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filterPrivacy="1" defaultThemeVersion="124226"/>
  <xr:revisionPtr revIDLastSave="0" documentId="13_ncr:1_{2E8AEB40-41EE-4E82-8148-12B0091C8419}" xr6:coauthVersionLast="36" xr6:coauthVersionMax="36" xr10:uidLastSave="{00000000-0000-0000-0000-000000000000}"/>
  <bookViews>
    <workbookView xWindow="1185" yWindow="105" windowWidth="14805" windowHeight="8025" xr2:uid="{00000000-000D-0000-FFFF-FFFF00000000}"/>
  </bookViews>
  <sheets>
    <sheet name="市区町村等" sheetId="11" r:id="rId1"/>
  </sheets>
  <externalReferences>
    <externalReference r:id="rId2"/>
  </externalReferences>
  <definedNames>
    <definedName name="_xlnm._FilterDatabase" localSheetId="0" hidden="1">市区町村等!$A$6:$AX$2635</definedName>
    <definedName name="_xlnm.Print_Area" localSheetId="0">市区町村等!$D$1:$AW$2637</definedName>
    <definedName name="方策区分">'[1]調査表４（調査対象の全基金）'!$V$2:$AB$2</definedName>
  </definedNames>
  <calcPr calcId="191029"/>
</workbook>
</file>

<file path=xl/calcChain.xml><?xml version="1.0" encoding="utf-8"?>
<calcChain xmlns="http://schemas.openxmlformats.org/spreadsheetml/2006/main">
  <c r="AT9" i="11" l="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1" i="11"/>
  <c r="AT522" i="11"/>
  <c r="AT523" i="11"/>
  <c r="AT524" i="11"/>
  <c r="AT525" i="11"/>
  <c r="AT526" i="11"/>
  <c r="AT527" i="11"/>
  <c r="AT528" i="11"/>
  <c r="AT529" i="11"/>
  <c r="AT530" i="11"/>
  <c r="AT531" i="11"/>
  <c r="AT532" i="11"/>
  <c r="AT533" i="11"/>
  <c r="AT534" i="11"/>
  <c r="AT535" i="11"/>
  <c r="AT536" i="11"/>
  <c r="AT537" i="11"/>
  <c r="AT538" i="11"/>
  <c r="AT539" i="11"/>
  <c r="AT540" i="11"/>
  <c r="AT541" i="11"/>
  <c r="AT542" i="11"/>
  <c r="AT543" i="11"/>
  <c r="AT544" i="11"/>
  <c r="AT545" i="11"/>
  <c r="AT546" i="11"/>
  <c r="AT547" i="11"/>
  <c r="AT548" i="11"/>
  <c r="AT549" i="11"/>
  <c r="AT550" i="11"/>
  <c r="AT551" i="11"/>
  <c r="AT552" i="11"/>
  <c r="AT553" i="11"/>
  <c r="AT554" i="11"/>
  <c r="AT555" i="11"/>
  <c r="AT556" i="11"/>
  <c r="AT557" i="11"/>
  <c r="AT558" i="11"/>
  <c r="AT559" i="11"/>
  <c r="AT560" i="11"/>
  <c r="AT561" i="11"/>
  <c r="AT562" i="11"/>
  <c r="AT563" i="11"/>
  <c r="AT564" i="11"/>
  <c r="AT565" i="11"/>
  <c r="AT566" i="11"/>
  <c r="AT567" i="11"/>
  <c r="AT568" i="11"/>
  <c r="AT569" i="11"/>
  <c r="AT570" i="11"/>
  <c r="AT571" i="11"/>
  <c r="AT572" i="11"/>
  <c r="AT573" i="11"/>
  <c r="AT574" i="11"/>
  <c r="AT575" i="11"/>
  <c r="AT576" i="11"/>
  <c r="AT577" i="11"/>
  <c r="AT578" i="11"/>
  <c r="AT579" i="11"/>
  <c r="AT580" i="11"/>
  <c r="AT581" i="11"/>
  <c r="AT582" i="11"/>
  <c r="AT583" i="11"/>
  <c r="AT584" i="11"/>
  <c r="AT585" i="11"/>
  <c r="AT586" i="11"/>
  <c r="AT587" i="11"/>
  <c r="AT588" i="11"/>
  <c r="AT589" i="11"/>
  <c r="AT590" i="11"/>
  <c r="AT591" i="11"/>
  <c r="AT592" i="11"/>
  <c r="AT593" i="11"/>
  <c r="AT594" i="11"/>
  <c r="AT595" i="11"/>
  <c r="AT596" i="11"/>
  <c r="AT597" i="11"/>
  <c r="AT598" i="11"/>
  <c r="AT599" i="11"/>
  <c r="AT600" i="11"/>
  <c r="AT601" i="11"/>
  <c r="AT602" i="11"/>
  <c r="AT603" i="11"/>
  <c r="AT604" i="11"/>
  <c r="AT605" i="11"/>
  <c r="AT606" i="11"/>
  <c r="AT607" i="11"/>
  <c r="AT608" i="11"/>
  <c r="AT609" i="11"/>
  <c r="AT610" i="11"/>
  <c r="AT611" i="11"/>
  <c r="AT612" i="11"/>
  <c r="AT613" i="11"/>
  <c r="AT614" i="11"/>
  <c r="AT615" i="11"/>
  <c r="AT616" i="11"/>
  <c r="AT617" i="11"/>
  <c r="AT618" i="11"/>
  <c r="AT619" i="11"/>
  <c r="AT620" i="11"/>
  <c r="AT621" i="11"/>
  <c r="AT622" i="11"/>
  <c r="AT623" i="11"/>
  <c r="AT624" i="11"/>
  <c r="AT625" i="11"/>
  <c r="AT626" i="11"/>
  <c r="AT627" i="11"/>
  <c r="AT628" i="11"/>
  <c r="AT629" i="11"/>
  <c r="AT630" i="11"/>
  <c r="AT631" i="11"/>
  <c r="AT632" i="11"/>
  <c r="AT633" i="11"/>
  <c r="AT634" i="11"/>
  <c r="AT635" i="11"/>
  <c r="AT636" i="11"/>
  <c r="AT637" i="11"/>
  <c r="AT638" i="11"/>
  <c r="AT639" i="11"/>
  <c r="AT640" i="11"/>
  <c r="AT641" i="11"/>
  <c r="AT642" i="11"/>
  <c r="AT643" i="11"/>
  <c r="AT644" i="11"/>
  <c r="AT645" i="11"/>
  <c r="AT646" i="11"/>
  <c r="AT647" i="11"/>
  <c r="AT648" i="11"/>
  <c r="AT649" i="11"/>
  <c r="AT650" i="11"/>
  <c r="AT651" i="11"/>
  <c r="AT652" i="11"/>
  <c r="AT653" i="11"/>
  <c r="AT654" i="11"/>
  <c r="AT655" i="11"/>
  <c r="AT656" i="11"/>
  <c r="AT657" i="11"/>
  <c r="AT658" i="11"/>
  <c r="AT659" i="11"/>
  <c r="AT660" i="11"/>
  <c r="AT661" i="11"/>
  <c r="AT662" i="11"/>
  <c r="AT663" i="11"/>
  <c r="AT664" i="11"/>
  <c r="AT665" i="11"/>
  <c r="AT666" i="11"/>
  <c r="AT667" i="11"/>
  <c r="AT668" i="11"/>
  <c r="AT669" i="11"/>
  <c r="AT670" i="11"/>
  <c r="AT671" i="11"/>
  <c r="AT672" i="11"/>
  <c r="AT673" i="11"/>
  <c r="AT674" i="11"/>
  <c r="AT675" i="11"/>
  <c r="AT676" i="11"/>
  <c r="AT677" i="11"/>
  <c r="AT678" i="11"/>
  <c r="AT679" i="11"/>
  <c r="AT680" i="11"/>
  <c r="AT681" i="11"/>
  <c r="AT682" i="11"/>
  <c r="AT683" i="11"/>
  <c r="AT684" i="11"/>
  <c r="AT685" i="11"/>
  <c r="AT686" i="11"/>
  <c r="AT687" i="11"/>
  <c r="AT688" i="11"/>
  <c r="AT689" i="11"/>
  <c r="AT690" i="11"/>
  <c r="AT691" i="11"/>
  <c r="AT692" i="11"/>
  <c r="AT693" i="11"/>
  <c r="AT694" i="11"/>
  <c r="AT695" i="11"/>
  <c r="AT696" i="11"/>
  <c r="AT697" i="11"/>
  <c r="AT698" i="11"/>
  <c r="AT699" i="11"/>
  <c r="AT700" i="11"/>
  <c r="AT701" i="11"/>
  <c r="AT702" i="11"/>
  <c r="AT703" i="11"/>
  <c r="AT704" i="11"/>
  <c r="AT705" i="11"/>
  <c r="AT706" i="11"/>
  <c r="AT707" i="11"/>
  <c r="AT708" i="11"/>
  <c r="AT709" i="11"/>
  <c r="AT710" i="11"/>
  <c r="AT711" i="11"/>
  <c r="AT712" i="11"/>
  <c r="AT713" i="11"/>
  <c r="AT714" i="11"/>
  <c r="AT715" i="11"/>
  <c r="AT716" i="11"/>
  <c r="AT717" i="11"/>
  <c r="AT718" i="11"/>
  <c r="AT719" i="11"/>
  <c r="AT720" i="11"/>
  <c r="AT721" i="11"/>
  <c r="AT722" i="11"/>
  <c r="AT723" i="11"/>
  <c r="AT724" i="11"/>
  <c r="AT725" i="11"/>
  <c r="AT726" i="11"/>
  <c r="AT727" i="11"/>
  <c r="AT728" i="11"/>
  <c r="AT729" i="11"/>
  <c r="AT730" i="11"/>
  <c r="AT731" i="11"/>
  <c r="AT732" i="11"/>
  <c r="AT733" i="11"/>
  <c r="AT734" i="11"/>
  <c r="AT735" i="11"/>
  <c r="AT736" i="11"/>
  <c r="AT737" i="11"/>
  <c r="AT738" i="11"/>
  <c r="AT739" i="11"/>
  <c r="AT740" i="11"/>
  <c r="AT741" i="11"/>
  <c r="AT742" i="11"/>
  <c r="AT743" i="11"/>
  <c r="AT744" i="11"/>
  <c r="AT745" i="11"/>
  <c r="AT746" i="11"/>
  <c r="AT747" i="11"/>
  <c r="AT748" i="11"/>
  <c r="AT749" i="11"/>
  <c r="AT750" i="11"/>
  <c r="AT751" i="11"/>
  <c r="AT752" i="11"/>
  <c r="AT753" i="11"/>
  <c r="AT754" i="11"/>
  <c r="AT755" i="11"/>
  <c r="AT756" i="11"/>
  <c r="AT757" i="11"/>
  <c r="AT758" i="11"/>
  <c r="AT759" i="11"/>
  <c r="AT760" i="11"/>
  <c r="AT761" i="11"/>
  <c r="AT762" i="11"/>
  <c r="AT763" i="11"/>
  <c r="AT764" i="11"/>
  <c r="AT765" i="11"/>
  <c r="AT766" i="11"/>
  <c r="AT767" i="11"/>
  <c r="AT768" i="11"/>
  <c r="AT769" i="11"/>
  <c r="AT770" i="11"/>
  <c r="AT771" i="11"/>
  <c r="AT772" i="11"/>
  <c r="AT773" i="11"/>
  <c r="AT774" i="11"/>
  <c r="AT775" i="11"/>
  <c r="AT776" i="11"/>
  <c r="AT777" i="11"/>
  <c r="AT778" i="11"/>
  <c r="AT779" i="11"/>
  <c r="AT780" i="11"/>
  <c r="AT781" i="11"/>
  <c r="AT782" i="11"/>
  <c r="AT783" i="11"/>
  <c r="AT784" i="11"/>
  <c r="AT785" i="11"/>
  <c r="AT786" i="11"/>
  <c r="AT787" i="11"/>
  <c r="AT788" i="11"/>
  <c r="AT789" i="11"/>
  <c r="AT790" i="11"/>
  <c r="AT791" i="11"/>
  <c r="AT792" i="11"/>
  <c r="AT793" i="11"/>
  <c r="AT794" i="11"/>
  <c r="AT795" i="11"/>
  <c r="AT796" i="11"/>
  <c r="AT797" i="11"/>
  <c r="AT798" i="11"/>
  <c r="AT799" i="11"/>
  <c r="AT800" i="11"/>
  <c r="AT801" i="11"/>
  <c r="AT802" i="11"/>
  <c r="AT803" i="11"/>
  <c r="AT804" i="11"/>
  <c r="AT805" i="11"/>
  <c r="AT806" i="11"/>
  <c r="AT807" i="11"/>
  <c r="AT808" i="11"/>
  <c r="AT809" i="11"/>
  <c r="AT810" i="11"/>
  <c r="AT811" i="11"/>
  <c r="AT812" i="11"/>
  <c r="AT813" i="11"/>
  <c r="AT814" i="11"/>
  <c r="AT815" i="11"/>
  <c r="AT816" i="11"/>
  <c r="AT817" i="11"/>
  <c r="AT818" i="11"/>
  <c r="AT819" i="11"/>
  <c r="AT820" i="11"/>
  <c r="AT821" i="11"/>
  <c r="AT822" i="11"/>
  <c r="AT823" i="11"/>
  <c r="AT824" i="11"/>
  <c r="AT825" i="11"/>
  <c r="AT826" i="11"/>
  <c r="AT827" i="11"/>
  <c r="AT828" i="11"/>
  <c r="AT829" i="11"/>
  <c r="AT830" i="11"/>
  <c r="AT831" i="11"/>
  <c r="AT832" i="11"/>
  <c r="AT833" i="11"/>
  <c r="AT834" i="11"/>
  <c r="AT835" i="11"/>
  <c r="AT836" i="11"/>
  <c r="AT837" i="11"/>
  <c r="AT838" i="11"/>
  <c r="AT839" i="11"/>
  <c r="AT840" i="11"/>
  <c r="AT841" i="11"/>
  <c r="AT842" i="11"/>
  <c r="AT843" i="11"/>
  <c r="AT844" i="11"/>
  <c r="AT845" i="11"/>
  <c r="AT846" i="11"/>
  <c r="AT847" i="11"/>
  <c r="AT848" i="11"/>
  <c r="AT849" i="11"/>
  <c r="AT850" i="11"/>
  <c r="AT851" i="11"/>
  <c r="AT852" i="11"/>
  <c r="AT853" i="11"/>
  <c r="AT854" i="11"/>
  <c r="AT855" i="11"/>
  <c r="AT856" i="11"/>
  <c r="AT857" i="11"/>
  <c r="AT858" i="11"/>
  <c r="AT859" i="11"/>
  <c r="AT860" i="11"/>
  <c r="AT861" i="11"/>
  <c r="AT862" i="11"/>
  <c r="AT863" i="11"/>
  <c r="AT864" i="11"/>
  <c r="AT865" i="11"/>
  <c r="AT866" i="11"/>
  <c r="AT867" i="11"/>
  <c r="AT868" i="11"/>
  <c r="AT869" i="11"/>
  <c r="AT870" i="11"/>
  <c r="AT871" i="11"/>
  <c r="AT872" i="11"/>
  <c r="AT873" i="11"/>
  <c r="AT874" i="11"/>
  <c r="AT875" i="11"/>
  <c r="AT876" i="11"/>
  <c r="AT877" i="11"/>
  <c r="AT878" i="11"/>
  <c r="AT879" i="11"/>
  <c r="AT880" i="11"/>
  <c r="AT881" i="11"/>
  <c r="AT882" i="11"/>
  <c r="AT883" i="11"/>
  <c r="AT884" i="11"/>
  <c r="AT885" i="11"/>
  <c r="AT886" i="11"/>
  <c r="AT887" i="11"/>
  <c r="AT888" i="11"/>
  <c r="AT889" i="11"/>
  <c r="AT890" i="11"/>
  <c r="AT891" i="11"/>
  <c r="AT892" i="11"/>
  <c r="AT893" i="11"/>
  <c r="AT894" i="11"/>
  <c r="AT895" i="11"/>
  <c r="AT896" i="11"/>
  <c r="AT897" i="11"/>
  <c r="AT898" i="11"/>
  <c r="AT899" i="11"/>
  <c r="AT900" i="11"/>
  <c r="AT901" i="11"/>
  <c r="AT902" i="11"/>
  <c r="AT903" i="11"/>
  <c r="AT904" i="11"/>
  <c r="AT905" i="11"/>
  <c r="AT906" i="11"/>
  <c r="AT907" i="11"/>
  <c r="AT908" i="11"/>
  <c r="AT909" i="11"/>
  <c r="AT910" i="11"/>
  <c r="AT911" i="11"/>
  <c r="AT912" i="11"/>
  <c r="AT913" i="11"/>
  <c r="AT914" i="11"/>
  <c r="AT915" i="11"/>
  <c r="AT916" i="11"/>
  <c r="AT917" i="11"/>
  <c r="AT918" i="11"/>
  <c r="AT919" i="11"/>
  <c r="AT920" i="11"/>
  <c r="AT921" i="11"/>
  <c r="AT922" i="11"/>
  <c r="AT923" i="11"/>
  <c r="AT924" i="11"/>
  <c r="AT925" i="11"/>
  <c r="AT926" i="11"/>
  <c r="AT927" i="11"/>
  <c r="AT928" i="11"/>
  <c r="AT929" i="11"/>
  <c r="AT930" i="11"/>
  <c r="AT931" i="11"/>
  <c r="AT932" i="11"/>
  <c r="AT933" i="11"/>
  <c r="AT934" i="11"/>
  <c r="AT935" i="11"/>
  <c r="AT936" i="11"/>
  <c r="AT937" i="11"/>
  <c r="AT938" i="11"/>
  <c r="AT939" i="11"/>
  <c r="AT940" i="11"/>
  <c r="AT941" i="11"/>
  <c r="AT942" i="11"/>
  <c r="AT943" i="11"/>
  <c r="AT944" i="11"/>
  <c r="AT945" i="11"/>
  <c r="AT946" i="11"/>
  <c r="AT947" i="11"/>
  <c r="AT948" i="11"/>
  <c r="AT949" i="11"/>
  <c r="AT950" i="11"/>
  <c r="AT951" i="11"/>
  <c r="AT952" i="11"/>
  <c r="AT953" i="11"/>
  <c r="AT954" i="11"/>
  <c r="AT955" i="11"/>
  <c r="AT956" i="11"/>
  <c r="AT957" i="11"/>
  <c r="AT958" i="11"/>
  <c r="AT959" i="11"/>
  <c r="AT960" i="11"/>
  <c r="AT961" i="11"/>
  <c r="AT962" i="11"/>
  <c r="AT963" i="11"/>
  <c r="AT964" i="11"/>
  <c r="AT965" i="11"/>
  <c r="AT966" i="11"/>
  <c r="AT967" i="11"/>
  <c r="AT968" i="11"/>
  <c r="AT969" i="11"/>
  <c r="AT970" i="11"/>
  <c r="AT971" i="11"/>
  <c r="AT972" i="11"/>
  <c r="AT973" i="11"/>
  <c r="AT974" i="11"/>
  <c r="AT975" i="11"/>
  <c r="AT976" i="11"/>
  <c r="AT977" i="11"/>
  <c r="AT978" i="11"/>
  <c r="AT979" i="11"/>
  <c r="AT980" i="11"/>
  <c r="AT981" i="11"/>
  <c r="AT982" i="11"/>
  <c r="AT983" i="11"/>
  <c r="AT984" i="11"/>
  <c r="AT985" i="11"/>
  <c r="AT986" i="11"/>
  <c r="AT987" i="11"/>
  <c r="AT988" i="11"/>
  <c r="AT989" i="11"/>
  <c r="AT990" i="11"/>
  <c r="AT991" i="11"/>
  <c r="AT992" i="11"/>
  <c r="AT993" i="11"/>
  <c r="AT994" i="11"/>
  <c r="AT995" i="11"/>
  <c r="AT996" i="11"/>
  <c r="AT997" i="11"/>
  <c r="AT998" i="11"/>
  <c r="AT999" i="11"/>
  <c r="AT1000" i="11"/>
  <c r="AT1001" i="11"/>
  <c r="AT1002" i="11"/>
  <c r="AT1003" i="11"/>
  <c r="AT1004" i="11"/>
  <c r="AT1005" i="11"/>
  <c r="AT1006" i="11"/>
  <c r="AT1007" i="11"/>
  <c r="AT1008" i="11"/>
  <c r="AT1009" i="11"/>
  <c r="AT1010" i="11"/>
  <c r="AT1011" i="11"/>
  <c r="AT1012" i="11"/>
  <c r="AT1013" i="11"/>
  <c r="AT1014" i="11"/>
  <c r="AT1015" i="11"/>
  <c r="AT1016" i="11"/>
  <c r="AT1017" i="11"/>
  <c r="AT1018" i="11"/>
  <c r="AT1019" i="11"/>
  <c r="AT1020" i="11"/>
  <c r="AT1021" i="11"/>
  <c r="AT1022" i="11"/>
  <c r="AT1023" i="11"/>
  <c r="AT1024" i="11"/>
  <c r="AT1025" i="11"/>
  <c r="AT1026" i="11"/>
  <c r="AT1027" i="11"/>
  <c r="AT1028" i="11"/>
  <c r="AT1029" i="11"/>
  <c r="AT1030" i="11"/>
  <c r="AT1031" i="11"/>
  <c r="AT1032" i="11"/>
  <c r="AT1033" i="11"/>
  <c r="AT1034" i="11"/>
  <c r="AT1035" i="11"/>
  <c r="AT1036" i="11"/>
  <c r="AT1037" i="11"/>
  <c r="AT1038" i="11"/>
  <c r="AT1039" i="11"/>
  <c r="AT1040" i="11"/>
  <c r="AT1041" i="11"/>
  <c r="AT1042" i="11"/>
  <c r="AT1043" i="11"/>
  <c r="AT1044" i="11"/>
  <c r="AT1045" i="11"/>
  <c r="AT1046" i="11"/>
  <c r="AT1047" i="11"/>
  <c r="AT1048" i="11"/>
  <c r="AT1049" i="11"/>
  <c r="AT1050" i="11"/>
  <c r="AT1051" i="11"/>
  <c r="AT1052" i="11"/>
  <c r="AT1053" i="11"/>
  <c r="AT1054" i="11"/>
  <c r="AT1055" i="11"/>
  <c r="AT1056" i="11"/>
  <c r="AT1057" i="11"/>
  <c r="AT1058" i="11"/>
  <c r="AT1059" i="11"/>
  <c r="AT1060" i="11"/>
  <c r="AT1061" i="11"/>
  <c r="AT1062" i="11"/>
  <c r="AT1063" i="11"/>
  <c r="AT1064" i="11"/>
  <c r="AT1065" i="11"/>
  <c r="AT1066" i="11"/>
  <c r="AT1067" i="11"/>
  <c r="AT1068" i="11"/>
  <c r="AT1069" i="11"/>
  <c r="AT1070" i="11"/>
  <c r="AT1071" i="11"/>
  <c r="AT1072" i="11"/>
  <c r="AT1073" i="11"/>
  <c r="AT1074" i="11"/>
  <c r="AT1075" i="11"/>
  <c r="AT1076" i="11"/>
  <c r="AT1077" i="11"/>
  <c r="AT1078" i="11"/>
  <c r="AT1079" i="11"/>
  <c r="AT1080" i="11"/>
  <c r="AT1081" i="11"/>
  <c r="AT1082" i="11"/>
  <c r="AT1083" i="11"/>
  <c r="AT1084" i="11"/>
  <c r="AT1085" i="11"/>
  <c r="AT1086" i="11"/>
  <c r="AT1087" i="11"/>
  <c r="AT1088" i="11"/>
  <c r="AT1089" i="11"/>
  <c r="AT1090" i="11"/>
  <c r="AT1091" i="11"/>
  <c r="AT1092" i="11"/>
  <c r="AT1093" i="11"/>
  <c r="AT1094" i="11"/>
  <c r="AT1095" i="11"/>
  <c r="AT1096" i="11"/>
  <c r="AT1097" i="11"/>
  <c r="AT1098" i="11"/>
  <c r="AT1099" i="11"/>
  <c r="AT1100" i="11"/>
  <c r="AT1101" i="11"/>
  <c r="AT1102" i="11"/>
  <c r="AT1103" i="11"/>
  <c r="AT1104" i="11"/>
  <c r="AT1105" i="11"/>
  <c r="AT1106" i="11"/>
  <c r="AT1107" i="11"/>
  <c r="AT1108" i="11"/>
  <c r="AT1109" i="11"/>
  <c r="AT1110" i="11"/>
  <c r="AT1111" i="11"/>
  <c r="AT1112" i="11"/>
  <c r="AT1113" i="11"/>
  <c r="AT1114" i="11"/>
  <c r="AT1115" i="11"/>
  <c r="AT1116" i="11"/>
  <c r="AT1117" i="11"/>
  <c r="AT1118" i="11"/>
  <c r="AT1119" i="11"/>
  <c r="AT1120" i="11"/>
  <c r="AT1121" i="11"/>
  <c r="AT1122" i="11"/>
  <c r="AT1123" i="11"/>
  <c r="AT1124" i="11"/>
  <c r="AT1125" i="11"/>
  <c r="AT1126" i="11"/>
  <c r="AT1127" i="11"/>
  <c r="AT1128" i="11"/>
  <c r="AT1129" i="11"/>
  <c r="AT1130" i="11"/>
  <c r="AT1131" i="11"/>
  <c r="AT1132" i="11"/>
  <c r="AT1133" i="11"/>
  <c r="AT1134" i="11"/>
  <c r="AT1135" i="11"/>
  <c r="AT1136" i="11"/>
  <c r="AT1137" i="11"/>
  <c r="AT1138" i="11"/>
  <c r="AT1139" i="11"/>
  <c r="AT1140" i="11"/>
  <c r="AT1141" i="11"/>
  <c r="AT1142" i="11"/>
  <c r="AT1143" i="11"/>
  <c r="AT1144" i="11"/>
  <c r="AT1145" i="11"/>
  <c r="AT1146" i="11"/>
  <c r="AT1147" i="11"/>
  <c r="AT1148" i="11"/>
  <c r="AT1149" i="11"/>
  <c r="AT1150" i="11"/>
  <c r="AT1151" i="11"/>
  <c r="AT1152" i="11"/>
  <c r="AT1153" i="11"/>
  <c r="AT1154" i="11"/>
  <c r="AT1155" i="11"/>
  <c r="AT1156" i="11"/>
  <c r="AT1157" i="11"/>
  <c r="AT1158" i="11"/>
  <c r="AT1159" i="11"/>
  <c r="AT1160" i="11"/>
  <c r="AT1161" i="11"/>
  <c r="AT1162" i="11"/>
  <c r="AT1163" i="11"/>
  <c r="AT1164" i="11"/>
  <c r="AT1165" i="11"/>
  <c r="AT1166" i="11"/>
  <c r="AT1167" i="11"/>
  <c r="AT1168" i="11"/>
  <c r="AT1169" i="11"/>
  <c r="AT1170" i="11"/>
  <c r="AT1171" i="11"/>
  <c r="AT1172" i="11"/>
  <c r="AT1173" i="11"/>
  <c r="AT1174" i="11"/>
  <c r="AT1175" i="11"/>
  <c r="AT1176" i="11"/>
  <c r="AT1177" i="11"/>
  <c r="AT1178" i="11"/>
  <c r="AT1179" i="11"/>
  <c r="AT1180" i="11"/>
  <c r="AT1181" i="11"/>
  <c r="AT1182" i="11"/>
  <c r="AT1183" i="11"/>
  <c r="AT1184" i="11"/>
  <c r="AT1185" i="11"/>
  <c r="AT1186" i="11"/>
  <c r="AT1187" i="11"/>
  <c r="AT1188" i="11"/>
  <c r="AT1189" i="11"/>
  <c r="AT1190" i="11"/>
  <c r="AT1191" i="11"/>
  <c r="AT1192" i="11"/>
  <c r="AT1193" i="11"/>
  <c r="AT1194" i="11"/>
  <c r="AT1195" i="11"/>
  <c r="AT1196" i="11"/>
  <c r="AT1197" i="11"/>
  <c r="AT1198" i="11"/>
  <c r="AT1199" i="11"/>
  <c r="AT1200" i="11"/>
  <c r="AT1201" i="11"/>
  <c r="AT1202" i="11"/>
  <c r="AT1203" i="11"/>
  <c r="AT1204" i="11"/>
  <c r="AT1205" i="11"/>
  <c r="AT1206" i="11"/>
  <c r="AT1207" i="11"/>
  <c r="AT1208" i="11"/>
  <c r="AT1209" i="11"/>
  <c r="AT1210" i="11"/>
  <c r="AT1211" i="11"/>
  <c r="AT1212" i="11"/>
  <c r="AT1213" i="11"/>
  <c r="AT1214" i="11"/>
  <c r="AT1215" i="11"/>
  <c r="AT1216" i="11"/>
  <c r="AT1217" i="11"/>
  <c r="AT1218" i="11"/>
  <c r="AT1219" i="11"/>
  <c r="AT1220" i="11"/>
  <c r="AT1221" i="11"/>
  <c r="AT1222" i="11"/>
  <c r="AT1223" i="11"/>
  <c r="AT1224" i="11"/>
  <c r="AT1225" i="11"/>
  <c r="AT1226" i="11"/>
  <c r="AT1227" i="11"/>
  <c r="AT1228" i="11"/>
  <c r="AT1229" i="11"/>
  <c r="AT1230" i="11"/>
  <c r="AT1231" i="11"/>
  <c r="AT1232" i="11"/>
  <c r="AT1233" i="11"/>
  <c r="AT1234" i="11"/>
  <c r="AT1235" i="11"/>
  <c r="AT1236" i="11"/>
  <c r="AT1237" i="11"/>
  <c r="AT1238" i="11"/>
  <c r="AT1239" i="11"/>
  <c r="AT1240" i="11"/>
  <c r="AT1241" i="11"/>
  <c r="AT1242" i="11"/>
  <c r="AT1243" i="11"/>
  <c r="AT1244" i="11"/>
  <c r="AT1245" i="11"/>
  <c r="AT1246" i="11"/>
  <c r="AT1247" i="11"/>
  <c r="AT1248" i="11"/>
  <c r="AT1249" i="11"/>
  <c r="AT1250" i="11"/>
  <c r="AT1251" i="11"/>
  <c r="AT1252" i="11"/>
  <c r="AT1253" i="11"/>
  <c r="AT1254" i="11"/>
  <c r="AT1255" i="11"/>
  <c r="AT1256" i="11"/>
  <c r="AT1257" i="11"/>
  <c r="AT1258" i="11"/>
  <c r="AT1259" i="11"/>
  <c r="AT1260" i="11"/>
  <c r="AT1261" i="11"/>
  <c r="AT1262" i="11"/>
  <c r="AT1263" i="11"/>
  <c r="AT1264" i="11"/>
  <c r="AT1265" i="11"/>
  <c r="AT1266" i="11"/>
  <c r="AT1267" i="11"/>
  <c r="AT1268" i="11"/>
  <c r="AT1269" i="11"/>
  <c r="AT1270" i="11"/>
  <c r="AT1271" i="11"/>
  <c r="AT1272" i="11"/>
  <c r="AT1273" i="11"/>
  <c r="AT1274" i="11"/>
  <c r="AT1275" i="11"/>
  <c r="AT1276" i="11"/>
  <c r="AT1277" i="11"/>
  <c r="AT1278" i="11"/>
  <c r="AT1279" i="11"/>
  <c r="AT1280" i="11"/>
  <c r="AT1281" i="11"/>
  <c r="AT1282" i="11"/>
  <c r="AT1283" i="11"/>
  <c r="AT1284" i="11"/>
  <c r="AT1285" i="11"/>
  <c r="AT1286" i="11"/>
  <c r="AT1287" i="11"/>
  <c r="AT1288" i="11"/>
  <c r="AT1289" i="11"/>
  <c r="AT1290" i="11"/>
  <c r="AT1291" i="11"/>
  <c r="AT1292" i="11"/>
  <c r="AT1293" i="11"/>
  <c r="AT1294" i="11"/>
  <c r="AT1295" i="11"/>
  <c r="AT1296" i="11"/>
  <c r="AT1297" i="11"/>
  <c r="AT1298" i="11"/>
  <c r="AT1299" i="11"/>
  <c r="AT1300" i="11"/>
  <c r="AT1301" i="11"/>
  <c r="AT1302" i="11"/>
  <c r="AT1303" i="11"/>
  <c r="AT1304" i="11"/>
  <c r="AT1305" i="11"/>
  <c r="AT1306" i="11"/>
  <c r="AT1307" i="11"/>
  <c r="AT1308" i="11"/>
  <c r="AT1309" i="11"/>
  <c r="AT1310" i="11"/>
  <c r="AT1311" i="11"/>
  <c r="AT1312" i="11"/>
  <c r="AT1313" i="11"/>
  <c r="AT1314" i="11"/>
  <c r="AT1315" i="11"/>
  <c r="AT1316" i="11"/>
  <c r="AT1317" i="11"/>
  <c r="AT1318" i="11"/>
  <c r="AT1319" i="11"/>
  <c r="AT1320" i="11"/>
  <c r="AT1321" i="11"/>
  <c r="AT1322" i="11"/>
  <c r="AT1323" i="11"/>
  <c r="AT1324" i="11"/>
  <c r="AT1325" i="11"/>
  <c r="AT1326" i="11"/>
  <c r="AT1327" i="11"/>
  <c r="AT1328" i="11"/>
  <c r="AT1329" i="11"/>
  <c r="AT1330" i="11"/>
  <c r="AT1331" i="11"/>
  <c r="AT1332" i="11"/>
  <c r="AT1333" i="11"/>
  <c r="AT1334" i="11"/>
  <c r="AT1335" i="11"/>
  <c r="AT1336" i="11"/>
  <c r="AT1337" i="11"/>
  <c r="AT1338" i="11"/>
  <c r="AT1339" i="11"/>
  <c r="AT1340" i="11"/>
  <c r="AT1341" i="11"/>
  <c r="AT1342" i="11"/>
  <c r="AT1343" i="11"/>
  <c r="AT1344" i="11"/>
  <c r="AT1345" i="11"/>
  <c r="AT1346" i="11"/>
  <c r="AT1347" i="11"/>
  <c r="AT1348" i="11"/>
  <c r="AT1349" i="11"/>
  <c r="AT1350" i="11"/>
  <c r="AT1351" i="11"/>
  <c r="AT1352" i="11"/>
  <c r="AT1353" i="11"/>
  <c r="AT1354" i="11"/>
  <c r="AT1355" i="11"/>
  <c r="AT1356" i="11"/>
  <c r="AT1357" i="11"/>
  <c r="AT1358" i="11"/>
  <c r="AT1359" i="11"/>
  <c r="AT1360" i="11"/>
  <c r="AT1361" i="11"/>
  <c r="AT1362" i="11"/>
  <c r="AT1363" i="11"/>
  <c r="AT1364" i="11"/>
  <c r="AT1365" i="11"/>
  <c r="AT1366" i="11"/>
  <c r="AT1367" i="11"/>
  <c r="AT1368" i="11"/>
  <c r="AT1369" i="11"/>
  <c r="AT1370" i="11"/>
  <c r="AT1371" i="11"/>
  <c r="AT1372" i="11"/>
  <c r="AT1373" i="11"/>
  <c r="AT1374" i="11"/>
  <c r="AT1375" i="11"/>
  <c r="AT1376" i="11"/>
  <c r="AT1377" i="11"/>
  <c r="AT1378" i="11"/>
  <c r="AT1379" i="11"/>
  <c r="AT1380" i="11"/>
  <c r="AT1381" i="11"/>
  <c r="AT1382" i="11"/>
  <c r="AT1383" i="11"/>
  <c r="AT1384" i="11"/>
  <c r="AT1385" i="11"/>
  <c r="AT1386" i="11"/>
  <c r="AT1387" i="11"/>
  <c r="AT1388" i="11"/>
  <c r="AT1389" i="11"/>
  <c r="AT1390" i="11"/>
  <c r="AT1391" i="11"/>
  <c r="AT1392" i="11"/>
  <c r="AT1393" i="11"/>
  <c r="AT1394" i="11"/>
  <c r="AT1395" i="11"/>
  <c r="AT1396" i="11"/>
  <c r="AT1397" i="11"/>
  <c r="AT1398" i="11"/>
  <c r="AT1399" i="11"/>
  <c r="AT1400" i="11"/>
  <c r="AT1401" i="11"/>
  <c r="AT1402" i="11"/>
  <c r="AT1403" i="11"/>
  <c r="AT1404" i="11"/>
  <c r="AT1405" i="11"/>
  <c r="AT1406" i="11"/>
  <c r="AT1407" i="11"/>
  <c r="AT1408" i="11"/>
  <c r="AT1409" i="11"/>
  <c r="AT1410" i="11"/>
  <c r="AT1411" i="11"/>
  <c r="AT1412" i="11"/>
  <c r="AT1413" i="11"/>
  <c r="AT1414" i="11"/>
  <c r="AT1415" i="11"/>
  <c r="AT1416" i="11"/>
  <c r="AT1417" i="11"/>
  <c r="AT1418" i="11"/>
  <c r="AT1419" i="11"/>
  <c r="AT1420" i="11"/>
  <c r="AT1421" i="11"/>
  <c r="AT1422" i="11"/>
  <c r="AT1423" i="11"/>
  <c r="AT1424" i="11"/>
  <c r="AT1425" i="11"/>
  <c r="AT1426" i="11"/>
  <c r="AT1427" i="11"/>
  <c r="AT1428" i="11"/>
  <c r="AT1429" i="11"/>
  <c r="AT1430" i="11"/>
  <c r="AT1431" i="11"/>
  <c r="AT1432" i="11"/>
  <c r="AT1433" i="11"/>
  <c r="AT1434" i="11"/>
  <c r="AT1435" i="11"/>
  <c r="AT1436" i="11"/>
  <c r="AT1437" i="11"/>
  <c r="AT1438" i="11"/>
  <c r="AT1439" i="11"/>
  <c r="AT1440" i="11"/>
  <c r="AT1441" i="11"/>
  <c r="AT1442" i="11"/>
  <c r="AT1443" i="11"/>
  <c r="AT1444" i="11"/>
  <c r="AT1445" i="11"/>
  <c r="AT1446" i="11"/>
  <c r="AT1447" i="11"/>
  <c r="AT1448" i="11"/>
  <c r="AT1449" i="11"/>
  <c r="AT1450" i="11"/>
  <c r="AT1451" i="11"/>
  <c r="AT1452" i="11"/>
  <c r="AT1453" i="11"/>
  <c r="AT1454" i="11"/>
  <c r="AT1455" i="11"/>
  <c r="AT1456" i="11"/>
  <c r="AT1457" i="11"/>
  <c r="AT1458" i="11"/>
  <c r="AT1459" i="11"/>
  <c r="AT1460" i="11"/>
  <c r="AT1461" i="11"/>
  <c r="AT1462" i="11"/>
  <c r="AT1463" i="11"/>
  <c r="AT1464" i="11"/>
  <c r="AT1465" i="11"/>
  <c r="AT1466" i="11"/>
  <c r="AT1467" i="11"/>
  <c r="AT1468" i="11"/>
  <c r="AT1469" i="11"/>
  <c r="AT1470" i="11"/>
  <c r="AT1471" i="11"/>
  <c r="AT1472" i="11"/>
  <c r="AT1473" i="11"/>
  <c r="AT1474" i="11"/>
  <c r="AT1475" i="11"/>
  <c r="AT1476" i="11"/>
  <c r="AT1477" i="11"/>
  <c r="AT1478" i="11"/>
  <c r="AT1479" i="11"/>
  <c r="AT1480" i="11"/>
  <c r="AT1481" i="11"/>
  <c r="AT1482" i="11"/>
  <c r="AT1483" i="11"/>
  <c r="AT1484" i="11"/>
  <c r="AT1485" i="11"/>
  <c r="AT1486" i="11"/>
  <c r="AT1487" i="11"/>
  <c r="AT1488" i="11"/>
  <c r="AT1489" i="11"/>
  <c r="AT1490" i="11"/>
  <c r="AT1491" i="11"/>
  <c r="AT1492" i="11"/>
  <c r="AT1493" i="11"/>
  <c r="AT1494" i="11"/>
  <c r="AT1495" i="11"/>
  <c r="AT1496" i="11"/>
  <c r="AT1497" i="11"/>
  <c r="AT1498" i="11"/>
  <c r="AT1499" i="11"/>
  <c r="AT1500" i="11"/>
  <c r="AT1501" i="11"/>
  <c r="AT1502" i="11"/>
  <c r="AT1503" i="11"/>
  <c r="AT1504" i="11"/>
  <c r="AT1505" i="11"/>
  <c r="AT1506" i="11"/>
  <c r="AT1507" i="11"/>
  <c r="AT1508" i="11"/>
  <c r="AT1509" i="11"/>
  <c r="AT1510" i="11"/>
  <c r="AT1511" i="11"/>
  <c r="AT1512" i="11"/>
  <c r="AT1513" i="11"/>
  <c r="AT1514" i="11"/>
  <c r="AT1515" i="11"/>
  <c r="AT1516" i="11"/>
  <c r="AT1517" i="11"/>
  <c r="AT1518" i="11"/>
  <c r="AT1519" i="11"/>
  <c r="AT1520" i="11"/>
  <c r="AT1521" i="11"/>
  <c r="AT1522" i="11"/>
  <c r="AT1523" i="11"/>
  <c r="AT1524" i="11"/>
  <c r="AT1525" i="11"/>
  <c r="AT1526" i="11"/>
  <c r="AT1527" i="11"/>
  <c r="AT1528" i="11"/>
  <c r="AT1529" i="11"/>
  <c r="AT1530" i="11"/>
  <c r="AT1531" i="11"/>
  <c r="AT1532" i="11"/>
  <c r="AT1533" i="11"/>
  <c r="AT1534" i="11"/>
  <c r="AT1535" i="11"/>
  <c r="AT1536" i="11"/>
  <c r="AT1537" i="11"/>
  <c r="AT1538" i="11"/>
  <c r="AT1539" i="11"/>
  <c r="AT1540" i="11"/>
  <c r="AT1541" i="11"/>
  <c r="AT1542" i="11"/>
  <c r="AT1543" i="11"/>
  <c r="AT1544" i="11"/>
  <c r="AT1545" i="11"/>
  <c r="AT1546" i="11"/>
  <c r="AT1547" i="11"/>
  <c r="AT1548" i="11"/>
  <c r="AT1549" i="11"/>
  <c r="AT1550" i="11"/>
  <c r="AT1551" i="11"/>
  <c r="AT1552" i="11"/>
  <c r="AT1553" i="11"/>
  <c r="AT1554" i="11"/>
  <c r="AT1555" i="11"/>
  <c r="AT1556" i="11"/>
  <c r="AT1557" i="11"/>
  <c r="AT1558" i="11"/>
  <c r="AT1559" i="11"/>
  <c r="AT1560" i="11"/>
  <c r="AT1561" i="11"/>
  <c r="AT1562" i="11"/>
  <c r="AT1563" i="11"/>
  <c r="AT1564" i="11"/>
  <c r="AT1565" i="11"/>
  <c r="AT1566" i="11"/>
  <c r="AT1567" i="11"/>
  <c r="AT1568" i="11"/>
  <c r="AT1569" i="11"/>
  <c r="AT1570" i="11"/>
  <c r="AT1571" i="11"/>
  <c r="AT1572" i="11"/>
  <c r="AT1573" i="11"/>
  <c r="AT1574" i="11"/>
  <c r="AT1575" i="11"/>
  <c r="AT1576" i="11"/>
  <c r="AT1577" i="11"/>
  <c r="AT1578" i="11"/>
  <c r="AT1579" i="11"/>
  <c r="AT1580" i="11"/>
  <c r="AT1581" i="11"/>
  <c r="AT1582" i="11"/>
  <c r="AT1583" i="11"/>
  <c r="AT1584" i="11"/>
  <c r="AT1585" i="11"/>
  <c r="AT1586" i="11"/>
  <c r="AT1587" i="11"/>
  <c r="AT1588" i="11"/>
  <c r="AT1589" i="11"/>
  <c r="AT1590" i="11"/>
  <c r="AT1591" i="11"/>
  <c r="AT1592" i="11"/>
  <c r="AT1593" i="11"/>
  <c r="AT1594" i="11"/>
  <c r="AT1595" i="11"/>
  <c r="AT1596" i="11"/>
  <c r="AT1597" i="11"/>
  <c r="AT1598" i="11"/>
  <c r="AT1599" i="11"/>
  <c r="AT1600" i="11"/>
  <c r="AT1601" i="11"/>
  <c r="AT1602" i="11"/>
  <c r="AT1603" i="11"/>
  <c r="AT1604" i="11"/>
  <c r="AT1605" i="11"/>
  <c r="AT1606" i="11"/>
  <c r="AT1607" i="11"/>
  <c r="AT1608" i="11"/>
  <c r="AT1609" i="11"/>
  <c r="AT1610" i="11"/>
  <c r="AT1611" i="11"/>
  <c r="AT1612" i="11"/>
  <c r="AT1613" i="11"/>
  <c r="AT1614" i="11"/>
  <c r="AT1615" i="11"/>
  <c r="AT1616" i="11"/>
  <c r="AT1617" i="11"/>
  <c r="AT1618" i="11"/>
  <c r="AT1619" i="11"/>
  <c r="AT1620" i="11"/>
  <c r="AT1621" i="11"/>
  <c r="AT1622" i="11"/>
  <c r="AT1623" i="11"/>
  <c r="AT1624" i="11"/>
  <c r="AT1625" i="11"/>
  <c r="AT1626" i="11"/>
  <c r="AT1627" i="11"/>
  <c r="AT1628" i="11"/>
  <c r="AT1629" i="11"/>
  <c r="AT1630" i="11"/>
  <c r="AT1631" i="11"/>
  <c r="AT1632" i="11"/>
  <c r="AT1633" i="11"/>
  <c r="AT1634" i="11"/>
  <c r="AT1635" i="11"/>
  <c r="AT1636" i="11"/>
  <c r="AT1637" i="11"/>
  <c r="AT1638" i="11"/>
  <c r="AT1639" i="11"/>
  <c r="AT1640" i="11"/>
  <c r="AT1641" i="11"/>
  <c r="AT1642" i="11"/>
  <c r="AT1643" i="11"/>
  <c r="AT1644" i="11"/>
  <c r="AT1645" i="11"/>
  <c r="AT1646" i="11"/>
  <c r="AT1647" i="11"/>
  <c r="AT1648" i="11"/>
  <c r="AT1649" i="11"/>
  <c r="AT1650" i="11"/>
  <c r="AT1651" i="11"/>
  <c r="AT1652" i="11"/>
  <c r="AT1653" i="11"/>
  <c r="AT1654" i="11"/>
  <c r="AT1655" i="11"/>
  <c r="AT1656" i="11"/>
  <c r="AT1657" i="11"/>
  <c r="AT1658" i="11"/>
  <c r="AT1659" i="11"/>
  <c r="AT1660" i="11"/>
  <c r="AT1661" i="11"/>
  <c r="AT1662" i="11"/>
  <c r="AT1663" i="11"/>
  <c r="AT1664" i="11"/>
  <c r="AT1665" i="11"/>
  <c r="AT1666" i="11"/>
  <c r="AT1667" i="11"/>
  <c r="AT1668" i="11"/>
  <c r="AT1669" i="11"/>
  <c r="AT1670" i="11"/>
  <c r="AT1671" i="11"/>
  <c r="AT1672" i="11"/>
  <c r="AT1673" i="11"/>
  <c r="AT1674" i="11"/>
  <c r="AT1675" i="11"/>
  <c r="AT1676" i="11"/>
  <c r="AT1677" i="11"/>
  <c r="AT1678" i="11"/>
  <c r="AT1679" i="11"/>
  <c r="AT1680" i="11"/>
  <c r="AT1681" i="11"/>
  <c r="AT1682" i="11"/>
  <c r="AT1683" i="11"/>
  <c r="AT1684" i="11"/>
  <c r="AT1685" i="11"/>
  <c r="AT1686" i="11"/>
  <c r="AT1687" i="11"/>
  <c r="AT1688" i="11"/>
  <c r="AT1689" i="11"/>
  <c r="AT1690" i="11"/>
  <c r="AT1691" i="11"/>
  <c r="AT1692" i="11"/>
  <c r="AT1693" i="11"/>
  <c r="AT1694" i="11"/>
  <c r="AT1695" i="11"/>
  <c r="AT1696" i="11"/>
  <c r="AT1697" i="11"/>
  <c r="AT1698" i="11"/>
  <c r="AT1699" i="11"/>
  <c r="AT1700" i="11"/>
  <c r="AT1701" i="11"/>
  <c r="AT1702" i="11"/>
  <c r="AT1703" i="11"/>
  <c r="AT1704" i="11"/>
  <c r="AT1705" i="11"/>
  <c r="AT1706" i="11"/>
  <c r="AT1707" i="11"/>
  <c r="AT1708" i="11"/>
  <c r="AT1709" i="11"/>
  <c r="AT1710" i="11"/>
  <c r="AT1711" i="11"/>
  <c r="AT1712" i="11"/>
  <c r="AT1713" i="11"/>
  <c r="AT1714" i="11"/>
  <c r="AT1715" i="11"/>
  <c r="AT1716" i="11"/>
  <c r="AT1717" i="11"/>
  <c r="AT1718" i="11"/>
  <c r="AT1719" i="11"/>
  <c r="AT1720" i="11"/>
  <c r="AT1721" i="11"/>
  <c r="AT1722" i="11"/>
  <c r="AT1723" i="11"/>
  <c r="AT1724" i="11"/>
  <c r="AT1725" i="11"/>
  <c r="AT1726" i="11"/>
  <c r="AT1727" i="11"/>
  <c r="AT1728" i="11"/>
  <c r="AT1729" i="11"/>
  <c r="AT1730" i="11"/>
  <c r="AT1731" i="11"/>
  <c r="AT1732" i="11"/>
  <c r="AT1733" i="11"/>
  <c r="AT1734" i="11"/>
  <c r="AT1735" i="11"/>
  <c r="AT1736" i="11"/>
  <c r="AT1737" i="11"/>
  <c r="AT1738" i="11"/>
  <c r="AT1739" i="11"/>
  <c r="AT1740" i="11"/>
  <c r="AT1741" i="11"/>
  <c r="AT1742" i="11"/>
  <c r="AT1743" i="11"/>
  <c r="AT1744" i="11"/>
  <c r="AT1745" i="11"/>
  <c r="AT1746" i="11"/>
  <c r="AT1747" i="11"/>
  <c r="AT1748" i="11"/>
  <c r="AT1749" i="11"/>
  <c r="AT1750" i="11"/>
  <c r="AT1751" i="11"/>
  <c r="AT1752" i="11"/>
  <c r="AT1753" i="11"/>
  <c r="AT1754" i="11"/>
  <c r="AT1755" i="11"/>
  <c r="AT1756" i="11"/>
  <c r="AT1757" i="11"/>
  <c r="AT1758" i="11"/>
  <c r="AT1759" i="11"/>
  <c r="AT1760" i="11"/>
  <c r="AT1761" i="11"/>
  <c r="AT1762" i="11"/>
  <c r="AT1763" i="11"/>
  <c r="AT1764" i="11"/>
  <c r="AT1765" i="11"/>
  <c r="AT1766" i="11"/>
  <c r="AT1767" i="11"/>
  <c r="AT1768" i="11"/>
  <c r="AT1769" i="11"/>
  <c r="AT1770" i="11"/>
  <c r="AT1771" i="11"/>
  <c r="AT1772" i="11"/>
  <c r="AT1773" i="11"/>
  <c r="AT1774" i="11"/>
  <c r="AT1775" i="11"/>
  <c r="AT1776" i="11"/>
  <c r="AT1777" i="11"/>
  <c r="AT1778" i="11"/>
  <c r="AT1779" i="11"/>
  <c r="AT1780" i="11"/>
  <c r="AT1781" i="11"/>
  <c r="AT1782" i="11"/>
  <c r="AT1783" i="11"/>
  <c r="AT1784" i="11"/>
  <c r="AT1785" i="11"/>
  <c r="AT1786" i="11"/>
  <c r="AT1787" i="11"/>
  <c r="AT1788" i="11"/>
  <c r="AT1789" i="11"/>
  <c r="AT1790" i="11"/>
  <c r="AT1791" i="11"/>
  <c r="AT1792" i="11"/>
  <c r="AT1793" i="11"/>
  <c r="AT1794" i="11"/>
  <c r="AT1795" i="11"/>
  <c r="AT1796" i="11"/>
  <c r="AT1797" i="11"/>
  <c r="AT1798" i="11"/>
  <c r="AT1799" i="11"/>
  <c r="AT1800" i="11"/>
  <c r="AT1801" i="11"/>
  <c r="AT1802" i="11"/>
  <c r="AT1803" i="11"/>
  <c r="AT1804" i="11"/>
  <c r="AT1805" i="11"/>
  <c r="AT1806" i="11"/>
  <c r="AT1807" i="11"/>
  <c r="AT1808" i="11"/>
  <c r="AT1809" i="11"/>
  <c r="AT1810" i="11"/>
  <c r="AT1811" i="11"/>
  <c r="AT1812" i="11"/>
  <c r="AT1813" i="11"/>
  <c r="AT1814" i="11"/>
  <c r="AT1815" i="11"/>
  <c r="AT1816" i="11"/>
  <c r="AT1817" i="11"/>
  <c r="AT1818" i="11"/>
  <c r="AT1819" i="11"/>
  <c r="AT1820" i="11"/>
  <c r="AT1821" i="11"/>
  <c r="AT1822" i="11"/>
  <c r="AT1823" i="11"/>
  <c r="AT1824" i="11"/>
  <c r="AT1825" i="11"/>
  <c r="AT1826" i="11"/>
  <c r="AT1827" i="11"/>
  <c r="AT1828" i="11"/>
  <c r="AT1829" i="11"/>
  <c r="AT1830" i="11"/>
  <c r="AT1831" i="11"/>
  <c r="AT1832" i="11"/>
  <c r="AT1833" i="11"/>
  <c r="AT1834" i="11"/>
  <c r="AT1835" i="11"/>
  <c r="AT1836" i="11"/>
  <c r="AT1837" i="11"/>
  <c r="AT1838" i="11"/>
  <c r="AT1839" i="11"/>
  <c r="AT1840" i="11"/>
  <c r="AT1841" i="11"/>
  <c r="AT1842" i="11"/>
  <c r="AT1843" i="11"/>
  <c r="AT1844" i="11"/>
  <c r="AT1845" i="11"/>
  <c r="AT1846" i="11"/>
  <c r="AT1847" i="11"/>
  <c r="AT1848" i="11"/>
  <c r="AT1849" i="11"/>
  <c r="AT1850" i="11"/>
  <c r="AT1851" i="11"/>
  <c r="AT1852" i="11"/>
  <c r="AT1853" i="11"/>
  <c r="AT1854" i="11"/>
  <c r="AT1855" i="11"/>
  <c r="AT1856" i="11"/>
  <c r="AT1857" i="11"/>
  <c r="AT1858" i="11"/>
  <c r="AT1859" i="11"/>
  <c r="AT1860" i="11"/>
  <c r="AT1861" i="11"/>
  <c r="AT1862" i="11"/>
  <c r="AT1863" i="11"/>
  <c r="AT1864" i="11"/>
  <c r="AT1865" i="11"/>
  <c r="AT1866" i="11"/>
  <c r="AT1867" i="11"/>
  <c r="AT1868" i="11"/>
  <c r="AT1869" i="11"/>
  <c r="AT1870" i="11"/>
  <c r="AT1871" i="11"/>
  <c r="AT1872" i="11"/>
  <c r="AT1873" i="11"/>
  <c r="AT1874" i="11"/>
  <c r="AT1875" i="11"/>
  <c r="AT1876" i="11"/>
  <c r="AT1877" i="11"/>
  <c r="AT1878" i="11"/>
  <c r="AT1879" i="11"/>
  <c r="AT1880" i="11"/>
  <c r="AT1881" i="11"/>
  <c r="AT1882" i="11"/>
  <c r="AT1883" i="11"/>
  <c r="AT1884" i="11"/>
  <c r="AT1885" i="11"/>
  <c r="AT1886" i="11"/>
  <c r="AT1887" i="11"/>
  <c r="AT1888" i="11"/>
  <c r="AT1889" i="11"/>
  <c r="AT1890" i="11"/>
  <c r="AT1891" i="11"/>
  <c r="AT1892" i="11"/>
  <c r="AT1893" i="11"/>
  <c r="AT1894" i="11"/>
  <c r="AT1895" i="11"/>
  <c r="AT1896" i="11"/>
  <c r="AT1897" i="11"/>
  <c r="AT1898" i="11"/>
  <c r="AT1899" i="11"/>
  <c r="AT1900" i="11"/>
  <c r="AT1901" i="11"/>
  <c r="AT1902" i="11"/>
  <c r="AT1903" i="11"/>
  <c r="AT1904" i="11"/>
  <c r="AT1905" i="11"/>
  <c r="AT1906" i="11"/>
  <c r="AT1907" i="11"/>
  <c r="AT1908" i="11"/>
  <c r="AT1909" i="11"/>
  <c r="AT1910" i="11"/>
  <c r="AT1911" i="11"/>
  <c r="AT1912" i="11"/>
  <c r="AT1913" i="11"/>
  <c r="AT1914" i="11"/>
  <c r="AT1915" i="11"/>
  <c r="AT1916" i="11"/>
  <c r="AT1917" i="11"/>
  <c r="AT1918" i="11"/>
  <c r="AT1919" i="11"/>
  <c r="AT1920" i="11"/>
  <c r="AT1921" i="11"/>
  <c r="AT1922" i="11"/>
  <c r="AT1923" i="11"/>
  <c r="AT1924" i="11"/>
  <c r="AT1925" i="11"/>
  <c r="AT1926" i="11"/>
  <c r="AT1927" i="11"/>
  <c r="AT1928" i="11"/>
  <c r="AT1929" i="11"/>
  <c r="AT1930" i="11"/>
  <c r="AT1931" i="11"/>
  <c r="AT1932" i="11"/>
  <c r="AT1933" i="11"/>
  <c r="AT1934" i="11"/>
  <c r="AT1935" i="11"/>
  <c r="AT1936" i="11"/>
  <c r="AT1937" i="11"/>
  <c r="AT1938" i="11"/>
  <c r="AT1939" i="11"/>
  <c r="AT1940" i="11"/>
  <c r="AT1941" i="11"/>
  <c r="AT1942" i="11"/>
  <c r="AT1943" i="11"/>
  <c r="AT1944" i="11"/>
  <c r="AT1945" i="11"/>
  <c r="AT1946" i="11"/>
  <c r="AT1947" i="11"/>
  <c r="AT1948" i="11"/>
  <c r="AT1949" i="11"/>
  <c r="AT1950" i="11"/>
  <c r="AT1951" i="11"/>
  <c r="AT1952" i="11"/>
  <c r="AT1953" i="11"/>
  <c r="AT1954" i="11"/>
  <c r="AT1955" i="11"/>
  <c r="AT1956" i="11"/>
  <c r="AT1957" i="11"/>
  <c r="AT1958" i="11"/>
  <c r="AT1959" i="11"/>
  <c r="AT1960" i="11"/>
  <c r="AT1961" i="11"/>
  <c r="AT1962" i="11"/>
  <c r="AT1963" i="11"/>
  <c r="AT1964" i="11"/>
  <c r="AT1965" i="11"/>
  <c r="AT1966" i="11"/>
  <c r="AT1967" i="11"/>
  <c r="AT1968" i="11"/>
  <c r="AT1969" i="11"/>
  <c r="AT1970" i="11"/>
  <c r="AT1971" i="11"/>
  <c r="AT1972" i="11"/>
  <c r="AT1973" i="11"/>
  <c r="AT1974" i="11"/>
  <c r="AT1975" i="11"/>
  <c r="AT1976" i="11"/>
  <c r="AT1977" i="11"/>
  <c r="AT1978" i="11"/>
  <c r="AT1979" i="11"/>
  <c r="AT1980" i="11"/>
  <c r="AT1981" i="11"/>
  <c r="AT1982" i="11"/>
  <c r="AT1983" i="11"/>
  <c r="AT1984" i="11"/>
  <c r="AT1985" i="11"/>
  <c r="AT1986" i="11"/>
  <c r="AT1987" i="11"/>
  <c r="AT1988" i="11"/>
  <c r="AT1989" i="11"/>
  <c r="AT1990" i="11"/>
  <c r="AT1991" i="11"/>
  <c r="AT1992" i="11"/>
  <c r="AT1993" i="11"/>
  <c r="AT1994" i="11"/>
  <c r="AT1995" i="11"/>
  <c r="AT1996" i="11"/>
  <c r="AT1997" i="11"/>
  <c r="AT1998" i="11"/>
  <c r="AT1999" i="11"/>
  <c r="AT2000" i="11"/>
  <c r="AT2001" i="11"/>
  <c r="AT2002" i="11"/>
  <c r="AT2003" i="11"/>
  <c r="AT2004" i="11"/>
  <c r="AT2005" i="11"/>
  <c r="AT2006" i="11"/>
  <c r="AT2007" i="11"/>
  <c r="AT2008" i="11"/>
  <c r="AT2009" i="11"/>
  <c r="AT2010" i="11"/>
  <c r="AT2011" i="11"/>
  <c r="AT2012" i="11"/>
  <c r="AT2013" i="11"/>
  <c r="AT2014" i="11"/>
  <c r="AT2015" i="11"/>
  <c r="AT2016" i="11"/>
  <c r="AT2017" i="11"/>
  <c r="AT2018" i="11"/>
  <c r="AT2019" i="11"/>
  <c r="AT2020" i="11"/>
  <c r="AT2021" i="11"/>
  <c r="AT2022" i="11"/>
  <c r="AT2023" i="11"/>
  <c r="AT2024" i="11"/>
  <c r="AT2025" i="11"/>
  <c r="AT2026" i="11"/>
  <c r="AT2027" i="11"/>
  <c r="AT2028" i="11"/>
  <c r="AT2029" i="11"/>
  <c r="AT2030" i="11"/>
  <c r="AT2031" i="11"/>
  <c r="AT2032" i="11"/>
  <c r="AT2033" i="11"/>
  <c r="AT2034" i="11"/>
  <c r="AT2035" i="11"/>
  <c r="AT2036" i="11"/>
  <c r="AT2037" i="11"/>
  <c r="AT2038" i="11"/>
  <c r="AT2039" i="11"/>
  <c r="AT2040" i="11"/>
  <c r="AT2041" i="11"/>
  <c r="AT2042" i="11"/>
  <c r="AT2043" i="11"/>
  <c r="AT2044" i="11"/>
  <c r="AT2045" i="11"/>
  <c r="AT2046" i="11"/>
  <c r="AT2047" i="11"/>
  <c r="AT2048" i="11"/>
  <c r="AT2049" i="11"/>
  <c r="AT2050" i="11"/>
  <c r="AT2051" i="11"/>
  <c r="AT2052" i="11"/>
  <c r="AT2053" i="11"/>
  <c r="AT2054" i="11"/>
  <c r="AT2055" i="11"/>
  <c r="AT2056" i="11"/>
  <c r="AT2057" i="11"/>
  <c r="AT2058" i="11"/>
  <c r="AT2059" i="11"/>
  <c r="AT2060" i="11"/>
  <c r="AT2061" i="11"/>
  <c r="AT2062" i="11"/>
  <c r="AT2063" i="11"/>
  <c r="AT2064" i="11"/>
  <c r="AT2065" i="11"/>
  <c r="AT2066" i="11"/>
  <c r="AT2067" i="11"/>
  <c r="AT2068" i="11"/>
  <c r="AT2069" i="11"/>
  <c r="AT2070" i="11"/>
  <c r="AT2071" i="11"/>
  <c r="AT2072" i="11"/>
  <c r="AT2073" i="11"/>
  <c r="AT2074" i="11"/>
  <c r="AT2075" i="11"/>
  <c r="AT2076" i="11"/>
  <c r="AT2077" i="11"/>
  <c r="AT2078" i="11"/>
  <c r="AT2079" i="11"/>
  <c r="AT2080" i="11"/>
  <c r="AT2081" i="11"/>
  <c r="AT2082" i="11"/>
  <c r="AT2083" i="11"/>
  <c r="AT2084" i="11"/>
  <c r="AT2085" i="11"/>
  <c r="AT2086" i="11"/>
  <c r="AT2087" i="11"/>
  <c r="AT2088" i="11"/>
  <c r="AT2089" i="11"/>
  <c r="AT2090" i="11"/>
  <c r="AT2091" i="11"/>
  <c r="AT2092" i="11"/>
  <c r="AT2093" i="11"/>
  <c r="AT2094" i="11"/>
  <c r="AT2095" i="11"/>
  <c r="AT2096" i="11"/>
  <c r="AT2097" i="11"/>
  <c r="AT2098" i="11"/>
  <c r="AT2099" i="11"/>
  <c r="AT2100" i="11"/>
  <c r="AT2101" i="11"/>
  <c r="AT2102" i="11"/>
  <c r="AT2103" i="11"/>
  <c r="AT2104" i="11"/>
  <c r="AT2105" i="11"/>
  <c r="AT2106" i="11"/>
  <c r="AT2107" i="11"/>
  <c r="AT2108" i="11"/>
  <c r="AT2109" i="11"/>
  <c r="AT2110" i="11"/>
  <c r="AT2111" i="11"/>
  <c r="AT2112" i="11"/>
  <c r="AT2113" i="11"/>
  <c r="AT2114" i="11"/>
  <c r="AT2115" i="11"/>
  <c r="AT2116" i="11"/>
  <c r="AT2117" i="11"/>
  <c r="AT2118" i="11"/>
  <c r="AT2119" i="11"/>
  <c r="AT2120" i="11"/>
  <c r="AT2121" i="11"/>
  <c r="AT2122" i="11"/>
  <c r="AT2123" i="11"/>
  <c r="AT2124" i="11"/>
  <c r="AT2125" i="11"/>
  <c r="AT2126" i="11"/>
  <c r="AT2127" i="11"/>
  <c r="AT2128" i="11"/>
  <c r="AT2129" i="11"/>
  <c r="AT2130" i="11"/>
  <c r="AT2131" i="11"/>
  <c r="AT2132" i="11"/>
  <c r="AT2133" i="11"/>
  <c r="AT2134" i="11"/>
  <c r="AT2135" i="11"/>
  <c r="AT2136" i="11"/>
  <c r="AT2137" i="11"/>
  <c r="AT2138" i="11"/>
  <c r="AT2139" i="11"/>
  <c r="AT2140" i="11"/>
  <c r="AT2141" i="11"/>
  <c r="AT2142" i="11"/>
  <c r="AT2143" i="11"/>
  <c r="AT2144" i="11"/>
  <c r="AT2145" i="11"/>
  <c r="AT2146" i="11"/>
  <c r="AT2147" i="11"/>
  <c r="AT2148" i="11"/>
  <c r="AT2149" i="11"/>
  <c r="AT2150" i="11"/>
  <c r="AT2151" i="11"/>
  <c r="AT2152" i="11"/>
  <c r="AT2153" i="11"/>
  <c r="AT2154" i="11"/>
  <c r="AT2155" i="11"/>
  <c r="AT2156" i="11"/>
  <c r="AT2157" i="11"/>
  <c r="AT2158" i="11"/>
  <c r="AT2159" i="11"/>
  <c r="AT2160" i="11"/>
  <c r="AT2161" i="11"/>
  <c r="AT2162" i="11"/>
  <c r="AT2163" i="11"/>
  <c r="AT2164" i="11"/>
  <c r="AT2165" i="11"/>
  <c r="AT2166" i="11"/>
  <c r="AT2167" i="11"/>
  <c r="AT2168" i="11"/>
  <c r="AT2169" i="11"/>
  <c r="AT2170" i="11"/>
  <c r="AT2171" i="11"/>
  <c r="AT2172" i="11"/>
  <c r="AT2173" i="11"/>
  <c r="AT2174" i="11"/>
  <c r="AT2175" i="11"/>
  <c r="AT2176" i="11"/>
  <c r="AT2177" i="11"/>
  <c r="AT2178" i="11"/>
  <c r="AT2179" i="11"/>
  <c r="AT2180" i="11"/>
  <c r="AT2181" i="11"/>
  <c r="AT2182" i="11"/>
  <c r="AT2183" i="11"/>
  <c r="AT2184" i="11"/>
  <c r="AT2185" i="11"/>
  <c r="AT2186" i="11"/>
  <c r="AT2187" i="11"/>
  <c r="AT2188" i="11"/>
  <c r="AT2189" i="11"/>
  <c r="AT2190" i="11"/>
  <c r="AT2191" i="11"/>
  <c r="AT2192" i="11"/>
  <c r="AT2193" i="11"/>
  <c r="AT2194" i="11"/>
  <c r="AT2195" i="11"/>
  <c r="AT2196" i="11"/>
  <c r="AT2197" i="11"/>
  <c r="AT2198" i="11"/>
  <c r="AT2199" i="11"/>
  <c r="AT2200" i="11"/>
  <c r="AT2201" i="11"/>
  <c r="AT2202" i="11"/>
  <c r="AT2203" i="11"/>
  <c r="AT2204" i="11"/>
  <c r="AT2205" i="11"/>
  <c r="AT2206" i="11"/>
  <c r="AT2207" i="11"/>
  <c r="AT2208" i="11"/>
  <c r="AT2209" i="11"/>
  <c r="AT2210" i="11"/>
  <c r="AT2211" i="11"/>
  <c r="AT2212" i="11"/>
  <c r="AT2213" i="11"/>
  <c r="AT2214" i="11"/>
  <c r="AT2215" i="11"/>
  <c r="AT2216" i="11"/>
  <c r="AT2217" i="11"/>
  <c r="AT2218" i="11"/>
  <c r="AT2219" i="11"/>
  <c r="AT2220" i="11"/>
  <c r="AT2221" i="11"/>
  <c r="AT2222" i="11"/>
  <c r="AT2223" i="11"/>
  <c r="AT2224" i="11"/>
  <c r="AT2225" i="11"/>
  <c r="AT2226" i="11"/>
  <c r="AT2227" i="11"/>
  <c r="AT2228" i="11"/>
  <c r="AT2229" i="11"/>
  <c r="AT2230" i="11"/>
  <c r="AT2231" i="11"/>
  <c r="AT2232" i="11"/>
  <c r="AT2233" i="11"/>
  <c r="AT2234" i="11"/>
  <c r="AT2235" i="11"/>
  <c r="AT2236" i="11"/>
  <c r="AT2237" i="11"/>
  <c r="AT2238" i="11"/>
  <c r="AT2239" i="11"/>
  <c r="AT2240" i="11"/>
  <c r="AT2241" i="11"/>
  <c r="AT2242" i="11"/>
  <c r="AT2243" i="11"/>
  <c r="AT2244" i="11"/>
  <c r="AT2245" i="11"/>
  <c r="AT2246" i="11"/>
  <c r="AT2247" i="11"/>
  <c r="AT2248" i="11"/>
  <c r="AT2249" i="11"/>
  <c r="AT2250" i="11"/>
  <c r="AT2251" i="11"/>
  <c r="AT2252" i="11"/>
  <c r="AT2253" i="11"/>
  <c r="AT2254" i="11"/>
  <c r="AT2255" i="11"/>
  <c r="AT2256" i="11"/>
  <c r="AT2257" i="11"/>
  <c r="AT2258" i="11"/>
  <c r="AT2259" i="11"/>
  <c r="AT2260" i="11"/>
  <c r="AT2261" i="11"/>
  <c r="AT2262" i="11"/>
  <c r="AT2263" i="11"/>
  <c r="AT2264" i="11"/>
  <c r="AT2265" i="11"/>
  <c r="AT2266" i="11"/>
  <c r="AT2267" i="11"/>
  <c r="AT2268" i="11"/>
  <c r="AT2269" i="11"/>
  <c r="AT2270" i="11"/>
  <c r="AT2271" i="11"/>
  <c r="AT2272" i="11"/>
  <c r="AT2273" i="11"/>
  <c r="AT2274" i="11"/>
  <c r="AT2275" i="11"/>
  <c r="AT2276" i="11"/>
  <c r="AT2277" i="11"/>
  <c r="AT2278" i="11"/>
  <c r="AT2279" i="11"/>
  <c r="AT2280" i="11"/>
  <c r="AT2281" i="11"/>
  <c r="AT2282" i="11"/>
  <c r="AT2283" i="11"/>
  <c r="AT2284" i="11"/>
  <c r="AT2285" i="11"/>
  <c r="AT2286" i="11"/>
  <c r="AT2287" i="11"/>
  <c r="AT2288" i="11"/>
  <c r="AT2289" i="11"/>
  <c r="AT2290" i="11"/>
  <c r="AT2291" i="11"/>
  <c r="AT2292" i="11"/>
  <c r="AT2293" i="11"/>
  <c r="AT2294" i="11"/>
  <c r="AT2295" i="11"/>
  <c r="AT2296" i="11"/>
  <c r="AT2297" i="11"/>
  <c r="AT2298" i="11"/>
  <c r="AT2299" i="11"/>
  <c r="AT2300" i="11"/>
  <c r="AT2301" i="11"/>
  <c r="AT2302" i="11"/>
  <c r="AT2303" i="11"/>
  <c r="AT2304" i="11"/>
  <c r="AT2305" i="11"/>
  <c r="AT2306" i="11"/>
  <c r="AT2307" i="11"/>
  <c r="AT2308" i="11"/>
  <c r="AT2309" i="11"/>
  <c r="AT2310" i="11"/>
  <c r="AT2311" i="11"/>
  <c r="AT2312" i="11"/>
  <c r="AT2313" i="11"/>
  <c r="AT2314" i="11"/>
  <c r="AT2315" i="11"/>
  <c r="AT2316" i="11"/>
  <c r="AT2317" i="11"/>
  <c r="AT2318" i="11"/>
  <c r="AT2319" i="11"/>
  <c r="AT2320" i="11"/>
  <c r="AT2321" i="11"/>
  <c r="AT2322" i="11"/>
  <c r="AT2323" i="11"/>
  <c r="AT2324" i="11"/>
  <c r="AT2325" i="11"/>
  <c r="AT2326" i="11"/>
  <c r="AT2327" i="11"/>
  <c r="AT2328" i="11"/>
  <c r="AT2329" i="11"/>
  <c r="AT2330" i="11"/>
  <c r="AT2331" i="11"/>
  <c r="AT2332" i="11"/>
  <c r="AT2333" i="11"/>
  <c r="AT2334" i="11"/>
  <c r="AT2335" i="11"/>
  <c r="AT2336" i="11"/>
  <c r="AT2337" i="11"/>
  <c r="AT2338" i="11"/>
  <c r="AT2339" i="11"/>
  <c r="AT2340" i="11"/>
  <c r="AT2341" i="11"/>
  <c r="AT2342" i="11"/>
  <c r="AT2343" i="11"/>
  <c r="AT2344" i="11"/>
  <c r="AT2345" i="11"/>
  <c r="AT2346" i="11"/>
  <c r="AT2347" i="11"/>
  <c r="AT2348" i="11"/>
  <c r="AT2349" i="11"/>
  <c r="AT2350" i="11"/>
  <c r="AT2351" i="11"/>
  <c r="AT2352" i="11"/>
  <c r="AT2353" i="11"/>
  <c r="AT2354" i="11"/>
  <c r="AT2355" i="11"/>
  <c r="AT2356" i="11"/>
  <c r="AT2357" i="11"/>
  <c r="AT2358" i="11"/>
  <c r="AT2359" i="11"/>
  <c r="AT2360" i="11"/>
  <c r="AT2361" i="11"/>
  <c r="AT2362" i="11"/>
  <c r="AT2363" i="11"/>
  <c r="AT2364" i="11"/>
  <c r="AT2365" i="11"/>
  <c r="AT2366" i="11"/>
  <c r="AT2367" i="11"/>
  <c r="AT2368" i="11"/>
  <c r="AT2369" i="11"/>
  <c r="AT2370" i="11"/>
  <c r="AT2371" i="11"/>
  <c r="AT2372" i="11"/>
  <c r="AT2373" i="11"/>
  <c r="AT2374" i="11"/>
  <c r="AT2375" i="11"/>
  <c r="AT2376" i="11"/>
  <c r="AT2377" i="11"/>
  <c r="AT2378" i="11"/>
  <c r="AT2379" i="11"/>
  <c r="AT2380" i="11"/>
  <c r="AT2381" i="11"/>
  <c r="AT2382" i="11"/>
  <c r="AT2383" i="11"/>
  <c r="AT2384" i="11"/>
  <c r="AT2385" i="11"/>
  <c r="AT2386" i="11"/>
  <c r="AT2387" i="11"/>
  <c r="AT2388" i="11"/>
  <c r="AT2389" i="11"/>
  <c r="AT2390" i="11"/>
  <c r="AT2391" i="11"/>
  <c r="AT2392" i="11"/>
  <c r="AT2393" i="11"/>
  <c r="AT2394" i="11"/>
  <c r="AT2395" i="11"/>
  <c r="AT2396" i="11"/>
  <c r="AT2397" i="11"/>
  <c r="AT2398" i="11"/>
  <c r="AT2399" i="11"/>
  <c r="AT2400" i="11"/>
  <c r="AT2401" i="11"/>
  <c r="AT2402" i="11"/>
  <c r="AT2403" i="11"/>
  <c r="AT2404" i="11"/>
  <c r="AT2405" i="11"/>
  <c r="AT2406" i="11"/>
  <c r="AT2407" i="11"/>
  <c r="AT2408" i="11"/>
  <c r="AT2409" i="11"/>
  <c r="AT2410" i="11"/>
  <c r="AT2411" i="11"/>
  <c r="AT2412" i="11"/>
  <c r="AT2413" i="11"/>
  <c r="AT2414" i="11"/>
  <c r="AT2415" i="11"/>
  <c r="AT2416" i="11"/>
  <c r="AT2417" i="11"/>
  <c r="AT2418" i="11"/>
  <c r="AT2419" i="11"/>
  <c r="AT2420" i="11"/>
  <c r="AT2421" i="11"/>
  <c r="AT2422" i="11"/>
  <c r="AT2423" i="11"/>
  <c r="AT2424" i="11"/>
  <c r="AT2425" i="11"/>
  <c r="AT2426" i="11"/>
  <c r="AT2427" i="11"/>
  <c r="AT2428" i="11"/>
  <c r="AT2429" i="11"/>
  <c r="AT2430" i="11"/>
  <c r="AT2431" i="11"/>
  <c r="AT2432" i="11"/>
  <c r="AT2433" i="11"/>
  <c r="AT2434" i="11"/>
  <c r="AT2435" i="11"/>
  <c r="AT2436" i="11"/>
  <c r="AT2437" i="11"/>
  <c r="AT2438" i="11"/>
  <c r="AT2439" i="11"/>
  <c r="AT2440" i="11"/>
  <c r="AT2441" i="11"/>
  <c r="AT2442" i="11"/>
  <c r="AT2443" i="11"/>
  <c r="AT2444" i="11"/>
  <c r="AT2445" i="11"/>
  <c r="AT2446" i="11"/>
  <c r="AT2447" i="11"/>
  <c r="AT2448" i="11"/>
  <c r="AT2449" i="11"/>
  <c r="AT2450" i="11"/>
  <c r="AT2451" i="11"/>
  <c r="AT2452" i="11"/>
  <c r="AT2453" i="11"/>
  <c r="AT2454" i="11"/>
  <c r="AT2455" i="11"/>
  <c r="AT2456" i="11"/>
  <c r="AT2457" i="11"/>
  <c r="AT2458" i="11"/>
  <c r="AT2459" i="11"/>
  <c r="AT2460" i="11"/>
  <c r="AT2461" i="11"/>
  <c r="AT2462" i="11"/>
  <c r="AT2463" i="11"/>
  <c r="AT2464" i="11"/>
  <c r="AT2465" i="11"/>
  <c r="AT2466" i="11"/>
  <c r="AT2467" i="11"/>
  <c r="AT2468" i="11"/>
  <c r="AT2469" i="11"/>
  <c r="AT2470" i="11"/>
  <c r="AT2471" i="11"/>
  <c r="AT2472" i="11"/>
  <c r="AT2473" i="11"/>
  <c r="AT2474" i="11"/>
  <c r="AT2475" i="11"/>
  <c r="AT2476" i="11"/>
  <c r="AT2477" i="11"/>
  <c r="AT2478" i="11"/>
  <c r="AT2479" i="11"/>
  <c r="AT2480" i="11"/>
  <c r="AT2481" i="11"/>
  <c r="AT2482" i="11"/>
  <c r="AT2483" i="11"/>
  <c r="AT2484" i="11"/>
  <c r="AT2485" i="11"/>
  <c r="AT2486" i="11"/>
  <c r="AT2487" i="11"/>
  <c r="AT2488" i="11"/>
  <c r="AT2489" i="11"/>
  <c r="AT2490" i="11"/>
  <c r="AT2491" i="11"/>
  <c r="AT2492" i="11"/>
  <c r="AT2493" i="11"/>
  <c r="AT2494" i="11"/>
  <c r="AT2495" i="11"/>
  <c r="AT2496" i="11"/>
  <c r="AT2497" i="11"/>
  <c r="AT2498" i="11"/>
  <c r="AT2499" i="11"/>
  <c r="AT2500" i="11"/>
  <c r="AT2501" i="11"/>
  <c r="AT2502" i="11"/>
  <c r="AT2503" i="11"/>
  <c r="AT2504" i="11"/>
  <c r="AT2505" i="11"/>
  <c r="AT2506" i="11"/>
  <c r="AT2507" i="11"/>
  <c r="AT2508" i="11"/>
  <c r="AT2509" i="11"/>
  <c r="AT2510" i="11"/>
  <c r="AT2511" i="11"/>
  <c r="AT2512" i="11"/>
  <c r="AT2513" i="11"/>
  <c r="AT2514" i="11"/>
  <c r="AT2515" i="11"/>
  <c r="AT2516" i="11"/>
  <c r="AT2517" i="11"/>
  <c r="AT2518" i="11"/>
  <c r="AT2519" i="11"/>
  <c r="AT2520" i="11"/>
  <c r="AT2521" i="11"/>
  <c r="AT2522" i="11"/>
  <c r="AT2523" i="11"/>
  <c r="AT2524" i="11"/>
  <c r="AT2525" i="11"/>
  <c r="AT2526" i="11"/>
  <c r="AT2527" i="11"/>
  <c r="AT2528" i="11"/>
  <c r="AT2529" i="11"/>
  <c r="AT2530" i="11"/>
  <c r="AT2531" i="11"/>
  <c r="AT2532" i="11"/>
  <c r="AT2533" i="11"/>
  <c r="AT2534" i="11"/>
  <c r="AT2535" i="11"/>
  <c r="AT2536" i="11"/>
  <c r="AT2537" i="11"/>
  <c r="AT2538" i="11"/>
  <c r="AT2539" i="11"/>
  <c r="AT2540" i="11"/>
  <c r="AT2541" i="11"/>
  <c r="AT2542" i="11"/>
  <c r="AT2543" i="11"/>
  <c r="AT2544" i="11"/>
  <c r="AT2545" i="11"/>
  <c r="AT2546" i="11"/>
  <c r="AT2547" i="11"/>
  <c r="AT2548" i="11"/>
  <c r="AT2549" i="11"/>
  <c r="AT2550" i="11"/>
  <c r="AT2551" i="11"/>
  <c r="AT2552" i="11"/>
  <c r="AT2553" i="11"/>
  <c r="AT2554" i="11"/>
  <c r="AT2555" i="11"/>
  <c r="AT2556" i="11"/>
  <c r="AT2557" i="11"/>
  <c r="AT2558" i="11"/>
  <c r="AT2559" i="11"/>
  <c r="AT2560" i="11"/>
  <c r="AT2561" i="11"/>
  <c r="AT2562" i="11"/>
  <c r="AT2563" i="11"/>
  <c r="AT2564" i="11"/>
  <c r="AT2565" i="11"/>
  <c r="AT2566" i="11"/>
  <c r="AT2567" i="11"/>
  <c r="AT2568" i="11"/>
  <c r="AT2569" i="11"/>
  <c r="AT2570" i="11"/>
  <c r="AT2571" i="11"/>
  <c r="AT2572" i="11"/>
  <c r="AT2573" i="11"/>
  <c r="AT2574" i="11"/>
  <c r="AT2575" i="11"/>
  <c r="AT2576" i="11"/>
  <c r="AT2577" i="11"/>
  <c r="AT2578" i="11"/>
  <c r="AT2579" i="11"/>
  <c r="AT2580" i="11"/>
  <c r="AT2581" i="11"/>
  <c r="AT2582" i="11"/>
  <c r="AT2583" i="11"/>
  <c r="AT2584" i="11"/>
  <c r="AT2585" i="11"/>
  <c r="AT2586" i="11"/>
  <c r="AT2587" i="11"/>
  <c r="AT2588" i="11"/>
  <c r="AT2589" i="11"/>
  <c r="AT2590" i="11"/>
  <c r="AT2591" i="11"/>
  <c r="AT2592" i="11"/>
  <c r="AT2593" i="11"/>
  <c r="AT2594" i="11"/>
  <c r="AT2595" i="11"/>
  <c r="AT2596" i="11"/>
  <c r="AT2597" i="11"/>
  <c r="AT2598" i="11"/>
  <c r="AT2599" i="11"/>
  <c r="AT2600" i="11"/>
  <c r="AT2601" i="11"/>
  <c r="AT2602" i="11"/>
  <c r="AT2603" i="11"/>
  <c r="AT2604" i="11"/>
  <c r="AT2605" i="11"/>
  <c r="AT2606" i="11"/>
  <c r="AT2607" i="11"/>
  <c r="AT2608" i="11"/>
  <c r="AT2609" i="11"/>
  <c r="AT2610" i="11"/>
  <c r="AT2611" i="11"/>
  <c r="AT2612" i="11"/>
  <c r="AT2613" i="11"/>
  <c r="AT2614" i="11"/>
  <c r="AT2615" i="11"/>
  <c r="AT2616" i="11"/>
  <c r="AT2617" i="11"/>
  <c r="AT2618" i="11"/>
  <c r="AT2619" i="11"/>
  <c r="AT2620" i="11"/>
  <c r="AT2621" i="11"/>
  <c r="AT2622" i="11"/>
  <c r="AT2623" i="11"/>
  <c r="AT2624" i="11"/>
  <c r="AT2625" i="11"/>
  <c r="AT2626" i="11"/>
  <c r="AT2627" i="11"/>
  <c r="AT2628" i="11"/>
  <c r="AT2629" i="11"/>
  <c r="AT2630" i="11"/>
  <c r="AT2631" i="11"/>
  <c r="AT2632" i="11"/>
  <c r="AT2633" i="11"/>
  <c r="AT2634" i="11"/>
  <c r="AT2635" i="11"/>
  <c r="AT8" i="11"/>
  <c r="AT7" i="11"/>
  <c r="AO9" i="11"/>
  <c r="AO10" i="11"/>
  <c r="AO11" i="11"/>
  <c r="AO12" i="11"/>
  <c r="AO13" i="11"/>
  <c r="AO14" i="11"/>
  <c r="AO15" i="11"/>
  <c r="AO16" i="11"/>
  <c r="AO17" i="11"/>
  <c r="AO18" i="11"/>
  <c r="AO19" i="11"/>
  <c r="AO20" i="11"/>
  <c r="AO21" i="11"/>
  <c r="AO22" i="11"/>
  <c r="AO23" i="11"/>
  <c r="AO24" i="11"/>
  <c r="AO25" i="11"/>
  <c r="AO26" i="11"/>
  <c r="AO27" i="11"/>
  <c r="AO28" i="11"/>
  <c r="AO29" i="11"/>
  <c r="AO30" i="11"/>
  <c r="AO31" i="11"/>
  <c r="AO32" i="11"/>
  <c r="AO33" i="11"/>
  <c r="AO34" i="11"/>
  <c r="AO35" i="11"/>
  <c r="AO36" i="11"/>
  <c r="AO37" i="11"/>
  <c r="AO38" i="11"/>
  <c r="AO39" i="11"/>
  <c r="AO40" i="11"/>
  <c r="AO41" i="11"/>
  <c r="AO42" i="11"/>
  <c r="AO43" i="11"/>
  <c r="AO44" i="11"/>
  <c r="AO45" i="11"/>
  <c r="AO46" i="11"/>
  <c r="AO47" i="11"/>
  <c r="AO48" i="11"/>
  <c r="AO49" i="11"/>
  <c r="AO50" i="11"/>
  <c r="AO51" i="11"/>
  <c r="AO52" i="11"/>
  <c r="AO53" i="11"/>
  <c r="AO54" i="11"/>
  <c r="AO55" i="11"/>
  <c r="AO56" i="11"/>
  <c r="AO57" i="11"/>
  <c r="AO58" i="11"/>
  <c r="AO59" i="11"/>
  <c r="AO60" i="11"/>
  <c r="AO61" i="11"/>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111" i="11"/>
  <c r="AO112" i="11"/>
  <c r="AO113" i="11"/>
  <c r="AO114" i="11"/>
  <c r="AO115" i="11"/>
  <c r="AO116" i="11"/>
  <c r="AO117" i="11"/>
  <c r="AO118" i="11"/>
  <c r="AO119" i="11"/>
  <c r="AO120" i="11"/>
  <c r="AO121" i="11"/>
  <c r="AO122" i="11"/>
  <c r="AO123" i="11"/>
  <c r="AO124" i="11"/>
  <c r="AO125" i="11"/>
  <c r="AO126" i="11"/>
  <c r="AO127" i="11"/>
  <c r="AO128" i="11"/>
  <c r="AO129" i="11"/>
  <c r="AO130" i="11"/>
  <c r="AO131" i="11"/>
  <c r="AO132" i="11"/>
  <c r="AO133" i="11"/>
  <c r="AO134" i="11"/>
  <c r="AO135" i="11"/>
  <c r="AO136" i="11"/>
  <c r="AO137" i="11"/>
  <c r="AO138" i="11"/>
  <c r="AO139" i="11"/>
  <c r="AO140" i="11"/>
  <c r="AO141" i="11"/>
  <c r="AO142" i="11"/>
  <c r="AO143" i="11"/>
  <c r="AO144" i="11"/>
  <c r="AO145" i="11"/>
  <c r="AO146" i="11"/>
  <c r="AO147" i="11"/>
  <c r="AO148" i="11"/>
  <c r="AO149" i="11"/>
  <c r="AO150" i="11"/>
  <c r="AO151" i="11"/>
  <c r="AO152" i="11"/>
  <c r="AO153" i="11"/>
  <c r="AO154" i="11"/>
  <c r="AO155" i="11"/>
  <c r="AO156" i="11"/>
  <c r="AO157" i="11"/>
  <c r="AO158" i="11"/>
  <c r="AO159" i="11"/>
  <c r="AO160" i="11"/>
  <c r="AO161" i="11"/>
  <c r="AO162" i="11"/>
  <c r="AO163" i="11"/>
  <c r="AO164" i="11"/>
  <c r="AO165" i="11"/>
  <c r="AO166" i="11"/>
  <c r="AO167" i="11"/>
  <c r="AO168" i="11"/>
  <c r="AO169" i="11"/>
  <c r="AO170" i="11"/>
  <c r="AO171" i="11"/>
  <c r="AO172" i="11"/>
  <c r="AO173" i="11"/>
  <c r="AO174" i="11"/>
  <c r="AO175" i="11"/>
  <c r="AO176" i="11"/>
  <c r="AO177" i="11"/>
  <c r="AO178" i="11"/>
  <c r="AO179" i="11"/>
  <c r="AO180" i="11"/>
  <c r="AO181" i="11"/>
  <c r="AO182" i="11"/>
  <c r="AO183" i="11"/>
  <c r="AO184" i="11"/>
  <c r="AO185" i="11"/>
  <c r="AO186" i="11"/>
  <c r="AO187" i="11"/>
  <c r="AO188" i="11"/>
  <c r="AO189" i="11"/>
  <c r="AO190" i="11"/>
  <c r="AO191" i="11"/>
  <c r="AO192" i="11"/>
  <c r="AO193" i="11"/>
  <c r="AO194" i="11"/>
  <c r="AO195" i="11"/>
  <c r="AO196" i="11"/>
  <c r="AO197" i="11"/>
  <c r="AO198" i="11"/>
  <c r="AO199" i="11"/>
  <c r="AO200" i="11"/>
  <c r="AO201" i="11"/>
  <c r="AO202" i="11"/>
  <c r="AO203" i="11"/>
  <c r="AO204" i="11"/>
  <c r="AO205" i="11"/>
  <c r="AO206" i="11"/>
  <c r="AO207" i="11"/>
  <c r="AO208" i="11"/>
  <c r="AO209" i="11"/>
  <c r="AO210" i="11"/>
  <c r="AO211" i="11"/>
  <c r="AO212" i="11"/>
  <c r="AO213" i="11"/>
  <c r="AO214" i="11"/>
  <c r="AO215" i="11"/>
  <c r="AO216" i="11"/>
  <c r="AO217" i="11"/>
  <c r="AO218" i="11"/>
  <c r="AO219" i="11"/>
  <c r="AO220" i="11"/>
  <c r="AO221" i="11"/>
  <c r="AO222" i="11"/>
  <c r="AO223" i="11"/>
  <c r="AO224" i="11"/>
  <c r="AO225" i="11"/>
  <c r="AO226" i="11"/>
  <c r="AO227" i="11"/>
  <c r="AO228" i="11"/>
  <c r="AO229" i="11"/>
  <c r="AO230" i="11"/>
  <c r="AO231" i="11"/>
  <c r="AO232" i="11"/>
  <c r="AO233" i="11"/>
  <c r="AO234" i="11"/>
  <c r="AO235" i="11"/>
  <c r="AO236" i="11"/>
  <c r="AO237" i="11"/>
  <c r="AO238" i="11"/>
  <c r="AO239" i="11"/>
  <c r="AO240" i="11"/>
  <c r="AO241" i="11"/>
  <c r="AO242" i="11"/>
  <c r="AO243" i="11"/>
  <c r="AO244" i="11"/>
  <c r="AO245" i="11"/>
  <c r="AO246" i="11"/>
  <c r="AO247" i="11"/>
  <c r="AO248" i="11"/>
  <c r="AO249" i="11"/>
  <c r="AO250" i="11"/>
  <c r="AO251" i="11"/>
  <c r="AO252" i="11"/>
  <c r="AO253" i="11"/>
  <c r="AO254" i="11"/>
  <c r="AO255" i="11"/>
  <c r="AO256" i="11"/>
  <c r="AO257" i="11"/>
  <c r="AO258" i="11"/>
  <c r="AO259" i="11"/>
  <c r="AO260" i="11"/>
  <c r="AO261" i="11"/>
  <c r="AO262" i="11"/>
  <c r="AO263" i="11"/>
  <c r="AO264" i="11"/>
  <c r="AO265" i="11"/>
  <c r="AO266" i="11"/>
  <c r="AO267" i="11"/>
  <c r="AO268" i="11"/>
  <c r="AO269" i="11"/>
  <c r="AO270" i="11"/>
  <c r="AO271" i="11"/>
  <c r="AO272" i="11"/>
  <c r="AO273" i="11"/>
  <c r="AO274" i="11"/>
  <c r="AO275" i="11"/>
  <c r="AO276" i="11"/>
  <c r="AO277" i="11"/>
  <c r="AO278" i="11"/>
  <c r="AO279" i="11"/>
  <c r="AO280" i="11"/>
  <c r="AO281" i="11"/>
  <c r="AO282" i="11"/>
  <c r="AO283" i="11"/>
  <c r="AO284" i="11"/>
  <c r="AO285" i="11"/>
  <c r="AO286" i="11"/>
  <c r="AO287" i="11"/>
  <c r="AO288" i="11"/>
  <c r="AO289" i="11"/>
  <c r="AO290" i="11"/>
  <c r="AO291" i="11"/>
  <c r="AO292" i="11"/>
  <c r="AO293" i="11"/>
  <c r="AO294" i="11"/>
  <c r="AO295" i="11"/>
  <c r="AO296" i="11"/>
  <c r="AO297" i="11"/>
  <c r="AO298" i="11"/>
  <c r="AO299" i="11"/>
  <c r="AO300" i="11"/>
  <c r="AO301" i="11"/>
  <c r="AO302" i="11"/>
  <c r="AO303" i="11"/>
  <c r="AO304" i="11"/>
  <c r="AO305" i="11"/>
  <c r="AO306" i="11"/>
  <c r="AO307" i="11"/>
  <c r="AO308" i="11"/>
  <c r="AO309" i="11"/>
  <c r="AO310" i="11"/>
  <c r="AO311" i="11"/>
  <c r="AO312" i="11"/>
  <c r="AO313" i="11"/>
  <c r="AO314" i="11"/>
  <c r="AO315" i="11"/>
  <c r="AO316" i="11"/>
  <c r="AO317" i="11"/>
  <c r="AO318" i="11"/>
  <c r="AO319" i="11"/>
  <c r="AO320" i="11"/>
  <c r="AO321" i="11"/>
  <c r="AO322" i="11"/>
  <c r="AO323" i="11"/>
  <c r="AO324" i="11"/>
  <c r="AO325" i="11"/>
  <c r="AO326" i="11"/>
  <c r="AO327" i="11"/>
  <c r="AO328" i="11"/>
  <c r="AO329" i="11"/>
  <c r="AO330" i="11"/>
  <c r="AO331" i="11"/>
  <c r="AO332" i="11"/>
  <c r="AO333" i="11"/>
  <c r="AO334" i="11"/>
  <c r="AO335" i="11"/>
  <c r="AO336" i="11"/>
  <c r="AO337" i="11"/>
  <c r="AO338" i="11"/>
  <c r="AO339" i="11"/>
  <c r="AO340" i="11"/>
  <c r="AO341" i="11"/>
  <c r="AO342" i="11"/>
  <c r="AO343" i="11"/>
  <c r="AO344" i="11"/>
  <c r="AO345" i="11"/>
  <c r="AO346" i="11"/>
  <c r="AO347" i="11"/>
  <c r="AO348" i="11"/>
  <c r="AO349" i="11"/>
  <c r="AO350" i="11"/>
  <c r="AO351" i="11"/>
  <c r="AO352" i="11"/>
  <c r="AO353" i="11"/>
  <c r="AO354" i="11"/>
  <c r="AO355" i="11"/>
  <c r="AO356" i="11"/>
  <c r="AO357" i="11"/>
  <c r="AO358" i="11"/>
  <c r="AO359" i="11"/>
  <c r="AO360" i="11"/>
  <c r="AO361" i="11"/>
  <c r="AO362" i="11"/>
  <c r="AO363" i="11"/>
  <c r="AO364" i="11"/>
  <c r="AO365" i="11"/>
  <c r="AO366" i="11"/>
  <c r="AO367" i="11"/>
  <c r="AO368" i="11"/>
  <c r="AO369" i="11"/>
  <c r="AO370" i="11"/>
  <c r="AO371" i="11"/>
  <c r="AO372" i="11"/>
  <c r="AO373" i="11"/>
  <c r="AO374" i="11"/>
  <c r="AO375" i="11"/>
  <c r="AO376" i="11"/>
  <c r="AO377" i="11"/>
  <c r="AO378" i="11"/>
  <c r="AO379" i="11"/>
  <c r="AO380" i="11"/>
  <c r="AO381" i="11"/>
  <c r="AO382" i="11"/>
  <c r="AO383" i="11"/>
  <c r="AO384" i="11"/>
  <c r="AO385" i="11"/>
  <c r="AO386" i="11"/>
  <c r="AO387" i="11"/>
  <c r="AO388" i="11"/>
  <c r="AO389" i="11"/>
  <c r="AO390" i="11"/>
  <c r="AO391" i="11"/>
  <c r="AO392" i="11"/>
  <c r="AO393" i="11"/>
  <c r="AO394" i="11"/>
  <c r="AO395" i="11"/>
  <c r="AO396" i="11"/>
  <c r="AO397" i="11"/>
  <c r="AO398" i="11"/>
  <c r="AO399" i="11"/>
  <c r="AO400" i="11"/>
  <c r="AO401" i="11"/>
  <c r="AO402" i="11"/>
  <c r="AO403" i="11"/>
  <c r="AO404" i="11"/>
  <c r="AO405" i="11"/>
  <c r="AO406" i="11"/>
  <c r="AO407" i="11"/>
  <c r="AO408" i="11"/>
  <c r="AO409" i="11"/>
  <c r="AO410" i="11"/>
  <c r="AO411" i="11"/>
  <c r="AO412" i="11"/>
  <c r="AO413" i="11"/>
  <c r="AO414" i="11"/>
  <c r="AO415" i="11"/>
  <c r="AO416" i="11"/>
  <c r="AO417" i="11"/>
  <c r="AO418" i="11"/>
  <c r="AO419" i="11"/>
  <c r="AO420" i="11"/>
  <c r="AO421" i="11"/>
  <c r="AO422" i="11"/>
  <c r="AO423" i="11"/>
  <c r="AO424" i="11"/>
  <c r="AO425" i="11"/>
  <c r="AO426" i="11"/>
  <c r="AO427" i="11"/>
  <c r="AO428" i="11"/>
  <c r="AO429" i="11"/>
  <c r="AO430" i="11"/>
  <c r="AO431" i="11"/>
  <c r="AO432" i="11"/>
  <c r="AO433" i="11"/>
  <c r="AO434" i="11"/>
  <c r="AO435" i="11"/>
  <c r="AO436" i="11"/>
  <c r="AO437" i="11"/>
  <c r="AO438" i="11"/>
  <c r="AO439" i="11"/>
  <c r="AO440" i="11"/>
  <c r="AO441" i="11"/>
  <c r="AO442" i="11"/>
  <c r="AO443" i="11"/>
  <c r="AO444" i="11"/>
  <c r="AO445" i="11"/>
  <c r="AO446" i="11"/>
  <c r="AO447" i="11"/>
  <c r="AO448" i="11"/>
  <c r="AO449" i="11"/>
  <c r="AO450" i="11"/>
  <c r="AO451" i="11"/>
  <c r="AO452" i="11"/>
  <c r="AO453" i="11"/>
  <c r="AO454" i="11"/>
  <c r="AO455" i="11"/>
  <c r="AO456" i="11"/>
  <c r="AO457" i="11"/>
  <c r="AO458" i="11"/>
  <c r="AO459" i="11"/>
  <c r="AO460" i="11"/>
  <c r="AO461" i="11"/>
  <c r="AO462" i="11"/>
  <c r="AO463" i="11"/>
  <c r="AO464" i="11"/>
  <c r="AO465" i="11"/>
  <c r="AO466" i="11"/>
  <c r="AO467" i="11"/>
  <c r="AO468" i="11"/>
  <c r="AO469" i="11"/>
  <c r="AO470" i="11"/>
  <c r="AO471" i="11"/>
  <c r="AO472" i="11"/>
  <c r="AO473" i="11"/>
  <c r="AO474" i="11"/>
  <c r="AO475" i="11"/>
  <c r="AO476" i="11"/>
  <c r="AO477" i="11"/>
  <c r="AO478" i="11"/>
  <c r="AO479" i="11"/>
  <c r="AO480" i="11"/>
  <c r="AO481" i="11"/>
  <c r="AO482" i="11"/>
  <c r="AO483" i="11"/>
  <c r="AO484" i="11"/>
  <c r="AO485" i="11"/>
  <c r="AO486" i="11"/>
  <c r="AO487" i="11"/>
  <c r="AO488" i="11"/>
  <c r="AO489" i="11"/>
  <c r="AO490" i="11"/>
  <c r="AO491" i="11"/>
  <c r="AO492" i="11"/>
  <c r="AO493" i="11"/>
  <c r="AO494" i="11"/>
  <c r="AO495" i="11"/>
  <c r="AO496" i="11"/>
  <c r="AO497" i="11"/>
  <c r="AO498" i="11"/>
  <c r="AO499" i="11"/>
  <c r="AO500" i="11"/>
  <c r="AO501" i="11"/>
  <c r="AO502" i="11"/>
  <c r="AO503" i="11"/>
  <c r="AO504" i="11"/>
  <c r="AO505" i="11"/>
  <c r="AO506" i="11"/>
  <c r="AO507" i="11"/>
  <c r="AO508" i="11"/>
  <c r="AO509" i="11"/>
  <c r="AO510" i="11"/>
  <c r="AO511" i="11"/>
  <c r="AO512" i="11"/>
  <c r="AO513" i="11"/>
  <c r="AO514" i="11"/>
  <c r="AO515" i="11"/>
  <c r="AO516" i="11"/>
  <c r="AO517" i="11"/>
  <c r="AO518" i="11"/>
  <c r="AO519" i="11"/>
  <c r="AO520" i="11"/>
  <c r="AO521" i="11"/>
  <c r="AO522" i="11"/>
  <c r="AO523" i="11"/>
  <c r="AO524" i="11"/>
  <c r="AO525" i="11"/>
  <c r="AO526" i="11"/>
  <c r="AO527" i="11"/>
  <c r="AO528" i="11"/>
  <c r="AO529" i="11"/>
  <c r="AO530" i="11"/>
  <c r="AO531" i="11"/>
  <c r="AO532" i="11"/>
  <c r="AO533" i="11"/>
  <c r="AO534" i="11"/>
  <c r="AO535" i="11"/>
  <c r="AO536" i="11"/>
  <c r="AO537" i="11"/>
  <c r="AO538" i="11"/>
  <c r="AO539" i="11"/>
  <c r="AO540" i="11"/>
  <c r="AO541" i="11"/>
  <c r="AO542" i="11"/>
  <c r="AO543" i="11"/>
  <c r="AO544" i="11"/>
  <c r="AO545" i="11"/>
  <c r="AO546" i="11"/>
  <c r="AO547" i="11"/>
  <c r="AO548" i="11"/>
  <c r="AO549" i="11"/>
  <c r="AO550" i="11"/>
  <c r="AO551" i="11"/>
  <c r="AO552" i="11"/>
  <c r="AO553" i="11"/>
  <c r="AO554" i="11"/>
  <c r="AO555" i="11"/>
  <c r="AO556" i="11"/>
  <c r="AO557" i="11"/>
  <c r="AO558" i="11"/>
  <c r="AO559" i="11"/>
  <c r="AO560" i="11"/>
  <c r="AO561" i="11"/>
  <c r="AO562" i="11"/>
  <c r="AO563" i="11"/>
  <c r="AO564" i="11"/>
  <c r="AO565" i="11"/>
  <c r="AO566" i="11"/>
  <c r="AO567" i="11"/>
  <c r="AO568" i="11"/>
  <c r="AO569" i="11"/>
  <c r="AO570" i="11"/>
  <c r="AO571" i="11"/>
  <c r="AO572" i="11"/>
  <c r="AO573" i="11"/>
  <c r="AO574" i="11"/>
  <c r="AO575" i="11"/>
  <c r="AO576" i="11"/>
  <c r="AO577" i="11"/>
  <c r="AO578" i="11"/>
  <c r="AO579" i="11"/>
  <c r="AO580" i="11"/>
  <c r="AO581" i="11"/>
  <c r="AO582" i="11"/>
  <c r="AO583" i="11"/>
  <c r="AO584" i="11"/>
  <c r="AO585" i="11"/>
  <c r="AO586" i="11"/>
  <c r="AO587" i="11"/>
  <c r="AO588" i="11"/>
  <c r="AO589" i="11"/>
  <c r="AO590" i="11"/>
  <c r="AO591" i="11"/>
  <c r="AO592" i="11"/>
  <c r="AO593" i="11"/>
  <c r="AO594" i="11"/>
  <c r="AO595" i="11"/>
  <c r="AO596" i="11"/>
  <c r="AO597" i="11"/>
  <c r="AO598" i="11"/>
  <c r="AO599" i="11"/>
  <c r="AO600" i="11"/>
  <c r="AO601" i="11"/>
  <c r="AO602" i="11"/>
  <c r="AO603" i="11"/>
  <c r="AO604" i="11"/>
  <c r="AO605" i="11"/>
  <c r="AO606" i="11"/>
  <c r="AO607" i="11"/>
  <c r="AO608" i="11"/>
  <c r="AO609" i="11"/>
  <c r="AO610" i="11"/>
  <c r="AO611" i="11"/>
  <c r="AO612" i="11"/>
  <c r="AO613" i="11"/>
  <c r="AO614" i="11"/>
  <c r="AO615" i="11"/>
  <c r="AO616" i="11"/>
  <c r="AO617" i="11"/>
  <c r="AO618" i="11"/>
  <c r="AO619" i="11"/>
  <c r="AO620" i="11"/>
  <c r="AO621" i="11"/>
  <c r="AO622" i="11"/>
  <c r="AO623" i="11"/>
  <c r="AO624" i="11"/>
  <c r="AO625" i="11"/>
  <c r="AO626" i="11"/>
  <c r="AO627" i="11"/>
  <c r="AO628" i="11"/>
  <c r="AO629" i="11"/>
  <c r="AO630" i="11"/>
  <c r="AO631" i="11"/>
  <c r="AO632" i="11"/>
  <c r="AO633" i="11"/>
  <c r="AO634" i="11"/>
  <c r="AO635" i="11"/>
  <c r="AO636" i="11"/>
  <c r="AO637" i="11"/>
  <c r="AO638" i="11"/>
  <c r="AO639" i="11"/>
  <c r="AO640" i="11"/>
  <c r="AO641" i="11"/>
  <c r="AO642" i="11"/>
  <c r="AO643" i="11"/>
  <c r="AO644" i="11"/>
  <c r="AO645" i="11"/>
  <c r="AO646" i="11"/>
  <c r="AO647" i="11"/>
  <c r="AO648" i="11"/>
  <c r="AO649" i="11"/>
  <c r="AO650" i="11"/>
  <c r="AO651" i="11"/>
  <c r="AO652" i="11"/>
  <c r="AO653" i="11"/>
  <c r="AO654" i="11"/>
  <c r="AO655" i="11"/>
  <c r="AO656" i="11"/>
  <c r="AO657" i="11"/>
  <c r="AO658" i="11"/>
  <c r="AO659" i="11"/>
  <c r="AO660" i="11"/>
  <c r="AO661" i="11"/>
  <c r="AO662" i="11"/>
  <c r="AO663" i="11"/>
  <c r="AO664" i="11"/>
  <c r="AO665" i="11"/>
  <c r="AO666" i="11"/>
  <c r="AO667" i="11"/>
  <c r="AO668" i="11"/>
  <c r="AO669" i="11"/>
  <c r="AO670" i="11"/>
  <c r="AO671" i="11"/>
  <c r="AO672" i="11"/>
  <c r="AO673" i="11"/>
  <c r="AO674" i="11"/>
  <c r="AO675" i="11"/>
  <c r="AO676" i="11"/>
  <c r="AO677" i="11"/>
  <c r="AO678" i="11"/>
  <c r="AO679" i="11"/>
  <c r="AO680" i="11"/>
  <c r="AO681" i="11"/>
  <c r="AO682" i="11"/>
  <c r="AO683" i="11"/>
  <c r="AO684" i="11"/>
  <c r="AO685" i="11"/>
  <c r="AO686" i="11"/>
  <c r="AO687" i="11"/>
  <c r="AO688" i="11"/>
  <c r="AO689" i="11"/>
  <c r="AO690" i="11"/>
  <c r="AO691" i="11"/>
  <c r="AO692" i="11"/>
  <c r="AO693" i="11"/>
  <c r="AO694" i="11"/>
  <c r="AO695" i="11"/>
  <c r="AO696" i="11"/>
  <c r="AO697" i="11"/>
  <c r="AO698" i="11"/>
  <c r="AO699" i="11"/>
  <c r="AO700" i="11"/>
  <c r="AO701" i="11"/>
  <c r="AO702" i="11"/>
  <c r="AO703" i="11"/>
  <c r="AO704" i="11"/>
  <c r="AO705" i="11"/>
  <c r="AO706" i="11"/>
  <c r="AO707" i="11"/>
  <c r="AO708" i="11"/>
  <c r="AO709" i="11"/>
  <c r="AO710" i="11"/>
  <c r="AO711" i="11"/>
  <c r="AO712" i="11"/>
  <c r="AO713" i="11"/>
  <c r="AO714" i="11"/>
  <c r="AO715" i="11"/>
  <c r="AO716" i="11"/>
  <c r="AO717" i="11"/>
  <c r="AO718" i="11"/>
  <c r="AO719" i="11"/>
  <c r="AO720" i="11"/>
  <c r="AO721" i="11"/>
  <c r="AO722" i="11"/>
  <c r="AO723" i="11"/>
  <c r="AO724" i="11"/>
  <c r="AO725" i="11"/>
  <c r="AO726" i="11"/>
  <c r="AO727" i="11"/>
  <c r="AO728" i="11"/>
  <c r="AO729" i="11"/>
  <c r="AO730" i="11"/>
  <c r="AO731" i="11"/>
  <c r="AO732" i="11"/>
  <c r="AO733" i="11"/>
  <c r="AO734" i="11"/>
  <c r="AO735" i="11"/>
  <c r="AO736" i="11"/>
  <c r="AO737" i="11"/>
  <c r="AO738" i="11"/>
  <c r="AO739" i="11"/>
  <c r="AO740" i="11"/>
  <c r="AO741" i="11"/>
  <c r="AO742" i="11"/>
  <c r="AO743" i="11"/>
  <c r="AO744" i="11"/>
  <c r="AO745" i="11"/>
  <c r="AO746" i="11"/>
  <c r="AO747" i="11"/>
  <c r="AO748" i="11"/>
  <c r="AO749" i="11"/>
  <c r="AO750" i="11"/>
  <c r="AO751" i="11"/>
  <c r="AO752" i="11"/>
  <c r="AO753" i="11"/>
  <c r="AO754" i="11"/>
  <c r="AO755" i="11"/>
  <c r="AO756" i="11"/>
  <c r="AO757" i="11"/>
  <c r="AO758" i="11"/>
  <c r="AO759" i="11"/>
  <c r="AO760" i="11"/>
  <c r="AO761" i="11"/>
  <c r="AO762" i="11"/>
  <c r="AO763" i="11"/>
  <c r="AO764" i="11"/>
  <c r="AO765" i="11"/>
  <c r="AO766" i="11"/>
  <c r="AO767" i="11"/>
  <c r="AO768" i="11"/>
  <c r="AO769" i="11"/>
  <c r="AO770" i="11"/>
  <c r="AO771" i="11"/>
  <c r="AO772" i="11"/>
  <c r="AO773" i="11"/>
  <c r="AO774" i="11"/>
  <c r="AO775" i="11"/>
  <c r="AO776" i="11"/>
  <c r="AO777" i="11"/>
  <c r="AO778" i="11"/>
  <c r="AO779" i="11"/>
  <c r="AO780" i="11"/>
  <c r="AO781" i="11"/>
  <c r="AO782" i="11"/>
  <c r="AO783" i="11"/>
  <c r="AO784" i="11"/>
  <c r="AO785" i="11"/>
  <c r="AO786" i="11"/>
  <c r="AO787" i="11"/>
  <c r="AO788" i="11"/>
  <c r="AO789" i="11"/>
  <c r="AO790" i="11"/>
  <c r="AO791" i="11"/>
  <c r="AO792" i="11"/>
  <c r="AO793" i="11"/>
  <c r="AO794" i="11"/>
  <c r="AO795" i="11"/>
  <c r="AO796" i="11"/>
  <c r="AO797" i="11"/>
  <c r="AO798" i="11"/>
  <c r="AO799" i="11"/>
  <c r="AO800" i="11"/>
  <c r="AO801" i="11"/>
  <c r="AO802" i="11"/>
  <c r="AO803" i="11"/>
  <c r="AO804" i="11"/>
  <c r="AO805" i="11"/>
  <c r="AO806" i="11"/>
  <c r="AO807" i="11"/>
  <c r="AO808" i="11"/>
  <c r="AO809" i="11"/>
  <c r="AO810" i="11"/>
  <c r="AO811" i="11"/>
  <c r="AO812" i="11"/>
  <c r="AO813" i="11"/>
  <c r="AO814" i="11"/>
  <c r="AO815" i="11"/>
  <c r="AO816" i="11"/>
  <c r="AO817" i="11"/>
  <c r="AO818" i="11"/>
  <c r="AO819" i="11"/>
  <c r="AO820" i="11"/>
  <c r="AO821" i="11"/>
  <c r="AO822" i="11"/>
  <c r="AO823" i="11"/>
  <c r="AO824" i="11"/>
  <c r="AO825" i="11"/>
  <c r="AO826" i="11"/>
  <c r="AO827" i="11"/>
  <c r="AO828" i="11"/>
  <c r="AO829" i="11"/>
  <c r="AO830" i="11"/>
  <c r="AO831" i="11"/>
  <c r="AO832" i="11"/>
  <c r="AO833" i="11"/>
  <c r="AO834" i="11"/>
  <c r="AO835" i="11"/>
  <c r="AO836" i="11"/>
  <c r="AO837" i="11"/>
  <c r="AO838" i="11"/>
  <c r="AO839" i="11"/>
  <c r="AO840" i="11"/>
  <c r="AO841" i="11"/>
  <c r="AO842" i="11"/>
  <c r="AO843" i="11"/>
  <c r="AO844" i="11"/>
  <c r="AO845" i="11"/>
  <c r="AO846" i="11"/>
  <c r="AO847" i="11"/>
  <c r="AO848" i="11"/>
  <c r="AO849" i="11"/>
  <c r="AO850" i="11"/>
  <c r="AO851" i="11"/>
  <c r="AO852" i="11"/>
  <c r="AO853" i="11"/>
  <c r="AO854" i="11"/>
  <c r="AO855" i="11"/>
  <c r="AO856" i="11"/>
  <c r="AO857" i="11"/>
  <c r="AO858" i="11"/>
  <c r="AO859" i="11"/>
  <c r="AO860" i="11"/>
  <c r="AO861" i="11"/>
  <c r="AO862" i="11"/>
  <c r="AO863" i="11"/>
  <c r="AO864" i="11"/>
  <c r="AO865" i="11"/>
  <c r="AO866" i="11"/>
  <c r="AO867" i="11"/>
  <c r="AO868" i="11"/>
  <c r="AO869" i="11"/>
  <c r="AO870" i="11"/>
  <c r="AO871" i="11"/>
  <c r="AO872" i="11"/>
  <c r="AO873" i="11"/>
  <c r="AO874" i="11"/>
  <c r="AO875" i="11"/>
  <c r="AO876" i="11"/>
  <c r="AO877" i="11"/>
  <c r="AO878" i="11"/>
  <c r="AO879" i="11"/>
  <c r="AO880" i="11"/>
  <c r="AO881" i="11"/>
  <c r="AO882" i="11"/>
  <c r="AO883" i="11"/>
  <c r="AO884" i="11"/>
  <c r="AO885" i="11"/>
  <c r="AO886" i="11"/>
  <c r="AO887" i="11"/>
  <c r="AO888" i="11"/>
  <c r="AO889" i="11"/>
  <c r="AO890" i="11"/>
  <c r="AO891" i="11"/>
  <c r="AO892" i="11"/>
  <c r="AO893" i="11"/>
  <c r="AO894" i="11"/>
  <c r="AO895" i="11"/>
  <c r="AO896" i="11"/>
  <c r="AO897" i="11"/>
  <c r="AO898" i="11"/>
  <c r="AO899" i="11"/>
  <c r="AO900" i="11"/>
  <c r="AO901" i="11"/>
  <c r="AO902" i="11"/>
  <c r="AO903" i="11"/>
  <c r="AO904" i="11"/>
  <c r="AO905" i="11"/>
  <c r="AO906" i="11"/>
  <c r="AO907" i="11"/>
  <c r="AO908" i="11"/>
  <c r="AO909" i="11"/>
  <c r="AO910" i="11"/>
  <c r="AO911" i="11"/>
  <c r="AO912" i="11"/>
  <c r="AO913" i="11"/>
  <c r="AO914" i="11"/>
  <c r="AO915" i="11"/>
  <c r="AO916" i="11"/>
  <c r="AO917" i="11"/>
  <c r="AO918" i="11"/>
  <c r="AO919" i="11"/>
  <c r="AO920" i="11"/>
  <c r="AO921" i="11"/>
  <c r="AO922" i="11"/>
  <c r="AO923" i="11"/>
  <c r="AO924" i="11"/>
  <c r="AO925" i="11"/>
  <c r="AO926" i="11"/>
  <c r="AO927" i="11"/>
  <c r="AO928" i="11"/>
  <c r="AO929" i="11"/>
  <c r="AO930" i="11"/>
  <c r="AO931" i="11"/>
  <c r="AO932" i="11"/>
  <c r="AO933" i="11"/>
  <c r="AO934" i="11"/>
  <c r="AO935" i="11"/>
  <c r="AO936" i="11"/>
  <c r="AO937" i="11"/>
  <c r="AO938" i="11"/>
  <c r="AO939" i="11"/>
  <c r="AO940" i="11"/>
  <c r="AO941" i="11"/>
  <c r="AO942" i="11"/>
  <c r="AO943" i="11"/>
  <c r="AO944" i="11"/>
  <c r="AO945" i="11"/>
  <c r="AO946" i="11"/>
  <c r="AO947" i="11"/>
  <c r="AO948" i="11"/>
  <c r="AO949" i="11"/>
  <c r="AO950" i="11"/>
  <c r="AO951" i="11"/>
  <c r="AO952" i="11"/>
  <c r="AO953" i="11"/>
  <c r="AO954" i="11"/>
  <c r="AO955" i="11"/>
  <c r="AO956" i="11"/>
  <c r="AO957" i="11"/>
  <c r="AO958" i="11"/>
  <c r="AO959" i="11"/>
  <c r="AO960" i="11"/>
  <c r="AO961" i="11"/>
  <c r="AO962" i="11"/>
  <c r="AO963" i="11"/>
  <c r="AO964" i="11"/>
  <c r="AO965" i="11"/>
  <c r="AO966" i="11"/>
  <c r="AO967" i="11"/>
  <c r="AO968" i="11"/>
  <c r="AO969" i="11"/>
  <c r="AO970" i="11"/>
  <c r="AO971" i="11"/>
  <c r="AO972" i="11"/>
  <c r="AO973" i="11"/>
  <c r="AO974" i="11"/>
  <c r="AO975" i="11"/>
  <c r="AO976" i="11"/>
  <c r="AO977" i="11"/>
  <c r="AO978" i="11"/>
  <c r="AO979" i="11"/>
  <c r="AO980" i="11"/>
  <c r="AO981" i="11"/>
  <c r="AO982" i="11"/>
  <c r="AO983" i="11"/>
  <c r="AO984" i="11"/>
  <c r="AO985" i="11"/>
  <c r="AO986" i="11"/>
  <c r="AO987" i="11"/>
  <c r="AO988" i="11"/>
  <c r="AO989" i="11"/>
  <c r="AO990" i="11"/>
  <c r="AO991" i="11"/>
  <c r="AO992" i="11"/>
  <c r="AO993" i="11"/>
  <c r="AO994" i="11"/>
  <c r="AO995" i="11"/>
  <c r="AO996" i="11"/>
  <c r="AO997" i="11"/>
  <c r="AO998" i="11"/>
  <c r="AO999" i="11"/>
  <c r="AO1000" i="11"/>
  <c r="AO1001" i="11"/>
  <c r="AO1002" i="11"/>
  <c r="AO1003" i="11"/>
  <c r="AO1004" i="11"/>
  <c r="AO1005" i="11"/>
  <c r="AO1006" i="11"/>
  <c r="AO1007" i="11"/>
  <c r="AO1008" i="11"/>
  <c r="AO1009" i="11"/>
  <c r="AO1010" i="11"/>
  <c r="AO1011" i="11"/>
  <c r="AO1012" i="11"/>
  <c r="AO1013" i="11"/>
  <c r="AO1014" i="11"/>
  <c r="AO1015" i="11"/>
  <c r="AO1016" i="11"/>
  <c r="AO1017" i="11"/>
  <c r="AO1018" i="11"/>
  <c r="AO1019" i="11"/>
  <c r="AO1020" i="11"/>
  <c r="AO1021" i="11"/>
  <c r="AO1022" i="11"/>
  <c r="AO1023" i="11"/>
  <c r="AO1024" i="11"/>
  <c r="AO1025" i="11"/>
  <c r="AO1026" i="11"/>
  <c r="AO1027" i="11"/>
  <c r="AO1028" i="11"/>
  <c r="AO1029" i="11"/>
  <c r="AO1030" i="11"/>
  <c r="AO1031" i="11"/>
  <c r="AO1032" i="11"/>
  <c r="AO1033" i="11"/>
  <c r="AO1034" i="11"/>
  <c r="AO1035" i="11"/>
  <c r="AO1036" i="11"/>
  <c r="AO1037" i="11"/>
  <c r="AO1038" i="11"/>
  <c r="AO1039" i="11"/>
  <c r="AO1040" i="11"/>
  <c r="AO1041" i="11"/>
  <c r="AO1042" i="11"/>
  <c r="AO1043" i="11"/>
  <c r="AO1044" i="11"/>
  <c r="AO1045" i="11"/>
  <c r="AO1046" i="11"/>
  <c r="AO1047" i="11"/>
  <c r="AO1048" i="11"/>
  <c r="AO1049" i="11"/>
  <c r="AO1050" i="11"/>
  <c r="AO1051" i="11"/>
  <c r="AO1052" i="11"/>
  <c r="AO1053" i="11"/>
  <c r="AO1054" i="11"/>
  <c r="AO1055" i="11"/>
  <c r="AO1056" i="11"/>
  <c r="AO1057" i="11"/>
  <c r="AO1058" i="11"/>
  <c r="AO1059" i="11"/>
  <c r="AO1060" i="11"/>
  <c r="AO1061" i="11"/>
  <c r="AO1062" i="11"/>
  <c r="AO1063" i="11"/>
  <c r="AO1064" i="11"/>
  <c r="AO1065" i="11"/>
  <c r="AO1066" i="11"/>
  <c r="AO1067" i="11"/>
  <c r="AO1068" i="11"/>
  <c r="AO1069" i="11"/>
  <c r="AO1070" i="11"/>
  <c r="AO1071" i="11"/>
  <c r="AO1072" i="11"/>
  <c r="AO1073" i="11"/>
  <c r="AO1074" i="11"/>
  <c r="AO1075" i="11"/>
  <c r="AO1076" i="11"/>
  <c r="AO1077" i="11"/>
  <c r="AO1078" i="11"/>
  <c r="AO1079" i="11"/>
  <c r="AO1080" i="11"/>
  <c r="AO1081" i="11"/>
  <c r="AO1082" i="11"/>
  <c r="AO1083" i="11"/>
  <c r="AO1084" i="11"/>
  <c r="AO1085" i="11"/>
  <c r="AO1086" i="11"/>
  <c r="AO1087" i="11"/>
  <c r="AO1088" i="11"/>
  <c r="AO1089" i="11"/>
  <c r="AO1090" i="11"/>
  <c r="AO1091" i="11"/>
  <c r="AO1092" i="11"/>
  <c r="AO1093" i="11"/>
  <c r="AO1094" i="11"/>
  <c r="AO1095" i="11"/>
  <c r="AO1096" i="11"/>
  <c r="AO1097" i="11"/>
  <c r="AO1098" i="11"/>
  <c r="AO1099" i="11"/>
  <c r="AO1100" i="11"/>
  <c r="AO1101" i="11"/>
  <c r="AO1102" i="11"/>
  <c r="AO1103" i="11"/>
  <c r="AO1104" i="11"/>
  <c r="AO1105" i="11"/>
  <c r="AO1106" i="11"/>
  <c r="AO1107" i="11"/>
  <c r="AO1108" i="11"/>
  <c r="AO1109" i="11"/>
  <c r="AO1110" i="11"/>
  <c r="AO1111" i="11"/>
  <c r="AO1112" i="11"/>
  <c r="AO1113" i="11"/>
  <c r="AO1114" i="11"/>
  <c r="AO1115" i="11"/>
  <c r="AO1116" i="11"/>
  <c r="AO1117" i="11"/>
  <c r="AO1118" i="11"/>
  <c r="AO1119" i="11"/>
  <c r="AO1120" i="11"/>
  <c r="AO1121" i="11"/>
  <c r="AO1122" i="11"/>
  <c r="AO1123" i="11"/>
  <c r="AO1124" i="11"/>
  <c r="AO1125" i="11"/>
  <c r="AO1126" i="11"/>
  <c r="AO1127" i="11"/>
  <c r="AO1128" i="11"/>
  <c r="AO1129" i="11"/>
  <c r="AO1130" i="11"/>
  <c r="AO1131" i="11"/>
  <c r="AO1132" i="11"/>
  <c r="AO1133" i="11"/>
  <c r="AO1134" i="11"/>
  <c r="AO1135" i="11"/>
  <c r="AO1136" i="11"/>
  <c r="AO1137" i="11"/>
  <c r="AO1138" i="11"/>
  <c r="AO1139" i="11"/>
  <c r="AO1140" i="11"/>
  <c r="AO1141" i="11"/>
  <c r="AO1142" i="11"/>
  <c r="AO1143" i="11"/>
  <c r="AO1144" i="11"/>
  <c r="AO1145" i="11"/>
  <c r="AO1146" i="11"/>
  <c r="AO1147" i="11"/>
  <c r="AO1148" i="11"/>
  <c r="AO1149" i="11"/>
  <c r="AO1150" i="11"/>
  <c r="AO1151" i="11"/>
  <c r="AO1152" i="11"/>
  <c r="AO1153" i="11"/>
  <c r="AO1154" i="11"/>
  <c r="AO1155" i="11"/>
  <c r="AO1156" i="11"/>
  <c r="AO1157" i="11"/>
  <c r="AO1158" i="11"/>
  <c r="AO1159" i="11"/>
  <c r="AO1160" i="11"/>
  <c r="AO1161" i="11"/>
  <c r="AO1162" i="11"/>
  <c r="AO1163" i="11"/>
  <c r="AO1164" i="11"/>
  <c r="AO1165" i="11"/>
  <c r="AO1166" i="11"/>
  <c r="AO1167" i="11"/>
  <c r="AO1168" i="11"/>
  <c r="AO1169" i="11"/>
  <c r="AO1170" i="11"/>
  <c r="AO1171" i="11"/>
  <c r="AO1172" i="11"/>
  <c r="AO1173" i="11"/>
  <c r="AO1174" i="11"/>
  <c r="AO1175" i="11"/>
  <c r="AO1176" i="11"/>
  <c r="AO1177" i="11"/>
  <c r="AO1178" i="11"/>
  <c r="AO1179" i="11"/>
  <c r="AO1180" i="11"/>
  <c r="AO1181" i="11"/>
  <c r="AO1182" i="11"/>
  <c r="AO1183" i="11"/>
  <c r="AO1184" i="11"/>
  <c r="AO1185" i="11"/>
  <c r="AO1186" i="11"/>
  <c r="AO1187" i="11"/>
  <c r="AO1188" i="11"/>
  <c r="AO1189" i="11"/>
  <c r="AO1190" i="11"/>
  <c r="AO1191" i="11"/>
  <c r="AO1192" i="11"/>
  <c r="AO1193" i="11"/>
  <c r="AO1194" i="11"/>
  <c r="AO1195" i="11"/>
  <c r="AO1196" i="11"/>
  <c r="AO1197" i="11"/>
  <c r="AO1198" i="11"/>
  <c r="AO1199" i="11"/>
  <c r="AO1200" i="11"/>
  <c r="AO1201" i="11"/>
  <c r="AO1202" i="11"/>
  <c r="AO1203" i="11"/>
  <c r="AO1204" i="11"/>
  <c r="AO1205" i="11"/>
  <c r="AO1206" i="11"/>
  <c r="AO1207" i="11"/>
  <c r="AO1208" i="11"/>
  <c r="AO1209" i="11"/>
  <c r="AO1210" i="11"/>
  <c r="AO1211" i="11"/>
  <c r="AO1212" i="11"/>
  <c r="AO1213" i="11"/>
  <c r="AO1214" i="11"/>
  <c r="AO1215" i="11"/>
  <c r="AO1216" i="11"/>
  <c r="AO1217" i="11"/>
  <c r="AO1218" i="11"/>
  <c r="AO1219" i="11"/>
  <c r="AO1220" i="11"/>
  <c r="AO1221" i="11"/>
  <c r="AO1222" i="11"/>
  <c r="AO1223" i="11"/>
  <c r="AO1224" i="11"/>
  <c r="AO1225" i="11"/>
  <c r="AO1226" i="11"/>
  <c r="AO1227" i="11"/>
  <c r="AO1228" i="11"/>
  <c r="AO1229" i="11"/>
  <c r="AO1230" i="11"/>
  <c r="AO1231" i="11"/>
  <c r="AO1232" i="11"/>
  <c r="AO1233" i="11"/>
  <c r="AO1234" i="11"/>
  <c r="AO1235" i="11"/>
  <c r="AO1236" i="11"/>
  <c r="AO1237" i="11"/>
  <c r="AO1238" i="11"/>
  <c r="AO1239" i="11"/>
  <c r="AO1240" i="11"/>
  <c r="AO1241" i="11"/>
  <c r="AO1242" i="11"/>
  <c r="AO1243" i="11"/>
  <c r="AO1244" i="11"/>
  <c r="AO1245" i="11"/>
  <c r="AO1246" i="11"/>
  <c r="AO1247" i="11"/>
  <c r="AO1248" i="11"/>
  <c r="AO1249" i="11"/>
  <c r="AO1250" i="11"/>
  <c r="AO1251" i="11"/>
  <c r="AO1252" i="11"/>
  <c r="AO1253" i="11"/>
  <c r="AO1254" i="11"/>
  <c r="AO1255" i="11"/>
  <c r="AO1256" i="11"/>
  <c r="AO1257" i="11"/>
  <c r="AO1258" i="11"/>
  <c r="AO1259" i="11"/>
  <c r="AO1260" i="11"/>
  <c r="AO1261" i="11"/>
  <c r="AO1262" i="11"/>
  <c r="AO1263" i="11"/>
  <c r="AO1264" i="11"/>
  <c r="AO1265" i="11"/>
  <c r="AO1266" i="11"/>
  <c r="AO1267" i="11"/>
  <c r="AO1268" i="11"/>
  <c r="AO1269" i="11"/>
  <c r="AO1270" i="11"/>
  <c r="AO1271" i="11"/>
  <c r="AO1272" i="11"/>
  <c r="AO1273" i="11"/>
  <c r="AO1274" i="11"/>
  <c r="AO1275" i="11"/>
  <c r="AO1276" i="11"/>
  <c r="AO1277" i="11"/>
  <c r="AO1278" i="11"/>
  <c r="AO1279" i="11"/>
  <c r="AO1280" i="11"/>
  <c r="AO1281" i="11"/>
  <c r="AO1282" i="11"/>
  <c r="AO1283" i="11"/>
  <c r="AO1284" i="11"/>
  <c r="AO1285" i="11"/>
  <c r="AO1286" i="11"/>
  <c r="AO1287" i="11"/>
  <c r="AO1288" i="11"/>
  <c r="AO1289" i="11"/>
  <c r="AO1290" i="11"/>
  <c r="AO1291" i="11"/>
  <c r="AO1292" i="11"/>
  <c r="AO1293" i="11"/>
  <c r="AO1294" i="11"/>
  <c r="AO1295" i="11"/>
  <c r="AO1296" i="11"/>
  <c r="AO1297" i="11"/>
  <c r="AO1298" i="11"/>
  <c r="AO1299" i="11"/>
  <c r="AO1300" i="11"/>
  <c r="AO1301" i="11"/>
  <c r="AO1302" i="11"/>
  <c r="AO1303" i="11"/>
  <c r="AO1304" i="11"/>
  <c r="AO1305" i="11"/>
  <c r="AO1306" i="11"/>
  <c r="AO1307" i="11"/>
  <c r="AO1308" i="11"/>
  <c r="AO1309" i="11"/>
  <c r="AO1310" i="11"/>
  <c r="AO1311" i="11"/>
  <c r="AO1312" i="11"/>
  <c r="AO1313" i="11"/>
  <c r="AO1314" i="11"/>
  <c r="AO1315" i="11"/>
  <c r="AO1316" i="11"/>
  <c r="AO1317" i="11"/>
  <c r="AO1318" i="11"/>
  <c r="AO1319" i="11"/>
  <c r="AO1320" i="11"/>
  <c r="AO1321" i="11"/>
  <c r="AO1322" i="11"/>
  <c r="AO1323" i="11"/>
  <c r="AO1324" i="11"/>
  <c r="AO1325" i="11"/>
  <c r="AO1326" i="11"/>
  <c r="AO1327" i="11"/>
  <c r="AO1328" i="11"/>
  <c r="AO1329" i="11"/>
  <c r="AO1330" i="11"/>
  <c r="AO1331" i="11"/>
  <c r="AO1332" i="11"/>
  <c r="AO1333" i="11"/>
  <c r="AO1334" i="11"/>
  <c r="AO1335" i="11"/>
  <c r="AO1336" i="11"/>
  <c r="AO1337" i="11"/>
  <c r="AO1338" i="11"/>
  <c r="AO1339" i="11"/>
  <c r="AO1340" i="11"/>
  <c r="AO1341" i="11"/>
  <c r="AO1342" i="11"/>
  <c r="AO1343" i="11"/>
  <c r="AO1344" i="11"/>
  <c r="AO1345" i="11"/>
  <c r="AO1346" i="11"/>
  <c r="AO1347" i="11"/>
  <c r="AO1348" i="11"/>
  <c r="AO1349" i="11"/>
  <c r="AO1350" i="11"/>
  <c r="AO1351" i="11"/>
  <c r="AO1352" i="11"/>
  <c r="AO1353" i="11"/>
  <c r="AO1354" i="11"/>
  <c r="AO1355" i="11"/>
  <c r="AO1356" i="11"/>
  <c r="AO1357" i="11"/>
  <c r="AO1358" i="11"/>
  <c r="AO1359" i="11"/>
  <c r="AO1360" i="11"/>
  <c r="AO1361" i="11"/>
  <c r="AO1362" i="11"/>
  <c r="AO1363" i="11"/>
  <c r="AO1364" i="11"/>
  <c r="AO1365" i="11"/>
  <c r="AO1366" i="11"/>
  <c r="AO1367" i="11"/>
  <c r="AO1368" i="11"/>
  <c r="AO1369" i="11"/>
  <c r="AO1370" i="11"/>
  <c r="AO1371" i="11"/>
  <c r="AO1372" i="11"/>
  <c r="AO1373" i="11"/>
  <c r="AO1374" i="11"/>
  <c r="AO1375" i="11"/>
  <c r="AO1376" i="11"/>
  <c r="AO1377" i="11"/>
  <c r="AO1378" i="11"/>
  <c r="AO1379" i="11"/>
  <c r="AO1380" i="11"/>
  <c r="AO1381" i="11"/>
  <c r="AO1382" i="11"/>
  <c r="AO1383" i="11"/>
  <c r="AO1384" i="11"/>
  <c r="AO1385" i="11"/>
  <c r="AO1386" i="11"/>
  <c r="AO1387" i="11"/>
  <c r="AO1388" i="11"/>
  <c r="AO1389" i="11"/>
  <c r="AO1390" i="11"/>
  <c r="AO1391" i="11"/>
  <c r="AO1392" i="11"/>
  <c r="AO1393" i="11"/>
  <c r="AO1394" i="11"/>
  <c r="AO1395" i="11"/>
  <c r="AO1396" i="11"/>
  <c r="AO1397" i="11"/>
  <c r="AO1398" i="11"/>
  <c r="AO1399" i="11"/>
  <c r="AO1400" i="11"/>
  <c r="AO1401" i="11"/>
  <c r="AO1402" i="11"/>
  <c r="AO1403" i="11"/>
  <c r="AO1404" i="11"/>
  <c r="AO1405" i="11"/>
  <c r="AO1406" i="11"/>
  <c r="AO1407" i="11"/>
  <c r="AO1408" i="11"/>
  <c r="AO1409" i="11"/>
  <c r="AO1410" i="11"/>
  <c r="AO1411" i="11"/>
  <c r="AO1412" i="11"/>
  <c r="AO1413" i="11"/>
  <c r="AO1414" i="11"/>
  <c r="AO1415" i="11"/>
  <c r="AO1416" i="11"/>
  <c r="AO1417" i="11"/>
  <c r="AO1418" i="11"/>
  <c r="AO1419" i="11"/>
  <c r="AO1420" i="11"/>
  <c r="AO1421" i="11"/>
  <c r="AO1422" i="11"/>
  <c r="AO1423" i="11"/>
  <c r="AO1424" i="11"/>
  <c r="AO1425" i="11"/>
  <c r="AO1426" i="11"/>
  <c r="AO1427" i="11"/>
  <c r="AO1428" i="11"/>
  <c r="AO1429" i="11"/>
  <c r="AO1430" i="11"/>
  <c r="AO1431" i="11"/>
  <c r="AO1432" i="11"/>
  <c r="AO1433" i="11"/>
  <c r="AO1434" i="11"/>
  <c r="AO1435" i="11"/>
  <c r="AO1436" i="11"/>
  <c r="AO1437" i="11"/>
  <c r="AO1438" i="11"/>
  <c r="AO1439" i="11"/>
  <c r="AO1440" i="11"/>
  <c r="AO1441" i="11"/>
  <c r="AO1442" i="11"/>
  <c r="AO1443" i="11"/>
  <c r="AO1444" i="11"/>
  <c r="AO1445" i="11"/>
  <c r="AO1446" i="11"/>
  <c r="AO1447" i="11"/>
  <c r="AO1448" i="11"/>
  <c r="AO1449" i="11"/>
  <c r="AO1450" i="11"/>
  <c r="AO1451" i="11"/>
  <c r="AO1452" i="11"/>
  <c r="AO1453" i="11"/>
  <c r="AO1454" i="11"/>
  <c r="AO1455" i="11"/>
  <c r="AO1456" i="11"/>
  <c r="AO1457" i="11"/>
  <c r="AO1458" i="11"/>
  <c r="AO1459" i="11"/>
  <c r="AO1460" i="11"/>
  <c r="AO1461" i="11"/>
  <c r="AO1462" i="11"/>
  <c r="AO1463" i="11"/>
  <c r="AO1464" i="11"/>
  <c r="AO1465" i="11"/>
  <c r="AO1466" i="11"/>
  <c r="AO1467" i="11"/>
  <c r="AO1468" i="11"/>
  <c r="AO1469" i="11"/>
  <c r="AO1470" i="11"/>
  <c r="AO1471" i="11"/>
  <c r="AO1472" i="11"/>
  <c r="AO1473" i="11"/>
  <c r="AO1474" i="11"/>
  <c r="AO1475" i="11"/>
  <c r="AO1476" i="11"/>
  <c r="AO1477" i="11"/>
  <c r="AO1478" i="11"/>
  <c r="AO1479" i="11"/>
  <c r="AO1480" i="11"/>
  <c r="AO1481" i="11"/>
  <c r="AO1482" i="11"/>
  <c r="AO1483" i="11"/>
  <c r="AO1484" i="11"/>
  <c r="AO1485" i="11"/>
  <c r="AO1486" i="11"/>
  <c r="AO1487" i="11"/>
  <c r="AO1488" i="11"/>
  <c r="AO1489" i="11"/>
  <c r="AO1490" i="11"/>
  <c r="AO1491" i="11"/>
  <c r="AO1492" i="11"/>
  <c r="AO1493" i="11"/>
  <c r="AO1494" i="11"/>
  <c r="AO1495" i="11"/>
  <c r="AO1496" i="11"/>
  <c r="AO1497" i="11"/>
  <c r="AO1498" i="11"/>
  <c r="AO1499" i="11"/>
  <c r="AO1500" i="11"/>
  <c r="AO1501" i="11"/>
  <c r="AO1502" i="11"/>
  <c r="AO1503" i="11"/>
  <c r="AO1504" i="11"/>
  <c r="AO1505" i="11"/>
  <c r="AO1506" i="11"/>
  <c r="AO1507" i="11"/>
  <c r="AO1508" i="11"/>
  <c r="AO1509" i="11"/>
  <c r="AO1510" i="11"/>
  <c r="AO1511" i="11"/>
  <c r="AO1512" i="11"/>
  <c r="AO1513" i="11"/>
  <c r="AO1514" i="11"/>
  <c r="AO1515" i="11"/>
  <c r="AO1516" i="11"/>
  <c r="AO1517" i="11"/>
  <c r="AO1518" i="11"/>
  <c r="AO1519" i="11"/>
  <c r="AO1520" i="11"/>
  <c r="AO1521" i="11"/>
  <c r="AO1522" i="11"/>
  <c r="AO1523" i="11"/>
  <c r="AO1524" i="11"/>
  <c r="AO1525" i="11"/>
  <c r="AO1526" i="11"/>
  <c r="AO1527" i="11"/>
  <c r="AO1528" i="11"/>
  <c r="AO1529" i="11"/>
  <c r="AO1530" i="11"/>
  <c r="AO1531" i="11"/>
  <c r="AO1532" i="11"/>
  <c r="AO1533" i="11"/>
  <c r="AO1534" i="11"/>
  <c r="AO1535" i="11"/>
  <c r="AO1536" i="11"/>
  <c r="AO1537" i="11"/>
  <c r="AO1538" i="11"/>
  <c r="AO1539" i="11"/>
  <c r="AO1540" i="11"/>
  <c r="AO1541" i="11"/>
  <c r="AO1542" i="11"/>
  <c r="AO1543" i="11"/>
  <c r="AO1544" i="11"/>
  <c r="AO1545" i="11"/>
  <c r="AO1546" i="11"/>
  <c r="AO1547" i="11"/>
  <c r="AO1548" i="11"/>
  <c r="AO1549" i="11"/>
  <c r="AO1550" i="11"/>
  <c r="AO1551" i="11"/>
  <c r="AO1552" i="11"/>
  <c r="AO1553" i="11"/>
  <c r="AO1554" i="11"/>
  <c r="AO1555" i="11"/>
  <c r="AO1556" i="11"/>
  <c r="AO1557" i="11"/>
  <c r="AO1558" i="11"/>
  <c r="AO1559" i="11"/>
  <c r="AO1560" i="11"/>
  <c r="AO1561" i="11"/>
  <c r="AO1562" i="11"/>
  <c r="AO1563" i="11"/>
  <c r="AO1564" i="11"/>
  <c r="AO1565" i="11"/>
  <c r="AO1566" i="11"/>
  <c r="AO1567" i="11"/>
  <c r="AO1568" i="11"/>
  <c r="AO1569" i="11"/>
  <c r="AO1570" i="11"/>
  <c r="AO1571" i="11"/>
  <c r="AO1572" i="11"/>
  <c r="AO1573" i="11"/>
  <c r="AO1574" i="11"/>
  <c r="AO1575" i="11"/>
  <c r="AO1576" i="11"/>
  <c r="AO1577" i="11"/>
  <c r="AO1578" i="11"/>
  <c r="AO1579" i="11"/>
  <c r="AO1580" i="11"/>
  <c r="AO1581" i="11"/>
  <c r="AO1582" i="11"/>
  <c r="AO1583" i="11"/>
  <c r="AO1584" i="11"/>
  <c r="AO1585" i="11"/>
  <c r="AO1586" i="11"/>
  <c r="AO1587" i="11"/>
  <c r="AO1588" i="11"/>
  <c r="AO1589" i="11"/>
  <c r="AO1590" i="11"/>
  <c r="AO1591" i="11"/>
  <c r="AO1592" i="11"/>
  <c r="AO1593" i="11"/>
  <c r="AO1594" i="11"/>
  <c r="AO1595" i="11"/>
  <c r="AO1596" i="11"/>
  <c r="AO1597" i="11"/>
  <c r="AO1598" i="11"/>
  <c r="AO1599" i="11"/>
  <c r="AO1600" i="11"/>
  <c r="AO1601" i="11"/>
  <c r="AO1602" i="11"/>
  <c r="AO1603" i="11"/>
  <c r="AO1604" i="11"/>
  <c r="AO1605" i="11"/>
  <c r="AO1606" i="11"/>
  <c r="AO1607" i="11"/>
  <c r="AO1608" i="11"/>
  <c r="AO1609" i="11"/>
  <c r="AO1610" i="11"/>
  <c r="AO1611" i="11"/>
  <c r="AO1612" i="11"/>
  <c r="AO1613" i="11"/>
  <c r="AO1614" i="11"/>
  <c r="AO1615" i="11"/>
  <c r="AO1616" i="11"/>
  <c r="AO1617" i="11"/>
  <c r="AO1618" i="11"/>
  <c r="AO1619" i="11"/>
  <c r="AO1620" i="11"/>
  <c r="AO1621" i="11"/>
  <c r="AO1622" i="11"/>
  <c r="AO1623" i="11"/>
  <c r="AO1624" i="11"/>
  <c r="AO1625" i="11"/>
  <c r="AO1626" i="11"/>
  <c r="AO1627" i="11"/>
  <c r="AO1628" i="11"/>
  <c r="AO1629" i="11"/>
  <c r="AO1630" i="11"/>
  <c r="AO1631" i="11"/>
  <c r="AO1632" i="11"/>
  <c r="AO1633" i="11"/>
  <c r="AO1634" i="11"/>
  <c r="AO1635" i="11"/>
  <c r="AO1636" i="11"/>
  <c r="AO1637" i="11"/>
  <c r="AO1638" i="11"/>
  <c r="AO1639" i="11"/>
  <c r="AO1640" i="11"/>
  <c r="AO1641" i="11"/>
  <c r="AO1642" i="11"/>
  <c r="AO1643" i="11"/>
  <c r="AO1644" i="11"/>
  <c r="AO1645" i="11"/>
  <c r="AO1646" i="11"/>
  <c r="AO1647" i="11"/>
  <c r="AO1648" i="11"/>
  <c r="AO1649" i="11"/>
  <c r="AO1650" i="11"/>
  <c r="AO1651" i="11"/>
  <c r="AO1652" i="11"/>
  <c r="AO1653" i="11"/>
  <c r="AO1654" i="11"/>
  <c r="AO1655" i="11"/>
  <c r="AO1656" i="11"/>
  <c r="AO1657" i="11"/>
  <c r="AO1658" i="11"/>
  <c r="AO1659" i="11"/>
  <c r="AO1660" i="11"/>
  <c r="AO1661" i="11"/>
  <c r="AO1662" i="11"/>
  <c r="AO1663" i="11"/>
  <c r="AO1664" i="11"/>
  <c r="AO1665" i="11"/>
  <c r="AO1666" i="11"/>
  <c r="AO1667" i="11"/>
  <c r="AO1668" i="11"/>
  <c r="AO1669" i="11"/>
  <c r="AO1670" i="11"/>
  <c r="AO1671" i="11"/>
  <c r="AO1672" i="11"/>
  <c r="AO1673" i="11"/>
  <c r="AO1674" i="11"/>
  <c r="AO1675" i="11"/>
  <c r="AO1676" i="11"/>
  <c r="AO1677" i="11"/>
  <c r="AO1678" i="11"/>
  <c r="AO1679" i="11"/>
  <c r="AO1680" i="11"/>
  <c r="AO1681" i="11"/>
  <c r="AO1682" i="11"/>
  <c r="AO1683" i="11"/>
  <c r="AO1684" i="11"/>
  <c r="AO1685" i="11"/>
  <c r="AO1686" i="11"/>
  <c r="AO1687" i="11"/>
  <c r="AO1688" i="11"/>
  <c r="AO1689" i="11"/>
  <c r="AO1690" i="11"/>
  <c r="AO1691" i="11"/>
  <c r="AO1692" i="11"/>
  <c r="AO1693" i="11"/>
  <c r="AO1694" i="11"/>
  <c r="AO1695" i="11"/>
  <c r="AO1696" i="11"/>
  <c r="AO1697" i="11"/>
  <c r="AO1698" i="11"/>
  <c r="AO1699" i="11"/>
  <c r="AO1700" i="11"/>
  <c r="AO1701" i="11"/>
  <c r="AO1702" i="11"/>
  <c r="AO1703" i="11"/>
  <c r="AO1704" i="11"/>
  <c r="AO1705" i="11"/>
  <c r="AO1706" i="11"/>
  <c r="AO1707" i="11"/>
  <c r="AO1708" i="11"/>
  <c r="AO1709" i="11"/>
  <c r="AO1710" i="11"/>
  <c r="AO1711" i="11"/>
  <c r="AO1712" i="11"/>
  <c r="AO1713" i="11"/>
  <c r="AO1714" i="11"/>
  <c r="AO1715" i="11"/>
  <c r="AO1716" i="11"/>
  <c r="AO1717" i="11"/>
  <c r="AO1718" i="11"/>
  <c r="AO1719" i="11"/>
  <c r="AO1720" i="11"/>
  <c r="AO1721" i="11"/>
  <c r="AO1722" i="11"/>
  <c r="AO1723" i="11"/>
  <c r="AO1724" i="11"/>
  <c r="AO1725" i="11"/>
  <c r="AO1726" i="11"/>
  <c r="AO1727" i="11"/>
  <c r="AO1728" i="11"/>
  <c r="AO1729" i="11"/>
  <c r="AO1730" i="11"/>
  <c r="AO1731" i="11"/>
  <c r="AO1732" i="11"/>
  <c r="AO1733" i="11"/>
  <c r="AO1734" i="11"/>
  <c r="AO1735" i="11"/>
  <c r="AO1736" i="11"/>
  <c r="AO1737" i="11"/>
  <c r="AO1738" i="11"/>
  <c r="AO1739" i="11"/>
  <c r="AO1740" i="11"/>
  <c r="AO1741" i="11"/>
  <c r="AO1742" i="11"/>
  <c r="AO1743" i="11"/>
  <c r="AO1744" i="11"/>
  <c r="AO1745" i="11"/>
  <c r="AO1746" i="11"/>
  <c r="AO1747" i="11"/>
  <c r="AO1748" i="11"/>
  <c r="AO1749" i="11"/>
  <c r="AO1750" i="11"/>
  <c r="AO1751" i="11"/>
  <c r="AO1752" i="11"/>
  <c r="AO1753" i="11"/>
  <c r="AO1754" i="11"/>
  <c r="AO1755" i="11"/>
  <c r="AO1756" i="11"/>
  <c r="AO1757" i="11"/>
  <c r="AO1758" i="11"/>
  <c r="AO1759" i="11"/>
  <c r="AO1760" i="11"/>
  <c r="AO1761" i="11"/>
  <c r="AO1762" i="11"/>
  <c r="AO1763" i="11"/>
  <c r="AO1764" i="11"/>
  <c r="AO1765" i="11"/>
  <c r="AO1766" i="11"/>
  <c r="AO1767" i="11"/>
  <c r="AO1768" i="11"/>
  <c r="AO1769" i="11"/>
  <c r="AO1770" i="11"/>
  <c r="AO1771" i="11"/>
  <c r="AO1772" i="11"/>
  <c r="AO1773" i="11"/>
  <c r="AO1774" i="11"/>
  <c r="AO1775" i="11"/>
  <c r="AO1776" i="11"/>
  <c r="AO1777" i="11"/>
  <c r="AO1778" i="11"/>
  <c r="AO1779" i="11"/>
  <c r="AO1780" i="11"/>
  <c r="AO1781" i="11"/>
  <c r="AO1782" i="11"/>
  <c r="AO1783" i="11"/>
  <c r="AO1784" i="11"/>
  <c r="AO1785" i="11"/>
  <c r="AO1786" i="11"/>
  <c r="AO1787" i="11"/>
  <c r="AO1788" i="11"/>
  <c r="AO1789" i="11"/>
  <c r="AO1790" i="11"/>
  <c r="AO1791" i="11"/>
  <c r="AO1792" i="11"/>
  <c r="AO1793" i="11"/>
  <c r="AO1794" i="11"/>
  <c r="AO1795" i="11"/>
  <c r="AO1796" i="11"/>
  <c r="AO1797" i="11"/>
  <c r="AO1798" i="11"/>
  <c r="AO1799" i="11"/>
  <c r="AO1800" i="11"/>
  <c r="AO1801" i="11"/>
  <c r="AO1802" i="11"/>
  <c r="AO1803" i="11"/>
  <c r="AO1804" i="11"/>
  <c r="AO1805" i="11"/>
  <c r="AO1806" i="11"/>
  <c r="AO1807" i="11"/>
  <c r="AO1808" i="11"/>
  <c r="AO1809" i="11"/>
  <c r="AO1810" i="11"/>
  <c r="AO1811" i="11"/>
  <c r="AO1812" i="11"/>
  <c r="AO1813" i="11"/>
  <c r="AO1814" i="11"/>
  <c r="AO1815" i="11"/>
  <c r="AO1816" i="11"/>
  <c r="AO1817" i="11"/>
  <c r="AO1818" i="11"/>
  <c r="AO1819" i="11"/>
  <c r="AO1820" i="11"/>
  <c r="AO1821" i="11"/>
  <c r="AO1822" i="11"/>
  <c r="AO1823" i="11"/>
  <c r="AO1824" i="11"/>
  <c r="AO1825" i="11"/>
  <c r="AO1826" i="11"/>
  <c r="AO1827" i="11"/>
  <c r="AO1828" i="11"/>
  <c r="AO1829" i="11"/>
  <c r="AO1830" i="11"/>
  <c r="AO1831" i="11"/>
  <c r="AO1832" i="11"/>
  <c r="AO1833" i="11"/>
  <c r="AO1834" i="11"/>
  <c r="AO1835" i="11"/>
  <c r="AO1836" i="11"/>
  <c r="AO1837" i="11"/>
  <c r="AO1838" i="11"/>
  <c r="AO1839" i="11"/>
  <c r="AO1840" i="11"/>
  <c r="AO1841" i="11"/>
  <c r="AO1842" i="11"/>
  <c r="AO1843" i="11"/>
  <c r="AO1844" i="11"/>
  <c r="AO1845" i="11"/>
  <c r="AO1846" i="11"/>
  <c r="AO1847" i="11"/>
  <c r="AO1848" i="11"/>
  <c r="AO1849" i="11"/>
  <c r="AO1850" i="11"/>
  <c r="AO1851" i="11"/>
  <c r="AO1852" i="11"/>
  <c r="AO1853" i="11"/>
  <c r="AO1854" i="11"/>
  <c r="AO1855" i="11"/>
  <c r="AO1856" i="11"/>
  <c r="AO1857" i="11"/>
  <c r="AO1858" i="11"/>
  <c r="AO1859" i="11"/>
  <c r="AO1860" i="11"/>
  <c r="AO1861" i="11"/>
  <c r="AO1862" i="11"/>
  <c r="AO1863" i="11"/>
  <c r="AO1864" i="11"/>
  <c r="AO1865" i="11"/>
  <c r="AO1866" i="11"/>
  <c r="AO1867" i="11"/>
  <c r="AO1868" i="11"/>
  <c r="AO1869" i="11"/>
  <c r="AO1870" i="11"/>
  <c r="AO1871" i="11"/>
  <c r="AO1872" i="11"/>
  <c r="AO1873" i="11"/>
  <c r="AO1874" i="11"/>
  <c r="AO1875" i="11"/>
  <c r="AO1876" i="11"/>
  <c r="AO1877" i="11"/>
  <c r="AO1878" i="11"/>
  <c r="AO1879" i="11"/>
  <c r="AO1880" i="11"/>
  <c r="AO1881" i="11"/>
  <c r="AO1882" i="11"/>
  <c r="AO1883" i="11"/>
  <c r="AO1884" i="11"/>
  <c r="AO1885" i="11"/>
  <c r="AO1886" i="11"/>
  <c r="AO1887" i="11"/>
  <c r="AO1888" i="11"/>
  <c r="AO1889" i="11"/>
  <c r="AO1890" i="11"/>
  <c r="AO1891" i="11"/>
  <c r="AO1892" i="11"/>
  <c r="AO1893" i="11"/>
  <c r="AO1894" i="11"/>
  <c r="AO1895" i="11"/>
  <c r="AO1896" i="11"/>
  <c r="AO1897" i="11"/>
  <c r="AO1898" i="11"/>
  <c r="AO1899" i="11"/>
  <c r="AO1900" i="11"/>
  <c r="AO1901" i="11"/>
  <c r="AO1902" i="11"/>
  <c r="AO1903" i="11"/>
  <c r="AO1904" i="11"/>
  <c r="AO1905" i="11"/>
  <c r="AO1906" i="11"/>
  <c r="AO1907" i="11"/>
  <c r="AO1908" i="11"/>
  <c r="AO1909" i="11"/>
  <c r="AO1910" i="11"/>
  <c r="AO1911" i="11"/>
  <c r="AO1912" i="11"/>
  <c r="AO1913" i="11"/>
  <c r="AO1914" i="11"/>
  <c r="AO1915" i="11"/>
  <c r="AO1916" i="11"/>
  <c r="AO1917" i="11"/>
  <c r="AO1918" i="11"/>
  <c r="AO1919" i="11"/>
  <c r="AO1920" i="11"/>
  <c r="AO1921" i="11"/>
  <c r="AO1922" i="11"/>
  <c r="AO1923" i="11"/>
  <c r="AO1924" i="11"/>
  <c r="AO1925" i="11"/>
  <c r="AO1926" i="11"/>
  <c r="AO1927" i="11"/>
  <c r="AO1928" i="11"/>
  <c r="AO1929" i="11"/>
  <c r="AO1930" i="11"/>
  <c r="AO1931" i="11"/>
  <c r="AO1932" i="11"/>
  <c r="AO1933" i="11"/>
  <c r="AO1934" i="11"/>
  <c r="AO1935" i="11"/>
  <c r="AO1936" i="11"/>
  <c r="AO1937" i="11"/>
  <c r="AO1938" i="11"/>
  <c r="AO1939" i="11"/>
  <c r="AO1940" i="11"/>
  <c r="AO1941" i="11"/>
  <c r="AO1942" i="11"/>
  <c r="AO1943" i="11"/>
  <c r="AO1944" i="11"/>
  <c r="AO1945" i="11"/>
  <c r="AO1946" i="11"/>
  <c r="AO1947" i="11"/>
  <c r="AO1948" i="11"/>
  <c r="AO1949" i="11"/>
  <c r="AO1950" i="11"/>
  <c r="AO1951" i="11"/>
  <c r="AO1952" i="11"/>
  <c r="AO1953" i="11"/>
  <c r="AO1954" i="11"/>
  <c r="AO1955" i="11"/>
  <c r="AO1956" i="11"/>
  <c r="AO1957" i="11"/>
  <c r="AO1958" i="11"/>
  <c r="AO1959" i="11"/>
  <c r="AO1960" i="11"/>
  <c r="AO1961" i="11"/>
  <c r="AO1962" i="11"/>
  <c r="AO1963" i="11"/>
  <c r="AO1964" i="11"/>
  <c r="AO1965" i="11"/>
  <c r="AO1966" i="11"/>
  <c r="AO1967" i="11"/>
  <c r="AO1968" i="11"/>
  <c r="AO1969" i="11"/>
  <c r="AO1970" i="11"/>
  <c r="AO1971" i="11"/>
  <c r="AO1972" i="11"/>
  <c r="AO1973" i="11"/>
  <c r="AO1974" i="11"/>
  <c r="AO1975" i="11"/>
  <c r="AO1976" i="11"/>
  <c r="AO1977" i="11"/>
  <c r="AO1978" i="11"/>
  <c r="AO1979" i="11"/>
  <c r="AO1980" i="11"/>
  <c r="AO1981" i="11"/>
  <c r="AO1982" i="11"/>
  <c r="AO1983" i="11"/>
  <c r="AO1984" i="11"/>
  <c r="AO1985" i="11"/>
  <c r="AO1986" i="11"/>
  <c r="AO1987" i="11"/>
  <c r="AO1988" i="11"/>
  <c r="AO1989" i="11"/>
  <c r="AO1990" i="11"/>
  <c r="AO1991" i="11"/>
  <c r="AO1992" i="11"/>
  <c r="AO1993" i="11"/>
  <c r="AO1994" i="11"/>
  <c r="AO1995" i="11"/>
  <c r="AO1996" i="11"/>
  <c r="AO1997" i="11"/>
  <c r="AO1998" i="11"/>
  <c r="AO1999" i="11"/>
  <c r="AO2000" i="11"/>
  <c r="AO2001" i="11"/>
  <c r="AO2002" i="11"/>
  <c r="AO2003" i="11"/>
  <c r="AO2004" i="11"/>
  <c r="AO2005" i="11"/>
  <c r="AO2006" i="11"/>
  <c r="AO2007" i="11"/>
  <c r="AO2008" i="11"/>
  <c r="AO2009" i="11"/>
  <c r="AO2010" i="11"/>
  <c r="AO2011" i="11"/>
  <c r="AO2012" i="11"/>
  <c r="AO2013" i="11"/>
  <c r="AO2014" i="11"/>
  <c r="AO2015" i="11"/>
  <c r="AO2016" i="11"/>
  <c r="AO2017" i="11"/>
  <c r="AO2018" i="11"/>
  <c r="AO2019" i="11"/>
  <c r="AO2020" i="11"/>
  <c r="AO2021" i="11"/>
  <c r="AO2022" i="11"/>
  <c r="AO2023" i="11"/>
  <c r="AO2024" i="11"/>
  <c r="AO2025" i="11"/>
  <c r="AO2026" i="11"/>
  <c r="AO2027" i="11"/>
  <c r="AO2028" i="11"/>
  <c r="AO2029" i="11"/>
  <c r="AO2030" i="11"/>
  <c r="AO2031" i="11"/>
  <c r="AO2032" i="11"/>
  <c r="AO2033" i="11"/>
  <c r="AO2034" i="11"/>
  <c r="AO2035" i="11"/>
  <c r="AO2036" i="11"/>
  <c r="AO2037" i="11"/>
  <c r="AO2038" i="11"/>
  <c r="AO2039" i="11"/>
  <c r="AO2040" i="11"/>
  <c r="AO2041" i="11"/>
  <c r="AO2042" i="11"/>
  <c r="AO2043" i="11"/>
  <c r="AO2044" i="11"/>
  <c r="AO2045" i="11"/>
  <c r="AO2046" i="11"/>
  <c r="AO2047" i="11"/>
  <c r="AO2048" i="11"/>
  <c r="AO2049" i="11"/>
  <c r="AO2050" i="11"/>
  <c r="AO2051" i="11"/>
  <c r="AO2052" i="11"/>
  <c r="AO2053" i="11"/>
  <c r="AO2054" i="11"/>
  <c r="AO2055" i="11"/>
  <c r="AO2056" i="11"/>
  <c r="AO2057" i="11"/>
  <c r="AO2058" i="11"/>
  <c r="AO2059" i="11"/>
  <c r="AO2060" i="11"/>
  <c r="AO2061" i="11"/>
  <c r="AO2062" i="11"/>
  <c r="AO2063" i="11"/>
  <c r="AO2064" i="11"/>
  <c r="AO2065" i="11"/>
  <c r="AO2066" i="11"/>
  <c r="AO2067" i="11"/>
  <c r="AO2068" i="11"/>
  <c r="AO2069" i="11"/>
  <c r="AO2070" i="11"/>
  <c r="AO2071" i="11"/>
  <c r="AO2072" i="11"/>
  <c r="AO2073" i="11"/>
  <c r="AO2074" i="11"/>
  <c r="AO2075" i="11"/>
  <c r="AO2076" i="11"/>
  <c r="AO2077" i="11"/>
  <c r="AO2078" i="11"/>
  <c r="AO2079" i="11"/>
  <c r="AO2080" i="11"/>
  <c r="AO2081" i="11"/>
  <c r="AO2082" i="11"/>
  <c r="AO2083" i="11"/>
  <c r="AO2084" i="11"/>
  <c r="AO2085" i="11"/>
  <c r="AO2086" i="11"/>
  <c r="AO2087" i="11"/>
  <c r="AO2088" i="11"/>
  <c r="AO2089" i="11"/>
  <c r="AO2090" i="11"/>
  <c r="AO2091" i="11"/>
  <c r="AO2092" i="11"/>
  <c r="AO2093" i="11"/>
  <c r="AO2094" i="11"/>
  <c r="AO2095" i="11"/>
  <c r="AO2096" i="11"/>
  <c r="AO2097" i="11"/>
  <c r="AO2098" i="11"/>
  <c r="AO2099" i="11"/>
  <c r="AO2100" i="11"/>
  <c r="AO2101" i="11"/>
  <c r="AO2102" i="11"/>
  <c r="AO2103" i="11"/>
  <c r="AO2104" i="11"/>
  <c r="AO2105" i="11"/>
  <c r="AO2106" i="11"/>
  <c r="AO2107" i="11"/>
  <c r="AO2108" i="11"/>
  <c r="AO2109" i="11"/>
  <c r="AO2110" i="11"/>
  <c r="AO2111" i="11"/>
  <c r="AO2112" i="11"/>
  <c r="AO2113" i="11"/>
  <c r="AO2114" i="11"/>
  <c r="AO2115" i="11"/>
  <c r="AO2116" i="11"/>
  <c r="AO2117" i="11"/>
  <c r="AO2118" i="11"/>
  <c r="AO2119" i="11"/>
  <c r="AO2120" i="11"/>
  <c r="AO2121" i="11"/>
  <c r="AO2122" i="11"/>
  <c r="AO2123" i="11"/>
  <c r="AO2124" i="11"/>
  <c r="AO2125" i="11"/>
  <c r="AO2126" i="11"/>
  <c r="AO2127" i="11"/>
  <c r="AO2128" i="11"/>
  <c r="AO2129" i="11"/>
  <c r="AO2130" i="11"/>
  <c r="AO2131" i="11"/>
  <c r="AO2132" i="11"/>
  <c r="AO2133" i="11"/>
  <c r="AO2134" i="11"/>
  <c r="AO2135" i="11"/>
  <c r="AO2136" i="11"/>
  <c r="AO2137" i="11"/>
  <c r="AO2138" i="11"/>
  <c r="AO2139" i="11"/>
  <c r="AO2140" i="11"/>
  <c r="AO2141" i="11"/>
  <c r="AO2142" i="11"/>
  <c r="AO2143" i="11"/>
  <c r="AO2144" i="11"/>
  <c r="AO2145" i="11"/>
  <c r="AO2146" i="11"/>
  <c r="AO2147" i="11"/>
  <c r="AO2148" i="11"/>
  <c r="AO2149" i="11"/>
  <c r="AO2150" i="11"/>
  <c r="AO2151" i="11"/>
  <c r="AO2152" i="11"/>
  <c r="AO2153" i="11"/>
  <c r="AO2154" i="11"/>
  <c r="AO2155" i="11"/>
  <c r="AO2156" i="11"/>
  <c r="AO2157" i="11"/>
  <c r="AO2158" i="11"/>
  <c r="AO2159" i="11"/>
  <c r="AO2160" i="11"/>
  <c r="AO2161" i="11"/>
  <c r="AO2162" i="11"/>
  <c r="AO2163" i="11"/>
  <c r="AO2164" i="11"/>
  <c r="AO2165" i="11"/>
  <c r="AO2166" i="11"/>
  <c r="AO2167" i="11"/>
  <c r="AO2168" i="11"/>
  <c r="AO2169" i="11"/>
  <c r="AO2170" i="11"/>
  <c r="AO2171" i="11"/>
  <c r="AO2172" i="11"/>
  <c r="AO2173" i="11"/>
  <c r="AO2174" i="11"/>
  <c r="AO2175" i="11"/>
  <c r="AO2176" i="11"/>
  <c r="AO2177" i="11"/>
  <c r="AO2178" i="11"/>
  <c r="AO2179" i="11"/>
  <c r="AO2180" i="11"/>
  <c r="AO2181" i="11"/>
  <c r="AO2182" i="11"/>
  <c r="AO2183" i="11"/>
  <c r="AO2184" i="11"/>
  <c r="AO2185" i="11"/>
  <c r="AO2186" i="11"/>
  <c r="AO2187" i="11"/>
  <c r="AO2188" i="11"/>
  <c r="AO2189" i="11"/>
  <c r="AO2190" i="11"/>
  <c r="AO2191" i="11"/>
  <c r="AO2192" i="11"/>
  <c r="AO2193" i="11"/>
  <c r="AO2194" i="11"/>
  <c r="AO2195" i="11"/>
  <c r="AO2196" i="11"/>
  <c r="AO2197" i="11"/>
  <c r="AO2198" i="11"/>
  <c r="AO2199" i="11"/>
  <c r="AO2200" i="11"/>
  <c r="AO2201" i="11"/>
  <c r="AO2202" i="11"/>
  <c r="AO2203" i="11"/>
  <c r="AO2204" i="11"/>
  <c r="AO2205" i="11"/>
  <c r="AO2206" i="11"/>
  <c r="AO2207" i="11"/>
  <c r="AO2208" i="11"/>
  <c r="AO2209" i="11"/>
  <c r="AO2210" i="11"/>
  <c r="AO2211" i="11"/>
  <c r="AO2212" i="11"/>
  <c r="AO2213" i="11"/>
  <c r="AO2214" i="11"/>
  <c r="AO2215" i="11"/>
  <c r="AO2216" i="11"/>
  <c r="AO2217" i="11"/>
  <c r="AO2218" i="11"/>
  <c r="AO2219" i="11"/>
  <c r="AO2220" i="11"/>
  <c r="AO2221" i="11"/>
  <c r="AO2222" i="11"/>
  <c r="AO2223" i="11"/>
  <c r="AO2224" i="11"/>
  <c r="AO2225" i="11"/>
  <c r="AO2226" i="11"/>
  <c r="AO2227" i="11"/>
  <c r="AO2228" i="11"/>
  <c r="AO2229" i="11"/>
  <c r="AO2230" i="11"/>
  <c r="AO2231" i="11"/>
  <c r="AO2232" i="11"/>
  <c r="AO2233" i="11"/>
  <c r="AO2234" i="11"/>
  <c r="AO2235" i="11"/>
  <c r="AO2236" i="11"/>
  <c r="AO2237" i="11"/>
  <c r="AO2238" i="11"/>
  <c r="AO2239" i="11"/>
  <c r="AO2240" i="11"/>
  <c r="AO2241" i="11"/>
  <c r="AO2242" i="11"/>
  <c r="AO2243" i="11"/>
  <c r="AO2244" i="11"/>
  <c r="AO2245" i="11"/>
  <c r="AO2246" i="11"/>
  <c r="AO2247" i="11"/>
  <c r="AO2248" i="11"/>
  <c r="AO2249" i="11"/>
  <c r="AO2250" i="11"/>
  <c r="AO2251" i="11"/>
  <c r="AO2252" i="11"/>
  <c r="AO2253" i="11"/>
  <c r="AO2254" i="11"/>
  <c r="AO2255" i="11"/>
  <c r="AO2256" i="11"/>
  <c r="AO2257" i="11"/>
  <c r="AO2258" i="11"/>
  <c r="AO2259" i="11"/>
  <c r="AO2260" i="11"/>
  <c r="AO2261" i="11"/>
  <c r="AO2262" i="11"/>
  <c r="AO2263" i="11"/>
  <c r="AO2264" i="11"/>
  <c r="AO2265" i="11"/>
  <c r="AO2266" i="11"/>
  <c r="AO2267" i="11"/>
  <c r="AO2268" i="11"/>
  <c r="AO2269" i="11"/>
  <c r="AO2270" i="11"/>
  <c r="AO2271" i="11"/>
  <c r="AO2272" i="11"/>
  <c r="AO2273" i="11"/>
  <c r="AO2274" i="11"/>
  <c r="AO2275" i="11"/>
  <c r="AO2276" i="11"/>
  <c r="AO2277" i="11"/>
  <c r="AO2278" i="11"/>
  <c r="AO2279" i="11"/>
  <c r="AO2280" i="11"/>
  <c r="AO2281" i="11"/>
  <c r="AO2282" i="11"/>
  <c r="AO2283" i="11"/>
  <c r="AO2284" i="11"/>
  <c r="AO2285" i="11"/>
  <c r="AO2286" i="11"/>
  <c r="AO2287" i="11"/>
  <c r="AO2288" i="11"/>
  <c r="AO2289" i="11"/>
  <c r="AO2290" i="11"/>
  <c r="AO2291" i="11"/>
  <c r="AO2292" i="11"/>
  <c r="AO2293" i="11"/>
  <c r="AO2294" i="11"/>
  <c r="AO2295" i="11"/>
  <c r="AO2296" i="11"/>
  <c r="AO2297" i="11"/>
  <c r="AO2298" i="11"/>
  <c r="AO2299" i="11"/>
  <c r="AO2300" i="11"/>
  <c r="AO2301" i="11"/>
  <c r="AO2302" i="11"/>
  <c r="AO2303" i="11"/>
  <c r="AO2304" i="11"/>
  <c r="AO2305" i="11"/>
  <c r="AO2306" i="11"/>
  <c r="AO2307" i="11"/>
  <c r="AO2308" i="11"/>
  <c r="AO2309" i="11"/>
  <c r="AO2310" i="11"/>
  <c r="AO2311" i="11"/>
  <c r="AO2312" i="11"/>
  <c r="AO2313" i="11"/>
  <c r="AO2314" i="11"/>
  <c r="AO2315" i="11"/>
  <c r="AO2316" i="11"/>
  <c r="AO2317" i="11"/>
  <c r="AO2318" i="11"/>
  <c r="AO2319" i="11"/>
  <c r="AO2320" i="11"/>
  <c r="AO2321" i="11"/>
  <c r="AO2322" i="11"/>
  <c r="AO2323" i="11"/>
  <c r="AO2324" i="11"/>
  <c r="AO2325" i="11"/>
  <c r="AO2326" i="11"/>
  <c r="AO2327" i="11"/>
  <c r="AO2328" i="11"/>
  <c r="AO2329" i="11"/>
  <c r="AO2330" i="11"/>
  <c r="AO2331" i="11"/>
  <c r="AO2332" i="11"/>
  <c r="AO2333" i="11"/>
  <c r="AO2334" i="11"/>
  <c r="AO2335" i="11"/>
  <c r="AO2336" i="11"/>
  <c r="AO2337" i="11"/>
  <c r="AO2338" i="11"/>
  <c r="AO2339" i="11"/>
  <c r="AO2340" i="11"/>
  <c r="AO2341" i="11"/>
  <c r="AO2342" i="11"/>
  <c r="AO2343" i="11"/>
  <c r="AO2344" i="11"/>
  <c r="AO2345" i="11"/>
  <c r="AO2346" i="11"/>
  <c r="AO2347" i="11"/>
  <c r="AO2348" i="11"/>
  <c r="AO2349" i="11"/>
  <c r="AO2350" i="11"/>
  <c r="AO2351" i="11"/>
  <c r="AO2352" i="11"/>
  <c r="AO2353" i="11"/>
  <c r="AO2354" i="11"/>
  <c r="AO2355" i="11"/>
  <c r="AO2356" i="11"/>
  <c r="AO2357" i="11"/>
  <c r="AO2358" i="11"/>
  <c r="AO2359" i="11"/>
  <c r="AO2360" i="11"/>
  <c r="AO2361" i="11"/>
  <c r="AO2362" i="11"/>
  <c r="AO2363" i="11"/>
  <c r="AO2364" i="11"/>
  <c r="AO2365" i="11"/>
  <c r="AO2366" i="11"/>
  <c r="AO2367" i="11"/>
  <c r="AO2368" i="11"/>
  <c r="AO2369" i="11"/>
  <c r="AO2370" i="11"/>
  <c r="AO2371" i="11"/>
  <c r="AO2372" i="11"/>
  <c r="AO2373" i="11"/>
  <c r="AO2374" i="11"/>
  <c r="AO2375" i="11"/>
  <c r="AO2376" i="11"/>
  <c r="AO2377" i="11"/>
  <c r="AO2378" i="11"/>
  <c r="AO2379" i="11"/>
  <c r="AO2380" i="11"/>
  <c r="AO2381" i="11"/>
  <c r="AO2382" i="11"/>
  <c r="AO2383" i="11"/>
  <c r="AO2384" i="11"/>
  <c r="AO2385" i="11"/>
  <c r="AO2386" i="11"/>
  <c r="AO2387" i="11"/>
  <c r="AO2388" i="11"/>
  <c r="AO2389" i="11"/>
  <c r="AO2390" i="11"/>
  <c r="AO2391" i="11"/>
  <c r="AO2392" i="11"/>
  <c r="AO2393" i="11"/>
  <c r="AO2394" i="11"/>
  <c r="AO2395" i="11"/>
  <c r="AO2396" i="11"/>
  <c r="AO2397" i="11"/>
  <c r="AO2398" i="11"/>
  <c r="AO2399" i="11"/>
  <c r="AO2400" i="11"/>
  <c r="AO2401" i="11"/>
  <c r="AO2402" i="11"/>
  <c r="AO2403" i="11"/>
  <c r="AO2404" i="11"/>
  <c r="AO2405" i="11"/>
  <c r="AO2406" i="11"/>
  <c r="AO2407" i="11"/>
  <c r="AO2408" i="11"/>
  <c r="AO2409" i="11"/>
  <c r="AO2410" i="11"/>
  <c r="AO2411" i="11"/>
  <c r="AO2412" i="11"/>
  <c r="AO2413" i="11"/>
  <c r="AO2414" i="11"/>
  <c r="AO2415" i="11"/>
  <c r="AO2416" i="11"/>
  <c r="AO2417" i="11"/>
  <c r="AO2418" i="11"/>
  <c r="AO2419" i="11"/>
  <c r="AO2420" i="11"/>
  <c r="AO2421" i="11"/>
  <c r="AO2422" i="11"/>
  <c r="AO2423" i="11"/>
  <c r="AO2424" i="11"/>
  <c r="AO2425" i="11"/>
  <c r="AO2426" i="11"/>
  <c r="AO2427" i="11"/>
  <c r="AO2428" i="11"/>
  <c r="AO2429" i="11"/>
  <c r="AO2430" i="11"/>
  <c r="AO2431" i="11"/>
  <c r="AO2432" i="11"/>
  <c r="AO2433" i="11"/>
  <c r="AO2434" i="11"/>
  <c r="AO2435" i="11"/>
  <c r="AO2436" i="11"/>
  <c r="AO2437" i="11"/>
  <c r="AO2438" i="11"/>
  <c r="AO2439" i="11"/>
  <c r="AO2440" i="11"/>
  <c r="AO2441" i="11"/>
  <c r="AO2442" i="11"/>
  <c r="AO2443" i="11"/>
  <c r="AO2444" i="11"/>
  <c r="AO2445" i="11"/>
  <c r="AO2446" i="11"/>
  <c r="AO2447" i="11"/>
  <c r="AO2448" i="11"/>
  <c r="AO2449" i="11"/>
  <c r="AO2450" i="11"/>
  <c r="AO2451" i="11"/>
  <c r="AO2452" i="11"/>
  <c r="AO2453" i="11"/>
  <c r="AO2454" i="11"/>
  <c r="AO2455" i="11"/>
  <c r="AO2456" i="11"/>
  <c r="AO2457" i="11"/>
  <c r="AO2458" i="11"/>
  <c r="AO2459" i="11"/>
  <c r="AO2460" i="11"/>
  <c r="AO2461" i="11"/>
  <c r="AO2462" i="11"/>
  <c r="AO2463" i="11"/>
  <c r="AO2464" i="11"/>
  <c r="AO2465" i="11"/>
  <c r="AO2466" i="11"/>
  <c r="AO2467" i="11"/>
  <c r="AO2468" i="11"/>
  <c r="AO2469" i="11"/>
  <c r="AO2470" i="11"/>
  <c r="AO2471" i="11"/>
  <c r="AO2472" i="11"/>
  <c r="AO2473" i="11"/>
  <c r="AO2474" i="11"/>
  <c r="AO2475" i="11"/>
  <c r="AO2476" i="11"/>
  <c r="AO2477" i="11"/>
  <c r="AO2478" i="11"/>
  <c r="AO2479" i="11"/>
  <c r="AO2480" i="11"/>
  <c r="AO2481" i="11"/>
  <c r="AO2482" i="11"/>
  <c r="AO2483" i="11"/>
  <c r="AO2484" i="11"/>
  <c r="AO2485" i="11"/>
  <c r="AO2486" i="11"/>
  <c r="AO2487" i="11"/>
  <c r="AO2488" i="11"/>
  <c r="AO2489" i="11"/>
  <c r="AO2490" i="11"/>
  <c r="AO2491" i="11"/>
  <c r="AO2492" i="11"/>
  <c r="AO2493" i="11"/>
  <c r="AO2494" i="11"/>
  <c r="AO2495" i="11"/>
  <c r="AO2496" i="11"/>
  <c r="AO2497" i="11"/>
  <c r="AO2498" i="11"/>
  <c r="AO2499" i="11"/>
  <c r="AO2500" i="11"/>
  <c r="AO2501" i="11"/>
  <c r="AO2502" i="11"/>
  <c r="AO2503" i="11"/>
  <c r="AO2504" i="11"/>
  <c r="AO2505" i="11"/>
  <c r="AO2506" i="11"/>
  <c r="AO2507" i="11"/>
  <c r="AO2508" i="11"/>
  <c r="AO2509" i="11"/>
  <c r="AO2510" i="11"/>
  <c r="AO2511" i="11"/>
  <c r="AO2512" i="11"/>
  <c r="AO2513" i="11"/>
  <c r="AO2514" i="11"/>
  <c r="AO2515" i="11"/>
  <c r="AO2516" i="11"/>
  <c r="AO2517" i="11"/>
  <c r="AO2518" i="11"/>
  <c r="AO2519" i="11"/>
  <c r="AO2520" i="11"/>
  <c r="AO2521" i="11"/>
  <c r="AO2522" i="11"/>
  <c r="AO2523" i="11"/>
  <c r="AO2524" i="11"/>
  <c r="AO2525" i="11"/>
  <c r="AO2526" i="11"/>
  <c r="AO2527" i="11"/>
  <c r="AO2528" i="11"/>
  <c r="AO2529" i="11"/>
  <c r="AO2530" i="11"/>
  <c r="AO2531" i="11"/>
  <c r="AO2532" i="11"/>
  <c r="AO2533" i="11"/>
  <c r="AO2534" i="11"/>
  <c r="AO2535" i="11"/>
  <c r="AO2536" i="11"/>
  <c r="AO2537" i="11"/>
  <c r="AO2538" i="11"/>
  <c r="AO2539" i="11"/>
  <c r="AO2540" i="11"/>
  <c r="AO2541" i="11"/>
  <c r="AO2542" i="11"/>
  <c r="AO2543" i="11"/>
  <c r="AO2544" i="11"/>
  <c r="AO2545" i="11"/>
  <c r="AO2546" i="11"/>
  <c r="AO2547" i="11"/>
  <c r="AO2548" i="11"/>
  <c r="AO2549" i="11"/>
  <c r="AO2550" i="11"/>
  <c r="AO2551" i="11"/>
  <c r="AO2552" i="11"/>
  <c r="AO2553" i="11"/>
  <c r="AO2554" i="11"/>
  <c r="AO2555" i="11"/>
  <c r="AO2556" i="11"/>
  <c r="AO2557" i="11"/>
  <c r="AO2558" i="11"/>
  <c r="AO2559" i="11"/>
  <c r="AO2560" i="11"/>
  <c r="AO2561" i="11"/>
  <c r="AO2562" i="11"/>
  <c r="AO2563" i="11"/>
  <c r="AO2564" i="11"/>
  <c r="AO2565" i="11"/>
  <c r="AO2566" i="11"/>
  <c r="AO2567" i="11"/>
  <c r="AO2568" i="11"/>
  <c r="AO2569" i="11"/>
  <c r="AO2570" i="11"/>
  <c r="AO2571" i="11"/>
  <c r="AO2572" i="11"/>
  <c r="AO2573" i="11"/>
  <c r="AO2574" i="11"/>
  <c r="AO2575" i="11"/>
  <c r="AO2576" i="11"/>
  <c r="AO2577" i="11"/>
  <c r="AO2578" i="11"/>
  <c r="AO2579" i="11"/>
  <c r="AO2580" i="11"/>
  <c r="AO2581" i="11"/>
  <c r="AO2582" i="11"/>
  <c r="AO2583" i="11"/>
  <c r="AO2584" i="11"/>
  <c r="AO2585" i="11"/>
  <c r="AO2586" i="11"/>
  <c r="AO2587" i="11"/>
  <c r="AO2588" i="11"/>
  <c r="AO2589" i="11"/>
  <c r="AO2590" i="11"/>
  <c r="AO2591" i="11"/>
  <c r="AO2592" i="11"/>
  <c r="AO2593" i="11"/>
  <c r="AO2594" i="11"/>
  <c r="AO2595" i="11"/>
  <c r="AO2596" i="11"/>
  <c r="AO2597" i="11"/>
  <c r="AO2598" i="11"/>
  <c r="AO2599" i="11"/>
  <c r="AO2600" i="11"/>
  <c r="AO2601" i="11"/>
  <c r="AO2602" i="11"/>
  <c r="AO2603" i="11"/>
  <c r="AO2604" i="11"/>
  <c r="AO2605" i="11"/>
  <c r="AO2606" i="11"/>
  <c r="AO2607" i="11"/>
  <c r="AO2608" i="11"/>
  <c r="AO2609" i="11"/>
  <c r="AO2610" i="11"/>
  <c r="AO2611" i="11"/>
  <c r="AO2612" i="11"/>
  <c r="AO2613" i="11"/>
  <c r="AO2614" i="11"/>
  <c r="AO2615" i="11"/>
  <c r="AO2616" i="11"/>
  <c r="AO2617" i="11"/>
  <c r="AO2618" i="11"/>
  <c r="AO2619" i="11"/>
  <c r="AO2620" i="11"/>
  <c r="AO2621" i="11"/>
  <c r="AO2622" i="11"/>
  <c r="AO2623" i="11"/>
  <c r="AO2624" i="11"/>
  <c r="AO2625" i="11"/>
  <c r="AO2626" i="11"/>
  <c r="AO2627" i="11"/>
  <c r="AO2628" i="11"/>
  <c r="AO2629" i="11"/>
  <c r="AO2630" i="11"/>
  <c r="AO2631" i="11"/>
  <c r="AO2632" i="11"/>
  <c r="AO2633" i="11"/>
  <c r="AO2634" i="11"/>
  <c r="AO2635" i="11"/>
  <c r="AO8" i="11"/>
  <c r="AO7"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J204" i="11"/>
  <c r="AJ205" i="11"/>
  <c r="AJ206" i="11"/>
  <c r="AJ207" i="11"/>
  <c r="AJ208" i="11"/>
  <c r="AJ209" i="11"/>
  <c r="AJ210" i="11"/>
  <c r="AJ211" i="11"/>
  <c r="AJ212" i="11"/>
  <c r="AJ213" i="11"/>
  <c r="AJ214" i="11"/>
  <c r="AJ215" i="11"/>
  <c r="AJ216" i="11"/>
  <c r="AJ217" i="11"/>
  <c r="AJ218" i="11"/>
  <c r="AJ219" i="11"/>
  <c r="AJ220" i="11"/>
  <c r="AJ221" i="11"/>
  <c r="AJ222" i="11"/>
  <c r="AJ223" i="11"/>
  <c r="AJ224" i="11"/>
  <c r="AJ225" i="11"/>
  <c r="AJ226" i="11"/>
  <c r="AJ227" i="11"/>
  <c r="AJ228" i="11"/>
  <c r="AJ229" i="11"/>
  <c r="AJ230" i="11"/>
  <c r="AJ231" i="11"/>
  <c r="AJ232" i="11"/>
  <c r="AJ233" i="11"/>
  <c r="AJ234" i="11"/>
  <c r="AJ235" i="11"/>
  <c r="AJ236" i="11"/>
  <c r="AJ237" i="11"/>
  <c r="AJ238" i="11"/>
  <c r="AJ239" i="11"/>
  <c r="AJ240" i="11"/>
  <c r="AJ241" i="11"/>
  <c r="AJ242" i="11"/>
  <c r="AJ243" i="11"/>
  <c r="AJ244" i="11"/>
  <c r="AJ245" i="11"/>
  <c r="AJ246" i="11"/>
  <c r="AJ247" i="11"/>
  <c r="AJ248" i="11"/>
  <c r="AJ249" i="11"/>
  <c r="AJ250" i="11"/>
  <c r="AJ251" i="11"/>
  <c r="AJ252" i="11"/>
  <c r="AJ253" i="11"/>
  <c r="AJ254" i="11"/>
  <c r="AJ255" i="11"/>
  <c r="AJ256" i="11"/>
  <c r="AJ257" i="11"/>
  <c r="AJ258" i="11"/>
  <c r="AJ259" i="11"/>
  <c r="AJ260" i="11"/>
  <c r="AJ261" i="11"/>
  <c r="AJ262" i="11"/>
  <c r="AJ263" i="11"/>
  <c r="AJ264" i="11"/>
  <c r="AJ265" i="11"/>
  <c r="AJ266" i="11"/>
  <c r="AJ267" i="11"/>
  <c r="AJ268" i="11"/>
  <c r="AJ269" i="11"/>
  <c r="AJ270" i="11"/>
  <c r="AJ271" i="11"/>
  <c r="AJ272" i="11"/>
  <c r="AJ273" i="11"/>
  <c r="AJ274" i="11"/>
  <c r="AJ275" i="11"/>
  <c r="AJ276" i="11"/>
  <c r="AJ277" i="11"/>
  <c r="AJ278" i="11"/>
  <c r="AJ279" i="11"/>
  <c r="AJ280" i="11"/>
  <c r="AJ281" i="11"/>
  <c r="AJ282" i="11"/>
  <c r="AJ283" i="11"/>
  <c r="AJ284" i="11"/>
  <c r="AJ285" i="11"/>
  <c r="AJ286" i="11"/>
  <c r="AJ287" i="11"/>
  <c r="AJ288" i="11"/>
  <c r="AJ289" i="11"/>
  <c r="AJ290" i="11"/>
  <c r="AJ291" i="11"/>
  <c r="AJ292" i="11"/>
  <c r="AJ293" i="11"/>
  <c r="AJ294" i="11"/>
  <c r="AJ295" i="11"/>
  <c r="AJ296" i="11"/>
  <c r="AJ297" i="11"/>
  <c r="AJ298" i="11"/>
  <c r="AJ299" i="11"/>
  <c r="AJ300" i="11"/>
  <c r="AJ301" i="11"/>
  <c r="AJ302" i="11"/>
  <c r="AJ303" i="11"/>
  <c r="AJ304" i="11"/>
  <c r="AJ305" i="11"/>
  <c r="AJ306" i="11"/>
  <c r="AJ307" i="11"/>
  <c r="AJ308" i="11"/>
  <c r="AJ309" i="11"/>
  <c r="AJ310" i="11"/>
  <c r="AJ311" i="11"/>
  <c r="AJ312" i="11"/>
  <c r="AJ313" i="11"/>
  <c r="AJ314" i="11"/>
  <c r="AJ315" i="11"/>
  <c r="AJ316" i="11"/>
  <c r="AJ317" i="11"/>
  <c r="AJ318" i="11"/>
  <c r="AJ319" i="11"/>
  <c r="AJ320" i="11"/>
  <c r="AJ321" i="11"/>
  <c r="AJ322" i="11"/>
  <c r="AJ323" i="11"/>
  <c r="AJ324" i="11"/>
  <c r="AJ325" i="11"/>
  <c r="AJ326" i="11"/>
  <c r="AJ327" i="11"/>
  <c r="AJ328" i="11"/>
  <c r="AJ329" i="11"/>
  <c r="AJ330" i="11"/>
  <c r="AJ331" i="11"/>
  <c r="AJ332" i="11"/>
  <c r="AJ333" i="11"/>
  <c r="AJ334" i="11"/>
  <c r="AJ335" i="11"/>
  <c r="AJ336" i="11"/>
  <c r="AJ337" i="11"/>
  <c r="AJ338" i="11"/>
  <c r="AJ339" i="11"/>
  <c r="AJ340" i="11"/>
  <c r="AJ341" i="11"/>
  <c r="AJ342" i="11"/>
  <c r="AJ343" i="11"/>
  <c r="AJ344" i="11"/>
  <c r="AJ345" i="11"/>
  <c r="AJ346" i="11"/>
  <c r="AJ347" i="11"/>
  <c r="AJ348" i="11"/>
  <c r="AJ349" i="11"/>
  <c r="AJ350" i="11"/>
  <c r="AJ351" i="11"/>
  <c r="AJ352" i="11"/>
  <c r="AJ353" i="11"/>
  <c r="AJ354" i="11"/>
  <c r="AJ355" i="11"/>
  <c r="AJ356" i="11"/>
  <c r="AJ357" i="11"/>
  <c r="AJ358" i="11"/>
  <c r="AJ359" i="11"/>
  <c r="AJ360" i="11"/>
  <c r="AJ361" i="11"/>
  <c r="AJ362" i="11"/>
  <c r="AJ363" i="11"/>
  <c r="AJ364" i="11"/>
  <c r="AJ365" i="11"/>
  <c r="AJ366" i="11"/>
  <c r="AJ367" i="11"/>
  <c r="AJ368" i="11"/>
  <c r="AJ369" i="11"/>
  <c r="AJ370" i="11"/>
  <c r="AJ371" i="11"/>
  <c r="AJ372" i="11"/>
  <c r="AJ373" i="11"/>
  <c r="AJ374" i="11"/>
  <c r="AJ375" i="11"/>
  <c r="AJ376" i="11"/>
  <c r="AJ377" i="11"/>
  <c r="AJ378" i="11"/>
  <c r="AJ379" i="11"/>
  <c r="AJ380" i="11"/>
  <c r="AJ381" i="11"/>
  <c r="AJ382" i="11"/>
  <c r="AJ383" i="11"/>
  <c r="AJ384" i="11"/>
  <c r="AJ385" i="11"/>
  <c r="AJ386" i="11"/>
  <c r="AJ387" i="11"/>
  <c r="AJ388" i="11"/>
  <c r="AJ389" i="11"/>
  <c r="AJ390" i="11"/>
  <c r="AJ391" i="11"/>
  <c r="AJ392" i="11"/>
  <c r="AJ393" i="11"/>
  <c r="AJ394" i="11"/>
  <c r="AJ395" i="11"/>
  <c r="AJ396" i="11"/>
  <c r="AJ397" i="11"/>
  <c r="AJ398" i="11"/>
  <c r="AJ399" i="11"/>
  <c r="AJ400" i="11"/>
  <c r="AJ401" i="11"/>
  <c r="AJ402" i="11"/>
  <c r="AJ403" i="11"/>
  <c r="AJ404" i="11"/>
  <c r="AJ405" i="11"/>
  <c r="AJ406" i="11"/>
  <c r="AJ407" i="11"/>
  <c r="AJ408" i="11"/>
  <c r="AJ409" i="11"/>
  <c r="AJ410" i="11"/>
  <c r="AJ411" i="11"/>
  <c r="AJ412" i="11"/>
  <c r="AJ413" i="11"/>
  <c r="AJ414" i="11"/>
  <c r="AJ415" i="11"/>
  <c r="AJ416" i="11"/>
  <c r="AJ417" i="11"/>
  <c r="AJ418" i="11"/>
  <c r="AJ419" i="11"/>
  <c r="AJ420" i="11"/>
  <c r="AJ421" i="11"/>
  <c r="AJ422" i="11"/>
  <c r="AJ423" i="11"/>
  <c r="AJ424" i="11"/>
  <c r="AJ425" i="11"/>
  <c r="AJ426" i="11"/>
  <c r="AJ427" i="11"/>
  <c r="AJ428" i="11"/>
  <c r="AJ429" i="11"/>
  <c r="AJ430" i="11"/>
  <c r="AJ431" i="11"/>
  <c r="AJ432" i="11"/>
  <c r="AJ433" i="11"/>
  <c r="AJ434" i="11"/>
  <c r="AJ435" i="11"/>
  <c r="AJ436" i="11"/>
  <c r="AJ437" i="11"/>
  <c r="AJ438" i="11"/>
  <c r="AJ439" i="11"/>
  <c r="AJ440" i="11"/>
  <c r="AJ441" i="11"/>
  <c r="AJ442" i="11"/>
  <c r="AJ443" i="11"/>
  <c r="AJ444" i="11"/>
  <c r="AJ445" i="11"/>
  <c r="AJ446" i="11"/>
  <c r="AJ447" i="11"/>
  <c r="AJ448" i="11"/>
  <c r="AJ449" i="11"/>
  <c r="AJ450" i="11"/>
  <c r="AJ451" i="11"/>
  <c r="AJ452" i="11"/>
  <c r="AJ453" i="11"/>
  <c r="AJ454" i="11"/>
  <c r="AJ455" i="11"/>
  <c r="AJ456" i="11"/>
  <c r="AJ457" i="11"/>
  <c r="AJ458" i="11"/>
  <c r="AJ459" i="11"/>
  <c r="AJ460" i="11"/>
  <c r="AJ461" i="11"/>
  <c r="AJ462" i="11"/>
  <c r="AJ463" i="11"/>
  <c r="AJ464" i="11"/>
  <c r="AJ465" i="11"/>
  <c r="AJ466" i="11"/>
  <c r="AJ467" i="11"/>
  <c r="AJ468" i="11"/>
  <c r="AJ469" i="11"/>
  <c r="AJ470" i="11"/>
  <c r="AJ471" i="11"/>
  <c r="AJ472" i="11"/>
  <c r="AJ473" i="11"/>
  <c r="AJ474" i="11"/>
  <c r="AJ475" i="11"/>
  <c r="AJ476" i="11"/>
  <c r="AJ477" i="11"/>
  <c r="AJ478" i="11"/>
  <c r="AJ479" i="11"/>
  <c r="AJ480" i="11"/>
  <c r="AJ481" i="11"/>
  <c r="AJ482" i="11"/>
  <c r="AJ483" i="11"/>
  <c r="AJ484" i="11"/>
  <c r="AJ485" i="11"/>
  <c r="AJ486" i="11"/>
  <c r="AJ487" i="11"/>
  <c r="AJ488" i="11"/>
  <c r="AJ489" i="11"/>
  <c r="AJ490" i="11"/>
  <c r="AJ491" i="11"/>
  <c r="AJ492" i="11"/>
  <c r="AJ493" i="11"/>
  <c r="AJ494" i="11"/>
  <c r="AJ495" i="11"/>
  <c r="AJ496" i="11"/>
  <c r="AJ497" i="11"/>
  <c r="AJ498" i="11"/>
  <c r="AJ499" i="11"/>
  <c r="AJ500" i="11"/>
  <c r="AJ501" i="11"/>
  <c r="AJ502" i="11"/>
  <c r="AJ503" i="11"/>
  <c r="AJ504" i="11"/>
  <c r="AJ505" i="11"/>
  <c r="AJ506" i="11"/>
  <c r="AJ507" i="11"/>
  <c r="AJ508" i="11"/>
  <c r="AJ509" i="11"/>
  <c r="AJ510" i="11"/>
  <c r="AJ511" i="11"/>
  <c r="AJ512" i="11"/>
  <c r="AJ513" i="11"/>
  <c r="AJ514" i="11"/>
  <c r="AJ515" i="11"/>
  <c r="AJ516" i="11"/>
  <c r="AJ517" i="11"/>
  <c r="AJ518" i="11"/>
  <c r="AJ519" i="11"/>
  <c r="AJ520" i="11"/>
  <c r="AJ521" i="11"/>
  <c r="AJ522" i="11"/>
  <c r="AJ523" i="11"/>
  <c r="AJ524" i="11"/>
  <c r="AJ525" i="11"/>
  <c r="AJ526" i="11"/>
  <c r="AJ527" i="11"/>
  <c r="AJ528" i="11"/>
  <c r="AJ529" i="11"/>
  <c r="AJ530" i="11"/>
  <c r="AJ531" i="11"/>
  <c r="AJ532" i="11"/>
  <c r="AJ533" i="11"/>
  <c r="AJ534" i="11"/>
  <c r="AJ535" i="11"/>
  <c r="AJ536" i="11"/>
  <c r="AJ537" i="11"/>
  <c r="AJ538" i="11"/>
  <c r="AJ539" i="11"/>
  <c r="AJ540" i="11"/>
  <c r="AJ541" i="11"/>
  <c r="AJ542" i="11"/>
  <c r="AJ543" i="11"/>
  <c r="AJ544" i="11"/>
  <c r="AJ545" i="11"/>
  <c r="AJ546" i="11"/>
  <c r="AJ547" i="11"/>
  <c r="AJ548" i="11"/>
  <c r="AJ549" i="11"/>
  <c r="AJ550" i="11"/>
  <c r="AJ551" i="11"/>
  <c r="AJ552" i="11"/>
  <c r="AJ553" i="11"/>
  <c r="AJ554" i="11"/>
  <c r="AJ555" i="11"/>
  <c r="AJ556" i="11"/>
  <c r="AJ557" i="11"/>
  <c r="AJ558" i="11"/>
  <c r="AJ559" i="11"/>
  <c r="AJ560" i="11"/>
  <c r="AJ561" i="11"/>
  <c r="AJ562" i="11"/>
  <c r="AJ563" i="11"/>
  <c r="AJ564" i="11"/>
  <c r="AJ565" i="11"/>
  <c r="AJ566" i="11"/>
  <c r="AJ567" i="11"/>
  <c r="AJ568" i="11"/>
  <c r="AJ569" i="11"/>
  <c r="AJ570" i="11"/>
  <c r="AJ571" i="11"/>
  <c r="AJ572" i="11"/>
  <c r="AJ573" i="11"/>
  <c r="AJ574" i="11"/>
  <c r="AJ575" i="11"/>
  <c r="AJ576" i="11"/>
  <c r="AJ577" i="11"/>
  <c r="AJ578" i="11"/>
  <c r="AJ579" i="11"/>
  <c r="AJ580" i="11"/>
  <c r="AJ581" i="11"/>
  <c r="AJ582" i="11"/>
  <c r="AJ583" i="11"/>
  <c r="AJ584" i="11"/>
  <c r="AJ585" i="11"/>
  <c r="AJ586" i="11"/>
  <c r="AJ587" i="11"/>
  <c r="AJ588" i="11"/>
  <c r="AJ589" i="11"/>
  <c r="AJ590" i="11"/>
  <c r="AJ591" i="11"/>
  <c r="AJ592" i="11"/>
  <c r="AJ593" i="11"/>
  <c r="AJ594" i="11"/>
  <c r="AJ595" i="11"/>
  <c r="AJ596" i="11"/>
  <c r="AJ597" i="11"/>
  <c r="AJ598" i="11"/>
  <c r="AJ599" i="11"/>
  <c r="AJ600" i="11"/>
  <c r="AJ601" i="11"/>
  <c r="AJ602" i="11"/>
  <c r="AJ603" i="11"/>
  <c r="AJ604" i="11"/>
  <c r="AJ605" i="11"/>
  <c r="AJ606" i="11"/>
  <c r="AJ607" i="11"/>
  <c r="AJ608" i="11"/>
  <c r="AJ609" i="11"/>
  <c r="AJ610" i="11"/>
  <c r="AJ611" i="11"/>
  <c r="AJ612" i="11"/>
  <c r="AJ613" i="11"/>
  <c r="AJ614" i="11"/>
  <c r="AJ615" i="11"/>
  <c r="AJ616" i="11"/>
  <c r="AJ617" i="11"/>
  <c r="AJ618" i="11"/>
  <c r="AJ619" i="11"/>
  <c r="AJ620" i="11"/>
  <c r="AJ621" i="11"/>
  <c r="AJ622" i="11"/>
  <c r="AJ623" i="11"/>
  <c r="AJ624" i="11"/>
  <c r="AJ625" i="11"/>
  <c r="AJ626" i="11"/>
  <c r="AJ627" i="11"/>
  <c r="AJ628" i="11"/>
  <c r="AJ629" i="11"/>
  <c r="AJ630" i="11"/>
  <c r="AJ631" i="11"/>
  <c r="AJ632" i="11"/>
  <c r="AJ633" i="11"/>
  <c r="AJ634" i="11"/>
  <c r="AJ635" i="11"/>
  <c r="AJ636" i="11"/>
  <c r="AJ637" i="11"/>
  <c r="AJ638" i="11"/>
  <c r="AJ639" i="11"/>
  <c r="AJ640" i="11"/>
  <c r="AJ641" i="11"/>
  <c r="AJ642" i="11"/>
  <c r="AJ643" i="11"/>
  <c r="AJ644" i="11"/>
  <c r="AJ645" i="11"/>
  <c r="AJ646" i="11"/>
  <c r="AJ647" i="11"/>
  <c r="AJ648" i="11"/>
  <c r="AJ649" i="11"/>
  <c r="AJ650" i="11"/>
  <c r="AJ651" i="11"/>
  <c r="AJ652" i="11"/>
  <c r="AJ653" i="11"/>
  <c r="AJ654" i="11"/>
  <c r="AJ655" i="11"/>
  <c r="AJ656" i="11"/>
  <c r="AJ657" i="11"/>
  <c r="AJ658" i="11"/>
  <c r="AJ659" i="11"/>
  <c r="AJ660" i="11"/>
  <c r="AJ661" i="11"/>
  <c r="AJ662" i="11"/>
  <c r="AJ663" i="11"/>
  <c r="AJ664" i="11"/>
  <c r="AJ665" i="11"/>
  <c r="AJ666" i="11"/>
  <c r="AJ667" i="11"/>
  <c r="AJ668" i="11"/>
  <c r="AJ669" i="11"/>
  <c r="AJ670" i="11"/>
  <c r="AJ671" i="11"/>
  <c r="AJ672" i="11"/>
  <c r="AJ673" i="11"/>
  <c r="AJ674" i="11"/>
  <c r="AJ675" i="11"/>
  <c r="AJ676" i="11"/>
  <c r="AJ677" i="11"/>
  <c r="AJ678" i="11"/>
  <c r="AJ679" i="11"/>
  <c r="AJ680" i="11"/>
  <c r="AJ681" i="11"/>
  <c r="AJ682" i="11"/>
  <c r="AJ683" i="11"/>
  <c r="AJ684" i="11"/>
  <c r="AJ685" i="11"/>
  <c r="AJ686" i="11"/>
  <c r="AJ687" i="11"/>
  <c r="AJ688" i="11"/>
  <c r="AJ689" i="11"/>
  <c r="AJ690" i="11"/>
  <c r="AJ691" i="11"/>
  <c r="AJ692" i="11"/>
  <c r="AJ693" i="11"/>
  <c r="AJ694" i="11"/>
  <c r="AJ695" i="11"/>
  <c r="AJ696" i="11"/>
  <c r="AJ697" i="11"/>
  <c r="AJ698" i="11"/>
  <c r="AJ699" i="11"/>
  <c r="AJ700" i="11"/>
  <c r="AJ701" i="11"/>
  <c r="AJ702" i="11"/>
  <c r="AJ703" i="11"/>
  <c r="AJ704" i="11"/>
  <c r="AJ705" i="11"/>
  <c r="AJ706" i="11"/>
  <c r="AJ707" i="11"/>
  <c r="AJ708" i="11"/>
  <c r="AJ709" i="11"/>
  <c r="AJ710" i="11"/>
  <c r="AJ711" i="11"/>
  <c r="AJ712" i="11"/>
  <c r="AJ713" i="11"/>
  <c r="AJ714" i="11"/>
  <c r="AJ715" i="11"/>
  <c r="AJ716" i="11"/>
  <c r="AJ717" i="11"/>
  <c r="AJ718" i="11"/>
  <c r="AJ719" i="11"/>
  <c r="AJ720" i="11"/>
  <c r="AJ721" i="11"/>
  <c r="AJ722" i="11"/>
  <c r="AJ723" i="11"/>
  <c r="AJ724" i="11"/>
  <c r="AJ725" i="11"/>
  <c r="AJ726" i="11"/>
  <c r="AJ727" i="11"/>
  <c r="AJ728" i="11"/>
  <c r="AJ729" i="11"/>
  <c r="AJ730" i="11"/>
  <c r="AJ731" i="11"/>
  <c r="AJ732" i="11"/>
  <c r="AJ733" i="11"/>
  <c r="AJ734" i="11"/>
  <c r="AJ735" i="11"/>
  <c r="AJ736" i="11"/>
  <c r="AJ737" i="11"/>
  <c r="AJ738" i="11"/>
  <c r="AJ739" i="11"/>
  <c r="AJ740" i="11"/>
  <c r="AJ741" i="11"/>
  <c r="AJ742" i="11"/>
  <c r="AJ743" i="11"/>
  <c r="AJ744" i="11"/>
  <c r="AJ745" i="11"/>
  <c r="AJ746" i="11"/>
  <c r="AJ747" i="11"/>
  <c r="AJ748" i="11"/>
  <c r="AJ749" i="11"/>
  <c r="AJ750" i="11"/>
  <c r="AJ751" i="11"/>
  <c r="AJ752" i="11"/>
  <c r="AJ753" i="11"/>
  <c r="AJ754" i="11"/>
  <c r="AJ755" i="11"/>
  <c r="AJ756" i="11"/>
  <c r="AJ757" i="11"/>
  <c r="AJ758" i="11"/>
  <c r="AJ759" i="11"/>
  <c r="AJ760" i="11"/>
  <c r="AJ761" i="11"/>
  <c r="AJ762" i="11"/>
  <c r="AJ763" i="11"/>
  <c r="AJ764" i="11"/>
  <c r="AJ765" i="11"/>
  <c r="AJ766" i="11"/>
  <c r="AJ767" i="11"/>
  <c r="AJ768" i="11"/>
  <c r="AJ769" i="11"/>
  <c r="AJ770" i="11"/>
  <c r="AJ771" i="11"/>
  <c r="AJ772" i="11"/>
  <c r="AJ773" i="11"/>
  <c r="AJ774" i="11"/>
  <c r="AJ775" i="11"/>
  <c r="AJ776" i="11"/>
  <c r="AJ777" i="11"/>
  <c r="AJ778" i="11"/>
  <c r="AJ779" i="11"/>
  <c r="AJ780" i="11"/>
  <c r="AJ781" i="11"/>
  <c r="AJ782" i="11"/>
  <c r="AJ783" i="11"/>
  <c r="AJ784" i="11"/>
  <c r="AJ785" i="11"/>
  <c r="AJ786" i="11"/>
  <c r="AJ787" i="11"/>
  <c r="AJ788" i="11"/>
  <c r="AJ789" i="11"/>
  <c r="AJ790" i="11"/>
  <c r="AJ791" i="11"/>
  <c r="AJ792" i="11"/>
  <c r="AJ793" i="11"/>
  <c r="AJ794" i="11"/>
  <c r="AJ795" i="11"/>
  <c r="AJ796" i="11"/>
  <c r="AJ797" i="11"/>
  <c r="AJ798" i="11"/>
  <c r="AJ799" i="11"/>
  <c r="AJ800" i="11"/>
  <c r="AJ801" i="11"/>
  <c r="AJ802" i="11"/>
  <c r="AJ803" i="11"/>
  <c r="AJ804" i="11"/>
  <c r="AJ805" i="11"/>
  <c r="AJ806" i="11"/>
  <c r="AJ807" i="11"/>
  <c r="AJ808" i="11"/>
  <c r="AJ809" i="11"/>
  <c r="AJ810" i="11"/>
  <c r="AJ811" i="11"/>
  <c r="AJ812" i="11"/>
  <c r="AJ813" i="11"/>
  <c r="AJ814" i="11"/>
  <c r="AJ815" i="11"/>
  <c r="AJ816" i="11"/>
  <c r="AJ817" i="11"/>
  <c r="AJ818" i="11"/>
  <c r="AJ819" i="11"/>
  <c r="AJ820" i="11"/>
  <c r="AJ821" i="11"/>
  <c r="AJ822" i="11"/>
  <c r="AJ823" i="11"/>
  <c r="AJ824" i="11"/>
  <c r="AJ825" i="11"/>
  <c r="AJ826" i="11"/>
  <c r="AJ827" i="11"/>
  <c r="AJ828" i="11"/>
  <c r="AJ829" i="11"/>
  <c r="AJ830" i="11"/>
  <c r="AJ831" i="11"/>
  <c r="AJ832" i="11"/>
  <c r="AJ833" i="11"/>
  <c r="AJ834" i="11"/>
  <c r="AJ835" i="11"/>
  <c r="AJ836" i="11"/>
  <c r="AJ837" i="11"/>
  <c r="AJ838" i="11"/>
  <c r="AJ839" i="11"/>
  <c r="AJ840" i="11"/>
  <c r="AJ841" i="11"/>
  <c r="AJ842" i="11"/>
  <c r="AJ843" i="11"/>
  <c r="AJ844" i="11"/>
  <c r="AJ845" i="11"/>
  <c r="AJ846" i="11"/>
  <c r="AJ847" i="11"/>
  <c r="AJ848" i="11"/>
  <c r="AJ849" i="11"/>
  <c r="AJ850" i="11"/>
  <c r="AJ851" i="11"/>
  <c r="AJ852" i="11"/>
  <c r="AJ853" i="11"/>
  <c r="AJ854" i="11"/>
  <c r="AJ855" i="11"/>
  <c r="AJ856" i="11"/>
  <c r="AJ857" i="11"/>
  <c r="AJ858" i="11"/>
  <c r="AJ859" i="11"/>
  <c r="AJ860" i="11"/>
  <c r="AJ861" i="11"/>
  <c r="AJ862" i="11"/>
  <c r="AJ863" i="11"/>
  <c r="AJ864" i="11"/>
  <c r="AJ865" i="11"/>
  <c r="AJ866" i="11"/>
  <c r="AJ867" i="11"/>
  <c r="AJ868" i="11"/>
  <c r="AJ869" i="11"/>
  <c r="AJ870" i="11"/>
  <c r="AJ871" i="11"/>
  <c r="AJ872" i="11"/>
  <c r="AJ873" i="11"/>
  <c r="AJ874" i="11"/>
  <c r="AJ875" i="11"/>
  <c r="AJ876" i="11"/>
  <c r="AJ877" i="11"/>
  <c r="AJ878" i="11"/>
  <c r="AJ879" i="11"/>
  <c r="AJ880" i="11"/>
  <c r="AJ881" i="11"/>
  <c r="AJ882" i="11"/>
  <c r="AJ883" i="11"/>
  <c r="AJ884" i="11"/>
  <c r="AJ885" i="11"/>
  <c r="AJ886" i="11"/>
  <c r="AJ887" i="11"/>
  <c r="AJ888" i="11"/>
  <c r="AJ889" i="11"/>
  <c r="AJ890" i="11"/>
  <c r="AJ891" i="11"/>
  <c r="AJ892" i="11"/>
  <c r="AJ893" i="11"/>
  <c r="AJ894" i="11"/>
  <c r="AJ895" i="11"/>
  <c r="AJ896" i="11"/>
  <c r="AJ897" i="11"/>
  <c r="AJ898" i="11"/>
  <c r="AJ899" i="11"/>
  <c r="AJ900" i="11"/>
  <c r="AJ901" i="11"/>
  <c r="AJ902" i="11"/>
  <c r="AJ903" i="11"/>
  <c r="AJ904" i="11"/>
  <c r="AJ905" i="11"/>
  <c r="AJ906" i="11"/>
  <c r="AJ907" i="11"/>
  <c r="AJ908" i="11"/>
  <c r="AJ909" i="11"/>
  <c r="AJ910" i="11"/>
  <c r="AJ911" i="11"/>
  <c r="AJ912" i="11"/>
  <c r="AJ913" i="11"/>
  <c r="AJ914" i="11"/>
  <c r="AJ915" i="11"/>
  <c r="AJ916" i="11"/>
  <c r="AJ917" i="11"/>
  <c r="AJ918" i="11"/>
  <c r="AJ919" i="11"/>
  <c r="AJ920" i="11"/>
  <c r="AJ921" i="11"/>
  <c r="AJ922" i="11"/>
  <c r="AJ923" i="11"/>
  <c r="AJ924" i="11"/>
  <c r="AJ925" i="11"/>
  <c r="AJ926" i="11"/>
  <c r="AJ927" i="11"/>
  <c r="AJ928" i="11"/>
  <c r="AJ929" i="11"/>
  <c r="AJ930" i="11"/>
  <c r="AJ931" i="11"/>
  <c r="AJ932" i="11"/>
  <c r="AJ933" i="11"/>
  <c r="AJ934" i="11"/>
  <c r="AJ935" i="11"/>
  <c r="AJ936" i="11"/>
  <c r="AJ937" i="11"/>
  <c r="AJ938" i="11"/>
  <c r="AJ939" i="11"/>
  <c r="AJ940" i="11"/>
  <c r="AJ941" i="11"/>
  <c r="AJ942" i="11"/>
  <c r="AJ943" i="11"/>
  <c r="AJ944" i="11"/>
  <c r="AJ945" i="11"/>
  <c r="AJ946" i="11"/>
  <c r="AJ947" i="11"/>
  <c r="AJ948" i="11"/>
  <c r="AJ949" i="11"/>
  <c r="AJ950" i="11"/>
  <c r="AJ951" i="11"/>
  <c r="AJ952" i="11"/>
  <c r="AJ953" i="11"/>
  <c r="AJ954" i="11"/>
  <c r="AJ955" i="11"/>
  <c r="AJ956" i="11"/>
  <c r="AJ957" i="11"/>
  <c r="AJ958" i="11"/>
  <c r="AJ959" i="11"/>
  <c r="AJ960" i="11"/>
  <c r="AJ961" i="11"/>
  <c r="AJ962" i="11"/>
  <c r="AJ963" i="11"/>
  <c r="AJ964" i="11"/>
  <c r="AJ965" i="11"/>
  <c r="AJ966" i="11"/>
  <c r="AJ967" i="11"/>
  <c r="AJ968" i="11"/>
  <c r="AJ969" i="11"/>
  <c r="AJ970" i="11"/>
  <c r="AJ971" i="11"/>
  <c r="AJ972" i="11"/>
  <c r="AJ973" i="11"/>
  <c r="AJ974" i="11"/>
  <c r="AJ975" i="11"/>
  <c r="AJ976" i="11"/>
  <c r="AJ977" i="11"/>
  <c r="AJ978" i="11"/>
  <c r="AJ979" i="11"/>
  <c r="AJ980" i="11"/>
  <c r="AJ981" i="11"/>
  <c r="AJ982" i="11"/>
  <c r="AJ983" i="11"/>
  <c r="AJ984" i="11"/>
  <c r="AJ985" i="11"/>
  <c r="AJ986" i="11"/>
  <c r="AJ987" i="11"/>
  <c r="AJ988" i="11"/>
  <c r="AJ989" i="11"/>
  <c r="AJ990" i="11"/>
  <c r="AJ991" i="11"/>
  <c r="AJ992" i="11"/>
  <c r="AJ993" i="11"/>
  <c r="AJ994" i="11"/>
  <c r="AJ995" i="11"/>
  <c r="AJ996" i="11"/>
  <c r="AJ997" i="11"/>
  <c r="AJ998" i="11"/>
  <c r="AJ999" i="11"/>
  <c r="AJ1000" i="11"/>
  <c r="AJ1001" i="11"/>
  <c r="AJ1002" i="11"/>
  <c r="AJ1003" i="11"/>
  <c r="AJ1004" i="11"/>
  <c r="AJ1005" i="11"/>
  <c r="AJ1006" i="11"/>
  <c r="AJ1007" i="11"/>
  <c r="AJ1008" i="11"/>
  <c r="AJ1009" i="11"/>
  <c r="AJ1010" i="11"/>
  <c r="AJ1011" i="11"/>
  <c r="AJ1012" i="11"/>
  <c r="AJ1013" i="11"/>
  <c r="AJ1014" i="11"/>
  <c r="AJ1015" i="11"/>
  <c r="AJ1016" i="11"/>
  <c r="AJ1017" i="11"/>
  <c r="AJ1018" i="11"/>
  <c r="AJ1019" i="11"/>
  <c r="AJ1020" i="11"/>
  <c r="AJ1021" i="11"/>
  <c r="AJ1022" i="11"/>
  <c r="AJ1023" i="11"/>
  <c r="AJ1024" i="11"/>
  <c r="AJ1025" i="11"/>
  <c r="AJ1026" i="11"/>
  <c r="AJ1027" i="11"/>
  <c r="AJ1028" i="11"/>
  <c r="AJ1029" i="11"/>
  <c r="AJ1030" i="11"/>
  <c r="AJ1031" i="11"/>
  <c r="AJ1032" i="11"/>
  <c r="AJ1033" i="11"/>
  <c r="AJ1034" i="11"/>
  <c r="AJ1035" i="11"/>
  <c r="AJ1036" i="11"/>
  <c r="AJ1037" i="11"/>
  <c r="AJ1038" i="11"/>
  <c r="AJ1039" i="11"/>
  <c r="AJ1040" i="11"/>
  <c r="AJ1041" i="11"/>
  <c r="AJ1042" i="11"/>
  <c r="AJ1043" i="11"/>
  <c r="AJ1044" i="11"/>
  <c r="AJ1045" i="11"/>
  <c r="AJ1046" i="11"/>
  <c r="AJ1047" i="11"/>
  <c r="AJ1048" i="11"/>
  <c r="AJ1049" i="11"/>
  <c r="AJ1050" i="11"/>
  <c r="AJ1051" i="11"/>
  <c r="AJ1052" i="11"/>
  <c r="AJ1053" i="11"/>
  <c r="AJ1054" i="11"/>
  <c r="AJ1055" i="11"/>
  <c r="AJ1056" i="11"/>
  <c r="AJ1057" i="11"/>
  <c r="AJ1058" i="11"/>
  <c r="AJ1059" i="11"/>
  <c r="AJ1060" i="11"/>
  <c r="AJ1061" i="11"/>
  <c r="AJ1062" i="11"/>
  <c r="AJ1063" i="11"/>
  <c r="AJ1064" i="11"/>
  <c r="AJ1065" i="11"/>
  <c r="AJ1066" i="11"/>
  <c r="AJ1067" i="11"/>
  <c r="AJ1068" i="11"/>
  <c r="AJ1069" i="11"/>
  <c r="AJ1070" i="11"/>
  <c r="AJ1071" i="11"/>
  <c r="AJ1072" i="11"/>
  <c r="AJ1073" i="11"/>
  <c r="AJ1074" i="11"/>
  <c r="AJ1075" i="11"/>
  <c r="AJ1076" i="11"/>
  <c r="AJ1077" i="11"/>
  <c r="AJ1078" i="11"/>
  <c r="AJ1079" i="11"/>
  <c r="AJ1080" i="11"/>
  <c r="AJ1081" i="11"/>
  <c r="AJ1082" i="11"/>
  <c r="AJ1083" i="11"/>
  <c r="AJ1084" i="11"/>
  <c r="AJ1085" i="11"/>
  <c r="AJ1086" i="11"/>
  <c r="AJ1087" i="11"/>
  <c r="AJ1088" i="11"/>
  <c r="AJ1089" i="11"/>
  <c r="AJ1090" i="11"/>
  <c r="AJ1091" i="11"/>
  <c r="AJ1092" i="11"/>
  <c r="AJ1093" i="11"/>
  <c r="AJ1094" i="11"/>
  <c r="AJ1095" i="11"/>
  <c r="AJ1096" i="11"/>
  <c r="AJ1097" i="11"/>
  <c r="AJ1098" i="11"/>
  <c r="AJ1099" i="11"/>
  <c r="AJ1100" i="11"/>
  <c r="AJ1101" i="11"/>
  <c r="AJ1102" i="11"/>
  <c r="AJ1103" i="11"/>
  <c r="AJ1104" i="11"/>
  <c r="AJ1105" i="11"/>
  <c r="AJ1106" i="11"/>
  <c r="AJ1107" i="11"/>
  <c r="AJ1108" i="11"/>
  <c r="AJ1109" i="11"/>
  <c r="AJ1110" i="11"/>
  <c r="AJ1111" i="11"/>
  <c r="AJ1112" i="11"/>
  <c r="AJ1113" i="11"/>
  <c r="AJ1114" i="11"/>
  <c r="AJ1115" i="11"/>
  <c r="AJ1116" i="11"/>
  <c r="AJ1117" i="11"/>
  <c r="AJ1118" i="11"/>
  <c r="AJ1119" i="11"/>
  <c r="AJ1120" i="11"/>
  <c r="AJ1121" i="11"/>
  <c r="AJ1122" i="11"/>
  <c r="AJ1123" i="11"/>
  <c r="AJ1124" i="11"/>
  <c r="AJ1125" i="11"/>
  <c r="AJ1126" i="11"/>
  <c r="AJ1127" i="11"/>
  <c r="AJ1128" i="11"/>
  <c r="AJ1129" i="11"/>
  <c r="AJ1130" i="11"/>
  <c r="AJ1131" i="11"/>
  <c r="AJ1132" i="11"/>
  <c r="AJ1133" i="11"/>
  <c r="AJ1134" i="11"/>
  <c r="AJ1135" i="11"/>
  <c r="AJ1136" i="11"/>
  <c r="AJ1137" i="11"/>
  <c r="AJ1138" i="11"/>
  <c r="AJ1139" i="11"/>
  <c r="AJ1140" i="11"/>
  <c r="AJ1141" i="11"/>
  <c r="AJ1142" i="11"/>
  <c r="AJ1143" i="11"/>
  <c r="AJ1144" i="11"/>
  <c r="AJ1145" i="11"/>
  <c r="AJ1146" i="11"/>
  <c r="AJ1147" i="11"/>
  <c r="AJ1148" i="11"/>
  <c r="AJ1149" i="11"/>
  <c r="AJ1150" i="11"/>
  <c r="AJ1151" i="11"/>
  <c r="AJ1152" i="11"/>
  <c r="AJ1153" i="11"/>
  <c r="AJ1154" i="11"/>
  <c r="AJ1155" i="11"/>
  <c r="AJ1156" i="11"/>
  <c r="AJ1157" i="11"/>
  <c r="AJ1158" i="11"/>
  <c r="AJ1159" i="11"/>
  <c r="AJ1160" i="11"/>
  <c r="AJ1161" i="11"/>
  <c r="AJ1162" i="11"/>
  <c r="AJ1163" i="11"/>
  <c r="AJ1164" i="11"/>
  <c r="AJ1165" i="11"/>
  <c r="AJ1166" i="11"/>
  <c r="AJ1167" i="11"/>
  <c r="AJ1168" i="11"/>
  <c r="AJ1169" i="11"/>
  <c r="AJ1170" i="11"/>
  <c r="AJ1171" i="11"/>
  <c r="AJ1172" i="11"/>
  <c r="AJ1173" i="11"/>
  <c r="AJ1174" i="11"/>
  <c r="AJ1175" i="11"/>
  <c r="AJ1176" i="11"/>
  <c r="AJ1177" i="11"/>
  <c r="AJ1178" i="11"/>
  <c r="AJ1179" i="11"/>
  <c r="AJ1180" i="11"/>
  <c r="AJ1181" i="11"/>
  <c r="AJ1182" i="11"/>
  <c r="AJ1183" i="11"/>
  <c r="AJ1184" i="11"/>
  <c r="AJ1185" i="11"/>
  <c r="AJ1186" i="11"/>
  <c r="AJ1187" i="11"/>
  <c r="AJ1188" i="11"/>
  <c r="AJ1189" i="11"/>
  <c r="AJ1190" i="11"/>
  <c r="AJ1191" i="11"/>
  <c r="AJ1192" i="11"/>
  <c r="AJ1193" i="11"/>
  <c r="AJ1194" i="11"/>
  <c r="AJ1195" i="11"/>
  <c r="AJ1196" i="11"/>
  <c r="AJ1197" i="11"/>
  <c r="AJ1198" i="11"/>
  <c r="AJ1199" i="11"/>
  <c r="AJ1200" i="11"/>
  <c r="AJ1201" i="11"/>
  <c r="AJ1202" i="11"/>
  <c r="AJ1203" i="11"/>
  <c r="AJ1204" i="11"/>
  <c r="AJ1205" i="11"/>
  <c r="AJ1206" i="11"/>
  <c r="AJ1207" i="11"/>
  <c r="AJ1208" i="11"/>
  <c r="AJ1209" i="11"/>
  <c r="AJ1210" i="11"/>
  <c r="AJ1211" i="11"/>
  <c r="AJ1212" i="11"/>
  <c r="AJ1213" i="11"/>
  <c r="AJ1214" i="11"/>
  <c r="AJ1215" i="11"/>
  <c r="AJ1216" i="11"/>
  <c r="AJ1217" i="11"/>
  <c r="AJ1218" i="11"/>
  <c r="AJ1219" i="11"/>
  <c r="AJ1220" i="11"/>
  <c r="AJ1221" i="11"/>
  <c r="AJ1222" i="11"/>
  <c r="AJ1223" i="11"/>
  <c r="AJ1224" i="11"/>
  <c r="AJ1225" i="11"/>
  <c r="AJ1226" i="11"/>
  <c r="AJ1227" i="11"/>
  <c r="AJ1228" i="11"/>
  <c r="AJ1229" i="11"/>
  <c r="AJ1230" i="11"/>
  <c r="AJ1231" i="11"/>
  <c r="AJ1232" i="11"/>
  <c r="AJ1233" i="11"/>
  <c r="AJ1234" i="11"/>
  <c r="AJ1235" i="11"/>
  <c r="AJ1236" i="11"/>
  <c r="AJ1237" i="11"/>
  <c r="AJ1238" i="11"/>
  <c r="AJ1239" i="11"/>
  <c r="AJ1240" i="11"/>
  <c r="AJ1241" i="11"/>
  <c r="AJ1242" i="11"/>
  <c r="AJ1243" i="11"/>
  <c r="AJ1244" i="11"/>
  <c r="AJ1245" i="11"/>
  <c r="AJ1246" i="11"/>
  <c r="AJ1247" i="11"/>
  <c r="AJ1248" i="11"/>
  <c r="AJ1249" i="11"/>
  <c r="AJ1250" i="11"/>
  <c r="AJ1251" i="11"/>
  <c r="AJ1252" i="11"/>
  <c r="AJ1253" i="11"/>
  <c r="AJ1254" i="11"/>
  <c r="AJ1255" i="11"/>
  <c r="AJ1256" i="11"/>
  <c r="AJ1257" i="11"/>
  <c r="AJ1258" i="11"/>
  <c r="AJ1259" i="11"/>
  <c r="AJ1260" i="11"/>
  <c r="AJ1261" i="11"/>
  <c r="AJ1262" i="11"/>
  <c r="AJ1263" i="11"/>
  <c r="AJ1264" i="11"/>
  <c r="AJ1265" i="11"/>
  <c r="AJ1266" i="11"/>
  <c r="AJ1267" i="11"/>
  <c r="AJ1268" i="11"/>
  <c r="AJ1269" i="11"/>
  <c r="AJ1270" i="11"/>
  <c r="AJ1271" i="11"/>
  <c r="AJ1272" i="11"/>
  <c r="AJ1273" i="11"/>
  <c r="AJ1274" i="11"/>
  <c r="AJ1275" i="11"/>
  <c r="AJ1276" i="11"/>
  <c r="AJ1277" i="11"/>
  <c r="AJ1278" i="11"/>
  <c r="AJ1279" i="11"/>
  <c r="AJ1280" i="11"/>
  <c r="AJ1281" i="11"/>
  <c r="AJ1282" i="11"/>
  <c r="AJ1283" i="11"/>
  <c r="AJ1284" i="11"/>
  <c r="AJ1285" i="11"/>
  <c r="AJ1286" i="11"/>
  <c r="AJ1287" i="11"/>
  <c r="AJ1288" i="11"/>
  <c r="AJ1289" i="11"/>
  <c r="AJ1290" i="11"/>
  <c r="AJ1291" i="11"/>
  <c r="AJ1292" i="11"/>
  <c r="AJ1293" i="11"/>
  <c r="AJ1294" i="11"/>
  <c r="AJ1295" i="11"/>
  <c r="AJ1296" i="11"/>
  <c r="AJ1297" i="11"/>
  <c r="AJ1298" i="11"/>
  <c r="AJ1299" i="11"/>
  <c r="AJ1300" i="11"/>
  <c r="AJ1301" i="11"/>
  <c r="AJ1302" i="11"/>
  <c r="AJ1303" i="11"/>
  <c r="AJ1304" i="11"/>
  <c r="AJ1305" i="11"/>
  <c r="AJ1306" i="11"/>
  <c r="AJ1307" i="11"/>
  <c r="AJ1308" i="11"/>
  <c r="AJ1309" i="11"/>
  <c r="AJ1310" i="11"/>
  <c r="AJ1311" i="11"/>
  <c r="AJ1312" i="11"/>
  <c r="AJ1313" i="11"/>
  <c r="AJ1314" i="11"/>
  <c r="AJ1315" i="11"/>
  <c r="AJ1316" i="11"/>
  <c r="AJ1317" i="11"/>
  <c r="AJ1318" i="11"/>
  <c r="AJ1319" i="11"/>
  <c r="AJ1320" i="11"/>
  <c r="AJ1321" i="11"/>
  <c r="AJ1322" i="11"/>
  <c r="AJ1323" i="11"/>
  <c r="AJ1324" i="11"/>
  <c r="AJ1325" i="11"/>
  <c r="AJ1326" i="11"/>
  <c r="AJ1327" i="11"/>
  <c r="AJ1328" i="11"/>
  <c r="AJ1329" i="11"/>
  <c r="AJ1330" i="11"/>
  <c r="AJ1331" i="11"/>
  <c r="AJ1332" i="11"/>
  <c r="AJ1333" i="11"/>
  <c r="AJ1334" i="11"/>
  <c r="AJ1335" i="11"/>
  <c r="AJ1336" i="11"/>
  <c r="AJ1337" i="11"/>
  <c r="AJ1338" i="11"/>
  <c r="AJ1339" i="11"/>
  <c r="AJ1340" i="11"/>
  <c r="AJ1341" i="11"/>
  <c r="AJ1342" i="11"/>
  <c r="AJ1343" i="11"/>
  <c r="AJ1344" i="11"/>
  <c r="AJ1345" i="11"/>
  <c r="AJ1346" i="11"/>
  <c r="AJ1347" i="11"/>
  <c r="AJ1348" i="11"/>
  <c r="AJ1349" i="11"/>
  <c r="AJ1350" i="11"/>
  <c r="AJ1351" i="11"/>
  <c r="AJ1352" i="11"/>
  <c r="AJ1353" i="11"/>
  <c r="AJ1354" i="11"/>
  <c r="AJ1355" i="11"/>
  <c r="AJ1356" i="11"/>
  <c r="AJ1357" i="11"/>
  <c r="AJ1358" i="11"/>
  <c r="AJ1359" i="11"/>
  <c r="AJ1360" i="11"/>
  <c r="AJ1361" i="11"/>
  <c r="AJ1362" i="11"/>
  <c r="AJ1363" i="11"/>
  <c r="AJ1364" i="11"/>
  <c r="AJ1365" i="11"/>
  <c r="AJ1366" i="11"/>
  <c r="AJ1367" i="11"/>
  <c r="AJ1368" i="11"/>
  <c r="AJ1369" i="11"/>
  <c r="AJ1370" i="11"/>
  <c r="AJ1371" i="11"/>
  <c r="AJ1372" i="11"/>
  <c r="AJ1373" i="11"/>
  <c r="AJ1374" i="11"/>
  <c r="AJ1375" i="11"/>
  <c r="AJ1376" i="11"/>
  <c r="AJ1377" i="11"/>
  <c r="AJ1378" i="11"/>
  <c r="AJ1379" i="11"/>
  <c r="AJ1380" i="11"/>
  <c r="AJ1381" i="11"/>
  <c r="AJ1382" i="11"/>
  <c r="AJ1383" i="11"/>
  <c r="AJ1384" i="11"/>
  <c r="AJ1385" i="11"/>
  <c r="AJ1386" i="11"/>
  <c r="AJ1387" i="11"/>
  <c r="AJ1388" i="11"/>
  <c r="AJ1389" i="11"/>
  <c r="AJ1390" i="11"/>
  <c r="AJ1391" i="11"/>
  <c r="AJ1392" i="11"/>
  <c r="AJ1393" i="11"/>
  <c r="AJ1394" i="11"/>
  <c r="AJ1395" i="11"/>
  <c r="AJ1396" i="11"/>
  <c r="AJ1397" i="11"/>
  <c r="AJ1398" i="11"/>
  <c r="AJ1399" i="11"/>
  <c r="AJ1400" i="11"/>
  <c r="AJ1401" i="11"/>
  <c r="AJ1402" i="11"/>
  <c r="AJ1403" i="11"/>
  <c r="AJ1404" i="11"/>
  <c r="AJ1405" i="11"/>
  <c r="AJ1406" i="11"/>
  <c r="AJ1407" i="11"/>
  <c r="AJ1408" i="11"/>
  <c r="AJ1409" i="11"/>
  <c r="AJ1410" i="11"/>
  <c r="AJ1411" i="11"/>
  <c r="AJ1412" i="11"/>
  <c r="AJ1413" i="11"/>
  <c r="AJ1414" i="11"/>
  <c r="AJ1415" i="11"/>
  <c r="AJ1416" i="11"/>
  <c r="AJ1417" i="11"/>
  <c r="AJ1418" i="11"/>
  <c r="AJ1419" i="11"/>
  <c r="AJ1420" i="11"/>
  <c r="AJ1421" i="11"/>
  <c r="AJ1422" i="11"/>
  <c r="AJ1423" i="11"/>
  <c r="AJ1424" i="11"/>
  <c r="AJ1425" i="11"/>
  <c r="AJ1426" i="11"/>
  <c r="AJ1427" i="11"/>
  <c r="AJ1428" i="11"/>
  <c r="AJ1429" i="11"/>
  <c r="AJ1430" i="11"/>
  <c r="AJ1431" i="11"/>
  <c r="AJ1432" i="11"/>
  <c r="AJ1433" i="11"/>
  <c r="AJ1434" i="11"/>
  <c r="AJ1435" i="11"/>
  <c r="AJ1436" i="11"/>
  <c r="AJ1437" i="11"/>
  <c r="AJ1438" i="11"/>
  <c r="AJ1439" i="11"/>
  <c r="AJ1440" i="11"/>
  <c r="AJ1441" i="11"/>
  <c r="AJ1442" i="11"/>
  <c r="AJ1443" i="11"/>
  <c r="AJ1444" i="11"/>
  <c r="AJ1445" i="11"/>
  <c r="AJ1446" i="11"/>
  <c r="AJ1447" i="11"/>
  <c r="AJ1448" i="11"/>
  <c r="AJ1449" i="11"/>
  <c r="AJ1450" i="11"/>
  <c r="AJ1451" i="11"/>
  <c r="AJ1452" i="11"/>
  <c r="AJ1453" i="11"/>
  <c r="AJ1454" i="11"/>
  <c r="AJ1455" i="11"/>
  <c r="AJ1456" i="11"/>
  <c r="AJ1457" i="11"/>
  <c r="AJ1458" i="11"/>
  <c r="AJ1459" i="11"/>
  <c r="AJ1460" i="11"/>
  <c r="AJ1461" i="11"/>
  <c r="AJ1462" i="11"/>
  <c r="AJ1463" i="11"/>
  <c r="AJ1464" i="11"/>
  <c r="AJ1465" i="11"/>
  <c r="AJ1466" i="11"/>
  <c r="AJ1467" i="11"/>
  <c r="AJ1468" i="11"/>
  <c r="AJ1469" i="11"/>
  <c r="AJ1470" i="11"/>
  <c r="AJ1471" i="11"/>
  <c r="AJ1472" i="11"/>
  <c r="AJ1473" i="11"/>
  <c r="AJ1474" i="11"/>
  <c r="AJ1475" i="11"/>
  <c r="AJ1476" i="11"/>
  <c r="AJ1477" i="11"/>
  <c r="AJ1478" i="11"/>
  <c r="AJ1479" i="11"/>
  <c r="AJ1480" i="11"/>
  <c r="AJ1481" i="11"/>
  <c r="AJ1482" i="11"/>
  <c r="AJ1483" i="11"/>
  <c r="AJ1484" i="11"/>
  <c r="AJ1485" i="11"/>
  <c r="AJ1486" i="11"/>
  <c r="AJ1487" i="11"/>
  <c r="AJ1488" i="11"/>
  <c r="AJ1489" i="11"/>
  <c r="AJ1490" i="11"/>
  <c r="AJ1491" i="11"/>
  <c r="AJ1492" i="11"/>
  <c r="AJ1493" i="11"/>
  <c r="AJ1494" i="11"/>
  <c r="AJ1495" i="11"/>
  <c r="AJ1496" i="11"/>
  <c r="AJ1497" i="11"/>
  <c r="AJ1498" i="11"/>
  <c r="AJ1499" i="11"/>
  <c r="AJ1500" i="11"/>
  <c r="AJ1501" i="11"/>
  <c r="AJ1502" i="11"/>
  <c r="AJ1503" i="11"/>
  <c r="AJ1504" i="11"/>
  <c r="AJ1505" i="11"/>
  <c r="AJ1506" i="11"/>
  <c r="AJ1507" i="11"/>
  <c r="AJ1508" i="11"/>
  <c r="AJ1509" i="11"/>
  <c r="AJ1510" i="11"/>
  <c r="AJ1511" i="11"/>
  <c r="AJ1512" i="11"/>
  <c r="AJ1513" i="11"/>
  <c r="AJ1514" i="11"/>
  <c r="AJ1515" i="11"/>
  <c r="AJ1516" i="11"/>
  <c r="AJ1517" i="11"/>
  <c r="AJ1518" i="11"/>
  <c r="AJ1519" i="11"/>
  <c r="AJ1520" i="11"/>
  <c r="AJ1521" i="11"/>
  <c r="AJ1522" i="11"/>
  <c r="AJ1523" i="11"/>
  <c r="AJ1524" i="11"/>
  <c r="AJ1525" i="11"/>
  <c r="AJ1526" i="11"/>
  <c r="AJ1527" i="11"/>
  <c r="AJ1528" i="11"/>
  <c r="AJ1529" i="11"/>
  <c r="AJ1530" i="11"/>
  <c r="AJ1531" i="11"/>
  <c r="AJ1532" i="11"/>
  <c r="AJ1533" i="11"/>
  <c r="AJ1534" i="11"/>
  <c r="AJ1535" i="11"/>
  <c r="AJ1536" i="11"/>
  <c r="AJ1537" i="11"/>
  <c r="AJ1538" i="11"/>
  <c r="AJ1539" i="11"/>
  <c r="AJ1540" i="11"/>
  <c r="AJ1541" i="11"/>
  <c r="AJ1542" i="11"/>
  <c r="AJ1543" i="11"/>
  <c r="AJ1544" i="11"/>
  <c r="AJ1545" i="11"/>
  <c r="AJ1546" i="11"/>
  <c r="AJ1547" i="11"/>
  <c r="AJ1548" i="11"/>
  <c r="AJ1549" i="11"/>
  <c r="AJ1550" i="11"/>
  <c r="AJ1551" i="11"/>
  <c r="AJ1552" i="11"/>
  <c r="AJ1553" i="11"/>
  <c r="AJ1554" i="11"/>
  <c r="AJ1555" i="11"/>
  <c r="AJ1556" i="11"/>
  <c r="AJ1557" i="11"/>
  <c r="AJ1558" i="11"/>
  <c r="AJ1559" i="11"/>
  <c r="AJ1560" i="11"/>
  <c r="AJ1561" i="11"/>
  <c r="AJ1562" i="11"/>
  <c r="AJ1563" i="11"/>
  <c r="AJ1564" i="11"/>
  <c r="AJ1565" i="11"/>
  <c r="AJ1566" i="11"/>
  <c r="AJ1567" i="11"/>
  <c r="AJ1568" i="11"/>
  <c r="AJ1569" i="11"/>
  <c r="AJ1570" i="11"/>
  <c r="AJ1571" i="11"/>
  <c r="AJ1572" i="11"/>
  <c r="AJ1573" i="11"/>
  <c r="AJ1574" i="11"/>
  <c r="AJ1575" i="11"/>
  <c r="AJ1576" i="11"/>
  <c r="AJ1577" i="11"/>
  <c r="AJ1578" i="11"/>
  <c r="AJ1579" i="11"/>
  <c r="AJ1580" i="11"/>
  <c r="AJ1581" i="11"/>
  <c r="AJ1582" i="11"/>
  <c r="AJ1583" i="11"/>
  <c r="AJ1584" i="11"/>
  <c r="AJ1585" i="11"/>
  <c r="AJ1586" i="11"/>
  <c r="AJ1587" i="11"/>
  <c r="AJ1588" i="11"/>
  <c r="AJ1589" i="11"/>
  <c r="AJ1590" i="11"/>
  <c r="AJ1591" i="11"/>
  <c r="AJ1592" i="11"/>
  <c r="AJ1593" i="11"/>
  <c r="AJ1594" i="11"/>
  <c r="AJ1595" i="11"/>
  <c r="AJ1596" i="11"/>
  <c r="AJ1597" i="11"/>
  <c r="AJ1598" i="11"/>
  <c r="AJ1599" i="11"/>
  <c r="AJ1600" i="11"/>
  <c r="AJ1601" i="11"/>
  <c r="AJ1602" i="11"/>
  <c r="AJ1603" i="11"/>
  <c r="AJ1604" i="11"/>
  <c r="AJ1605" i="11"/>
  <c r="AJ1606" i="11"/>
  <c r="AJ1607" i="11"/>
  <c r="AJ1608" i="11"/>
  <c r="AJ1609" i="11"/>
  <c r="AJ1610" i="11"/>
  <c r="AJ1611" i="11"/>
  <c r="AJ1612" i="11"/>
  <c r="AJ1613" i="11"/>
  <c r="AJ1614" i="11"/>
  <c r="AJ1615" i="11"/>
  <c r="AJ1616" i="11"/>
  <c r="AJ1617" i="11"/>
  <c r="AJ1618" i="11"/>
  <c r="AJ1619" i="11"/>
  <c r="AJ1620" i="11"/>
  <c r="AJ1621" i="11"/>
  <c r="AJ1622" i="11"/>
  <c r="AJ1623" i="11"/>
  <c r="AJ1624" i="11"/>
  <c r="AJ1625" i="11"/>
  <c r="AJ1626" i="11"/>
  <c r="AJ1627" i="11"/>
  <c r="AJ1628" i="11"/>
  <c r="AJ1629" i="11"/>
  <c r="AJ1630" i="11"/>
  <c r="AJ1631" i="11"/>
  <c r="AJ1632" i="11"/>
  <c r="AJ1633" i="11"/>
  <c r="AJ1634" i="11"/>
  <c r="AJ1635" i="11"/>
  <c r="AJ1636" i="11"/>
  <c r="AJ1637" i="11"/>
  <c r="AJ1638" i="11"/>
  <c r="AJ1639" i="11"/>
  <c r="AJ1640" i="11"/>
  <c r="AJ1641" i="11"/>
  <c r="AJ1642" i="11"/>
  <c r="AJ1643" i="11"/>
  <c r="AJ1644" i="11"/>
  <c r="AJ1645" i="11"/>
  <c r="AJ1646" i="11"/>
  <c r="AJ1647" i="11"/>
  <c r="AJ1648" i="11"/>
  <c r="AJ1649" i="11"/>
  <c r="AJ1650" i="11"/>
  <c r="AJ1651" i="11"/>
  <c r="AJ1652" i="11"/>
  <c r="AJ1653" i="11"/>
  <c r="AJ1654" i="11"/>
  <c r="AJ1655" i="11"/>
  <c r="AJ1656" i="11"/>
  <c r="AJ1657" i="11"/>
  <c r="AJ1658" i="11"/>
  <c r="AJ1659" i="11"/>
  <c r="AJ1660" i="11"/>
  <c r="AJ1661" i="11"/>
  <c r="AJ1662" i="11"/>
  <c r="AJ1663" i="11"/>
  <c r="AJ1664" i="11"/>
  <c r="AJ1665" i="11"/>
  <c r="AJ1666" i="11"/>
  <c r="AJ1667" i="11"/>
  <c r="AJ1668" i="11"/>
  <c r="AJ1669" i="11"/>
  <c r="AJ1670" i="11"/>
  <c r="AJ1671" i="11"/>
  <c r="AJ1672" i="11"/>
  <c r="AJ1673" i="11"/>
  <c r="AJ1674" i="11"/>
  <c r="AJ1675" i="11"/>
  <c r="AJ1676" i="11"/>
  <c r="AJ1677" i="11"/>
  <c r="AJ1678" i="11"/>
  <c r="AJ1679" i="11"/>
  <c r="AJ1680" i="11"/>
  <c r="AJ1681" i="11"/>
  <c r="AJ1682" i="11"/>
  <c r="AJ1683" i="11"/>
  <c r="AJ1684" i="11"/>
  <c r="AJ1685" i="11"/>
  <c r="AJ1686" i="11"/>
  <c r="AJ1687" i="11"/>
  <c r="AJ1688" i="11"/>
  <c r="AJ1689" i="11"/>
  <c r="AJ1690" i="11"/>
  <c r="AJ1691" i="11"/>
  <c r="AJ1692" i="11"/>
  <c r="AJ1693" i="11"/>
  <c r="AJ1694" i="11"/>
  <c r="AJ1695" i="11"/>
  <c r="AJ1696" i="11"/>
  <c r="AJ1697" i="11"/>
  <c r="AJ1698" i="11"/>
  <c r="AJ1699" i="11"/>
  <c r="AJ1700" i="11"/>
  <c r="AJ1701" i="11"/>
  <c r="AJ1702" i="11"/>
  <c r="AJ1703" i="11"/>
  <c r="AJ1704" i="11"/>
  <c r="AJ1705" i="11"/>
  <c r="AJ1706" i="11"/>
  <c r="AJ1707" i="11"/>
  <c r="AJ1708" i="11"/>
  <c r="AJ1709" i="11"/>
  <c r="AJ1710" i="11"/>
  <c r="AJ1711" i="11"/>
  <c r="AJ1712" i="11"/>
  <c r="AJ1713" i="11"/>
  <c r="AJ1714" i="11"/>
  <c r="AJ1715" i="11"/>
  <c r="AJ1716" i="11"/>
  <c r="AJ1717" i="11"/>
  <c r="AJ1718" i="11"/>
  <c r="AJ1719" i="11"/>
  <c r="AJ1720" i="11"/>
  <c r="AJ1721" i="11"/>
  <c r="AJ1722" i="11"/>
  <c r="AJ1723" i="11"/>
  <c r="AJ1724" i="11"/>
  <c r="AJ1725" i="11"/>
  <c r="AJ1726" i="11"/>
  <c r="AJ1727" i="11"/>
  <c r="AJ1728" i="11"/>
  <c r="AJ1729" i="11"/>
  <c r="AJ1730" i="11"/>
  <c r="AJ1731" i="11"/>
  <c r="AJ1732" i="11"/>
  <c r="AJ1733" i="11"/>
  <c r="AJ1734" i="11"/>
  <c r="AJ1735" i="11"/>
  <c r="AJ1736" i="11"/>
  <c r="AJ1737" i="11"/>
  <c r="AJ1738" i="11"/>
  <c r="AJ1739" i="11"/>
  <c r="AJ1740" i="11"/>
  <c r="AJ1741" i="11"/>
  <c r="AJ1742" i="11"/>
  <c r="AJ1743" i="11"/>
  <c r="AJ1744" i="11"/>
  <c r="AJ1745" i="11"/>
  <c r="AJ1746" i="11"/>
  <c r="AJ1747" i="11"/>
  <c r="AJ1748" i="11"/>
  <c r="AJ1749" i="11"/>
  <c r="AJ1750" i="11"/>
  <c r="AJ1751" i="11"/>
  <c r="AJ1752" i="11"/>
  <c r="AJ1753" i="11"/>
  <c r="AJ1754" i="11"/>
  <c r="AJ1755" i="11"/>
  <c r="AJ1756" i="11"/>
  <c r="AJ1757" i="11"/>
  <c r="AJ1758" i="11"/>
  <c r="AJ1759" i="11"/>
  <c r="AJ1760" i="11"/>
  <c r="AJ1761" i="11"/>
  <c r="AJ1762" i="11"/>
  <c r="AJ1763" i="11"/>
  <c r="AJ1764" i="11"/>
  <c r="AJ1765" i="11"/>
  <c r="AJ1766" i="11"/>
  <c r="AJ1767" i="11"/>
  <c r="AJ1768" i="11"/>
  <c r="AJ1769" i="11"/>
  <c r="AJ1770" i="11"/>
  <c r="AJ1771" i="11"/>
  <c r="AJ1772" i="11"/>
  <c r="AJ1773" i="11"/>
  <c r="AJ1774" i="11"/>
  <c r="AJ1775" i="11"/>
  <c r="AJ1776" i="11"/>
  <c r="AJ1777" i="11"/>
  <c r="AJ1778" i="11"/>
  <c r="AJ1779" i="11"/>
  <c r="AJ1780" i="11"/>
  <c r="AJ1781" i="11"/>
  <c r="AJ1782" i="11"/>
  <c r="AJ1783" i="11"/>
  <c r="AJ1784" i="11"/>
  <c r="AJ1785" i="11"/>
  <c r="AJ1786" i="11"/>
  <c r="AJ1787" i="11"/>
  <c r="AJ1788" i="11"/>
  <c r="AJ1789" i="11"/>
  <c r="AJ1790" i="11"/>
  <c r="AJ1791" i="11"/>
  <c r="AJ1792" i="11"/>
  <c r="AJ1793" i="11"/>
  <c r="AJ1794" i="11"/>
  <c r="AJ1795" i="11"/>
  <c r="AJ1796" i="11"/>
  <c r="AJ1797" i="11"/>
  <c r="AJ1798" i="11"/>
  <c r="AJ1799" i="11"/>
  <c r="AJ1800" i="11"/>
  <c r="AJ1801" i="11"/>
  <c r="AJ1802" i="11"/>
  <c r="AJ1803" i="11"/>
  <c r="AJ1804" i="11"/>
  <c r="AJ1805" i="11"/>
  <c r="AJ1806" i="11"/>
  <c r="AJ1807" i="11"/>
  <c r="AJ1808" i="11"/>
  <c r="AJ1809" i="11"/>
  <c r="AJ1810" i="11"/>
  <c r="AJ1811" i="11"/>
  <c r="AJ1812" i="11"/>
  <c r="AJ1813" i="11"/>
  <c r="AJ1814" i="11"/>
  <c r="AJ1815" i="11"/>
  <c r="AJ1816" i="11"/>
  <c r="AJ1817" i="11"/>
  <c r="AJ1818" i="11"/>
  <c r="AJ1819" i="11"/>
  <c r="AJ1820" i="11"/>
  <c r="AJ1821" i="11"/>
  <c r="AJ1822" i="11"/>
  <c r="AJ1823" i="11"/>
  <c r="AJ1824" i="11"/>
  <c r="AJ1825" i="11"/>
  <c r="AJ1826" i="11"/>
  <c r="AJ1827" i="11"/>
  <c r="AJ1828" i="11"/>
  <c r="AJ1829" i="11"/>
  <c r="AJ1830" i="11"/>
  <c r="AJ1831" i="11"/>
  <c r="AJ1832" i="11"/>
  <c r="AJ1833" i="11"/>
  <c r="AJ1834" i="11"/>
  <c r="AJ1835" i="11"/>
  <c r="AJ1836" i="11"/>
  <c r="AJ1837" i="11"/>
  <c r="AJ1838" i="11"/>
  <c r="AJ1839" i="11"/>
  <c r="AJ1840" i="11"/>
  <c r="AJ1841" i="11"/>
  <c r="AJ1842" i="11"/>
  <c r="AJ1843" i="11"/>
  <c r="AJ1844" i="11"/>
  <c r="AJ1845" i="11"/>
  <c r="AJ1846" i="11"/>
  <c r="AJ1847" i="11"/>
  <c r="AJ1848" i="11"/>
  <c r="AJ1849" i="11"/>
  <c r="AJ1850" i="11"/>
  <c r="AJ1851" i="11"/>
  <c r="AJ1852" i="11"/>
  <c r="AJ1853" i="11"/>
  <c r="AJ1854" i="11"/>
  <c r="AJ1855" i="11"/>
  <c r="AJ1856" i="11"/>
  <c r="AJ1857" i="11"/>
  <c r="AJ1858" i="11"/>
  <c r="AJ1859" i="11"/>
  <c r="AJ1860" i="11"/>
  <c r="AJ1861" i="11"/>
  <c r="AJ1862" i="11"/>
  <c r="AJ1863" i="11"/>
  <c r="AJ1864" i="11"/>
  <c r="AJ1865" i="11"/>
  <c r="AJ1866" i="11"/>
  <c r="AJ1867" i="11"/>
  <c r="AJ1868" i="11"/>
  <c r="AJ1869" i="11"/>
  <c r="AJ1870" i="11"/>
  <c r="AJ1871" i="11"/>
  <c r="AJ1872" i="11"/>
  <c r="AJ1873" i="11"/>
  <c r="AJ1874" i="11"/>
  <c r="AJ1875" i="11"/>
  <c r="AJ1876" i="11"/>
  <c r="AJ1877" i="11"/>
  <c r="AJ1878" i="11"/>
  <c r="AJ1879" i="11"/>
  <c r="AJ1880" i="11"/>
  <c r="AJ1881" i="11"/>
  <c r="AJ1882" i="11"/>
  <c r="AJ1883" i="11"/>
  <c r="AJ1884" i="11"/>
  <c r="AJ1885" i="11"/>
  <c r="AJ1886" i="11"/>
  <c r="AJ1887" i="11"/>
  <c r="AJ1888" i="11"/>
  <c r="AJ1889" i="11"/>
  <c r="AJ1890" i="11"/>
  <c r="AJ1891" i="11"/>
  <c r="AJ1892" i="11"/>
  <c r="AJ1893" i="11"/>
  <c r="AJ1894" i="11"/>
  <c r="AJ1895" i="11"/>
  <c r="AJ1896" i="11"/>
  <c r="AJ1897" i="11"/>
  <c r="AJ1898" i="11"/>
  <c r="AJ1899" i="11"/>
  <c r="AJ1900" i="11"/>
  <c r="AJ1901" i="11"/>
  <c r="AJ1902" i="11"/>
  <c r="AJ1903" i="11"/>
  <c r="AJ1904" i="11"/>
  <c r="AJ1905" i="11"/>
  <c r="AJ1906" i="11"/>
  <c r="AJ1907" i="11"/>
  <c r="AJ1908" i="11"/>
  <c r="AJ1909" i="11"/>
  <c r="AJ1910" i="11"/>
  <c r="AJ1911" i="11"/>
  <c r="AJ1912" i="11"/>
  <c r="AJ1913" i="11"/>
  <c r="AJ1914" i="11"/>
  <c r="AJ1915" i="11"/>
  <c r="AJ1916" i="11"/>
  <c r="AJ1917" i="11"/>
  <c r="AJ1918" i="11"/>
  <c r="AJ1919" i="11"/>
  <c r="AJ1920" i="11"/>
  <c r="AJ1921" i="11"/>
  <c r="AJ1922" i="11"/>
  <c r="AJ1923" i="11"/>
  <c r="AJ1924" i="11"/>
  <c r="AJ1925" i="11"/>
  <c r="AJ1926" i="11"/>
  <c r="AJ1927" i="11"/>
  <c r="AJ1928" i="11"/>
  <c r="AJ1929" i="11"/>
  <c r="AJ1930" i="11"/>
  <c r="AJ1931" i="11"/>
  <c r="AJ1932" i="11"/>
  <c r="AJ1933" i="11"/>
  <c r="AJ1934" i="11"/>
  <c r="AJ1935" i="11"/>
  <c r="AJ1936" i="11"/>
  <c r="AJ1937" i="11"/>
  <c r="AJ1938" i="11"/>
  <c r="AJ1939" i="11"/>
  <c r="AJ1940" i="11"/>
  <c r="AJ1941" i="11"/>
  <c r="AJ1942" i="11"/>
  <c r="AJ1943" i="11"/>
  <c r="AJ1944" i="11"/>
  <c r="AJ1945" i="11"/>
  <c r="AJ1946" i="11"/>
  <c r="AJ1947" i="11"/>
  <c r="AJ1948" i="11"/>
  <c r="AJ1949" i="11"/>
  <c r="AJ1950" i="11"/>
  <c r="AJ1951" i="11"/>
  <c r="AJ1952" i="11"/>
  <c r="AJ1953" i="11"/>
  <c r="AJ1954" i="11"/>
  <c r="AJ1955" i="11"/>
  <c r="AJ1956" i="11"/>
  <c r="AJ1957" i="11"/>
  <c r="AJ1958" i="11"/>
  <c r="AJ1959" i="11"/>
  <c r="AJ1960" i="11"/>
  <c r="AJ1961" i="11"/>
  <c r="AJ1962" i="11"/>
  <c r="AJ1963" i="11"/>
  <c r="AJ1964" i="11"/>
  <c r="AJ1965" i="11"/>
  <c r="AJ1966" i="11"/>
  <c r="AJ1967" i="11"/>
  <c r="AJ1968" i="11"/>
  <c r="AJ1969" i="11"/>
  <c r="AJ1970" i="11"/>
  <c r="AJ1971" i="11"/>
  <c r="AJ1972" i="11"/>
  <c r="AJ1973" i="11"/>
  <c r="AJ1974" i="11"/>
  <c r="AJ1975" i="11"/>
  <c r="AJ1976" i="11"/>
  <c r="AJ1977" i="11"/>
  <c r="AJ1978" i="11"/>
  <c r="AJ1979" i="11"/>
  <c r="AJ1980" i="11"/>
  <c r="AJ1981" i="11"/>
  <c r="AJ1982" i="11"/>
  <c r="AJ1983" i="11"/>
  <c r="AJ1984" i="11"/>
  <c r="AJ1985" i="11"/>
  <c r="AJ1986" i="11"/>
  <c r="AJ1987" i="11"/>
  <c r="AJ1988" i="11"/>
  <c r="AJ1989" i="11"/>
  <c r="AJ1990" i="11"/>
  <c r="AJ1991" i="11"/>
  <c r="AJ1992" i="11"/>
  <c r="AJ1993" i="11"/>
  <c r="AJ1994" i="11"/>
  <c r="AJ1995" i="11"/>
  <c r="AJ1996" i="11"/>
  <c r="AJ1997" i="11"/>
  <c r="AJ1998" i="11"/>
  <c r="AJ1999" i="11"/>
  <c r="AJ2000" i="11"/>
  <c r="AJ2001" i="11"/>
  <c r="AJ2002" i="11"/>
  <c r="AJ2003" i="11"/>
  <c r="AJ2004" i="11"/>
  <c r="AJ2005" i="11"/>
  <c r="AJ2006" i="11"/>
  <c r="AJ2007" i="11"/>
  <c r="AJ2008" i="11"/>
  <c r="AJ2009" i="11"/>
  <c r="AJ2010" i="11"/>
  <c r="AJ2011" i="11"/>
  <c r="AJ2012" i="11"/>
  <c r="AJ2013" i="11"/>
  <c r="AJ2014" i="11"/>
  <c r="AJ2015" i="11"/>
  <c r="AJ2016" i="11"/>
  <c r="AJ2017" i="11"/>
  <c r="AJ2018" i="11"/>
  <c r="AJ2019" i="11"/>
  <c r="AJ2020" i="11"/>
  <c r="AJ2021" i="11"/>
  <c r="AJ2022" i="11"/>
  <c r="AJ2023" i="11"/>
  <c r="AJ2024" i="11"/>
  <c r="AJ2025" i="11"/>
  <c r="AJ2026" i="11"/>
  <c r="AJ2027" i="11"/>
  <c r="AJ2028" i="11"/>
  <c r="AJ2029" i="11"/>
  <c r="AJ2030" i="11"/>
  <c r="AJ2031" i="11"/>
  <c r="AJ2032" i="11"/>
  <c r="AJ2033" i="11"/>
  <c r="AJ2034" i="11"/>
  <c r="AJ2035" i="11"/>
  <c r="AJ2036" i="11"/>
  <c r="AJ2037" i="11"/>
  <c r="AJ2038" i="11"/>
  <c r="AJ2039" i="11"/>
  <c r="AJ2040" i="11"/>
  <c r="AJ2041" i="11"/>
  <c r="AJ2042" i="11"/>
  <c r="AJ2043" i="11"/>
  <c r="AJ2044" i="11"/>
  <c r="AJ2045" i="11"/>
  <c r="AJ2046" i="11"/>
  <c r="AJ2047" i="11"/>
  <c r="AJ2048" i="11"/>
  <c r="AJ2049" i="11"/>
  <c r="AJ2050" i="11"/>
  <c r="AJ2051" i="11"/>
  <c r="AJ2052" i="11"/>
  <c r="AJ2053" i="11"/>
  <c r="AJ2054" i="11"/>
  <c r="AJ2055" i="11"/>
  <c r="AJ2056" i="11"/>
  <c r="AJ2057" i="11"/>
  <c r="AJ2058" i="11"/>
  <c r="AJ2059" i="11"/>
  <c r="AJ2060" i="11"/>
  <c r="AJ2061" i="11"/>
  <c r="AJ2062" i="11"/>
  <c r="AJ2063" i="11"/>
  <c r="AJ2064" i="11"/>
  <c r="AJ2065" i="11"/>
  <c r="AJ2066" i="11"/>
  <c r="AJ2067" i="11"/>
  <c r="AJ2068" i="11"/>
  <c r="AJ2069" i="11"/>
  <c r="AJ2070" i="11"/>
  <c r="AJ2071" i="11"/>
  <c r="AJ2072" i="11"/>
  <c r="AJ2073" i="11"/>
  <c r="AJ2074" i="11"/>
  <c r="AJ2075" i="11"/>
  <c r="AJ2076" i="11"/>
  <c r="AJ2077" i="11"/>
  <c r="AJ2078" i="11"/>
  <c r="AJ2079" i="11"/>
  <c r="AJ2080" i="11"/>
  <c r="AJ2081" i="11"/>
  <c r="AJ2082" i="11"/>
  <c r="AJ2083" i="11"/>
  <c r="AJ2084" i="11"/>
  <c r="AJ2085" i="11"/>
  <c r="AJ2086" i="11"/>
  <c r="AJ2087" i="11"/>
  <c r="AJ2088" i="11"/>
  <c r="AJ2089" i="11"/>
  <c r="AJ2090" i="11"/>
  <c r="AJ2091" i="11"/>
  <c r="AJ2092" i="11"/>
  <c r="AJ2093" i="11"/>
  <c r="AJ2094" i="11"/>
  <c r="AJ2095" i="11"/>
  <c r="AJ2096" i="11"/>
  <c r="AJ2097" i="11"/>
  <c r="AJ2098" i="11"/>
  <c r="AJ2099" i="11"/>
  <c r="AJ2100" i="11"/>
  <c r="AJ2101" i="11"/>
  <c r="AJ2102" i="11"/>
  <c r="AJ2103" i="11"/>
  <c r="AJ2104" i="11"/>
  <c r="AJ2105" i="11"/>
  <c r="AJ2106" i="11"/>
  <c r="AJ2107" i="11"/>
  <c r="AJ2108" i="11"/>
  <c r="AJ2109" i="11"/>
  <c r="AJ2110" i="11"/>
  <c r="AJ2111" i="11"/>
  <c r="AJ2112" i="11"/>
  <c r="AJ2113" i="11"/>
  <c r="AJ2114" i="11"/>
  <c r="AJ2115" i="11"/>
  <c r="AJ2116" i="11"/>
  <c r="AJ2117" i="11"/>
  <c r="AJ2118" i="11"/>
  <c r="AJ2119" i="11"/>
  <c r="AJ2120" i="11"/>
  <c r="AJ2121" i="11"/>
  <c r="AJ2122" i="11"/>
  <c r="AJ2123" i="11"/>
  <c r="AJ2124" i="11"/>
  <c r="AJ2125" i="11"/>
  <c r="AJ2126" i="11"/>
  <c r="AJ2127" i="11"/>
  <c r="AJ2128" i="11"/>
  <c r="AJ2129" i="11"/>
  <c r="AJ2130" i="11"/>
  <c r="AJ2131" i="11"/>
  <c r="AJ2132" i="11"/>
  <c r="AJ2133" i="11"/>
  <c r="AJ2134" i="11"/>
  <c r="AJ2135" i="11"/>
  <c r="AJ2136" i="11"/>
  <c r="AJ2137" i="11"/>
  <c r="AJ2138" i="11"/>
  <c r="AJ2139" i="11"/>
  <c r="AJ2140" i="11"/>
  <c r="AJ2141" i="11"/>
  <c r="AJ2142" i="11"/>
  <c r="AJ2143" i="11"/>
  <c r="AJ2144" i="11"/>
  <c r="AJ2145" i="11"/>
  <c r="AJ2146" i="11"/>
  <c r="AJ2147" i="11"/>
  <c r="AJ2148" i="11"/>
  <c r="AJ2149" i="11"/>
  <c r="AJ2150" i="11"/>
  <c r="AJ2151" i="11"/>
  <c r="AJ2152" i="11"/>
  <c r="AJ2153" i="11"/>
  <c r="AJ2154" i="11"/>
  <c r="AJ2155" i="11"/>
  <c r="AJ2156" i="11"/>
  <c r="AJ2157" i="11"/>
  <c r="AJ2158" i="11"/>
  <c r="AJ2159" i="11"/>
  <c r="AJ2160" i="11"/>
  <c r="AJ2161" i="11"/>
  <c r="AJ2162" i="11"/>
  <c r="AJ2163" i="11"/>
  <c r="AJ2164" i="11"/>
  <c r="AJ2165" i="11"/>
  <c r="AJ2166" i="11"/>
  <c r="AJ2167" i="11"/>
  <c r="AJ2168" i="11"/>
  <c r="AJ2169" i="11"/>
  <c r="AJ2170" i="11"/>
  <c r="AJ2171" i="11"/>
  <c r="AJ2172" i="11"/>
  <c r="AJ2173" i="11"/>
  <c r="AJ2174" i="11"/>
  <c r="AJ2175" i="11"/>
  <c r="AJ2176" i="11"/>
  <c r="AJ2177" i="11"/>
  <c r="AJ2178" i="11"/>
  <c r="AJ2179" i="11"/>
  <c r="AJ2180" i="11"/>
  <c r="AJ2181" i="11"/>
  <c r="AJ2182" i="11"/>
  <c r="AJ2183" i="11"/>
  <c r="AJ2184" i="11"/>
  <c r="AJ2185" i="11"/>
  <c r="AJ2186" i="11"/>
  <c r="AJ2187" i="11"/>
  <c r="AJ2188" i="11"/>
  <c r="AJ2189" i="11"/>
  <c r="AJ2190" i="11"/>
  <c r="AJ2191" i="11"/>
  <c r="AJ2192" i="11"/>
  <c r="AJ2193" i="11"/>
  <c r="AJ2194" i="11"/>
  <c r="AJ2195" i="11"/>
  <c r="AJ2196" i="11"/>
  <c r="AJ2197" i="11"/>
  <c r="AJ2198" i="11"/>
  <c r="AJ2199" i="11"/>
  <c r="AJ2200" i="11"/>
  <c r="AJ2201" i="11"/>
  <c r="AJ2202" i="11"/>
  <c r="AJ2203" i="11"/>
  <c r="AJ2204" i="11"/>
  <c r="AJ2205" i="11"/>
  <c r="AJ2206" i="11"/>
  <c r="AJ2207" i="11"/>
  <c r="AJ2208" i="11"/>
  <c r="AJ2209" i="11"/>
  <c r="AJ2210" i="11"/>
  <c r="AJ2211" i="11"/>
  <c r="AJ2212" i="11"/>
  <c r="AJ2213" i="11"/>
  <c r="AJ2214" i="11"/>
  <c r="AJ2215" i="11"/>
  <c r="AJ2216" i="11"/>
  <c r="AJ2217" i="11"/>
  <c r="AJ2218" i="11"/>
  <c r="AJ2219" i="11"/>
  <c r="AJ2220" i="11"/>
  <c r="AJ2221" i="11"/>
  <c r="AJ2222" i="11"/>
  <c r="AJ2223" i="11"/>
  <c r="AJ2224" i="11"/>
  <c r="AJ2225" i="11"/>
  <c r="AJ2226" i="11"/>
  <c r="AJ2227" i="11"/>
  <c r="AJ2228" i="11"/>
  <c r="AJ2229" i="11"/>
  <c r="AJ2230" i="11"/>
  <c r="AJ2231" i="11"/>
  <c r="AJ2232" i="11"/>
  <c r="AJ2233" i="11"/>
  <c r="AJ2234" i="11"/>
  <c r="AJ2235" i="11"/>
  <c r="AJ2236" i="11"/>
  <c r="AJ2237" i="11"/>
  <c r="AJ2238" i="11"/>
  <c r="AJ2239" i="11"/>
  <c r="AJ2240" i="11"/>
  <c r="AJ2241" i="11"/>
  <c r="AJ2242" i="11"/>
  <c r="AJ2243" i="11"/>
  <c r="AJ2244" i="11"/>
  <c r="AJ2245" i="11"/>
  <c r="AJ2246" i="11"/>
  <c r="AJ2247" i="11"/>
  <c r="AJ2248" i="11"/>
  <c r="AJ2249" i="11"/>
  <c r="AJ2250" i="11"/>
  <c r="AJ2251" i="11"/>
  <c r="AJ2252" i="11"/>
  <c r="AJ2253" i="11"/>
  <c r="AJ2254" i="11"/>
  <c r="AJ2255" i="11"/>
  <c r="AJ2256" i="11"/>
  <c r="AJ2257" i="11"/>
  <c r="AJ2258" i="11"/>
  <c r="AJ2259" i="11"/>
  <c r="AJ2260" i="11"/>
  <c r="AJ2261" i="11"/>
  <c r="AJ2262" i="11"/>
  <c r="AJ2263" i="11"/>
  <c r="AJ2264" i="11"/>
  <c r="AJ2265" i="11"/>
  <c r="AJ2266" i="11"/>
  <c r="AJ2267" i="11"/>
  <c r="AJ2268" i="11"/>
  <c r="AJ2269" i="11"/>
  <c r="AJ2270" i="11"/>
  <c r="AJ2271" i="11"/>
  <c r="AJ2272" i="11"/>
  <c r="AJ2273" i="11"/>
  <c r="AJ2274" i="11"/>
  <c r="AJ2275" i="11"/>
  <c r="AJ2276" i="11"/>
  <c r="AJ2277" i="11"/>
  <c r="AJ2278" i="11"/>
  <c r="AJ2279" i="11"/>
  <c r="AJ2280" i="11"/>
  <c r="AJ2281" i="11"/>
  <c r="AJ2282" i="11"/>
  <c r="AJ2283" i="11"/>
  <c r="AJ2284" i="11"/>
  <c r="AJ2285" i="11"/>
  <c r="AJ2286" i="11"/>
  <c r="AJ2287" i="11"/>
  <c r="AJ2288" i="11"/>
  <c r="AJ2289" i="11"/>
  <c r="AJ2290" i="11"/>
  <c r="AJ2291" i="11"/>
  <c r="AJ2292" i="11"/>
  <c r="AJ2293" i="11"/>
  <c r="AJ2294" i="11"/>
  <c r="AJ2295" i="11"/>
  <c r="AJ2296" i="11"/>
  <c r="AJ2297" i="11"/>
  <c r="AJ2298" i="11"/>
  <c r="AJ2299" i="11"/>
  <c r="AJ2300" i="11"/>
  <c r="AJ2301" i="11"/>
  <c r="AJ2302" i="11"/>
  <c r="AJ2303" i="11"/>
  <c r="AJ2304" i="11"/>
  <c r="AJ2305" i="11"/>
  <c r="AJ2306" i="11"/>
  <c r="AJ2307" i="11"/>
  <c r="AJ2308" i="11"/>
  <c r="AJ2309" i="11"/>
  <c r="AJ2310" i="11"/>
  <c r="AJ2311" i="11"/>
  <c r="AJ2312" i="11"/>
  <c r="AJ2313" i="11"/>
  <c r="AJ2314" i="11"/>
  <c r="AJ2315" i="11"/>
  <c r="AJ2316" i="11"/>
  <c r="AJ2317" i="11"/>
  <c r="AJ2318" i="11"/>
  <c r="AJ2319" i="11"/>
  <c r="AJ2320" i="11"/>
  <c r="AJ2321" i="11"/>
  <c r="AJ2322" i="11"/>
  <c r="AJ2323" i="11"/>
  <c r="AJ2324" i="11"/>
  <c r="AJ2325" i="11"/>
  <c r="AJ2326" i="11"/>
  <c r="AJ2327" i="11"/>
  <c r="AJ2328" i="11"/>
  <c r="AJ2329" i="11"/>
  <c r="AJ2330" i="11"/>
  <c r="AJ2331" i="11"/>
  <c r="AJ2332" i="11"/>
  <c r="AJ2333" i="11"/>
  <c r="AJ2334" i="11"/>
  <c r="AJ2335" i="11"/>
  <c r="AJ2336" i="11"/>
  <c r="AJ2337" i="11"/>
  <c r="AJ2338" i="11"/>
  <c r="AJ2339" i="11"/>
  <c r="AJ2340" i="11"/>
  <c r="AJ2341" i="11"/>
  <c r="AJ2342" i="11"/>
  <c r="AJ2343" i="11"/>
  <c r="AJ2344" i="11"/>
  <c r="AJ2345" i="11"/>
  <c r="AJ2346" i="11"/>
  <c r="AJ2347" i="11"/>
  <c r="AJ2348" i="11"/>
  <c r="AJ2349" i="11"/>
  <c r="AJ2350" i="11"/>
  <c r="AJ2351" i="11"/>
  <c r="AJ2352" i="11"/>
  <c r="AJ2353" i="11"/>
  <c r="AJ2354" i="11"/>
  <c r="AJ2355" i="11"/>
  <c r="AJ2356" i="11"/>
  <c r="AJ2357" i="11"/>
  <c r="AJ2358" i="11"/>
  <c r="AJ2359" i="11"/>
  <c r="AJ2360" i="11"/>
  <c r="AJ2361" i="11"/>
  <c r="AJ2362" i="11"/>
  <c r="AJ2363" i="11"/>
  <c r="AJ2364" i="11"/>
  <c r="AJ2365" i="11"/>
  <c r="AJ2366" i="11"/>
  <c r="AJ2367" i="11"/>
  <c r="AJ2368" i="11"/>
  <c r="AJ2369" i="11"/>
  <c r="AJ2370" i="11"/>
  <c r="AJ2371" i="11"/>
  <c r="AJ2372" i="11"/>
  <c r="AJ2373" i="11"/>
  <c r="AJ2374" i="11"/>
  <c r="AJ2375" i="11"/>
  <c r="AJ2376" i="11"/>
  <c r="AJ2377" i="11"/>
  <c r="AJ2378" i="11"/>
  <c r="AJ2379" i="11"/>
  <c r="AJ2380" i="11"/>
  <c r="AJ2381" i="11"/>
  <c r="AJ2382" i="11"/>
  <c r="AJ2383" i="11"/>
  <c r="AJ2384" i="11"/>
  <c r="AJ2385" i="11"/>
  <c r="AJ2386" i="11"/>
  <c r="AJ2387" i="11"/>
  <c r="AJ2388" i="11"/>
  <c r="AJ2389" i="11"/>
  <c r="AJ2390" i="11"/>
  <c r="AJ2391" i="11"/>
  <c r="AJ2392" i="11"/>
  <c r="AJ2393" i="11"/>
  <c r="AJ2394" i="11"/>
  <c r="AJ2395" i="11"/>
  <c r="AJ2396" i="11"/>
  <c r="AJ2397" i="11"/>
  <c r="AJ2398" i="11"/>
  <c r="AJ2399" i="11"/>
  <c r="AJ2400" i="11"/>
  <c r="AJ2401" i="11"/>
  <c r="AJ2402" i="11"/>
  <c r="AJ2403" i="11"/>
  <c r="AJ2404" i="11"/>
  <c r="AJ2405" i="11"/>
  <c r="AJ2406" i="11"/>
  <c r="AJ2407" i="11"/>
  <c r="AJ2408" i="11"/>
  <c r="AJ2409" i="11"/>
  <c r="AJ2410" i="11"/>
  <c r="AJ2411" i="11"/>
  <c r="AJ2412" i="11"/>
  <c r="AJ2413" i="11"/>
  <c r="AJ2414" i="11"/>
  <c r="AJ2415" i="11"/>
  <c r="AJ2416" i="11"/>
  <c r="AJ2417" i="11"/>
  <c r="AJ2418" i="11"/>
  <c r="AJ2419" i="11"/>
  <c r="AJ2420" i="11"/>
  <c r="AJ2421" i="11"/>
  <c r="AJ2422" i="11"/>
  <c r="AJ2423" i="11"/>
  <c r="AJ2424" i="11"/>
  <c r="AJ2425" i="11"/>
  <c r="AJ2426" i="11"/>
  <c r="AJ2427" i="11"/>
  <c r="AJ2428" i="11"/>
  <c r="AJ2429" i="11"/>
  <c r="AJ2430" i="11"/>
  <c r="AJ2431" i="11"/>
  <c r="AJ2432" i="11"/>
  <c r="AJ2433" i="11"/>
  <c r="AJ2434" i="11"/>
  <c r="AJ2435" i="11"/>
  <c r="AJ2436" i="11"/>
  <c r="AJ2437" i="11"/>
  <c r="AJ2438" i="11"/>
  <c r="AJ2439" i="11"/>
  <c r="AJ2440" i="11"/>
  <c r="AJ2441" i="11"/>
  <c r="AJ2442" i="11"/>
  <c r="AJ2443" i="11"/>
  <c r="AJ2444" i="11"/>
  <c r="AJ2445" i="11"/>
  <c r="AJ2446" i="11"/>
  <c r="AJ2447" i="11"/>
  <c r="AJ2448" i="11"/>
  <c r="AJ2449" i="11"/>
  <c r="AJ2450" i="11"/>
  <c r="AJ2451" i="11"/>
  <c r="AJ2452" i="11"/>
  <c r="AJ2453" i="11"/>
  <c r="AJ2454" i="11"/>
  <c r="AJ2455" i="11"/>
  <c r="AJ2456" i="11"/>
  <c r="AJ2457" i="11"/>
  <c r="AJ2458" i="11"/>
  <c r="AJ2459" i="11"/>
  <c r="AJ2460" i="11"/>
  <c r="AJ2461" i="11"/>
  <c r="AJ2462" i="11"/>
  <c r="AJ2463" i="11"/>
  <c r="AJ2464" i="11"/>
  <c r="AJ2465" i="11"/>
  <c r="AJ2466" i="11"/>
  <c r="AJ2467" i="11"/>
  <c r="AJ2468" i="11"/>
  <c r="AJ2469" i="11"/>
  <c r="AJ2470" i="11"/>
  <c r="AJ2471" i="11"/>
  <c r="AJ2472" i="11"/>
  <c r="AJ2473" i="11"/>
  <c r="AJ2474" i="11"/>
  <c r="AJ2475" i="11"/>
  <c r="AJ2476" i="11"/>
  <c r="AJ2477" i="11"/>
  <c r="AJ2478" i="11"/>
  <c r="AJ2479" i="11"/>
  <c r="AJ2480" i="11"/>
  <c r="AJ2481" i="11"/>
  <c r="AJ2482" i="11"/>
  <c r="AJ2483" i="11"/>
  <c r="AJ2484" i="11"/>
  <c r="AJ2485" i="11"/>
  <c r="AJ2486" i="11"/>
  <c r="AJ2487" i="11"/>
  <c r="AJ2488" i="11"/>
  <c r="AJ2489" i="11"/>
  <c r="AJ2490" i="11"/>
  <c r="AJ2491" i="11"/>
  <c r="AJ2492" i="11"/>
  <c r="AJ2493" i="11"/>
  <c r="AJ2494" i="11"/>
  <c r="AJ2495" i="11"/>
  <c r="AJ2496" i="11"/>
  <c r="AJ2497" i="11"/>
  <c r="AJ2498" i="11"/>
  <c r="AJ2499" i="11"/>
  <c r="AJ2500" i="11"/>
  <c r="AJ2501" i="11"/>
  <c r="AJ2502" i="11"/>
  <c r="AJ2503" i="11"/>
  <c r="AJ2504" i="11"/>
  <c r="AJ2505" i="11"/>
  <c r="AJ2506" i="11"/>
  <c r="AJ2507" i="11"/>
  <c r="AJ2508" i="11"/>
  <c r="AJ2509" i="11"/>
  <c r="AJ2510" i="11"/>
  <c r="AJ2511" i="11"/>
  <c r="AJ2512" i="11"/>
  <c r="AJ2513" i="11"/>
  <c r="AJ2514" i="11"/>
  <c r="AJ2515" i="11"/>
  <c r="AJ2516" i="11"/>
  <c r="AJ2517" i="11"/>
  <c r="AJ2518" i="11"/>
  <c r="AJ2519" i="11"/>
  <c r="AJ2520" i="11"/>
  <c r="AJ2521" i="11"/>
  <c r="AJ2522" i="11"/>
  <c r="AJ2523" i="11"/>
  <c r="AJ2524" i="11"/>
  <c r="AJ2525" i="11"/>
  <c r="AJ2526" i="11"/>
  <c r="AJ2527" i="11"/>
  <c r="AJ2528" i="11"/>
  <c r="AJ2529" i="11"/>
  <c r="AJ2530" i="11"/>
  <c r="AJ2531" i="11"/>
  <c r="AJ2532" i="11"/>
  <c r="AJ2533" i="11"/>
  <c r="AJ2534" i="11"/>
  <c r="AJ2535" i="11"/>
  <c r="AJ2536" i="11"/>
  <c r="AJ2537" i="11"/>
  <c r="AJ2538" i="11"/>
  <c r="AJ2539" i="11"/>
  <c r="AJ2540" i="11"/>
  <c r="AJ2541" i="11"/>
  <c r="AJ2542" i="11"/>
  <c r="AJ2543" i="11"/>
  <c r="AJ2544" i="11"/>
  <c r="AJ2545" i="11"/>
  <c r="AJ2546" i="11"/>
  <c r="AJ2547" i="11"/>
  <c r="AJ2548" i="11"/>
  <c r="AJ2549" i="11"/>
  <c r="AJ2550" i="11"/>
  <c r="AJ2551" i="11"/>
  <c r="AJ2552" i="11"/>
  <c r="AJ2553" i="11"/>
  <c r="AJ2554" i="11"/>
  <c r="AJ2555" i="11"/>
  <c r="AJ2556" i="11"/>
  <c r="AJ2557" i="11"/>
  <c r="AJ2558" i="11"/>
  <c r="AJ2559" i="11"/>
  <c r="AJ2560" i="11"/>
  <c r="AJ2561" i="11"/>
  <c r="AJ2562" i="11"/>
  <c r="AJ2563" i="11"/>
  <c r="AJ2564" i="11"/>
  <c r="AJ2565" i="11"/>
  <c r="AJ2566" i="11"/>
  <c r="AJ2567" i="11"/>
  <c r="AJ2568" i="11"/>
  <c r="AJ2569" i="11"/>
  <c r="AJ2570" i="11"/>
  <c r="AJ2571" i="11"/>
  <c r="AJ2572" i="11"/>
  <c r="AJ2573" i="11"/>
  <c r="AJ2574" i="11"/>
  <c r="AJ2575" i="11"/>
  <c r="AJ2576" i="11"/>
  <c r="AJ2577" i="11"/>
  <c r="AJ2578" i="11"/>
  <c r="AJ2579" i="11"/>
  <c r="AJ2580" i="11"/>
  <c r="AJ2581" i="11"/>
  <c r="AJ2582" i="11"/>
  <c r="AJ2583" i="11"/>
  <c r="AJ2584" i="11"/>
  <c r="AJ2585" i="11"/>
  <c r="AJ2586" i="11"/>
  <c r="AJ2587" i="11"/>
  <c r="AJ2588" i="11"/>
  <c r="AJ2589" i="11"/>
  <c r="AJ2590" i="11"/>
  <c r="AJ2591" i="11"/>
  <c r="AJ2592" i="11"/>
  <c r="AJ2593" i="11"/>
  <c r="AJ2594" i="11"/>
  <c r="AJ2595" i="11"/>
  <c r="AJ2596" i="11"/>
  <c r="AJ2597" i="11"/>
  <c r="AJ2598" i="11"/>
  <c r="AJ2599" i="11"/>
  <c r="AJ2600" i="11"/>
  <c r="AJ2601" i="11"/>
  <c r="AJ2602" i="11"/>
  <c r="AJ2603" i="11"/>
  <c r="AJ2604" i="11"/>
  <c r="AJ2605" i="11"/>
  <c r="AJ2606" i="11"/>
  <c r="AJ2607" i="11"/>
  <c r="AJ2608" i="11"/>
  <c r="AJ2609" i="11"/>
  <c r="AJ2610" i="11"/>
  <c r="AJ2611" i="11"/>
  <c r="AJ2612" i="11"/>
  <c r="AJ2613" i="11"/>
  <c r="AJ2614" i="11"/>
  <c r="AJ2615" i="11"/>
  <c r="AJ2616" i="11"/>
  <c r="AJ2617" i="11"/>
  <c r="AJ2618" i="11"/>
  <c r="AJ2619" i="11"/>
  <c r="AJ2620" i="11"/>
  <c r="AJ2621" i="11"/>
  <c r="AJ2622" i="11"/>
  <c r="AJ2623" i="11"/>
  <c r="AJ2624" i="11"/>
  <c r="AJ2625" i="11"/>
  <c r="AJ2626" i="11"/>
  <c r="AJ2627" i="11"/>
  <c r="AJ2628" i="11"/>
  <c r="AJ2629" i="11"/>
  <c r="AJ2630" i="11"/>
  <c r="AJ2631" i="11"/>
  <c r="AJ2632" i="11"/>
  <c r="AJ2633" i="11"/>
  <c r="AJ2634" i="11"/>
  <c r="AJ2635" i="11"/>
  <c r="AJ8" i="11"/>
  <c r="AJ7"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2005" i="11"/>
  <c r="AE2006" i="11"/>
  <c r="AE2007" i="11"/>
  <c r="AE2008" i="11"/>
  <c r="AE2009" i="11"/>
  <c r="AE2010" i="11"/>
  <c r="AE2011" i="11"/>
  <c r="AE2012" i="11"/>
  <c r="AE2013" i="11"/>
  <c r="AE2014" i="11"/>
  <c r="AE2015" i="11"/>
  <c r="AE2016" i="11"/>
  <c r="AE2017" i="11"/>
  <c r="AE2018" i="11"/>
  <c r="AE2019" i="11"/>
  <c r="AE2020" i="11"/>
  <c r="AE2021" i="11"/>
  <c r="AE2022" i="11"/>
  <c r="AE2023" i="11"/>
  <c r="AE2024" i="11"/>
  <c r="AE2025" i="11"/>
  <c r="AE2026" i="11"/>
  <c r="AE2027" i="11"/>
  <c r="AE2028" i="11"/>
  <c r="AE2029" i="11"/>
  <c r="AE2030" i="11"/>
  <c r="AE2031" i="11"/>
  <c r="AE2032" i="11"/>
  <c r="AE2033" i="11"/>
  <c r="AE2034" i="11"/>
  <c r="AE2035" i="11"/>
  <c r="AE2036" i="11"/>
  <c r="AE2037" i="11"/>
  <c r="AE2038" i="11"/>
  <c r="AE2039" i="11"/>
  <c r="AE2040" i="11"/>
  <c r="AE2041" i="11"/>
  <c r="AE2042" i="11"/>
  <c r="AE2043" i="11"/>
  <c r="AE2044" i="11"/>
  <c r="AE2045" i="11"/>
  <c r="AE2046" i="11"/>
  <c r="AE2047" i="11"/>
  <c r="AE2048" i="11"/>
  <c r="AE2049" i="11"/>
  <c r="AE2050" i="11"/>
  <c r="AE2051" i="11"/>
  <c r="AE2052" i="11"/>
  <c r="AE2053" i="11"/>
  <c r="AE2054" i="11"/>
  <c r="AE2055" i="11"/>
  <c r="AE2056" i="11"/>
  <c r="AE2057" i="11"/>
  <c r="AE2058" i="11"/>
  <c r="AE2059" i="11"/>
  <c r="AE2060" i="11"/>
  <c r="AE2061" i="11"/>
  <c r="AE2062" i="11"/>
  <c r="AE2063" i="11"/>
  <c r="AE2064" i="11"/>
  <c r="AE2065" i="11"/>
  <c r="AE2066" i="11"/>
  <c r="AE2067" i="11"/>
  <c r="AE2068" i="11"/>
  <c r="AE2069" i="11"/>
  <c r="AE2070" i="11"/>
  <c r="AE2071" i="11"/>
  <c r="AE2072" i="11"/>
  <c r="AE2073" i="11"/>
  <c r="AE2074" i="11"/>
  <c r="AE2075" i="11"/>
  <c r="AE2076" i="11"/>
  <c r="AE2077" i="11"/>
  <c r="AE2078" i="11"/>
  <c r="AE2079" i="11"/>
  <c r="AE2080" i="11"/>
  <c r="AE2081" i="11"/>
  <c r="AE2082" i="11"/>
  <c r="AE2083" i="11"/>
  <c r="AE2084" i="11"/>
  <c r="AE2085" i="11"/>
  <c r="AE2086" i="11"/>
  <c r="AE2087" i="11"/>
  <c r="AE2088" i="11"/>
  <c r="AE2089" i="11"/>
  <c r="AE2090" i="11"/>
  <c r="AE2091" i="11"/>
  <c r="AE2092" i="11"/>
  <c r="AE2093" i="11"/>
  <c r="AE2094" i="11"/>
  <c r="AE2095" i="11"/>
  <c r="AE2096" i="11"/>
  <c r="AE2097" i="11"/>
  <c r="AE2098" i="11"/>
  <c r="AE2099" i="11"/>
  <c r="AE2100" i="11"/>
  <c r="AE2101" i="11"/>
  <c r="AE2102" i="11"/>
  <c r="AE2103" i="11"/>
  <c r="AE2104" i="11"/>
  <c r="AE2105" i="11"/>
  <c r="AE2106" i="11"/>
  <c r="AE2107" i="11"/>
  <c r="AE2108" i="11"/>
  <c r="AE2109" i="11"/>
  <c r="AE2110" i="11"/>
  <c r="AE2111" i="11"/>
  <c r="AE2112" i="11"/>
  <c r="AE2113" i="11"/>
  <c r="AE2114" i="11"/>
  <c r="AE2115" i="11"/>
  <c r="AE2116" i="11"/>
  <c r="AE2117" i="11"/>
  <c r="AE2118" i="11"/>
  <c r="AE2119" i="11"/>
  <c r="AE2120" i="11"/>
  <c r="AE2121" i="11"/>
  <c r="AE2122" i="11"/>
  <c r="AE2123" i="11"/>
  <c r="AE2124" i="11"/>
  <c r="AE2125" i="11"/>
  <c r="AE2126" i="11"/>
  <c r="AE2127" i="11"/>
  <c r="AE2128" i="11"/>
  <c r="AE2129" i="11"/>
  <c r="AE2130" i="11"/>
  <c r="AE2131" i="11"/>
  <c r="AE2132" i="11"/>
  <c r="AE2133" i="11"/>
  <c r="AE2134" i="11"/>
  <c r="AE2135" i="11"/>
  <c r="AE2136" i="11"/>
  <c r="AE2137" i="11"/>
  <c r="AE2138" i="11"/>
  <c r="AE2139" i="11"/>
  <c r="AE2140" i="11"/>
  <c r="AE2141" i="11"/>
  <c r="AE2142" i="11"/>
  <c r="AE2143" i="11"/>
  <c r="AE2144" i="11"/>
  <c r="AE2145" i="11"/>
  <c r="AE2146" i="11"/>
  <c r="AE2147" i="11"/>
  <c r="AE2148" i="11"/>
  <c r="AE2149" i="11"/>
  <c r="AE2150" i="11"/>
  <c r="AE2151" i="11"/>
  <c r="AE2152" i="11"/>
  <c r="AE2153" i="11"/>
  <c r="AE2154" i="11"/>
  <c r="AE2155" i="11"/>
  <c r="AE2156" i="11"/>
  <c r="AE2157" i="11"/>
  <c r="AE2158" i="11"/>
  <c r="AE2159" i="11"/>
  <c r="AE2160" i="11"/>
  <c r="AE2161" i="11"/>
  <c r="AE2162" i="11"/>
  <c r="AE2163" i="11"/>
  <c r="AE2164" i="11"/>
  <c r="AE2165" i="11"/>
  <c r="AE2166" i="11"/>
  <c r="AE2167" i="11"/>
  <c r="AE2168" i="11"/>
  <c r="AE2169" i="11"/>
  <c r="AE2170" i="11"/>
  <c r="AE2171" i="11"/>
  <c r="AE2172" i="11"/>
  <c r="AE2173" i="11"/>
  <c r="AE2174" i="11"/>
  <c r="AE2175" i="11"/>
  <c r="AE2176" i="11"/>
  <c r="AE2177" i="11"/>
  <c r="AE2178" i="11"/>
  <c r="AE2179" i="11"/>
  <c r="AE2180" i="11"/>
  <c r="AE2181" i="11"/>
  <c r="AE2182" i="11"/>
  <c r="AE2183" i="11"/>
  <c r="AE2184" i="11"/>
  <c r="AE2185" i="11"/>
  <c r="AE2186" i="11"/>
  <c r="AE2187" i="11"/>
  <c r="AE2188" i="11"/>
  <c r="AE2189" i="11"/>
  <c r="AE2190" i="11"/>
  <c r="AE2191" i="11"/>
  <c r="AE2192" i="11"/>
  <c r="AE2193" i="11"/>
  <c r="AE2194" i="11"/>
  <c r="AE2195" i="11"/>
  <c r="AE2196" i="11"/>
  <c r="AE2197" i="11"/>
  <c r="AE2198" i="11"/>
  <c r="AE2199" i="11"/>
  <c r="AE2200" i="11"/>
  <c r="AE2201" i="11"/>
  <c r="AE2202" i="11"/>
  <c r="AE2203" i="11"/>
  <c r="AE2204" i="11"/>
  <c r="AE2205" i="11"/>
  <c r="AE2206" i="11"/>
  <c r="AE2207" i="11"/>
  <c r="AE2208" i="11"/>
  <c r="AE2209" i="11"/>
  <c r="AE2210" i="11"/>
  <c r="AE2211" i="11"/>
  <c r="AE2212" i="11"/>
  <c r="AE2213" i="11"/>
  <c r="AE2214" i="11"/>
  <c r="AE2215" i="11"/>
  <c r="AE2216" i="11"/>
  <c r="AE2217" i="11"/>
  <c r="AE2218" i="11"/>
  <c r="AE2219" i="11"/>
  <c r="AE2220" i="11"/>
  <c r="AE2221" i="11"/>
  <c r="AE2222" i="11"/>
  <c r="AE2223" i="11"/>
  <c r="AE2224" i="11"/>
  <c r="AE2225" i="11"/>
  <c r="AE2226" i="11"/>
  <c r="AE2227" i="11"/>
  <c r="AE2228" i="11"/>
  <c r="AE2229" i="11"/>
  <c r="AE2230" i="11"/>
  <c r="AE2231" i="11"/>
  <c r="AE2232" i="11"/>
  <c r="AE2233" i="11"/>
  <c r="AE2234" i="11"/>
  <c r="AE2235" i="11"/>
  <c r="AE2236" i="11"/>
  <c r="AE2237" i="11"/>
  <c r="AE2238" i="11"/>
  <c r="AE2239" i="11"/>
  <c r="AE2240" i="11"/>
  <c r="AE2241" i="11"/>
  <c r="AE2242" i="11"/>
  <c r="AE2243" i="11"/>
  <c r="AE2244" i="11"/>
  <c r="AE2245" i="11"/>
  <c r="AE2246" i="11"/>
  <c r="AE2247" i="11"/>
  <c r="AE2248" i="11"/>
  <c r="AE2249" i="11"/>
  <c r="AE2250" i="11"/>
  <c r="AE2251" i="11"/>
  <c r="AE2252" i="11"/>
  <c r="AE2253" i="11"/>
  <c r="AE2254" i="11"/>
  <c r="AE2255" i="11"/>
  <c r="AE2256" i="11"/>
  <c r="AE2257" i="11"/>
  <c r="AE2258" i="11"/>
  <c r="AE2259" i="11"/>
  <c r="AE2260" i="11"/>
  <c r="AE2261" i="11"/>
  <c r="AE2262" i="11"/>
  <c r="AE2263" i="11"/>
  <c r="AE2264" i="11"/>
  <c r="AE2265" i="11"/>
  <c r="AE2266" i="11"/>
  <c r="AE2267" i="11"/>
  <c r="AE2268" i="11"/>
  <c r="AE2269" i="11"/>
  <c r="AE2270" i="11"/>
  <c r="AE2271" i="11"/>
  <c r="AE2272" i="11"/>
  <c r="AE2273" i="11"/>
  <c r="AE2274" i="11"/>
  <c r="AE2275" i="11"/>
  <c r="AE2276" i="11"/>
  <c r="AE2277" i="11"/>
  <c r="AE2278" i="11"/>
  <c r="AE2279" i="11"/>
  <c r="AE2280" i="11"/>
  <c r="AE2281" i="11"/>
  <c r="AE2282" i="11"/>
  <c r="AE2283" i="11"/>
  <c r="AE2284" i="11"/>
  <c r="AE2285" i="11"/>
  <c r="AE2286" i="11"/>
  <c r="AE2287" i="11"/>
  <c r="AE2288" i="11"/>
  <c r="AE2289" i="11"/>
  <c r="AE2290" i="11"/>
  <c r="AE2291" i="11"/>
  <c r="AE2292" i="11"/>
  <c r="AE2293" i="11"/>
  <c r="AE2294" i="11"/>
  <c r="AE2295" i="11"/>
  <c r="AE2296" i="11"/>
  <c r="AE2297" i="11"/>
  <c r="AE2298" i="11"/>
  <c r="AE2299" i="11"/>
  <c r="AE2300" i="11"/>
  <c r="AE2301" i="11"/>
  <c r="AE2302" i="11"/>
  <c r="AE2303" i="11"/>
  <c r="AE2304" i="11"/>
  <c r="AE2305" i="11"/>
  <c r="AE2306" i="11"/>
  <c r="AE2307" i="11"/>
  <c r="AE2308" i="11"/>
  <c r="AE2309" i="11"/>
  <c r="AE2310" i="11"/>
  <c r="AE2311" i="11"/>
  <c r="AE2312" i="11"/>
  <c r="AE2313" i="11"/>
  <c r="AE2314" i="11"/>
  <c r="AE2315" i="11"/>
  <c r="AE2316" i="11"/>
  <c r="AE2317" i="11"/>
  <c r="AE2318" i="11"/>
  <c r="AE2319" i="11"/>
  <c r="AE2320" i="11"/>
  <c r="AE2321" i="11"/>
  <c r="AE2322" i="11"/>
  <c r="AE2323" i="11"/>
  <c r="AE2324" i="11"/>
  <c r="AE2325" i="11"/>
  <c r="AE2326" i="11"/>
  <c r="AE2327" i="11"/>
  <c r="AE2328" i="11"/>
  <c r="AE2329" i="11"/>
  <c r="AE2330" i="11"/>
  <c r="AE2331" i="11"/>
  <c r="AE2332" i="11"/>
  <c r="AE2333" i="11"/>
  <c r="AE2334" i="11"/>
  <c r="AE2335" i="11"/>
  <c r="AE2336" i="11"/>
  <c r="AE2337" i="11"/>
  <c r="AE2338" i="11"/>
  <c r="AE2339" i="11"/>
  <c r="AE2340" i="11"/>
  <c r="AE2341" i="11"/>
  <c r="AE2342" i="11"/>
  <c r="AE2343" i="11"/>
  <c r="AE2344" i="11"/>
  <c r="AE2345" i="11"/>
  <c r="AE2346" i="11"/>
  <c r="AE2347" i="11"/>
  <c r="AE2348" i="11"/>
  <c r="AE2349" i="11"/>
  <c r="AE2350" i="11"/>
  <c r="AE2351" i="11"/>
  <c r="AE2352" i="11"/>
  <c r="AE2353" i="11"/>
  <c r="AE2354" i="11"/>
  <c r="AE2355" i="11"/>
  <c r="AE2356" i="11"/>
  <c r="AE2357" i="11"/>
  <c r="AE2358" i="11"/>
  <c r="AE2359" i="11"/>
  <c r="AE2360" i="11"/>
  <c r="AE2361" i="11"/>
  <c r="AE2362" i="11"/>
  <c r="AE2363" i="11"/>
  <c r="AE2364" i="11"/>
  <c r="AE2365" i="11"/>
  <c r="AE2366" i="11"/>
  <c r="AE2367" i="11"/>
  <c r="AE2368" i="11"/>
  <c r="AE2369" i="11"/>
  <c r="AE2370" i="11"/>
  <c r="AE2371" i="11"/>
  <c r="AE2372" i="11"/>
  <c r="AE2373" i="11"/>
  <c r="AE2374" i="11"/>
  <c r="AE2375" i="11"/>
  <c r="AE2376" i="11"/>
  <c r="AE2377" i="11"/>
  <c r="AE2378" i="11"/>
  <c r="AE2379" i="11"/>
  <c r="AE2380" i="11"/>
  <c r="AE2381" i="11"/>
  <c r="AE2382" i="11"/>
  <c r="AE2383" i="11"/>
  <c r="AE2384" i="11"/>
  <c r="AE2385" i="11"/>
  <c r="AE2386" i="11"/>
  <c r="AE2387" i="11"/>
  <c r="AE2388" i="11"/>
  <c r="AE2389" i="11"/>
  <c r="AE2390" i="11"/>
  <c r="AE2391" i="11"/>
  <c r="AE2392" i="11"/>
  <c r="AE2393" i="11"/>
  <c r="AE2394" i="11"/>
  <c r="AE2395" i="11"/>
  <c r="AE2396" i="11"/>
  <c r="AE2397" i="11"/>
  <c r="AE2398" i="11"/>
  <c r="AE2399" i="11"/>
  <c r="AE2400" i="11"/>
  <c r="AE2401" i="11"/>
  <c r="AE2402" i="11"/>
  <c r="AE2403" i="11"/>
  <c r="AE2404" i="11"/>
  <c r="AE2405" i="11"/>
  <c r="AE2406" i="11"/>
  <c r="AE2407" i="11"/>
  <c r="AE2408" i="11"/>
  <c r="AE2409" i="11"/>
  <c r="AE2410" i="11"/>
  <c r="AE2411" i="11"/>
  <c r="AE2412" i="11"/>
  <c r="AE2413" i="11"/>
  <c r="AE2414" i="11"/>
  <c r="AE2415" i="11"/>
  <c r="AE2416" i="11"/>
  <c r="AE2417" i="11"/>
  <c r="AE2418" i="11"/>
  <c r="AE2419" i="11"/>
  <c r="AE2420" i="11"/>
  <c r="AE2421" i="11"/>
  <c r="AE2422" i="11"/>
  <c r="AE2423" i="11"/>
  <c r="AE2424" i="11"/>
  <c r="AE2425" i="11"/>
  <c r="AE2426" i="11"/>
  <c r="AE2427" i="11"/>
  <c r="AE2428" i="11"/>
  <c r="AE2429" i="11"/>
  <c r="AE2430" i="11"/>
  <c r="AE2431" i="11"/>
  <c r="AE2432" i="11"/>
  <c r="AE2433" i="11"/>
  <c r="AE2434" i="11"/>
  <c r="AE2435" i="11"/>
  <c r="AE2436" i="11"/>
  <c r="AE2437" i="11"/>
  <c r="AE2438" i="11"/>
  <c r="AE2439" i="11"/>
  <c r="AE2440" i="11"/>
  <c r="AE2441" i="11"/>
  <c r="AE2442" i="11"/>
  <c r="AE2443" i="11"/>
  <c r="AE2444" i="11"/>
  <c r="AE2445" i="11"/>
  <c r="AE2446" i="11"/>
  <c r="AE2447" i="11"/>
  <c r="AE2448" i="11"/>
  <c r="AE2449" i="11"/>
  <c r="AE2450" i="11"/>
  <c r="AE2451" i="11"/>
  <c r="AE2452" i="11"/>
  <c r="AE2453" i="11"/>
  <c r="AE2454" i="11"/>
  <c r="AE2455" i="11"/>
  <c r="AE2456" i="11"/>
  <c r="AE2457" i="11"/>
  <c r="AE2458" i="11"/>
  <c r="AE2459" i="11"/>
  <c r="AE2460" i="11"/>
  <c r="AE2461" i="11"/>
  <c r="AE2462" i="11"/>
  <c r="AE2463" i="11"/>
  <c r="AE2464" i="11"/>
  <c r="AE2465" i="11"/>
  <c r="AE2466" i="11"/>
  <c r="AE2467" i="11"/>
  <c r="AE2468" i="11"/>
  <c r="AE2469" i="11"/>
  <c r="AE2470" i="11"/>
  <c r="AE2471" i="11"/>
  <c r="AE2472" i="11"/>
  <c r="AE2473" i="11"/>
  <c r="AE2474" i="11"/>
  <c r="AE2475" i="11"/>
  <c r="AE2476" i="11"/>
  <c r="AE2477" i="11"/>
  <c r="AE2478" i="11"/>
  <c r="AE2479" i="11"/>
  <c r="AE2480" i="11"/>
  <c r="AE2481" i="11"/>
  <c r="AE2482" i="11"/>
  <c r="AE2483" i="11"/>
  <c r="AE2484" i="11"/>
  <c r="AE2485" i="11"/>
  <c r="AE2486" i="11"/>
  <c r="AE2487" i="11"/>
  <c r="AE2488" i="11"/>
  <c r="AE2489" i="11"/>
  <c r="AE2490" i="11"/>
  <c r="AE2491" i="11"/>
  <c r="AE2492" i="11"/>
  <c r="AE2493" i="11"/>
  <c r="AE2494" i="11"/>
  <c r="AE2495" i="11"/>
  <c r="AE2496" i="11"/>
  <c r="AE2497" i="11"/>
  <c r="AE2498" i="11"/>
  <c r="AE2499" i="11"/>
  <c r="AE2500" i="11"/>
  <c r="AE2501" i="11"/>
  <c r="AE2502" i="11"/>
  <c r="AE2503" i="11"/>
  <c r="AE2504" i="11"/>
  <c r="AE2505" i="11"/>
  <c r="AE2506" i="11"/>
  <c r="AE2507" i="11"/>
  <c r="AE2508" i="11"/>
  <c r="AE2509" i="11"/>
  <c r="AE2510" i="11"/>
  <c r="AE2511" i="11"/>
  <c r="AE2512" i="11"/>
  <c r="AE2513" i="11"/>
  <c r="AE2514" i="11"/>
  <c r="AE2515" i="11"/>
  <c r="AE2516" i="11"/>
  <c r="AE2517" i="11"/>
  <c r="AE2518" i="11"/>
  <c r="AE2519" i="11"/>
  <c r="AE2520" i="11"/>
  <c r="AE2521" i="11"/>
  <c r="AE2522" i="11"/>
  <c r="AE2523" i="11"/>
  <c r="AE2524" i="11"/>
  <c r="AE2525" i="11"/>
  <c r="AE2526" i="11"/>
  <c r="AE2527" i="11"/>
  <c r="AE2528" i="11"/>
  <c r="AE2529" i="11"/>
  <c r="AE2530" i="11"/>
  <c r="AE2531" i="11"/>
  <c r="AE2532" i="11"/>
  <c r="AE2533" i="11"/>
  <c r="AE2534" i="11"/>
  <c r="AE2535" i="11"/>
  <c r="AE2536" i="11"/>
  <c r="AE2537" i="11"/>
  <c r="AE2538" i="11"/>
  <c r="AE2539" i="11"/>
  <c r="AE2540" i="11"/>
  <c r="AE2541" i="11"/>
  <c r="AE2542" i="11"/>
  <c r="AE2543" i="11"/>
  <c r="AE2544" i="11"/>
  <c r="AE2545" i="11"/>
  <c r="AE2546" i="11"/>
  <c r="AE2547" i="11"/>
  <c r="AE2548" i="11"/>
  <c r="AE2549" i="11"/>
  <c r="AE2550" i="11"/>
  <c r="AE2551" i="11"/>
  <c r="AE2552" i="11"/>
  <c r="AE2553" i="11"/>
  <c r="AE2554" i="11"/>
  <c r="AE2555" i="11"/>
  <c r="AE2556" i="11"/>
  <c r="AE2557" i="11"/>
  <c r="AE2558" i="11"/>
  <c r="AE2559" i="11"/>
  <c r="AE2560" i="11"/>
  <c r="AE2561" i="11"/>
  <c r="AE2562" i="11"/>
  <c r="AE2563" i="11"/>
  <c r="AE2564" i="11"/>
  <c r="AE2565" i="11"/>
  <c r="AE2566" i="11"/>
  <c r="AE2567" i="11"/>
  <c r="AE2568" i="11"/>
  <c r="AE2569" i="11"/>
  <c r="AE2570" i="11"/>
  <c r="AE2571" i="11"/>
  <c r="AE2572" i="11"/>
  <c r="AE2573" i="11"/>
  <c r="AE2574" i="11"/>
  <c r="AE2575" i="11"/>
  <c r="AE2576" i="11"/>
  <c r="AE2577" i="11"/>
  <c r="AE2578" i="11"/>
  <c r="AE2579" i="11"/>
  <c r="AE2580" i="11"/>
  <c r="AE2581" i="11"/>
  <c r="AE2582" i="11"/>
  <c r="AE2583" i="11"/>
  <c r="AE2584" i="11"/>
  <c r="AE2585" i="11"/>
  <c r="AE2586" i="11"/>
  <c r="AE2587" i="11"/>
  <c r="AE2588" i="11"/>
  <c r="AE2589" i="11"/>
  <c r="AE2590" i="11"/>
  <c r="AE2591" i="11"/>
  <c r="AE2592" i="11"/>
  <c r="AE2593" i="11"/>
  <c r="AE2594" i="11"/>
  <c r="AE2595" i="11"/>
  <c r="AE2596" i="11"/>
  <c r="AE2597" i="11"/>
  <c r="AE2598" i="11"/>
  <c r="AE2599" i="11"/>
  <c r="AE2600" i="11"/>
  <c r="AE2601" i="11"/>
  <c r="AE2602" i="11"/>
  <c r="AE2603" i="11"/>
  <c r="AE2604" i="11"/>
  <c r="AE2605" i="11"/>
  <c r="AE2606" i="11"/>
  <c r="AE2607" i="11"/>
  <c r="AE2608" i="11"/>
  <c r="AE2609" i="11"/>
  <c r="AE2610" i="11"/>
  <c r="AE2611" i="11"/>
  <c r="AE2612" i="11"/>
  <c r="AE2613" i="11"/>
  <c r="AE2614" i="11"/>
  <c r="AE2615" i="11"/>
  <c r="AE2616" i="11"/>
  <c r="AE2617" i="11"/>
  <c r="AE2618" i="11"/>
  <c r="AE2619" i="11"/>
  <c r="AE2620" i="11"/>
  <c r="AE2621" i="11"/>
  <c r="AE2622" i="11"/>
  <c r="AE2623" i="11"/>
  <c r="AE2624" i="11"/>
  <c r="AE2625" i="11"/>
  <c r="AE2626" i="11"/>
  <c r="AE2627" i="11"/>
  <c r="AE2628" i="11"/>
  <c r="AE2629" i="11"/>
  <c r="AE2630" i="11"/>
  <c r="AE2631" i="11"/>
  <c r="AE2632" i="11"/>
  <c r="AE2633" i="11"/>
  <c r="AE2634" i="11"/>
  <c r="AE2635" i="11"/>
  <c r="AE8"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Z121" i="11"/>
  <c r="Z122" i="11"/>
  <c r="Z123" i="11"/>
  <c r="Z124" i="11"/>
  <c r="Z125" i="11"/>
  <c r="Z126" i="11"/>
  <c r="Z127" i="11"/>
  <c r="Z128" i="11"/>
  <c r="Z129" i="11"/>
  <c r="Z130" i="11"/>
  <c r="Z131" i="11"/>
  <c r="Z132" i="11"/>
  <c r="Z133" i="11"/>
  <c r="Z134" i="11"/>
  <c r="Z135" i="11"/>
  <c r="Z136" i="11"/>
  <c r="Z137" i="11"/>
  <c r="Z138" i="11"/>
  <c r="Z139" i="11"/>
  <c r="Z140" i="11"/>
  <c r="Z141" i="11"/>
  <c r="Z142" i="11"/>
  <c r="Z143" i="11"/>
  <c r="Z144" i="11"/>
  <c r="Z145" i="11"/>
  <c r="Z146" i="11"/>
  <c r="Z147" i="11"/>
  <c r="Z148" i="11"/>
  <c r="Z149" i="11"/>
  <c r="Z150" i="11"/>
  <c r="Z151" i="11"/>
  <c r="Z152" i="11"/>
  <c r="Z153" i="11"/>
  <c r="Z154" i="11"/>
  <c r="Z155" i="11"/>
  <c r="Z156" i="11"/>
  <c r="Z157" i="11"/>
  <c r="Z158" i="11"/>
  <c r="Z159" i="11"/>
  <c r="Z160" i="11"/>
  <c r="Z161" i="11"/>
  <c r="Z162" i="11"/>
  <c r="Z163" i="11"/>
  <c r="Z164" i="11"/>
  <c r="Z165" i="11"/>
  <c r="Z166" i="11"/>
  <c r="Z167" i="11"/>
  <c r="Z168" i="11"/>
  <c r="Z169" i="11"/>
  <c r="Z170" i="11"/>
  <c r="Z171" i="11"/>
  <c r="Z172" i="11"/>
  <c r="Z173" i="11"/>
  <c r="Z174" i="11"/>
  <c r="Z175" i="11"/>
  <c r="Z176" i="11"/>
  <c r="Z177" i="11"/>
  <c r="Z178" i="11"/>
  <c r="Z179" i="11"/>
  <c r="Z180" i="11"/>
  <c r="Z181" i="11"/>
  <c r="Z182" i="11"/>
  <c r="Z183" i="11"/>
  <c r="Z184" i="11"/>
  <c r="Z185" i="11"/>
  <c r="Z186" i="11"/>
  <c r="Z187" i="11"/>
  <c r="Z188" i="11"/>
  <c r="Z189" i="11"/>
  <c r="Z190" i="11"/>
  <c r="Z191" i="11"/>
  <c r="Z192" i="11"/>
  <c r="Z193" i="11"/>
  <c r="Z194" i="11"/>
  <c r="Z195" i="11"/>
  <c r="Z196" i="11"/>
  <c r="Z197" i="11"/>
  <c r="Z198" i="11"/>
  <c r="Z199" i="11"/>
  <c r="Z200" i="11"/>
  <c r="Z201" i="11"/>
  <c r="Z202" i="11"/>
  <c r="Z203" i="11"/>
  <c r="Z204" i="11"/>
  <c r="Z205" i="11"/>
  <c r="Z206" i="11"/>
  <c r="Z207" i="11"/>
  <c r="Z208" i="11"/>
  <c r="Z209" i="11"/>
  <c r="Z210" i="11"/>
  <c r="Z211" i="11"/>
  <c r="Z212" i="11"/>
  <c r="Z213" i="11"/>
  <c r="Z214" i="11"/>
  <c r="Z215" i="11"/>
  <c r="Z216" i="11"/>
  <c r="Z217" i="11"/>
  <c r="Z218" i="11"/>
  <c r="Z219" i="11"/>
  <c r="Z220" i="11"/>
  <c r="Z221" i="11"/>
  <c r="Z222" i="11"/>
  <c r="Z223" i="11"/>
  <c r="Z224" i="11"/>
  <c r="Z225" i="11"/>
  <c r="Z226" i="11"/>
  <c r="Z227" i="11"/>
  <c r="Z228" i="11"/>
  <c r="Z229" i="11"/>
  <c r="Z230" i="11"/>
  <c r="Z231" i="11"/>
  <c r="Z232" i="11"/>
  <c r="Z233" i="11"/>
  <c r="Z234" i="11"/>
  <c r="Z235" i="11"/>
  <c r="Z236" i="11"/>
  <c r="Z237" i="11"/>
  <c r="Z238" i="11"/>
  <c r="Z239" i="11"/>
  <c r="Z240" i="11"/>
  <c r="Z241" i="11"/>
  <c r="Z242" i="11"/>
  <c r="Z243" i="11"/>
  <c r="Z244" i="11"/>
  <c r="Z245" i="11"/>
  <c r="Z246" i="11"/>
  <c r="Z247" i="11"/>
  <c r="Z248" i="11"/>
  <c r="Z249" i="11"/>
  <c r="Z250" i="11"/>
  <c r="Z251" i="11"/>
  <c r="Z252" i="11"/>
  <c r="Z253" i="11"/>
  <c r="Z254" i="11"/>
  <c r="Z255" i="11"/>
  <c r="Z256" i="11"/>
  <c r="Z257" i="11"/>
  <c r="Z258" i="11"/>
  <c r="Z259" i="11"/>
  <c r="Z260" i="11"/>
  <c r="Z261" i="11"/>
  <c r="Z262" i="11"/>
  <c r="Z263" i="11"/>
  <c r="Z264" i="11"/>
  <c r="Z265" i="11"/>
  <c r="Z266" i="11"/>
  <c r="Z267" i="11"/>
  <c r="Z268" i="11"/>
  <c r="Z269" i="11"/>
  <c r="Z270" i="11"/>
  <c r="Z271" i="11"/>
  <c r="Z272" i="11"/>
  <c r="Z273" i="11"/>
  <c r="Z274" i="11"/>
  <c r="Z275" i="11"/>
  <c r="Z276" i="11"/>
  <c r="Z277" i="11"/>
  <c r="Z278" i="11"/>
  <c r="Z279" i="11"/>
  <c r="Z280" i="11"/>
  <c r="Z281" i="11"/>
  <c r="Z282" i="11"/>
  <c r="Z283" i="11"/>
  <c r="Z284" i="11"/>
  <c r="Z285" i="11"/>
  <c r="Z286" i="11"/>
  <c r="Z287" i="11"/>
  <c r="Z288" i="11"/>
  <c r="Z289" i="11"/>
  <c r="Z290" i="11"/>
  <c r="Z291" i="11"/>
  <c r="Z292" i="11"/>
  <c r="Z293" i="11"/>
  <c r="Z294" i="11"/>
  <c r="Z295" i="11"/>
  <c r="Z296" i="11"/>
  <c r="Z297" i="11"/>
  <c r="Z298" i="11"/>
  <c r="Z299" i="11"/>
  <c r="Z300" i="11"/>
  <c r="Z301" i="11"/>
  <c r="Z302" i="11"/>
  <c r="Z303" i="11"/>
  <c r="Z304" i="11"/>
  <c r="Z305" i="11"/>
  <c r="Z306" i="11"/>
  <c r="Z307" i="11"/>
  <c r="Z308" i="11"/>
  <c r="Z309" i="11"/>
  <c r="Z310" i="11"/>
  <c r="Z311" i="11"/>
  <c r="Z312" i="11"/>
  <c r="Z313" i="11"/>
  <c r="Z314" i="11"/>
  <c r="Z315" i="11"/>
  <c r="Z316" i="11"/>
  <c r="Z317" i="11"/>
  <c r="Z318" i="11"/>
  <c r="Z319" i="11"/>
  <c r="Z320" i="11"/>
  <c r="Z321" i="11"/>
  <c r="Z322" i="11"/>
  <c r="Z323" i="11"/>
  <c r="Z324" i="11"/>
  <c r="Z325" i="11"/>
  <c r="Z326" i="11"/>
  <c r="Z327" i="11"/>
  <c r="Z328" i="11"/>
  <c r="Z329" i="11"/>
  <c r="Z330" i="11"/>
  <c r="Z331" i="11"/>
  <c r="Z332" i="11"/>
  <c r="Z333" i="11"/>
  <c r="Z334" i="11"/>
  <c r="Z335" i="11"/>
  <c r="Z336" i="11"/>
  <c r="Z337" i="11"/>
  <c r="Z338" i="11"/>
  <c r="Z339" i="11"/>
  <c r="Z340" i="11"/>
  <c r="Z341" i="11"/>
  <c r="Z342" i="11"/>
  <c r="Z343" i="11"/>
  <c r="Z344" i="11"/>
  <c r="Z345" i="11"/>
  <c r="Z346" i="11"/>
  <c r="Z347" i="11"/>
  <c r="Z348" i="11"/>
  <c r="Z349" i="11"/>
  <c r="Z350" i="11"/>
  <c r="Z351" i="11"/>
  <c r="Z352" i="11"/>
  <c r="Z353" i="11"/>
  <c r="Z354" i="11"/>
  <c r="Z355" i="11"/>
  <c r="Z356" i="11"/>
  <c r="Z357" i="11"/>
  <c r="Z358" i="11"/>
  <c r="Z359" i="11"/>
  <c r="Z360" i="11"/>
  <c r="Z361" i="11"/>
  <c r="Z362" i="11"/>
  <c r="Z363" i="11"/>
  <c r="Z364" i="11"/>
  <c r="Z365" i="11"/>
  <c r="Z366" i="11"/>
  <c r="Z367" i="11"/>
  <c r="Z368" i="11"/>
  <c r="Z369" i="11"/>
  <c r="Z370" i="11"/>
  <c r="Z371" i="11"/>
  <c r="Z372" i="11"/>
  <c r="Z373" i="11"/>
  <c r="Z374" i="11"/>
  <c r="Z375" i="11"/>
  <c r="Z376" i="11"/>
  <c r="Z377" i="11"/>
  <c r="Z378" i="11"/>
  <c r="Z379" i="11"/>
  <c r="Z380" i="11"/>
  <c r="Z381" i="11"/>
  <c r="Z382" i="11"/>
  <c r="Z383" i="11"/>
  <c r="Z384" i="11"/>
  <c r="Z385" i="11"/>
  <c r="Z386" i="11"/>
  <c r="Z387" i="11"/>
  <c r="Z388" i="11"/>
  <c r="Z389" i="11"/>
  <c r="Z390" i="11"/>
  <c r="Z391" i="11"/>
  <c r="Z392" i="11"/>
  <c r="Z393" i="11"/>
  <c r="Z394" i="11"/>
  <c r="Z395" i="11"/>
  <c r="Z396" i="11"/>
  <c r="Z397" i="11"/>
  <c r="Z398" i="11"/>
  <c r="Z399" i="11"/>
  <c r="Z400" i="11"/>
  <c r="Z401" i="11"/>
  <c r="Z402" i="11"/>
  <c r="Z403" i="11"/>
  <c r="Z404" i="11"/>
  <c r="Z405" i="11"/>
  <c r="Z406" i="11"/>
  <c r="Z407" i="11"/>
  <c r="Z408" i="11"/>
  <c r="Z409" i="11"/>
  <c r="Z410" i="11"/>
  <c r="Z411" i="11"/>
  <c r="Z412" i="11"/>
  <c r="Z413" i="11"/>
  <c r="Z414" i="11"/>
  <c r="Z415" i="11"/>
  <c r="Z416" i="11"/>
  <c r="Z417" i="11"/>
  <c r="Z418" i="11"/>
  <c r="Z419" i="11"/>
  <c r="Z420" i="11"/>
  <c r="Z421" i="11"/>
  <c r="Z422" i="11"/>
  <c r="Z423" i="11"/>
  <c r="Z424" i="11"/>
  <c r="Z425" i="11"/>
  <c r="Z426" i="11"/>
  <c r="Z427" i="11"/>
  <c r="Z428" i="11"/>
  <c r="Z429" i="11"/>
  <c r="Z430" i="11"/>
  <c r="Z431" i="11"/>
  <c r="Z432" i="11"/>
  <c r="Z433" i="11"/>
  <c r="Z434" i="11"/>
  <c r="Z435" i="11"/>
  <c r="Z436" i="11"/>
  <c r="Z437" i="11"/>
  <c r="Z438" i="11"/>
  <c r="Z439" i="11"/>
  <c r="Z440" i="11"/>
  <c r="Z441" i="11"/>
  <c r="Z442" i="11"/>
  <c r="Z443" i="11"/>
  <c r="Z444" i="11"/>
  <c r="Z445" i="11"/>
  <c r="Z446" i="11"/>
  <c r="Z447" i="11"/>
  <c r="Z448" i="11"/>
  <c r="Z449" i="11"/>
  <c r="Z450" i="11"/>
  <c r="Z451" i="11"/>
  <c r="Z452" i="11"/>
  <c r="Z453" i="11"/>
  <c r="Z454" i="11"/>
  <c r="Z455" i="11"/>
  <c r="Z456" i="11"/>
  <c r="Z457" i="11"/>
  <c r="Z458" i="11"/>
  <c r="Z459" i="11"/>
  <c r="Z460" i="11"/>
  <c r="Z461" i="11"/>
  <c r="Z462" i="11"/>
  <c r="Z463" i="11"/>
  <c r="Z464" i="11"/>
  <c r="Z465" i="11"/>
  <c r="Z466" i="11"/>
  <c r="Z467" i="11"/>
  <c r="Z468" i="11"/>
  <c r="Z469" i="11"/>
  <c r="Z470" i="11"/>
  <c r="Z471" i="11"/>
  <c r="Z472" i="11"/>
  <c r="Z473" i="11"/>
  <c r="Z474" i="11"/>
  <c r="Z475" i="11"/>
  <c r="Z476" i="11"/>
  <c r="Z477" i="11"/>
  <c r="Z478" i="11"/>
  <c r="Z479" i="11"/>
  <c r="Z480" i="11"/>
  <c r="Z481" i="11"/>
  <c r="Z482" i="11"/>
  <c r="Z483" i="11"/>
  <c r="Z484" i="11"/>
  <c r="Z485" i="11"/>
  <c r="Z486" i="11"/>
  <c r="Z487" i="11"/>
  <c r="Z488" i="11"/>
  <c r="Z489" i="11"/>
  <c r="Z490" i="11"/>
  <c r="Z491" i="11"/>
  <c r="Z492" i="11"/>
  <c r="Z493" i="11"/>
  <c r="Z494" i="11"/>
  <c r="Z495" i="11"/>
  <c r="Z496" i="11"/>
  <c r="Z497" i="11"/>
  <c r="Z498" i="11"/>
  <c r="Z499" i="11"/>
  <c r="Z500" i="11"/>
  <c r="Z501" i="11"/>
  <c r="Z502" i="11"/>
  <c r="Z503" i="11"/>
  <c r="Z504" i="11"/>
  <c r="Z505" i="11"/>
  <c r="Z506" i="11"/>
  <c r="Z507" i="11"/>
  <c r="Z508" i="11"/>
  <c r="Z509" i="11"/>
  <c r="Z510" i="11"/>
  <c r="Z511" i="11"/>
  <c r="Z512" i="11"/>
  <c r="Z513" i="11"/>
  <c r="Z514" i="11"/>
  <c r="Z515" i="11"/>
  <c r="Z516" i="11"/>
  <c r="Z517" i="11"/>
  <c r="Z518" i="11"/>
  <c r="Z519" i="11"/>
  <c r="Z520" i="11"/>
  <c r="Z521" i="11"/>
  <c r="Z522" i="11"/>
  <c r="Z523" i="11"/>
  <c r="Z524" i="11"/>
  <c r="Z525" i="11"/>
  <c r="Z526" i="11"/>
  <c r="Z527" i="11"/>
  <c r="Z528" i="11"/>
  <c r="Z529" i="11"/>
  <c r="Z530" i="11"/>
  <c r="Z531" i="11"/>
  <c r="Z532" i="11"/>
  <c r="Z533" i="11"/>
  <c r="Z534" i="11"/>
  <c r="Z535" i="11"/>
  <c r="Z536" i="11"/>
  <c r="Z537" i="11"/>
  <c r="Z538" i="11"/>
  <c r="Z539" i="11"/>
  <c r="Z540" i="11"/>
  <c r="Z541" i="11"/>
  <c r="Z542" i="11"/>
  <c r="Z543" i="11"/>
  <c r="Z544" i="11"/>
  <c r="Z545" i="11"/>
  <c r="Z546" i="11"/>
  <c r="Z547" i="11"/>
  <c r="Z548" i="11"/>
  <c r="Z549" i="11"/>
  <c r="Z550" i="11"/>
  <c r="Z551" i="11"/>
  <c r="Z552" i="11"/>
  <c r="Z553" i="11"/>
  <c r="Z554" i="11"/>
  <c r="Z555" i="11"/>
  <c r="Z556" i="11"/>
  <c r="Z557" i="11"/>
  <c r="Z558" i="11"/>
  <c r="Z559" i="11"/>
  <c r="Z560" i="11"/>
  <c r="Z561" i="11"/>
  <c r="Z562" i="11"/>
  <c r="Z563" i="11"/>
  <c r="Z564" i="11"/>
  <c r="Z565" i="11"/>
  <c r="Z566" i="11"/>
  <c r="Z567" i="11"/>
  <c r="Z568" i="11"/>
  <c r="Z569" i="11"/>
  <c r="Z570" i="11"/>
  <c r="Z571" i="11"/>
  <c r="Z572" i="11"/>
  <c r="Z573" i="11"/>
  <c r="Z574" i="11"/>
  <c r="Z575" i="11"/>
  <c r="Z576" i="11"/>
  <c r="Z577" i="11"/>
  <c r="Z578" i="11"/>
  <c r="Z579" i="11"/>
  <c r="AA579" i="11" s="1"/>
  <c r="Z580" i="11"/>
  <c r="Z581" i="11"/>
  <c r="Z582" i="11"/>
  <c r="Z583" i="11"/>
  <c r="Z584" i="11"/>
  <c r="Z585" i="11"/>
  <c r="Z586" i="11"/>
  <c r="Z587" i="11"/>
  <c r="Z588" i="11"/>
  <c r="Z589" i="11"/>
  <c r="Z590" i="11"/>
  <c r="Z591" i="11"/>
  <c r="Z592" i="11"/>
  <c r="Z593" i="11"/>
  <c r="Z594" i="11"/>
  <c r="Z595" i="11"/>
  <c r="Z596" i="11"/>
  <c r="Z597" i="11"/>
  <c r="Z598" i="11"/>
  <c r="Z599" i="11"/>
  <c r="Z600" i="11"/>
  <c r="Z601" i="11"/>
  <c r="Z602" i="11"/>
  <c r="Z603" i="11"/>
  <c r="Z604" i="11"/>
  <c r="Z605" i="11"/>
  <c r="Z606" i="11"/>
  <c r="Z607" i="11"/>
  <c r="Z608" i="11"/>
  <c r="Z609" i="11"/>
  <c r="Z610" i="11"/>
  <c r="Z611" i="11"/>
  <c r="Z612" i="11"/>
  <c r="Z613" i="11"/>
  <c r="Z614" i="11"/>
  <c r="Z615" i="11"/>
  <c r="Z616" i="11"/>
  <c r="Z617" i="11"/>
  <c r="Z618" i="11"/>
  <c r="Z619" i="11"/>
  <c r="Z620" i="11"/>
  <c r="Z621" i="11"/>
  <c r="Z622" i="11"/>
  <c r="Z623" i="11"/>
  <c r="Z624" i="11"/>
  <c r="Z625" i="11"/>
  <c r="Z626" i="11"/>
  <c r="Z627" i="11"/>
  <c r="Z628" i="11"/>
  <c r="Z629" i="11"/>
  <c r="Z630" i="11"/>
  <c r="Z631" i="11"/>
  <c r="Z632" i="11"/>
  <c r="Z633" i="11"/>
  <c r="Z634" i="11"/>
  <c r="Z635" i="11"/>
  <c r="Z636" i="11"/>
  <c r="Z637" i="11"/>
  <c r="Z638" i="11"/>
  <c r="Z639" i="11"/>
  <c r="Z640" i="11"/>
  <c r="Z641" i="11"/>
  <c r="Z642" i="11"/>
  <c r="Z643" i="11"/>
  <c r="Z644" i="11"/>
  <c r="Z645" i="11"/>
  <c r="Z646" i="11"/>
  <c r="Z647" i="11"/>
  <c r="Z648" i="11"/>
  <c r="Z649" i="11"/>
  <c r="Z650" i="11"/>
  <c r="Z651" i="11"/>
  <c r="Z652" i="11"/>
  <c r="Z653" i="11"/>
  <c r="Z654" i="11"/>
  <c r="Z655" i="11"/>
  <c r="Z656" i="11"/>
  <c r="Z657" i="11"/>
  <c r="Z658" i="11"/>
  <c r="Z659" i="11"/>
  <c r="Z660" i="11"/>
  <c r="Z661" i="11"/>
  <c r="Z662" i="11"/>
  <c r="Z663" i="11"/>
  <c r="Z664" i="11"/>
  <c r="Z665" i="11"/>
  <c r="Z666" i="11"/>
  <c r="Z667" i="11"/>
  <c r="Z668" i="11"/>
  <c r="Z669" i="11"/>
  <c r="Z670" i="11"/>
  <c r="Z671" i="11"/>
  <c r="Z672" i="11"/>
  <c r="Z673" i="11"/>
  <c r="Z674" i="11"/>
  <c r="Z675" i="11"/>
  <c r="Z676" i="11"/>
  <c r="Z677" i="11"/>
  <c r="Z678" i="11"/>
  <c r="Z679" i="11"/>
  <c r="Z680" i="11"/>
  <c r="Z681" i="11"/>
  <c r="Z682" i="11"/>
  <c r="Z683" i="11"/>
  <c r="Z684" i="11"/>
  <c r="Z685" i="11"/>
  <c r="Z686" i="11"/>
  <c r="Z687" i="11"/>
  <c r="Z688" i="11"/>
  <c r="Z689" i="11"/>
  <c r="Z690" i="11"/>
  <c r="Z691" i="11"/>
  <c r="Z692" i="11"/>
  <c r="Z693" i="11"/>
  <c r="Z694" i="11"/>
  <c r="Z695" i="11"/>
  <c r="Z696" i="11"/>
  <c r="Z697" i="11"/>
  <c r="Z698" i="11"/>
  <c r="Z699" i="11"/>
  <c r="Z700" i="11"/>
  <c r="Z701" i="11"/>
  <c r="Z702" i="11"/>
  <c r="Z703" i="11"/>
  <c r="Z704" i="11"/>
  <c r="Z705" i="11"/>
  <c r="Z706" i="11"/>
  <c r="Z707" i="11"/>
  <c r="Z708" i="11"/>
  <c r="Z709" i="11"/>
  <c r="Z710" i="11"/>
  <c r="Z711" i="11"/>
  <c r="Z712" i="11"/>
  <c r="Z713" i="11"/>
  <c r="Z714" i="11"/>
  <c r="Z715" i="11"/>
  <c r="Z716" i="11"/>
  <c r="Z717" i="11"/>
  <c r="Z718" i="11"/>
  <c r="Z719" i="11"/>
  <c r="Z720" i="11"/>
  <c r="Z721" i="11"/>
  <c r="Z722" i="11"/>
  <c r="Z723" i="11"/>
  <c r="Z724" i="11"/>
  <c r="Z725" i="11"/>
  <c r="Z726" i="11"/>
  <c r="Z727" i="11"/>
  <c r="Z728" i="11"/>
  <c r="Z729" i="11"/>
  <c r="Z730" i="11"/>
  <c r="Z731" i="11"/>
  <c r="Z732" i="11"/>
  <c r="Z733" i="11"/>
  <c r="Z734" i="11"/>
  <c r="Z735" i="11"/>
  <c r="Z736" i="11"/>
  <c r="Z737" i="11"/>
  <c r="Z738" i="11"/>
  <c r="Z739" i="11"/>
  <c r="Z740" i="11"/>
  <c r="Z741" i="11"/>
  <c r="Z742" i="11"/>
  <c r="Z743" i="11"/>
  <c r="Z744" i="11"/>
  <c r="Z745" i="11"/>
  <c r="Z746" i="11"/>
  <c r="Z747" i="11"/>
  <c r="Z748" i="11"/>
  <c r="Z749" i="11"/>
  <c r="Z750" i="11"/>
  <c r="Z751" i="11"/>
  <c r="Z752" i="11"/>
  <c r="Z753" i="11"/>
  <c r="Z754" i="11"/>
  <c r="Z755" i="11"/>
  <c r="Z756" i="11"/>
  <c r="Z757" i="11"/>
  <c r="Z758" i="11"/>
  <c r="Z759" i="11"/>
  <c r="Z760" i="11"/>
  <c r="Z761" i="11"/>
  <c r="Z762" i="11"/>
  <c r="Z763" i="11"/>
  <c r="Z764" i="11"/>
  <c r="Z765" i="11"/>
  <c r="Z766" i="11"/>
  <c r="Z767" i="11"/>
  <c r="Z768" i="11"/>
  <c r="Z769" i="11"/>
  <c r="Z770" i="11"/>
  <c r="Z771" i="11"/>
  <c r="Z772" i="11"/>
  <c r="Z773" i="11"/>
  <c r="Z774" i="11"/>
  <c r="Z775" i="11"/>
  <c r="Z776" i="11"/>
  <c r="Z777" i="11"/>
  <c r="Z778" i="11"/>
  <c r="Z779" i="11"/>
  <c r="Z780" i="11"/>
  <c r="Z781" i="11"/>
  <c r="Z782" i="11"/>
  <c r="Z783" i="11"/>
  <c r="Z784" i="11"/>
  <c r="Z785" i="11"/>
  <c r="Z786" i="11"/>
  <c r="Z787" i="11"/>
  <c r="Z788" i="11"/>
  <c r="Z789" i="11"/>
  <c r="Z790" i="11"/>
  <c r="Z791" i="11"/>
  <c r="Z792" i="11"/>
  <c r="Z793" i="11"/>
  <c r="Z794" i="11"/>
  <c r="Z795" i="11"/>
  <c r="Z796" i="11"/>
  <c r="Z797" i="11"/>
  <c r="Z798" i="11"/>
  <c r="Z799" i="11"/>
  <c r="Z800" i="11"/>
  <c r="Z801" i="11"/>
  <c r="Z802" i="11"/>
  <c r="Z803" i="11"/>
  <c r="Z804" i="11"/>
  <c r="Z805" i="11"/>
  <c r="Z806" i="11"/>
  <c r="Z807" i="11"/>
  <c r="Z808" i="11"/>
  <c r="Z809" i="11"/>
  <c r="Z810" i="11"/>
  <c r="Z811" i="11"/>
  <c r="Z812" i="11"/>
  <c r="Z813" i="11"/>
  <c r="Z814" i="11"/>
  <c r="Z815" i="11"/>
  <c r="Z816" i="11"/>
  <c r="Z817" i="11"/>
  <c r="Z818" i="11"/>
  <c r="Z819" i="11"/>
  <c r="Z820" i="11"/>
  <c r="Z821" i="11"/>
  <c r="Z822" i="11"/>
  <c r="Z823" i="11"/>
  <c r="Z824" i="11"/>
  <c r="Z825" i="11"/>
  <c r="Z826" i="11"/>
  <c r="Z827" i="11"/>
  <c r="Z828" i="11"/>
  <c r="Z829" i="11"/>
  <c r="Z830" i="11"/>
  <c r="Z831" i="11"/>
  <c r="Z832" i="11"/>
  <c r="Z833" i="11"/>
  <c r="Z834" i="11"/>
  <c r="Z835" i="11"/>
  <c r="Z836" i="11"/>
  <c r="Z837" i="11"/>
  <c r="Z838" i="11"/>
  <c r="Z839" i="11"/>
  <c r="Z840" i="11"/>
  <c r="Z841" i="11"/>
  <c r="Z842" i="11"/>
  <c r="Z843" i="11"/>
  <c r="Z844" i="11"/>
  <c r="Z845" i="11"/>
  <c r="Z846" i="11"/>
  <c r="Z847" i="11"/>
  <c r="Z848" i="11"/>
  <c r="Z849" i="11"/>
  <c r="Z850" i="11"/>
  <c r="Z851" i="11"/>
  <c r="Z852" i="11"/>
  <c r="Z853" i="11"/>
  <c r="Z854" i="11"/>
  <c r="Z855" i="11"/>
  <c r="Z856" i="11"/>
  <c r="Z857" i="11"/>
  <c r="Z858" i="11"/>
  <c r="Z859" i="11"/>
  <c r="Z860" i="11"/>
  <c r="Z861" i="11"/>
  <c r="Z862" i="11"/>
  <c r="Z863" i="11"/>
  <c r="Z864" i="11"/>
  <c r="Z865" i="11"/>
  <c r="Z866" i="11"/>
  <c r="Z867" i="11"/>
  <c r="Z868" i="11"/>
  <c r="Z869" i="11"/>
  <c r="Z870" i="11"/>
  <c r="Z871" i="11"/>
  <c r="Z872" i="11"/>
  <c r="Z873" i="11"/>
  <c r="Z874" i="11"/>
  <c r="Z875" i="11"/>
  <c r="Z876" i="11"/>
  <c r="Z877" i="11"/>
  <c r="Z878" i="11"/>
  <c r="Z879" i="11"/>
  <c r="Z880" i="11"/>
  <c r="Z881" i="11"/>
  <c r="Z882" i="11"/>
  <c r="Z883" i="11"/>
  <c r="Z884" i="11"/>
  <c r="Z885" i="11"/>
  <c r="Z886" i="11"/>
  <c r="Z887" i="11"/>
  <c r="Z888" i="11"/>
  <c r="Z889" i="11"/>
  <c r="Z890" i="11"/>
  <c r="Z891" i="11"/>
  <c r="Z892" i="11"/>
  <c r="Z893" i="11"/>
  <c r="Z894" i="11"/>
  <c r="Z895" i="11"/>
  <c r="Z896" i="11"/>
  <c r="Z897" i="11"/>
  <c r="Z898" i="11"/>
  <c r="Z899" i="11"/>
  <c r="Z900" i="11"/>
  <c r="Z901" i="11"/>
  <c r="Z902" i="11"/>
  <c r="Z903" i="11"/>
  <c r="Z904" i="11"/>
  <c r="Z905" i="11"/>
  <c r="Z906" i="11"/>
  <c r="Z907" i="11"/>
  <c r="Z908" i="11"/>
  <c r="Z909" i="11"/>
  <c r="Z910" i="11"/>
  <c r="Z911" i="11"/>
  <c r="Z912" i="11"/>
  <c r="Z913" i="11"/>
  <c r="Z914" i="11"/>
  <c r="Z915" i="11"/>
  <c r="Z916" i="11"/>
  <c r="Z917" i="11"/>
  <c r="Z918" i="11"/>
  <c r="Z919" i="11"/>
  <c r="Z920" i="11"/>
  <c r="Z921" i="11"/>
  <c r="Z922" i="11"/>
  <c r="Z923" i="11"/>
  <c r="Z924" i="11"/>
  <c r="Z925" i="11"/>
  <c r="Z926" i="11"/>
  <c r="Z927" i="11"/>
  <c r="Z928" i="11"/>
  <c r="Z929" i="11"/>
  <c r="Z930" i="11"/>
  <c r="Z931" i="11"/>
  <c r="Z932" i="11"/>
  <c r="Z933" i="11"/>
  <c r="Z934" i="11"/>
  <c r="Z935" i="11"/>
  <c r="Z936" i="11"/>
  <c r="Z937" i="11"/>
  <c r="Z938" i="11"/>
  <c r="Z939" i="11"/>
  <c r="Z940" i="11"/>
  <c r="Z941" i="11"/>
  <c r="Z942" i="11"/>
  <c r="Z943" i="11"/>
  <c r="Z944" i="11"/>
  <c r="Z945" i="11"/>
  <c r="Z946" i="11"/>
  <c r="Z947" i="11"/>
  <c r="Z948" i="11"/>
  <c r="Z949" i="11"/>
  <c r="Z950" i="11"/>
  <c r="Z951" i="11"/>
  <c r="Z952" i="11"/>
  <c r="Z953" i="11"/>
  <c r="Z954" i="11"/>
  <c r="Z955" i="11"/>
  <c r="Z956" i="11"/>
  <c r="Z957" i="11"/>
  <c r="Z958" i="11"/>
  <c r="Z959" i="11"/>
  <c r="Z960" i="11"/>
  <c r="Z961" i="11"/>
  <c r="Z962" i="11"/>
  <c r="Z963" i="11"/>
  <c r="Z964" i="11"/>
  <c r="Z965" i="11"/>
  <c r="Z966" i="11"/>
  <c r="Z967" i="11"/>
  <c r="Z968" i="11"/>
  <c r="Z969" i="11"/>
  <c r="Z970" i="11"/>
  <c r="Z971" i="11"/>
  <c r="Z972" i="11"/>
  <c r="Z973" i="11"/>
  <c r="Z974" i="11"/>
  <c r="Z975" i="11"/>
  <c r="Z976" i="11"/>
  <c r="Z977" i="11"/>
  <c r="Z978" i="11"/>
  <c r="Z979" i="11"/>
  <c r="Z980" i="11"/>
  <c r="Z981" i="11"/>
  <c r="Z982" i="11"/>
  <c r="Z983" i="11"/>
  <c r="Z984" i="11"/>
  <c r="Z985" i="11"/>
  <c r="Z986" i="11"/>
  <c r="Z987" i="11"/>
  <c r="Z988" i="11"/>
  <c r="Z989" i="11"/>
  <c r="Z990" i="11"/>
  <c r="Z991" i="11"/>
  <c r="Z992" i="11"/>
  <c r="Z993" i="11"/>
  <c r="Z994" i="11"/>
  <c r="Z995" i="11"/>
  <c r="Z996" i="11"/>
  <c r="Z997" i="11"/>
  <c r="Z998" i="11"/>
  <c r="Z999" i="11"/>
  <c r="Z1000" i="11"/>
  <c r="Z1001" i="11"/>
  <c r="Z1002" i="11"/>
  <c r="Z1003" i="11"/>
  <c r="Z1004" i="11"/>
  <c r="Z1005" i="11"/>
  <c r="Z1006" i="11"/>
  <c r="Z1007" i="11"/>
  <c r="Z1008" i="11"/>
  <c r="Z1009" i="11"/>
  <c r="Z1010" i="11"/>
  <c r="Z1011" i="11"/>
  <c r="Z1012" i="11"/>
  <c r="Z1013" i="11"/>
  <c r="Z1014" i="11"/>
  <c r="Z1015" i="11"/>
  <c r="Z1016" i="11"/>
  <c r="Z1017" i="11"/>
  <c r="Z1018" i="11"/>
  <c r="Z1019" i="11"/>
  <c r="Z1020" i="11"/>
  <c r="Z1021" i="11"/>
  <c r="Z1022" i="11"/>
  <c r="Z1023" i="11"/>
  <c r="Z1024" i="11"/>
  <c r="Z1025" i="11"/>
  <c r="Z1026" i="11"/>
  <c r="Z1027" i="11"/>
  <c r="Z1028" i="11"/>
  <c r="Z1029" i="11"/>
  <c r="Z1030" i="11"/>
  <c r="Z1031" i="11"/>
  <c r="Z1032" i="11"/>
  <c r="Z1033" i="11"/>
  <c r="Z1034" i="11"/>
  <c r="Z1035" i="11"/>
  <c r="Z1036" i="11"/>
  <c r="Z1037" i="11"/>
  <c r="Z1038" i="11"/>
  <c r="Z1039" i="11"/>
  <c r="Z1040" i="11"/>
  <c r="Z1041" i="11"/>
  <c r="Z1042" i="11"/>
  <c r="Z1043" i="11"/>
  <c r="Z1044" i="11"/>
  <c r="Z1045" i="11"/>
  <c r="Z1046" i="11"/>
  <c r="Z1047" i="11"/>
  <c r="Z1048" i="11"/>
  <c r="Z1049" i="11"/>
  <c r="Z1050" i="11"/>
  <c r="Z1051" i="11"/>
  <c r="Z1052" i="11"/>
  <c r="Z1053" i="11"/>
  <c r="Z1054" i="11"/>
  <c r="Z1055" i="11"/>
  <c r="Z1056" i="11"/>
  <c r="Z1057" i="11"/>
  <c r="Z1058" i="11"/>
  <c r="Z1059" i="11"/>
  <c r="Z1060" i="11"/>
  <c r="Z1061" i="11"/>
  <c r="Z1062" i="11"/>
  <c r="Z1063" i="11"/>
  <c r="Z1064" i="11"/>
  <c r="Z1065" i="11"/>
  <c r="Z1066" i="11"/>
  <c r="Z1067" i="11"/>
  <c r="Z1068" i="11"/>
  <c r="Z1069" i="11"/>
  <c r="Z1070" i="11"/>
  <c r="Z1071" i="11"/>
  <c r="Z1072" i="11"/>
  <c r="Z1073" i="11"/>
  <c r="Z1074" i="11"/>
  <c r="Z1075" i="11"/>
  <c r="Z1076" i="11"/>
  <c r="Z1077" i="11"/>
  <c r="Z1078" i="11"/>
  <c r="Z1079" i="11"/>
  <c r="Z1080" i="11"/>
  <c r="Z1081" i="11"/>
  <c r="Z1082" i="11"/>
  <c r="Z1083" i="11"/>
  <c r="Z1084" i="11"/>
  <c r="Z1085" i="11"/>
  <c r="Z1086" i="11"/>
  <c r="Z1087" i="11"/>
  <c r="Z1088" i="11"/>
  <c r="Z1089" i="11"/>
  <c r="Z1090" i="11"/>
  <c r="Z1091" i="11"/>
  <c r="Z1092" i="11"/>
  <c r="Z1093" i="11"/>
  <c r="Z1094" i="11"/>
  <c r="Z1095" i="11"/>
  <c r="Z1096" i="11"/>
  <c r="Z1097" i="11"/>
  <c r="Z1098" i="11"/>
  <c r="Z1099" i="11"/>
  <c r="Z1100" i="11"/>
  <c r="Z1101" i="11"/>
  <c r="Z1102" i="11"/>
  <c r="Z1103" i="11"/>
  <c r="Z1104" i="11"/>
  <c r="Z1105" i="11"/>
  <c r="Z1106" i="11"/>
  <c r="Z1107" i="11"/>
  <c r="Z1108" i="11"/>
  <c r="Z1109" i="11"/>
  <c r="Z1110" i="11"/>
  <c r="Z1111" i="11"/>
  <c r="Z1112" i="11"/>
  <c r="Z1113" i="11"/>
  <c r="Z1114" i="11"/>
  <c r="Z1115" i="11"/>
  <c r="Z1116" i="11"/>
  <c r="Z1117" i="11"/>
  <c r="Z1118" i="11"/>
  <c r="Z1119" i="11"/>
  <c r="Z1120" i="11"/>
  <c r="Z1121" i="11"/>
  <c r="Z1122" i="11"/>
  <c r="Z1123" i="11"/>
  <c r="Z1124" i="11"/>
  <c r="Z1125" i="11"/>
  <c r="Z1126" i="11"/>
  <c r="Z1127" i="11"/>
  <c r="Z1128" i="11"/>
  <c r="Z1129" i="11"/>
  <c r="Z1130" i="11"/>
  <c r="Z1131" i="11"/>
  <c r="Z1132" i="11"/>
  <c r="Z1133" i="11"/>
  <c r="Z1134" i="11"/>
  <c r="Z1135" i="11"/>
  <c r="Z1136" i="11"/>
  <c r="Z1137" i="11"/>
  <c r="Z1138" i="11"/>
  <c r="Z1139" i="11"/>
  <c r="Z1140" i="11"/>
  <c r="Z1141" i="11"/>
  <c r="Z1142" i="11"/>
  <c r="Z1143" i="11"/>
  <c r="Z1144" i="11"/>
  <c r="Z1145" i="11"/>
  <c r="Z1146" i="11"/>
  <c r="Z1147" i="11"/>
  <c r="Z1148" i="11"/>
  <c r="Z1149" i="11"/>
  <c r="Z1150" i="11"/>
  <c r="Z1151" i="11"/>
  <c r="Z1152" i="11"/>
  <c r="Z1153" i="11"/>
  <c r="Z1154" i="11"/>
  <c r="Z1155" i="11"/>
  <c r="Z1156" i="11"/>
  <c r="Z1157" i="11"/>
  <c r="Z1158" i="11"/>
  <c r="Z1159" i="11"/>
  <c r="Z1160" i="11"/>
  <c r="Z1161" i="11"/>
  <c r="Z1162" i="11"/>
  <c r="Z1163" i="11"/>
  <c r="Z1164" i="11"/>
  <c r="Z1165" i="11"/>
  <c r="Z1166" i="11"/>
  <c r="Z1167" i="11"/>
  <c r="Z1168" i="11"/>
  <c r="Z1169" i="11"/>
  <c r="Z1170" i="11"/>
  <c r="Z1171" i="11"/>
  <c r="Z1172" i="11"/>
  <c r="Z1173" i="11"/>
  <c r="Z1174" i="11"/>
  <c r="Z1175" i="11"/>
  <c r="Z1176" i="11"/>
  <c r="Z1177" i="11"/>
  <c r="Z1178" i="11"/>
  <c r="Z1179" i="11"/>
  <c r="Z1180" i="11"/>
  <c r="Z1181" i="11"/>
  <c r="Z1182" i="11"/>
  <c r="Z1183" i="11"/>
  <c r="Z1184" i="11"/>
  <c r="Z1185" i="11"/>
  <c r="Z1186" i="11"/>
  <c r="Z1187" i="11"/>
  <c r="Z1188" i="11"/>
  <c r="Z1189" i="11"/>
  <c r="Z1190" i="11"/>
  <c r="Z1191" i="11"/>
  <c r="Z1192" i="11"/>
  <c r="Z1193" i="11"/>
  <c r="Z1194" i="11"/>
  <c r="Z1195" i="11"/>
  <c r="Z1196" i="11"/>
  <c r="Z1197" i="11"/>
  <c r="Z1198" i="11"/>
  <c r="Z1199" i="11"/>
  <c r="Z1200" i="11"/>
  <c r="Z1201" i="11"/>
  <c r="Z1202" i="11"/>
  <c r="Z1203" i="11"/>
  <c r="Z1204" i="11"/>
  <c r="Z1205" i="11"/>
  <c r="Z1206" i="11"/>
  <c r="Z1207" i="11"/>
  <c r="Z1208" i="11"/>
  <c r="Z1209" i="11"/>
  <c r="Z1210" i="11"/>
  <c r="Z1211" i="11"/>
  <c r="Z1212" i="11"/>
  <c r="Z1213" i="11"/>
  <c r="Z1214" i="11"/>
  <c r="Z1215" i="11"/>
  <c r="Z1216" i="11"/>
  <c r="Z1217" i="11"/>
  <c r="Z1218" i="11"/>
  <c r="Z1219" i="11"/>
  <c r="Z1220" i="11"/>
  <c r="Z1221" i="11"/>
  <c r="Z1222" i="11"/>
  <c r="Z1223" i="11"/>
  <c r="Z1224" i="11"/>
  <c r="Z1225" i="11"/>
  <c r="Z1226" i="11"/>
  <c r="Z1227" i="11"/>
  <c r="Z1228" i="11"/>
  <c r="Z1229" i="11"/>
  <c r="Z1230" i="11"/>
  <c r="Z1231" i="11"/>
  <c r="Z1232" i="11"/>
  <c r="Z1233" i="11"/>
  <c r="Z1234" i="11"/>
  <c r="Z1235" i="11"/>
  <c r="Z1236" i="11"/>
  <c r="Z1237" i="11"/>
  <c r="Z1238" i="11"/>
  <c r="Z1239" i="11"/>
  <c r="Z1240" i="11"/>
  <c r="Z1241" i="11"/>
  <c r="Z1242" i="11"/>
  <c r="Z1243" i="11"/>
  <c r="Z1244" i="11"/>
  <c r="Z1245" i="11"/>
  <c r="Z1246" i="11"/>
  <c r="Z1247" i="11"/>
  <c r="Z1248" i="11"/>
  <c r="Z1249" i="11"/>
  <c r="Z1250" i="11"/>
  <c r="Z1251" i="11"/>
  <c r="Z1252" i="11"/>
  <c r="Z1253" i="11"/>
  <c r="Z1254" i="11"/>
  <c r="Z1255" i="11"/>
  <c r="Z1256" i="11"/>
  <c r="Z1257" i="11"/>
  <c r="Z1258" i="11"/>
  <c r="Z1259" i="11"/>
  <c r="Z1260" i="11"/>
  <c r="Z1261" i="11"/>
  <c r="Z1262" i="11"/>
  <c r="Z1263" i="11"/>
  <c r="Z1264" i="11"/>
  <c r="Z1265" i="11"/>
  <c r="Z1266" i="11"/>
  <c r="Z1267" i="11"/>
  <c r="Z1268" i="11"/>
  <c r="Z1269" i="11"/>
  <c r="Z1270" i="11"/>
  <c r="Z1271" i="11"/>
  <c r="Z1272" i="11"/>
  <c r="Z1273" i="11"/>
  <c r="Z1274" i="11"/>
  <c r="Z1275" i="11"/>
  <c r="Z1276" i="11"/>
  <c r="Z1277" i="11"/>
  <c r="Z1278" i="11"/>
  <c r="Z1279" i="11"/>
  <c r="Z1280" i="11"/>
  <c r="Z1281" i="11"/>
  <c r="Z1282" i="11"/>
  <c r="Z1283" i="11"/>
  <c r="Z1284" i="11"/>
  <c r="Z1285" i="11"/>
  <c r="Z1286" i="11"/>
  <c r="Z1287" i="11"/>
  <c r="Z1288" i="11"/>
  <c r="Z1289" i="11"/>
  <c r="Z1290" i="11"/>
  <c r="Z1291" i="11"/>
  <c r="Z1292" i="11"/>
  <c r="Z1293" i="11"/>
  <c r="Z1294" i="11"/>
  <c r="Z1295" i="11"/>
  <c r="Z1296" i="11"/>
  <c r="Z1297" i="11"/>
  <c r="Z1298" i="11"/>
  <c r="Z1299" i="11"/>
  <c r="Z1300" i="11"/>
  <c r="Z1301" i="11"/>
  <c r="Z1302" i="11"/>
  <c r="Z1303" i="11"/>
  <c r="Z1304" i="11"/>
  <c r="Z1305" i="11"/>
  <c r="Z1306" i="11"/>
  <c r="Z1307" i="11"/>
  <c r="Z1308" i="11"/>
  <c r="Z1309" i="11"/>
  <c r="Z1310" i="11"/>
  <c r="Z1311" i="11"/>
  <c r="Z1312" i="11"/>
  <c r="Z1313" i="11"/>
  <c r="Z1314" i="11"/>
  <c r="Z1315" i="11"/>
  <c r="Z1316" i="11"/>
  <c r="Z1317" i="11"/>
  <c r="Z1318" i="11"/>
  <c r="Z1319" i="11"/>
  <c r="Z1320" i="11"/>
  <c r="Z1321" i="11"/>
  <c r="Z1322" i="11"/>
  <c r="Z1323" i="11"/>
  <c r="Z1324" i="11"/>
  <c r="Z1325" i="11"/>
  <c r="Z1326" i="11"/>
  <c r="Z1327" i="11"/>
  <c r="Z1328" i="11"/>
  <c r="Z1329" i="11"/>
  <c r="Z1330" i="11"/>
  <c r="Z1331" i="11"/>
  <c r="Z1332" i="11"/>
  <c r="Z1333" i="11"/>
  <c r="Z1334" i="11"/>
  <c r="Z1335" i="11"/>
  <c r="Z1336" i="11"/>
  <c r="Z1337" i="11"/>
  <c r="Z1338" i="11"/>
  <c r="Z1339" i="11"/>
  <c r="Z1340" i="11"/>
  <c r="Z1341" i="11"/>
  <c r="Z1342" i="11"/>
  <c r="Z1343" i="11"/>
  <c r="Z1344" i="11"/>
  <c r="Z1345" i="11"/>
  <c r="Z1346" i="11"/>
  <c r="Z1347" i="11"/>
  <c r="Z1348" i="11"/>
  <c r="Z1349" i="11"/>
  <c r="Z1350" i="11"/>
  <c r="Z1351" i="11"/>
  <c r="Z1352" i="11"/>
  <c r="Z1353" i="11"/>
  <c r="Z1354" i="11"/>
  <c r="Z1355" i="11"/>
  <c r="Z1356" i="11"/>
  <c r="Z1357" i="11"/>
  <c r="Z1358" i="11"/>
  <c r="Z1359" i="11"/>
  <c r="Z1360" i="11"/>
  <c r="Z1361" i="11"/>
  <c r="Z1362" i="11"/>
  <c r="Z1363" i="11"/>
  <c r="Z1364" i="11"/>
  <c r="Z1365" i="11"/>
  <c r="Z1366" i="11"/>
  <c r="Z1367" i="11"/>
  <c r="Z1368" i="11"/>
  <c r="Z1369" i="11"/>
  <c r="Z1370" i="11"/>
  <c r="Z1371" i="11"/>
  <c r="Z1372" i="11"/>
  <c r="Z1373" i="11"/>
  <c r="Z1374" i="11"/>
  <c r="Z1375" i="11"/>
  <c r="Z1376" i="11"/>
  <c r="Z1377" i="11"/>
  <c r="Z1378" i="11"/>
  <c r="Z1379" i="11"/>
  <c r="Z1380" i="11"/>
  <c r="Z1381" i="11"/>
  <c r="Z1382" i="11"/>
  <c r="Z1383" i="11"/>
  <c r="Z1384" i="11"/>
  <c r="Z1385" i="11"/>
  <c r="Z1386" i="11"/>
  <c r="Z1387" i="11"/>
  <c r="Z1388" i="11"/>
  <c r="Z1389" i="11"/>
  <c r="Z1390" i="11"/>
  <c r="Z1391" i="11"/>
  <c r="Z1392" i="11"/>
  <c r="Z1393" i="11"/>
  <c r="Z1394" i="11"/>
  <c r="Z1395" i="11"/>
  <c r="Z1396" i="11"/>
  <c r="Z1397" i="11"/>
  <c r="Z1398" i="11"/>
  <c r="Z1399" i="11"/>
  <c r="Z1400" i="11"/>
  <c r="Z1401" i="11"/>
  <c r="Z1402" i="11"/>
  <c r="Z1403" i="11"/>
  <c r="Z1404" i="11"/>
  <c r="Z1405" i="11"/>
  <c r="Z1406" i="11"/>
  <c r="Z1407" i="11"/>
  <c r="Z1408" i="11"/>
  <c r="Z1409" i="11"/>
  <c r="Z1410" i="11"/>
  <c r="Z1411" i="11"/>
  <c r="Z1412" i="11"/>
  <c r="Z1413" i="11"/>
  <c r="Z1414" i="11"/>
  <c r="Z1415" i="11"/>
  <c r="Z1416" i="11"/>
  <c r="Z1417" i="11"/>
  <c r="Z1418" i="11"/>
  <c r="Z1419" i="11"/>
  <c r="Z1420" i="11"/>
  <c r="Z1421" i="11"/>
  <c r="Z1422" i="11"/>
  <c r="Z1423" i="11"/>
  <c r="Z1424" i="11"/>
  <c r="Z1425" i="11"/>
  <c r="Z1426" i="11"/>
  <c r="Z1427" i="11"/>
  <c r="Z1428" i="11"/>
  <c r="Z1429" i="11"/>
  <c r="Z1430" i="11"/>
  <c r="Z1431" i="11"/>
  <c r="Z1432" i="11"/>
  <c r="Z1433" i="11"/>
  <c r="Z1434" i="11"/>
  <c r="Z1435" i="11"/>
  <c r="Z1436" i="11"/>
  <c r="Z1437" i="11"/>
  <c r="Z1438" i="11"/>
  <c r="Z1439" i="11"/>
  <c r="Z1440" i="11"/>
  <c r="Z1441" i="11"/>
  <c r="Z1442" i="11"/>
  <c r="Z1443" i="11"/>
  <c r="Z1444" i="11"/>
  <c r="Z1445" i="11"/>
  <c r="Z1446" i="11"/>
  <c r="Z1447" i="11"/>
  <c r="Z1448" i="11"/>
  <c r="Z1449" i="11"/>
  <c r="Z1450" i="11"/>
  <c r="Z1451" i="11"/>
  <c r="Z1452" i="11"/>
  <c r="Z1453" i="11"/>
  <c r="Z1454" i="11"/>
  <c r="Z1455" i="11"/>
  <c r="Z1456" i="11"/>
  <c r="Z1457" i="11"/>
  <c r="Z1458" i="11"/>
  <c r="Z1459" i="11"/>
  <c r="Z1460" i="11"/>
  <c r="Z1461" i="11"/>
  <c r="Z1462" i="11"/>
  <c r="Z1463" i="11"/>
  <c r="Z1464" i="11"/>
  <c r="Z1465" i="11"/>
  <c r="Z1466" i="11"/>
  <c r="Z1467" i="11"/>
  <c r="Z1468" i="11"/>
  <c r="Z1469" i="11"/>
  <c r="Z1470" i="11"/>
  <c r="Z1471" i="11"/>
  <c r="Z1472" i="11"/>
  <c r="Z1473" i="11"/>
  <c r="Z1474" i="11"/>
  <c r="Z1475" i="11"/>
  <c r="Z1476" i="11"/>
  <c r="Z1477" i="11"/>
  <c r="Z1478" i="11"/>
  <c r="Z1479" i="11"/>
  <c r="Z1480" i="11"/>
  <c r="Z1481" i="11"/>
  <c r="Z1482" i="11"/>
  <c r="Z1483" i="11"/>
  <c r="Z1484" i="11"/>
  <c r="Z1485" i="11"/>
  <c r="Z1486" i="11"/>
  <c r="Z1487" i="11"/>
  <c r="Z1488" i="11"/>
  <c r="Z1489" i="11"/>
  <c r="Z1490" i="11"/>
  <c r="Z1491" i="11"/>
  <c r="Z1492" i="11"/>
  <c r="Z1493" i="11"/>
  <c r="Z1494" i="11"/>
  <c r="Z1495" i="11"/>
  <c r="Z1496" i="11"/>
  <c r="Z1497" i="11"/>
  <c r="Z1498" i="11"/>
  <c r="Z1499" i="11"/>
  <c r="Z1500" i="11"/>
  <c r="Z1501" i="11"/>
  <c r="Z1502" i="11"/>
  <c r="Z1503" i="11"/>
  <c r="Z1504" i="11"/>
  <c r="Z1505" i="11"/>
  <c r="Z1506" i="11"/>
  <c r="Z1507" i="11"/>
  <c r="Z1508" i="11"/>
  <c r="Z1509" i="11"/>
  <c r="Z1510" i="11"/>
  <c r="Z1511" i="11"/>
  <c r="Z1512" i="11"/>
  <c r="Z1513" i="11"/>
  <c r="Z1514" i="11"/>
  <c r="Z1515" i="11"/>
  <c r="Z1516" i="11"/>
  <c r="Z1517" i="11"/>
  <c r="Z1518" i="11"/>
  <c r="Z1519" i="11"/>
  <c r="Z1520" i="11"/>
  <c r="Z1521" i="11"/>
  <c r="Z1522" i="11"/>
  <c r="Z1523" i="11"/>
  <c r="Z1524" i="11"/>
  <c r="Z1525" i="11"/>
  <c r="Z1526" i="11"/>
  <c r="Z1527" i="11"/>
  <c r="Z1528" i="11"/>
  <c r="Z1529" i="11"/>
  <c r="Z1530" i="11"/>
  <c r="Z1531" i="11"/>
  <c r="Z1532" i="11"/>
  <c r="Z1533" i="11"/>
  <c r="Z1534" i="11"/>
  <c r="Z1535" i="11"/>
  <c r="Z1536" i="11"/>
  <c r="Z1537" i="11"/>
  <c r="Z1538" i="11"/>
  <c r="Z1539" i="11"/>
  <c r="Z1540" i="11"/>
  <c r="Z1541" i="11"/>
  <c r="Z1542" i="11"/>
  <c r="Z1543" i="11"/>
  <c r="Z1544" i="11"/>
  <c r="Z1545" i="11"/>
  <c r="Z1546" i="11"/>
  <c r="Z1547" i="11"/>
  <c r="Z1548" i="11"/>
  <c r="Z1549" i="11"/>
  <c r="Z1550" i="11"/>
  <c r="Z1551" i="11"/>
  <c r="Z1552" i="11"/>
  <c r="Z1553" i="11"/>
  <c r="Z1554" i="11"/>
  <c r="Z1555" i="11"/>
  <c r="Z1556" i="11"/>
  <c r="Z1557" i="11"/>
  <c r="Z1558" i="11"/>
  <c r="Z1559" i="11"/>
  <c r="Z1560" i="11"/>
  <c r="Z1561" i="11"/>
  <c r="Z1562" i="11"/>
  <c r="Z1563" i="11"/>
  <c r="Z1564" i="11"/>
  <c r="Z1565" i="11"/>
  <c r="Z1566" i="11"/>
  <c r="Z1567" i="11"/>
  <c r="Z1568" i="11"/>
  <c r="Z1569" i="11"/>
  <c r="Z1570" i="11"/>
  <c r="Z1571" i="11"/>
  <c r="Z1572" i="11"/>
  <c r="Z1573" i="11"/>
  <c r="Z1574" i="11"/>
  <c r="Z1575" i="11"/>
  <c r="Z1576" i="11"/>
  <c r="Z1577" i="11"/>
  <c r="Z1578" i="11"/>
  <c r="Z1579" i="11"/>
  <c r="Z1580" i="11"/>
  <c r="Z1581" i="11"/>
  <c r="Z1582" i="11"/>
  <c r="Z1583" i="11"/>
  <c r="Z1584" i="11"/>
  <c r="Z1585" i="11"/>
  <c r="Z1586" i="11"/>
  <c r="Z1587" i="11"/>
  <c r="Z1588" i="11"/>
  <c r="Z1589" i="11"/>
  <c r="Z1590" i="11"/>
  <c r="Z1591" i="11"/>
  <c r="Z1592" i="11"/>
  <c r="Z1593" i="11"/>
  <c r="Z1594" i="11"/>
  <c r="Z1595" i="11"/>
  <c r="Z1596" i="11"/>
  <c r="Z1597" i="11"/>
  <c r="Z1598" i="11"/>
  <c r="Z1599" i="11"/>
  <c r="Z1600" i="11"/>
  <c r="Z1601" i="11"/>
  <c r="Z1602" i="11"/>
  <c r="Z1603" i="11"/>
  <c r="Z1604" i="11"/>
  <c r="Z1605" i="11"/>
  <c r="Z1606" i="11"/>
  <c r="Z1607" i="11"/>
  <c r="Z1608" i="11"/>
  <c r="Z1609" i="11"/>
  <c r="Z1610" i="11"/>
  <c r="Z1611" i="11"/>
  <c r="Z1612" i="11"/>
  <c r="Z1613" i="11"/>
  <c r="Z1614" i="11"/>
  <c r="Z1615" i="11"/>
  <c r="Z1616" i="11"/>
  <c r="Z1617" i="11"/>
  <c r="Z1618" i="11"/>
  <c r="Z1619" i="11"/>
  <c r="Z1620" i="11"/>
  <c r="Z1621" i="11"/>
  <c r="Z1622" i="11"/>
  <c r="Z1623" i="11"/>
  <c r="Z1624" i="11"/>
  <c r="Z1625" i="11"/>
  <c r="Z1626" i="11"/>
  <c r="Z1627" i="11"/>
  <c r="Z1628" i="11"/>
  <c r="Z1629" i="11"/>
  <c r="Z1630" i="11"/>
  <c r="Z1631" i="11"/>
  <c r="Z1632" i="11"/>
  <c r="Z1633" i="11"/>
  <c r="Z1634" i="11"/>
  <c r="Z1635" i="11"/>
  <c r="Z1636" i="11"/>
  <c r="Z1637" i="11"/>
  <c r="Z1638" i="11"/>
  <c r="Z1639" i="11"/>
  <c r="Z1640" i="11"/>
  <c r="Z1641" i="11"/>
  <c r="Z1642" i="11"/>
  <c r="Z1643" i="11"/>
  <c r="Z1644" i="11"/>
  <c r="Z1645" i="11"/>
  <c r="Z1646" i="11"/>
  <c r="Z1647" i="11"/>
  <c r="Z1648" i="11"/>
  <c r="Z1649" i="11"/>
  <c r="Z1650" i="11"/>
  <c r="Z1651" i="11"/>
  <c r="Z1652" i="11"/>
  <c r="Z1653" i="11"/>
  <c r="Z1654" i="11"/>
  <c r="Z1655" i="11"/>
  <c r="Z1656" i="11"/>
  <c r="Z1657" i="11"/>
  <c r="Z1658" i="11"/>
  <c r="Z1659" i="11"/>
  <c r="Z1660" i="11"/>
  <c r="Z1661" i="11"/>
  <c r="Z1662" i="11"/>
  <c r="Z1663" i="11"/>
  <c r="Z1664" i="11"/>
  <c r="Z1665" i="11"/>
  <c r="Z1666" i="11"/>
  <c r="Z1667" i="11"/>
  <c r="Z1668" i="11"/>
  <c r="Z1669" i="11"/>
  <c r="Z1670" i="11"/>
  <c r="Z1671" i="11"/>
  <c r="Z1672" i="11"/>
  <c r="Z1673" i="11"/>
  <c r="Z1674" i="11"/>
  <c r="Z1675" i="11"/>
  <c r="Z1676" i="11"/>
  <c r="Z1677" i="11"/>
  <c r="Z1678" i="11"/>
  <c r="Z1679" i="11"/>
  <c r="Z1680" i="11"/>
  <c r="Z1681" i="11"/>
  <c r="Z1682" i="11"/>
  <c r="Z1683" i="11"/>
  <c r="Z1684" i="11"/>
  <c r="Z1685" i="11"/>
  <c r="Z1686" i="11"/>
  <c r="Z1687" i="11"/>
  <c r="Z1688" i="11"/>
  <c r="Z1689" i="11"/>
  <c r="Z1690" i="11"/>
  <c r="Z1691" i="11"/>
  <c r="Z1692" i="11"/>
  <c r="Z1693" i="11"/>
  <c r="Z1694" i="11"/>
  <c r="Z1695" i="11"/>
  <c r="Z1696" i="11"/>
  <c r="Z1697" i="11"/>
  <c r="Z1698" i="11"/>
  <c r="Z1699" i="11"/>
  <c r="Z1700" i="11"/>
  <c r="Z1701" i="11"/>
  <c r="Z1702" i="11"/>
  <c r="Z1703" i="11"/>
  <c r="Z1704" i="11"/>
  <c r="Z1705" i="11"/>
  <c r="Z1706" i="11"/>
  <c r="Z1707" i="11"/>
  <c r="Z1708" i="11"/>
  <c r="Z1709" i="11"/>
  <c r="Z1710" i="11"/>
  <c r="Z1711" i="11"/>
  <c r="Z1712" i="11"/>
  <c r="Z1713" i="11"/>
  <c r="Z1714" i="11"/>
  <c r="Z1715" i="11"/>
  <c r="Z1716" i="11"/>
  <c r="Z1717" i="11"/>
  <c r="Z1718" i="11"/>
  <c r="Z1719" i="11"/>
  <c r="Z1720" i="11"/>
  <c r="Z1721" i="11"/>
  <c r="Z1722" i="11"/>
  <c r="Z1723" i="11"/>
  <c r="Z1724" i="11"/>
  <c r="Z1725" i="11"/>
  <c r="Z1726" i="11"/>
  <c r="Z1727" i="11"/>
  <c r="Z1728" i="11"/>
  <c r="Z1729" i="11"/>
  <c r="Z1730" i="11"/>
  <c r="Z1731" i="11"/>
  <c r="Z1732" i="11"/>
  <c r="Z1733" i="11"/>
  <c r="Z1734" i="11"/>
  <c r="Z1735" i="11"/>
  <c r="Z1736" i="11"/>
  <c r="Z1737" i="11"/>
  <c r="Z1738" i="11"/>
  <c r="Z1739" i="11"/>
  <c r="Z1740" i="11"/>
  <c r="Z1741" i="11"/>
  <c r="Z1742" i="11"/>
  <c r="Z1743" i="11"/>
  <c r="Z1744" i="11"/>
  <c r="Z1745" i="11"/>
  <c r="Z1746" i="11"/>
  <c r="Z1747" i="11"/>
  <c r="Z1748" i="11"/>
  <c r="Z1749" i="11"/>
  <c r="Z1750" i="11"/>
  <c r="Z1751" i="11"/>
  <c r="Z1752" i="11"/>
  <c r="Z1753" i="11"/>
  <c r="Z1754" i="11"/>
  <c r="Z1755" i="11"/>
  <c r="Z1756" i="11"/>
  <c r="Z1757" i="11"/>
  <c r="Z1758" i="11"/>
  <c r="Z1759" i="11"/>
  <c r="Z1760" i="11"/>
  <c r="Z1761" i="11"/>
  <c r="Z1762" i="11"/>
  <c r="Z1763" i="11"/>
  <c r="Z1764" i="11"/>
  <c r="Z1765" i="11"/>
  <c r="Z1766" i="11"/>
  <c r="Z1767" i="11"/>
  <c r="Z1768" i="11"/>
  <c r="Z1769" i="11"/>
  <c r="Z1770" i="11"/>
  <c r="Z1771" i="11"/>
  <c r="Z1772" i="11"/>
  <c r="Z1773" i="11"/>
  <c r="Z1774" i="11"/>
  <c r="Z1775" i="11"/>
  <c r="Z1776" i="11"/>
  <c r="Z1777" i="11"/>
  <c r="Z1778" i="11"/>
  <c r="Z1779" i="11"/>
  <c r="Z1780" i="11"/>
  <c r="Z1781" i="11"/>
  <c r="Z1782" i="11"/>
  <c r="Z1783" i="11"/>
  <c r="Z1784" i="11"/>
  <c r="Z1785" i="11"/>
  <c r="Z1786" i="11"/>
  <c r="Z1787" i="11"/>
  <c r="Z1788" i="11"/>
  <c r="Z1789" i="11"/>
  <c r="Z1790" i="11"/>
  <c r="Z1791" i="11"/>
  <c r="Z1792" i="11"/>
  <c r="Z1793" i="11"/>
  <c r="Z1794" i="11"/>
  <c r="Z1795" i="11"/>
  <c r="Z1796" i="11"/>
  <c r="Z1797" i="11"/>
  <c r="Z1798" i="11"/>
  <c r="Z1799" i="11"/>
  <c r="Z1800" i="11"/>
  <c r="Z1801" i="11"/>
  <c r="Z1802" i="11"/>
  <c r="Z1803" i="11"/>
  <c r="Z1804" i="11"/>
  <c r="Z1805" i="11"/>
  <c r="Z1806" i="11"/>
  <c r="Z1807" i="11"/>
  <c r="Z1808" i="11"/>
  <c r="Z1809" i="11"/>
  <c r="Z1810" i="11"/>
  <c r="Z1811" i="11"/>
  <c r="Z1812" i="11"/>
  <c r="Z1813" i="11"/>
  <c r="Z1814" i="11"/>
  <c r="Z1815" i="11"/>
  <c r="Z1816" i="11"/>
  <c r="Z1817" i="11"/>
  <c r="Z1818" i="11"/>
  <c r="Z1819" i="11"/>
  <c r="Z1820" i="11"/>
  <c r="Z1821" i="11"/>
  <c r="Z1822" i="11"/>
  <c r="Z1823" i="11"/>
  <c r="Z1824" i="11"/>
  <c r="Z1825" i="11"/>
  <c r="Z1826" i="11"/>
  <c r="Z1827" i="11"/>
  <c r="Z1828" i="11"/>
  <c r="Z1829" i="11"/>
  <c r="Z1830" i="11"/>
  <c r="Z1831" i="11"/>
  <c r="Z1832" i="11"/>
  <c r="Z1833" i="11"/>
  <c r="Z1834" i="11"/>
  <c r="Z1835" i="11"/>
  <c r="Z1836" i="11"/>
  <c r="Z1837" i="11"/>
  <c r="Z1838" i="11"/>
  <c r="Z1839" i="11"/>
  <c r="Z1840" i="11"/>
  <c r="Z1841" i="11"/>
  <c r="Z1842" i="11"/>
  <c r="Z1843" i="11"/>
  <c r="Z1844" i="11"/>
  <c r="Z1845" i="11"/>
  <c r="Z1846" i="11"/>
  <c r="Z1847" i="11"/>
  <c r="Z1848" i="11"/>
  <c r="Z1849" i="11"/>
  <c r="Z1850" i="11"/>
  <c r="Z1851" i="11"/>
  <c r="Z1852" i="11"/>
  <c r="Z1853" i="11"/>
  <c r="Z1854" i="11"/>
  <c r="Z1855" i="11"/>
  <c r="Z1856" i="11"/>
  <c r="Z1857" i="11"/>
  <c r="Z1858" i="11"/>
  <c r="Z1859" i="11"/>
  <c r="Z1860" i="11"/>
  <c r="Z1861" i="11"/>
  <c r="Z1862" i="11"/>
  <c r="Z1863" i="11"/>
  <c r="Z1864" i="11"/>
  <c r="Z1865" i="11"/>
  <c r="Z1866" i="11"/>
  <c r="Z1867" i="11"/>
  <c r="Z1868" i="11"/>
  <c r="Z1869" i="11"/>
  <c r="Z1870" i="11"/>
  <c r="Z1871" i="11"/>
  <c r="Z1872" i="11"/>
  <c r="Z1873" i="11"/>
  <c r="Z1874" i="11"/>
  <c r="Z1875" i="11"/>
  <c r="Z1876" i="11"/>
  <c r="Z1877" i="11"/>
  <c r="Z1878" i="11"/>
  <c r="Z1879" i="11"/>
  <c r="Z1880" i="11"/>
  <c r="Z1881" i="11"/>
  <c r="Z1882" i="11"/>
  <c r="Z1883" i="11"/>
  <c r="Z1884" i="11"/>
  <c r="Z1885" i="11"/>
  <c r="Z1886" i="11"/>
  <c r="Z1887" i="11"/>
  <c r="Z1888" i="11"/>
  <c r="Z1889" i="11"/>
  <c r="Z1890" i="11"/>
  <c r="Z1891" i="11"/>
  <c r="Z1892" i="11"/>
  <c r="Z1893" i="11"/>
  <c r="Z1894" i="11"/>
  <c r="Z1895" i="11"/>
  <c r="Z1896" i="11"/>
  <c r="Z1897" i="11"/>
  <c r="Z1898" i="11"/>
  <c r="Z1899" i="11"/>
  <c r="Z1900" i="11"/>
  <c r="Z1901" i="11"/>
  <c r="Z1902" i="11"/>
  <c r="Z1903" i="11"/>
  <c r="Z1904" i="11"/>
  <c r="Z1905" i="11"/>
  <c r="Z1906" i="11"/>
  <c r="Z1907" i="11"/>
  <c r="Z1908" i="11"/>
  <c r="Z1909" i="11"/>
  <c r="Z1910" i="11"/>
  <c r="Z1911" i="11"/>
  <c r="Z1912" i="11"/>
  <c r="Z1913" i="11"/>
  <c r="Z1914" i="11"/>
  <c r="Z1915" i="11"/>
  <c r="Z1916" i="11"/>
  <c r="Z1917" i="11"/>
  <c r="Z1918" i="11"/>
  <c r="Z1919" i="11"/>
  <c r="Z1920" i="11"/>
  <c r="Z1921" i="11"/>
  <c r="Z1922" i="11"/>
  <c r="Z1923" i="11"/>
  <c r="Z1924" i="11"/>
  <c r="Z1925" i="11"/>
  <c r="Z1926" i="11"/>
  <c r="Z1927" i="11"/>
  <c r="Z1928" i="11"/>
  <c r="Z1929" i="11"/>
  <c r="Z1930" i="11"/>
  <c r="Z1931" i="11"/>
  <c r="Z1932" i="11"/>
  <c r="Z1933" i="11"/>
  <c r="Z1934" i="11"/>
  <c r="Z1935" i="11"/>
  <c r="Z1936" i="11"/>
  <c r="Z1937" i="11"/>
  <c r="Z1938" i="11"/>
  <c r="Z1939" i="11"/>
  <c r="Z1940" i="11"/>
  <c r="Z1941" i="11"/>
  <c r="Z1942" i="11"/>
  <c r="Z1943" i="11"/>
  <c r="Z1944" i="11"/>
  <c r="Z1945" i="11"/>
  <c r="Z1946" i="11"/>
  <c r="Z1947" i="11"/>
  <c r="Z1948" i="11"/>
  <c r="Z1949" i="11"/>
  <c r="Z1950" i="11"/>
  <c r="Z1951" i="11"/>
  <c r="Z1952" i="11"/>
  <c r="Z1953" i="11"/>
  <c r="Z1954" i="11"/>
  <c r="Z1955" i="11"/>
  <c r="Z1956" i="11"/>
  <c r="Z1957" i="11"/>
  <c r="Z1958" i="11"/>
  <c r="Z1959" i="11"/>
  <c r="Z1960" i="11"/>
  <c r="Z1961" i="11"/>
  <c r="Z1962" i="11"/>
  <c r="Z1963" i="11"/>
  <c r="Z1964" i="11"/>
  <c r="Z1965" i="11"/>
  <c r="Z1966" i="11"/>
  <c r="Z1967" i="11"/>
  <c r="Z1968" i="11"/>
  <c r="Z1969" i="11"/>
  <c r="Z1970" i="11"/>
  <c r="Z1971" i="11"/>
  <c r="Z1972" i="11"/>
  <c r="Z1973" i="11"/>
  <c r="Z1974" i="11"/>
  <c r="Z1975" i="11"/>
  <c r="Z1976" i="11"/>
  <c r="Z1977" i="11"/>
  <c r="Z1978" i="11"/>
  <c r="Z1979" i="11"/>
  <c r="Z1980" i="11"/>
  <c r="Z1981" i="11"/>
  <c r="Z1982" i="11"/>
  <c r="Z1983" i="11"/>
  <c r="Z1984" i="11"/>
  <c r="Z1985" i="11"/>
  <c r="Z1986" i="11"/>
  <c r="Z1987" i="11"/>
  <c r="Z1988" i="11"/>
  <c r="Z1989" i="11"/>
  <c r="Z1990" i="11"/>
  <c r="Z1991" i="11"/>
  <c r="Z1992" i="11"/>
  <c r="Z1993" i="11"/>
  <c r="Z1994" i="11"/>
  <c r="Z1995" i="11"/>
  <c r="Z1996" i="11"/>
  <c r="Z1997" i="11"/>
  <c r="Z1998" i="11"/>
  <c r="Z1999" i="11"/>
  <c r="Z2000" i="11"/>
  <c r="Z2001" i="11"/>
  <c r="Z2002" i="11"/>
  <c r="Z2003" i="11"/>
  <c r="Z2004" i="11"/>
  <c r="Z2005" i="11"/>
  <c r="Z2006" i="11"/>
  <c r="Z2007" i="11"/>
  <c r="Z2008" i="11"/>
  <c r="Z2009" i="11"/>
  <c r="Z2010" i="11"/>
  <c r="Z2011" i="11"/>
  <c r="Z2012" i="11"/>
  <c r="Z2013" i="11"/>
  <c r="Z2014" i="11"/>
  <c r="Z2015" i="11"/>
  <c r="Z2016" i="11"/>
  <c r="Z2017" i="11"/>
  <c r="Z2018" i="11"/>
  <c r="Z2019" i="11"/>
  <c r="Z2020" i="11"/>
  <c r="Z2021" i="11"/>
  <c r="Z2022" i="11"/>
  <c r="Z2023" i="11"/>
  <c r="Z2024" i="11"/>
  <c r="Z2025" i="11"/>
  <c r="Z2026" i="11"/>
  <c r="Z2027" i="11"/>
  <c r="Z2028" i="11"/>
  <c r="Z2029" i="11"/>
  <c r="Z2030" i="11"/>
  <c r="Z2031" i="11"/>
  <c r="Z2032" i="11"/>
  <c r="Z2033" i="11"/>
  <c r="Z2034" i="11"/>
  <c r="Z2035" i="11"/>
  <c r="Z2036" i="11"/>
  <c r="Z2037" i="11"/>
  <c r="Z2038" i="11"/>
  <c r="Z2039" i="11"/>
  <c r="Z2040" i="11"/>
  <c r="Z2041" i="11"/>
  <c r="Z2042" i="11"/>
  <c r="Z2043" i="11"/>
  <c r="Z2044" i="11"/>
  <c r="Z2045" i="11"/>
  <c r="Z2046" i="11"/>
  <c r="Z2047" i="11"/>
  <c r="Z2048" i="11"/>
  <c r="Z2049" i="11"/>
  <c r="Z2050" i="11"/>
  <c r="Z2051" i="11"/>
  <c r="Z2052" i="11"/>
  <c r="Z2053" i="11"/>
  <c r="Z2054" i="11"/>
  <c r="Z2055" i="11"/>
  <c r="Z2056" i="11"/>
  <c r="Z2057" i="11"/>
  <c r="Z2058" i="11"/>
  <c r="Z2059" i="11"/>
  <c r="Z2060" i="11"/>
  <c r="Z2061" i="11"/>
  <c r="Z2062" i="11"/>
  <c r="Z2063" i="11"/>
  <c r="Z2064" i="11"/>
  <c r="Z2065" i="11"/>
  <c r="Z2066" i="11"/>
  <c r="Z2067" i="11"/>
  <c r="Z2068" i="11"/>
  <c r="Z2069" i="11"/>
  <c r="Z2070" i="11"/>
  <c r="Z2071" i="11"/>
  <c r="Z2072" i="11"/>
  <c r="Z2073" i="11"/>
  <c r="Z2074" i="11"/>
  <c r="Z2075" i="11"/>
  <c r="Z2076" i="11"/>
  <c r="Z2077" i="11"/>
  <c r="Z2078" i="11"/>
  <c r="Z2079" i="11"/>
  <c r="Z2080" i="11"/>
  <c r="Z2081" i="11"/>
  <c r="Z2082" i="11"/>
  <c r="Z2083" i="11"/>
  <c r="Z2084" i="11"/>
  <c r="Z2085" i="11"/>
  <c r="Z2086" i="11"/>
  <c r="Z2087" i="11"/>
  <c r="Z2088" i="11"/>
  <c r="Z2089" i="11"/>
  <c r="Z2090" i="11"/>
  <c r="Z2091" i="11"/>
  <c r="Z2092" i="11"/>
  <c r="Z2093" i="11"/>
  <c r="Z2094" i="11"/>
  <c r="Z2095" i="11"/>
  <c r="Z2096" i="11"/>
  <c r="Z2097" i="11"/>
  <c r="Z2098" i="11"/>
  <c r="Z2099" i="11"/>
  <c r="Z2100" i="11"/>
  <c r="Z2101" i="11"/>
  <c r="Z2102" i="11"/>
  <c r="Z2103" i="11"/>
  <c r="Z2104" i="11"/>
  <c r="Z2105" i="11"/>
  <c r="Z2106" i="11"/>
  <c r="Z2107" i="11"/>
  <c r="Z2108" i="11"/>
  <c r="Z2109" i="11"/>
  <c r="Z2110" i="11"/>
  <c r="Z2111" i="11"/>
  <c r="Z2112" i="11"/>
  <c r="Z2113" i="11"/>
  <c r="Z2114" i="11"/>
  <c r="Z2115" i="11"/>
  <c r="Z2116" i="11"/>
  <c r="Z2117" i="11"/>
  <c r="Z2118" i="11"/>
  <c r="Z2119" i="11"/>
  <c r="Z2120" i="11"/>
  <c r="Z2121" i="11"/>
  <c r="Z2122" i="11"/>
  <c r="Z2123" i="11"/>
  <c r="Z2124" i="11"/>
  <c r="Z2125" i="11"/>
  <c r="Z2126" i="11"/>
  <c r="Z2127" i="11"/>
  <c r="Z2128" i="11"/>
  <c r="Z2129" i="11"/>
  <c r="Z2130" i="11"/>
  <c r="Z2131" i="11"/>
  <c r="Z2132" i="11"/>
  <c r="Z2133" i="11"/>
  <c r="Z2134" i="11"/>
  <c r="Z2135" i="11"/>
  <c r="Z2136" i="11"/>
  <c r="Z2137" i="11"/>
  <c r="Z2138" i="11"/>
  <c r="Z2139" i="11"/>
  <c r="Z2140" i="11"/>
  <c r="Z2141" i="11"/>
  <c r="Z2142" i="11"/>
  <c r="Z2143" i="11"/>
  <c r="Z2144" i="11"/>
  <c r="Z2145" i="11"/>
  <c r="Z2146" i="11"/>
  <c r="Z2147" i="11"/>
  <c r="Z2148" i="11"/>
  <c r="Z2149" i="11"/>
  <c r="Z2150" i="11"/>
  <c r="Z2151" i="11"/>
  <c r="Z2152" i="11"/>
  <c r="Z2153" i="11"/>
  <c r="Z2154" i="11"/>
  <c r="Z2155" i="11"/>
  <c r="Z2156" i="11"/>
  <c r="Z2157" i="11"/>
  <c r="Z2158" i="11"/>
  <c r="Z2159" i="11"/>
  <c r="Z2160" i="11"/>
  <c r="Z2161" i="11"/>
  <c r="Z2162" i="11"/>
  <c r="Z2163" i="11"/>
  <c r="Z2164" i="11"/>
  <c r="Z2165" i="11"/>
  <c r="Z2166" i="11"/>
  <c r="Z2167" i="11"/>
  <c r="Z2168" i="11"/>
  <c r="Z2169" i="11"/>
  <c r="Z2170" i="11"/>
  <c r="Z2171" i="11"/>
  <c r="Z2172" i="11"/>
  <c r="Z2173" i="11"/>
  <c r="Z2174" i="11"/>
  <c r="Z2175" i="11"/>
  <c r="Z2176" i="11"/>
  <c r="Z2177" i="11"/>
  <c r="Z2178" i="11"/>
  <c r="Z2179" i="11"/>
  <c r="Z2180" i="11"/>
  <c r="Z2181" i="11"/>
  <c r="Z2182" i="11"/>
  <c r="Z2183" i="11"/>
  <c r="Z2184" i="11"/>
  <c r="Z2185" i="11"/>
  <c r="Z2186" i="11"/>
  <c r="Z2187" i="11"/>
  <c r="Z2188" i="11"/>
  <c r="Z2189" i="11"/>
  <c r="Z2190" i="11"/>
  <c r="Z2191" i="11"/>
  <c r="Z2192" i="11"/>
  <c r="Z2193" i="11"/>
  <c r="Z2194" i="11"/>
  <c r="Z2195" i="11"/>
  <c r="Z2196" i="11"/>
  <c r="Z2197" i="11"/>
  <c r="Z2198" i="11"/>
  <c r="Z2199" i="11"/>
  <c r="Z2200" i="11"/>
  <c r="Z2201" i="11"/>
  <c r="Z2202" i="11"/>
  <c r="Z2203" i="11"/>
  <c r="Z2204" i="11"/>
  <c r="Z2205" i="11"/>
  <c r="Z2206" i="11"/>
  <c r="Z2207" i="11"/>
  <c r="Z2208" i="11"/>
  <c r="Z2209" i="11"/>
  <c r="Z2210" i="11"/>
  <c r="Z2211" i="11"/>
  <c r="Z2212" i="11"/>
  <c r="Z2213" i="11"/>
  <c r="Z2214" i="11"/>
  <c r="Z2215" i="11"/>
  <c r="Z2216" i="11"/>
  <c r="Z2217" i="11"/>
  <c r="Z2218" i="11"/>
  <c r="Z2219" i="11"/>
  <c r="Z2220" i="11"/>
  <c r="Z2221" i="11"/>
  <c r="Z2222" i="11"/>
  <c r="Z2223" i="11"/>
  <c r="Z2224" i="11"/>
  <c r="Z2225" i="11"/>
  <c r="Z2226" i="11"/>
  <c r="Z2227" i="11"/>
  <c r="Z2228" i="11"/>
  <c r="Z2229" i="11"/>
  <c r="Z2230" i="11"/>
  <c r="Z2231" i="11"/>
  <c r="Z2232" i="11"/>
  <c r="Z2233" i="11"/>
  <c r="Z2234" i="11"/>
  <c r="Z2235" i="11"/>
  <c r="Z2236" i="11"/>
  <c r="Z2237" i="11"/>
  <c r="Z2238" i="11"/>
  <c r="Z2239" i="11"/>
  <c r="Z2240" i="11"/>
  <c r="Z2241" i="11"/>
  <c r="Z2242" i="11"/>
  <c r="Z2243" i="11"/>
  <c r="Z2244" i="11"/>
  <c r="Z2245" i="11"/>
  <c r="Z2246" i="11"/>
  <c r="Z2247" i="11"/>
  <c r="Z2248" i="11"/>
  <c r="Z2249" i="11"/>
  <c r="Z2250" i="11"/>
  <c r="Z2251" i="11"/>
  <c r="Z2252" i="11"/>
  <c r="Z2253" i="11"/>
  <c r="Z2254" i="11"/>
  <c r="Z2255" i="11"/>
  <c r="Z2256" i="11"/>
  <c r="Z2257" i="11"/>
  <c r="Z2258" i="11"/>
  <c r="Z2259" i="11"/>
  <c r="Z2260" i="11"/>
  <c r="Z2261" i="11"/>
  <c r="Z2262" i="11"/>
  <c r="Z2263" i="11"/>
  <c r="Z2264" i="11"/>
  <c r="Z2265" i="11"/>
  <c r="Z2266" i="11"/>
  <c r="Z2267" i="11"/>
  <c r="Z2268" i="11"/>
  <c r="Z2269" i="11"/>
  <c r="Z2270" i="11"/>
  <c r="Z2271" i="11"/>
  <c r="Z2272" i="11"/>
  <c r="Z2273" i="11"/>
  <c r="Z2274" i="11"/>
  <c r="Z2275" i="11"/>
  <c r="Z2276" i="11"/>
  <c r="Z2277" i="11"/>
  <c r="Z2278" i="11"/>
  <c r="Z2279" i="11"/>
  <c r="Z2280" i="11"/>
  <c r="Z2281" i="11"/>
  <c r="Z2282" i="11"/>
  <c r="Z2283" i="11"/>
  <c r="Z2284" i="11"/>
  <c r="Z2285" i="11"/>
  <c r="Z2286" i="11"/>
  <c r="Z2287" i="11"/>
  <c r="Z2288" i="11"/>
  <c r="Z2289" i="11"/>
  <c r="Z2290" i="11"/>
  <c r="Z2291" i="11"/>
  <c r="Z2292" i="11"/>
  <c r="Z2293" i="11"/>
  <c r="Z2294" i="11"/>
  <c r="Z2295" i="11"/>
  <c r="Z2296" i="11"/>
  <c r="Z2297" i="11"/>
  <c r="Z2298" i="11"/>
  <c r="Z2299" i="11"/>
  <c r="Z2300" i="11"/>
  <c r="Z2301" i="11"/>
  <c r="Z2302" i="11"/>
  <c r="Z2303" i="11"/>
  <c r="Z2304" i="11"/>
  <c r="Z2305" i="11"/>
  <c r="Z2306" i="11"/>
  <c r="Z2307" i="11"/>
  <c r="Z2308" i="11"/>
  <c r="Z2309" i="11"/>
  <c r="Z2310" i="11"/>
  <c r="Z2311" i="11"/>
  <c r="Z2312" i="11"/>
  <c r="Z2313" i="11"/>
  <c r="Z2314" i="11"/>
  <c r="Z2315" i="11"/>
  <c r="Z2316" i="11"/>
  <c r="Z2317" i="11"/>
  <c r="Z2318" i="11"/>
  <c r="Z2319" i="11"/>
  <c r="Z2320" i="11"/>
  <c r="Z2321" i="11"/>
  <c r="Z2322" i="11"/>
  <c r="Z2323" i="11"/>
  <c r="Z2324" i="11"/>
  <c r="Z2325" i="11"/>
  <c r="Z2326" i="11"/>
  <c r="Z2327" i="11"/>
  <c r="Z2328" i="11"/>
  <c r="Z2329" i="11"/>
  <c r="Z2330" i="11"/>
  <c r="Z2331" i="11"/>
  <c r="Z2332" i="11"/>
  <c r="Z2333" i="11"/>
  <c r="Z2334" i="11"/>
  <c r="Z2335" i="11"/>
  <c r="Z2336" i="11"/>
  <c r="Z2337" i="11"/>
  <c r="Z2338" i="11"/>
  <c r="Z2339" i="11"/>
  <c r="Z2340" i="11"/>
  <c r="Z2341" i="11"/>
  <c r="Z2342" i="11"/>
  <c r="Z2343" i="11"/>
  <c r="Z2344" i="11"/>
  <c r="Z2345" i="11"/>
  <c r="Z2346" i="11"/>
  <c r="Z2347" i="11"/>
  <c r="Z2348" i="11"/>
  <c r="Z2349" i="11"/>
  <c r="Z2350" i="11"/>
  <c r="Z2351" i="11"/>
  <c r="Z2352" i="11"/>
  <c r="Z2353" i="11"/>
  <c r="Z2354" i="11"/>
  <c r="Z2355" i="11"/>
  <c r="Z2356" i="11"/>
  <c r="Z2357" i="11"/>
  <c r="Z2358" i="11"/>
  <c r="Z2359" i="11"/>
  <c r="Z2360" i="11"/>
  <c r="Z2361" i="11"/>
  <c r="Z2362" i="11"/>
  <c r="Z2363" i="11"/>
  <c r="Z2364" i="11"/>
  <c r="Z2365" i="11"/>
  <c r="Z2366" i="11"/>
  <c r="Z2367" i="11"/>
  <c r="Z2368" i="11"/>
  <c r="Z2369" i="11"/>
  <c r="Z2370" i="11"/>
  <c r="Z2371" i="11"/>
  <c r="Z2372" i="11"/>
  <c r="Z2373" i="11"/>
  <c r="Z2374" i="11"/>
  <c r="Z2375" i="11"/>
  <c r="Z2376" i="11"/>
  <c r="Z2377" i="11"/>
  <c r="Z2378" i="11"/>
  <c r="Z2379" i="11"/>
  <c r="Z2380" i="11"/>
  <c r="Z2381" i="11"/>
  <c r="Z2382" i="11"/>
  <c r="Z2383" i="11"/>
  <c r="Z2384" i="11"/>
  <c r="Z2385" i="11"/>
  <c r="Z2386" i="11"/>
  <c r="Z2387" i="11"/>
  <c r="Z2388" i="11"/>
  <c r="Z2389" i="11"/>
  <c r="Z2390" i="11"/>
  <c r="Z2391" i="11"/>
  <c r="Z2392" i="11"/>
  <c r="Z2393" i="11"/>
  <c r="Z2394" i="11"/>
  <c r="Z2395" i="11"/>
  <c r="Z2396" i="11"/>
  <c r="Z2397" i="11"/>
  <c r="Z2398" i="11"/>
  <c r="Z2399" i="11"/>
  <c r="Z2400" i="11"/>
  <c r="Z2401" i="11"/>
  <c r="Z2402" i="11"/>
  <c r="Z2403" i="11"/>
  <c r="Z2404" i="11"/>
  <c r="Z2405" i="11"/>
  <c r="Z2406" i="11"/>
  <c r="Z2407" i="11"/>
  <c r="Z2408" i="11"/>
  <c r="Z2409" i="11"/>
  <c r="Z2410" i="11"/>
  <c r="Z2411" i="11"/>
  <c r="Z2412" i="11"/>
  <c r="Z2413" i="11"/>
  <c r="Z2414" i="11"/>
  <c r="Z2415" i="11"/>
  <c r="Z2416" i="11"/>
  <c r="Z2417" i="11"/>
  <c r="Z2418" i="11"/>
  <c r="Z2419" i="11"/>
  <c r="Z2420" i="11"/>
  <c r="Z2421" i="11"/>
  <c r="Z2422" i="11"/>
  <c r="Z2423" i="11"/>
  <c r="Z2424" i="11"/>
  <c r="Z2425" i="11"/>
  <c r="Z2426" i="11"/>
  <c r="Z2427" i="11"/>
  <c r="Z2428" i="11"/>
  <c r="Z2429" i="11"/>
  <c r="Z2430" i="11"/>
  <c r="Z2431" i="11"/>
  <c r="Z2432" i="11"/>
  <c r="Z2433" i="11"/>
  <c r="Z2434" i="11"/>
  <c r="Z2435" i="11"/>
  <c r="Z2436" i="11"/>
  <c r="Z2437" i="11"/>
  <c r="Z2438" i="11"/>
  <c r="Z2439" i="11"/>
  <c r="Z2440" i="11"/>
  <c r="Z2441" i="11"/>
  <c r="Z2442" i="11"/>
  <c r="Z2443" i="11"/>
  <c r="Z2444" i="11"/>
  <c r="Z2445" i="11"/>
  <c r="Z2446" i="11"/>
  <c r="Z2447" i="11"/>
  <c r="Z2448" i="11"/>
  <c r="Z2449" i="11"/>
  <c r="Z2450" i="11"/>
  <c r="Z2451" i="11"/>
  <c r="Z2452" i="11"/>
  <c r="Z2453" i="11"/>
  <c r="Z2454" i="11"/>
  <c r="Z2455" i="11"/>
  <c r="Z2456" i="11"/>
  <c r="Z2457" i="11"/>
  <c r="Z2458" i="11"/>
  <c r="Z2459" i="11"/>
  <c r="Z2460" i="11"/>
  <c r="Z2461" i="11"/>
  <c r="Z2462" i="11"/>
  <c r="Z2463" i="11"/>
  <c r="Z2464" i="11"/>
  <c r="Z2465" i="11"/>
  <c r="Z2466" i="11"/>
  <c r="Z2467" i="11"/>
  <c r="Z2468" i="11"/>
  <c r="Z2469" i="11"/>
  <c r="Z2470" i="11"/>
  <c r="Z2471" i="11"/>
  <c r="Z2472" i="11"/>
  <c r="Z2473" i="11"/>
  <c r="Z2474" i="11"/>
  <c r="Z2475" i="11"/>
  <c r="Z2476" i="11"/>
  <c r="Z2477" i="11"/>
  <c r="Z2478" i="11"/>
  <c r="Z2479" i="11"/>
  <c r="Z2480" i="11"/>
  <c r="Z2481" i="11"/>
  <c r="Z2482" i="11"/>
  <c r="Z2483" i="11"/>
  <c r="Z2484" i="11"/>
  <c r="Z2485" i="11"/>
  <c r="Z2486" i="11"/>
  <c r="Z2487" i="11"/>
  <c r="Z2488" i="11"/>
  <c r="Z2489" i="11"/>
  <c r="Z2490" i="11"/>
  <c r="Z2491" i="11"/>
  <c r="Z2492" i="11"/>
  <c r="Z2493" i="11"/>
  <c r="Z2494" i="11"/>
  <c r="Z2495" i="11"/>
  <c r="Z2496" i="11"/>
  <c r="Z2497" i="11"/>
  <c r="Z2498" i="11"/>
  <c r="Z2499" i="11"/>
  <c r="Z2500" i="11"/>
  <c r="Z2501" i="11"/>
  <c r="Z2502" i="11"/>
  <c r="Z2503" i="11"/>
  <c r="Z2504" i="11"/>
  <c r="Z2505" i="11"/>
  <c r="Z2506" i="11"/>
  <c r="Z2507" i="11"/>
  <c r="Z2508" i="11"/>
  <c r="Z2509" i="11"/>
  <c r="Z2510" i="11"/>
  <c r="Z2511" i="11"/>
  <c r="Z2512" i="11"/>
  <c r="Z2513" i="11"/>
  <c r="Z2514" i="11"/>
  <c r="Z2515" i="11"/>
  <c r="Z2516" i="11"/>
  <c r="Z2517" i="11"/>
  <c r="Z2518" i="11"/>
  <c r="Z2519" i="11"/>
  <c r="Z2520" i="11"/>
  <c r="Z2521" i="11"/>
  <c r="Z2522" i="11"/>
  <c r="Z2523" i="11"/>
  <c r="Z2524" i="11"/>
  <c r="Z2525" i="11"/>
  <c r="Z2526" i="11"/>
  <c r="Z2527" i="11"/>
  <c r="Z2528" i="11"/>
  <c r="Z2529" i="11"/>
  <c r="Z2530" i="11"/>
  <c r="Z2531" i="11"/>
  <c r="Z2532" i="11"/>
  <c r="Z2533" i="11"/>
  <c r="Z2534" i="11"/>
  <c r="Z2535" i="11"/>
  <c r="Z2536" i="11"/>
  <c r="Z2537" i="11"/>
  <c r="Z2538" i="11"/>
  <c r="Z2539" i="11"/>
  <c r="Z2540" i="11"/>
  <c r="Z2541" i="11"/>
  <c r="Z2542" i="11"/>
  <c r="Z2543" i="11"/>
  <c r="Z2544" i="11"/>
  <c r="Z2545" i="11"/>
  <c r="Z2546" i="11"/>
  <c r="Z2547" i="11"/>
  <c r="Z2548" i="11"/>
  <c r="Z2549" i="11"/>
  <c r="Z2550" i="11"/>
  <c r="Z2551" i="11"/>
  <c r="Z2552" i="11"/>
  <c r="Z2553" i="11"/>
  <c r="Z2554" i="11"/>
  <c r="Z2555" i="11"/>
  <c r="Z2556" i="11"/>
  <c r="Z2557" i="11"/>
  <c r="Z2558" i="11"/>
  <c r="Z2559" i="11"/>
  <c r="Z2560" i="11"/>
  <c r="Z2561" i="11"/>
  <c r="Z2562" i="11"/>
  <c r="Z2563" i="11"/>
  <c r="Z2564" i="11"/>
  <c r="Z2565" i="11"/>
  <c r="Z2566" i="11"/>
  <c r="Z2567" i="11"/>
  <c r="Z2568" i="11"/>
  <c r="Z2569" i="11"/>
  <c r="Z2570" i="11"/>
  <c r="Z2571" i="11"/>
  <c r="Z2572" i="11"/>
  <c r="Z2573" i="11"/>
  <c r="Z2574" i="11"/>
  <c r="Z2575" i="11"/>
  <c r="Z2576" i="11"/>
  <c r="Z2577" i="11"/>
  <c r="Z2578" i="11"/>
  <c r="Z2579" i="11"/>
  <c r="Z2580" i="11"/>
  <c r="Z2581" i="11"/>
  <c r="Z2582" i="11"/>
  <c r="Z2583" i="11"/>
  <c r="Z2584" i="11"/>
  <c r="Z2585" i="11"/>
  <c r="Z2586" i="11"/>
  <c r="Z2587" i="11"/>
  <c r="Z2588" i="11"/>
  <c r="Z2589" i="11"/>
  <c r="Z2590" i="11"/>
  <c r="Z2591" i="11"/>
  <c r="Z2592" i="11"/>
  <c r="Z2593" i="11"/>
  <c r="Z2594" i="11"/>
  <c r="Z2595" i="11"/>
  <c r="Z2596" i="11"/>
  <c r="Z2597" i="11"/>
  <c r="Z2598" i="11"/>
  <c r="Z2599" i="11"/>
  <c r="Z2600" i="11"/>
  <c r="Z2601" i="11"/>
  <c r="Z2602" i="11"/>
  <c r="Z2603" i="11"/>
  <c r="Z2604" i="11"/>
  <c r="Z2605" i="11"/>
  <c r="Z2606" i="11"/>
  <c r="Z2607" i="11"/>
  <c r="Z2608" i="11"/>
  <c r="Z2609" i="11"/>
  <c r="Z2610" i="11"/>
  <c r="Z2611" i="11"/>
  <c r="Z2612" i="11"/>
  <c r="Z2613" i="11"/>
  <c r="Z2614" i="11"/>
  <c r="Z2615" i="11"/>
  <c r="Z2616" i="11"/>
  <c r="Z2617" i="11"/>
  <c r="Z2618" i="11"/>
  <c r="Z2619" i="11"/>
  <c r="Z2620" i="11"/>
  <c r="Z2621" i="11"/>
  <c r="Z2622" i="11"/>
  <c r="Z2623" i="11"/>
  <c r="Z2624" i="11"/>
  <c r="Z2625" i="11"/>
  <c r="Z2626" i="11"/>
  <c r="Z2627" i="11"/>
  <c r="Z2628" i="11"/>
  <c r="Z2629" i="11"/>
  <c r="Z2630" i="11"/>
  <c r="Z2631" i="11"/>
  <c r="Z2632" i="11"/>
  <c r="Z2633" i="11"/>
  <c r="Z2634" i="11"/>
  <c r="Z2635" i="11"/>
  <c r="Z11" i="11"/>
  <c r="Z12" i="11"/>
  <c r="Z13" i="11"/>
  <c r="Z14" i="11"/>
  <c r="Z15" i="11"/>
  <c r="Z9" i="11"/>
  <c r="Z10" i="11"/>
  <c r="Z8" i="11"/>
  <c r="Z7" i="11"/>
  <c r="AE7" i="11"/>
  <c r="AU247" i="11"/>
  <c r="AU270" i="11"/>
  <c r="AU531" i="11"/>
  <c r="AU750" i="11"/>
  <c r="AU968" i="11"/>
  <c r="AU1012" i="11"/>
  <c r="AU1330" i="11"/>
  <c r="AU1335" i="11"/>
  <c r="AU1472" i="11"/>
  <c r="AU2604" i="11"/>
  <c r="AU2607" i="11"/>
  <c r="AU9" i="11"/>
  <c r="AU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69" i="11"/>
  <c r="AU170" i="11"/>
  <c r="AU171" i="11"/>
  <c r="AU172" i="11"/>
  <c r="AU173" i="11"/>
  <c r="AU174" i="11"/>
  <c r="AU175" i="11"/>
  <c r="AU176" i="11"/>
  <c r="AU177" i="11"/>
  <c r="AU178" i="11"/>
  <c r="AU179" i="11"/>
  <c r="AU180" i="11"/>
  <c r="AU181" i="11"/>
  <c r="AU182" i="11"/>
  <c r="AU183" i="11"/>
  <c r="AU184" i="11"/>
  <c r="AU185" i="11"/>
  <c r="AU186" i="11"/>
  <c r="AU187" i="11"/>
  <c r="AU188" i="11"/>
  <c r="AU189" i="11"/>
  <c r="AU190" i="11"/>
  <c r="AU191" i="11"/>
  <c r="AU192" i="11"/>
  <c r="AU193" i="11"/>
  <c r="AU194" i="11"/>
  <c r="AU195" i="11"/>
  <c r="AU196" i="11"/>
  <c r="AU197" i="11"/>
  <c r="AU198" i="11"/>
  <c r="AU199" i="11"/>
  <c r="AU200" i="11"/>
  <c r="AU201" i="11"/>
  <c r="AU202" i="11"/>
  <c r="AU203" i="11"/>
  <c r="AU204" i="11"/>
  <c r="AU205" i="11"/>
  <c r="AU206" i="11"/>
  <c r="AU207" i="11"/>
  <c r="AU208" i="11"/>
  <c r="AU209" i="11"/>
  <c r="AU210" i="11"/>
  <c r="AU211" i="11"/>
  <c r="AU212" i="11"/>
  <c r="AU213" i="11"/>
  <c r="AU214" i="11"/>
  <c r="AU215" i="11"/>
  <c r="AU216" i="11"/>
  <c r="AU217" i="11"/>
  <c r="AU218" i="11"/>
  <c r="AU219" i="11"/>
  <c r="AU220" i="11"/>
  <c r="AU221" i="11"/>
  <c r="AU222" i="11"/>
  <c r="AU223" i="11"/>
  <c r="AU224" i="11"/>
  <c r="AU225" i="11"/>
  <c r="AU226" i="11"/>
  <c r="AU227" i="11"/>
  <c r="AU228" i="11"/>
  <c r="AU229" i="11"/>
  <c r="AU230" i="11"/>
  <c r="AU231" i="11"/>
  <c r="AU232" i="11"/>
  <c r="AU233" i="11"/>
  <c r="AU234" i="11"/>
  <c r="AU235" i="11"/>
  <c r="AU236" i="11"/>
  <c r="AU237" i="11"/>
  <c r="AU238" i="11"/>
  <c r="AU239" i="11"/>
  <c r="AU240" i="11"/>
  <c r="AU241" i="11"/>
  <c r="AU242" i="11"/>
  <c r="AU243" i="11"/>
  <c r="AU244" i="11"/>
  <c r="AU245" i="11"/>
  <c r="AU246" i="11"/>
  <c r="AU248" i="11"/>
  <c r="AU249" i="11"/>
  <c r="AU250" i="11"/>
  <c r="AU251" i="11"/>
  <c r="AU252" i="11"/>
  <c r="AU253" i="11"/>
  <c r="AU254" i="11"/>
  <c r="AU255" i="11"/>
  <c r="AU256" i="11"/>
  <c r="AU257" i="11"/>
  <c r="AU258" i="11"/>
  <c r="AU259" i="11"/>
  <c r="AU260" i="11"/>
  <c r="AU261" i="11"/>
  <c r="AU262" i="11"/>
  <c r="AU263" i="11"/>
  <c r="AU264" i="11"/>
  <c r="AU265" i="11"/>
  <c r="AU266" i="11"/>
  <c r="AU267" i="11"/>
  <c r="AU268" i="11"/>
  <c r="AU269" i="11"/>
  <c r="AU271" i="11"/>
  <c r="AU272" i="11"/>
  <c r="AU273" i="11"/>
  <c r="AU274" i="11"/>
  <c r="AU275" i="11"/>
  <c r="AU276" i="11"/>
  <c r="AU277" i="11"/>
  <c r="AU278" i="11"/>
  <c r="AU279" i="11"/>
  <c r="AU280" i="11"/>
  <c r="AU281" i="11"/>
  <c r="AU282" i="11"/>
  <c r="AU283" i="11"/>
  <c r="AU284" i="11"/>
  <c r="AU285" i="11"/>
  <c r="AU286" i="11"/>
  <c r="AU287" i="11"/>
  <c r="AU288" i="11"/>
  <c r="AU289" i="11"/>
  <c r="AU290" i="11"/>
  <c r="AU291" i="11"/>
  <c r="AU292" i="11"/>
  <c r="AU293" i="11"/>
  <c r="AU294" i="11"/>
  <c r="AU295" i="11"/>
  <c r="AU296" i="11"/>
  <c r="AU297" i="11"/>
  <c r="AU298" i="11"/>
  <c r="AU299" i="11"/>
  <c r="AU300" i="11"/>
  <c r="AU301" i="11"/>
  <c r="AU302" i="11"/>
  <c r="AU303" i="11"/>
  <c r="AU304" i="11"/>
  <c r="AU305" i="11"/>
  <c r="AU306" i="11"/>
  <c r="AU307" i="11"/>
  <c r="AU308" i="11"/>
  <c r="AU309" i="11"/>
  <c r="AU310" i="11"/>
  <c r="AU311" i="11"/>
  <c r="AU312" i="11"/>
  <c r="AU313" i="11"/>
  <c r="AU314" i="11"/>
  <c r="AU315" i="11"/>
  <c r="AU316" i="11"/>
  <c r="AU317" i="11"/>
  <c r="AU318" i="11"/>
  <c r="AU319" i="11"/>
  <c r="AU320" i="11"/>
  <c r="AU321" i="11"/>
  <c r="AU322" i="11"/>
  <c r="AU323" i="11"/>
  <c r="AU324" i="11"/>
  <c r="AU325" i="11"/>
  <c r="AU326" i="11"/>
  <c r="AU327" i="11"/>
  <c r="AU328" i="11"/>
  <c r="AU329" i="11"/>
  <c r="AU330" i="11"/>
  <c r="AU331" i="11"/>
  <c r="AU332" i="11"/>
  <c r="AU333" i="11"/>
  <c r="AU334" i="11"/>
  <c r="AU335" i="11"/>
  <c r="AU336" i="11"/>
  <c r="AU337" i="11"/>
  <c r="AU338" i="11"/>
  <c r="AU339" i="11"/>
  <c r="AU340" i="11"/>
  <c r="AU341" i="11"/>
  <c r="AU342" i="11"/>
  <c r="AU343" i="11"/>
  <c r="AU344" i="11"/>
  <c r="AU345" i="11"/>
  <c r="AU346" i="11"/>
  <c r="AU347" i="11"/>
  <c r="AU348" i="11"/>
  <c r="AU349" i="11"/>
  <c r="AU350" i="11"/>
  <c r="AU351" i="11"/>
  <c r="AU352" i="11"/>
  <c r="AU353" i="11"/>
  <c r="AU354" i="11"/>
  <c r="AU355" i="11"/>
  <c r="AU356" i="11"/>
  <c r="AU357" i="11"/>
  <c r="AU358" i="11"/>
  <c r="AU359" i="11"/>
  <c r="AU360" i="11"/>
  <c r="AU361" i="11"/>
  <c r="AU362" i="11"/>
  <c r="AU363" i="11"/>
  <c r="AU364" i="11"/>
  <c r="AU365" i="11"/>
  <c r="AU366" i="11"/>
  <c r="AU367" i="11"/>
  <c r="AU368" i="11"/>
  <c r="AU369" i="11"/>
  <c r="AU370" i="11"/>
  <c r="AU371" i="11"/>
  <c r="AU372" i="11"/>
  <c r="AU373" i="11"/>
  <c r="AU374" i="11"/>
  <c r="AU375" i="11"/>
  <c r="AU376" i="11"/>
  <c r="AU377" i="11"/>
  <c r="AU378" i="11"/>
  <c r="AU379" i="11"/>
  <c r="AU380" i="11"/>
  <c r="AU381" i="11"/>
  <c r="AU382" i="11"/>
  <c r="AU383" i="11"/>
  <c r="AU384" i="11"/>
  <c r="AU385" i="11"/>
  <c r="AU386" i="11"/>
  <c r="AU387" i="11"/>
  <c r="AU388" i="11"/>
  <c r="AU389" i="11"/>
  <c r="AU390" i="11"/>
  <c r="AU391" i="11"/>
  <c r="AU392" i="11"/>
  <c r="AU393" i="11"/>
  <c r="AU394" i="11"/>
  <c r="AU395" i="11"/>
  <c r="AU396" i="11"/>
  <c r="AU397" i="11"/>
  <c r="AU398" i="11"/>
  <c r="AU399" i="11"/>
  <c r="AU400" i="11"/>
  <c r="AU401" i="11"/>
  <c r="AU402" i="11"/>
  <c r="AU403" i="11"/>
  <c r="AU404" i="11"/>
  <c r="AU405" i="11"/>
  <c r="AU406" i="11"/>
  <c r="AU407" i="11"/>
  <c r="AU408" i="11"/>
  <c r="AU409" i="11"/>
  <c r="AU410" i="11"/>
  <c r="AU411" i="11"/>
  <c r="AU412" i="11"/>
  <c r="AU413" i="11"/>
  <c r="AU414" i="11"/>
  <c r="AU415" i="11"/>
  <c r="AU416" i="11"/>
  <c r="AU417" i="11"/>
  <c r="AU418" i="11"/>
  <c r="AU419" i="11"/>
  <c r="AU420" i="11"/>
  <c r="AU421" i="11"/>
  <c r="AU422" i="11"/>
  <c r="AU423" i="11"/>
  <c r="AU424" i="11"/>
  <c r="AU425" i="11"/>
  <c r="AU426" i="11"/>
  <c r="AU427" i="11"/>
  <c r="AU428" i="11"/>
  <c r="AU429" i="11"/>
  <c r="AU430" i="11"/>
  <c r="AU431" i="11"/>
  <c r="AU432" i="11"/>
  <c r="AU433" i="11"/>
  <c r="AU434" i="11"/>
  <c r="AU435" i="11"/>
  <c r="AU436" i="11"/>
  <c r="AU437" i="11"/>
  <c r="AU438" i="11"/>
  <c r="AU439" i="11"/>
  <c r="AU440" i="11"/>
  <c r="AU441" i="11"/>
  <c r="AU442" i="11"/>
  <c r="AU443" i="11"/>
  <c r="AU444" i="11"/>
  <c r="AU445" i="11"/>
  <c r="AU446" i="11"/>
  <c r="AU447" i="11"/>
  <c r="AU448" i="11"/>
  <c r="AU449" i="11"/>
  <c r="AU450" i="11"/>
  <c r="AU451" i="11"/>
  <c r="AU452" i="11"/>
  <c r="AU453" i="11"/>
  <c r="AU454" i="11"/>
  <c r="AU455" i="11"/>
  <c r="AU456" i="11"/>
  <c r="AU457" i="11"/>
  <c r="AU458" i="11"/>
  <c r="AU459" i="11"/>
  <c r="AU460" i="11"/>
  <c r="AU461" i="11"/>
  <c r="AU462" i="11"/>
  <c r="AU463" i="11"/>
  <c r="AU464" i="11"/>
  <c r="AU465" i="11"/>
  <c r="AU466" i="11"/>
  <c r="AU467" i="11"/>
  <c r="AU468" i="11"/>
  <c r="AU469" i="11"/>
  <c r="AU470" i="11"/>
  <c r="AU471" i="11"/>
  <c r="AU472" i="11"/>
  <c r="AU473" i="11"/>
  <c r="AU474" i="11"/>
  <c r="AU475" i="11"/>
  <c r="AU476" i="11"/>
  <c r="AU477" i="11"/>
  <c r="AU478" i="11"/>
  <c r="AU479" i="11"/>
  <c r="AU480" i="11"/>
  <c r="AU481" i="11"/>
  <c r="AU482" i="11"/>
  <c r="AU483" i="11"/>
  <c r="AU484" i="11"/>
  <c r="AU485" i="11"/>
  <c r="AU486" i="11"/>
  <c r="AU487" i="11"/>
  <c r="AU488" i="11"/>
  <c r="AU489" i="11"/>
  <c r="AU490" i="11"/>
  <c r="AU491" i="11"/>
  <c r="AU492" i="11"/>
  <c r="AU493" i="11"/>
  <c r="AU494" i="11"/>
  <c r="AU495" i="11"/>
  <c r="AU496" i="11"/>
  <c r="AU497" i="11"/>
  <c r="AU498" i="11"/>
  <c r="AU499" i="11"/>
  <c r="AU500" i="11"/>
  <c r="AU501" i="11"/>
  <c r="AU502" i="11"/>
  <c r="AU503" i="11"/>
  <c r="AU504" i="11"/>
  <c r="AU505" i="11"/>
  <c r="AU506" i="11"/>
  <c r="AU507" i="11"/>
  <c r="AU508" i="11"/>
  <c r="AU509" i="11"/>
  <c r="AU510" i="11"/>
  <c r="AU511" i="11"/>
  <c r="AU512" i="11"/>
  <c r="AU513" i="11"/>
  <c r="AU514" i="11"/>
  <c r="AU515" i="11"/>
  <c r="AU516" i="11"/>
  <c r="AU517" i="11"/>
  <c r="AU518" i="11"/>
  <c r="AU519" i="11"/>
  <c r="AU520" i="11"/>
  <c r="AU521" i="11"/>
  <c r="AU522" i="11"/>
  <c r="AU523" i="11"/>
  <c r="AU524" i="11"/>
  <c r="AU525" i="11"/>
  <c r="AU526" i="11"/>
  <c r="AU527" i="11"/>
  <c r="AU528" i="11"/>
  <c r="AU529" i="11"/>
  <c r="AU530" i="11"/>
  <c r="AU532" i="11"/>
  <c r="AU533" i="11"/>
  <c r="AU534" i="11"/>
  <c r="AU535" i="11"/>
  <c r="AU536" i="11"/>
  <c r="AU537" i="11"/>
  <c r="AU538" i="11"/>
  <c r="AU539" i="11"/>
  <c r="AU540" i="11"/>
  <c r="AU541" i="11"/>
  <c r="AU542" i="11"/>
  <c r="AU543" i="11"/>
  <c r="AU544" i="11"/>
  <c r="AU545" i="11"/>
  <c r="AU546" i="11"/>
  <c r="AU547" i="11"/>
  <c r="AU548" i="11"/>
  <c r="AU549" i="11"/>
  <c r="AU550" i="11"/>
  <c r="AU551" i="11"/>
  <c r="AU552" i="11"/>
  <c r="AU553" i="11"/>
  <c r="AU554" i="11"/>
  <c r="AU555" i="11"/>
  <c r="AU556" i="11"/>
  <c r="AU557" i="11"/>
  <c r="AU558" i="11"/>
  <c r="AU559" i="11"/>
  <c r="AU560" i="11"/>
  <c r="AU561" i="11"/>
  <c r="AU562" i="11"/>
  <c r="AU563" i="11"/>
  <c r="AU564" i="11"/>
  <c r="AU565" i="11"/>
  <c r="AU566" i="11"/>
  <c r="AU567" i="11"/>
  <c r="AU568" i="11"/>
  <c r="AU569" i="11"/>
  <c r="AU570" i="11"/>
  <c r="AU571" i="11"/>
  <c r="AU572" i="11"/>
  <c r="AU573" i="11"/>
  <c r="AU574" i="11"/>
  <c r="AU575" i="11"/>
  <c r="AU576" i="11"/>
  <c r="AU577" i="11"/>
  <c r="AU578" i="11"/>
  <c r="AU579" i="11"/>
  <c r="AU580" i="11"/>
  <c r="AU581" i="11"/>
  <c r="AU582" i="11"/>
  <c r="AU583" i="11"/>
  <c r="AU584" i="11"/>
  <c r="AU585" i="11"/>
  <c r="AU586" i="11"/>
  <c r="AU587" i="11"/>
  <c r="AU588" i="11"/>
  <c r="AU589" i="11"/>
  <c r="AU590" i="11"/>
  <c r="AU591" i="11"/>
  <c r="AU592" i="11"/>
  <c r="AU593" i="11"/>
  <c r="AU594" i="11"/>
  <c r="AU595" i="11"/>
  <c r="AU596" i="11"/>
  <c r="AU597" i="11"/>
  <c r="AU598" i="11"/>
  <c r="AU599" i="11"/>
  <c r="AU600" i="11"/>
  <c r="AU601" i="11"/>
  <c r="AU602" i="11"/>
  <c r="AU603" i="11"/>
  <c r="AU604" i="11"/>
  <c r="AU605" i="11"/>
  <c r="AU606" i="11"/>
  <c r="AU607" i="11"/>
  <c r="AU608" i="11"/>
  <c r="AU609" i="11"/>
  <c r="AU610" i="11"/>
  <c r="AU611" i="11"/>
  <c r="AU612" i="11"/>
  <c r="AU613" i="11"/>
  <c r="AU614" i="11"/>
  <c r="AU615" i="11"/>
  <c r="AU616" i="11"/>
  <c r="AU617" i="11"/>
  <c r="AU618" i="11"/>
  <c r="AU619" i="11"/>
  <c r="AU620" i="11"/>
  <c r="AU621" i="11"/>
  <c r="AU622" i="11"/>
  <c r="AU623" i="11"/>
  <c r="AU624" i="11"/>
  <c r="AU625" i="11"/>
  <c r="AU626" i="11"/>
  <c r="AU627" i="11"/>
  <c r="AU628" i="11"/>
  <c r="AU629" i="11"/>
  <c r="AU630" i="11"/>
  <c r="AU631" i="11"/>
  <c r="AU632" i="11"/>
  <c r="AU633" i="11"/>
  <c r="AU634" i="11"/>
  <c r="AU635" i="11"/>
  <c r="AU636" i="11"/>
  <c r="AU637" i="11"/>
  <c r="AU638" i="11"/>
  <c r="AU639" i="11"/>
  <c r="AU640" i="11"/>
  <c r="AU641" i="11"/>
  <c r="AU642" i="11"/>
  <c r="AU643" i="11"/>
  <c r="AU644" i="11"/>
  <c r="AU645" i="11"/>
  <c r="AU646" i="11"/>
  <c r="AU647" i="11"/>
  <c r="AU648" i="11"/>
  <c r="AU649" i="11"/>
  <c r="AU650" i="11"/>
  <c r="AU651" i="11"/>
  <c r="AU652" i="11"/>
  <c r="AU653" i="11"/>
  <c r="AU654" i="11"/>
  <c r="AU655" i="11"/>
  <c r="AU656" i="11"/>
  <c r="AU657" i="11"/>
  <c r="AU658" i="11"/>
  <c r="AU659" i="11"/>
  <c r="AU660" i="11"/>
  <c r="AU661" i="11"/>
  <c r="AU662" i="11"/>
  <c r="AU663" i="11"/>
  <c r="AU664" i="11"/>
  <c r="AU665" i="11"/>
  <c r="AU666" i="11"/>
  <c r="AU667" i="11"/>
  <c r="AU668" i="11"/>
  <c r="AU669" i="11"/>
  <c r="AU670" i="11"/>
  <c r="AU671" i="11"/>
  <c r="AU672" i="11"/>
  <c r="AU673" i="11"/>
  <c r="AU674" i="11"/>
  <c r="AU675" i="11"/>
  <c r="AU676" i="11"/>
  <c r="AU677" i="11"/>
  <c r="AU678" i="11"/>
  <c r="AU679" i="11"/>
  <c r="AU680" i="11"/>
  <c r="AU681" i="11"/>
  <c r="AU682" i="11"/>
  <c r="AU683" i="11"/>
  <c r="AU684" i="11"/>
  <c r="AU685" i="11"/>
  <c r="AU686" i="11"/>
  <c r="AU687" i="11"/>
  <c r="AU688" i="11"/>
  <c r="AU689" i="11"/>
  <c r="AU690" i="11"/>
  <c r="AU691" i="11"/>
  <c r="AU692" i="11"/>
  <c r="AU693" i="11"/>
  <c r="AU694" i="11"/>
  <c r="AU695" i="11"/>
  <c r="AU696" i="11"/>
  <c r="AU697" i="11"/>
  <c r="AU698" i="11"/>
  <c r="AU699" i="11"/>
  <c r="AU700" i="11"/>
  <c r="AU701" i="11"/>
  <c r="AU702" i="11"/>
  <c r="AU703" i="11"/>
  <c r="AU704" i="11"/>
  <c r="AU705" i="11"/>
  <c r="AU706" i="11"/>
  <c r="AU707" i="11"/>
  <c r="AU708" i="11"/>
  <c r="AU709" i="11"/>
  <c r="AU710" i="11"/>
  <c r="AU711" i="11"/>
  <c r="AU712" i="11"/>
  <c r="AU713" i="11"/>
  <c r="AU714" i="11"/>
  <c r="AU715" i="11"/>
  <c r="AU716" i="11"/>
  <c r="AU717" i="11"/>
  <c r="AU718" i="11"/>
  <c r="AU719" i="11"/>
  <c r="AU720" i="11"/>
  <c r="AU721" i="11"/>
  <c r="AU722" i="11"/>
  <c r="AU723" i="11"/>
  <c r="AU724" i="11"/>
  <c r="AU725" i="11"/>
  <c r="AU726" i="11"/>
  <c r="AU727" i="11"/>
  <c r="AU728" i="11"/>
  <c r="AU729" i="11"/>
  <c r="AU730" i="11"/>
  <c r="AU731" i="11"/>
  <c r="AU732" i="11"/>
  <c r="AU733" i="11"/>
  <c r="AU734" i="11"/>
  <c r="AU735" i="11"/>
  <c r="AU736" i="11"/>
  <c r="AU737" i="11"/>
  <c r="AU738" i="11"/>
  <c r="AU739" i="11"/>
  <c r="AU740" i="11"/>
  <c r="AU741" i="11"/>
  <c r="AU742" i="11"/>
  <c r="AU743" i="11"/>
  <c r="AU744" i="11"/>
  <c r="AU745" i="11"/>
  <c r="AU746" i="11"/>
  <c r="AU747" i="11"/>
  <c r="AU748" i="11"/>
  <c r="AU749" i="11"/>
  <c r="AU751" i="11"/>
  <c r="AU752" i="11"/>
  <c r="AU753" i="11"/>
  <c r="AU754" i="11"/>
  <c r="AU755" i="11"/>
  <c r="AU756" i="11"/>
  <c r="AU757" i="11"/>
  <c r="AU758" i="11"/>
  <c r="AU759" i="11"/>
  <c r="AU760" i="11"/>
  <c r="AU761" i="11"/>
  <c r="AU762" i="11"/>
  <c r="AU763" i="11"/>
  <c r="AU764" i="11"/>
  <c r="AU765" i="11"/>
  <c r="AU766" i="11"/>
  <c r="AU767" i="11"/>
  <c r="AU768" i="11"/>
  <c r="AU769" i="11"/>
  <c r="AU770" i="11"/>
  <c r="AU771" i="11"/>
  <c r="AU772" i="11"/>
  <c r="AU773" i="11"/>
  <c r="AU774" i="11"/>
  <c r="AU775" i="11"/>
  <c r="AU776" i="11"/>
  <c r="AU777" i="11"/>
  <c r="AU778" i="11"/>
  <c r="AU779" i="11"/>
  <c r="AU780" i="11"/>
  <c r="AU781" i="11"/>
  <c r="AU782" i="11"/>
  <c r="AU783" i="11"/>
  <c r="AU784" i="11"/>
  <c r="AU785" i="11"/>
  <c r="AU786" i="11"/>
  <c r="AU787" i="11"/>
  <c r="AU788" i="11"/>
  <c r="AU789" i="11"/>
  <c r="AU790" i="11"/>
  <c r="AU791" i="11"/>
  <c r="AU792" i="11"/>
  <c r="AU793" i="11"/>
  <c r="AU794" i="11"/>
  <c r="AU795" i="11"/>
  <c r="AU796" i="11"/>
  <c r="AU797" i="11"/>
  <c r="AU798" i="11"/>
  <c r="AU799" i="11"/>
  <c r="AU800" i="11"/>
  <c r="AU801" i="11"/>
  <c r="AU802" i="11"/>
  <c r="AU803" i="11"/>
  <c r="AU804" i="11"/>
  <c r="AU805" i="11"/>
  <c r="AU806" i="11"/>
  <c r="AU807" i="11"/>
  <c r="AU808" i="11"/>
  <c r="AU809" i="11"/>
  <c r="AU810" i="11"/>
  <c r="AU811" i="11"/>
  <c r="AU812" i="11"/>
  <c r="AU813" i="11"/>
  <c r="AU814" i="11"/>
  <c r="AU815" i="11"/>
  <c r="AU816" i="11"/>
  <c r="AU817" i="11"/>
  <c r="AU818" i="11"/>
  <c r="AU819" i="11"/>
  <c r="AU820" i="11"/>
  <c r="AU821" i="11"/>
  <c r="AU822" i="11"/>
  <c r="AU823" i="11"/>
  <c r="AU824" i="11"/>
  <c r="AU825" i="11"/>
  <c r="AU826" i="11"/>
  <c r="AU827" i="11"/>
  <c r="AU828" i="11"/>
  <c r="AU829" i="11"/>
  <c r="AU830" i="11"/>
  <c r="AU831" i="11"/>
  <c r="AU832" i="11"/>
  <c r="AU833" i="11"/>
  <c r="AU834" i="11"/>
  <c r="AU835" i="11"/>
  <c r="AU836" i="11"/>
  <c r="AU837" i="11"/>
  <c r="AU838" i="11"/>
  <c r="AU839" i="11"/>
  <c r="AU840" i="11"/>
  <c r="AU841" i="11"/>
  <c r="AU842" i="11"/>
  <c r="AU843" i="11"/>
  <c r="AU844" i="11"/>
  <c r="AU845" i="11"/>
  <c r="AU846" i="11"/>
  <c r="AU847" i="11"/>
  <c r="AU848" i="11"/>
  <c r="AU849" i="11"/>
  <c r="AU850" i="11"/>
  <c r="AU851" i="11"/>
  <c r="AU852" i="11"/>
  <c r="AU853" i="11"/>
  <c r="AU854" i="11"/>
  <c r="AU855" i="11"/>
  <c r="AU856" i="11"/>
  <c r="AU857" i="11"/>
  <c r="AU858" i="11"/>
  <c r="AU859" i="11"/>
  <c r="AU860" i="11"/>
  <c r="AU861" i="11"/>
  <c r="AU862" i="11"/>
  <c r="AU863" i="11"/>
  <c r="AU864" i="11"/>
  <c r="AU865" i="11"/>
  <c r="AU866" i="11"/>
  <c r="AU867" i="11"/>
  <c r="AU868" i="11"/>
  <c r="AU869" i="11"/>
  <c r="AU870" i="11"/>
  <c r="AU871" i="11"/>
  <c r="AU872" i="11"/>
  <c r="AU873" i="11"/>
  <c r="AU874" i="11"/>
  <c r="AU875" i="11"/>
  <c r="AU876" i="11"/>
  <c r="AU877" i="11"/>
  <c r="AU878" i="11"/>
  <c r="AU879" i="11"/>
  <c r="AU880" i="11"/>
  <c r="AU881" i="11"/>
  <c r="AU882" i="11"/>
  <c r="AU883" i="11"/>
  <c r="AU884" i="11"/>
  <c r="AU885" i="11"/>
  <c r="AU886" i="11"/>
  <c r="AU887" i="11"/>
  <c r="AU888" i="11"/>
  <c r="AU889" i="11"/>
  <c r="AU890" i="11"/>
  <c r="AU891" i="11"/>
  <c r="AU892" i="11"/>
  <c r="AU893" i="11"/>
  <c r="AU894" i="11"/>
  <c r="AU895" i="11"/>
  <c r="AU896" i="11"/>
  <c r="AU897" i="11"/>
  <c r="AU898" i="11"/>
  <c r="AU899" i="11"/>
  <c r="AU900" i="11"/>
  <c r="AU901" i="11"/>
  <c r="AU902" i="11"/>
  <c r="AU903" i="11"/>
  <c r="AU904" i="11"/>
  <c r="AU905" i="11"/>
  <c r="AU906" i="11"/>
  <c r="AU907" i="11"/>
  <c r="AU908" i="11"/>
  <c r="AU909" i="11"/>
  <c r="AU910" i="11"/>
  <c r="AU911" i="11"/>
  <c r="AU912" i="11"/>
  <c r="AU913" i="11"/>
  <c r="AU914" i="11"/>
  <c r="AU915" i="11"/>
  <c r="AU916" i="11"/>
  <c r="AU917" i="11"/>
  <c r="AU918" i="11"/>
  <c r="AU919" i="11"/>
  <c r="AU920" i="11"/>
  <c r="AU921" i="11"/>
  <c r="AU922" i="11"/>
  <c r="AU923" i="11"/>
  <c r="AU924" i="11"/>
  <c r="AU925" i="11"/>
  <c r="AU926" i="11"/>
  <c r="AU927" i="11"/>
  <c r="AU928" i="11"/>
  <c r="AU929" i="11"/>
  <c r="AU930" i="11"/>
  <c r="AU931" i="11"/>
  <c r="AU932" i="11"/>
  <c r="AU933" i="11"/>
  <c r="AU934" i="11"/>
  <c r="AU935" i="11"/>
  <c r="AU936" i="11"/>
  <c r="AU937" i="11"/>
  <c r="AU938" i="11"/>
  <c r="AU939" i="11"/>
  <c r="AU940" i="11"/>
  <c r="AU941" i="11"/>
  <c r="AU942" i="11"/>
  <c r="AU943" i="11"/>
  <c r="AU944" i="11"/>
  <c r="AU945" i="11"/>
  <c r="AU946" i="11"/>
  <c r="AU947" i="11"/>
  <c r="AU948" i="11"/>
  <c r="AU949" i="11"/>
  <c r="AU950" i="11"/>
  <c r="AU951" i="11"/>
  <c r="AU952" i="11"/>
  <c r="AU953" i="11"/>
  <c r="AU954" i="11"/>
  <c r="AU955" i="11"/>
  <c r="AU956" i="11"/>
  <c r="AU957" i="11"/>
  <c r="AU958" i="11"/>
  <c r="AU959" i="11"/>
  <c r="AU960" i="11"/>
  <c r="AU961" i="11"/>
  <c r="AU962" i="11"/>
  <c r="AU963" i="11"/>
  <c r="AU964" i="11"/>
  <c r="AU965" i="11"/>
  <c r="AU966" i="11"/>
  <c r="AU967" i="11"/>
  <c r="AU969" i="11"/>
  <c r="AU970" i="11"/>
  <c r="AU971" i="11"/>
  <c r="AU972" i="11"/>
  <c r="AU973" i="11"/>
  <c r="AU974" i="11"/>
  <c r="AU975" i="11"/>
  <c r="AU976" i="11"/>
  <c r="AU977" i="11"/>
  <c r="AU978" i="11"/>
  <c r="AU979" i="11"/>
  <c r="AU980" i="11"/>
  <c r="AU981" i="11"/>
  <c r="AU982" i="11"/>
  <c r="AU983" i="11"/>
  <c r="AU984" i="11"/>
  <c r="AU985" i="11"/>
  <c r="AU986" i="11"/>
  <c r="AU987" i="11"/>
  <c r="AU988" i="11"/>
  <c r="AU989" i="11"/>
  <c r="AU990" i="11"/>
  <c r="AU991" i="11"/>
  <c r="AU992" i="11"/>
  <c r="AU993" i="11"/>
  <c r="AU994" i="11"/>
  <c r="AU995" i="11"/>
  <c r="AU996" i="11"/>
  <c r="AU997" i="11"/>
  <c r="AU998" i="11"/>
  <c r="AU999" i="11"/>
  <c r="AU1000" i="11"/>
  <c r="AU1001" i="11"/>
  <c r="AU1002" i="11"/>
  <c r="AU1003" i="11"/>
  <c r="AU1004" i="11"/>
  <c r="AU1005" i="11"/>
  <c r="AU1006" i="11"/>
  <c r="AU1007" i="11"/>
  <c r="AU1008" i="11"/>
  <c r="AU1009" i="11"/>
  <c r="AU1010" i="11"/>
  <c r="AU1011" i="11"/>
  <c r="AU1013" i="11"/>
  <c r="AU1014" i="11"/>
  <c r="AU1015" i="11"/>
  <c r="AU1016" i="11"/>
  <c r="AU1017" i="11"/>
  <c r="AU1018" i="11"/>
  <c r="AU1019" i="11"/>
  <c r="AU1020" i="11"/>
  <c r="AU1021" i="11"/>
  <c r="AU1022" i="11"/>
  <c r="AU1023" i="11"/>
  <c r="AU1024" i="11"/>
  <c r="AU1025" i="11"/>
  <c r="AU1026" i="11"/>
  <c r="AU1027" i="11"/>
  <c r="AU1028" i="11"/>
  <c r="AU1029" i="11"/>
  <c r="AU1030" i="11"/>
  <c r="AU1031" i="11"/>
  <c r="AU1032" i="11"/>
  <c r="AU1033" i="11"/>
  <c r="AU1034" i="11"/>
  <c r="AU1035" i="11"/>
  <c r="AU1036" i="11"/>
  <c r="AU1037" i="11"/>
  <c r="AU1038" i="11"/>
  <c r="AU1039" i="11"/>
  <c r="AU1040" i="11"/>
  <c r="AU1041" i="11"/>
  <c r="AU1042" i="11"/>
  <c r="AU1043" i="11"/>
  <c r="AU1044" i="11"/>
  <c r="AU1045" i="11"/>
  <c r="AU1046" i="11"/>
  <c r="AU1047" i="11"/>
  <c r="AU1048" i="11"/>
  <c r="AU1049" i="11"/>
  <c r="AU1050" i="11"/>
  <c r="AU1051" i="11"/>
  <c r="AU1052" i="11"/>
  <c r="AU1053" i="11"/>
  <c r="AU1054" i="11"/>
  <c r="AU1055" i="11"/>
  <c r="AU1056" i="11"/>
  <c r="AU1057" i="11"/>
  <c r="AU1058" i="11"/>
  <c r="AU1059" i="11"/>
  <c r="AU1060" i="11"/>
  <c r="AU1061" i="11"/>
  <c r="AU1062" i="11"/>
  <c r="AU1063" i="11"/>
  <c r="AU1064" i="11"/>
  <c r="AU1065" i="11"/>
  <c r="AU1066" i="11"/>
  <c r="AU1067" i="11"/>
  <c r="AU1068" i="11"/>
  <c r="AU1069" i="11"/>
  <c r="AU1070" i="11"/>
  <c r="AU1071" i="11"/>
  <c r="AU1072" i="11"/>
  <c r="AU1073" i="11"/>
  <c r="AU1074" i="11"/>
  <c r="AU1075" i="11"/>
  <c r="AU1076" i="11"/>
  <c r="AU1077" i="11"/>
  <c r="AU1078" i="11"/>
  <c r="AU1079" i="11"/>
  <c r="AU1080" i="11"/>
  <c r="AU1081" i="11"/>
  <c r="AU1082" i="11"/>
  <c r="AU1083" i="11"/>
  <c r="AU1084" i="11"/>
  <c r="AU1085" i="11"/>
  <c r="AU1086" i="11"/>
  <c r="AU1087" i="11"/>
  <c r="AU1088" i="11"/>
  <c r="AU1089" i="11"/>
  <c r="AU1090" i="11"/>
  <c r="AU1091" i="11"/>
  <c r="AU1092" i="11"/>
  <c r="AU1093" i="11"/>
  <c r="AU1094" i="11"/>
  <c r="AU1095" i="11"/>
  <c r="AU1096" i="11"/>
  <c r="AU1097" i="11"/>
  <c r="AU1098" i="11"/>
  <c r="AU1099" i="11"/>
  <c r="AU1100" i="11"/>
  <c r="AU1101" i="11"/>
  <c r="AU1102" i="11"/>
  <c r="AU1103" i="11"/>
  <c r="AU1104" i="11"/>
  <c r="AU1105" i="11"/>
  <c r="AU1106" i="11"/>
  <c r="AU1107" i="11"/>
  <c r="AU1108" i="11"/>
  <c r="AU1109" i="11"/>
  <c r="AU1110" i="11"/>
  <c r="AU1111" i="11"/>
  <c r="AU1112" i="11"/>
  <c r="AU1113" i="11"/>
  <c r="AU1114" i="11"/>
  <c r="AU1115" i="11"/>
  <c r="AU1116" i="11"/>
  <c r="AU1117" i="11"/>
  <c r="AU1118" i="11"/>
  <c r="AU1119" i="11"/>
  <c r="AU1120" i="11"/>
  <c r="AU1121" i="11"/>
  <c r="AU1122" i="11"/>
  <c r="AU1123" i="11"/>
  <c r="AU1124" i="11"/>
  <c r="AU1125" i="11"/>
  <c r="AU1126" i="11"/>
  <c r="AU1127" i="11"/>
  <c r="AU1128" i="11"/>
  <c r="AU1129" i="11"/>
  <c r="AU1130" i="11"/>
  <c r="AU1131" i="11"/>
  <c r="AU1132" i="11"/>
  <c r="AU1133" i="11"/>
  <c r="AU1134" i="11"/>
  <c r="AU1135" i="11"/>
  <c r="AU1136" i="11"/>
  <c r="AU1137" i="11"/>
  <c r="AU1138" i="11"/>
  <c r="AU1139" i="11"/>
  <c r="AU1140" i="11"/>
  <c r="AU1141" i="11"/>
  <c r="AU1142" i="11"/>
  <c r="AU1143" i="11"/>
  <c r="AU1144" i="11"/>
  <c r="AU1145" i="11"/>
  <c r="AU1146" i="11"/>
  <c r="AU1147" i="11"/>
  <c r="AU1148" i="11"/>
  <c r="AU1149" i="11"/>
  <c r="AU1150" i="11"/>
  <c r="AU1151" i="11"/>
  <c r="AU1152" i="11"/>
  <c r="AU1153" i="11"/>
  <c r="AU1154" i="11"/>
  <c r="AU1155" i="11"/>
  <c r="AU1156" i="11"/>
  <c r="AU1157" i="11"/>
  <c r="AU1158" i="11"/>
  <c r="AU1159" i="11"/>
  <c r="AU1160" i="11"/>
  <c r="AU1161" i="11"/>
  <c r="AU1162" i="11"/>
  <c r="AU1163" i="11"/>
  <c r="AU1164" i="11"/>
  <c r="AU1165" i="11"/>
  <c r="AU1166" i="11"/>
  <c r="AU1167" i="11"/>
  <c r="AU1168" i="11"/>
  <c r="AU1169" i="11"/>
  <c r="AU1170" i="11"/>
  <c r="AU1171" i="11"/>
  <c r="AU1172" i="11"/>
  <c r="AU1173" i="11"/>
  <c r="AU1174" i="11"/>
  <c r="AU1175" i="11"/>
  <c r="AU1176" i="11"/>
  <c r="AU1177" i="11"/>
  <c r="AU1178" i="11"/>
  <c r="AU1179" i="11"/>
  <c r="AU1180" i="11"/>
  <c r="AU1181" i="11"/>
  <c r="AU1182" i="11"/>
  <c r="AU1183" i="11"/>
  <c r="AU1184" i="11"/>
  <c r="AU1185" i="11"/>
  <c r="AU1186" i="11"/>
  <c r="AU1187" i="11"/>
  <c r="AU1188" i="11"/>
  <c r="AU1189" i="11"/>
  <c r="AU1190" i="11"/>
  <c r="AU1191" i="11"/>
  <c r="AU1192" i="11"/>
  <c r="AU1193" i="11"/>
  <c r="AU1194" i="11"/>
  <c r="AU1195" i="11"/>
  <c r="AU1196" i="11"/>
  <c r="AU1197" i="11"/>
  <c r="AU1198" i="11"/>
  <c r="AU1199" i="11"/>
  <c r="AU1200" i="11"/>
  <c r="AU1201" i="11"/>
  <c r="AU1202" i="11"/>
  <c r="AU1203" i="11"/>
  <c r="AU1204" i="11"/>
  <c r="AU1205" i="11"/>
  <c r="AU1206" i="11"/>
  <c r="AU1207" i="11"/>
  <c r="AU1208" i="11"/>
  <c r="AU1209" i="11"/>
  <c r="AU1210" i="11"/>
  <c r="AU1211" i="11"/>
  <c r="AU1212" i="11"/>
  <c r="AU1213" i="11"/>
  <c r="AU1214" i="11"/>
  <c r="AU1215" i="11"/>
  <c r="AU1216" i="11"/>
  <c r="AU1217" i="11"/>
  <c r="AU1218" i="11"/>
  <c r="AU1219" i="11"/>
  <c r="AU1220" i="11"/>
  <c r="AU1221" i="11"/>
  <c r="AU1222" i="11"/>
  <c r="AU1223" i="11"/>
  <c r="AU1224" i="11"/>
  <c r="AU1225" i="11"/>
  <c r="AU1226" i="11"/>
  <c r="AU1227" i="11"/>
  <c r="AU1228" i="11"/>
  <c r="AU1229" i="11"/>
  <c r="AU1230" i="11"/>
  <c r="AU1231" i="11"/>
  <c r="AU1232" i="11"/>
  <c r="AU1233" i="11"/>
  <c r="AU1234" i="11"/>
  <c r="AU1235" i="11"/>
  <c r="AU1236" i="11"/>
  <c r="AU1237" i="11"/>
  <c r="AU1238" i="11"/>
  <c r="AU1239" i="11"/>
  <c r="AU1240" i="11"/>
  <c r="AU1241" i="11"/>
  <c r="AU1242" i="11"/>
  <c r="AU1243" i="11"/>
  <c r="AU1244" i="11"/>
  <c r="AU1245" i="11"/>
  <c r="AU1246" i="11"/>
  <c r="AU1247" i="11"/>
  <c r="AU1248" i="11"/>
  <c r="AU1249" i="11"/>
  <c r="AU1250" i="11"/>
  <c r="AU1251" i="11"/>
  <c r="AU1252" i="11"/>
  <c r="AU1253" i="11"/>
  <c r="AU1254" i="11"/>
  <c r="AU1255" i="11"/>
  <c r="AU1256" i="11"/>
  <c r="AU1257" i="11"/>
  <c r="AU1258" i="11"/>
  <c r="AU1259" i="11"/>
  <c r="AU1260" i="11"/>
  <c r="AU1261" i="11"/>
  <c r="AU1262" i="11"/>
  <c r="AU1263" i="11"/>
  <c r="AU1264" i="11"/>
  <c r="AU1265" i="11"/>
  <c r="AU1266" i="11"/>
  <c r="AU1267" i="11"/>
  <c r="AU1268" i="11"/>
  <c r="AU1269" i="11"/>
  <c r="AU1270" i="11"/>
  <c r="AU1271" i="11"/>
  <c r="AU1272" i="11"/>
  <c r="AU1273" i="11"/>
  <c r="AU1274" i="11"/>
  <c r="AU1275" i="11"/>
  <c r="AU1276" i="11"/>
  <c r="AU1277" i="11"/>
  <c r="AU1278" i="11"/>
  <c r="AU1279" i="11"/>
  <c r="AU1280" i="11"/>
  <c r="AU1281" i="11"/>
  <c r="AU1282" i="11"/>
  <c r="AU1283" i="11"/>
  <c r="AU1284" i="11"/>
  <c r="AU1285" i="11"/>
  <c r="AU1286" i="11"/>
  <c r="AU1287" i="11"/>
  <c r="AU1288" i="11"/>
  <c r="AU1289" i="11"/>
  <c r="AU1290" i="11"/>
  <c r="AU1291" i="11"/>
  <c r="AU1292" i="11"/>
  <c r="AU1293" i="11"/>
  <c r="AU1294" i="11"/>
  <c r="AU1295" i="11"/>
  <c r="AU1296" i="11"/>
  <c r="AU1297" i="11"/>
  <c r="AU1298" i="11"/>
  <c r="AU1299" i="11"/>
  <c r="AU1300" i="11"/>
  <c r="AU1301" i="11"/>
  <c r="AU1302" i="11"/>
  <c r="AU1303" i="11"/>
  <c r="AU1304" i="11"/>
  <c r="AU1305" i="11"/>
  <c r="AU1306" i="11"/>
  <c r="AU1307" i="11"/>
  <c r="AU1308" i="11"/>
  <c r="AU1309" i="11"/>
  <c r="AU1310" i="11"/>
  <c r="AU1311" i="11"/>
  <c r="AU1312" i="11"/>
  <c r="AU1313" i="11"/>
  <c r="AU1314" i="11"/>
  <c r="AU1315" i="11"/>
  <c r="AU1316" i="11"/>
  <c r="AU1317" i="11"/>
  <c r="AU1318" i="11"/>
  <c r="AU1319" i="11"/>
  <c r="AU1320" i="11"/>
  <c r="AU1321" i="11"/>
  <c r="AU1322" i="11"/>
  <c r="AU1323" i="11"/>
  <c r="AU1324" i="11"/>
  <c r="AU1325" i="11"/>
  <c r="AU1326" i="11"/>
  <c r="AU1327" i="11"/>
  <c r="AU1328" i="11"/>
  <c r="AU1329" i="11"/>
  <c r="AU1331" i="11"/>
  <c r="AU1332" i="11"/>
  <c r="AU1333" i="11"/>
  <c r="AU1334" i="11"/>
  <c r="AU1336" i="11"/>
  <c r="AU1337" i="11"/>
  <c r="AU1338" i="11"/>
  <c r="AU1339" i="11"/>
  <c r="AU1340" i="11"/>
  <c r="AU1341" i="11"/>
  <c r="AU1342" i="11"/>
  <c r="AU1343" i="11"/>
  <c r="AU1344" i="11"/>
  <c r="AU1345" i="11"/>
  <c r="AU1346" i="11"/>
  <c r="AU1347" i="11"/>
  <c r="AU1348" i="11"/>
  <c r="AU1349" i="11"/>
  <c r="AU1350" i="11"/>
  <c r="AU1351" i="11"/>
  <c r="AU1352" i="11"/>
  <c r="AU1353" i="11"/>
  <c r="AU1354" i="11"/>
  <c r="AU1355" i="11"/>
  <c r="AU1356" i="11"/>
  <c r="AU1357" i="11"/>
  <c r="AU1358" i="11"/>
  <c r="AU1359" i="11"/>
  <c r="AU1360" i="11"/>
  <c r="AU1361" i="11"/>
  <c r="AU1362" i="11"/>
  <c r="AU1363" i="11"/>
  <c r="AU1364" i="11"/>
  <c r="AU1365" i="11"/>
  <c r="AU1366" i="11"/>
  <c r="AU1367" i="11"/>
  <c r="AU1368" i="11"/>
  <c r="AU1369" i="11"/>
  <c r="AU1370" i="11"/>
  <c r="AU1371" i="11"/>
  <c r="AU1372" i="11"/>
  <c r="AU1373" i="11"/>
  <c r="AU1374" i="11"/>
  <c r="AU1375" i="11"/>
  <c r="AU1376" i="11"/>
  <c r="AU1377" i="11"/>
  <c r="AU1378" i="11"/>
  <c r="AU1379" i="11"/>
  <c r="AU1380" i="11"/>
  <c r="AU1381" i="11"/>
  <c r="AU1382" i="11"/>
  <c r="AU1383" i="11"/>
  <c r="AU1384" i="11"/>
  <c r="AU1385" i="11"/>
  <c r="AU1386" i="11"/>
  <c r="AU1387" i="11"/>
  <c r="AU1388" i="11"/>
  <c r="AU1389" i="11"/>
  <c r="AU1390" i="11"/>
  <c r="AU1391" i="11"/>
  <c r="AU1392" i="11"/>
  <c r="AU1393" i="11"/>
  <c r="AU1394" i="11"/>
  <c r="AU1395" i="11"/>
  <c r="AU1396" i="11"/>
  <c r="AU1397" i="11"/>
  <c r="AU1398" i="11"/>
  <c r="AU1399" i="11"/>
  <c r="AU1400" i="11"/>
  <c r="AU1401" i="11"/>
  <c r="AU1402" i="11"/>
  <c r="AU1403" i="11"/>
  <c r="AU1404" i="11"/>
  <c r="AU1405" i="11"/>
  <c r="AU1406" i="11"/>
  <c r="AU1407" i="11"/>
  <c r="AU1408" i="11"/>
  <c r="AU1409" i="11"/>
  <c r="AU1410" i="11"/>
  <c r="AU1411" i="11"/>
  <c r="AU1412" i="11"/>
  <c r="AU1413" i="11"/>
  <c r="AU1414" i="11"/>
  <c r="AU1415" i="11"/>
  <c r="AU1416" i="11"/>
  <c r="AU1417" i="11"/>
  <c r="AU1418" i="11"/>
  <c r="AU1419" i="11"/>
  <c r="AU1420" i="11"/>
  <c r="AU1421" i="11"/>
  <c r="AU1422" i="11"/>
  <c r="AU1423" i="11"/>
  <c r="AU1424" i="11"/>
  <c r="AU1425" i="11"/>
  <c r="AU1426" i="11"/>
  <c r="AU1427" i="11"/>
  <c r="AU1428" i="11"/>
  <c r="AU1429" i="11"/>
  <c r="AU1430" i="11"/>
  <c r="AU1431" i="11"/>
  <c r="AU1432" i="11"/>
  <c r="AU1433" i="11"/>
  <c r="AU1434" i="11"/>
  <c r="AU1435" i="11"/>
  <c r="AU1436" i="11"/>
  <c r="AU1437" i="11"/>
  <c r="AU1438" i="11"/>
  <c r="AU1439" i="11"/>
  <c r="AU1440" i="11"/>
  <c r="AU1441" i="11"/>
  <c r="AU1442" i="11"/>
  <c r="AU1443" i="11"/>
  <c r="AU1444" i="11"/>
  <c r="AU1445" i="11"/>
  <c r="AU1446" i="11"/>
  <c r="AU1447" i="11"/>
  <c r="AU1448" i="11"/>
  <c r="AU1449" i="11"/>
  <c r="AU1450" i="11"/>
  <c r="AU1451" i="11"/>
  <c r="AU1452" i="11"/>
  <c r="AU1453" i="11"/>
  <c r="AU1454" i="11"/>
  <c r="AU1455" i="11"/>
  <c r="AU1456" i="11"/>
  <c r="AU1457" i="11"/>
  <c r="AU1458" i="11"/>
  <c r="AU1459" i="11"/>
  <c r="AU1460" i="11"/>
  <c r="AU1461" i="11"/>
  <c r="AU1462" i="11"/>
  <c r="AU1463" i="11"/>
  <c r="AU1464" i="11"/>
  <c r="AU1465" i="11"/>
  <c r="AU1466" i="11"/>
  <c r="AU1467" i="11"/>
  <c r="AU1468" i="11"/>
  <c r="AU1469" i="11"/>
  <c r="AU1470" i="11"/>
  <c r="AU1471" i="11"/>
  <c r="AU1473" i="11"/>
  <c r="AU1474" i="11"/>
  <c r="AU1475" i="11"/>
  <c r="AU1476" i="11"/>
  <c r="AU1477" i="11"/>
  <c r="AU1478" i="11"/>
  <c r="AU1479" i="11"/>
  <c r="AU1480" i="11"/>
  <c r="AU1481" i="11"/>
  <c r="AU1482" i="11"/>
  <c r="AU1483" i="11"/>
  <c r="AU1484" i="11"/>
  <c r="AU1485" i="11"/>
  <c r="AU1486" i="11"/>
  <c r="AU1487" i="11"/>
  <c r="AU1488" i="11"/>
  <c r="AU1489" i="11"/>
  <c r="AU1490" i="11"/>
  <c r="AU1491" i="11"/>
  <c r="AU1492" i="11"/>
  <c r="AU1493" i="11"/>
  <c r="AU1494" i="11"/>
  <c r="AU1495" i="11"/>
  <c r="AU1496" i="11"/>
  <c r="AU1497" i="11"/>
  <c r="AU1498" i="11"/>
  <c r="AU1499" i="11"/>
  <c r="AU1500" i="11"/>
  <c r="AU1501" i="11"/>
  <c r="AU1502" i="11"/>
  <c r="AU1503" i="11"/>
  <c r="AU1504" i="11"/>
  <c r="AU1505" i="11"/>
  <c r="AU1506" i="11"/>
  <c r="AU1507" i="11"/>
  <c r="AU1508" i="11"/>
  <c r="AU1509" i="11"/>
  <c r="AU1510" i="11"/>
  <c r="AU1511" i="11"/>
  <c r="AU1512" i="11"/>
  <c r="AU1513" i="11"/>
  <c r="AU1514" i="11"/>
  <c r="AU1515" i="11"/>
  <c r="AU1516" i="11"/>
  <c r="AU1517" i="11"/>
  <c r="AU1518" i="11"/>
  <c r="AU1519" i="11"/>
  <c r="AU1520" i="11"/>
  <c r="AU1521" i="11"/>
  <c r="AU1522" i="11"/>
  <c r="AU1523" i="11"/>
  <c r="AU1524" i="11"/>
  <c r="AU1525" i="11"/>
  <c r="AU1526" i="11"/>
  <c r="AU1527" i="11"/>
  <c r="AU1528" i="11"/>
  <c r="AU1529" i="11"/>
  <c r="AU1530" i="11"/>
  <c r="AU1531" i="11"/>
  <c r="AU1532" i="11"/>
  <c r="AU1533" i="11"/>
  <c r="AU1534" i="11"/>
  <c r="AU1535" i="11"/>
  <c r="AU1536" i="11"/>
  <c r="AU1537" i="11"/>
  <c r="AU1538" i="11"/>
  <c r="AU1539" i="11"/>
  <c r="AU1540" i="11"/>
  <c r="AU1541" i="11"/>
  <c r="AU1542" i="11"/>
  <c r="AU1543" i="11"/>
  <c r="AU1544" i="11"/>
  <c r="AU1545" i="11"/>
  <c r="AU1546" i="11"/>
  <c r="AU1547" i="11"/>
  <c r="AU1548" i="11"/>
  <c r="AU1549" i="11"/>
  <c r="AU1550" i="11"/>
  <c r="AU1551" i="11"/>
  <c r="AU1552" i="11"/>
  <c r="AU1553" i="11"/>
  <c r="AU1554" i="11"/>
  <c r="AU1555" i="11"/>
  <c r="AU1556" i="11"/>
  <c r="AU1557" i="11"/>
  <c r="AU1558" i="11"/>
  <c r="AU1559" i="11"/>
  <c r="AU1560" i="11"/>
  <c r="AU1561" i="11"/>
  <c r="AU1562" i="11"/>
  <c r="AU1563" i="11"/>
  <c r="AU1564" i="11"/>
  <c r="AU1565" i="11"/>
  <c r="AU1566" i="11"/>
  <c r="AU1567" i="11"/>
  <c r="AU1568" i="11"/>
  <c r="AU1569" i="11"/>
  <c r="AU1570" i="11"/>
  <c r="AU1571" i="11"/>
  <c r="AU1572" i="11"/>
  <c r="AU1573" i="11"/>
  <c r="AU1574" i="11"/>
  <c r="AU1575" i="11"/>
  <c r="AU1576" i="11"/>
  <c r="AU1577" i="11"/>
  <c r="AU1578" i="11"/>
  <c r="AU1579" i="11"/>
  <c r="AU1580" i="11"/>
  <c r="AU1581" i="11"/>
  <c r="AU1582" i="11"/>
  <c r="AU1583" i="11"/>
  <c r="AU1584" i="11"/>
  <c r="AU1585" i="11"/>
  <c r="AU1586" i="11"/>
  <c r="AU1587" i="11"/>
  <c r="AU1588" i="11"/>
  <c r="AU1589" i="11"/>
  <c r="AU1590" i="11"/>
  <c r="AU1591" i="11"/>
  <c r="AU1592" i="11"/>
  <c r="AU1593" i="11"/>
  <c r="AU1594" i="11"/>
  <c r="AU1595" i="11"/>
  <c r="AU1596" i="11"/>
  <c r="AU1597" i="11"/>
  <c r="AU1598" i="11"/>
  <c r="AU1599" i="11"/>
  <c r="AU1600" i="11"/>
  <c r="AU1601" i="11"/>
  <c r="AU1602" i="11"/>
  <c r="AU1603" i="11"/>
  <c r="AU1604" i="11"/>
  <c r="AU1605" i="11"/>
  <c r="AU1606" i="11"/>
  <c r="AU1607" i="11"/>
  <c r="AU1608" i="11"/>
  <c r="AU1609" i="11"/>
  <c r="AU1610" i="11"/>
  <c r="AU1611" i="11"/>
  <c r="AU1612" i="11"/>
  <c r="AU1613" i="11"/>
  <c r="AU1614" i="11"/>
  <c r="AU1615" i="11"/>
  <c r="AU1616" i="11"/>
  <c r="AU1617" i="11"/>
  <c r="AU1618" i="11"/>
  <c r="AU1619" i="11"/>
  <c r="AU1620" i="11"/>
  <c r="AU1621" i="11"/>
  <c r="AU1622" i="11"/>
  <c r="AU1623" i="11"/>
  <c r="AU1624" i="11"/>
  <c r="AU1625" i="11"/>
  <c r="AU1626" i="11"/>
  <c r="AU1627" i="11"/>
  <c r="AU1628" i="11"/>
  <c r="AU1629" i="11"/>
  <c r="AU1630" i="11"/>
  <c r="AU1631" i="11"/>
  <c r="AU1632" i="11"/>
  <c r="AU1633" i="11"/>
  <c r="AU1634" i="11"/>
  <c r="AU1635" i="11"/>
  <c r="AU1636" i="11"/>
  <c r="AU1637" i="11"/>
  <c r="AU1638" i="11"/>
  <c r="AU1639" i="11"/>
  <c r="AU1640" i="11"/>
  <c r="AU1641" i="11"/>
  <c r="AU1642" i="11"/>
  <c r="AU1643" i="11"/>
  <c r="AU1644" i="11"/>
  <c r="AU1645" i="11"/>
  <c r="AU1646" i="11"/>
  <c r="AU1647" i="11"/>
  <c r="AU1648" i="11"/>
  <c r="AU1649" i="11"/>
  <c r="AU1650" i="11"/>
  <c r="AU1651" i="11"/>
  <c r="AU1652" i="11"/>
  <c r="AU1653" i="11"/>
  <c r="AU1654" i="11"/>
  <c r="AU1655" i="11"/>
  <c r="AU1656" i="11"/>
  <c r="AU1657" i="11"/>
  <c r="AU1658" i="11"/>
  <c r="AU1659" i="11"/>
  <c r="AU1660" i="11"/>
  <c r="AU1661" i="11"/>
  <c r="AU1662" i="11"/>
  <c r="AU1663" i="11"/>
  <c r="AU1664" i="11"/>
  <c r="AU1665" i="11"/>
  <c r="AU1666" i="11"/>
  <c r="AU1667" i="11"/>
  <c r="AU1668" i="11"/>
  <c r="AU1669" i="11"/>
  <c r="AU1670" i="11"/>
  <c r="AU1671" i="11"/>
  <c r="AU1672" i="11"/>
  <c r="AU1673" i="11"/>
  <c r="AU1674" i="11"/>
  <c r="AU1675" i="11"/>
  <c r="AU1676" i="11"/>
  <c r="AU1677" i="11"/>
  <c r="AU1678" i="11"/>
  <c r="AU1679" i="11"/>
  <c r="AU1680" i="11"/>
  <c r="AU1681" i="11"/>
  <c r="AU1682" i="11"/>
  <c r="AU1683" i="11"/>
  <c r="AU1684" i="11"/>
  <c r="AU1685" i="11"/>
  <c r="AU1686" i="11"/>
  <c r="AU1687" i="11"/>
  <c r="AU1688" i="11"/>
  <c r="AU1689" i="11"/>
  <c r="AU1690" i="11"/>
  <c r="AU1691" i="11"/>
  <c r="AU1692" i="11"/>
  <c r="AU1693" i="11"/>
  <c r="AU1694" i="11"/>
  <c r="AU1695" i="11"/>
  <c r="AU1696" i="11"/>
  <c r="AU1697" i="11"/>
  <c r="AU1698" i="11"/>
  <c r="AU1699" i="11"/>
  <c r="AU1700" i="11"/>
  <c r="AU1701" i="11"/>
  <c r="AU1702" i="11"/>
  <c r="AU1703" i="11"/>
  <c r="AU1704" i="11"/>
  <c r="AU1705" i="11"/>
  <c r="AU1706" i="11"/>
  <c r="AU1707" i="11"/>
  <c r="AU1708" i="11"/>
  <c r="AU1709" i="11"/>
  <c r="AU1710" i="11"/>
  <c r="AU1711" i="11"/>
  <c r="AU1712" i="11"/>
  <c r="AU1713" i="11"/>
  <c r="AU1714" i="11"/>
  <c r="AU1715" i="11"/>
  <c r="AU1716" i="11"/>
  <c r="AU1717" i="11"/>
  <c r="AU1718" i="11"/>
  <c r="AU1719" i="11"/>
  <c r="AU1720" i="11"/>
  <c r="AU1721" i="11"/>
  <c r="AU1722" i="11"/>
  <c r="AU1723" i="11"/>
  <c r="AU1724" i="11"/>
  <c r="AU1725" i="11"/>
  <c r="AU1726" i="11"/>
  <c r="AU1727" i="11"/>
  <c r="AU1728" i="11"/>
  <c r="AU1729" i="11"/>
  <c r="AU1730" i="11"/>
  <c r="AU1731" i="11"/>
  <c r="AU1732" i="11"/>
  <c r="AU1733" i="11"/>
  <c r="AU1734" i="11"/>
  <c r="AU1735" i="11"/>
  <c r="AU1736" i="11"/>
  <c r="AU1737" i="11"/>
  <c r="AU1738" i="11"/>
  <c r="AU1739" i="11"/>
  <c r="AU1740" i="11"/>
  <c r="AU1741" i="11"/>
  <c r="AU1742" i="11"/>
  <c r="AU1743" i="11"/>
  <c r="AU1744" i="11"/>
  <c r="AU1745" i="11"/>
  <c r="AU1746" i="11"/>
  <c r="AU1747" i="11"/>
  <c r="AU1748" i="11"/>
  <c r="AU1749" i="11"/>
  <c r="AU1750" i="11"/>
  <c r="AU1751" i="11"/>
  <c r="AU1752" i="11"/>
  <c r="AU1753" i="11"/>
  <c r="AU1754" i="11"/>
  <c r="AU1755" i="11"/>
  <c r="AU1756" i="11"/>
  <c r="AU1757" i="11"/>
  <c r="AU1758" i="11"/>
  <c r="AU1759" i="11"/>
  <c r="AU1760" i="11"/>
  <c r="AU1761" i="11"/>
  <c r="AU1762" i="11"/>
  <c r="AU1763" i="11"/>
  <c r="AU1764" i="11"/>
  <c r="AU1765" i="11"/>
  <c r="AU1766" i="11"/>
  <c r="AU1767" i="11"/>
  <c r="AU1768" i="11"/>
  <c r="AU1769" i="11"/>
  <c r="AU1770" i="11"/>
  <c r="AU1771" i="11"/>
  <c r="AU1772" i="11"/>
  <c r="AU1773" i="11"/>
  <c r="AU1774" i="11"/>
  <c r="AU1775" i="11"/>
  <c r="AU1776" i="11"/>
  <c r="AU1777" i="11"/>
  <c r="AU1778" i="11"/>
  <c r="AU1779" i="11"/>
  <c r="AU1780" i="11"/>
  <c r="AU1781" i="11"/>
  <c r="AU1782" i="11"/>
  <c r="AU1783" i="11"/>
  <c r="AU1784" i="11"/>
  <c r="AU1785" i="11"/>
  <c r="AU1786" i="11"/>
  <c r="AU1787" i="11"/>
  <c r="AU1788" i="11"/>
  <c r="AU1789" i="11"/>
  <c r="AU1790" i="11"/>
  <c r="AU1791" i="11"/>
  <c r="AU1792" i="11"/>
  <c r="AU1793" i="11"/>
  <c r="AU1794" i="11"/>
  <c r="AU1795" i="11"/>
  <c r="AU1796" i="11"/>
  <c r="AU1797" i="11"/>
  <c r="AU1798" i="11"/>
  <c r="AU1799" i="11"/>
  <c r="AU1800" i="11"/>
  <c r="AU1801" i="11"/>
  <c r="AU1802" i="11"/>
  <c r="AU1803" i="11"/>
  <c r="AU1804" i="11"/>
  <c r="AU1805" i="11"/>
  <c r="AU1806" i="11"/>
  <c r="AU1807" i="11"/>
  <c r="AU1808" i="11"/>
  <c r="AU1809" i="11"/>
  <c r="AU1810" i="11"/>
  <c r="AU1811" i="11"/>
  <c r="AU1812" i="11"/>
  <c r="AU1813" i="11"/>
  <c r="AU1814" i="11"/>
  <c r="AU1815" i="11"/>
  <c r="AU1816" i="11"/>
  <c r="AU1817" i="11"/>
  <c r="AU1818" i="11"/>
  <c r="AU1819" i="11"/>
  <c r="AU1820" i="11"/>
  <c r="AU1821" i="11"/>
  <c r="AU1822" i="11"/>
  <c r="AU1823" i="11"/>
  <c r="AU1824" i="11"/>
  <c r="AU1825" i="11"/>
  <c r="AU1826" i="11"/>
  <c r="AU1827" i="11"/>
  <c r="AU1828" i="11"/>
  <c r="AU1829" i="11"/>
  <c r="AU1830" i="11"/>
  <c r="AU1831" i="11"/>
  <c r="AU1832" i="11"/>
  <c r="AU1833" i="11"/>
  <c r="AU1834" i="11"/>
  <c r="AU1835" i="11"/>
  <c r="AU1836" i="11"/>
  <c r="AU1837" i="11"/>
  <c r="AU1838" i="11"/>
  <c r="AU1839" i="11"/>
  <c r="AU1840" i="11"/>
  <c r="AU1841" i="11"/>
  <c r="AU1842" i="11"/>
  <c r="AU1843" i="11"/>
  <c r="AU1844" i="11"/>
  <c r="AU1845" i="11"/>
  <c r="AU1846" i="11"/>
  <c r="AU1847" i="11"/>
  <c r="AU1848" i="11"/>
  <c r="AU1849" i="11"/>
  <c r="AU1850" i="11"/>
  <c r="AU1851" i="11"/>
  <c r="AU1852" i="11"/>
  <c r="AU1853" i="11"/>
  <c r="AU1854" i="11"/>
  <c r="AU1855" i="11"/>
  <c r="AU1856" i="11"/>
  <c r="AU1857" i="11"/>
  <c r="AU1858" i="11"/>
  <c r="AU1859" i="11"/>
  <c r="AU1860" i="11"/>
  <c r="AU1861" i="11"/>
  <c r="AU1862" i="11"/>
  <c r="AU1863" i="11"/>
  <c r="AU1864" i="11"/>
  <c r="AU1865" i="11"/>
  <c r="AU1866" i="11"/>
  <c r="AU1867" i="11"/>
  <c r="AU1868" i="11"/>
  <c r="AU1869" i="11"/>
  <c r="AU1870" i="11"/>
  <c r="AU1871" i="11"/>
  <c r="AU1872" i="11"/>
  <c r="AU1873" i="11"/>
  <c r="AU1874" i="11"/>
  <c r="AU1875" i="11"/>
  <c r="AU1876" i="11"/>
  <c r="AU1877" i="11"/>
  <c r="AU1878" i="11"/>
  <c r="AU1879" i="11"/>
  <c r="AU1880" i="11"/>
  <c r="AU1881" i="11"/>
  <c r="AU1882" i="11"/>
  <c r="AU1883" i="11"/>
  <c r="AU1884" i="11"/>
  <c r="AU1885" i="11"/>
  <c r="AU1886" i="11"/>
  <c r="AU1887" i="11"/>
  <c r="AU1888" i="11"/>
  <c r="AU1889" i="11"/>
  <c r="AU1890" i="11"/>
  <c r="AU1891" i="11"/>
  <c r="AU1892" i="11"/>
  <c r="AU1893" i="11"/>
  <c r="AU1894" i="11"/>
  <c r="AU1895" i="11"/>
  <c r="AU1896" i="11"/>
  <c r="AU1897" i="11"/>
  <c r="AU1898" i="11"/>
  <c r="AU1899" i="11"/>
  <c r="AU1900" i="11"/>
  <c r="AU1901" i="11"/>
  <c r="AU1902" i="11"/>
  <c r="AU1903" i="11"/>
  <c r="AU1904" i="11"/>
  <c r="AU1905" i="11"/>
  <c r="AU1906" i="11"/>
  <c r="AU1907" i="11"/>
  <c r="AU1908" i="11"/>
  <c r="AU1909" i="11"/>
  <c r="AU1910" i="11"/>
  <c r="AU1911" i="11"/>
  <c r="AU1912" i="11"/>
  <c r="AU1913" i="11"/>
  <c r="AU1914" i="11"/>
  <c r="AU1915" i="11"/>
  <c r="AU1916" i="11"/>
  <c r="AU1917" i="11"/>
  <c r="AU1918" i="11"/>
  <c r="AU1919" i="11"/>
  <c r="AU1920" i="11"/>
  <c r="AU1921" i="11"/>
  <c r="AU1922" i="11"/>
  <c r="AU1923" i="11"/>
  <c r="AU1924" i="11"/>
  <c r="AU1925" i="11"/>
  <c r="AU1926" i="11"/>
  <c r="AU1927" i="11"/>
  <c r="AU1928" i="11"/>
  <c r="AU1929" i="11"/>
  <c r="AU1930" i="11"/>
  <c r="AU1931" i="11"/>
  <c r="AU1932" i="11"/>
  <c r="AU1933" i="11"/>
  <c r="AU1934" i="11"/>
  <c r="AU1935" i="11"/>
  <c r="AU1936" i="11"/>
  <c r="AU1937" i="11"/>
  <c r="AU1938" i="11"/>
  <c r="AU1939" i="11"/>
  <c r="AU1940" i="11"/>
  <c r="AU1941" i="11"/>
  <c r="AU1942" i="11"/>
  <c r="AU1943" i="11"/>
  <c r="AU1944" i="11"/>
  <c r="AU1945" i="11"/>
  <c r="AU1946" i="11"/>
  <c r="AU1947" i="11"/>
  <c r="AU1948" i="11"/>
  <c r="AU1949" i="11"/>
  <c r="AU1950" i="11"/>
  <c r="AU1951" i="11"/>
  <c r="AU1952" i="11"/>
  <c r="AU1953" i="11"/>
  <c r="AU1954" i="11"/>
  <c r="AU1955" i="11"/>
  <c r="AU1956" i="11"/>
  <c r="AU1957" i="11"/>
  <c r="AU1958" i="11"/>
  <c r="AU1959" i="11"/>
  <c r="AU1960" i="11"/>
  <c r="AU1961" i="11"/>
  <c r="AU1962" i="11"/>
  <c r="AU1963" i="11"/>
  <c r="AU1964" i="11"/>
  <c r="AU1965" i="11"/>
  <c r="AU1966" i="11"/>
  <c r="AU1967" i="11"/>
  <c r="AU1968" i="11"/>
  <c r="AU1969" i="11"/>
  <c r="AU1970" i="11"/>
  <c r="AU1971" i="11"/>
  <c r="AU1972" i="11"/>
  <c r="AU1973" i="11"/>
  <c r="AU1974" i="11"/>
  <c r="AU1975" i="11"/>
  <c r="AU1976" i="11"/>
  <c r="AU1977" i="11"/>
  <c r="AU1978" i="11"/>
  <c r="AU1979" i="11"/>
  <c r="AU1980" i="11"/>
  <c r="AU1981" i="11"/>
  <c r="AU1982" i="11"/>
  <c r="AU1983" i="11"/>
  <c r="AU1984" i="11"/>
  <c r="AU1985" i="11"/>
  <c r="AU1986" i="11"/>
  <c r="AU1987" i="11"/>
  <c r="AU1988" i="11"/>
  <c r="AU1989" i="11"/>
  <c r="AU1990" i="11"/>
  <c r="AU1991" i="11"/>
  <c r="AU1992" i="11"/>
  <c r="AU1993" i="11"/>
  <c r="AU1994" i="11"/>
  <c r="AU1995" i="11"/>
  <c r="AU1996" i="11"/>
  <c r="AU1997" i="11"/>
  <c r="AU1998" i="11"/>
  <c r="AU1999" i="11"/>
  <c r="AU2000" i="11"/>
  <c r="AU2001" i="11"/>
  <c r="AU2002" i="11"/>
  <c r="AU2003" i="11"/>
  <c r="AU2004" i="11"/>
  <c r="AU2005" i="11"/>
  <c r="AU2006" i="11"/>
  <c r="AU2007" i="11"/>
  <c r="AU2008" i="11"/>
  <c r="AU2009" i="11"/>
  <c r="AU2010" i="11"/>
  <c r="AU2011" i="11"/>
  <c r="AU2012" i="11"/>
  <c r="AU2013" i="11"/>
  <c r="AU2014" i="11"/>
  <c r="AU2015" i="11"/>
  <c r="AU2016" i="11"/>
  <c r="AU2017" i="11"/>
  <c r="AU2018" i="11"/>
  <c r="AU2019" i="11"/>
  <c r="AU2020" i="11"/>
  <c r="AU2021" i="11"/>
  <c r="AU2022" i="11"/>
  <c r="AU2023" i="11"/>
  <c r="AU2024" i="11"/>
  <c r="AU2025" i="11"/>
  <c r="AU2026" i="11"/>
  <c r="AU2027" i="11"/>
  <c r="AU2028" i="11"/>
  <c r="AU2029" i="11"/>
  <c r="AU2030" i="11"/>
  <c r="AU2031" i="11"/>
  <c r="AU2032" i="11"/>
  <c r="AU2033" i="11"/>
  <c r="AU2034" i="11"/>
  <c r="AU2035" i="11"/>
  <c r="AU2036" i="11"/>
  <c r="AU2037" i="11"/>
  <c r="AU2038" i="11"/>
  <c r="AU2039" i="11"/>
  <c r="AU2040" i="11"/>
  <c r="AU2041" i="11"/>
  <c r="AU2042" i="11"/>
  <c r="AU2043" i="11"/>
  <c r="AU2044" i="11"/>
  <c r="AU2045" i="11"/>
  <c r="AU2046" i="11"/>
  <c r="AU2047" i="11"/>
  <c r="AU2048" i="11"/>
  <c r="AU2049" i="11"/>
  <c r="AU2050" i="11"/>
  <c r="AU2051" i="11"/>
  <c r="AU2052" i="11"/>
  <c r="AU2053" i="11"/>
  <c r="AU2054" i="11"/>
  <c r="AU2055" i="11"/>
  <c r="AU2056" i="11"/>
  <c r="AU2057" i="11"/>
  <c r="AU2058" i="11"/>
  <c r="AU2059" i="11"/>
  <c r="AU2060" i="11"/>
  <c r="AU2061" i="11"/>
  <c r="AU2062" i="11"/>
  <c r="AU2063" i="11"/>
  <c r="AU2064" i="11"/>
  <c r="AU2065" i="11"/>
  <c r="AU2066" i="11"/>
  <c r="AU2067" i="11"/>
  <c r="AU2068" i="11"/>
  <c r="AU2069" i="11"/>
  <c r="AU2070" i="11"/>
  <c r="AU2071" i="11"/>
  <c r="AU2072" i="11"/>
  <c r="AU2073" i="11"/>
  <c r="AU2074" i="11"/>
  <c r="AU2075" i="11"/>
  <c r="AU2076" i="11"/>
  <c r="AU2077" i="11"/>
  <c r="AU2078" i="11"/>
  <c r="AU2079" i="11"/>
  <c r="AU2080" i="11"/>
  <c r="AU2081" i="11"/>
  <c r="AU2082" i="11"/>
  <c r="AU2083" i="11"/>
  <c r="AU2084" i="11"/>
  <c r="AU2085" i="11"/>
  <c r="AU2086" i="11"/>
  <c r="AU2087" i="11"/>
  <c r="AU2088" i="11"/>
  <c r="AU2089" i="11"/>
  <c r="AU2090" i="11"/>
  <c r="AU2091" i="11"/>
  <c r="AU2092" i="11"/>
  <c r="AU2093" i="11"/>
  <c r="AU2094" i="11"/>
  <c r="AU2095" i="11"/>
  <c r="AU2096" i="11"/>
  <c r="AU2097" i="11"/>
  <c r="AU2098" i="11"/>
  <c r="AU2099" i="11"/>
  <c r="AU2100" i="11"/>
  <c r="AU2101" i="11"/>
  <c r="AU2102" i="11"/>
  <c r="AU2103" i="11"/>
  <c r="AU2104" i="11"/>
  <c r="AU2105" i="11"/>
  <c r="AU2106" i="11"/>
  <c r="AU2107" i="11"/>
  <c r="AU2108" i="11"/>
  <c r="AU2109" i="11"/>
  <c r="AU2110" i="11"/>
  <c r="AU2111" i="11"/>
  <c r="AU2112" i="11"/>
  <c r="AU2113" i="11"/>
  <c r="AU2114" i="11"/>
  <c r="AU2115" i="11"/>
  <c r="AU2116" i="11"/>
  <c r="AU2117" i="11"/>
  <c r="AU2118" i="11"/>
  <c r="AU2119" i="11"/>
  <c r="AU2120" i="11"/>
  <c r="AU2121" i="11"/>
  <c r="AU2122" i="11"/>
  <c r="AU2123" i="11"/>
  <c r="AU2124" i="11"/>
  <c r="AU2125" i="11"/>
  <c r="AU2126" i="11"/>
  <c r="AU2127" i="11"/>
  <c r="AU2128" i="11"/>
  <c r="AU2129" i="11"/>
  <c r="AU2130" i="11"/>
  <c r="AU2131" i="11"/>
  <c r="AU2132" i="11"/>
  <c r="AU2133" i="11"/>
  <c r="AU2134" i="11"/>
  <c r="AU2135" i="11"/>
  <c r="AU2136" i="11"/>
  <c r="AU2137" i="11"/>
  <c r="AU2138" i="11"/>
  <c r="AU2139" i="11"/>
  <c r="AU2140" i="11"/>
  <c r="AU2141" i="11"/>
  <c r="AU2142" i="11"/>
  <c r="AU2143" i="11"/>
  <c r="AU2144" i="11"/>
  <c r="AU2145" i="11"/>
  <c r="AU2146" i="11"/>
  <c r="AU2147" i="11"/>
  <c r="AU2148" i="11"/>
  <c r="AU2149" i="11"/>
  <c r="AU2150" i="11"/>
  <c r="AU2151" i="11"/>
  <c r="AU2152" i="11"/>
  <c r="AU2153" i="11"/>
  <c r="AU2154" i="11"/>
  <c r="AU2155" i="11"/>
  <c r="AU2156" i="11"/>
  <c r="AU2157" i="11"/>
  <c r="AU2158" i="11"/>
  <c r="AU2159" i="11"/>
  <c r="AU2160" i="11"/>
  <c r="AU2161" i="11"/>
  <c r="AU2162" i="11"/>
  <c r="AU2163" i="11"/>
  <c r="AU2164" i="11"/>
  <c r="AU2165" i="11"/>
  <c r="AU2166" i="11"/>
  <c r="AU2167" i="11"/>
  <c r="AU2168" i="11"/>
  <c r="AU2169" i="11"/>
  <c r="AU2170" i="11"/>
  <c r="AU2171" i="11"/>
  <c r="AU2172" i="11"/>
  <c r="AU2173" i="11"/>
  <c r="AU2174" i="11"/>
  <c r="AU2175" i="11"/>
  <c r="AU2176" i="11"/>
  <c r="AU2177" i="11"/>
  <c r="AU2178" i="11"/>
  <c r="AU2179" i="11"/>
  <c r="AU2180" i="11"/>
  <c r="AU2181" i="11"/>
  <c r="AU2182" i="11"/>
  <c r="AU2183" i="11"/>
  <c r="AU2184" i="11"/>
  <c r="AU2185" i="11"/>
  <c r="AU2186" i="11"/>
  <c r="AU2187" i="11"/>
  <c r="AU2188" i="11"/>
  <c r="AU2189" i="11"/>
  <c r="AU2190" i="11"/>
  <c r="AU2191" i="11"/>
  <c r="AU2192" i="11"/>
  <c r="AU2193" i="11"/>
  <c r="AU2194" i="11"/>
  <c r="AU2195" i="11"/>
  <c r="AU2196" i="11"/>
  <c r="AU2197" i="11"/>
  <c r="AU2198" i="11"/>
  <c r="AU2199" i="11"/>
  <c r="AU2200" i="11"/>
  <c r="AU2201" i="11"/>
  <c r="AU2202" i="11"/>
  <c r="AU2203" i="11"/>
  <c r="AU2204" i="11"/>
  <c r="AU2205" i="11"/>
  <c r="AU2206" i="11"/>
  <c r="AU2207" i="11"/>
  <c r="AU2208" i="11"/>
  <c r="AU2209" i="11"/>
  <c r="AU2210" i="11"/>
  <c r="AU2211" i="11"/>
  <c r="AU2212" i="11"/>
  <c r="AU2213" i="11"/>
  <c r="AU2214" i="11"/>
  <c r="AU2215" i="11"/>
  <c r="AU2216" i="11"/>
  <c r="AU2217" i="11"/>
  <c r="AU2218" i="11"/>
  <c r="AU2219" i="11"/>
  <c r="AU2220" i="11"/>
  <c r="AU2221" i="11"/>
  <c r="AU2222" i="11"/>
  <c r="AU2223" i="11"/>
  <c r="AU2224" i="11"/>
  <c r="AU2225" i="11"/>
  <c r="AU2226" i="11"/>
  <c r="AU2227" i="11"/>
  <c r="AU2228" i="11"/>
  <c r="AU2229" i="11"/>
  <c r="AU2230" i="11"/>
  <c r="AU2231" i="11"/>
  <c r="AU2232" i="11"/>
  <c r="AU2233" i="11"/>
  <c r="AU2234" i="11"/>
  <c r="AU2235" i="11"/>
  <c r="AU2236" i="11"/>
  <c r="AU2237" i="11"/>
  <c r="AU2238" i="11"/>
  <c r="AU2239" i="11"/>
  <c r="AU2240" i="11"/>
  <c r="AU2241" i="11"/>
  <c r="AU2242" i="11"/>
  <c r="AU2243" i="11"/>
  <c r="AU2244" i="11"/>
  <c r="AU2245" i="11"/>
  <c r="AU2246" i="11"/>
  <c r="AU2247" i="11"/>
  <c r="AU2248" i="11"/>
  <c r="AU2249" i="11"/>
  <c r="AU2250" i="11"/>
  <c r="AU2251" i="11"/>
  <c r="AU2252" i="11"/>
  <c r="AU2253" i="11"/>
  <c r="AU2254" i="11"/>
  <c r="AU2255" i="11"/>
  <c r="AU2256" i="11"/>
  <c r="AU2257" i="11"/>
  <c r="AU2258" i="11"/>
  <c r="AU2259" i="11"/>
  <c r="AU2260" i="11"/>
  <c r="AU2261" i="11"/>
  <c r="AU2262" i="11"/>
  <c r="AU2263" i="11"/>
  <c r="AU2264" i="11"/>
  <c r="AU2265" i="11"/>
  <c r="AU2266" i="11"/>
  <c r="AU2267" i="11"/>
  <c r="AU2268" i="11"/>
  <c r="AU2269" i="11"/>
  <c r="AU2270" i="11"/>
  <c r="AU2271" i="11"/>
  <c r="AU2272" i="11"/>
  <c r="AU2273" i="11"/>
  <c r="AU2274" i="11"/>
  <c r="AU2275" i="11"/>
  <c r="AU2276" i="11"/>
  <c r="AU2277" i="11"/>
  <c r="AU2278" i="11"/>
  <c r="AU2279" i="11"/>
  <c r="AU2280" i="11"/>
  <c r="AU2281" i="11"/>
  <c r="AU2282" i="11"/>
  <c r="AU2283" i="11"/>
  <c r="AU2284" i="11"/>
  <c r="AU2285" i="11"/>
  <c r="AU2286" i="11"/>
  <c r="AU2287" i="11"/>
  <c r="AU2288" i="11"/>
  <c r="AU2289" i="11"/>
  <c r="AU2290" i="11"/>
  <c r="AU2291" i="11"/>
  <c r="AU2292" i="11"/>
  <c r="AU2293" i="11"/>
  <c r="AU2294" i="11"/>
  <c r="AU2295" i="11"/>
  <c r="AU2296" i="11"/>
  <c r="AU2297" i="11"/>
  <c r="AU2298" i="11"/>
  <c r="AU2299" i="11"/>
  <c r="AU2300" i="11"/>
  <c r="AU2301" i="11"/>
  <c r="AU2302" i="11"/>
  <c r="AU2303" i="11"/>
  <c r="AU2304" i="11"/>
  <c r="AU2305" i="11"/>
  <c r="AU2306" i="11"/>
  <c r="AU2307" i="11"/>
  <c r="AU2308" i="11"/>
  <c r="AU2309" i="11"/>
  <c r="AU2310" i="11"/>
  <c r="AU2311" i="11"/>
  <c r="AU2312" i="11"/>
  <c r="AU2313" i="11"/>
  <c r="AU2314" i="11"/>
  <c r="AU2315" i="11"/>
  <c r="AU2316" i="11"/>
  <c r="AU2317" i="11"/>
  <c r="AU2318" i="11"/>
  <c r="AU2319" i="11"/>
  <c r="AU2320" i="11"/>
  <c r="AU2321" i="11"/>
  <c r="AU2322" i="11"/>
  <c r="AU2323" i="11"/>
  <c r="AU2324" i="11"/>
  <c r="AU2325" i="11"/>
  <c r="AU2326" i="11"/>
  <c r="AU2327" i="11"/>
  <c r="AU2328" i="11"/>
  <c r="AU2329" i="11"/>
  <c r="AU2330" i="11"/>
  <c r="AU2331" i="11"/>
  <c r="AU2332" i="11"/>
  <c r="AU2333" i="11"/>
  <c r="AU2334" i="11"/>
  <c r="AU2335" i="11"/>
  <c r="AU2336" i="11"/>
  <c r="AU2337" i="11"/>
  <c r="AU2338" i="11"/>
  <c r="AU2339" i="11"/>
  <c r="AU2340" i="11"/>
  <c r="AU2341" i="11"/>
  <c r="AU2342" i="11"/>
  <c r="AU2343" i="11"/>
  <c r="AU2344" i="11"/>
  <c r="AU2345" i="11"/>
  <c r="AU2346" i="11"/>
  <c r="AU2347" i="11"/>
  <c r="AU2348" i="11"/>
  <c r="AU2349" i="11"/>
  <c r="AU2350" i="11"/>
  <c r="AU2351" i="11"/>
  <c r="AU2352" i="11"/>
  <c r="AU2353" i="11"/>
  <c r="AU2354" i="11"/>
  <c r="AU2355" i="11"/>
  <c r="AU2356" i="11"/>
  <c r="AU2357" i="11"/>
  <c r="AU2358" i="11"/>
  <c r="AU2359" i="11"/>
  <c r="AU2360" i="11"/>
  <c r="AU2361" i="11"/>
  <c r="AU2362" i="11"/>
  <c r="AU2363" i="11"/>
  <c r="AU2364" i="11"/>
  <c r="AU2365" i="11"/>
  <c r="AU2366" i="11"/>
  <c r="AU2367" i="11"/>
  <c r="AU2368" i="11"/>
  <c r="AU2369" i="11"/>
  <c r="AU2370" i="11"/>
  <c r="AU2371" i="11"/>
  <c r="AU2372" i="11"/>
  <c r="AU2373" i="11"/>
  <c r="AU2374" i="11"/>
  <c r="AU2375" i="11"/>
  <c r="AU2376" i="11"/>
  <c r="AU2377" i="11"/>
  <c r="AU2378" i="11"/>
  <c r="AU2379" i="11"/>
  <c r="AU2380" i="11"/>
  <c r="AU2381" i="11"/>
  <c r="AU2382" i="11"/>
  <c r="AU2383" i="11"/>
  <c r="AU2384" i="11"/>
  <c r="AU2385" i="11"/>
  <c r="AU2386" i="11"/>
  <c r="AU2387" i="11"/>
  <c r="AU2388" i="11"/>
  <c r="AU2389" i="11"/>
  <c r="AU2390" i="11"/>
  <c r="AU2391" i="11"/>
  <c r="AU2392" i="11"/>
  <c r="AU2393" i="11"/>
  <c r="AU2394" i="11"/>
  <c r="AU2395" i="11"/>
  <c r="AU2396" i="11"/>
  <c r="AU2397" i="11"/>
  <c r="AU2398" i="11"/>
  <c r="AU2399" i="11"/>
  <c r="AU2400" i="11"/>
  <c r="AU2401" i="11"/>
  <c r="AU2402" i="11"/>
  <c r="AU2403" i="11"/>
  <c r="AU2404" i="11"/>
  <c r="AU2405" i="11"/>
  <c r="AU2406" i="11"/>
  <c r="AU2407" i="11"/>
  <c r="AU2408" i="11"/>
  <c r="AU2409" i="11"/>
  <c r="AU2410" i="11"/>
  <c r="AU2411" i="11"/>
  <c r="AU2412" i="11"/>
  <c r="AU2413" i="11"/>
  <c r="AU2414" i="11"/>
  <c r="AU2415" i="11"/>
  <c r="AU2416" i="11"/>
  <c r="AU2417" i="11"/>
  <c r="AU2418" i="11"/>
  <c r="AU2419" i="11"/>
  <c r="AU2420" i="11"/>
  <c r="AU2421" i="11"/>
  <c r="AU2422" i="11"/>
  <c r="AU2423" i="11"/>
  <c r="AU2424" i="11"/>
  <c r="AU2425" i="11"/>
  <c r="AU2426" i="11"/>
  <c r="AU2427" i="11"/>
  <c r="AU2428" i="11"/>
  <c r="AU2429" i="11"/>
  <c r="AU2430" i="11"/>
  <c r="AU2431" i="11"/>
  <c r="AU2432" i="11"/>
  <c r="AU2433" i="11"/>
  <c r="AU2434" i="11"/>
  <c r="AU2435" i="11"/>
  <c r="AU2436" i="11"/>
  <c r="AU2437" i="11"/>
  <c r="AU2438" i="11"/>
  <c r="AU2439" i="11"/>
  <c r="AU2440" i="11"/>
  <c r="AU2441" i="11"/>
  <c r="AU2442" i="11"/>
  <c r="AU2443" i="11"/>
  <c r="AU2444" i="11"/>
  <c r="AU2445" i="11"/>
  <c r="AU2446" i="11"/>
  <c r="AU2447" i="11"/>
  <c r="AU2448" i="11"/>
  <c r="AU2449" i="11"/>
  <c r="AU2450" i="11"/>
  <c r="AU2451" i="11"/>
  <c r="AU2452" i="11"/>
  <c r="AU2453" i="11"/>
  <c r="AU2454" i="11"/>
  <c r="AU2455" i="11"/>
  <c r="AU2456" i="11"/>
  <c r="AU2457" i="11"/>
  <c r="AU2458" i="11"/>
  <c r="AU2459" i="11"/>
  <c r="AU2460" i="11"/>
  <c r="AU2461" i="11"/>
  <c r="AU2462" i="11"/>
  <c r="AU2463" i="11"/>
  <c r="AU2464" i="11"/>
  <c r="AU2465" i="11"/>
  <c r="AU2466" i="11"/>
  <c r="AU2467" i="11"/>
  <c r="AU2468" i="11"/>
  <c r="AU2469" i="11"/>
  <c r="AU2470" i="11"/>
  <c r="AU2471" i="11"/>
  <c r="AU2472" i="11"/>
  <c r="AU2473" i="11"/>
  <c r="AU2474" i="11"/>
  <c r="AU2475" i="11"/>
  <c r="AU2476" i="11"/>
  <c r="AU2477" i="11"/>
  <c r="AU2478" i="11"/>
  <c r="AU2479" i="11"/>
  <c r="AU2480" i="11"/>
  <c r="AU2481" i="11"/>
  <c r="AU2482" i="11"/>
  <c r="AU2483" i="11"/>
  <c r="AU2484" i="11"/>
  <c r="AU2485" i="11"/>
  <c r="AU2486" i="11"/>
  <c r="AU2487" i="11"/>
  <c r="AU2488" i="11"/>
  <c r="AU2489" i="11"/>
  <c r="AU2490" i="11"/>
  <c r="AU2491" i="11"/>
  <c r="AU2492" i="11"/>
  <c r="AU2493" i="11"/>
  <c r="AU2494" i="11"/>
  <c r="AU2495" i="11"/>
  <c r="AU2496" i="11"/>
  <c r="AU2497" i="11"/>
  <c r="AU2498" i="11"/>
  <c r="AU2499" i="11"/>
  <c r="AU2500" i="11"/>
  <c r="AU2501" i="11"/>
  <c r="AU2502" i="11"/>
  <c r="AU2503" i="11"/>
  <c r="AU2504" i="11"/>
  <c r="AU2505" i="11"/>
  <c r="AU2506" i="11"/>
  <c r="AU2507" i="11"/>
  <c r="AU2508" i="11"/>
  <c r="AU2509" i="11"/>
  <c r="AU2510" i="11"/>
  <c r="AU2511" i="11"/>
  <c r="AU2512" i="11"/>
  <c r="AU2513" i="11"/>
  <c r="AU2514" i="11"/>
  <c r="AU2515" i="11"/>
  <c r="AU2516" i="11"/>
  <c r="AU2517" i="11"/>
  <c r="AU2518" i="11"/>
  <c r="AU2519" i="11"/>
  <c r="AU2520" i="11"/>
  <c r="AU2521" i="11"/>
  <c r="AU2522" i="11"/>
  <c r="AU2523" i="11"/>
  <c r="AU2524" i="11"/>
  <c r="AU2525" i="11"/>
  <c r="AU2526" i="11"/>
  <c r="AU2527" i="11"/>
  <c r="AU2528" i="11"/>
  <c r="AU2529" i="11"/>
  <c r="AU2530" i="11"/>
  <c r="AU2531" i="11"/>
  <c r="AU2532" i="11"/>
  <c r="AU2533" i="11"/>
  <c r="AU2534" i="11"/>
  <c r="AU2535" i="11"/>
  <c r="AU2536" i="11"/>
  <c r="AU2537" i="11"/>
  <c r="AU2538" i="11"/>
  <c r="AU2539" i="11"/>
  <c r="AU2540" i="11"/>
  <c r="AU2541" i="11"/>
  <c r="AU2542" i="11"/>
  <c r="AU2543" i="11"/>
  <c r="AU2544" i="11"/>
  <c r="AU2545" i="11"/>
  <c r="AU2546" i="11"/>
  <c r="AU2547" i="11"/>
  <c r="AU2548" i="11"/>
  <c r="AU2549" i="11"/>
  <c r="AU2550" i="11"/>
  <c r="AU2551" i="11"/>
  <c r="AU2552" i="11"/>
  <c r="AU2553" i="11"/>
  <c r="AU2554" i="11"/>
  <c r="AU2555" i="11"/>
  <c r="AU2556" i="11"/>
  <c r="AU2557" i="11"/>
  <c r="AU2558" i="11"/>
  <c r="AU2559" i="11"/>
  <c r="AU2560" i="11"/>
  <c r="AU2561" i="11"/>
  <c r="AU2562" i="11"/>
  <c r="AU2563" i="11"/>
  <c r="AU2564" i="11"/>
  <c r="AU2565" i="11"/>
  <c r="AU2566" i="11"/>
  <c r="AU2567" i="11"/>
  <c r="AU2568" i="11"/>
  <c r="AU2569" i="11"/>
  <c r="AU2570" i="11"/>
  <c r="AU2571" i="11"/>
  <c r="AU2572" i="11"/>
  <c r="AU2573" i="11"/>
  <c r="AU2574" i="11"/>
  <c r="AU2575" i="11"/>
  <c r="AU2576" i="11"/>
  <c r="AU2577" i="11"/>
  <c r="AU2578" i="11"/>
  <c r="AU2579" i="11"/>
  <c r="AU2580" i="11"/>
  <c r="AU2581" i="11"/>
  <c r="AU2582" i="11"/>
  <c r="AU2583" i="11"/>
  <c r="AU2584" i="11"/>
  <c r="AU2585" i="11"/>
  <c r="AU2586" i="11"/>
  <c r="AU2587" i="11"/>
  <c r="AU2588" i="11"/>
  <c r="AU2589" i="11"/>
  <c r="AU2590" i="11"/>
  <c r="AU2591" i="11"/>
  <c r="AU2592" i="11"/>
  <c r="AU2593" i="11"/>
  <c r="AU2594" i="11"/>
  <c r="AU2595" i="11"/>
  <c r="AU2596" i="11"/>
  <c r="AU2597" i="11"/>
  <c r="AU2598" i="11"/>
  <c r="AU2599" i="11"/>
  <c r="AU2600" i="11"/>
  <c r="AU2601" i="11"/>
  <c r="AU2602" i="11"/>
  <c r="AU2603" i="11"/>
  <c r="AU2605" i="11"/>
  <c r="AU2606" i="11"/>
  <c r="AU2608" i="11"/>
  <c r="AU2609" i="11"/>
  <c r="AU2610" i="11"/>
  <c r="AU2611" i="11"/>
  <c r="AU2612" i="11"/>
  <c r="AU2613" i="11"/>
  <c r="AU2614" i="11"/>
  <c r="AU2615" i="11"/>
  <c r="AU2616" i="11"/>
  <c r="AU2617" i="11"/>
  <c r="AU2618" i="11"/>
  <c r="AU2619" i="11"/>
  <c r="AU2620" i="11"/>
  <c r="AU2621" i="11"/>
  <c r="AU2622" i="11"/>
  <c r="AU2623" i="11"/>
  <c r="AU2624" i="11"/>
  <c r="AU2625" i="11"/>
  <c r="AU2626" i="11"/>
  <c r="AU2627" i="11"/>
  <c r="AU2628" i="11"/>
  <c r="AU2629" i="11"/>
  <c r="AU2630" i="11"/>
  <c r="AU2631" i="11"/>
  <c r="AU2632" i="11"/>
  <c r="AU2633" i="11"/>
  <c r="AU2634" i="11"/>
  <c r="AU2635" i="11"/>
  <c r="AP247" i="11"/>
  <c r="AP680" i="11"/>
  <c r="AP744" i="11"/>
  <c r="AP1720" i="11"/>
  <c r="AP2280" i="11"/>
  <c r="AP2532" i="11"/>
  <c r="AP9" i="11"/>
  <c r="AP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38" i="11"/>
  <c r="AP39" i="11"/>
  <c r="AP40" i="11"/>
  <c r="AP41" i="11"/>
  <c r="AP42" i="11"/>
  <c r="AP43" i="11"/>
  <c r="AP44" i="11"/>
  <c r="AP45" i="11"/>
  <c r="AP46" i="11"/>
  <c r="AP47" i="11"/>
  <c r="AP48" i="11"/>
  <c r="AP49" i="11"/>
  <c r="AP50" i="11"/>
  <c r="AP51" i="11"/>
  <c r="AP52" i="11"/>
  <c r="AP53" i="11"/>
  <c r="AP54" i="11"/>
  <c r="AP55" i="11"/>
  <c r="AP56" i="11"/>
  <c r="AP57" i="11"/>
  <c r="AP58" i="11"/>
  <c r="AP59" i="11"/>
  <c r="AP60" i="11"/>
  <c r="AP61" i="1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111" i="11"/>
  <c r="AP112" i="11"/>
  <c r="AP113" i="11"/>
  <c r="AP114" i="11"/>
  <c r="AP115" i="11"/>
  <c r="AP116" i="11"/>
  <c r="AP117" i="11"/>
  <c r="AP118" i="11"/>
  <c r="AP119" i="11"/>
  <c r="AP120" i="11"/>
  <c r="AP121" i="11"/>
  <c r="AP122" i="11"/>
  <c r="AP123" i="11"/>
  <c r="AP124" i="11"/>
  <c r="AP125" i="11"/>
  <c r="AP126" i="11"/>
  <c r="AP127" i="11"/>
  <c r="AP128" i="11"/>
  <c r="AP129" i="11"/>
  <c r="AP130" i="11"/>
  <c r="AP131" i="11"/>
  <c r="AP132" i="11"/>
  <c r="AP133" i="11"/>
  <c r="AP134" i="11"/>
  <c r="AP135" i="11"/>
  <c r="AP136" i="11"/>
  <c r="AP137" i="11"/>
  <c r="AP138" i="11"/>
  <c r="AP139" i="11"/>
  <c r="AP140" i="11"/>
  <c r="AP141" i="11"/>
  <c r="AP142" i="11"/>
  <c r="AP143" i="11"/>
  <c r="AP144" i="11"/>
  <c r="AP145" i="11"/>
  <c r="AP146" i="11"/>
  <c r="AP147" i="11"/>
  <c r="AP148" i="11"/>
  <c r="AP149" i="11"/>
  <c r="AP150" i="11"/>
  <c r="AP151" i="11"/>
  <c r="AP152" i="11"/>
  <c r="AP153" i="11"/>
  <c r="AP154" i="11"/>
  <c r="AP155" i="11"/>
  <c r="AP156" i="11"/>
  <c r="AP157" i="11"/>
  <c r="AP158" i="11"/>
  <c r="AP159" i="11"/>
  <c r="AP160" i="11"/>
  <c r="AP161" i="11"/>
  <c r="AP162" i="11"/>
  <c r="AP163" i="11"/>
  <c r="AP164" i="11"/>
  <c r="AP165" i="11"/>
  <c r="AP166" i="11"/>
  <c r="AP167" i="11"/>
  <c r="AP168" i="11"/>
  <c r="AP169" i="11"/>
  <c r="AP170" i="11"/>
  <c r="AP171" i="11"/>
  <c r="AP172" i="11"/>
  <c r="AP173" i="11"/>
  <c r="AP174" i="11"/>
  <c r="AP175" i="11"/>
  <c r="AP176" i="11"/>
  <c r="AP177" i="11"/>
  <c r="AP178" i="11"/>
  <c r="AP179" i="11"/>
  <c r="AP180" i="11"/>
  <c r="AP181" i="11"/>
  <c r="AP182" i="11"/>
  <c r="AP183" i="11"/>
  <c r="AP184" i="11"/>
  <c r="AP185" i="11"/>
  <c r="AP186" i="11"/>
  <c r="AP187" i="11"/>
  <c r="AP188" i="11"/>
  <c r="AP189" i="11"/>
  <c r="AP190" i="11"/>
  <c r="AP191" i="11"/>
  <c r="AP192" i="11"/>
  <c r="AP193" i="11"/>
  <c r="AP194" i="11"/>
  <c r="AP195" i="11"/>
  <c r="AP196" i="11"/>
  <c r="AP197" i="11"/>
  <c r="AP198" i="11"/>
  <c r="AP199" i="11"/>
  <c r="AP200" i="11"/>
  <c r="AP201" i="11"/>
  <c r="AP202" i="11"/>
  <c r="AP203" i="11"/>
  <c r="AP204" i="11"/>
  <c r="AP205" i="11"/>
  <c r="AP206" i="11"/>
  <c r="AP207" i="11"/>
  <c r="AP208" i="11"/>
  <c r="AP209" i="11"/>
  <c r="AP210" i="11"/>
  <c r="AP211" i="11"/>
  <c r="AP212" i="11"/>
  <c r="AP213" i="11"/>
  <c r="AP214" i="11"/>
  <c r="AP215" i="11"/>
  <c r="AP216" i="11"/>
  <c r="AP217" i="11"/>
  <c r="AP218" i="11"/>
  <c r="AP219" i="11"/>
  <c r="AP220" i="11"/>
  <c r="AP221" i="11"/>
  <c r="AP222" i="11"/>
  <c r="AP223" i="11"/>
  <c r="AP224" i="11"/>
  <c r="AP225" i="11"/>
  <c r="AP226" i="11"/>
  <c r="AP227" i="11"/>
  <c r="AP228" i="11"/>
  <c r="AP229" i="11"/>
  <c r="AP230" i="11"/>
  <c r="AP231" i="11"/>
  <c r="AP232" i="11"/>
  <c r="AP233" i="11"/>
  <c r="AP234" i="11"/>
  <c r="AP235" i="11"/>
  <c r="AP236" i="11"/>
  <c r="AP237" i="11"/>
  <c r="AP238" i="11"/>
  <c r="AP239" i="11"/>
  <c r="AP240" i="11"/>
  <c r="AP241" i="11"/>
  <c r="AP242" i="11"/>
  <c r="AP243" i="11"/>
  <c r="AP244" i="11"/>
  <c r="AP245" i="11"/>
  <c r="AP246" i="11"/>
  <c r="AP248" i="11"/>
  <c r="AP249" i="11"/>
  <c r="AP250" i="11"/>
  <c r="AP251" i="11"/>
  <c r="AP252" i="11"/>
  <c r="AP253" i="11"/>
  <c r="AP254" i="11"/>
  <c r="AP255" i="11"/>
  <c r="AP256" i="11"/>
  <c r="AP257" i="11"/>
  <c r="AP258" i="11"/>
  <c r="AP259" i="11"/>
  <c r="AP260" i="11"/>
  <c r="AP261" i="11"/>
  <c r="AP262" i="11"/>
  <c r="AP263" i="11"/>
  <c r="AP264" i="11"/>
  <c r="AP265" i="11"/>
  <c r="AP266" i="11"/>
  <c r="AP267" i="11"/>
  <c r="AP268" i="11"/>
  <c r="AP269" i="11"/>
  <c r="AP270" i="11"/>
  <c r="AP271" i="11"/>
  <c r="AP272" i="11"/>
  <c r="AP273" i="11"/>
  <c r="AP274" i="11"/>
  <c r="AP275" i="11"/>
  <c r="AP276" i="11"/>
  <c r="AP277" i="11"/>
  <c r="AP278" i="11"/>
  <c r="AP279" i="11"/>
  <c r="AP280" i="11"/>
  <c r="AP281" i="11"/>
  <c r="AP282" i="11"/>
  <c r="AP283" i="11"/>
  <c r="AP284" i="11"/>
  <c r="AP285" i="11"/>
  <c r="AP286" i="11"/>
  <c r="AP287" i="11"/>
  <c r="AP288" i="11"/>
  <c r="AP289" i="11"/>
  <c r="AP290" i="11"/>
  <c r="AP291" i="11"/>
  <c r="AP292" i="11"/>
  <c r="AP293" i="11"/>
  <c r="AP294" i="11"/>
  <c r="AP295" i="11"/>
  <c r="AP296" i="11"/>
  <c r="AP297" i="11"/>
  <c r="AP298" i="11"/>
  <c r="AP299" i="11"/>
  <c r="AP300" i="11"/>
  <c r="AP301" i="11"/>
  <c r="AP302" i="11"/>
  <c r="AP303" i="11"/>
  <c r="AP304" i="11"/>
  <c r="AP305" i="11"/>
  <c r="AP306" i="11"/>
  <c r="AP307" i="11"/>
  <c r="AP308" i="11"/>
  <c r="AP309" i="11"/>
  <c r="AP310" i="11"/>
  <c r="AP311" i="11"/>
  <c r="AP312" i="11"/>
  <c r="AP313" i="11"/>
  <c r="AP314" i="11"/>
  <c r="AP315" i="11"/>
  <c r="AP316" i="11"/>
  <c r="AP317" i="11"/>
  <c r="AP318" i="11"/>
  <c r="AP319" i="11"/>
  <c r="AP320" i="11"/>
  <c r="AP321" i="11"/>
  <c r="AP322" i="11"/>
  <c r="AP323" i="11"/>
  <c r="AP324" i="11"/>
  <c r="AP325" i="11"/>
  <c r="AP326" i="11"/>
  <c r="AP327" i="11"/>
  <c r="AP328" i="11"/>
  <c r="AP329" i="11"/>
  <c r="AP330" i="11"/>
  <c r="AP331" i="11"/>
  <c r="AP332" i="11"/>
  <c r="AP333" i="11"/>
  <c r="AP334" i="11"/>
  <c r="AP335" i="11"/>
  <c r="AP336" i="11"/>
  <c r="AP337" i="11"/>
  <c r="AP338" i="11"/>
  <c r="AP339" i="11"/>
  <c r="AP340" i="11"/>
  <c r="AP341" i="11"/>
  <c r="AP342" i="11"/>
  <c r="AP343" i="11"/>
  <c r="AP344" i="11"/>
  <c r="AP345" i="11"/>
  <c r="AP346" i="11"/>
  <c r="AP347" i="11"/>
  <c r="AP348" i="11"/>
  <c r="AP349" i="11"/>
  <c r="AP350" i="11"/>
  <c r="AP351" i="11"/>
  <c r="AP352" i="11"/>
  <c r="AP353" i="11"/>
  <c r="AP354" i="11"/>
  <c r="AP355" i="11"/>
  <c r="AP356" i="11"/>
  <c r="AP357" i="11"/>
  <c r="AP358" i="11"/>
  <c r="AP359" i="11"/>
  <c r="AP360" i="11"/>
  <c r="AP361" i="11"/>
  <c r="AP362" i="11"/>
  <c r="AP363" i="11"/>
  <c r="AP364" i="11"/>
  <c r="AP365" i="11"/>
  <c r="AP366" i="11"/>
  <c r="AP367" i="11"/>
  <c r="AP368" i="11"/>
  <c r="AP369" i="11"/>
  <c r="AP370" i="11"/>
  <c r="AP371" i="11"/>
  <c r="AP372" i="11"/>
  <c r="AP373" i="11"/>
  <c r="AP374" i="11"/>
  <c r="AP375" i="11"/>
  <c r="AP376" i="11"/>
  <c r="AP377" i="11"/>
  <c r="AP378" i="11"/>
  <c r="AP379" i="11"/>
  <c r="AP380" i="11"/>
  <c r="AP381" i="11"/>
  <c r="AP382" i="11"/>
  <c r="AP383" i="11"/>
  <c r="AP384" i="11"/>
  <c r="AP385" i="11"/>
  <c r="AP386" i="11"/>
  <c r="AP387" i="11"/>
  <c r="AP388" i="11"/>
  <c r="AP389" i="11"/>
  <c r="AP390" i="11"/>
  <c r="AP391" i="11"/>
  <c r="AP392" i="11"/>
  <c r="AP393" i="11"/>
  <c r="AP394" i="11"/>
  <c r="AP395" i="11"/>
  <c r="AP396" i="11"/>
  <c r="AP397" i="11"/>
  <c r="AP398" i="11"/>
  <c r="AP399" i="11"/>
  <c r="AP400" i="11"/>
  <c r="AP401" i="11"/>
  <c r="AP402" i="11"/>
  <c r="AP403" i="11"/>
  <c r="AP404" i="11"/>
  <c r="AP405" i="11"/>
  <c r="AP406" i="11"/>
  <c r="AP407" i="11"/>
  <c r="AP408" i="11"/>
  <c r="AP409" i="11"/>
  <c r="AP410" i="11"/>
  <c r="AP411" i="11"/>
  <c r="AP412" i="11"/>
  <c r="AP413" i="11"/>
  <c r="AP414" i="11"/>
  <c r="AP415" i="11"/>
  <c r="AP416" i="11"/>
  <c r="AP417" i="11"/>
  <c r="AP418" i="11"/>
  <c r="AP419" i="11"/>
  <c r="AP420" i="11"/>
  <c r="AP421" i="11"/>
  <c r="AP422" i="11"/>
  <c r="AP423" i="11"/>
  <c r="AP424" i="11"/>
  <c r="AP425" i="11"/>
  <c r="AP426" i="11"/>
  <c r="AP427" i="11"/>
  <c r="AP428" i="11"/>
  <c r="AP429" i="11"/>
  <c r="AP430" i="11"/>
  <c r="AP431" i="11"/>
  <c r="AP432" i="11"/>
  <c r="AP433" i="11"/>
  <c r="AP434" i="11"/>
  <c r="AP435" i="11"/>
  <c r="AP436" i="11"/>
  <c r="AP437" i="11"/>
  <c r="AP438" i="11"/>
  <c r="AP439" i="11"/>
  <c r="AP440" i="11"/>
  <c r="AP441" i="11"/>
  <c r="AP442" i="11"/>
  <c r="AP443" i="11"/>
  <c r="AP444" i="11"/>
  <c r="AP445" i="11"/>
  <c r="AP446" i="11"/>
  <c r="AP447" i="11"/>
  <c r="AP448" i="11"/>
  <c r="AP449" i="11"/>
  <c r="AP450" i="11"/>
  <c r="AP451" i="11"/>
  <c r="AP452" i="11"/>
  <c r="AP453" i="11"/>
  <c r="AP454" i="11"/>
  <c r="AP455" i="11"/>
  <c r="AP456" i="11"/>
  <c r="AP457" i="11"/>
  <c r="AP458" i="11"/>
  <c r="AP459" i="11"/>
  <c r="AP460" i="11"/>
  <c r="AP461" i="11"/>
  <c r="AP462" i="11"/>
  <c r="AP463" i="11"/>
  <c r="AP464" i="11"/>
  <c r="AP465" i="11"/>
  <c r="AP466" i="11"/>
  <c r="AP467" i="11"/>
  <c r="AP468" i="11"/>
  <c r="AP469" i="11"/>
  <c r="AP470" i="11"/>
  <c r="AP471" i="11"/>
  <c r="AP472" i="11"/>
  <c r="AP473" i="11"/>
  <c r="AP474" i="11"/>
  <c r="AP475" i="11"/>
  <c r="AP476" i="11"/>
  <c r="AP477" i="11"/>
  <c r="AP478" i="11"/>
  <c r="AP479" i="11"/>
  <c r="AP480" i="11"/>
  <c r="AP481" i="11"/>
  <c r="AP482" i="11"/>
  <c r="AP483" i="11"/>
  <c r="AP484" i="11"/>
  <c r="AP485" i="11"/>
  <c r="AP486" i="11"/>
  <c r="AP487" i="11"/>
  <c r="AP488" i="11"/>
  <c r="AP489" i="11"/>
  <c r="AP490" i="11"/>
  <c r="AP491" i="11"/>
  <c r="AP492" i="11"/>
  <c r="AP493" i="11"/>
  <c r="AP494" i="11"/>
  <c r="AP495" i="11"/>
  <c r="AP496" i="11"/>
  <c r="AP497" i="11"/>
  <c r="AP498" i="11"/>
  <c r="AP499" i="11"/>
  <c r="AP500" i="11"/>
  <c r="AP501" i="11"/>
  <c r="AP502" i="11"/>
  <c r="AP503" i="11"/>
  <c r="AP504" i="11"/>
  <c r="AP505" i="11"/>
  <c r="AP506" i="11"/>
  <c r="AP507" i="11"/>
  <c r="AP508" i="11"/>
  <c r="AP509" i="11"/>
  <c r="AP510" i="11"/>
  <c r="AP511" i="11"/>
  <c r="AP512" i="11"/>
  <c r="AP513" i="11"/>
  <c r="AP514" i="11"/>
  <c r="AP515" i="11"/>
  <c r="AP516" i="11"/>
  <c r="AP517" i="11"/>
  <c r="AP518" i="11"/>
  <c r="AP519" i="11"/>
  <c r="AP520" i="11"/>
  <c r="AP521" i="11"/>
  <c r="AP522" i="11"/>
  <c r="AP523" i="11"/>
  <c r="AP524" i="11"/>
  <c r="AP525" i="11"/>
  <c r="AP526" i="11"/>
  <c r="AP527" i="11"/>
  <c r="AP528" i="11"/>
  <c r="AP529" i="11"/>
  <c r="AP530" i="11"/>
  <c r="AP531" i="11"/>
  <c r="AP532" i="11"/>
  <c r="AP533" i="11"/>
  <c r="AP534" i="11"/>
  <c r="AP535" i="11"/>
  <c r="AP536" i="11"/>
  <c r="AP537" i="11"/>
  <c r="AP538" i="11"/>
  <c r="AP539" i="11"/>
  <c r="AP540" i="11"/>
  <c r="AP541" i="11"/>
  <c r="AP542" i="11"/>
  <c r="AP543" i="11"/>
  <c r="AP544" i="11"/>
  <c r="AP545" i="11"/>
  <c r="AP546" i="11"/>
  <c r="AP547" i="11"/>
  <c r="AP548" i="11"/>
  <c r="AP549" i="11"/>
  <c r="AP550" i="11"/>
  <c r="AP551" i="11"/>
  <c r="AP552" i="11"/>
  <c r="AP553" i="11"/>
  <c r="AP554" i="11"/>
  <c r="AP555" i="11"/>
  <c r="AP556" i="11"/>
  <c r="AP557" i="11"/>
  <c r="AP558" i="11"/>
  <c r="AP559" i="11"/>
  <c r="AP560" i="11"/>
  <c r="AP561" i="11"/>
  <c r="AP562" i="11"/>
  <c r="AP563" i="11"/>
  <c r="AP564" i="11"/>
  <c r="AP565" i="11"/>
  <c r="AP566" i="11"/>
  <c r="AP567" i="11"/>
  <c r="AP568" i="11"/>
  <c r="AP569" i="11"/>
  <c r="AP570" i="11"/>
  <c r="AP571" i="11"/>
  <c r="AP572" i="11"/>
  <c r="AP573" i="11"/>
  <c r="AP574" i="11"/>
  <c r="AP575" i="11"/>
  <c r="AP576" i="11"/>
  <c r="AP577" i="11"/>
  <c r="AP578" i="11"/>
  <c r="AP579" i="11"/>
  <c r="AP580" i="11"/>
  <c r="AP581" i="11"/>
  <c r="AP582" i="11"/>
  <c r="AP583" i="11"/>
  <c r="AP584" i="11"/>
  <c r="AP585" i="11"/>
  <c r="AP586" i="11"/>
  <c r="AP587" i="11"/>
  <c r="AP588" i="11"/>
  <c r="AP589" i="11"/>
  <c r="AP590" i="11"/>
  <c r="AP591" i="11"/>
  <c r="AP592" i="11"/>
  <c r="AP593" i="11"/>
  <c r="AP594" i="11"/>
  <c r="AP595" i="11"/>
  <c r="AP596" i="11"/>
  <c r="AP597" i="11"/>
  <c r="AP598" i="11"/>
  <c r="AP599" i="11"/>
  <c r="AP600" i="11"/>
  <c r="AP601" i="11"/>
  <c r="AP602" i="11"/>
  <c r="AP603" i="11"/>
  <c r="AP604" i="11"/>
  <c r="AP605" i="11"/>
  <c r="AP606" i="11"/>
  <c r="AP607" i="11"/>
  <c r="AP608" i="11"/>
  <c r="AP609" i="11"/>
  <c r="AP610" i="11"/>
  <c r="AP611" i="11"/>
  <c r="AP612" i="11"/>
  <c r="AP613" i="11"/>
  <c r="AP614" i="11"/>
  <c r="AP615" i="11"/>
  <c r="AP616" i="11"/>
  <c r="AP617" i="11"/>
  <c r="AP618" i="11"/>
  <c r="AP619" i="11"/>
  <c r="AP620" i="11"/>
  <c r="AP621" i="11"/>
  <c r="AP622" i="11"/>
  <c r="AP623" i="11"/>
  <c r="AP624" i="11"/>
  <c r="AP625" i="11"/>
  <c r="AP626" i="11"/>
  <c r="AP627" i="11"/>
  <c r="AP628" i="11"/>
  <c r="AP629" i="11"/>
  <c r="AP630" i="11"/>
  <c r="AP631" i="11"/>
  <c r="AP632" i="11"/>
  <c r="AP633" i="11"/>
  <c r="AP634" i="11"/>
  <c r="AP635" i="11"/>
  <c r="AP636" i="11"/>
  <c r="AP637" i="11"/>
  <c r="AP638" i="11"/>
  <c r="AP639" i="11"/>
  <c r="AP640" i="11"/>
  <c r="AP641" i="11"/>
  <c r="AP642" i="11"/>
  <c r="AP643" i="11"/>
  <c r="AP644" i="11"/>
  <c r="AP645" i="11"/>
  <c r="AP646" i="11"/>
  <c r="AP647" i="11"/>
  <c r="AP648" i="11"/>
  <c r="AP649" i="11"/>
  <c r="AP650" i="11"/>
  <c r="AP651" i="11"/>
  <c r="AP652" i="11"/>
  <c r="AP653" i="11"/>
  <c r="AP654" i="11"/>
  <c r="AP655" i="11"/>
  <c r="AP656" i="11"/>
  <c r="AP657" i="11"/>
  <c r="AP658" i="11"/>
  <c r="AP659" i="11"/>
  <c r="AP660" i="11"/>
  <c r="AP661" i="11"/>
  <c r="AP662" i="11"/>
  <c r="AP663" i="11"/>
  <c r="AP664" i="11"/>
  <c r="AP665" i="11"/>
  <c r="AP666" i="11"/>
  <c r="AP667" i="11"/>
  <c r="AP668" i="11"/>
  <c r="AP669" i="11"/>
  <c r="AP670" i="11"/>
  <c r="AP671" i="11"/>
  <c r="AP672" i="11"/>
  <c r="AP673" i="11"/>
  <c r="AP674" i="11"/>
  <c r="AP675" i="11"/>
  <c r="AP676" i="11"/>
  <c r="AP677" i="11"/>
  <c r="AP678" i="11"/>
  <c r="AP679" i="11"/>
  <c r="AP681" i="11"/>
  <c r="AP682" i="11"/>
  <c r="AP683" i="11"/>
  <c r="AP684" i="11"/>
  <c r="AP685" i="11"/>
  <c r="AP686" i="11"/>
  <c r="AP687" i="11"/>
  <c r="AP688" i="11"/>
  <c r="AP689" i="11"/>
  <c r="AP690" i="11"/>
  <c r="AP691" i="11"/>
  <c r="AP692" i="11"/>
  <c r="AP693" i="11"/>
  <c r="AP694" i="11"/>
  <c r="AP695" i="11"/>
  <c r="AP696" i="11"/>
  <c r="AP697" i="11"/>
  <c r="AP698" i="11"/>
  <c r="AP699" i="11"/>
  <c r="AP700" i="11"/>
  <c r="AP701" i="11"/>
  <c r="AP702" i="11"/>
  <c r="AP703" i="11"/>
  <c r="AP704" i="11"/>
  <c r="AP705" i="11"/>
  <c r="AP706" i="11"/>
  <c r="AP707" i="11"/>
  <c r="AP708" i="11"/>
  <c r="AP709" i="11"/>
  <c r="AP710" i="11"/>
  <c r="AP711" i="11"/>
  <c r="AP712" i="11"/>
  <c r="AP713" i="11"/>
  <c r="AP714" i="11"/>
  <c r="AP715" i="11"/>
  <c r="AP716" i="11"/>
  <c r="AP717" i="11"/>
  <c r="AP718" i="11"/>
  <c r="AP719" i="11"/>
  <c r="AP720" i="11"/>
  <c r="AP721" i="11"/>
  <c r="AP722" i="11"/>
  <c r="AP723" i="11"/>
  <c r="AP724" i="11"/>
  <c r="AP725" i="11"/>
  <c r="AP726" i="11"/>
  <c r="AP727" i="11"/>
  <c r="AP728" i="11"/>
  <c r="AP729" i="11"/>
  <c r="AP730" i="11"/>
  <c r="AP731" i="11"/>
  <c r="AP732" i="11"/>
  <c r="AP733" i="11"/>
  <c r="AP734" i="11"/>
  <c r="AP735" i="11"/>
  <c r="AP736" i="11"/>
  <c r="AP737" i="11"/>
  <c r="AP738" i="11"/>
  <c r="AP739" i="11"/>
  <c r="AP740" i="11"/>
  <c r="AP741" i="11"/>
  <c r="AP742" i="11"/>
  <c r="AP743" i="11"/>
  <c r="AP745" i="11"/>
  <c r="AP746" i="11"/>
  <c r="AP747" i="11"/>
  <c r="AP748" i="11"/>
  <c r="AP749" i="11"/>
  <c r="AP750" i="11"/>
  <c r="AP751" i="11"/>
  <c r="AP752" i="11"/>
  <c r="AP753" i="11"/>
  <c r="AP754" i="11"/>
  <c r="AP755" i="11"/>
  <c r="AP756" i="11"/>
  <c r="AP757" i="11"/>
  <c r="AP758" i="11"/>
  <c r="AP759" i="11"/>
  <c r="AP760" i="11"/>
  <c r="AP761" i="11"/>
  <c r="AP762" i="11"/>
  <c r="AP763" i="11"/>
  <c r="AP764" i="11"/>
  <c r="AP765" i="11"/>
  <c r="AP766" i="11"/>
  <c r="AP767" i="11"/>
  <c r="AP768" i="11"/>
  <c r="AP769" i="11"/>
  <c r="AP770" i="11"/>
  <c r="AP771" i="11"/>
  <c r="AP772" i="11"/>
  <c r="AP773" i="11"/>
  <c r="AP774" i="11"/>
  <c r="AP775" i="11"/>
  <c r="AP776" i="11"/>
  <c r="AP777" i="11"/>
  <c r="AP778" i="11"/>
  <c r="AP779" i="11"/>
  <c r="AP780" i="11"/>
  <c r="AP781" i="11"/>
  <c r="AP782" i="11"/>
  <c r="AP783" i="11"/>
  <c r="AP784" i="11"/>
  <c r="AP785" i="11"/>
  <c r="AP786" i="11"/>
  <c r="AP787" i="11"/>
  <c r="AP788" i="11"/>
  <c r="AP789" i="11"/>
  <c r="AP790" i="11"/>
  <c r="AP791" i="11"/>
  <c r="AP792" i="11"/>
  <c r="AP793" i="11"/>
  <c r="AP794" i="11"/>
  <c r="AP795" i="11"/>
  <c r="AP796" i="11"/>
  <c r="AP797" i="11"/>
  <c r="AP798" i="11"/>
  <c r="AP799" i="11"/>
  <c r="AP800" i="11"/>
  <c r="AP801" i="11"/>
  <c r="AP802" i="11"/>
  <c r="AP803" i="11"/>
  <c r="AP804" i="11"/>
  <c r="AP805" i="11"/>
  <c r="AP806" i="11"/>
  <c r="AP807" i="11"/>
  <c r="AP808" i="11"/>
  <c r="AP809" i="11"/>
  <c r="AP810" i="11"/>
  <c r="AP811" i="11"/>
  <c r="AP812" i="11"/>
  <c r="AP813" i="11"/>
  <c r="AP814" i="11"/>
  <c r="AP815" i="11"/>
  <c r="AP816" i="11"/>
  <c r="AP817" i="11"/>
  <c r="AP818" i="11"/>
  <c r="AP819" i="11"/>
  <c r="AP820" i="11"/>
  <c r="AP821" i="11"/>
  <c r="AP822" i="11"/>
  <c r="AP823" i="11"/>
  <c r="AP824" i="11"/>
  <c r="AP825" i="11"/>
  <c r="AP826" i="11"/>
  <c r="AP827" i="11"/>
  <c r="AP828" i="11"/>
  <c r="AP829" i="11"/>
  <c r="AP830" i="11"/>
  <c r="AP831" i="11"/>
  <c r="AP832" i="11"/>
  <c r="AP833" i="11"/>
  <c r="AP834" i="11"/>
  <c r="AP835" i="11"/>
  <c r="AP836" i="11"/>
  <c r="AP837" i="11"/>
  <c r="AP838" i="11"/>
  <c r="AP839" i="11"/>
  <c r="AP840" i="11"/>
  <c r="AP841" i="11"/>
  <c r="AP842" i="11"/>
  <c r="AP843" i="11"/>
  <c r="AP844" i="11"/>
  <c r="AP845" i="11"/>
  <c r="AP846" i="11"/>
  <c r="AP847" i="11"/>
  <c r="AP848" i="11"/>
  <c r="AP849" i="11"/>
  <c r="AP850" i="11"/>
  <c r="AP851" i="11"/>
  <c r="AP852" i="11"/>
  <c r="AP853" i="11"/>
  <c r="AP854" i="11"/>
  <c r="AP855" i="11"/>
  <c r="AP856" i="11"/>
  <c r="AP857" i="11"/>
  <c r="AP858" i="11"/>
  <c r="AP859" i="11"/>
  <c r="AP860" i="11"/>
  <c r="AP861" i="11"/>
  <c r="AP862" i="11"/>
  <c r="AP863" i="11"/>
  <c r="AP864" i="11"/>
  <c r="AP865" i="11"/>
  <c r="AP866" i="11"/>
  <c r="AP867" i="11"/>
  <c r="AP868" i="11"/>
  <c r="AP869" i="11"/>
  <c r="AP870" i="11"/>
  <c r="AP871" i="11"/>
  <c r="AP872" i="11"/>
  <c r="AP873" i="11"/>
  <c r="AP874" i="11"/>
  <c r="AP875" i="11"/>
  <c r="AP876" i="11"/>
  <c r="AP877" i="11"/>
  <c r="AP878" i="11"/>
  <c r="AP879" i="11"/>
  <c r="AP880" i="11"/>
  <c r="AP881" i="11"/>
  <c r="AP882" i="11"/>
  <c r="AP883" i="11"/>
  <c r="AP884" i="11"/>
  <c r="AP885" i="11"/>
  <c r="AP886" i="11"/>
  <c r="AP887" i="11"/>
  <c r="AP888" i="11"/>
  <c r="AP889" i="11"/>
  <c r="AP890" i="11"/>
  <c r="AP891" i="11"/>
  <c r="AP892" i="11"/>
  <c r="AP893" i="11"/>
  <c r="AP894" i="11"/>
  <c r="AP895" i="11"/>
  <c r="AP896" i="11"/>
  <c r="AP897" i="11"/>
  <c r="AP898" i="11"/>
  <c r="AP899" i="11"/>
  <c r="AP900" i="11"/>
  <c r="AP901" i="11"/>
  <c r="AP902" i="11"/>
  <c r="AP903" i="11"/>
  <c r="AP904" i="11"/>
  <c r="AP905" i="11"/>
  <c r="AP906" i="11"/>
  <c r="AP907" i="11"/>
  <c r="AP908" i="11"/>
  <c r="AP909" i="11"/>
  <c r="AP910" i="11"/>
  <c r="AP911" i="11"/>
  <c r="AP912" i="11"/>
  <c r="AP913" i="11"/>
  <c r="AP914" i="11"/>
  <c r="AP915" i="11"/>
  <c r="AP916" i="11"/>
  <c r="AP917" i="11"/>
  <c r="AP918" i="11"/>
  <c r="AP919" i="11"/>
  <c r="AP920" i="11"/>
  <c r="AP921" i="11"/>
  <c r="AP922" i="11"/>
  <c r="AP923" i="11"/>
  <c r="AP924" i="11"/>
  <c r="AP925" i="11"/>
  <c r="AP926" i="11"/>
  <c r="AP927" i="11"/>
  <c r="AP928" i="11"/>
  <c r="AP929" i="11"/>
  <c r="AP930" i="11"/>
  <c r="AP931" i="11"/>
  <c r="AP932" i="11"/>
  <c r="AP933" i="11"/>
  <c r="AP934" i="11"/>
  <c r="AP935" i="11"/>
  <c r="AP936" i="11"/>
  <c r="AP937" i="11"/>
  <c r="AP938" i="11"/>
  <c r="AP939" i="11"/>
  <c r="AP940" i="11"/>
  <c r="AP941" i="11"/>
  <c r="AP942" i="11"/>
  <c r="AP943" i="11"/>
  <c r="AP944" i="11"/>
  <c r="AP945" i="11"/>
  <c r="AP946" i="11"/>
  <c r="AP947" i="11"/>
  <c r="AP948" i="11"/>
  <c r="AP949" i="11"/>
  <c r="AP950" i="11"/>
  <c r="AP951" i="11"/>
  <c r="AP952" i="11"/>
  <c r="AP953" i="11"/>
  <c r="AP954" i="11"/>
  <c r="AP955" i="11"/>
  <c r="AP956" i="11"/>
  <c r="AP957" i="11"/>
  <c r="AP958" i="11"/>
  <c r="AP959" i="11"/>
  <c r="AP960" i="11"/>
  <c r="AP961" i="11"/>
  <c r="AP962" i="11"/>
  <c r="AP963" i="11"/>
  <c r="AP964" i="11"/>
  <c r="AP965" i="11"/>
  <c r="AP966" i="11"/>
  <c r="AP967" i="11"/>
  <c r="AP968" i="11"/>
  <c r="AP969" i="11"/>
  <c r="AP970" i="11"/>
  <c r="AP971" i="11"/>
  <c r="AP972" i="11"/>
  <c r="AP973" i="11"/>
  <c r="AP974" i="11"/>
  <c r="AP975" i="11"/>
  <c r="AP976" i="11"/>
  <c r="AP977" i="11"/>
  <c r="AP978" i="11"/>
  <c r="AP979" i="11"/>
  <c r="AP980" i="11"/>
  <c r="AP981" i="11"/>
  <c r="AP982" i="11"/>
  <c r="AP983" i="11"/>
  <c r="AP984" i="11"/>
  <c r="AP985" i="11"/>
  <c r="AP986" i="11"/>
  <c r="AP987" i="11"/>
  <c r="AP988" i="11"/>
  <c r="AP989" i="11"/>
  <c r="AP990" i="11"/>
  <c r="AP991" i="11"/>
  <c r="AP992" i="11"/>
  <c r="AP993" i="11"/>
  <c r="AP994" i="11"/>
  <c r="AP995" i="11"/>
  <c r="AP996" i="11"/>
  <c r="AP997" i="11"/>
  <c r="AP998" i="11"/>
  <c r="AP999" i="11"/>
  <c r="AP1000" i="11"/>
  <c r="AP1001" i="11"/>
  <c r="AP1002" i="11"/>
  <c r="AP1003" i="11"/>
  <c r="AP1004" i="11"/>
  <c r="AP1005" i="11"/>
  <c r="AP1006" i="11"/>
  <c r="AP1007" i="11"/>
  <c r="AP1008" i="11"/>
  <c r="AP1009" i="11"/>
  <c r="AP1010" i="11"/>
  <c r="AP1011" i="11"/>
  <c r="AP1012" i="11"/>
  <c r="AP1013" i="11"/>
  <c r="AP1014" i="11"/>
  <c r="AP1015" i="11"/>
  <c r="AP1016" i="11"/>
  <c r="AP1017" i="11"/>
  <c r="AP1018" i="11"/>
  <c r="AP1019" i="11"/>
  <c r="AP1020" i="11"/>
  <c r="AP1021" i="11"/>
  <c r="AP1022" i="11"/>
  <c r="AP1023" i="11"/>
  <c r="AP1024" i="11"/>
  <c r="AP1025" i="11"/>
  <c r="AP1026" i="11"/>
  <c r="AP1027" i="11"/>
  <c r="AP1028" i="11"/>
  <c r="AP1029" i="11"/>
  <c r="AP1030" i="11"/>
  <c r="AP1031" i="11"/>
  <c r="AP1032" i="11"/>
  <c r="AP1033" i="11"/>
  <c r="AP1034" i="11"/>
  <c r="AP1035" i="11"/>
  <c r="AP1036" i="11"/>
  <c r="AP1037" i="11"/>
  <c r="AP1038" i="11"/>
  <c r="AP1039" i="11"/>
  <c r="AP1040" i="11"/>
  <c r="AP1041" i="11"/>
  <c r="AP1042" i="11"/>
  <c r="AP1043" i="11"/>
  <c r="AP1044" i="11"/>
  <c r="AP1045" i="11"/>
  <c r="AP1046" i="11"/>
  <c r="AP1047" i="11"/>
  <c r="AP1048" i="11"/>
  <c r="AP1049" i="11"/>
  <c r="AP1050" i="11"/>
  <c r="AP1051" i="11"/>
  <c r="AP1052" i="11"/>
  <c r="AP1053" i="11"/>
  <c r="AP1054" i="11"/>
  <c r="AP1055" i="11"/>
  <c r="AP1056" i="11"/>
  <c r="AP1057" i="11"/>
  <c r="AP1058" i="11"/>
  <c r="AP1059" i="11"/>
  <c r="AP1060" i="11"/>
  <c r="AP1061" i="11"/>
  <c r="AP1062" i="11"/>
  <c r="AP1063" i="11"/>
  <c r="AP1064" i="11"/>
  <c r="AP1065" i="11"/>
  <c r="AP1066" i="11"/>
  <c r="AP1067" i="11"/>
  <c r="AP1068" i="11"/>
  <c r="AP1069" i="11"/>
  <c r="AP1070" i="11"/>
  <c r="AP1071" i="11"/>
  <c r="AP1072" i="11"/>
  <c r="AP1073" i="11"/>
  <c r="AP1074" i="11"/>
  <c r="AP1075" i="11"/>
  <c r="AP1076" i="11"/>
  <c r="AP1077" i="11"/>
  <c r="AP1078" i="11"/>
  <c r="AP1079" i="11"/>
  <c r="AP1080" i="11"/>
  <c r="AP1081" i="11"/>
  <c r="AP1082" i="11"/>
  <c r="AP1083" i="11"/>
  <c r="AP1084" i="11"/>
  <c r="AP1085" i="11"/>
  <c r="AP1086" i="11"/>
  <c r="AP1087" i="11"/>
  <c r="AP1088" i="11"/>
  <c r="AP1089" i="11"/>
  <c r="AP1090" i="11"/>
  <c r="AP1091" i="11"/>
  <c r="AP1092" i="11"/>
  <c r="AP1093" i="11"/>
  <c r="AP1094" i="11"/>
  <c r="AP1095" i="11"/>
  <c r="AP1096" i="11"/>
  <c r="AP1097" i="11"/>
  <c r="AP1098" i="11"/>
  <c r="AP1099" i="11"/>
  <c r="AP1100" i="11"/>
  <c r="AP1101" i="11"/>
  <c r="AP1102" i="11"/>
  <c r="AP1103" i="11"/>
  <c r="AP1104" i="11"/>
  <c r="AP1105" i="11"/>
  <c r="AP1106" i="11"/>
  <c r="AP1107" i="11"/>
  <c r="AP1108" i="11"/>
  <c r="AP1109" i="11"/>
  <c r="AP1110" i="11"/>
  <c r="AP1111" i="11"/>
  <c r="AP1112" i="11"/>
  <c r="AP1113" i="11"/>
  <c r="AP1114" i="11"/>
  <c r="AP1115" i="11"/>
  <c r="AP1116" i="11"/>
  <c r="AP1117" i="11"/>
  <c r="AP1118" i="11"/>
  <c r="AP1119" i="11"/>
  <c r="AP1120" i="11"/>
  <c r="AP1121" i="11"/>
  <c r="AP1122" i="11"/>
  <c r="AP1123" i="11"/>
  <c r="AP1124" i="11"/>
  <c r="AP1125" i="11"/>
  <c r="AP1126" i="11"/>
  <c r="AP1127" i="11"/>
  <c r="AP1128" i="11"/>
  <c r="AP1129" i="11"/>
  <c r="AP1130" i="11"/>
  <c r="AP1131" i="11"/>
  <c r="AP1132" i="11"/>
  <c r="AP1133" i="11"/>
  <c r="AP1134" i="11"/>
  <c r="AP1135" i="11"/>
  <c r="AP1136" i="11"/>
  <c r="AP1137" i="11"/>
  <c r="AP1138" i="11"/>
  <c r="AP1139" i="11"/>
  <c r="AP1140" i="11"/>
  <c r="AP1141" i="11"/>
  <c r="AP1142" i="11"/>
  <c r="AP1143" i="11"/>
  <c r="AP1144" i="11"/>
  <c r="AP1145" i="11"/>
  <c r="AP1146" i="11"/>
  <c r="AP1147" i="11"/>
  <c r="AP1148" i="11"/>
  <c r="AP1149" i="11"/>
  <c r="AP1150" i="11"/>
  <c r="AP1151" i="11"/>
  <c r="AP1152" i="11"/>
  <c r="AP1153" i="11"/>
  <c r="AP1154" i="11"/>
  <c r="AP1155" i="11"/>
  <c r="AP1156" i="11"/>
  <c r="AP1157" i="11"/>
  <c r="AP1158" i="11"/>
  <c r="AP1159" i="11"/>
  <c r="AP1160" i="11"/>
  <c r="AP1161" i="11"/>
  <c r="AP1162" i="11"/>
  <c r="AP1163" i="11"/>
  <c r="AP1164" i="11"/>
  <c r="AP1165" i="11"/>
  <c r="AP1166" i="11"/>
  <c r="AP1167" i="11"/>
  <c r="AP1168" i="11"/>
  <c r="AP1169" i="11"/>
  <c r="AP1170" i="11"/>
  <c r="AP1171" i="11"/>
  <c r="AP1172" i="11"/>
  <c r="AP1173" i="11"/>
  <c r="AP1174" i="11"/>
  <c r="AP1175" i="11"/>
  <c r="AP1176" i="11"/>
  <c r="AP1177" i="11"/>
  <c r="AP1178" i="11"/>
  <c r="AP1179" i="11"/>
  <c r="AP1180" i="11"/>
  <c r="AP1181" i="11"/>
  <c r="AP1182" i="11"/>
  <c r="AP1183" i="11"/>
  <c r="AP1184" i="11"/>
  <c r="AP1185" i="11"/>
  <c r="AP1186" i="11"/>
  <c r="AP1187" i="11"/>
  <c r="AP1188" i="11"/>
  <c r="AP1189" i="11"/>
  <c r="AP1190" i="11"/>
  <c r="AP1191" i="11"/>
  <c r="AP1192" i="11"/>
  <c r="AP1193" i="11"/>
  <c r="AP1194" i="11"/>
  <c r="AP1195" i="11"/>
  <c r="AP1196" i="11"/>
  <c r="AP1197" i="11"/>
  <c r="AP1198" i="11"/>
  <c r="AP1199" i="11"/>
  <c r="AP1200" i="11"/>
  <c r="AP1201" i="11"/>
  <c r="AP1202" i="11"/>
  <c r="AP1203" i="11"/>
  <c r="AP1204" i="11"/>
  <c r="AP1205" i="11"/>
  <c r="AP1206" i="11"/>
  <c r="AP1207" i="11"/>
  <c r="AP1208" i="11"/>
  <c r="AP1209" i="11"/>
  <c r="AP1210" i="11"/>
  <c r="AP1211" i="11"/>
  <c r="AP1212" i="11"/>
  <c r="AP1213" i="11"/>
  <c r="AP1214" i="11"/>
  <c r="AP1215" i="11"/>
  <c r="AP1216" i="11"/>
  <c r="AP1217" i="11"/>
  <c r="AP1218" i="11"/>
  <c r="AP1219" i="11"/>
  <c r="AP1220" i="11"/>
  <c r="AP1221" i="11"/>
  <c r="AP1222" i="11"/>
  <c r="AP1223" i="11"/>
  <c r="AP1224" i="11"/>
  <c r="AP1225" i="11"/>
  <c r="AP1226" i="11"/>
  <c r="AP1227" i="11"/>
  <c r="AP1228" i="11"/>
  <c r="AP1229" i="11"/>
  <c r="AP1230" i="11"/>
  <c r="AP1231" i="11"/>
  <c r="AP1232" i="11"/>
  <c r="AP1233" i="11"/>
  <c r="AP1234" i="11"/>
  <c r="AP1235" i="11"/>
  <c r="AP1236" i="11"/>
  <c r="AP1237" i="11"/>
  <c r="AP1238" i="11"/>
  <c r="AP1239" i="11"/>
  <c r="AP1240" i="11"/>
  <c r="AP1241" i="11"/>
  <c r="AP1242" i="11"/>
  <c r="AP1243" i="11"/>
  <c r="AP1244" i="11"/>
  <c r="AP1245" i="11"/>
  <c r="AP1246" i="11"/>
  <c r="AP1247" i="11"/>
  <c r="AP1248" i="11"/>
  <c r="AP1249" i="11"/>
  <c r="AP1250" i="11"/>
  <c r="AP1251" i="11"/>
  <c r="AP1252" i="11"/>
  <c r="AP1253" i="11"/>
  <c r="AP1254" i="11"/>
  <c r="AP1255" i="11"/>
  <c r="AP1256" i="11"/>
  <c r="AP1257" i="11"/>
  <c r="AP1258" i="11"/>
  <c r="AP1259" i="11"/>
  <c r="AP1260" i="11"/>
  <c r="AP1261" i="11"/>
  <c r="AP1262" i="11"/>
  <c r="AP1263" i="11"/>
  <c r="AP1264" i="11"/>
  <c r="AP1265" i="11"/>
  <c r="AP1266" i="11"/>
  <c r="AP1267" i="11"/>
  <c r="AP1268" i="11"/>
  <c r="AP1269" i="11"/>
  <c r="AP1270" i="11"/>
  <c r="AP1271" i="11"/>
  <c r="AP1272" i="11"/>
  <c r="AP1273" i="11"/>
  <c r="AP1274" i="11"/>
  <c r="AP1275" i="11"/>
  <c r="AP1276" i="11"/>
  <c r="AP1277" i="11"/>
  <c r="AP1278" i="11"/>
  <c r="AP1279" i="11"/>
  <c r="AP1280" i="11"/>
  <c r="AP1281" i="11"/>
  <c r="AP1282" i="11"/>
  <c r="AP1283" i="11"/>
  <c r="AP1284" i="11"/>
  <c r="AP1285" i="11"/>
  <c r="AP1286" i="11"/>
  <c r="AP1287" i="11"/>
  <c r="AP1288" i="11"/>
  <c r="AP1289" i="11"/>
  <c r="AP1290" i="11"/>
  <c r="AP1291" i="11"/>
  <c r="AP1292" i="11"/>
  <c r="AP1293" i="11"/>
  <c r="AP1294" i="11"/>
  <c r="AP1295" i="11"/>
  <c r="AP1296" i="11"/>
  <c r="AP1297" i="11"/>
  <c r="AP1298" i="11"/>
  <c r="AP1299" i="11"/>
  <c r="AP1300" i="11"/>
  <c r="AP1301" i="11"/>
  <c r="AP1302" i="11"/>
  <c r="AP1303" i="11"/>
  <c r="AP1304" i="11"/>
  <c r="AP1305" i="11"/>
  <c r="AP1306" i="11"/>
  <c r="AP1307" i="11"/>
  <c r="AP1308" i="11"/>
  <c r="AP1309" i="11"/>
  <c r="AP1310" i="11"/>
  <c r="AP1311" i="11"/>
  <c r="AP1312" i="11"/>
  <c r="AP1313" i="11"/>
  <c r="AP1314" i="11"/>
  <c r="AP1315" i="11"/>
  <c r="AP1316" i="11"/>
  <c r="AP1317" i="11"/>
  <c r="AP1318" i="11"/>
  <c r="AP1319" i="11"/>
  <c r="AP1320" i="11"/>
  <c r="AP1321" i="11"/>
  <c r="AP1322" i="11"/>
  <c r="AP1323" i="11"/>
  <c r="AP1324" i="11"/>
  <c r="AP1325" i="11"/>
  <c r="AP1326" i="11"/>
  <c r="AP1327" i="11"/>
  <c r="AP1328" i="11"/>
  <c r="AP1329" i="11"/>
  <c r="AP1330" i="11"/>
  <c r="AP1331" i="11"/>
  <c r="AP1332" i="11"/>
  <c r="AP1333" i="11"/>
  <c r="AP1334" i="11"/>
  <c r="AP1335" i="11"/>
  <c r="AP1336" i="11"/>
  <c r="AP1337" i="11"/>
  <c r="AP1338" i="11"/>
  <c r="AP1339" i="11"/>
  <c r="AP1340" i="11"/>
  <c r="AP1341" i="11"/>
  <c r="AP1342" i="11"/>
  <c r="AP1343" i="11"/>
  <c r="AP1344" i="11"/>
  <c r="AP1345" i="11"/>
  <c r="AP1346" i="11"/>
  <c r="AP1347" i="11"/>
  <c r="AP1348" i="11"/>
  <c r="AP1349" i="11"/>
  <c r="AP1350" i="11"/>
  <c r="AP1351" i="11"/>
  <c r="AP1352" i="11"/>
  <c r="AP1353" i="11"/>
  <c r="AP1354" i="11"/>
  <c r="AP1355" i="11"/>
  <c r="AP1356" i="11"/>
  <c r="AP1357" i="11"/>
  <c r="AP1358" i="11"/>
  <c r="AP1359" i="11"/>
  <c r="AP1360" i="11"/>
  <c r="AP1361" i="11"/>
  <c r="AP1362" i="11"/>
  <c r="AP1363" i="11"/>
  <c r="AP1364" i="11"/>
  <c r="AP1365" i="11"/>
  <c r="AP1366" i="11"/>
  <c r="AP1367" i="11"/>
  <c r="AP1368" i="11"/>
  <c r="AP1369" i="11"/>
  <c r="AP1370" i="11"/>
  <c r="AP1371" i="11"/>
  <c r="AP1372" i="11"/>
  <c r="AP1373" i="11"/>
  <c r="AP1374" i="11"/>
  <c r="AP1375" i="11"/>
  <c r="AP1376" i="11"/>
  <c r="AP1377" i="11"/>
  <c r="AP1378" i="11"/>
  <c r="AP1379" i="11"/>
  <c r="AP1380" i="11"/>
  <c r="AP1381" i="11"/>
  <c r="AP1382" i="11"/>
  <c r="AP1383" i="11"/>
  <c r="AP1384" i="11"/>
  <c r="AP1385" i="11"/>
  <c r="AP1386" i="11"/>
  <c r="AP1387" i="11"/>
  <c r="AP1388" i="11"/>
  <c r="AP1389" i="11"/>
  <c r="AP1390" i="11"/>
  <c r="AP1391" i="11"/>
  <c r="AP1392" i="11"/>
  <c r="AP1393" i="11"/>
  <c r="AP1394" i="11"/>
  <c r="AP1395" i="11"/>
  <c r="AP1396" i="11"/>
  <c r="AP1397" i="11"/>
  <c r="AP1398" i="11"/>
  <c r="AP1399" i="11"/>
  <c r="AP1400" i="11"/>
  <c r="AP1401" i="11"/>
  <c r="AP1402" i="11"/>
  <c r="AP1403" i="11"/>
  <c r="AP1404" i="11"/>
  <c r="AP1405" i="11"/>
  <c r="AP1406" i="11"/>
  <c r="AP1407" i="11"/>
  <c r="AP1408" i="11"/>
  <c r="AP1409" i="11"/>
  <c r="AP1410" i="11"/>
  <c r="AP1411" i="11"/>
  <c r="AP1412" i="11"/>
  <c r="AP1413" i="11"/>
  <c r="AP1414" i="11"/>
  <c r="AP1415" i="11"/>
  <c r="AP1416" i="11"/>
  <c r="AP1417" i="11"/>
  <c r="AP1418" i="11"/>
  <c r="AP1419" i="11"/>
  <c r="AP1420" i="11"/>
  <c r="AP1421" i="11"/>
  <c r="AP1422" i="11"/>
  <c r="AP1423" i="11"/>
  <c r="AP1424" i="11"/>
  <c r="AP1425" i="11"/>
  <c r="AP1426" i="11"/>
  <c r="AP1427" i="11"/>
  <c r="AP1428" i="11"/>
  <c r="AP1429" i="11"/>
  <c r="AP1430" i="11"/>
  <c r="AP1431" i="11"/>
  <c r="AP1432" i="11"/>
  <c r="AP1433" i="11"/>
  <c r="AP1434" i="11"/>
  <c r="AP1435" i="11"/>
  <c r="AP1436" i="11"/>
  <c r="AP1437" i="11"/>
  <c r="AP1438" i="11"/>
  <c r="AP1439" i="11"/>
  <c r="AP1440" i="11"/>
  <c r="AP1441" i="11"/>
  <c r="AP1442" i="11"/>
  <c r="AP1443" i="11"/>
  <c r="AP1444" i="11"/>
  <c r="AP1445" i="11"/>
  <c r="AP1446" i="11"/>
  <c r="AP1447" i="11"/>
  <c r="AP1448" i="11"/>
  <c r="AP1449" i="11"/>
  <c r="AP1450" i="11"/>
  <c r="AP1451" i="11"/>
  <c r="AP1452" i="11"/>
  <c r="AP1453" i="11"/>
  <c r="AP1454" i="11"/>
  <c r="AP1455" i="11"/>
  <c r="AP1456" i="11"/>
  <c r="AP1457" i="11"/>
  <c r="AP1458" i="11"/>
  <c r="AP1459" i="11"/>
  <c r="AP1460" i="11"/>
  <c r="AP1461" i="11"/>
  <c r="AP1462" i="11"/>
  <c r="AP1463" i="11"/>
  <c r="AP1464" i="11"/>
  <c r="AP1465" i="11"/>
  <c r="AP1466" i="11"/>
  <c r="AP1467" i="11"/>
  <c r="AP1468" i="11"/>
  <c r="AP1469" i="11"/>
  <c r="AP1470" i="11"/>
  <c r="AP1471" i="11"/>
  <c r="AP1472" i="11"/>
  <c r="AP1473" i="11"/>
  <c r="AP1474" i="11"/>
  <c r="AP1475" i="11"/>
  <c r="AP1476" i="11"/>
  <c r="AP1477" i="11"/>
  <c r="AP1478" i="11"/>
  <c r="AP1479" i="11"/>
  <c r="AP1480" i="11"/>
  <c r="AP1481" i="11"/>
  <c r="AP1482" i="11"/>
  <c r="AP1483" i="11"/>
  <c r="AP1484" i="11"/>
  <c r="AP1485" i="11"/>
  <c r="AP1486" i="11"/>
  <c r="AP1487" i="11"/>
  <c r="AP1488" i="11"/>
  <c r="AP1489" i="11"/>
  <c r="AP1490" i="11"/>
  <c r="AP1491" i="11"/>
  <c r="AP1492" i="11"/>
  <c r="AP1493" i="11"/>
  <c r="AP1494" i="11"/>
  <c r="AP1495" i="11"/>
  <c r="AP1496" i="11"/>
  <c r="AP1497" i="11"/>
  <c r="AP1498" i="11"/>
  <c r="AP1499" i="11"/>
  <c r="AP1500" i="11"/>
  <c r="AP1501" i="11"/>
  <c r="AP1502" i="11"/>
  <c r="AP1503" i="11"/>
  <c r="AP1504" i="11"/>
  <c r="AP1505" i="11"/>
  <c r="AP1506" i="11"/>
  <c r="AP1507" i="11"/>
  <c r="AP1508" i="11"/>
  <c r="AP1509" i="11"/>
  <c r="AP1510" i="11"/>
  <c r="AP1511" i="11"/>
  <c r="AP1512" i="11"/>
  <c r="AP1513" i="11"/>
  <c r="AP1514" i="11"/>
  <c r="AP1515" i="11"/>
  <c r="AP1516" i="11"/>
  <c r="AP1517" i="11"/>
  <c r="AP1518" i="11"/>
  <c r="AP1519" i="11"/>
  <c r="AP1520" i="11"/>
  <c r="AP1521" i="11"/>
  <c r="AP1522" i="11"/>
  <c r="AP1523" i="11"/>
  <c r="AP1524" i="11"/>
  <c r="AP1525" i="11"/>
  <c r="AP1526" i="11"/>
  <c r="AP1527" i="11"/>
  <c r="AP1528" i="11"/>
  <c r="AP1529" i="11"/>
  <c r="AP1530" i="11"/>
  <c r="AP1531" i="11"/>
  <c r="AP1532" i="11"/>
  <c r="AP1533" i="11"/>
  <c r="AP1534" i="11"/>
  <c r="AP1535" i="11"/>
  <c r="AP1536" i="11"/>
  <c r="AP1537" i="11"/>
  <c r="AP1538" i="11"/>
  <c r="AP1539" i="11"/>
  <c r="AP1540" i="11"/>
  <c r="AP1541" i="11"/>
  <c r="AP1542" i="11"/>
  <c r="AP1543" i="11"/>
  <c r="AP1544" i="11"/>
  <c r="AP1545" i="11"/>
  <c r="AP1546" i="11"/>
  <c r="AP1547" i="11"/>
  <c r="AP1548" i="11"/>
  <c r="AP1549" i="11"/>
  <c r="AP1550" i="11"/>
  <c r="AP1551" i="11"/>
  <c r="AP1552" i="11"/>
  <c r="AP1553" i="11"/>
  <c r="AP1554" i="11"/>
  <c r="AP1555" i="11"/>
  <c r="AP1556" i="11"/>
  <c r="AP1557" i="11"/>
  <c r="AP1558" i="11"/>
  <c r="AP1559" i="11"/>
  <c r="AP1560" i="11"/>
  <c r="AP1561" i="11"/>
  <c r="AP1562" i="11"/>
  <c r="AP1563" i="11"/>
  <c r="AP1564" i="11"/>
  <c r="AP1565" i="11"/>
  <c r="AP1566" i="11"/>
  <c r="AP1567" i="11"/>
  <c r="AP1568" i="11"/>
  <c r="AP1569" i="11"/>
  <c r="AP1570" i="11"/>
  <c r="AP1571" i="11"/>
  <c r="AP1572" i="11"/>
  <c r="AP1573" i="11"/>
  <c r="AP1574" i="11"/>
  <c r="AP1575" i="11"/>
  <c r="AP1576" i="11"/>
  <c r="AP1577" i="11"/>
  <c r="AP1578" i="11"/>
  <c r="AP1579" i="11"/>
  <c r="AP1580" i="11"/>
  <c r="AP1581" i="11"/>
  <c r="AP1582" i="11"/>
  <c r="AP1583" i="11"/>
  <c r="AP1584" i="11"/>
  <c r="AP1585" i="11"/>
  <c r="AP1586" i="11"/>
  <c r="AP1587" i="11"/>
  <c r="AP1588" i="11"/>
  <c r="AP1589" i="11"/>
  <c r="AP1590" i="11"/>
  <c r="AP1591" i="11"/>
  <c r="AP1592" i="11"/>
  <c r="AP1593" i="11"/>
  <c r="AP1594" i="11"/>
  <c r="AP1595" i="11"/>
  <c r="AP1596" i="11"/>
  <c r="AP1597" i="11"/>
  <c r="AP1598" i="11"/>
  <c r="AP1599" i="11"/>
  <c r="AP1600" i="11"/>
  <c r="AP1601" i="11"/>
  <c r="AP1602" i="11"/>
  <c r="AP1603" i="11"/>
  <c r="AP1604" i="11"/>
  <c r="AP1605" i="11"/>
  <c r="AP1606" i="11"/>
  <c r="AP1607" i="11"/>
  <c r="AP1608" i="11"/>
  <c r="AP1609" i="11"/>
  <c r="AP1610" i="11"/>
  <c r="AP1611" i="11"/>
  <c r="AP1612" i="11"/>
  <c r="AP1613" i="11"/>
  <c r="AP1614" i="11"/>
  <c r="AP1615" i="11"/>
  <c r="AP1616" i="11"/>
  <c r="AP1617" i="11"/>
  <c r="AP1618" i="11"/>
  <c r="AP1619" i="11"/>
  <c r="AP1620" i="11"/>
  <c r="AP1621" i="11"/>
  <c r="AP1622" i="11"/>
  <c r="AP1623" i="11"/>
  <c r="AP1624" i="11"/>
  <c r="AP1625" i="11"/>
  <c r="AP1626" i="11"/>
  <c r="AP1627" i="11"/>
  <c r="AP1628" i="11"/>
  <c r="AP1629" i="11"/>
  <c r="AP1630" i="11"/>
  <c r="AP1631" i="11"/>
  <c r="AP1632" i="11"/>
  <c r="AP1633" i="11"/>
  <c r="AP1634" i="11"/>
  <c r="AP1635" i="11"/>
  <c r="AP1636" i="11"/>
  <c r="AP1637" i="11"/>
  <c r="AP1638" i="11"/>
  <c r="AP1639" i="11"/>
  <c r="AP1640" i="11"/>
  <c r="AP1641" i="11"/>
  <c r="AP1642" i="11"/>
  <c r="AP1643" i="11"/>
  <c r="AP1644" i="11"/>
  <c r="AP1645" i="11"/>
  <c r="AP1646" i="11"/>
  <c r="AP1647" i="11"/>
  <c r="AP1648" i="11"/>
  <c r="AP1649" i="11"/>
  <c r="AP1650" i="11"/>
  <c r="AP1651" i="11"/>
  <c r="AP1652" i="11"/>
  <c r="AP1653" i="11"/>
  <c r="AP1654" i="11"/>
  <c r="AP1655" i="11"/>
  <c r="AP1656" i="11"/>
  <c r="AP1657" i="11"/>
  <c r="AP1658" i="11"/>
  <c r="AP1659" i="11"/>
  <c r="AP1660" i="11"/>
  <c r="AP1661" i="11"/>
  <c r="AP1662" i="11"/>
  <c r="AP1663" i="11"/>
  <c r="AP1664" i="11"/>
  <c r="AP1665" i="11"/>
  <c r="AP1666" i="11"/>
  <c r="AP1667" i="11"/>
  <c r="AP1668" i="11"/>
  <c r="AP1669" i="11"/>
  <c r="AP1670" i="11"/>
  <c r="AP1671" i="11"/>
  <c r="AP1672" i="11"/>
  <c r="AP1673" i="11"/>
  <c r="AP1674" i="11"/>
  <c r="AP1675" i="11"/>
  <c r="AP1676" i="11"/>
  <c r="AP1677" i="11"/>
  <c r="AP1678" i="11"/>
  <c r="AP1679" i="11"/>
  <c r="AP1680" i="11"/>
  <c r="AP1681" i="11"/>
  <c r="AP1682" i="11"/>
  <c r="AP1683" i="11"/>
  <c r="AP1684" i="11"/>
  <c r="AP1685" i="11"/>
  <c r="AP1686" i="11"/>
  <c r="AP1687" i="11"/>
  <c r="AP1688" i="11"/>
  <c r="AP1689" i="11"/>
  <c r="AP1690" i="11"/>
  <c r="AP1691" i="11"/>
  <c r="AP1692" i="11"/>
  <c r="AP1693" i="11"/>
  <c r="AP1694" i="11"/>
  <c r="AP1695" i="11"/>
  <c r="AP1696" i="11"/>
  <c r="AP1697" i="11"/>
  <c r="AP1698" i="11"/>
  <c r="AP1699" i="11"/>
  <c r="AP1700" i="11"/>
  <c r="AP1701" i="11"/>
  <c r="AP1702" i="11"/>
  <c r="AP1703" i="11"/>
  <c r="AP1704" i="11"/>
  <c r="AP1705" i="11"/>
  <c r="AP1706" i="11"/>
  <c r="AP1707" i="11"/>
  <c r="AP1708" i="11"/>
  <c r="AP1709" i="11"/>
  <c r="AP1710" i="11"/>
  <c r="AP1711" i="11"/>
  <c r="AP1712" i="11"/>
  <c r="AP1713" i="11"/>
  <c r="AP1714" i="11"/>
  <c r="AP1715" i="11"/>
  <c r="AP1716" i="11"/>
  <c r="AP1717" i="11"/>
  <c r="AP1718" i="11"/>
  <c r="AP1719" i="11"/>
  <c r="AP1721" i="11"/>
  <c r="AP1722" i="11"/>
  <c r="AP1723" i="11"/>
  <c r="AP1724" i="11"/>
  <c r="AP1725" i="11"/>
  <c r="AP1726" i="11"/>
  <c r="AP1727" i="11"/>
  <c r="AP1728" i="11"/>
  <c r="AP1729" i="11"/>
  <c r="AP1730" i="11"/>
  <c r="AP1731" i="11"/>
  <c r="AP1732" i="11"/>
  <c r="AP1733" i="11"/>
  <c r="AP1734" i="11"/>
  <c r="AP1735" i="11"/>
  <c r="AP1736" i="11"/>
  <c r="AP1737" i="11"/>
  <c r="AP1738" i="11"/>
  <c r="AP1739" i="11"/>
  <c r="AP1740" i="11"/>
  <c r="AP1741" i="11"/>
  <c r="AP1742" i="11"/>
  <c r="AP1743" i="11"/>
  <c r="AP1744" i="11"/>
  <c r="AP1745" i="11"/>
  <c r="AP1746" i="11"/>
  <c r="AP1747" i="11"/>
  <c r="AP1748" i="11"/>
  <c r="AP1749" i="11"/>
  <c r="AP1750" i="11"/>
  <c r="AP1751" i="11"/>
  <c r="AP1752" i="11"/>
  <c r="AP1753" i="11"/>
  <c r="AP1754" i="11"/>
  <c r="AP1755" i="11"/>
  <c r="AP1756" i="11"/>
  <c r="AP1757" i="11"/>
  <c r="AP1758" i="11"/>
  <c r="AP1759" i="11"/>
  <c r="AP1760" i="11"/>
  <c r="AP1761" i="11"/>
  <c r="AP1762" i="11"/>
  <c r="AP1763" i="11"/>
  <c r="AP1764" i="11"/>
  <c r="AP1765" i="11"/>
  <c r="AP1766" i="11"/>
  <c r="AP1767" i="11"/>
  <c r="AP1768" i="11"/>
  <c r="AP1769" i="11"/>
  <c r="AP1770" i="11"/>
  <c r="AP1771" i="11"/>
  <c r="AP1772" i="11"/>
  <c r="AP1773" i="11"/>
  <c r="AP1774" i="11"/>
  <c r="AP1775" i="11"/>
  <c r="AP1776" i="11"/>
  <c r="AP1777" i="11"/>
  <c r="AP1778" i="11"/>
  <c r="AP1779" i="11"/>
  <c r="AP1780" i="11"/>
  <c r="AP1781" i="11"/>
  <c r="AP1782" i="11"/>
  <c r="AP1783" i="11"/>
  <c r="AP1784" i="11"/>
  <c r="AP1785" i="11"/>
  <c r="AP1786" i="11"/>
  <c r="AP1787" i="11"/>
  <c r="AP1788" i="11"/>
  <c r="AP1789" i="11"/>
  <c r="AP1790" i="11"/>
  <c r="AP1791" i="11"/>
  <c r="AP1792" i="11"/>
  <c r="AP1793" i="11"/>
  <c r="AP1794" i="11"/>
  <c r="AP1795" i="11"/>
  <c r="AP1796" i="11"/>
  <c r="AP1797" i="11"/>
  <c r="AP1798" i="11"/>
  <c r="AP1799" i="11"/>
  <c r="AP1800" i="11"/>
  <c r="AP1801" i="11"/>
  <c r="AP1802" i="11"/>
  <c r="AP1803" i="11"/>
  <c r="AP1804" i="11"/>
  <c r="AP1805" i="11"/>
  <c r="AP1806" i="11"/>
  <c r="AP1807" i="11"/>
  <c r="AP1808" i="11"/>
  <c r="AP1809" i="11"/>
  <c r="AP1810" i="11"/>
  <c r="AP1811" i="11"/>
  <c r="AP1812" i="11"/>
  <c r="AP1813" i="11"/>
  <c r="AP1814" i="11"/>
  <c r="AP1815" i="11"/>
  <c r="AP1816" i="11"/>
  <c r="AP1817" i="11"/>
  <c r="AP1818" i="11"/>
  <c r="AP1819" i="11"/>
  <c r="AP1820" i="11"/>
  <c r="AP1821" i="11"/>
  <c r="AP1822" i="11"/>
  <c r="AP1823" i="11"/>
  <c r="AP1824" i="11"/>
  <c r="AP1825" i="11"/>
  <c r="AP1826" i="11"/>
  <c r="AP1827" i="11"/>
  <c r="AP1828" i="11"/>
  <c r="AP1829" i="11"/>
  <c r="AP1830" i="11"/>
  <c r="AP1831" i="11"/>
  <c r="AP1832" i="11"/>
  <c r="AP1833" i="11"/>
  <c r="AP1834" i="11"/>
  <c r="AP1835" i="11"/>
  <c r="AP1836" i="11"/>
  <c r="AP1837" i="11"/>
  <c r="AP1838" i="11"/>
  <c r="AP1839" i="11"/>
  <c r="AP1840" i="11"/>
  <c r="AP1841" i="11"/>
  <c r="AP1842" i="11"/>
  <c r="AP1843" i="11"/>
  <c r="AP1844" i="11"/>
  <c r="AP1845" i="11"/>
  <c r="AP1846" i="11"/>
  <c r="AP1847" i="11"/>
  <c r="AP1848" i="11"/>
  <c r="AP1849" i="11"/>
  <c r="AP1850" i="11"/>
  <c r="AP1851" i="11"/>
  <c r="AP1852" i="11"/>
  <c r="AP1853" i="11"/>
  <c r="AP1854" i="11"/>
  <c r="AP1855" i="11"/>
  <c r="AP1856" i="11"/>
  <c r="AP1857" i="11"/>
  <c r="AP1858" i="11"/>
  <c r="AP1859" i="11"/>
  <c r="AP1860" i="11"/>
  <c r="AP1861" i="11"/>
  <c r="AP1862" i="11"/>
  <c r="AP1863" i="11"/>
  <c r="AP1864" i="11"/>
  <c r="AP1865" i="11"/>
  <c r="AP1866" i="11"/>
  <c r="AP1867" i="11"/>
  <c r="AP1868" i="11"/>
  <c r="AP1869" i="11"/>
  <c r="AP1870" i="11"/>
  <c r="AP1871" i="11"/>
  <c r="AP1872" i="11"/>
  <c r="AP1873" i="11"/>
  <c r="AP1874" i="11"/>
  <c r="AP1875" i="11"/>
  <c r="AP1876" i="11"/>
  <c r="AP1877" i="11"/>
  <c r="AP1878" i="11"/>
  <c r="AP1879" i="11"/>
  <c r="AP1880" i="11"/>
  <c r="AP1881" i="11"/>
  <c r="AP1882" i="11"/>
  <c r="AP1883" i="11"/>
  <c r="AP1884" i="11"/>
  <c r="AP1885" i="11"/>
  <c r="AP1886" i="11"/>
  <c r="AP1887" i="11"/>
  <c r="AP1888" i="11"/>
  <c r="AP1889" i="11"/>
  <c r="AP1890" i="11"/>
  <c r="AP1891" i="11"/>
  <c r="AP1892" i="11"/>
  <c r="AP1893" i="11"/>
  <c r="AP1894" i="11"/>
  <c r="AP1895" i="11"/>
  <c r="AP1896" i="11"/>
  <c r="AP1897" i="11"/>
  <c r="AP1898" i="11"/>
  <c r="AP1899" i="11"/>
  <c r="AP1900" i="11"/>
  <c r="AP1901" i="11"/>
  <c r="AP1902" i="11"/>
  <c r="AP1903" i="11"/>
  <c r="AP1904" i="11"/>
  <c r="AP1905" i="11"/>
  <c r="AP1906" i="11"/>
  <c r="AP1907" i="11"/>
  <c r="AP1908" i="11"/>
  <c r="AP1909" i="11"/>
  <c r="AP1910" i="11"/>
  <c r="AP1911" i="11"/>
  <c r="AP1912" i="11"/>
  <c r="AP1913" i="11"/>
  <c r="AP1914" i="11"/>
  <c r="AP1915" i="11"/>
  <c r="AP1916" i="11"/>
  <c r="AP1917" i="11"/>
  <c r="AP1918" i="11"/>
  <c r="AP1919" i="11"/>
  <c r="AP1920" i="11"/>
  <c r="AP1921" i="11"/>
  <c r="AP1922" i="11"/>
  <c r="AP1923" i="11"/>
  <c r="AP1924" i="11"/>
  <c r="AP1925" i="11"/>
  <c r="AP1926" i="11"/>
  <c r="AP1927" i="11"/>
  <c r="AP1928" i="11"/>
  <c r="AP1929" i="11"/>
  <c r="AP1930" i="11"/>
  <c r="AP1931" i="11"/>
  <c r="AP1932" i="11"/>
  <c r="AP1933" i="11"/>
  <c r="AP1934" i="11"/>
  <c r="AP1935" i="11"/>
  <c r="AP1936" i="11"/>
  <c r="AP1937" i="11"/>
  <c r="AP1938" i="11"/>
  <c r="AP1939" i="11"/>
  <c r="AP1940" i="11"/>
  <c r="AP1941" i="11"/>
  <c r="AP1942" i="11"/>
  <c r="AP1943" i="11"/>
  <c r="AP1944" i="11"/>
  <c r="AP1945" i="11"/>
  <c r="AP1946" i="11"/>
  <c r="AP1947" i="11"/>
  <c r="AP1948" i="11"/>
  <c r="AP1949" i="11"/>
  <c r="AP1950" i="11"/>
  <c r="AP1951" i="11"/>
  <c r="AP1952" i="11"/>
  <c r="AP1953" i="11"/>
  <c r="AP1954" i="11"/>
  <c r="AP1955" i="11"/>
  <c r="AP1956" i="11"/>
  <c r="AP1957" i="11"/>
  <c r="AP1958" i="11"/>
  <c r="AP1959" i="11"/>
  <c r="AP1960" i="11"/>
  <c r="AP1961" i="11"/>
  <c r="AP1962" i="11"/>
  <c r="AP1963" i="11"/>
  <c r="AP1964" i="11"/>
  <c r="AP1965" i="11"/>
  <c r="AP1966" i="11"/>
  <c r="AP1967" i="11"/>
  <c r="AP1968" i="11"/>
  <c r="AP1969" i="11"/>
  <c r="AP1970" i="11"/>
  <c r="AP1971" i="11"/>
  <c r="AP1972" i="11"/>
  <c r="AP1973" i="11"/>
  <c r="AP1974" i="11"/>
  <c r="AP1975" i="11"/>
  <c r="AP1976" i="11"/>
  <c r="AP1977" i="11"/>
  <c r="AP1978" i="11"/>
  <c r="AP1979" i="11"/>
  <c r="AP1980" i="11"/>
  <c r="AP1981" i="11"/>
  <c r="AP1982" i="11"/>
  <c r="AP1983" i="11"/>
  <c r="AP1984" i="11"/>
  <c r="AP1985" i="11"/>
  <c r="AP1986" i="11"/>
  <c r="AP1987" i="11"/>
  <c r="AP1988" i="11"/>
  <c r="AP1989" i="11"/>
  <c r="AP1990" i="11"/>
  <c r="AP1991" i="11"/>
  <c r="AP1992" i="11"/>
  <c r="AP1993" i="11"/>
  <c r="AP1994" i="11"/>
  <c r="AP1995" i="11"/>
  <c r="AP1996" i="11"/>
  <c r="AP1997" i="11"/>
  <c r="AP1998" i="11"/>
  <c r="AP1999" i="11"/>
  <c r="AP2000" i="11"/>
  <c r="AP2001" i="11"/>
  <c r="AP2002" i="11"/>
  <c r="AP2003" i="11"/>
  <c r="AP2004" i="11"/>
  <c r="AP2005" i="11"/>
  <c r="AP2006" i="11"/>
  <c r="AP2007" i="11"/>
  <c r="AP2008" i="11"/>
  <c r="AP2009" i="11"/>
  <c r="AP2010" i="11"/>
  <c r="AP2011" i="11"/>
  <c r="AP2012" i="11"/>
  <c r="AP2013" i="11"/>
  <c r="AP2014" i="11"/>
  <c r="AP2015" i="11"/>
  <c r="AP2016" i="11"/>
  <c r="AP2017" i="11"/>
  <c r="AP2018" i="11"/>
  <c r="AP2019" i="11"/>
  <c r="AP2020" i="11"/>
  <c r="AP2021" i="11"/>
  <c r="AP2022" i="11"/>
  <c r="AP2023" i="11"/>
  <c r="AP2024" i="11"/>
  <c r="AP2025" i="11"/>
  <c r="AP2026" i="11"/>
  <c r="AP2027" i="11"/>
  <c r="AP2028" i="11"/>
  <c r="AP2029" i="11"/>
  <c r="AP2030" i="11"/>
  <c r="AP2031" i="11"/>
  <c r="AP2032" i="11"/>
  <c r="AP2033" i="11"/>
  <c r="AP2034" i="11"/>
  <c r="AP2035" i="11"/>
  <c r="AP2036" i="11"/>
  <c r="AP2037" i="11"/>
  <c r="AP2038" i="11"/>
  <c r="AP2039" i="11"/>
  <c r="AP2040" i="11"/>
  <c r="AP2041" i="11"/>
  <c r="AP2042" i="11"/>
  <c r="AP2043" i="11"/>
  <c r="AP2044" i="11"/>
  <c r="AP2045" i="11"/>
  <c r="AP2046" i="11"/>
  <c r="AP2047" i="11"/>
  <c r="AP2048" i="11"/>
  <c r="AP2049" i="11"/>
  <c r="AP2050" i="11"/>
  <c r="AP2051" i="11"/>
  <c r="AP2052" i="11"/>
  <c r="AP2053" i="11"/>
  <c r="AP2054" i="11"/>
  <c r="AP2055" i="11"/>
  <c r="AP2056" i="11"/>
  <c r="AP2057" i="11"/>
  <c r="AP2058" i="11"/>
  <c r="AP2059" i="11"/>
  <c r="AP2060" i="11"/>
  <c r="AP2061" i="11"/>
  <c r="AP2062" i="11"/>
  <c r="AP2063" i="11"/>
  <c r="AP2064" i="11"/>
  <c r="AP2065" i="11"/>
  <c r="AP2066" i="11"/>
  <c r="AP2067" i="11"/>
  <c r="AP2068" i="11"/>
  <c r="AP2069" i="11"/>
  <c r="AP2070" i="11"/>
  <c r="AP2071" i="11"/>
  <c r="AP2072" i="11"/>
  <c r="AP2073" i="11"/>
  <c r="AP2074" i="11"/>
  <c r="AP2075" i="11"/>
  <c r="AP2076" i="11"/>
  <c r="AP2077" i="11"/>
  <c r="AP2078" i="11"/>
  <c r="AP2079" i="11"/>
  <c r="AP2080" i="11"/>
  <c r="AP2081" i="11"/>
  <c r="AP2082" i="11"/>
  <c r="AP2083" i="11"/>
  <c r="AP2084" i="11"/>
  <c r="AP2085" i="11"/>
  <c r="AP2086" i="11"/>
  <c r="AP2087" i="11"/>
  <c r="AP2088" i="11"/>
  <c r="AP2089" i="11"/>
  <c r="AP2090" i="11"/>
  <c r="AP2091" i="11"/>
  <c r="AP2092" i="11"/>
  <c r="AP2093" i="11"/>
  <c r="AP2094" i="11"/>
  <c r="AP2095" i="11"/>
  <c r="AP2096" i="11"/>
  <c r="AP2097" i="11"/>
  <c r="AP2098" i="11"/>
  <c r="AP2099" i="11"/>
  <c r="AP2100" i="11"/>
  <c r="AP2101" i="11"/>
  <c r="AP2102" i="11"/>
  <c r="AP2103" i="11"/>
  <c r="AP2104" i="11"/>
  <c r="AP2105" i="11"/>
  <c r="AP2106" i="11"/>
  <c r="AP2107" i="11"/>
  <c r="AP2108" i="11"/>
  <c r="AP2109" i="11"/>
  <c r="AP2110" i="11"/>
  <c r="AP2111" i="11"/>
  <c r="AP2112" i="11"/>
  <c r="AP2113" i="11"/>
  <c r="AP2114" i="11"/>
  <c r="AP2115" i="11"/>
  <c r="AP2116" i="11"/>
  <c r="AP2117" i="11"/>
  <c r="AP2118" i="11"/>
  <c r="AP2119" i="11"/>
  <c r="AP2120" i="11"/>
  <c r="AP2121" i="11"/>
  <c r="AP2122" i="11"/>
  <c r="AP2123" i="11"/>
  <c r="AP2124" i="11"/>
  <c r="AP2125" i="11"/>
  <c r="AP2126" i="11"/>
  <c r="AP2127" i="11"/>
  <c r="AP2128" i="11"/>
  <c r="AP2129" i="11"/>
  <c r="AP2130" i="11"/>
  <c r="AP2131" i="11"/>
  <c r="AP2132" i="11"/>
  <c r="AP2133" i="11"/>
  <c r="AP2134" i="11"/>
  <c r="AP2135" i="11"/>
  <c r="AP2136" i="11"/>
  <c r="AP2137" i="11"/>
  <c r="AP2138" i="11"/>
  <c r="AP2139" i="11"/>
  <c r="AP2140" i="11"/>
  <c r="AP2141" i="11"/>
  <c r="AP2142" i="11"/>
  <c r="AP2143" i="11"/>
  <c r="AP2144" i="11"/>
  <c r="AP2145" i="11"/>
  <c r="AP2146" i="11"/>
  <c r="AP2147" i="11"/>
  <c r="AP2148" i="11"/>
  <c r="AP2149" i="11"/>
  <c r="AP2150" i="11"/>
  <c r="AP2151" i="11"/>
  <c r="AP2152" i="11"/>
  <c r="AP2153" i="11"/>
  <c r="AP2154" i="11"/>
  <c r="AP2155" i="11"/>
  <c r="AP2156" i="11"/>
  <c r="AP2157" i="11"/>
  <c r="AP2158" i="11"/>
  <c r="AP2159" i="11"/>
  <c r="AP2160" i="11"/>
  <c r="AP2161" i="11"/>
  <c r="AP2162" i="11"/>
  <c r="AP2163" i="11"/>
  <c r="AP2164" i="11"/>
  <c r="AP2165" i="11"/>
  <c r="AP2166" i="11"/>
  <c r="AP2167" i="11"/>
  <c r="AP2168" i="11"/>
  <c r="AP2169" i="11"/>
  <c r="AP2170" i="11"/>
  <c r="AP2171" i="11"/>
  <c r="AP2172" i="11"/>
  <c r="AP2173" i="11"/>
  <c r="AP2174" i="11"/>
  <c r="AP2175" i="11"/>
  <c r="AP2176" i="11"/>
  <c r="AP2177" i="11"/>
  <c r="AP2178" i="11"/>
  <c r="AP2179" i="11"/>
  <c r="AP2180" i="11"/>
  <c r="AP2181" i="11"/>
  <c r="AP2182" i="11"/>
  <c r="AP2183" i="11"/>
  <c r="AP2184" i="11"/>
  <c r="AP2185" i="11"/>
  <c r="AP2186" i="11"/>
  <c r="AP2187" i="11"/>
  <c r="AP2188" i="11"/>
  <c r="AP2189" i="11"/>
  <c r="AP2190" i="11"/>
  <c r="AP2191" i="11"/>
  <c r="AP2192" i="11"/>
  <c r="AP2193" i="11"/>
  <c r="AP2194" i="11"/>
  <c r="AP2195" i="11"/>
  <c r="AP2196" i="11"/>
  <c r="AP2197" i="11"/>
  <c r="AP2198" i="11"/>
  <c r="AP2199" i="11"/>
  <c r="AP2200" i="11"/>
  <c r="AP2201" i="11"/>
  <c r="AP2202" i="11"/>
  <c r="AP2203" i="11"/>
  <c r="AP2204" i="11"/>
  <c r="AP2205" i="11"/>
  <c r="AP2206" i="11"/>
  <c r="AP2207" i="11"/>
  <c r="AP2208" i="11"/>
  <c r="AP2209" i="11"/>
  <c r="AP2210" i="11"/>
  <c r="AP2211" i="11"/>
  <c r="AP2212" i="11"/>
  <c r="AP2213" i="11"/>
  <c r="AP2214" i="11"/>
  <c r="AP2215" i="11"/>
  <c r="AP2216" i="11"/>
  <c r="AP2217" i="11"/>
  <c r="AP2218" i="11"/>
  <c r="AP2219" i="11"/>
  <c r="AP2220" i="11"/>
  <c r="AP2221" i="11"/>
  <c r="AP2222" i="11"/>
  <c r="AP2223" i="11"/>
  <c r="AP2224" i="11"/>
  <c r="AP2225" i="11"/>
  <c r="AP2226" i="11"/>
  <c r="AP2227" i="11"/>
  <c r="AP2228" i="11"/>
  <c r="AP2229" i="11"/>
  <c r="AP2230" i="11"/>
  <c r="AP2231" i="11"/>
  <c r="AP2232" i="11"/>
  <c r="AP2233" i="11"/>
  <c r="AP2234" i="11"/>
  <c r="AP2235" i="11"/>
  <c r="AP2236" i="11"/>
  <c r="AP2237" i="11"/>
  <c r="AP2238" i="11"/>
  <c r="AP2239" i="11"/>
  <c r="AP2240" i="11"/>
  <c r="AP2241" i="11"/>
  <c r="AP2242" i="11"/>
  <c r="AP2243" i="11"/>
  <c r="AP2244" i="11"/>
  <c r="AP2245" i="11"/>
  <c r="AP2246" i="11"/>
  <c r="AP2247" i="11"/>
  <c r="AP2248" i="11"/>
  <c r="AP2249" i="11"/>
  <c r="AP2250" i="11"/>
  <c r="AP2251" i="11"/>
  <c r="AP2252" i="11"/>
  <c r="AP2253" i="11"/>
  <c r="AP2254" i="11"/>
  <c r="AP2255" i="11"/>
  <c r="AP2256" i="11"/>
  <c r="AP2257" i="11"/>
  <c r="AP2258" i="11"/>
  <c r="AP2259" i="11"/>
  <c r="AP2260" i="11"/>
  <c r="AP2261" i="11"/>
  <c r="AP2262" i="11"/>
  <c r="AP2263" i="11"/>
  <c r="AP2264" i="11"/>
  <c r="AP2265" i="11"/>
  <c r="AP2266" i="11"/>
  <c r="AP2267" i="11"/>
  <c r="AP2268" i="11"/>
  <c r="AP2269" i="11"/>
  <c r="AP2270" i="11"/>
  <c r="AP2271" i="11"/>
  <c r="AP2272" i="11"/>
  <c r="AP2273" i="11"/>
  <c r="AP2274" i="11"/>
  <c r="AP2275" i="11"/>
  <c r="AP2276" i="11"/>
  <c r="AP2277" i="11"/>
  <c r="AP2278" i="11"/>
  <c r="AP2279" i="11"/>
  <c r="AP2281" i="11"/>
  <c r="AP2282" i="11"/>
  <c r="AP2283" i="11"/>
  <c r="AP2284" i="11"/>
  <c r="AP2285" i="11"/>
  <c r="AP2286" i="11"/>
  <c r="AP2287" i="11"/>
  <c r="AP2288" i="11"/>
  <c r="AP2289" i="11"/>
  <c r="AP2290" i="11"/>
  <c r="AP2291" i="11"/>
  <c r="AP2292" i="11"/>
  <c r="AP2293" i="11"/>
  <c r="AP2294" i="11"/>
  <c r="AP2295" i="11"/>
  <c r="AP2296" i="11"/>
  <c r="AP2297" i="11"/>
  <c r="AP2298" i="11"/>
  <c r="AP2299" i="11"/>
  <c r="AP2300" i="11"/>
  <c r="AP2301" i="11"/>
  <c r="AP2302" i="11"/>
  <c r="AP2303" i="11"/>
  <c r="AP2304" i="11"/>
  <c r="AP2305" i="11"/>
  <c r="AP2306" i="11"/>
  <c r="AP2307" i="11"/>
  <c r="AP2308" i="11"/>
  <c r="AP2309" i="11"/>
  <c r="AP2310" i="11"/>
  <c r="AP2311" i="11"/>
  <c r="AP2312" i="11"/>
  <c r="AP2313" i="11"/>
  <c r="AP2314" i="11"/>
  <c r="AP2315" i="11"/>
  <c r="AP2316" i="11"/>
  <c r="AP2317" i="11"/>
  <c r="AP2318" i="11"/>
  <c r="AP2319" i="11"/>
  <c r="AP2320" i="11"/>
  <c r="AP2321" i="11"/>
  <c r="AP2322" i="11"/>
  <c r="AP2323" i="11"/>
  <c r="AP2324" i="11"/>
  <c r="AP2325" i="11"/>
  <c r="AP2326" i="11"/>
  <c r="AP2327" i="11"/>
  <c r="AP2328" i="11"/>
  <c r="AP2329" i="11"/>
  <c r="AP2330" i="11"/>
  <c r="AP2331" i="11"/>
  <c r="AP2332" i="11"/>
  <c r="AP2333" i="11"/>
  <c r="AP2334" i="11"/>
  <c r="AP2335" i="11"/>
  <c r="AP2336" i="11"/>
  <c r="AP2337" i="11"/>
  <c r="AP2338" i="11"/>
  <c r="AP2339" i="11"/>
  <c r="AP2340" i="11"/>
  <c r="AP2341" i="11"/>
  <c r="AP2342" i="11"/>
  <c r="AP2343" i="11"/>
  <c r="AP2344" i="11"/>
  <c r="AP2345" i="11"/>
  <c r="AP2346" i="11"/>
  <c r="AP2347" i="11"/>
  <c r="AP2348" i="11"/>
  <c r="AP2349" i="11"/>
  <c r="AP2350" i="11"/>
  <c r="AP2351" i="11"/>
  <c r="AP2352" i="11"/>
  <c r="AP2353" i="11"/>
  <c r="AP2354" i="11"/>
  <c r="AP2355" i="11"/>
  <c r="AP2356" i="11"/>
  <c r="AP2357" i="11"/>
  <c r="AP2358" i="11"/>
  <c r="AP2359" i="11"/>
  <c r="AP2360" i="11"/>
  <c r="AP2361" i="11"/>
  <c r="AP2362" i="11"/>
  <c r="AP2363" i="11"/>
  <c r="AP2364" i="11"/>
  <c r="AP2365" i="11"/>
  <c r="AP2366" i="11"/>
  <c r="AP2367" i="11"/>
  <c r="AP2368" i="11"/>
  <c r="AP2369" i="11"/>
  <c r="AP2370" i="11"/>
  <c r="AP2371" i="11"/>
  <c r="AP2372" i="11"/>
  <c r="AP2373" i="11"/>
  <c r="AP2374" i="11"/>
  <c r="AP2375" i="11"/>
  <c r="AP2376" i="11"/>
  <c r="AP2377" i="11"/>
  <c r="AP2378" i="11"/>
  <c r="AP2379" i="11"/>
  <c r="AP2380" i="11"/>
  <c r="AP2381" i="11"/>
  <c r="AP2382" i="11"/>
  <c r="AP2383" i="11"/>
  <c r="AP2384" i="11"/>
  <c r="AP2385" i="11"/>
  <c r="AP2386" i="11"/>
  <c r="AP2387" i="11"/>
  <c r="AP2388" i="11"/>
  <c r="AP2389" i="11"/>
  <c r="AP2390" i="11"/>
  <c r="AP2391" i="11"/>
  <c r="AP2392" i="11"/>
  <c r="AP2393" i="11"/>
  <c r="AP2394" i="11"/>
  <c r="AP2395" i="11"/>
  <c r="AP2396" i="11"/>
  <c r="AP2397" i="11"/>
  <c r="AP2398" i="11"/>
  <c r="AP2399" i="11"/>
  <c r="AP2400" i="11"/>
  <c r="AP2401" i="11"/>
  <c r="AP2402" i="11"/>
  <c r="AP2403" i="11"/>
  <c r="AP2404" i="11"/>
  <c r="AP2405" i="11"/>
  <c r="AP2406" i="11"/>
  <c r="AP2407" i="11"/>
  <c r="AP2408" i="11"/>
  <c r="AP2409" i="11"/>
  <c r="AP2410" i="11"/>
  <c r="AP2411" i="11"/>
  <c r="AP2412" i="11"/>
  <c r="AP2413" i="11"/>
  <c r="AP2414" i="11"/>
  <c r="AP2415" i="11"/>
  <c r="AP2416" i="11"/>
  <c r="AP2417" i="11"/>
  <c r="AP2418" i="11"/>
  <c r="AP2419" i="11"/>
  <c r="AP2420" i="11"/>
  <c r="AP2421" i="11"/>
  <c r="AP2422" i="11"/>
  <c r="AP2423" i="11"/>
  <c r="AP2424" i="11"/>
  <c r="AP2425" i="11"/>
  <c r="AP2426" i="11"/>
  <c r="AP2427" i="11"/>
  <c r="AP2428" i="11"/>
  <c r="AP2429" i="11"/>
  <c r="AP2430" i="11"/>
  <c r="AP2431" i="11"/>
  <c r="AP2432" i="11"/>
  <c r="AP2433" i="11"/>
  <c r="AP2434" i="11"/>
  <c r="AP2435" i="11"/>
  <c r="AP2436" i="11"/>
  <c r="AP2437" i="11"/>
  <c r="AP2438" i="11"/>
  <c r="AP2439" i="11"/>
  <c r="AP2440" i="11"/>
  <c r="AP2441" i="11"/>
  <c r="AP2442" i="11"/>
  <c r="AP2443" i="11"/>
  <c r="AP2444" i="11"/>
  <c r="AP2445" i="11"/>
  <c r="AP2446" i="11"/>
  <c r="AP2447" i="11"/>
  <c r="AP2448" i="11"/>
  <c r="AP2449" i="11"/>
  <c r="AP2450" i="11"/>
  <c r="AP2451" i="11"/>
  <c r="AP2452" i="11"/>
  <c r="AP2453" i="11"/>
  <c r="AP2454" i="11"/>
  <c r="AP2455" i="11"/>
  <c r="AP2456" i="11"/>
  <c r="AP2457" i="11"/>
  <c r="AP2458" i="11"/>
  <c r="AP2459" i="11"/>
  <c r="AP2460" i="11"/>
  <c r="AP2461" i="11"/>
  <c r="AP2462" i="11"/>
  <c r="AP2463" i="11"/>
  <c r="AP2464" i="11"/>
  <c r="AP2465" i="11"/>
  <c r="AP2466" i="11"/>
  <c r="AP2467" i="11"/>
  <c r="AP2468" i="11"/>
  <c r="AP2469" i="11"/>
  <c r="AP2470" i="11"/>
  <c r="AP2471" i="11"/>
  <c r="AP2472" i="11"/>
  <c r="AP2473" i="11"/>
  <c r="AP2474" i="11"/>
  <c r="AP2475" i="11"/>
  <c r="AP2476" i="11"/>
  <c r="AP2477" i="11"/>
  <c r="AP2478" i="11"/>
  <c r="AP2479" i="11"/>
  <c r="AP2480" i="11"/>
  <c r="AP2481" i="11"/>
  <c r="AP2482" i="11"/>
  <c r="AP2483" i="11"/>
  <c r="AP2484" i="11"/>
  <c r="AP2485" i="11"/>
  <c r="AP2486" i="11"/>
  <c r="AP2487" i="11"/>
  <c r="AP2488" i="11"/>
  <c r="AP2489" i="11"/>
  <c r="AP2490" i="11"/>
  <c r="AP2491" i="11"/>
  <c r="AP2492" i="11"/>
  <c r="AP2493" i="11"/>
  <c r="AP2494" i="11"/>
  <c r="AP2495" i="11"/>
  <c r="AP2496" i="11"/>
  <c r="AP2497" i="11"/>
  <c r="AP2498" i="11"/>
  <c r="AP2499" i="11"/>
  <c r="AP2500" i="11"/>
  <c r="AP2501" i="11"/>
  <c r="AP2502" i="11"/>
  <c r="AP2503" i="11"/>
  <c r="AP2504" i="11"/>
  <c r="AP2505" i="11"/>
  <c r="AP2506" i="11"/>
  <c r="AP2507" i="11"/>
  <c r="AP2508" i="11"/>
  <c r="AP2509" i="11"/>
  <c r="AP2510" i="11"/>
  <c r="AP2511" i="11"/>
  <c r="AP2512" i="11"/>
  <c r="AP2513" i="11"/>
  <c r="AP2514" i="11"/>
  <c r="AP2515" i="11"/>
  <c r="AP2516" i="11"/>
  <c r="AP2517" i="11"/>
  <c r="AP2518" i="11"/>
  <c r="AP2519" i="11"/>
  <c r="AP2520" i="11"/>
  <c r="AP2521" i="11"/>
  <c r="AP2522" i="11"/>
  <c r="AP2523" i="11"/>
  <c r="AP2524" i="11"/>
  <c r="AP2525" i="11"/>
  <c r="AP2526" i="11"/>
  <c r="AP2527" i="11"/>
  <c r="AP2528" i="11"/>
  <c r="AP2529" i="11"/>
  <c r="AP2530" i="11"/>
  <c r="AP2531" i="11"/>
  <c r="AP2533" i="11"/>
  <c r="AP2534" i="11"/>
  <c r="AP2535" i="11"/>
  <c r="AP2536" i="11"/>
  <c r="AP2537" i="11"/>
  <c r="AP2538" i="11"/>
  <c r="AP2539" i="11"/>
  <c r="AP2540" i="11"/>
  <c r="AP2541" i="11"/>
  <c r="AP2542" i="11"/>
  <c r="AP2543" i="11"/>
  <c r="AP2544" i="11"/>
  <c r="AP2545" i="11"/>
  <c r="AP2546" i="11"/>
  <c r="AP2547" i="11"/>
  <c r="AP2548" i="11"/>
  <c r="AP2549" i="11"/>
  <c r="AP2550" i="11"/>
  <c r="AP2551" i="11"/>
  <c r="AP2552" i="11"/>
  <c r="AP2553" i="11"/>
  <c r="AP2554" i="11"/>
  <c r="AP2555" i="11"/>
  <c r="AP2556" i="11"/>
  <c r="AP2557" i="11"/>
  <c r="AP2558" i="11"/>
  <c r="AP2559" i="11"/>
  <c r="AP2560" i="11"/>
  <c r="AP2561" i="11"/>
  <c r="AP2562" i="11"/>
  <c r="AP2563" i="11"/>
  <c r="AP2564" i="11"/>
  <c r="AP2565" i="11"/>
  <c r="AP2566" i="11"/>
  <c r="AP2567" i="11"/>
  <c r="AP2568" i="11"/>
  <c r="AP2569" i="11"/>
  <c r="AP2570" i="11"/>
  <c r="AP2571" i="11"/>
  <c r="AP2572" i="11"/>
  <c r="AP2573" i="11"/>
  <c r="AP2574" i="11"/>
  <c r="AP2575" i="11"/>
  <c r="AP2576" i="11"/>
  <c r="AP2577" i="11"/>
  <c r="AP2578" i="11"/>
  <c r="AP2579" i="11"/>
  <c r="AP2580" i="11"/>
  <c r="AP2581" i="11"/>
  <c r="AP2582" i="11"/>
  <c r="AP2583" i="11"/>
  <c r="AP2584" i="11"/>
  <c r="AP2585" i="11"/>
  <c r="AP2586" i="11"/>
  <c r="AP2587" i="11"/>
  <c r="AP2588" i="11"/>
  <c r="AP2589" i="11"/>
  <c r="AP2590" i="11"/>
  <c r="AP2591" i="11"/>
  <c r="AP2592" i="11"/>
  <c r="AP2593" i="11"/>
  <c r="AP2594" i="11"/>
  <c r="AP2595" i="11"/>
  <c r="AP2596" i="11"/>
  <c r="AP2597" i="11"/>
  <c r="AP2598" i="11"/>
  <c r="AP2599" i="11"/>
  <c r="AP2600" i="11"/>
  <c r="AP2601" i="11"/>
  <c r="AP2602" i="11"/>
  <c r="AP2603" i="11"/>
  <c r="AP2604" i="11"/>
  <c r="AP2605" i="11"/>
  <c r="AP2606" i="11"/>
  <c r="AP2607" i="11"/>
  <c r="AP2608" i="11"/>
  <c r="AP2609" i="11"/>
  <c r="AP2610" i="11"/>
  <c r="AP2611" i="11"/>
  <c r="AP2612" i="11"/>
  <c r="AP2613" i="11"/>
  <c r="AP2614" i="11"/>
  <c r="AP2615" i="11"/>
  <c r="AP2616" i="11"/>
  <c r="AP2617" i="11"/>
  <c r="AP2618" i="11"/>
  <c r="AP2619" i="11"/>
  <c r="AP2620" i="11"/>
  <c r="AP2621" i="11"/>
  <c r="AP2622" i="11"/>
  <c r="AP2623" i="11"/>
  <c r="AP2624" i="11"/>
  <c r="AP2625" i="11"/>
  <c r="AP2626" i="11"/>
  <c r="AP2627" i="11"/>
  <c r="AP2628" i="11"/>
  <c r="AP2629" i="11"/>
  <c r="AP2630" i="11"/>
  <c r="AP2631" i="11"/>
  <c r="AP2632" i="11"/>
  <c r="AP2633" i="11"/>
  <c r="AP2634" i="11"/>
  <c r="AP2635" i="11"/>
  <c r="AK215" i="11"/>
  <c r="AK252" i="11"/>
  <c r="AK1105" i="11"/>
  <c r="AK1927" i="11"/>
  <c r="AK2036" i="11"/>
  <c r="AK2433" i="11"/>
  <c r="AK9" i="11"/>
  <c r="AK10" i="11"/>
  <c r="AK11" i="11"/>
  <c r="AK12" i="11"/>
  <c r="AK13" i="11"/>
  <c r="AK14" i="11"/>
  <c r="AK15" i="11"/>
  <c r="AK16" i="11"/>
  <c r="AK17" i="11"/>
  <c r="AK18" i="11"/>
  <c r="AK19" i="11"/>
  <c r="AK20" i="11"/>
  <c r="AK21" i="11"/>
  <c r="AK22" i="11"/>
  <c r="AK23" i="11"/>
  <c r="AK24" i="11"/>
  <c r="AK25" i="11"/>
  <c r="AK26" i="11"/>
  <c r="AK27" i="11"/>
  <c r="AK28" i="11"/>
  <c r="AK29" i="11"/>
  <c r="AK30" i="11"/>
  <c r="AK31" i="11"/>
  <c r="AK32" i="11"/>
  <c r="AK33" i="11"/>
  <c r="AK34" i="11"/>
  <c r="AK35" i="11"/>
  <c r="AK36" i="11"/>
  <c r="AK37" i="11"/>
  <c r="AK38" i="11"/>
  <c r="AK39" i="11"/>
  <c r="AK40" i="11"/>
  <c r="AK41" i="11"/>
  <c r="AK42" i="11"/>
  <c r="AK43" i="11"/>
  <c r="AK44" i="11"/>
  <c r="AK45" i="11"/>
  <c r="AK46" i="11"/>
  <c r="AK47" i="11"/>
  <c r="AK48" i="11"/>
  <c r="AK49" i="11"/>
  <c r="AK50" i="11"/>
  <c r="AK51" i="11"/>
  <c r="AK52" i="11"/>
  <c r="AK53" i="11"/>
  <c r="AK54" i="11"/>
  <c r="AK55" i="11"/>
  <c r="AK56" i="11"/>
  <c r="AK57" i="11"/>
  <c r="AK58" i="11"/>
  <c r="AK59" i="11"/>
  <c r="AK60" i="11"/>
  <c r="AK61" i="1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111" i="11"/>
  <c r="AK112" i="11"/>
  <c r="AK113" i="11"/>
  <c r="AK114" i="11"/>
  <c r="AK115" i="11"/>
  <c r="AK116" i="11"/>
  <c r="AK117" i="11"/>
  <c r="AK118" i="11"/>
  <c r="AK119" i="11"/>
  <c r="AK120" i="11"/>
  <c r="AK121" i="11"/>
  <c r="AK122" i="11"/>
  <c r="AK123" i="11"/>
  <c r="AK124" i="11"/>
  <c r="AK125" i="11"/>
  <c r="AK126" i="11"/>
  <c r="AK127" i="11"/>
  <c r="AK128" i="11"/>
  <c r="AK129" i="11"/>
  <c r="AK130" i="11"/>
  <c r="AK131" i="11"/>
  <c r="AK132" i="11"/>
  <c r="AK133" i="11"/>
  <c r="AK134" i="11"/>
  <c r="AK135" i="11"/>
  <c r="AK136" i="11"/>
  <c r="AK137" i="11"/>
  <c r="AK138" i="11"/>
  <c r="AK139" i="11"/>
  <c r="AK140" i="11"/>
  <c r="AK141" i="11"/>
  <c r="AK142" i="11"/>
  <c r="AK143" i="11"/>
  <c r="AK144" i="11"/>
  <c r="AK145" i="11"/>
  <c r="AK146" i="11"/>
  <c r="AK147" i="11"/>
  <c r="AK148" i="11"/>
  <c r="AK149" i="11"/>
  <c r="AK150" i="11"/>
  <c r="AK151" i="11"/>
  <c r="AK152" i="11"/>
  <c r="AK153" i="11"/>
  <c r="AK154" i="11"/>
  <c r="AK155" i="11"/>
  <c r="AK156" i="11"/>
  <c r="AK157" i="11"/>
  <c r="AK158" i="11"/>
  <c r="AK159" i="11"/>
  <c r="AK160" i="11"/>
  <c r="AK161" i="11"/>
  <c r="AK162" i="11"/>
  <c r="AK163" i="11"/>
  <c r="AK164" i="11"/>
  <c r="AK165" i="11"/>
  <c r="AK166" i="11"/>
  <c r="AK167" i="11"/>
  <c r="AK168" i="11"/>
  <c r="AK169" i="11"/>
  <c r="AK170" i="11"/>
  <c r="AK171" i="11"/>
  <c r="AK172" i="11"/>
  <c r="AK173" i="11"/>
  <c r="AK174" i="11"/>
  <c r="AK175" i="11"/>
  <c r="AK176" i="11"/>
  <c r="AK177" i="11"/>
  <c r="AK178" i="11"/>
  <c r="AK179" i="11"/>
  <c r="AK180" i="11"/>
  <c r="AK181" i="11"/>
  <c r="AK182" i="11"/>
  <c r="AK183" i="11"/>
  <c r="AK184" i="11"/>
  <c r="AK185" i="11"/>
  <c r="AK186" i="11"/>
  <c r="AK187" i="11"/>
  <c r="AK188" i="11"/>
  <c r="AK189" i="11"/>
  <c r="AK190" i="11"/>
  <c r="AK191" i="11"/>
  <c r="AK192" i="11"/>
  <c r="AK193" i="11"/>
  <c r="AK194" i="11"/>
  <c r="AK195" i="11"/>
  <c r="AK196" i="11"/>
  <c r="AK197" i="11"/>
  <c r="AK198" i="11"/>
  <c r="AK199" i="11"/>
  <c r="AK200" i="11"/>
  <c r="AK201" i="11"/>
  <c r="AK202" i="11"/>
  <c r="AK203" i="11"/>
  <c r="AK204" i="11"/>
  <c r="AK205" i="11"/>
  <c r="AK206" i="11"/>
  <c r="AK207" i="11"/>
  <c r="AK208" i="11"/>
  <c r="AK209" i="11"/>
  <c r="AK210" i="11"/>
  <c r="AK211" i="11"/>
  <c r="AK212" i="11"/>
  <c r="AK213" i="11"/>
  <c r="AK214" i="11"/>
  <c r="AK216" i="11"/>
  <c r="AK217" i="11"/>
  <c r="AK218" i="11"/>
  <c r="AK219" i="11"/>
  <c r="AK220" i="11"/>
  <c r="AK221" i="11"/>
  <c r="AK222" i="11"/>
  <c r="AK223" i="11"/>
  <c r="AK224" i="11"/>
  <c r="AK225" i="11"/>
  <c r="AK226" i="11"/>
  <c r="AK227" i="11"/>
  <c r="AK228" i="11"/>
  <c r="AK229" i="11"/>
  <c r="AK230" i="11"/>
  <c r="AK231" i="11"/>
  <c r="AK232" i="11"/>
  <c r="AK233" i="11"/>
  <c r="AK234" i="11"/>
  <c r="AK235" i="11"/>
  <c r="AK236" i="11"/>
  <c r="AK237" i="11"/>
  <c r="AK238" i="11"/>
  <c r="AK239" i="11"/>
  <c r="AK240" i="11"/>
  <c r="AK241" i="11"/>
  <c r="AK242" i="11"/>
  <c r="AK243" i="11"/>
  <c r="AK244" i="11"/>
  <c r="AK245" i="11"/>
  <c r="AK246" i="11"/>
  <c r="AK247" i="11"/>
  <c r="AK248" i="11"/>
  <c r="AK249" i="11"/>
  <c r="AK250" i="11"/>
  <c r="AK251" i="11"/>
  <c r="AK253" i="11"/>
  <c r="AK254" i="11"/>
  <c r="AK255" i="11"/>
  <c r="AK256" i="11"/>
  <c r="AK257" i="11"/>
  <c r="AK258" i="11"/>
  <c r="AK259" i="11"/>
  <c r="AK260" i="11"/>
  <c r="AK261" i="11"/>
  <c r="AK262" i="11"/>
  <c r="AK263" i="11"/>
  <c r="AK264" i="11"/>
  <c r="AK265" i="11"/>
  <c r="AK266" i="11"/>
  <c r="AK267" i="11"/>
  <c r="AK268" i="11"/>
  <c r="AK269" i="11"/>
  <c r="AK270" i="11"/>
  <c r="AK271" i="11"/>
  <c r="AK272" i="11"/>
  <c r="AK273" i="11"/>
  <c r="AK274" i="11"/>
  <c r="AK275" i="11"/>
  <c r="AK276" i="11"/>
  <c r="AK277" i="11"/>
  <c r="AK278" i="11"/>
  <c r="AK279" i="11"/>
  <c r="AK280" i="11"/>
  <c r="AK281" i="11"/>
  <c r="AK282" i="11"/>
  <c r="AK283" i="11"/>
  <c r="AK284" i="11"/>
  <c r="AK285" i="11"/>
  <c r="AK286" i="11"/>
  <c r="AK287" i="11"/>
  <c r="AK288" i="11"/>
  <c r="AK289" i="11"/>
  <c r="AK290" i="11"/>
  <c r="AK291" i="11"/>
  <c r="AK292" i="11"/>
  <c r="AK293" i="11"/>
  <c r="AK294" i="11"/>
  <c r="AK295" i="11"/>
  <c r="AK296" i="11"/>
  <c r="AK297" i="11"/>
  <c r="AK298" i="11"/>
  <c r="AK299" i="11"/>
  <c r="AK300" i="11"/>
  <c r="AK301" i="11"/>
  <c r="AK302" i="11"/>
  <c r="AK303" i="11"/>
  <c r="AK304" i="11"/>
  <c r="AK305" i="11"/>
  <c r="AK306" i="11"/>
  <c r="AK307" i="11"/>
  <c r="AK308" i="11"/>
  <c r="AK309" i="11"/>
  <c r="AK310" i="11"/>
  <c r="AK311" i="11"/>
  <c r="AK312" i="11"/>
  <c r="AK313" i="11"/>
  <c r="AK314" i="11"/>
  <c r="AK315" i="11"/>
  <c r="AK316" i="11"/>
  <c r="AK317" i="11"/>
  <c r="AK318" i="11"/>
  <c r="AK319" i="11"/>
  <c r="AK320" i="11"/>
  <c r="AK321" i="11"/>
  <c r="AK322" i="11"/>
  <c r="AK323" i="11"/>
  <c r="AK324" i="11"/>
  <c r="AK325" i="11"/>
  <c r="AK326" i="11"/>
  <c r="AK327" i="11"/>
  <c r="AK328" i="11"/>
  <c r="AK329" i="11"/>
  <c r="AK330" i="11"/>
  <c r="AK331" i="11"/>
  <c r="AK332" i="11"/>
  <c r="AK333" i="11"/>
  <c r="AK334" i="11"/>
  <c r="AK335" i="11"/>
  <c r="AK336" i="11"/>
  <c r="AK337" i="11"/>
  <c r="AK338" i="11"/>
  <c r="AK339" i="11"/>
  <c r="AK340" i="11"/>
  <c r="AK341" i="11"/>
  <c r="AK342" i="11"/>
  <c r="AK343" i="11"/>
  <c r="AK344" i="11"/>
  <c r="AK345" i="11"/>
  <c r="AK346" i="11"/>
  <c r="AK347" i="11"/>
  <c r="AK348" i="11"/>
  <c r="AK349" i="11"/>
  <c r="AK350" i="11"/>
  <c r="AK351" i="11"/>
  <c r="AK352" i="11"/>
  <c r="AK353" i="11"/>
  <c r="AK354" i="11"/>
  <c r="AK355" i="11"/>
  <c r="AK356" i="11"/>
  <c r="AK357" i="11"/>
  <c r="AK358" i="11"/>
  <c r="AK359" i="11"/>
  <c r="AK360" i="11"/>
  <c r="AK361" i="11"/>
  <c r="AK362" i="11"/>
  <c r="AK363" i="11"/>
  <c r="AK364" i="11"/>
  <c r="AK365" i="11"/>
  <c r="AK366" i="11"/>
  <c r="AK367" i="11"/>
  <c r="AK368" i="11"/>
  <c r="AK369" i="11"/>
  <c r="AK370" i="11"/>
  <c r="AK371" i="11"/>
  <c r="AK372" i="11"/>
  <c r="AK373" i="11"/>
  <c r="AK374" i="11"/>
  <c r="AK375" i="11"/>
  <c r="AK376" i="11"/>
  <c r="AK377" i="11"/>
  <c r="AK378" i="11"/>
  <c r="AK379" i="11"/>
  <c r="AK380" i="11"/>
  <c r="AK381" i="11"/>
  <c r="AK382" i="11"/>
  <c r="AK383" i="11"/>
  <c r="AK384" i="11"/>
  <c r="AK385" i="11"/>
  <c r="AK386" i="11"/>
  <c r="AK387" i="11"/>
  <c r="AK388" i="11"/>
  <c r="AK389" i="11"/>
  <c r="AK390" i="11"/>
  <c r="AK391" i="11"/>
  <c r="AK392" i="11"/>
  <c r="AK393" i="11"/>
  <c r="AK394" i="11"/>
  <c r="AK395" i="11"/>
  <c r="AK396" i="11"/>
  <c r="AK397" i="11"/>
  <c r="AK398" i="11"/>
  <c r="AK399" i="11"/>
  <c r="AK400" i="11"/>
  <c r="AK401" i="11"/>
  <c r="AK402" i="11"/>
  <c r="AK403" i="11"/>
  <c r="AK404" i="11"/>
  <c r="AK405" i="11"/>
  <c r="AK406" i="11"/>
  <c r="AK407" i="11"/>
  <c r="AK408" i="11"/>
  <c r="AK409" i="11"/>
  <c r="AK410" i="11"/>
  <c r="AK411" i="11"/>
  <c r="AK412" i="11"/>
  <c r="AK413" i="11"/>
  <c r="AK414" i="11"/>
  <c r="AK415" i="11"/>
  <c r="AK416" i="11"/>
  <c r="AK417" i="11"/>
  <c r="AK418" i="11"/>
  <c r="AK419" i="11"/>
  <c r="AK420" i="11"/>
  <c r="AK421" i="11"/>
  <c r="AK422" i="11"/>
  <c r="AK423" i="11"/>
  <c r="AK424" i="11"/>
  <c r="AK425" i="11"/>
  <c r="AK426" i="11"/>
  <c r="AK427" i="11"/>
  <c r="AK428" i="11"/>
  <c r="AK429" i="11"/>
  <c r="AK430" i="11"/>
  <c r="AK431" i="11"/>
  <c r="AK432" i="11"/>
  <c r="AK433" i="11"/>
  <c r="AK434" i="11"/>
  <c r="AK435" i="11"/>
  <c r="AK436" i="11"/>
  <c r="AK437" i="11"/>
  <c r="AK438" i="11"/>
  <c r="AK439" i="11"/>
  <c r="AK440" i="11"/>
  <c r="AK441" i="11"/>
  <c r="AK442" i="11"/>
  <c r="AK443" i="11"/>
  <c r="AK444" i="11"/>
  <c r="AK445" i="11"/>
  <c r="AK446" i="11"/>
  <c r="AK447" i="11"/>
  <c r="AK448" i="11"/>
  <c r="AK449" i="11"/>
  <c r="AK450" i="11"/>
  <c r="AK451" i="11"/>
  <c r="AK452" i="11"/>
  <c r="AK453" i="11"/>
  <c r="AK454" i="11"/>
  <c r="AK455" i="11"/>
  <c r="AK456" i="11"/>
  <c r="AK457" i="11"/>
  <c r="AK458" i="11"/>
  <c r="AK459" i="11"/>
  <c r="AK460" i="11"/>
  <c r="AK461" i="11"/>
  <c r="AK462" i="11"/>
  <c r="AK463" i="11"/>
  <c r="AK464" i="11"/>
  <c r="AK465" i="11"/>
  <c r="AK466" i="11"/>
  <c r="AK467" i="11"/>
  <c r="AK468" i="11"/>
  <c r="AK469" i="11"/>
  <c r="AK470" i="11"/>
  <c r="AK471" i="11"/>
  <c r="AK472" i="11"/>
  <c r="AK473" i="11"/>
  <c r="AK474" i="11"/>
  <c r="AK475" i="11"/>
  <c r="AK476" i="11"/>
  <c r="AK477" i="11"/>
  <c r="AK478" i="11"/>
  <c r="AK479" i="11"/>
  <c r="AK480" i="11"/>
  <c r="AK481" i="11"/>
  <c r="AK482" i="11"/>
  <c r="AK483" i="11"/>
  <c r="AK484" i="11"/>
  <c r="AK485" i="11"/>
  <c r="AK486" i="11"/>
  <c r="AK487" i="11"/>
  <c r="AK488" i="11"/>
  <c r="AK489" i="11"/>
  <c r="AK490" i="11"/>
  <c r="AK491" i="11"/>
  <c r="AK492" i="11"/>
  <c r="AK493" i="11"/>
  <c r="AK494" i="11"/>
  <c r="AK495" i="11"/>
  <c r="AK496" i="11"/>
  <c r="AK497" i="11"/>
  <c r="AK498" i="11"/>
  <c r="AK499" i="11"/>
  <c r="AK500" i="11"/>
  <c r="AK501" i="11"/>
  <c r="AK502" i="11"/>
  <c r="AK503" i="11"/>
  <c r="AK504" i="11"/>
  <c r="AK505" i="11"/>
  <c r="AK506" i="11"/>
  <c r="AK507" i="11"/>
  <c r="AK508" i="11"/>
  <c r="AK509" i="11"/>
  <c r="AK510" i="11"/>
  <c r="AK511" i="11"/>
  <c r="AK512" i="11"/>
  <c r="AK513" i="11"/>
  <c r="AK514" i="11"/>
  <c r="AK515" i="11"/>
  <c r="AK516" i="11"/>
  <c r="AK517" i="11"/>
  <c r="AK518" i="11"/>
  <c r="AK519" i="11"/>
  <c r="AK520" i="11"/>
  <c r="AK521" i="11"/>
  <c r="AK522" i="11"/>
  <c r="AK523" i="11"/>
  <c r="AK524" i="11"/>
  <c r="AK525" i="11"/>
  <c r="AK526" i="11"/>
  <c r="AK527" i="11"/>
  <c r="AK528" i="11"/>
  <c r="AK529" i="11"/>
  <c r="AK530" i="11"/>
  <c r="AK531" i="11"/>
  <c r="AK532" i="11"/>
  <c r="AK533" i="11"/>
  <c r="AK534" i="11"/>
  <c r="AK535" i="11"/>
  <c r="AK536" i="11"/>
  <c r="AK537" i="11"/>
  <c r="AK538" i="11"/>
  <c r="AK539" i="11"/>
  <c r="AK540" i="11"/>
  <c r="AK541" i="11"/>
  <c r="AK542" i="11"/>
  <c r="AK543" i="11"/>
  <c r="AK544" i="11"/>
  <c r="AK545" i="11"/>
  <c r="AK546" i="11"/>
  <c r="AK547" i="11"/>
  <c r="AK548" i="11"/>
  <c r="AK549" i="11"/>
  <c r="AK550" i="11"/>
  <c r="AK551" i="11"/>
  <c r="AK552" i="11"/>
  <c r="AK553" i="11"/>
  <c r="AK554" i="11"/>
  <c r="AK555" i="11"/>
  <c r="AK556" i="11"/>
  <c r="AK557" i="11"/>
  <c r="AK558" i="11"/>
  <c r="AK559" i="11"/>
  <c r="AK560" i="11"/>
  <c r="AK561" i="11"/>
  <c r="AK562" i="11"/>
  <c r="AK563" i="11"/>
  <c r="AK564" i="11"/>
  <c r="AK565" i="11"/>
  <c r="AK566" i="11"/>
  <c r="AK567" i="11"/>
  <c r="AK568" i="11"/>
  <c r="AK569" i="11"/>
  <c r="AK570" i="11"/>
  <c r="AK571" i="11"/>
  <c r="AK572" i="11"/>
  <c r="AK573" i="11"/>
  <c r="AK574" i="11"/>
  <c r="AK575" i="11"/>
  <c r="AK576" i="11"/>
  <c r="AK577" i="11"/>
  <c r="AK578" i="11"/>
  <c r="AK579" i="11"/>
  <c r="AK580" i="11"/>
  <c r="AK581" i="11"/>
  <c r="AK582" i="11"/>
  <c r="AK583" i="11"/>
  <c r="AK584" i="11"/>
  <c r="AK585" i="11"/>
  <c r="AK586" i="11"/>
  <c r="AK587" i="11"/>
  <c r="AK588" i="11"/>
  <c r="AK589" i="11"/>
  <c r="AK590" i="11"/>
  <c r="AK591" i="11"/>
  <c r="AK592" i="11"/>
  <c r="AK593" i="11"/>
  <c r="AK594" i="11"/>
  <c r="AK595" i="11"/>
  <c r="AK596" i="11"/>
  <c r="AK597" i="11"/>
  <c r="AK598" i="11"/>
  <c r="AK599" i="11"/>
  <c r="AK600" i="11"/>
  <c r="AK601" i="11"/>
  <c r="AK602" i="11"/>
  <c r="AK603" i="11"/>
  <c r="AK604" i="11"/>
  <c r="AK605" i="11"/>
  <c r="AK606" i="11"/>
  <c r="AK607" i="11"/>
  <c r="AK608" i="11"/>
  <c r="AK609" i="11"/>
  <c r="AK610" i="11"/>
  <c r="AK611" i="11"/>
  <c r="AK612" i="11"/>
  <c r="AK613" i="11"/>
  <c r="AK614" i="11"/>
  <c r="AK615" i="11"/>
  <c r="AK616" i="11"/>
  <c r="AK617" i="11"/>
  <c r="AK618" i="11"/>
  <c r="AK619" i="11"/>
  <c r="AK620" i="11"/>
  <c r="AK621" i="11"/>
  <c r="AK622" i="11"/>
  <c r="AK623" i="11"/>
  <c r="AK624" i="11"/>
  <c r="AK625" i="11"/>
  <c r="AK626" i="11"/>
  <c r="AK627" i="11"/>
  <c r="AK628" i="11"/>
  <c r="AK629" i="11"/>
  <c r="AK630" i="11"/>
  <c r="AK631" i="11"/>
  <c r="AK632" i="11"/>
  <c r="AK633" i="11"/>
  <c r="AK634" i="11"/>
  <c r="AK635" i="11"/>
  <c r="AK636" i="11"/>
  <c r="AK637" i="11"/>
  <c r="AK638" i="11"/>
  <c r="AK639" i="11"/>
  <c r="AK640" i="11"/>
  <c r="AK641" i="11"/>
  <c r="AK642" i="11"/>
  <c r="AK643" i="11"/>
  <c r="AK644" i="11"/>
  <c r="AK645" i="11"/>
  <c r="AK646" i="11"/>
  <c r="AK647" i="11"/>
  <c r="AK648" i="11"/>
  <c r="AK649" i="11"/>
  <c r="AK650" i="11"/>
  <c r="AK651" i="11"/>
  <c r="AK652" i="11"/>
  <c r="AK653" i="11"/>
  <c r="AK654" i="11"/>
  <c r="AK655" i="11"/>
  <c r="AK656" i="11"/>
  <c r="AK657" i="11"/>
  <c r="AK658" i="11"/>
  <c r="AK659" i="11"/>
  <c r="AK660" i="11"/>
  <c r="AK661" i="11"/>
  <c r="AK662" i="11"/>
  <c r="AK663" i="11"/>
  <c r="AK664" i="11"/>
  <c r="AK665" i="11"/>
  <c r="AK666" i="11"/>
  <c r="AK667" i="11"/>
  <c r="AK668" i="11"/>
  <c r="AK669" i="11"/>
  <c r="AK670" i="11"/>
  <c r="AK671" i="11"/>
  <c r="AK672" i="11"/>
  <c r="AK673" i="11"/>
  <c r="AK674" i="11"/>
  <c r="AK675" i="11"/>
  <c r="AK676" i="11"/>
  <c r="AK677" i="11"/>
  <c r="AK678" i="11"/>
  <c r="AK679" i="11"/>
  <c r="AK680" i="11"/>
  <c r="AK681" i="11"/>
  <c r="AK682" i="11"/>
  <c r="AK683" i="11"/>
  <c r="AK684" i="11"/>
  <c r="AK685" i="11"/>
  <c r="AK686" i="11"/>
  <c r="AK687" i="11"/>
  <c r="AK688" i="11"/>
  <c r="AK689" i="11"/>
  <c r="AK690" i="11"/>
  <c r="AK691" i="11"/>
  <c r="AK692" i="11"/>
  <c r="AK693" i="11"/>
  <c r="AK694" i="11"/>
  <c r="AK695" i="11"/>
  <c r="AK696" i="11"/>
  <c r="AK697" i="11"/>
  <c r="AK698" i="11"/>
  <c r="AK699" i="11"/>
  <c r="AK700" i="11"/>
  <c r="AK701" i="11"/>
  <c r="AK702" i="11"/>
  <c r="AK703" i="11"/>
  <c r="AK704" i="11"/>
  <c r="AK705" i="11"/>
  <c r="AK706" i="11"/>
  <c r="AK707" i="11"/>
  <c r="AK708" i="11"/>
  <c r="AK709" i="11"/>
  <c r="AK710" i="11"/>
  <c r="AK711" i="11"/>
  <c r="AK712" i="11"/>
  <c r="AK713" i="11"/>
  <c r="AK714" i="11"/>
  <c r="AK715" i="11"/>
  <c r="AK716" i="11"/>
  <c r="AK717" i="11"/>
  <c r="AK718" i="11"/>
  <c r="AK719" i="11"/>
  <c r="AK720" i="11"/>
  <c r="AK721" i="11"/>
  <c r="AK722" i="11"/>
  <c r="AK723" i="11"/>
  <c r="AK724" i="11"/>
  <c r="AK725" i="11"/>
  <c r="AK726" i="11"/>
  <c r="AK727" i="11"/>
  <c r="AK728" i="11"/>
  <c r="AK729" i="11"/>
  <c r="AK730" i="11"/>
  <c r="AK731" i="11"/>
  <c r="AK732" i="11"/>
  <c r="AK733" i="11"/>
  <c r="AK734" i="11"/>
  <c r="AK735" i="11"/>
  <c r="AK736" i="11"/>
  <c r="AK737" i="11"/>
  <c r="AK738" i="11"/>
  <c r="AK739" i="11"/>
  <c r="AK740" i="11"/>
  <c r="AK741" i="11"/>
  <c r="AK742" i="11"/>
  <c r="AK743" i="11"/>
  <c r="AK744" i="11"/>
  <c r="AK745" i="11"/>
  <c r="AK746" i="11"/>
  <c r="AK747" i="11"/>
  <c r="AK748" i="11"/>
  <c r="AK749" i="11"/>
  <c r="AK750" i="11"/>
  <c r="AK751" i="11"/>
  <c r="AK752" i="11"/>
  <c r="AK753" i="11"/>
  <c r="AK754" i="11"/>
  <c r="AK755" i="11"/>
  <c r="AK756" i="11"/>
  <c r="AK757" i="11"/>
  <c r="AK758" i="11"/>
  <c r="AK759" i="11"/>
  <c r="AK760" i="11"/>
  <c r="AK761" i="11"/>
  <c r="AK762" i="11"/>
  <c r="AK763" i="11"/>
  <c r="AK764" i="11"/>
  <c r="AK765" i="11"/>
  <c r="AK766" i="11"/>
  <c r="AK767" i="11"/>
  <c r="AK768" i="11"/>
  <c r="AK769" i="11"/>
  <c r="AK770" i="11"/>
  <c r="AK771" i="11"/>
  <c r="AK772" i="11"/>
  <c r="AK773" i="11"/>
  <c r="AK774" i="11"/>
  <c r="AK775" i="11"/>
  <c r="AK776" i="11"/>
  <c r="AK777" i="11"/>
  <c r="AK778" i="11"/>
  <c r="AK779" i="11"/>
  <c r="AK780" i="11"/>
  <c r="AK781" i="11"/>
  <c r="AK782" i="11"/>
  <c r="AK783" i="11"/>
  <c r="AK784" i="11"/>
  <c r="AK785" i="11"/>
  <c r="AK786" i="11"/>
  <c r="AK787" i="11"/>
  <c r="AK788" i="11"/>
  <c r="AK789" i="11"/>
  <c r="AK790" i="11"/>
  <c r="AK791" i="11"/>
  <c r="AK792" i="11"/>
  <c r="AK793" i="11"/>
  <c r="AK794" i="11"/>
  <c r="AK795" i="11"/>
  <c r="AK796" i="11"/>
  <c r="AK797" i="11"/>
  <c r="AK798" i="11"/>
  <c r="AK799" i="11"/>
  <c r="AK800" i="11"/>
  <c r="AK801" i="11"/>
  <c r="AK802" i="11"/>
  <c r="AK803" i="11"/>
  <c r="AK804" i="11"/>
  <c r="AK805" i="11"/>
  <c r="AK806" i="11"/>
  <c r="AK807" i="11"/>
  <c r="AK808" i="11"/>
  <c r="AK809" i="11"/>
  <c r="AK810" i="11"/>
  <c r="AK811" i="11"/>
  <c r="AK812" i="11"/>
  <c r="AK813" i="11"/>
  <c r="AK814" i="11"/>
  <c r="AK815" i="11"/>
  <c r="AK816" i="11"/>
  <c r="AK817" i="11"/>
  <c r="AK818" i="11"/>
  <c r="AK819" i="11"/>
  <c r="AK820" i="11"/>
  <c r="AK821" i="11"/>
  <c r="AK822" i="11"/>
  <c r="AK823" i="11"/>
  <c r="AK824" i="11"/>
  <c r="AK825" i="11"/>
  <c r="AK826" i="11"/>
  <c r="AK827" i="11"/>
  <c r="AK828" i="11"/>
  <c r="AK829" i="11"/>
  <c r="AK830" i="11"/>
  <c r="AK831" i="11"/>
  <c r="AK832" i="11"/>
  <c r="AK833" i="11"/>
  <c r="AK834" i="11"/>
  <c r="AK835" i="11"/>
  <c r="AK836" i="11"/>
  <c r="AK837" i="11"/>
  <c r="AK838" i="11"/>
  <c r="AK839" i="11"/>
  <c r="AK840" i="11"/>
  <c r="AK841" i="11"/>
  <c r="AK842" i="11"/>
  <c r="AK843" i="11"/>
  <c r="AK844" i="11"/>
  <c r="AK845" i="11"/>
  <c r="AK846" i="11"/>
  <c r="AK847" i="11"/>
  <c r="AK848" i="11"/>
  <c r="AK849" i="11"/>
  <c r="AK850" i="11"/>
  <c r="AK851" i="11"/>
  <c r="AK852" i="11"/>
  <c r="AK853" i="11"/>
  <c r="AK854" i="11"/>
  <c r="AK855" i="11"/>
  <c r="AK856" i="11"/>
  <c r="AK857" i="11"/>
  <c r="AK858" i="11"/>
  <c r="AK859" i="11"/>
  <c r="AK860" i="11"/>
  <c r="AK861" i="11"/>
  <c r="AK862" i="11"/>
  <c r="AK863" i="11"/>
  <c r="AK864" i="11"/>
  <c r="AK865" i="11"/>
  <c r="AK866" i="11"/>
  <c r="AK867" i="11"/>
  <c r="AK868" i="11"/>
  <c r="AK869" i="11"/>
  <c r="AK870" i="11"/>
  <c r="AK871" i="11"/>
  <c r="AK872" i="11"/>
  <c r="AK873" i="11"/>
  <c r="AK874" i="11"/>
  <c r="AK875" i="11"/>
  <c r="AK876" i="11"/>
  <c r="AK877" i="11"/>
  <c r="AK878" i="11"/>
  <c r="AK879" i="11"/>
  <c r="AK880" i="11"/>
  <c r="AK881" i="11"/>
  <c r="AK882" i="11"/>
  <c r="AK883" i="11"/>
  <c r="AK884" i="11"/>
  <c r="AK885" i="11"/>
  <c r="AK886" i="11"/>
  <c r="AK887" i="11"/>
  <c r="AK888" i="11"/>
  <c r="AK889" i="11"/>
  <c r="AK890" i="11"/>
  <c r="AK891" i="11"/>
  <c r="AK892" i="11"/>
  <c r="AK893" i="11"/>
  <c r="AK894" i="11"/>
  <c r="AK895" i="11"/>
  <c r="AK896" i="11"/>
  <c r="AK897" i="11"/>
  <c r="AK898" i="11"/>
  <c r="AK899" i="11"/>
  <c r="AK900" i="11"/>
  <c r="AK901" i="11"/>
  <c r="AK902" i="11"/>
  <c r="AK903" i="11"/>
  <c r="AK904" i="11"/>
  <c r="AK905" i="11"/>
  <c r="AK906" i="11"/>
  <c r="AK907" i="11"/>
  <c r="AK908" i="11"/>
  <c r="AK909" i="11"/>
  <c r="AK910" i="11"/>
  <c r="AK911" i="11"/>
  <c r="AK912" i="11"/>
  <c r="AK913" i="11"/>
  <c r="AK914" i="11"/>
  <c r="AK915" i="11"/>
  <c r="AK916" i="11"/>
  <c r="AK917" i="11"/>
  <c r="AK918" i="11"/>
  <c r="AK919" i="11"/>
  <c r="AK920" i="11"/>
  <c r="AK921" i="11"/>
  <c r="AK922" i="11"/>
  <c r="AK923" i="11"/>
  <c r="AK924" i="11"/>
  <c r="AK925" i="11"/>
  <c r="AK926" i="11"/>
  <c r="AK927" i="11"/>
  <c r="AK928" i="11"/>
  <c r="AK929" i="11"/>
  <c r="AK930" i="11"/>
  <c r="AK931" i="11"/>
  <c r="AK932" i="11"/>
  <c r="AK933" i="11"/>
  <c r="AK934" i="11"/>
  <c r="AK935" i="11"/>
  <c r="AK936" i="11"/>
  <c r="AK937" i="11"/>
  <c r="AK938" i="11"/>
  <c r="AK939" i="11"/>
  <c r="AK940" i="11"/>
  <c r="AK941" i="11"/>
  <c r="AK942" i="11"/>
  <c r="AK943" i="11"/>
  <c r="AK944" i="11"/>
  <c r="AK945" i="11"/>
  <c r="AK946" i="11"/>
  <c r="AK947" i="11"/>
  <c r="AK948" i="11"/>
  <c r="AK949" i="11"/>
  <c r="AK950" i="11"/>
  <c r="AK951" i="11"/>
  <c r="AK952" i="11"/>
  <c r="AK953" i="11"/>
  <c r="AK954" i="11"/>
  <c r="AK955" i="11"/>
  <c r="AK956" i="11"/>
  <c r="AK957" i="11"/>
  <c r="AK958" i="11"/>
  <c r="AK959" i="11"/>
  <c r="AK960" i="11"/>
  <c r="AK961" i="11"/>
  <c r="AK962" i="11"/>
  <c r="AK963" i="11"/>
  <c r="AK964" i="11"/>
  <c r="AK965" i="11"/>
  <c r="AK966" i="11"/>
  <c r="AK967" i="11"/>
  <c r="AK968" i="11"/>
  <c r="AK969" i="11"/>
  <c r="AK970" i="11"/>
  <c r="AK971" i="11"/>
  <c r="AK972" i="11"/>
  <c r="AK973" i="11"/>
  <c r="AK974" i="11"/>
  <c r="AK975" i="11"/>
  <c r="AK976" i="11"/>
  <c r="AK977" i="11"/>
  <c r="AK978" i="11"/>
  <c r="AK979" i="11"/>
  <c r="AK980" i="11"/>
  <c r="AK981" i="11"/>
  <c r="AK982" i="11"/>
  <c r="AK983" i="11"/>
  <c r="AK984" i="11"/>
  <c r="AK985" i="11"/>
  <c r="AK986" i="11"/>
  <c r="AK987" i="11"/>
  <c r="AK988" i="11"/>
  <c r="AK989" i="11"/>
  <c r="AK990" i="11"/>
  <c r="AK991" i="11"/>
  <c r="AK992" i="11"/>
  <c r="AK993" i="11"/>
  <c r="AK994" i="11"/>
  <c r="AK995" i="11"/>
  <c r="AK996" i="11"/>
  <c r="AK997" i="11"/>
  <c r="AK998" i="11"/>
  <c r="AK999" i="11"/>
  <c r="AK1000" i="11"/>
  <c r="AK1001" i="11"/>
  <c r="AK1002" i="11"/>
  <c r="AK1003" i="11"/>
  <c r="AK1004" i="11"/>
  <c r="AK1005" i="11"/>
  <c r="AK1006" i="11"/>
  <c r="AK1007" i="11"/>
  <c r="AK1008" i="11"/>
  <c r="AK1009" i="11"/>
  <c r="AK1010" i="11"/>
  <c r="AK1011" i="11"/>
  <c r="AK1012" i="11"/>
  <c r="AK1013" i="11"/>
  <c r="AK1014" i="11"/>
  <c r="AK1015" i="11"/>
  <c r="AK1016" i="11"/>
  <c r="AK1017" i="11"/>
  <c r="AK1018" i="11"/>
  <c r="AK1019" i="11"/>
  <c r="AK1020" i="11"/>
  <c r="AK1021" i="11"/>
  <c r="AK1022" i="11"/>
  <c r="AK1023" i="11"/>
  <c r="AK1024" i="11"/>
  <c r="AK1025" i="11"/>
  <c r="AK1026" i="11"/>
  <c r="AK1027" i="11"/>
  <c r="AK1028" i="11"/>
  <c r="AK1029" i="11"/>
  <c r="AK1030" i="11"/>
  <c r="AK1031" i="11"/>
  <c r="AK1032" i="11"/>
  <c r="AK1033" i="11"/>
  <c r="AK1034" i="11"/>
  <c r="AK1035" i="11"/>
  <c r="AK1036" i="11"/>
  <c r="AK1037" i="11"/>
  <c r="AK1038" i="11"/>
  <c r="AK1039" i="11"/>
  <c r="AK1040" i="11"/>
  <c r="AK1041" i="11"/>
  <c r="AK1042" i="11"/>
  <c r="AK1043" i="11"/>
  <c r="AK1044" i="11"/>
  <c r="AK1045" i="11"/>
  <c r="AK1046" i="11"/>
  <c r="AK1047" i="11"/>
  <c r="AK1048" i="11"/>
  <c r="AK1049" i="11"/>
  <c r="AK1050" i="11"/>
  <c r="AK1051" i="11"/>
  <c r="AK1052" i="11"/>
  <c r="AK1053" i="11"/>
  <c r="AK1054" i="11"/>
  <c r="AK1055" i="11"/>
  <c r="AK1056" i="11"/>
  <c r="AK1057" i="11"/>
  <c r="AK1058" i="11"/>
  <c r="AK1059" i="11"/>
  <c r="AK1060" i="11"/>
  <c r="AK1061" i="11"/>
  <c r="AK1062" i="11"/>
  <c r="AK1063" i="11"/>
  <c r="AK1064" i="11"/>
  <c r="AK1065" i="11"/>
  <c r="AK1066" i="11"/>
  <c r="AK1067" i="11"/>
  <c r="AK1068" i="11"/>
  <c r="AK1069" i="11"/>
  <c r="AK1070" i="11"/>
  <c r="AK1071" i="11"/>
  <c r="AK1072" i="11"/>
  <c r="AK1073" i="11"/>
  <c r="AK1074" i="11"/>
  <c r="AK1075" i="11"/>
  <c r="AK1076" i="11"/>
  <c r="AK1077" i="11"/>
  <c r="AK1078" i="11"/>
  <c r="AK1079" i="11"/>
  <c r="AK1080" i="11"/>
  <c r="AK1081" i="11"/>
  <c r="AK1082" i="11"/>
  <c r="AK1083" i="11"/>
  <c r="AK1084" i="11"/>
  <c r="AK1085" i="11"/>
  <c r="AK1086" i="11"/>
  <c r="AK1087" i="11"/>
  <c r="AK1088" i="11"/>
  <c r="AK1089" i="11"/>
  <c r="AK1090" i="11"/>
  <c r="AK1091" i="11"/>
  <c r="AK1092" i="11"/>
  <c r="AK1093" i="11"/>
  <c r="AK1094" i="11"/>
  <c r="AK1095" i="11"/>
  <c r="AK1096" i="11"/>
  <c r="AK1097" i="11"/>
  <c r="AK1098" i="11"/>
  <c r="AK1099" i="11"/>
  <c r="AK1100" i="11"/>
  <c r="AK1101" i="11"/>
  <c r="AK1102" i="11"/>
  <c r="AK1103" i="11"/>
  <c r="AK1104" i="11"/>
  <c r="AK1106" i="11"/>
  <c r="AK1107" i="11"/>
  <c r="AK1108" i="11"/>
  <c r="AK1109" i="11"/>
  <c r="AK1110" i="11"/>
  <c r="AK1111" i="11"/>
  <c r="AK1112" i="11"/>
  <c r="AK1113" i="11"/>
  <c r="AK1114" i="11"/>
  <c r="AK1115" i="11"/>
  <c r="AK1116" i="11"/>
  <c r="AK1117" i="11"/>
  <c r="AK1118" i="11"/>
  <c r="AK1119" i="11"/>
  <c r="AK1120" i="11"/>
  <c r="AK1121" i="11"/>
  <c r="AK1122" i="11"/>
  <c r="AK1123" i="11"/>
  <c r="AK1124" i="11"/>
  <c r="AK1125" i="11"/>
  <c r="AK1126" i="11"/>
  <c r="AK1127" i="11"/>
  <c r="AK1128" i="11"/>
  <c r="AK1129" i="11"/>
  <c r="AK1130" i="11"/>
  <c r="AK1131" i="11"/>
  <c r="AK1132" i="11"/>
  <c r="AK1133" i="11"/>
  <c r="AK1134" i="11"/>
  <c r="AK1135" i="11"/>
  <c r="AK1136" i="11"/>
  <c r="AK1137" i="11"/>
  <c r="AK1138" i="11"/>
  <c r="AK1139" i="11"/>
  <c r="AK1140" i="11"/>
  <c r="AK1141" i="11"/>
  <c r="AK1142" i="11"/>
  <c r="AK1143" i="11"/>
  <c r="AK1144" i="11"/>
  <c r="AK1145" i="11"/>
  <c r="AK1146" i="11"/>
  <c r="AK1147" i="11"/>
  <c r="AK1148" i="11"/>
  <c r="AK1149" i="11"/>
  <c r="AK1150" i="11"/>
  <c r="AK1151" i="11"/>
  <c r="AK1152" i="11"/>
  <c r="AK1153" i="11"/>
  <c r="AK1154" i="11"/>
  <c r="AK1155" i="11"/>
  <c r="AK1156" i="11"/>
  <c r="AK1157" i="11"/>
  <c r="AK1158" i="11"/>
  <c r="AK1159" i="11"/>
  <c r="AK1160" i="11"/>
  <c r="AK1161" i="11"/>
  <c r="AK1162" i="11"/>
  <c r="AK1163" i="11"/>
  <c r="AK1164" i="11"/>
  <c r="AK1165" i="11"/>
  <c r="AK1166" i="11"/>
  <c r="AK1167" i="11"/>
  <c r="AK1168" i="11"/>
  <c r="AK1169" i="11"/>
  <c r="AK1170" i="11"/>
  <c r="AK1171" i="11"/>
  <c r="AK1172" i="11"/>
  <c r="AK1173" i="11"/>
  <c r="AK1174" i="11"/>
  <c r="AK1175" i="11"/>
  <c r="AK1176" i="11"/>
  <c r="AK1177" i="11"/>
  <c r="AK1178" i="11"/>
  <c r="AK1179" i="11"/>
  <c r="AK1180" i="11"/>
  <c r="AK1181" i="11"/>
  <c r="AK1182" i="11"/>
  <c r="AK1183" i="11"/>
  <c r="AK1184" i="11"/>
  <c r="AK1185" i="11"/>
  <c r="AK1186" i="11"/>
  <c r="AK1187" i="11"/>
  <c r="AK1188" i="11"/>
  <c r="AK1189" i="11"/>
  <c r="AK1190" i="11"/>
  <c r="AK1191" i="11"/>
  <c r="AK1192" i="11"/>
  <c r="AK1193" i="11"/>
  <c r="AK1194" i="11"/>
  <c r="AK1195" i="11"/>
  <c r="AK1196" i="11"/>
  <c r="AK1197" i="11"/>
  <c r="AK1198" i="11"/>
  <c r="AK1199" i="11"/>
  <c r="AK1200" i="11"/>
  <c r="AK1201" i="11"/>
  <c r="AK1202" i="11"/>
  <c r="AK1203" i="11"/>
  <c r="AK1204" i="11"/>
  <c r="AK1205" i="11"/>
  <c r="AK1206" i="11"/>
  <c r="AK1207" i="11"/>
  <c r="AK1208" i="11"/>
  <c r="AK1209" i="11"/>
  <c r="AK1210" i="11"/>
  <c r="AK1211" i="11"/>
  <c r="AK1212" i="11"/>
  <c r="AK1213" i="11"/>
  <c r="AK1214" i="11"/>
  <c r="AK1215" i="11"/>
  <c r="AK1216" i="11"/>
  <c r="AK1217" i="11"/>
  <c r="AK1218" i="11"/>
  <c r="AK1219" i="11"/>
  <c r="AK1220" i="11"/>
  <c r="AK1221" i="11"/>
  <c r="AK1222" i="11"/>
  <c r="AK1223" i="11"/>
  <c r="AK1224" i="11"/>
  <c r="AK1225" i="11"/>
  <c r="AK1226" i="11"/>
  <c r="AK1227" i="11"/>
  <c r="AK1228" i="11"/>
  <c r="AK1229" i="11"/>
  <c r="AK1230" i="11"/>
  <c r="AK1231" i="11"/>
  <c r="AK1232" i="11"/>
  <c r="AK1233" i="11"/>
  <c r="AK1234" i="11"/>
  <c r="AK1235" i="11"/>
  <c r="AK1236" i="11"/>
  <c r="AK1237" i="11"/>
  <c r="AK1238" i="11"/>
  <c r="AK1239" i="11"/>
  <c r="AK1240" i="11"/>
  <c r="AK1241" i="11"/>
  <c r="AK1242" i="11"/>
  <c r="AK1243" i="11"/>
  <c r="AK1244" i="11"/>
  <c r="AK1245" i="11"/>
  <c r="AK1246" i="11"/>
  <c r="AK1247" i="11"/>
  <c r="AK1248" i="11"/>
  <c r="AK1249" i="11"/>
  <c r="AK1250" i="11"/>
  <c r="AK1251" i="11"/>
  <c r="AK1252" i="11"/>
  <c r="AK1253" i="11"/>
  <c r="AK1254" i="11"/>
  <c r="AK1255" i="11"/>
  <c r="AK1256" i="11"/>
  <c r="AK1257" i="11"/>
  <c r="AK1258" i="11"/>
  <c r="AK1259" i="11"/>
  <c r="AK1260" i="11"/>
  <c r="AK1261" i="11"/>
  <c r="AK1262" i="11"/>
  <c r="AK1263" i="11"/>
  <c r="AK1264" i="11"/>
  <c r="AK1265" i="11"/>
  <c r="AK1266" i="11"/>
  <c r="AK1267" i="11"/>
  <c r="AK1268" i="11"/>
  <c r="AK1269" i="11"/>
  <c r="AK1270" i="11"/>
  <c r="AK1271" i="11"/>
  <c r="AK1272" i="11"/>
  <c r="AK1273" i="11"/>
  <c r="AK1274" i="11"/>
  <c r="AK1275" i="11"/>
  <c r="AK1276" i="11"/>
  <c r="AK1277" i="11"/>
  <c r="AK1278" i="11"/>
  <c r="AK1279" i="11"/>
  <c r="AK1280" i="11"/>
  <c r="AK1281" i="11"/>
  <c r="AK1282" i="11"/>
  <c r="AK1283" i="11"/>
  <c r="AK1284" i="11"/>
  <c r="AK1285" i="11"/>
  <c r="AK1286" i="11"/>
  <c r="AK1287" i="11"/>
  <c r="AK1288" i="11"/>
  <c r="AK1289" i="11"/>
  <c r="AK1290" i="11"/>
  <c r="AK1291" i="11"/>
  <c r="AK1292" i="11"/>
  <c r="AK1293" i="11"/>
  <c r="AK1294" i="11"/>
  <c r="AK1295" i="11"/>
  <c r="AK1296" i="11"/>
  <c r="AK1297" i="11"/>
  <c r="AK1298" i="11"/>
  <c r="AK1299" i="11"/>
  <c r="AK1300" i="11"/>
  <c r="AK1301" i="11"/>
  <c r="AK1302" i="11"/>
  <c r="AK1303" i="11"/>
  <c r="AK1304" i="11"/>
  <c r="AK1305" i="11"/>
  <c r="AK1306" i="11"/>
  <c r="AK1307" i="11"/>
  <c r="AK1308" i="11"/>
  <c r="AK1309" i="11"/>
  <c r="AK1310" i="11"/>
  <c r="AK1311" i="11"/>
  <c r="AK1312" i="11"/>
  <c r="AK1313" i="11"/>
  <c r="AK1314" i="11"/>
  <c r="AK1315" i="11"/>
  <c r="AK1316" i="11"/>
  <c r="AK1317" i="11"/>
  <c r="AK1318" i="11"/>
  <c r="AK1319" i="11"/>
  <c r="AK1320" i="11"/>
  <c r="AK1321" i="11"/>
  <c r="AK1322" i="11"/>
  <c r="AK1323" i="11"/>
  <c r="AK1324" i="11"/>
  <c r="AK1325" i="11"/>
  <c r="AK1326" i="11"/>
  <c r="AK1327" i="11"/>
  <c r="AK1328" i="11"/>
  <c r="AK1329" i="11"/>
  <c r="AK1330" i="11"/>
  <c r="AK1331" i="11"/>
  <c r="AK1332" i="11"/>
  <c r="AK1333" i="11"/>
  <c r="AK1334" i="11"/>
  <c r="AK1335" i="11"/>
  <c r="AK1336" i="11"/>
  <c r="AK1337" i="11"/>
  <c r="AK1338" i="11"/>
  <c r="AK1339" i="11"/>
  <c r="AK1340" i="11"/>
  <c r="AK1341" i="11"/>
  <c r="AK1342" i="11"/>
  <c r="AK1343" i="11"/>
  <c r="AK1344" i="11"/>
  <c r="AK1345" i="11"/>
  <c r="AK1346" i="11"/>
  <c r="AK1347" i="11"/>
  <c r="AK1348" i="11"/>
  <c r="AK1349" i="11"/>
  <c r="AK1350" i="11"/>
  <c r="AK1351" i="11"/>
  <c r="AK1352" i="11"/>
  <c r="AK1353" i="11"/>
  <c r="AK1354" i="11"/>
  <c r="AK1355" i="11"/>
  <c r="AK1356" i="11"/>
  <c r="AK1357" i="11"/>
  <c r="AK1358" i="11"/>
  <c r="AK1359" i="11"/>
  <c r="AK1360" i="11"/>
  <c r="AK1361" i="11"/>
  <c r="AK1362" i="11"/>
  <c r="AK1363" i="11"/>
  <c r="AK1364" i="11"/>
  <c r="AK1365" i="11"/>
  <c r="AK1366" i="11"/>
  <c r="AK1367" i="11"/>
  <c r="AK1368" i="11"/>
  <c r="AK1369" i="11"/>
  <c r="AK1370" i="11"/>
  <c r="AK1371" i="11"/>
  <c r="AK1372" i="11"/>
  <c r="AK1373" i="11"/>
  <c r="AK1374" i="11"/>
  <c r="AK1375" i="11"/>
  <c r="AK1376" i="11"/>
  <c r="AK1377" i="11"/>
  <c r="AK1378" i="11"/>
  <c r="AK1379" i="11"/>
  <c r="AK1380" i="11"/>
  <c r="AK1381" i="11"/>
  <c r="AK1382" i="11"/>
  <c r="AK1383" i="11"/>
  <c r="AK1384" i="11"/>
  <c r="AK1385" i="11"/>
  <c r="AK1386" i="11"/>
  <c r="AK1387" i="11"/>
  <c r="AK1388" i="11"/>
  <c r="AK1389" i="11"/>
  <c r="AK1390" i="11"/>
  <c r="AK1391" i="11"/>
  <c r="AK1392" i="11"/>
  <c r="AK1393" i="11"/>
  <c r="AK1394" i="11"/>
  <c r="AK1395" i="11"/>
  <c r="AK1396" i="11"/>
  <c r="AK1397" i="11"/>
  <c r="AK1398" i="11"/>
  <c r="AK1399" i="11"/>
  <c r="AK1400" i="11"/>
  <c r="AK1401" i="11"/>
  <c r="AK1402" i="11"/>
  <c r="AK1403" i="11"/>
  <c r="AK1404" i="11"/>
  <c r="AK1405" i="11"/>
  <c r="AK1406" i="11"/>
  <c r="AK1407" i="11"/>
  <c r="AK1408" i="11"/>
  <c r="AK1409" i="11"/>
  <c r="AK1410" i="11"/>
  <c r="AK1411" i="11"/>
  <c r="AK1412" i="11"/>
  <c r="AK1413" i="11"/>
  <c r="AK1414" i="11"/>
  <c r="AK1415" i="11"/>
  <c r="AK1416" i="11"/>
  <c r="AK1417" i="11"/>
  <c r="AK1418" i="11"/>
  <c r="AK1419" i="11"/>
  <c r="AK1420" i="11"/>
  <c r="AK1421" i="11"/>
  <c r="AK1422" i="11"/>
  <c r="AK1423" i="11"/>
  <c r="AK1424" i="11"/>
  <c r="AK1425" i="11"/>
  <c r="AK1426" i="11"/>
  <c r="AK1427" i="11"/>
  <c r="AK1428" i="11"/>
  <c r="AK1429" i="11"/>
  <c r="AK1430" i="11"/>
  <c r="AK1431" i="11"/>
  <c r="AK1432" i="11"/>
  <c r="AK1433" i="11"/>
  <c r="AK1434" i="11"/>
  <c r="AK1435" i="11"/>
  <c r="AK1436" i="11"/>
  <c r="AK1437" i="11"/>
  <c r="AK1438" i="11"/>
  <c r="AK1439" i="11"/>
  <c r="AK1440" i="11"/>
  <c r="AK1441" i="11"/>
  <c r="AK1442" i="11"/>
  <c r="AK1443" i="11"/>
  <c r="AK1444" i="11"/>
  <c r="AK1445" i="11"/>
  <c r="AK1446" i="11"/>
  <c r="AK1447" i="11"/>
  <c r="AK1448" i="11"/>
  <c r="AK1449" i="11"/>
  <c r="AK1450" i="11"/>
  <c r="AK1451" i="11"/>
  <c r="AK1452" i="11"/>
  <c r="AK1453" i="11"/>
  <c r="AK1454" i="11"/>
  <c r="AK1455" i="11"/>
  <c r="AK1456" i="11"/>
  <c r="AK1457" i="11"/>
  <c r="AK1458" i="11"/>
  <c r="AK1459" i="11"/>
  <c r="AK1460" i="11"/>
  <c r="AK1461" i="11"/>
  <c r="AK1462" i="11"/>
  <c r="AK1463" i="11"/>
  <c r="AK1464" i="11"/>
  <c r="AK1465" i="11"/>
  <c r="AK1466" i="11"/>
  <c r="AK1467" i="11"/>
  <c r="AK1468" i="11"/>
  <c r="AK1469" i="11"/>
  <c r="AK1470" i="11"/>
  <c r="AK1471" i="11"/>
  <c r="AK1472" i="11"/>
  <c r="AK1473" i="11"/>
  <c r="AK1474" i="11"/>
  <c r="AK1475" i="11"/>
  <c r="AK1476" i="11"/>
  <c r="AK1477" i="11"/>
  <c r="AK1478" i="11"/>
  <c r="AK1479" i="11"/>
  <c r="AK1480" i="11"/>
  <c r="AK1481" i="11"/>
  <c r="AK1482" i="11"/>
  <c r="AK1483" i="11"/>
  <c r="AK1484" i="11"/>
  <c r="AK1485" i="11"/>
  <c r="AK1486" i="11"/>
  <c r="AK1487" i="11"/>
  <c r="AK1488" i="11"/>
  <c r="AK1489" i="11"/>
  <c r="AK1490" i="11"/>
  <c r="AK1491" i="11"/>
  <c r="AK1492" i="11"/>
  <c r="AK1493" i="11"/>
  <c r="AK1494" i="11"/>
  <c r="AK1495" i="11"/>
  <c r="AK1496" i="11"/>
  <c r="AK1497" i="11"/>
  <c r="AK1498" i="11"/>
  <c r="AK1499" i="11"/>
  <c r="AK1500" i="11"/>
  <c r="AK1501" i="11"/>
  <c r="AK1502" i="11"/>
  <c r="AK1503" i="11"/>
  <c r="AK1504" i="11"/>
  <c r="AK1505" i="11"/>
  <c r="AK1506" i="11"/>
  <c r="AK1507" i="11"/>
  <c r="AK1508" i="11"/>
  <c r="AK1509" i="11"/>
  <c r="AK1510" i="11"/>
  <c r="AK1511" i="11"/>
  <c r="AK1512" i="11"/>
  <c r="AK1513" i="11"/>
  <c r="AK1514" i="11"/>
  <c r="AK1515" i="11"/>
  <c r="AK1516" i="11"/>
  <c r="AK1517" i="11"/>
  <c r="AK1518" i="11"/>
  <c r="AK1519" i="11"/>
  <c r="AK1520" i="11"/>
  <c r="AK1521" i="11"/>
  <c r="AK1522" i="11"/>
  <c r="AK1523" i="11"/>
  <c r="AK1524" i="11"/>
  <c r="AK1525" i="11"/>
  <c r="AK1526" i="11"/>
  <c r="AK1527" i="11"/>
  <c r="AK1528" i="11"/>
  <c r="AK1529" i="11"/>
  <c r="AK1530" i="11"/>
  <c r="AK1531" i="11"/>
  <c r="AK1532" i="11"/>
  <c r="AK1533" i="11"/>
  <c r="AK1534" i="11"/>
  <c r="AK1535" i="11"/>
  <c r="AK1536" i="11"/>
  <c r="AK1537" i="11"/>
  <c r="AK1538" i="11"/>
  <c r="AK1539" i="11"/>
  <c r="AK1540" i="11"/>
  <c r="AK1541" i="11"/>
  <c r="AK1542" i="11"/>
  <c r="AK1543" i="11"/>
  <c r="AK1544" i="11"/>
  <c r="AK1545" i="11"/>
  <c r="AK1546" i="11"/>
  <c r="AK1547" i="11"/>
  <c r="AK1548" i="11"/>
  <c r="AK1549" i="11"/>
  <c r="AK1550" i="11"/>
  <c r="AK1551" i="11"/>
  <c r="AK1552" i="11"/>
  <c r="AK1553" i="11"/>
  <c r="AK1554" i="11"/>
  <c r="AK1555" i="11"/>
  <c r="AK1556" i="11"/>
  <c r="AK1557" i="11"/>
  <c r="AK1558" i="11"/>
  <c r="AK1559" i="11"/>
  <c r="AK1560" i="11"/>
  <c r="AK1561" i="11"/>
  <c r="AK1562" i="11"/>
  <c r="AK1563" i="11"/>
  <c r="AK1564" i="11"/>
  <c r="AK1565" i="11"/>
  <c r="AK1566" i="11"/>
  <c r="AK1567" i="11"/>
  <c r="AK1568" i="11"/>
  <c r="AK1569" i="11"/>
  <c r="AK1570" i="11"/>
  <c r="AK1571" i="11"/>
  <c r="AK1572" i="11"/>
  <c r="AK1573" i="11"/>
  <c r="AK1574" i="11"/>
  <c r="AK1575" i="11"/>
  <c r="AK1576" i="11"/>
  <c r="AK1577" i="11"/>
  <c r="AK1578" i="11"/>
  <c r="AK1579" i="11"/>
  <c r="AK1580" i="11"/>
  <c r="AK1581" i="11"/>
  <c r="AK1582" i="11"/>
  <c r="AK1583" i="11"/>
  <c r="AK1584" i="11"/>
  <c r="AK1585" i="11"/>
  <c r="AK1586" i="11"/>
  <c r="AK1587" i="11"/>
  <c r="AK1588" i="11"/>
  <c r="AK1589" i="11"/>
  <c r="AK1590" i="11"/>
  <c r="AK1591" i="11"/>
  <c r="AK1592" i="11"/>
  <c r="AK1593" i="11"/>
  <c r="AK1594" i="11"/>
  <c r="AK1595" i="11"/>
  <c r="AK1596" i="11"/>
  <c r="AK1597" i="11"/>
  <c r="AK1598" i="11"/>
  <c r="AK1599" i="11"/>
  <c r="AK1600" i="11"/>
  <c r="AK1601" i="11"/>
  <c r="AK1602" i="11"/>
  <c r="AK1603" i="11"/>
  <c r="AK1604" i="11"/>
  <c r="AK1605" i="11"/>
  <c r="AK1606" i="11"/>
  <c r="AK1607" i="11"/>
  <c r="AK1608" i="11"/>
  <c r="AK1609" i="11"/>
  <c r="AK1610" i="11"/>
  <c r="AK1611" i="11"/>
  <c r="AK1612" i="11"/>
  <c r="AK1613" i="11"/>
  <c r="AK1614" i="11"/>
  <c r="AK1615" i="11"/>
  <c r="AK1616" i="11"/>
  <c r="AK1617" i="11"/>
  <c r="AK1618" i="11"/>
  <c r="AK1619" i="11"/>
  <c r="AK1620" i="11"/>
  <c r="AK1621" i="11"/>
  <c r="AK1622" i="11"/>
  <c r="AK1623" i="11"/>
  <c r="AK1624" i="11"/>
  <c r="AK1625" i="11"/>
  <c r="AK1626" i="11"/>
  <c r="AK1627" i="11"/>
  <c r="AK1628" i="11"/>
  <c r="AK1629" i="11"/>
  <c r="AK1630" i="11"/>
  <c r="AK1631" i="11"/>
  <c r="AK1632" i="11"/>
  <c r="AK1633" i="11"/>
  <c r="AK1634" i="11"/>
  <c r="AK1635" i="11"/>
  <c r="AK1636" i="11"/>
  <c r="AK1637" i="11"/>
  <c r="AK1638" i="11"/>
  <c r="AK1639" i="11"/>
  <c r="AK1640" i="11"/>
  <c r="AK1641" i="11"/>
  <c r="AK1642" i="11"/>
  <c r="AK1643" i="11"/>
  <c r="AK1644" i="11"/>
  <c r="AK1645" i="11"/>
  <c r="AK1646" i="11"/>
  <c r="AK1647" i="11"/>
  <c r="AK1648" i="11"/>
  <c r="AK1649" i="11"/>
  <c r="AK1650" i="11"/>
  <c r="AK1651" i="11"/>
  <c r="AK1652" i="11"/>
  <c r="AK1653" i="11"/>
  <c r="AK1654" i="11"/>
  <c r="AK1655" i="11"/>
  <c r="AK1656" i="11"/>
  <c r="AK1657" i="11"/>
  <c r="AK1658" i="11"/>
  <c r="AK1659" i="11"/>
  <c r="AK1660" i="11"/>
  <c r="AK1661" i="11"/>
  <c r="AK1662" i="11"/>
  <c r="AK1663" i="11"/>
  <c r="AK1664" i="11"/>
  <c r="AK1665" i="11"/>
  <c r="AK1666" i="11"/>
  <c r="AK1667" i="11"/>
  <c r="AK1668" i="11"/>
  <c r="AK1669" i="11"/>
  <c r="AK1670" i="11"/>
  <c r="AK1671" i="11"/>
  <c r="AK1672" i="11"/>
  <c r="AK1673" i="11"/>
  <c r="AK1674" i="11"/>
  <c r="AK1675" i="11"/>
  <c r="AK1676" i="11"/>
  <c r="AK1677" i="11"/>
  <c r="AK1678" i="11"/>
  <c r="AK1679" i="11"/>
  <c r="AK1680" i="11"/>
  <c r="AK1681" i="11"/>
  <c r="AK1682" i="11"/>
  <c r="AK1683" i="11"/>
  <c r="AK1684" i="11"/>
  <c r="AK1685" i="11"/>
  <c r="AK1686" i="11"/>
  <c r="AK1687" i="11"/>
  <c r="AK1688" i="11"/>
  <c r="AK1689" i="11"/>
  <c r="AK1690" i="11"/>
  <c r="AK1691" i="11"/>
  <c r="AK1692" i="11"/>
  <c r="AK1693" i="11"/>
  <c r="AK1694" i="11"/>
  <c r="AK1695" i="11"/>
  <c r="AK1696" i="11"/>
  <c r="AK1697" i="11"/>
  <c r="AK1698" i="11"/>
  <c r="AK1699" i="11"/>
  <c r="AK1700" i="11"/>
  <c r="AK1701" i="11"/>
  <c r="AK1702" i="11"/>
  <c r="AK1703" i="11"/>
  <c r="AK1704" i="11"/>
  <c r="AK1705" i="11"/>
  <c r="AK1706" i="11"/>
  <c r="AK1707" i="11"/>
  <c r="AK1708" i="11"/>
  <c r="AK1709" i="11"/>
  <c r="AK1710" i="11"/>
  <c r="AK1711" i="11"/>
  <c r="AK1712" i="11"/>
  <c r="AK1713" i="11"/>
  <c r="AK1714" i="11"/>
  <c r="AK1715" i="11"/>
  <c r="AK1716" i="11"/>
  <c r="AK1717" i="11"/>
  <c r="AK1718" i="11"/>
  <c r="AK1719" i="11"/>
  <c r="AK1720" i="11"/>
  <c r="AK1721" i="11"/>
  <c r="AK1722" i="11"/>
  <c r="AK1723" i="11"/>
  <c r="AK1724" i="11"/>
  <c r="AK1725" i="11"/>
  <c r="AK1726" i="11"/>
  <c r="AK1727" i="11"/>
  <c r="AK1728" i="11"/>
  <c r="AK1729" i="11"/>
  <c r="AK1730" i="11"/>
  <c r="AK1731" i="11"/>
  <c r="AK1732" i="11"/>
  <c r="AK1733" i="11"/>
  <c r="AK1734" i="11"/>
  <c r="AK1735" i="11"/>
  <c r="AK1736" i="11"/>
  <c r="AK1737" i="11"/>
  <c r="AK1738" i="11"/>
  <c r="AK1739" i="11"/>
  <c r="AK1740" i="11"/>
  <c r="AK1741" i="11"/>
  <c r="AK1742" i="11"/>
  <c r="AK1743" i="11"/>
  <c r="AK1744" i="11"/>
  <c r="AK1745" i="11"/>
  <c r="AK1746" i="11"/>
  <c r="AK1747" i="11"/>
  <c r="AK1748" i="11"/>
  <c r="AK1749" i="11"/>
  <c r="AK1750" i="11"/>
  <c r="AK1751" i="11"/>
  <c r="AK1752" i="11"/>
  <c r="AK1753" i="11"/>
  <c r="AK1754" i="11"/>
  <c r="AK1755" i="11"/>
  <c r="AK1756" i="11"/>
  <c r="AK1757" i="11"/>
  <c r="AK1758" i="11"/>
  <c r="AK1759" i="11"/>
  <c r="AK1760" i="11"/>
  <c r="AK1761" i="11"/>
  <c r="AK1762" i="11"/>
  <c r="AK1763" i="11"/>
  <c r="AK1764" i="11"/>
  <c r="AK1765" i="11"/>
  <c r="AK1766" i="11"/>
  <c r="AK1767" i="11"/>
  <c r="AK1768" i="11"/>
  <c r="AK1769" i="11"/>
  <c r="AK1770" i="11"/>
  <c r="AK1771" i="11"/>
  <c r="AK1772" i="11"/>
  <c r="AK1773" i="11"/>
  <c r="AK1774" i="11"/>
  <c r="AK1775" i="11"/>
  <c r="AK1776" i="11"/>
  <c r="AK1777" i="11"/>
  <c r="AK1778" i="11"/>
  <c r="AK1779" i="11"/>
  <c r="AK1780" i="11"/>
  <c r="AK1781" i="11"/>
  <c r="AK1782" i="11"/>
  <c r="AK1783" i="11"/>
  <c r="AK1784" i="11"/>
  <c r="AK1785" i="11"/>
  <c r="AK1786" i="11"/>
  <c r="AK1787" i="11"/>
  <c r="AK1788" i="11"/>
  <c r="AK1789" i="11"/>
  <c r="AK1790" i="11"/>
  <c r="AK1791" i="11"/>
  <c r="AK1792" i="11"/>
  <c r="AK1793" i="11"/>
  <c r="AK1794" i="11"/>
  <c r="AK1795" i="11"/>
  <c r="AK1796" i="11"/>
  <c r="AK1797" i="11"/>
  <c r="AK1798" i="11"/>
  <c r="AK1799" i="11"/>
  <c r="AK1800" i="11"/>
  <c r="AK1801" i="11"/>
  <c r="AK1802" i="11"/>
  <c r="AK1803" i="11"/>
  <c r="AK1804" i="11"/>
  <c r="AK1805" i="11"/>
  <c r="AK1806" i="11"/>
  <c r="AK1807" i="11"/>
  <c r="AK1808" i="11"/>
  <c r="AK1809" i="11"/>
  <c r="AK1810" i="11"/>
  <c r="AK1811" i="11"/>
  <c r="AK1812" i="11"/>
  <c r="AK1813" i="11"/>
  <c r="AK1814" i="11"/>
  <c r="AK1815" i="11"/>
  <c r="AK1816" i="11"/>
  <c r="AK1817" i="11"/>
  <c r="AK1818" i="11"/>
  <c r="AK1819" i="11"/>
  <c r="AK1820" i="11"/>
  <c r="AK1821" i="11"/>
  <c r="AK1822" i="11"/>
  <c r="AK1823" i="11"/>
  <c r="AK1824" i="11"/>
  <c r="AK1825" i="11"/>
  <c r="AK1826" i="11"/>
  <c r="AK1827" i="11"/>
  <c r="AK1828" i="11"/>
  <c r="AK1829" i="11"/>
  <c r="AK1830" i="11"/>
  <c r="AK1831" i="11"/>
  <c r="AK1832" i="11"/>
  <c r="AK1833" i="11"/>
  <c r="AK1834" i="11"/>
  <c r="AK1835" i="11"/>
  <c r="AK1836" i="11"/>
  <c r="AK1837" i="11"/>
  <c r="AK1838" i="11"/>
  <c r="AK1839" i="11"/>
  <c r="AK1840" i="11"/>
  <c r="AK1841" i="11"/>
  <c r="AK1842" i="11"/>
  <c r="AK1843" i="11"/>
  <c r="AK1844" i="11"/>
  <c r="AK1845" i="11"/>
  <c r="AK1846" i="11"/>
  <c r="AK1847" i="11"/>
  <c r="AK1848" i="11"/>
  <c r="AK1849" i="11"/>
  <c r="AK1850" i="11"/>
  <c r="AK1851" i="11"/>
  <c r="AK1852" i="11"/>
  <c r="AK1853" i="11"/>
  <c r="AK1854" i="11"/>
  <c r="AK1855" i="11"/>
  <c r="AK1856" i="11"/>
  <c r="AK1857" i="11"/>
  <c r="AK1858" i="11"/>
  <c r="AK1859" i="11"/>
  <c r="AK1860" i="11"/>
  <c r="AK1861" i="11"/>
  <c r="AK1862" i="11"/>
  <c r="AK1863" i="11"/>
  <c r="AK1864" i="11"/>
  <c r="AK1865" i="11"/>
  <c r="AK1866" i="11"/>
  <c r="AK1867" i="11"/>
  <c r="AK1868" i="11"/>
  <c r="AK1869" i="11"/>
  <c r="AK1870" i="11"/>
  <c r="AK1871" i="11"/>
  <c r="AK1872" i="11"/>
  <c r="AK1873" i="11"/>
  <c r="AK1874" i="11"/>
  <c r="AK1875" i="11"/>
  <c r="AK1876" i="11"/>
  <c r="AK1877" i="11"/>
  <c r="AK1878" i="11"/>
  <c r="AK1879" i="11"/>
  <c r="AK1880" i="11"/>
  <c r="AK1881" i="11"/>
  <c r="AK1882" i="11"/>
  <c r="AK1883" i="11"/>
  <c r="AK1884" i="11"/>
  <c r="AK1885" i="11"/>
  <c r="AK1886" i="11"/>
  <c r="AK1887" i="11"/>
  <c r="AK1888" i="11"/>
  <c r="AK1889" i="11"/>
  <c r="AK1890" i="11"/>
  <c r="AK1891" i="11"/>
  <c r="AK1892" i="11"/>
  <c r="AK1893" i="11"/>
  <c r="AK1894" i="11"/>
  <c r="AK1895" i="11"/>
  <c r="AK1896" i="11"/>
  <c r="AK1897" i="11"/>
  <c r="AK1898" i="11"/>
  <c r="AK1899" i="11"/>
  <c r="AK1900" i="11"/>
  <c r="AK1901" i="11"/>
  <c r="AK1902" i="11"/>
  <c r="AK1903" i="11"/>
  <c r="AK1904" i="11"/>
  <c r="AK1905" i="11"/>
  <c r="AK1906" i="11"/>
  <c r="AK1907" i="11"/>
  <c r="AK1908" i="11"/>
  <c r="AK1909" i="11"/>
  <c r="AK1910" i="11"/>
  <c r="AK1911" i="11"/>
  <c r="AK1912" i="11"/>
  <c r="AK1913" i="11"/>
  <c r="AK1914" i="11"/>
  <c r="AK1915" i="11"/>
  <c r="AK1916" i="11"/>
  <c r="AK1917" i="11"/>
  <c r="AK1918" i="11"/>
  <c r="AK1919" i="11"/>
  <c r="AK1920" i="11"/>
  <c r="AK1921" i="11"/>
  <c r="AK1922" i="11"/>
  <c r="AK1923" i="11"/>
  <c r="AK1924" i="11"/>
  <c r="AK1925" i="11"/>
  <c r="AK1926" i="11"/>
  <c r="AK1928" i="11"/>
  <c r="AK1929" i="11"/>
  <c r="AK1930" i="11"/>
  <c r="AK1931" i="11"/>
  <c r="AK1932" i="11"/>
  <c r="AK1933" i="11"/>
  <c r="AK1934" i="11"/>
  <c r="AK1935" i="11"/>
  <c r="AK1936" i="11"/>
  <c r="AK1937" i="11"/>
  <c r="AK1938" i="11"/>
  <c r="AK1939" i="11"/>
  <c r="AK1940" i="11"/>
  <c r="AK1941" i="11"/>
  <c r="AK1942" i="11"/>
  <c r="AK1943" i="11"/>
  <c r="AK1944" i="11"/>
  <c r="AK1945" i="11"/>
  <c r="AK1946" i="11"/>
  <c r="AK1947" i="11"/>
  <c r="AK1948" i="11"/>
  <c r="AK1949" i="11"/>
  <c r="AK1950" i="11"/>
  <c r="AK1951" i="11"/>
  <c r="AK1952" i="11"/>
  <c r="AK1953" i="11"/>
  <c r="AK1954" i="11"/>
  <c r="AK1955" i="11"/>
  <c r="AK1956" i="11"/>
  <c r="AK1957" i="11"/>
  <c r="AK1958" i="11"/>
  <c r="AK1959" i="11"/>
  <c r="AK1960" i="11"/>
  <c r="AK1961" i="11"/>
  <c r="AK1962" i="11"/>
  <c r="AK1963" i="11"/>
  <c r="AK1964" i="11"/>
  <c r="AK1965" i="11"/>
  <c r="AK1966" i="11"/>
  <c r="AK1967" i="11"/>
  <c r="AK1968" i="11"/>
  <c r="AK1969" i="11"/>
  <c r="AK1970" i="11"/>
  <c r="AK1971" i="11"/>
  <c r="AK1972" i="11"/>
  <c r="AK1973" i="11"/>
  <c r="AK1974" i="11"/>
  <c r="AK1975" i="11"/>
  <c r="AK1976" i="11"/>
  <c r="AK1977" i="11"/>
  <c r="AK1978" i="11"/>
  <c r="AK1979" i="11"/>
  <c r="AK1980" i="11"/>
  <c r="AK1981" i="11"/>
  <c r="AK1982" i="11"/>
  <c r="AK1983" i="11"/>
  <c r="AK1984" i="11"/>
  <c r="AK1985" i="11"/>
  <c r="AK1986" i="11"/>
  <c r="AK1987" i="11"/>
  <c r="AK1988" i="11"/>
  <c r="AK1989" i="11"/>
  <c r="AK1990" i="11"/>
  <c r="AK1991" i="11"/>
  <c r="AK1992" i="11"/>
  <c r="AK1993" i="11"/>
  <c r="AK1994" i="11"/>
  <c r="AK1995" i="11"/>
  <c r="AK1996" i="11"/>
  <c r="AK1997" i="11"/>
  <c r="AK1998" i="11"/>
  <c r="AK1999" i="11"/>
  <c r="AK2000" i="11"/>
  <c r="AK2001" i="11"/>
  <c r="AK2002" i="11"/>
  <c r="AK2003" i="11"/>
  <c r="AK2004" i="11"/>
  <c r="AK2005" i="11"/>
  <c r="AK2006" i="11"/>
  <c r="AK2007" i="11"/>
  <c r="AK2008" i="11"/>
  <c r="AK2009" i="11"/>
  <c r="AK2010" i="11"/>
  <c r="AK2011" i="11"/>
  <c r="AK2012" i="11"/>
  <c r="AK2013" i="11"/>
  <c r="AK2014" i="11"/>
  <c r="AK2015" i="11"/>
  <c r="AK2016" i="11"/>
  <c r="AK2017" i="11"/>
  <c r="AK2018" i="11"/>
  <c r="AK2019" i="11"/>
  <c r="AK2020" i="11"/>
  <c r="AK2021" i="11"/>
  <c r="AK2022" i="11"/>
  <c r="AK2023" i="11"/>
  <c r="AK2024" i="11"/>
  <c r="AK2025" i="11"/>
  <c r="AK2026" i="11"/>
  <c r="AK2027" i="11"/>
  <c r="AK2028" i="11"/>
  <c r="AK2029" i="11"/>
  <c r="AK2030" i="11"/>
  <c r="AK2031" i="11"/>
  <c r="AK2032" i="11"/>
  <c r="AK2033" i="11"/>
  <c r="AK2034" i="11"/>
  <c r="AK2035" i="11"/>
  <c r="AK2037" i="11"/>
  <c r="AK2038" i="11"/>
  <c r="AK2039" i="11"/>
  <c r="AK2040" i="11"/>
  <c r="AK2041" i="11"/>
  <c r="AK2042" i="11"/>
  <c r="AK2043" i="11"/>
  <c r="AK2044" i="11"/>
  <c r="AK2045" i="11"/>
  <c r="AK2046" i="11"/>
  <c r="AK2047" i="11"/>
  <c r="AK2048" i="11"/>
  <c r="AK2049" i="11"/>
  <c r="AK2050" i="11"/>
  <c r="AK2051" i="11"/>
  <c r="AK2052" i="11"/>
  <c r="AK2053" i="11"/>
  <c r="AK2054" i="11"/>
  <c r="AK2055" i="11"/>
  <c r="AK2056" i="11"/>
  <c r="AK2057" i="11"/>
  <c r="AK2058" i="11"/>
  <c r="AK2059" i="11"/>
  <c r="AK2060" i="11"/>
  <c r="AK2061" i="11"/>
  <c r="AK2062" i="11"/>
  <c r="AK2063" i="11"/>
  <c r="AK2064" i="11"/>
  <c r="AK2065" i="11"/>
  <c r="AK2066" i="11"/>
  <c r="AK2067" i="11"/>
  <c r="AK2068" i="11"/>
  <c r="AK2069" i="11"/>
  <c r="AK2070" i="11"/>
  <c r="AK2071" i="11"/>
  <c r="AK2072" i="11"/>
  <c r="AK2073" i="11"/>
  <c r="AK2074" i="11"/>
  <c r="AK2075" i="11"/>
  <c r="AK2076" i="11"/>
  <c r="AK2077" i="11"/>
  <c r="AK2078" i="11"/>
  <c r="AK2079" i="11"/>
  <c r="AK2080" i="11"/>
  <c r="AK2081" i="11"/>
  <c r="AK2082" i="11"/>
  <c r="AK2083" i="11"/>
  <c r="AK2084" i="11"/>
  <c r="AK2085" i="11"/>
  <c r="AK2086" i="11"/>
  <c r="AK2087" i="11"/>
  <c r="AK2088" i="11"/>
  <c r="AK2089" i="11"/>
  <c r="AK2090" i="11"/>
  <c r="AK2091" i="11"/>
  <c r="AK2092" i="11"/>
  <c r="AK2093" i="11"/>
  <c r="AK2094" i="11"/>
  <c r="AK2095" i="11"/>
  <c r="AK2096" i="11"/>
  <c r="AK2097" i="11"/>
  <c r="AK2098" i="11"/>
  <c r="AK2099" i="11"/>
  <c r="AK2100" i="11"/>
  <c r="AK2101" i="11"/>
  <c r="AK2102" i="11"/>
  <c r="AK2103" i="11"/>
  <c r="AK2104" i="11"/>
  <c r="AK2105" i="11"/>
  <c r="AK2106" i="11"/>
  <c r="AK2107" i="11"/>
  <c r="AK2108" i="11"/>
  <c r="AK2109" i="11"/>
  <c r="AK2110" i="11"/>
  <c r="AK2111" i="11"/>
  <c r="AK2112" i="11"/>
  <c r="AK2113" i="11"/>
  <c r="AK2114" i="11"/>
  <c r="AK2115" i="11"/>
  <c r="AK2116" i="11"/>
  <c r="AK2117" i="11"/>
  <c r="AK2118" i="11"/>
  <c r="AK2119" i="11"/>
  <c r="AK2120" i="11"/>
  <c r="AK2121" i="11"/>
  <c r="AK2122" i="11"/>
  <c r="AK2123" i="11"/>
  <c r="AK2124" i="11"/>
  <c r="AK2125" i="11"/>
  <c r="AK2126" i="11"/>
  <c r="AK2127" i="11"/>
  <c r="AK2128" i="11"/>
  <c r="AK2129" i="11"/>
  <c r="AK2130" i="11"/>
  <c r="AK2131" i="11"/>
  <c r="AK2132" i="11"/>
  <c r="AK2133" i="11"/>
  <c r="AK2134" i="11"/>
  <c r="AK2135" i="11"/>
  <c r="AK2136" i="11"/>
  <c r="AK2137" i="11"/>
  <c r="AK2138" i="11"/>
  <c r="AK2139" i="11"/>
  <c r="AK2140" i="11"/>
  <c r="AK2141" i="11"/>
  <c r="AK2142" i="11"/>
  <c r="AK2143" i="11"/>
  <c r="AK2144" i="11"/>
  <c r="AK2145" i="11"/>
  <c r="AK2146" i="11"/>
  <c r="AK2147" i="11"/>
  <c r="AK2148" i="11"/>
  <c r="AK2149" i="11"/>
  <c r="AK2150" i="11"/>
  <c r="AK2151" i="11"/>
  <c r="AK2152" i="11"/>
  <c r="AK2153" i="11"/>
  <c r="AK2154" i="11"/>
  <c r="AK2155" i="11"/>
  <c r="AK2156" i="11"/>
  <c r="AK2157" i="11"/>
  <c r="AK2158" i="11"/>
  <c r="AK2159" i="11"/>
  <c r="AK2160" i="11"/>
  <c r="AK2161" i="11"/>
  <c r="AK2162" i="11"/>
  <c r="AK2163" i="11"/>
  <c r="AK2164" i="11"/>
  <c r="AK2165" i="11"/>
  <c r="AK2166" i="11"/>
  <c r="AK2167" i="11"/>
  <c r="AK2168" i="11"/>
  <c r="AK2169" i="11"/>
  <c r="AK2170" i="11"/>
  <c r="AK2171" i="11"/>
  <c r="AK2172" i="11"/>
  <c r="AK2173" i="11"/>
  <c r="AK2174" i="11"/>
  <c r="AK2175" i="11"/>
  <c r="AK2176" i="11"/>
  <c r="AK2177" i="11"/>
  <c r="AK2178" i="11"/>
  <c r="AK2179" i="11"/>
  <c r="AK2180" i="11"/>
  <c r="AK2181" i="11"/>
  <c r="AK2182" i="11"/>
  <c r="AK2183" i="11"/>
  <c r="AK2184" i="11"/>
  <c r="AK2185" i="11"/>
  <c r="AK2186" i="11"/>
  <c r="AK2187" i="11"/>
  <c r="AK2188" i="11"/>
  <c r="AK2189" i="11"/>
  <c r="AK2190" i="11"/>
  <c r="AK2191" i="11"/>
  <c r="AK2192" i="11"/>
  <c r="AK2193" i="11"/>
  <c r="AK2194" i="11"/>
  <c r="AK2195" i="11"/>
  <c r="AK2196" i="11"/>
  <c r="AK2197" i="11"/>
  <c r="AK2198" i="11"/>
  <c r="AK2199" i="11"/>
  <c r="AK2200" i="11"/>
  <c r="AK2201" i="11"/>
  <c r="AK2202" i="11"/>
  <c r="AK2203" i="11"/>
  <c r="AK2204" i="11"/>
  <c r="AK2205" i="11"/>
  <c r="AK2206" i="11"/>
  <c r="AK2207" i="11"/>
  <c r="AK2208" i="11"/>
  <c r="AK2209" i="11"/>
  <c r="AK2210" i="11"/>
  <c r="AK2211" i="11"/>
  <c r="AK2212" i="11"/>
  <c r="AK2213" i="11"/>
  <c r="AK2214" i="11"/>
  <c r="AK2215" i="11"/>
  <c r="AK2216" i="11"/>
  <c r="AK2217" i="11"/>
  <c r="AK2218" i="11"/>
  <c r="AK2219" i="11"/>
  <c r="AK2220" i="11"/>
  <c r="AK2221" i="11"/>
  <c r="AK2222" i="11"/>
  <c r="AK2223" i="11"/>
  <c r="AK2224" i="11"/>
  <c r="AK2225" i="11"/>
  <c r="AK2226" i="11"/>
  <c r="AK2227" i="11"/>
  <c r="AK2228" i="11"/>
  <c r="AK2229" i="11"/>
  <c r="AK2230" i="11"/>
  <c r="AK2231" i="11"/>
  <c r="AK2232" i="11"/>
  <c r="AK2233" i="11"/>
  <c r="AK2234" i="11"/>
  <c r="AK2235" i="11"/>
  <c r="AK2236" i="11"/>
  <c r="AK2237" i="11"/>
  <c r="AK2238" i="11"/>
  <c r="AK2239" i="11"/>
  <c r="AK2240" i="11"/>
  <c r="AK2241" i="11"/>
  <c r="AK2242" i="11"/>
  <c r="AK2243" i="11"/>
  <c r="AK2244" i="11"/>
  <c r="AK2245" i="11"/>
  <c r="AK2246" i="11"/>
  <c r="AK2247" i="11"/>
  <c r="AK2248" i="11"/>
  <c r="AK2249" i="11"/>
  <c r="AK2250" i="11"/>
  <c r="AK2251" i="11"/>
  <c r="AK2252" i="11"/>
  <c r="AK2253" i="11"/>
  <c r="AK2254" i="11"/>
  <c r="AK2255" i="11"/>
  <c r="AK2256" i="11"/>
  <c r="AK2257" i="11"/>
  <c r="AK2258" i="11"/>
  <c r="AK2259" i="11"/>
  <c r="AK2260" i="11"/>
  <c r="AK2261" i="11"/>
  <c r="AK2262" i="11"/>
  <c r="AK2263" i="11"/>
  <c r="AK2264" i="11"/>
  <c r="AK2265" i="11"/>
  <c r="AK2266" i="11"/>
  <c r="AK2267" i="11"/>
  <c r="AK2268" i="11"/>
  <c r="AK2269" i="11"/>
  <c r="AK2270" i="11"/>
  <c r="AK2271" i="11"/>
  <c r="AK2272" i="11"/>
  <c r="AK2273" i="11"/>
  <c r="AK2274" i="11"/>
  <c r="AK2275" i="11"/>
  <c r="AK2276" i="11"/>
  <c r="AK2277" i="11"/>
  <c r="AK2278" i="11"/>
  <c r="AK2279" i="11"/>
  <c r="AK2280" i="11"/>
  <c r="AK2281" i="11"/>
  <c r="AK2282" i="11"/>
  <c r="AK2283" i="11"/>
  <c r="AK2284" i="11"/>
  <c r="AK2285" i="11"/>
  <c r="AK2286" i="11"/>
  <c r="AK2287" i="11"/>
  <c r="AK2288" i="11"/>
  <c r="AK2289" i="11"/>
  <c r="AK2290" i="11"/>
  <c r="AK2291" i="11"/>
  <c r="AK2292" i="11"/>
  <c r="AK2293" i="11"/>
  <c r="AK2294" i="11"/>
  <c r="AK2295" i="11"/>
  <c r="AK2296" i="11"/>
  <c r="AK2297" i="11"/>
  <c r="AK2298" i="11"/>
  <c r="AK2299" i="11"/>
  <c r="AK2300" i="11"/>
  <c r="AK2301" i="11"/>
  <c r="AK2302" i="11"/>
  <c r="AK2303" i="11"/>
  <c r="AK2304" i="11"/>
  <c r="AK2305" i="11"/>
  <c r="AK2306" i="11"/>
  <c r="AK2307" i="11"/>
  <c r="AK2308" i="11"/>
  <c r="AK2309" i="11"/>
  <c r="AK2310" i="11"/>
  <c r="AK2311" i="11"/>
  <c r="AK2312" i="11"/>
  <c r="AK2313" i="11"/>
  <c r="AK2314" i="11"/>
  <c r="AK2315" i="11"/>
  <c r="AK2316" i="11"/>
  <c r="AK2317" i="11"/>
  <c r="AK2318" i="11"/>
  <c r="AK2319" i="11"/>
  <c r="AK2320" i="11"/>
  <c r="AK2321" i="11"/>
  <c r="AK2322" i="11"/>
  <c r="AK2323" i="11"/>
  <c r="AK2324" i="11"/>
  <c r="AK2325" i="11"/>
  <c r="AK2326" i="11"/>
  <c r="AK2327" i="11"/>
  <c r="AK2328" i="11"/>
  <c r="AK2329" i="11"/>
  <c r="AK2330" i="11"/>
  <c r="AK2331" i="11"/>
  <c r="AK2332" i="11"/>
  <c r="AK2333" i="11"/>
  <c r="AK2334" i="11"/>
  <c r="AK2335" i="11"/>
  <c r="AK2336" i="11"/>
  <c r="AK2337" i="11"/>
  <c r="AK2338" i="11"/>
  <c r="AK2339" i="11"/>
  <c r="AK2340" i="11"/>
  <c r="AK2341" i="11"/>
  <c r="AK2342" i="11"/>
  <c r="AK2343" i="11"/>
  <c r="AK2344" i="11"/>
  <c r="AK2345" i="11"/>
  <c r="AK2346" i="11"/>
  <c r="AK2347" i="11"/>
  <c r="AK2348" i="11"/>
  <c r="AK2349" i="11"/>
  <c r="AK2350" i="11"/>
  <c r="AK2351" i="11"/>
  <c r="AK2352" i="11"/>
  <c r="AK2353" i="11"/>
  <c r="AK2354" i="11"/>
  <c r="AK2355" i="11"/>
  <c r="AK2356" i="11"/>
  <c r="AK2357" i="11"/>
  <c r="AK2358" i="11"/>
  <c r="AK2359" i="11"/>
  <c r="AK2360" i="11"/>
  <c r="AK2361" i="11"/>
  <c r="AK2362" i="11"/>
  <c r="AK2363" i="11"/>
  <c r="AK2364" i="11"/>
  <c r="AK2365" i="11"/>
  <c r="AK2366" i="11"/>
  <c r="AK2367" i="11"/>
  <c r="AK2368" i="11"/>
  <c r="AK2369" i="11"/>
  <c r="AK2370" i="11"/>
  <c r="AK2371" i="11"/>
  <c r="AK2372" i="11"/>
  <c r="AK2373" i="11"/>
  <c r="AK2374" i="11"/>
  <c r="AK2375" i="11"/>
  <c r="AK2376" i="11"/>
  <c r="AK2377" i="11"/>
  <c r="AK2378" i="11"/>
  <c r="AK2379" i="11"/>
  <c r="AK2380" i="11"/>
  <c r="AK2381" i="11"/>
  <c r="AK2382" i="11"/>
  <c r="AK2383" i="11"/>
  <c r="AK2384" i="11"/>
  <c r="AK2385" i="11"/>
  <c r="AK2386" i="11"/>
  <c r="AK2387" i="11"/>
  <c r="AK2388" i="11"/>
  <c r="AK2389" i="11"/>
  <c r="AK2390" i="11"/>
  <c r="AK2391" i="11"/>
  <c r="AK2392" i="11"/>
  <c r="AK2393" i="11"/>
  <c r="AK2394" i="11"/>
  <c r="AK2395" i="11"/>
  <c r="AK2396" i="11"/>
  <c r="AK2397" i="11"/>
  <c r="AK2398" i="11"/>
  <c r="AK2399" i="11"/>
  <c r="AK2400" i="11"/>
  <c r="AK2401" i="11"/>
  <c r="AK2402" i="11"/>
  <c r="AK2403" i="11"/>
  <c r="AK2404" i="11"/>
  <c r="AK2405" i="11"/>
  <c r="AK2406" i="11"/>
  <c r="AK2407" i="11"/>
  <c r="AK2408" i="11"/>
  <c r="AK2409" i="11"/>
  <c r="AK2410" i="11"/>
  <c r="AK2411" i="11"/>
  <c r="AK2412" i="11"/>
  <c r="AK2413" i="11"/>
  <c r="AK2414" i="11"/>
  <c r="AK2415" i="11"/>
  <c r="AK2416" i="11"/>
  <c r="AK2417" i="11"/>
  <c r="AK2418" i="11"/>
  <c r="AK2419" i="11"/>
  <c r="AK2420" i="11"/>
  <c r="AK2421" i="11"/>
  <c r="AK2422" i="11"/>
  <c r="AK2423" i="11"/>
  <c r="AK2424" i="11"/>
  <c r="AK2425" i="11"/>
  <c r="AK2426" i="11"/>
  <c r="AK2427" i="11"/>
  <c r="AK2428" i="11"/>
  <c r="AK2429" i="11"/>
  <c r="AK2430" i="11"/>
  <c r="AK2431" i="11"/>
  <c r="AK2432" i="11"/>
  <c r="AK2434" i="11"/>
  <c r="AK2435" i="11"/>
  <c r="AK2436" i="11"/>
  <c r="AK2437" i="11"/>
  <c r="AK2438" i="11"/>
  <c r="AK2439" i="11"/>
  <c r="AK2440" i="11"/>
  <c r="AK2441" i="11"/>
  <c r="AK2442" i="11"/>
  <c r="AK2443" i="11"/>
  <c r="AK2444" i="11"/>
  <c r="AK2445" i="11"/>
  <c r="AK2446" i="11"/>
  <c r="AK2447" i="11"/>
  <c r="AK2448" i="11"/>
  <c r="AK2449" i="11"/>
  <c r="AK2450" i="11"/>
  <c r="AK2451" i="11"/>
  <c r="AK2452" i="11"/>
  <c r="AK2453" i="11"/>
  <c r="AK2454" i="11"/>
  <c r="AK2455" i="11"/>
  <c r="AK2456" i="11"/>
  <c r="AK2457" i="11"/>
  <c r="AK2458" i="11"/>
  <c r="AK2459" i="11"/>
  <c r="AK2460" i="11"/>
  <c r="AK2461" i="11"/>
  <c r="AK2462" i="11"/>
  <c r="AK2463" i="11"/>
  <c r="AK2464" i="11"/>
  <c r="AK2465" i="11"/>
  <c r="AK2466" i="11"/>
  <c r="AK2467" i="11"/>
  <c r="AK2468" i="11"/>
  <c r="AK2469" i="11"/>
  <c r="AK2470" i="11"/>
  <c r="AK2471" i="11"/>
  <c r="AK2472" i="11"/>
  <c r="AK2473" i="11"/>
  <c r="AK2474" i="11"/>
  <c r="AK2475" i="11"/>
  <c r="AK2476" i="11"/>
  <c r="AK2477" i="11"/>
  <c r="AK2478" i="11"/>
  <c r="AK2479" i="11"/>
  <c r="AK2480" i="11"/>
  <c r="AK2481" i="11"/>
  <c r="AK2482" i="11"/>
  <c r="AK2483" i="11"/>
  <c r="AK2484" i="11"/>
  <c r="AK2485" i="11"/>
  <c r="AK2486" i="11"/>
  <c r="AK2487" i="11"/>
  <c r="AK2488" i="11"/>
  <c r="AK2489" i="11"/>
  <c r="AK2490" i="11"/>
  <c r="AK2491" i="11"/>
  <c r="AK2492" i="11"/>
  <c r="AK2493" i="11"/>
  <c r="AK2494" i="11"/>
  <c r="AK2495" i="11"/>
  <c r="AK2496" i="11"/>
  <c r="AK2497" i="11"/>
  <c r="AK2498" i="11"/>
  <c r="AK2499" i="11"/>
  <c r="AK2500" i="11"/>
  <c r="AK2501" i="11"/>
  <c r="AK2502" i="11"/>
  <c r="AK2503" i="11"/>
  <c r="AK2504" i="11"/>
  <c r="AK2505" i="11"/>
  <c r="AK2506" i="11"/>
  <c r="AK2507" i="11"/>
  <c r="AK2508" i="11"/>
  <c r="AK2509" i="11"/>
  <c r="AK2510" i="11"/>
  <c r="AK2511" i="11"/>
  <c r="AK2512" i="11"/>
  <c r="AK2513" i="11"/>
  <c r="AK2514" i="11"/>
  <c r="AK2515" i="11"/>
  <c r="AK2516" i="11"/>
  <c r="AK2517" i="11"/>
  <c r="AK2518" i="11"/>
  <c r="AK2519" i="11"/>
  <c r="AK2520" i="11"/>
  <c r="AK2521" i="11"/>
  <c r="AK2522" i="11"/>
  <c r="AK2523" i="11"/>
  <c r="AK2524" i="11"/>
  <c r="AK2525" i="11"/>
  <c r="AK2526" i="11"/>
  <c r="AK2527" i="11"/>
  <c r="AK2528" i="11"/>
  <c r="AK2529" i="11"/>
  <c r="AK2530" i="11"/>
  <c r="AK2531" i="11"/>
  <c r="AK2532" i="11"/>
  <c r="AK2533" i="11"/>
  <c r="AK2534" i="11"/>
  <c r="AK2535" i="11"/>
  <c r="AK2536" i="11"/>
  <c r="AK2537" i="11"/>
  <c r="AK2538" i="11"/>
  <c r="AK2539" i="11"/>
  <c r="AK2540" i="11"/>
  <c r="AK2541" i="11"/>
  <c r="AK2542" i="11"/>
  <c r="AK2543" i="11"/>
  <c r="AK2544" i="11"/>
  <c r="AK2545" i="11"/>
  <c r="AK2546" i="11"/>
  <c r="AK2547" i="11"/>
  <c r="AK2548" i="11"/>
  <c r="AK2549" i="11"/>
  <c r="AK2550" i="11"/>
  <c r="AK2551" i="11"/>
  <c r="AK2552" i="11"/>
  <c r="AK2553" i="11"/>
  <c r="AK2554" i="11"/>
  <c r="AK2555" i="11"/>
  <c r="AK2556" i="11"/>
  <c r="AK2557" i="11"/>
  <c r="AK2558" i="11"/>
  <c r="AK2559" i="11"/>
  <c r="AK2560" i="11"/>
  <c r="AK2561" i="11"/>
  <c r="AK2562" i="11"/>
  <c r="AK2563" i="11"/>
  <c r="AK2564" i="11"/>
  <c r="AK2565" i="11"/>
  <c r="AK2566" i="11"/>
  <c r="AK2567" i="11"/>
  <c r="AK2568" i="11"/>
  <c r="AK2569" i="11"/>
  <c r="AK2570" i="11"/>
  <c r="AK2571" i="11"/>
  <c r="AK2572" i="11"/>
  <c r="AK2573" i="11"/>
  <c r="AK2574" i="11"/>
  <c r="AK2575" i="11"/>
  <c r="AK2576" i="11"/>
  <c r="AK2577" i="11"/>
  <c r="AK2578" i="11"/>
  <c r="AK2579" i="11"/>
  <c r="AK2580" i="11"/>
  <c r="AK2581" i="11"/>
  <c r="AK2582" i="11"/>
  <c r="AK2583" i="11"/>
  <c r="AK2584" i="11"/>
  <c r="AK2585" i="11"/>
  <c r="AK2586" i="11"/>
  <c r="AK2587" i="11"/>
  <c r="AK2588" i="11"/>
  <c r="AK2589" i="11"/>
  <c r="AK2590" i="11"/>
  <c r="AK2591" i="11"/>
  <c r="AK2592" i="11"/>
  <c r="AK2593" i="11"/>
  <c r="AK2594" i="11"/>
  <c r="AK2595" i="11"/>
  <c r="AK2596" i="11"/>
  <c r="AK2597" i="11"/>
  <c r="AK2598" i="11"/>
  <c r="AK2599" i="11"/>
  <c r="AK2600" i="11"/>
  <c r="AK2601" i="11"/>
  <c r="AK2602" i="11"/>
  <c r="AK2603" i="11"/>
  <c r="AK2604" i="11"/>
  <c r="AK2605" i="11"/>
  <c r="AK2606" i="11"/>
  <c r="AK2607" i="11"/>
  <c r="AK2608" i="11"/>
  <c r="AK2609" i="11"/>
  <c r="AK2610" i="11"/>
  <c r="AK2611" i="11"/>
  <c r="AK2612" i="11"/>
  <c r="AK2613" i="11"/>
  <c r="AK2614" i="11"/>
  <c r="AK2615" i="11"/>
  <c r="AK2616" i="11"/>
  <c r="AK2617" i="11"/>
  <c r="AK2618" i="11"/>
  <c r="AK2619" i="11"/>
  <c r="AK2620" i="11"/>
  <c r="AK2621" i="11"/>
  <c r="AK2622" i="11"/>
  <c r="AK2623" i="11"/>
  <c r="AK2624" i="11"/>
  <c r="AK2625" i="11"/>
  <c r="AK2626" i="11"/>
  <c r="AK2627" i="11"/>
  <c r="AK2628" i="11"/>
  <c r="AK2629" i="11"/>
  <c r="AK2630" i="11"/>
  <c r="AK2631" i="11"/>
  <c r="AK2632" i="11"/>
  <c r="AK2633" i="11"/>
  <c r="AK2634" i="11"/>
  <c r="AK2635" i="11"/>
  <c r="AF604" i="11"/>
  <c r="AF690" i="11"/>
  <c r="AF1276" i="11"/>
  <c r="AF1368" i="11"/>
  <c r="AF1587" i="11"/>
  <c r="AF2108" i="11"/>
  <c r="AF2306" i="11"/>
  <c r="AF2551"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005" i="11"/>
  <c r="AF1006" i="11"/>
  <c r="AF1007" i="11"/>
  <c r="AF1008" i="11"/>
  <c r="AF1009" i="11"/>
  <c r="AF1010" i="11"/>
  <c r="AF1011" i="11"/>
  <c r="AF1012" i="11"/>
  <c r="AF1013" i="11"/>
  <c r="AF1014" i="11"/>
  <c r="AF1015" i="11"/>
  <c r="AF1016" i="11"/>
  <c r="AF1017" i="11"/>
  <c r="AF1018" i="11"/>
  <c r="AF1019" i="11"/>
  <c r="AF1020" i="11"/>
  <c r="AF1021" i="11"/>
  <c r="AF1022" i="11"/>
  <c r="AF1023" i="11"/>
  <c r="AF1024" i="11"/>
  <c r="AF1025" i="11"/>
  <c r="AF1026" i="11"/>
  <c r="AF1027" i="11"/>
  <c r="AF1028" i="11"/>
  <c r="AF1029" i="11"/>
  <c r="AF1030" i="11"/>
  <c r="AF1031" i="11"/>
  <c r="AF1032" i="11"/>
  <c r="AF1033" i="11"/>
  <c r="AF1034" i="11"/>
  <c r="AF1035" i="11"/>
  <c r="AF1036" i="11"/>
  <c r="AF1037" i="11"/>
  <c r="AF1038" i="11"/>
  <c r="AF1039" i="11"/>
  <c r="AF1040" i="11"/>
  <c r="AF1041" i="11"/>
  <c r="AF1042" i="11"/>
  <c r="AF1043" i="11"/>
  <c r="AF1044" i="11"/>
  <c r="AF1045" i="11"/>
  <c r="AF1046" i="11"/>
  <c r="AF1047" i="11"/>
  <c r="AF1048" i="11"/>
  <c r="AF1049" i="11"/>
  <c r="AF1050" i="11"/>
  <c r="AF1051" i="11"/>
  <c r="AF1052" i="11"/>
  <c r="AF1053" i="11"/>
  <c r="AF1054" i="11"/>
  <c r="AF1055" i="11"/>
  <c r="AF1056" i="11"/>
  <c r="AF1057" i="11"/>
  <c r="AF1058" i="11"/>
  <c r="AF1059" i="11"/>
  <c r="AF1060" i="11"/>
  <c r="AF1061" i="11"/>
  <c r="AF1062" i="11"/>
  <c r="AF1063" i="11"/>
  <c r="AF1064" i="11"/>
  <c r="AF1065" i="11"/>
  <c r="AF1066" i="11"/>
  <c r="AF1067" i="11"/>
  <c r="AF1068" i="11"/>
  <c r="AF1069" i="11"/>
  <c r="AF1070" i="11"/>
  <c r="AF1071" i="11"/>
  <c r="AF1072" i="11"/>
  <c r="AF1073" i="11"/>
  <c r="AF1074" i="11"/>
  <c r="AF1075" i="11"/>
  <c r="AF1076" i="11"/>
  <c r="AF1077" i="11"/>
  <c r="AF1078" i="11"/>
  <c r="AF1079" i="11"/>
  <c r="AF1080" i="11"/>
  <c r="AF1081" i="11"/>
  <c r="AF1082" i="11"/>
  <c r="AF1083" i="11"/>
  <c r="AF1084" i="11"/>
  <c r="AF1085" i="11"/>
  <c r="AF1086" i="11"/>
  <c r="AF1087" i="11"/>
  <c r="AF1088" i="11"/>
  <c r="AF1089" i="11"/>
  <c r="AF1090" i="11"/>
  <c r="AF1091" i="11"/>
  <c r="AF1092" i="11"/>
  <c r="AF1093" i="11"/>
  <c r="AF1094" i="11"/>
  <c r="AF1095" i="11"/>
  <c r="AF1096" i="11"/>
  <c r="AF1097" i="11"/>
  <c r="AF1098" i="11"/>
  <c r="AF1099" i="11"/>
  <c r="AF1100" i="11"/>
  <c r="AF1101" i="11"/>
  <c r="AF1102" i="11"/>
  <c r="AF1103" i="11"/>
  <c r="AF1104" i="11"/>
  <c r="AF1105" i="11"/>
  <c r="AF1106" i="11"/>
  <c r="AF1107" i="11"/>
  <c r="AF1108" i="11"/>
  <c r="AF1109" i="11"/>
  <c r="AF1110" i="11"/>
  <c r="AF1111" i="11"/>
  <c r="AF1112" i="11"/>
  <c r="AF1113" i="11"/>
  <c r="AF1114" i="11"/>
  <c r="AF1115" i="11"/>
  <c r="AF1116" i="11"/>
  <c r="AF1117" i="11"/>
  <c r="AF1118" i="11"/>
  <c r="AF1119" i="11"/>
  <c r="AF1120" i="11"/>
  <c r="AF1121" i="11"/>
  <c r="AF1122" i="11"/>
  <c r="AF1123" i="11"/>
  <c r="AF1124" i="11"/>
  <c r="AF1125" i="11"/>
  <c r="AF1126" i="11"/>
  <c r="AF1127" i="11"/>
  <c r="AF1128" i="11"/>
  <c r="AF1129" i="11"/>
  <c r="AF1130" i="11"/>
  <c r="AF1131" i="11"/>
  <c r="AF1132" i="11"/>
  <c r="AF1133" i="11"/>
  <c r="AF1134" i="11"/>
  <c r="AF1135" i="11"/>
  <c r="AF1136" i="11"/>
  <c r="AF1137" i="11"/>
  <c r="AF1138" i="11"/>
  <c r="AF1139" i="11"/>
  <c r="AF1140" i="11"/>
  <c r="AF1141" i="11"/>
  <c r="AF1142" i="11"/>
  <c r="AF1143" i="11"/>
  <c r="AF1144" i="11"/>
  <c r="AF1145" i="11"/>
  <c r="AF1146" i="11"/>
  <c r="AF1147" i="11"/>
  <c r="AF1148" i="11"/>
  <c r="AF1149" i="11"/>
  <c r="AF1150" i="11"/>
  <c r="AF1151" i="11"/>
  <c r="AF1152" i="11"/>
  <c r="AF1153" i="11"/>
  <c r="AF1154" i="11"/>
  <c r="AF1155" i="11"/>
  <c r="AF1156" i="11"/>
  <c r="AF1157" i="11"/>
  <c r="AF1158" i="11"/>
  <c r="AF1159" i="11"/>
  <c r="AF1160" i="11"/>
  <c r="AF1161" i="11"/>
  <c r="AF1162" i="11"/>
  <c r="AF1163" i="11"/>
  <c r="AF1164" i="11"/>
  <c r="AF1165" i="11"/>
  <c r="AF1166" i="11"/>
  <c r="AF1167" i="11"/>
  <c r="AF1168" i="11"/>
  <c r="AF1169" i="11"/>
  <c r="AF1170" i="11"/>
  <c r="AF1171" i="11"/>
  <c r="AF1172" i="11"/>
  <c r="AF1173" i="11"/>
  <c r="AF1174" i="11"/>
  <c r="AF1175" i="11"/>
  <c r="AF1176" i="11"/>
  <c r="AF1177" i="11"/>
  <c r="AF1178" i="11"/>
  <c r="AF1179" i="11"/>
  <c r="AF1180" i="11"/>
  <c r="AF1181" i="11"/>
  <c r="AF1182" i="11"/>
  <c r="AF1183" i="11"/>
  <c r="AF1184" i="11"/>
  <c r="AF1185" i="11"/>
  <c r="AF1186" i="11"/>
  <c r="AF1187" i="11"/>
  <c r="AF1188" i="11"/>
  <c r="AF1189" i="11"/>
  <c r="AF1190" i="11"/>
  <c r="AF1191" i="11"/>
  <c r="AF1192" i="11"/>
  <c r="AF1193" i="11"/>
  <c r="AF1194" i="11"/>
  <c r="AF1195" i="11"/>
  <c r="AF1196" i="11"/>
  <c r="AF1197" i="11"/>
  <c r="AF1198" i="11"/>
  <c r="AF1199" i="11"/>
  <c r="AF1200" i="11"/>
  <c r="AF1201" i="11"/>
  <c r="AF1202" i="11"/>
  <c r="AF1203" i="11"/>
  <c r="AF1204" i="11"/>
  <c r="AF1205" i="11"/>
  <c r="AF1206" i="11"/>
  <c r="AF1207" i="11"/>
  <c r="AF1208" i="11"/>
  <c r="AF1209" i="11"/>
  <c r="AF1210" i="11"/>
  <c r="AF1211" i="11"/>
  <c r="AF1212" i="11"/>
  <c r="AF1213" i="11"/>
  <c r="AF1214" i="11"/>
  <c r="AF1215" i="11"/>
  <c r="AF1216" i="11"/>
  <c r="AF1217" i="11"/>
  <c r="AF1218" i="11"/>
  <c r="AF1219" i="11"/>
  <c r="AF1220" i="11"/>
  <c r="AF1221" i="11"/>
  <c r="AF1222" i="11"/>
  <c r="AF1223" i="11"/>
  <c r="AF1224" i="11"/>
  <c r="AF1225" i="11"/>
  <c r="AF1226" i="11"/>
  <c r="AF1227" i="11"/>
  <c r="AF1228" i="11"/>
  <c r="AF1229" i="11"/>
  <c r="AF1230" i="11"/>
  <c r="AF1231" i="11"/>
  <c r="AF1232" i="11"/>
  <c r="AF1233" i="11"/>
  <c r="AF1234" i="11"/>
  <c r="AF1235" i="11"/>
  <c r="AF1236" i="11"/>
  <c r="AF1237" i="11"/>
  <c r="AF1238" i="11"/>
  <c r="AF1239" i="11"/>
  <c r="AF1240" i="11"/>
  <c r="AF1241" i="11"/>
  <c r="AF1242" i="11"/>
  <c r="AF1243" i="11"/>
  <c r="AF1244" i="11"/>
  <c r="AF1245" i="11"/>
  <c r="AF1246" i="11"/>
  <c r="AF1247" i="11"/>
  <c r="AF1248" i="11"/>
  <c r="AF1249" i="11"/>
  <c r="AF1250" i="11"/>
  <c r="AF1251" i="11"/>
  <c r="AF1252" i="11"/>
  <c r="AF1253" i="11"/>
  <c r="AF1254" i="11"/>
  <c r="AF1255" i="11"/>
  <c r="AF1256" i="11"/>
  <c r="AF1257" i="11"/>
  <c r="AF1258" i="11"/>
  <c r="AF1259" i="11"/>
  <c r="AF1260" i="11"/>
  <c r="AF1261" i="11"/>
  <c r="AF1262" i="11"/>
  <c r="AF1263" i="11"/>
  <c r="AF1264" i="11"/>
  <c r="AF1265" i="11"/>
  <c r="AF1266" i="11"/>
  <c r="AF1267" i="11"/>
  <c r="AF1268" i="11"/>
  <c r="AF1269" i="11"/>
  <c r="AF1270" i="11"/>
  <c r="AF1271" i="11"/>
  <c r="AF1272" i="11"/>
  <c r="AF1273" i="11"/>
  <c r="AF1274" i="11"/>
  <c r="AF1275" i="11"/>
  <c r="AF1277" i="11"/>
  <c r="AF1278" i="11"/>
  <c r="AF1279" i="11"/>
  <c r="AF1280" i="11"/>
  <c r="AF1281" i="11"/>
  <c r="AF1282" i="11"/>
  <c r="AF1283" i="11"/>
  <c r="AF1284" i="11"/>
  <c r="AF1285" i="11"/>
  <c r="AF1286" i="11"/>
  <c r="AF1287" i="11"/>
  <c r="AF1288" i="11"/>
  <c r="AF1289" i="11"/>
  <c r="AF1290" i="11"/>
  <c r="AF1291" i="11"/>
  <c r="AF1292" i="11"/>
  <c r="AF1293" i="11"/>
  <c r="AF1294" i="11"/>
  <c r="AF1295" i="11"/>
  <c r="AF1296" i="11"/>
  <c r="AF1297" i="11"/>
  <c r="AF1298" i="11"/>
  <c r="AF1299" i="11"/>
  <c r="AF1300" i="11"/>
  <c r="AF1301" i="11"/>
  <c r="AF1302" i="11"/>
  <c r="AF1303" i="11"/>
  <c r="AF1304" i="11"/>
  <c r="AF1305" i="11"/>
  <c r="AF1306" i="11"/>
  <c r="AF1307" i="11"/>
  <c r="AF1308" i="11"/>
  <c r="AF1309" i="11"/>
  <c r="AF1310" i="11"/>
  <c r="AF1311" i="11"/>
  <c r="AF1312" i="11"/>
  <c r="AF1313" i="11"/>
  <c r="AF1314" i="11"/>
  <c r="AF1315" i="11"/>
  <c r="AF1316" i="11"/>
  <c r="AF1317" i="11"/>
  <c r="AF1318" i="11"/>
  <c r="AF1319" i="11"/>
  <c r="AF1320" i="11"/>
  <c r="AF1321" i="11"/>
  <c r="AF1322" i="11"/>
  <c r="AF1323" i="11"/>
  <c r="AF1324" i="11"/>
  <c r="AF1325" i="11"/>
  <c r="AF1326" i="11"/>
  <c r="AF1327" i="11"/>
  <c r="AF1328" i="11"/>
  <c r="AF1329" i="11"/>
  <c r="AF1330" i="11"/>
  <c r="AF1331" i="11"/>
  <c r="AF1332" i="11"/>
  <c r="AF1333" i="11"/>
  <c r="AF1334" i="11"/>
  <c r="AF1335" i="11"/>
  <c r="AF1336" i="11"/>
  <c r="AF1337" i="11"/>
  <c r="AF1338" i="11"/>
  <c r="AF1339" i="11"/>
  <c r="AF1340" i="11"/>
  <c r="AF1341" i="11"/>
  <c r="AF1342" i="11"/>
  <c r="AF1343" i="11"/>
  <c r="AF1344" i="11"/>
  <c r="AF1345" i="11"/>
  <c r="AF1346" i="11"/>
  <c r="AF1347" i="11"/>
  <c r="AF1348" i="11"/>
  <c r="AF1349" i="11"/>
  <c r="AF1350" i="11"/>
  <c r="AF1351" i="11"/>
  <c r="AF1352" i="11"/>
  <c r="AF1353" i="11"/>
  <c r="AF1354" i="11"/>
  <c r="AF1355" i="11"/>
  <c r="AF1356" i="11"/>
  <c r="AF1357" i="11"/>
  <c r="AF1358" i="11"/>
  <c r="AF1359" i="11"/>
  <c r="AF1360" i="11"/>
  <c r="AF1361" i="11"/>
  <c r="AF1362" i="11"/>
  <c r="AF1363" i="11"/>
  <c r="AF1364" i="11"/>
  <c r="AF1365" i="11"/>
  <c r="AF1366" i="11"/>
  <c r="AF1367" i="11"/>
  <c r="AF1369" i="11"/>
  <c r="AF1370" i="11"/>
  <c r="AF1371" i="11"/>
  <c r="AF1372" i="11"/>
  <c r="AF1373" i="11"/>
  <c r="AF1374" i="11"/>
  <c r="AF1375" i="11"/>
  <c r="AF1376" i="11"/>
  <c r="AF1377" i="11"/>
  <c r="AF1378" i="11"/>
  <c r="AF1379" i="11"/>
  <c r="AF1380" i="11"/>
  <c r="AF1381" i="11"/>
  <c r="AF1382" i="11"/>
  <c r="AF1383" i="11"/>
  <c r="AF1384" i="11"/>
  <c r="AF1385" i="11"/>
  <c r="AF1386" i="11"/>
  <c r="AF1387" i="11"/>
  <c r="AF1388" i="11"/>
  <c r="AF1389" i="11"/>
  <c r="AF1390" i="11"/>
  <c r="AF1391" i="11"/>
  <c r="AF1392" i="11"/>
  <c r="AF1393" i="11"/>
  <c r="AF1394" i="11"/>
  <c r="AF1395" i="11"/>
  <c r="AF1396" i="11"/>
  <c r="AF1397" i="11"/>
  <c r="AF1398" i="11"/>
  <c r="AF1399" i="11"/>
  <c r="AF1400" i="11"/>
  <c r="AF1401" i="11"/>
  <c r="AF1402" i="11"/>
  <c r="AF1403" i="11"/>
  <c r="AF1404" i="11"/>
  <c r="AF1405" i="11"/>
  <c r="AF1406" i="11"/>
  <c r="AF1407" i="11"/>
  <c r="AF1408" i="11"/>
  <c r="AF1409" i="11"/>
  <c r="AF1410" i="11"/>
  <c r="AF1411" i="11"/>
  <c r="AF1412" i="11"/>
  <c r="AF1413" i="11"/>
  <c r="AF1414" i="11"/>
  <c r="AF1415" i="11"/>
  <c r="AF1416" i="11"/>
  <c r="AF1417" i="11"/>
  <c r="AF1418" i="11"/>
  <c r="AF1419" i="11"/>
  <c r="AF1420" i="11"/>
  <c r="AF1421" i="11"/>
  <c r="AF1422" i="11"/>
  <c r="AF1423" i="11"/>
  <c r="AF1424" i="11"/>
  <c r="AF1425" i="11"/>
  <c r="AF1426" i="11"/>
  <c r="AF1427" i="11"/>
  <c r="AF1428" i="11"/>
  <c r="AF1429" i="11"/>
  <c r="AF1430" i="11"/>
  <c r="AF1431" i="11"/>
  <c r="AF1432" i="11"/>
  <c r="AF1433" i="11"/>
  <c r="AF1434" i="11"/>
  <c r="AF1435" i="11"/>
  <c r="AF1436" i="11"/>
  <c r="AF1437" i="11"/>
  <c r="AF1438" i="11"/>
  <c r="AF1439" i="11"/>
  <c r="AF1440" i="11"/>
  <c r="AF1441" i="11"/>
  <c r="AF1442" i="11"/>
  <c r="AF1443" i="11"/>
  <c r="AF1444" i="11"/>
  <c r="AF1445" i="11"/>
  <c r="AF1446" i="11"/>
  <c r="AF1447" i="11"/>
  <c r="AF1448" i="11"/>
  <c r="AF1449" i="11"/>
  <c r="AF1450" i="11"/>
  <c r="AF1451" i="11"/>
  <c r="AF1452" i="11"/>
  <c r="AF1453" i="11"/>
  <c r="AF1454" i="11"/>
  <c r="AF1455" i="11"/>
  <c r="AF1456" i="11"/>
  <c r="AF1457" i="11"/>
  <c r="AF1458" i="11"/>
  <c r="AF1459" i="11"/>
  <c r="AF1460" i="11"/>
  <c r="AF1461" i="11"/>
  <c r="AF1462" i="11"/>
  <c r="AF1463" i="11"/>
  <c r="AF1464" i="11"/>
  <c r="AF1465" i="11"/>
  <c r="AF1466" i="11"/>
  <c r="AF1467" i="11"/>
  <c r="AF1468" i="11"/>
  <c r="AF1469" i="11"/>
  <c r="AF1470" i="11"/>
  <c r="AF1471" i="11"/>
  <c r="AF1472" i="11"/>
  <c r="AF1473" i="11"/>
  <c r="AF1474" i="11"/>
  <c r="AF1475" i="11"/>
  <c r="AF1476" i="11"/>
  <c r="AF1477" i="11"/>
  <c r="AF1478" i="11"/>
  <c r="AF1479" i="11"/>
  <c r="AF1480" i="11"/>
  <c r="AF1481" i="11"/>
  <c r="AF1482" i="11"/>
  <c r="AF1483" i="11"/>
  <c r="AF1484" i="11"/>
  <c r="AF1485" i="11"/>
  <c r="AF1486" i="11"/>
  <c r="AF1487" i="11"/>
  <c r="AF1488" i="11"/>
  <c r="AF1489" i="11"/>
  <c r="AF1490" i="11"/>
  <c r="AF1491" i="11"/>
  <c r="AF1492" i="11"/>
  <c r="AF1493" i="11"/>
  <c r="AF1494" i="11"/>
  <c r="AF1495" i="11"/>
  <c r="AF1496" i="11"/>
  <c r="AF1497" i="11"/>
  <c r="AF1498" i="11"/>
  <c r="AF1499" i="11"/>
  <c r="AF1500" i="11"/>
  <c r="AF1501" i="11"/>
  <c r="AF1502" i="11"/>
  <c r="AF1503" i="11"/>
  <c r="AF1504" i="11"/>
  <c r="AF1505" i="11"/>
  <c r="AF1506" i="11"/>
  <c r="AF1507" i="11"/>
  <c r="AF1508" i="11"/>
  <c r="AF1509" i="11"/>
  <c r="AF1510" i="11"/>
  <c r="AF1511" i="11"/>
  <c r="AF1512" i="11"/>
  <c r="AF1513" i="11"/>
  <c r="AF1514" i="11"/>
  <c r="AF1515" i="11"/>
  <c r="AF1516" i="11"/>
  <c r="AF1517" i="11"/>
  <c r="AF1518" i="11"/>
  <c r="AF1519" i="11"/>
  <c r="AF1520" i="11"/>
  <c r="AF1521" i="11"/>
  <c r="AF1522" i="11"/>
  <c r="AF1523" i="11"/>
  <c r="AF1524" i="11"/>
  <c r="AF1525" i="11"/>
  <c r="AF1526" i="11"/>
  <c r="AF1527" i="11"/>
  <c r="AF1528" i="11"/>
  <c r="AF1529" i="11"/>
  <c r="AF1530" i="11"/>
  <c r="AF1531" i="11"/>
  <c r="AF1532" i="11"/>
  <c r="AF1533" i="11"/>
  <c r="AF1534" i="11"/>
  <c r="AF1535" i="11"/>
  <c r="AF1536" i="11"/>
  <c r="AF1537" i="11"/>
  <c r="AF1538" i="11"/>
  <c r="AF1539" i="11"/>
  <c r="AF1540" i="11"/>
  <c r="AF1541" i="11"/>
  <c r="AF1542" i="11"/>
  <c r="AF1543" i="11"/>
  <c r="AF1544" i="11"/>
  <c r="AF1545" i="11"/>
  <c r="AF1546" i="11"/>
  <c r="AF1547" i="11"/>
  <c r="AF1548" i="11"/>
  <c r="AF1549" i="11"/>
  <c r="AF1550" i="11"/>
  <c r="AF1551" i="11"/>
  <c r="AF1552" i="11"/>
  <c r="AF1553" i="11"/>
  <c r="AF1554" i="11"/>
  <c r="AF1555" i="11"/>
  <c r="AF1556" i="11"/>
  <c r="AF1557" i="11"/>
  <c r="AF1558" i="11"/>
  <c r="AF1559" i="11"/>
  <c r="AF1560" i="11"/>
  <c r="AF1561" i="11"/>
  <c r="AF1562" i="11"/>
  <c r="AF1563" i="11"/>
  <c r="AF1564" i="11"/>
  <c r="AF1565" i="11"/>
  <c r="AF1566" i="11"/>
  <c r="AF1567" i="11"/>
  <c r="AF1568" i="11"/>
  <c r="AF1569" i="11"/>
  <c r="AF1570" i="11"/>
  <c r="AF1571" i="11"/>
  <c r="AF1572" i="11"/>
  <c r="AF1573" i="11"/>
  <c r="AF1574" i="11"/>
  <c r="AF1575" i="11"/>
  <c r="AF1576" i="11"/>
  <c r="AF1577" i="11"/>
  <c r="AF1578" i="11"/>
  <c r="AF1579" i="11"/>
  <c r="AF1580" i="11"/>
  <c r="AF1581" i="11"/>
  <c r="AF1582" i="11"/>
  <c r="AF1583" i="11"/>
  <c r="AF1584" i="11"/>
  <c r="AF1585" i="11"/>
  <c r="AF1586" i="11"/>
  <c r="AF1588" i="11"/>
  <c r="AF1589" i="11"/>
  <c r="AF1590" i="11"/>
  <c r="AF1591" i="11"/>
  <c r="AF1592" i="11"/>
  <c r="AF1593" i="11"/>
  <c r="AF1594" i="11"/>
  <c r="AF1595" i="11"/>
  <c r="AF1596" i="11"/>
  <c r="AF1597" i="11"/>
  <c r="AF1598" i="11"/>
  <c r="AF1599" i="11"/>
  <c r="AF1600" i="11"/>
  <c r="AF1601" i="11"/>
  <c r="AF1602" i="11"/>
  <c r="AF1603" i="11"/>
  <c r="AF1604" i="11"/>
  <c r="AF1605" i="11"/>
  <c r="AF1606" i="11"/>
  <c r="AF1607" i="11"/>
  <c r="AF1608" i="11"/>
  <c r="AF1609" i="11"/>
  <c r="AF1610" i="11"/>
  <c r="AF1611" i="11"/>
  <c r="AF1612" i="11"/>
  <c r="AF1613" i="11"/>
  <c r="AF1614" i="11"/>
  <c r="AF1615" i="11"/>
  <c r="AF1616" i="11"/>
  <c r="AF1617" i="11"/>
  <c r="AF1618" i="11"/>
  <c r="AF1619" i="11"/>
  <c r="AF1620" i="11"/>
  <c r="AF1621" i="11"/>
  <c r="AF1622" i="11"/>
  <c r="AF1623" i="11"/>
  <c r="AF1624" i="11"/>
  <c r="AF1625" i="11"/>
  <c r="AF1626" i="11"/>
  <c r="AF1627" i="11"/>
  <c r="AF1628" i="11"/>
  <c r="AF1629" i="11"/>
  <c r="AF1630" i="11"/>
  <c r="AF1631" i="11"/>
  <c r="AF1632" i="11"/>
  <c r="AF1633" i="11"/>
  <c r="AF1634" i="11"/>
  <c r="AF1635" i="11"/>
  <c r="AF1636" i="11"/>
  <c r="AF1637" i="11"/>
  <c r="AF1638" i="11"/>
  <c r="AF1639" i="11"/>
  <c r="AF1640" i="11"/>
  <c r="AF1641" i="11"/>
  <c r="AF1642" i="11"/>
  <c r="AF1643" i="11"/>
  <c r="AF1644" i="11"/>
  <c r="AF1645" i="11"/>
  <c r="AF1646" i="11"/>
  <c r="AF1647" i="11"/>
  <c r="AF1648" i="11"/>
  <c r="AF1649" i="11"/>
  <c r="AF1650" i="11"/>
  <c r="AF1651" i="11"/>
  <c r="AF1652" i="11"/>
  <c r="AF1653" i="11"/>
  <c r="AF1654" i="11"/>
  <c r="AF1655" i="11"/>
  <c r="AF1656" i="11"/>
  <c r="AF1657" i="11"/>
  <c r="AF1658" i="11"/>
  <c r="AF1659" i="11"/>
  <c r="AF1660" i="11"/>
  <c r="AF1661" i="11"/>
  <c r="AF1662" i="11"/>
  <c r="AF1663" i="11"/>
  <c r="AF1664" i="11"/>
  <c r="AF1665" i="11"/>
  <c r="AF1666" i="11"/>
  <c r="AF1667" i="11"/>
  <c r="AF1668" i="11"/>
  <c r="AF1669" i="11"/>
  <c r="AF1670" i="11"/>
  <c r="AF1671" i="11"/>
  <c r="AF1672" i="11"/>
  <c r="AF1673" i="11"/>
  <c r="AF1674" i="11"/>
  <c r="AF1675" i="11"/>
  <c r="AF1676" i="11"/>
  <c r="AF1677" i="11"/>
  <c r="AF1678" i="11"/>
  <c r="AF1679" i="11"/>
  <c r="AF1680" i="11"/>
  <c r="AF1681" i="11"/>
  <c r="AF1682" i="11"/>
  <c r="AF1683" i="11"/>
  <c r="AF1684" i="11"/>
  <c r="AF1685" i="11"/>
  <c r="AF1686" i="11"/>
  <c r="AF1687" i="11"/>
  <c r="AF1688" i="11"/>
  <c r="AF1689" i="11"/>
  <c r="AF1690" i="11"/>
  <c r="AF1691" i="11"/>
  <c r="AF1692" i="11"/>
  <c r="AF1693" i="11"/>
  <c r="AF1694" i="11"/>
  <c r="AF1695" i="11"/>
  <c r="AF1696" i="11"/>
  <c r="AF1697" i="11"/>
  <c r="AF1698" i="11"/>
  <c r="AF1699" i="11"/>
  <c r="AF1700" i="11"/>
  <c r="AF1701" i="11"/>
  <c r="AF1702" i="11"/>
  <c r="AF1703" i="11"/>
  <c r="AF1704" i="11"/>
  <c r="AF1705" i="11"/>
  <c r="AF1706" i="11"/>
  <c r="AF1707" i="11"/>
  <c r="AF1708" i="11"/>
  <c r="AF1709" i="11"/>
  <c r="AF1710" i="11"/>
  <c r="AF1711" i="11"/>
  <c r="AF1712" i="11"/>
  <c r="AF1713" i="11"/>
  <c r="AF1714" i="11"/>
  <c r="AF1715" i="11"/>
  <c r="AF1716" i="11"/>
  <c r="AF1717" i="11"/>
  <c r="AF1718" i="11"/>
  <c r="AF1719" i="11"/>
  <c r="AF1720" i="11"/>
  <c r="AF1721" i="11"/>
  <c r="AF1722" i="11"/>
  <c r="AF1723" i="11"/>
  <c r="AF1724" i="11"/>
  <c r="AF1725" i="11"/>
  <c r="AF1726" i="11"/>
  <c r="AF1727" i="11"/>
  <c r="AF1728" i="11"/>
  <c r="AF1729" i="11"/>
  <c r="AF1730" i="11"/>
  <c r="AF1731" i="11"/>
  <c r="AF1732" i="11"/>
  <c r="AF1733" i="11"/>
  <c r="AF1734" i="11"/>
  <c r="AF1735" i="11"/>
  <c r="AF1736" i="11"/>
  <c r="AF1737" i="11"/>
  <c r="AF1738" i="11"/>
  <c r="AF1739" i="11"/>
  <c r="AF1740" i="11"/>
  <c r="AF1741" i="11"/>
  <c r="AF1742" i="11"/>
  <c r="AF1743" i="11"/>
  <c r="AF1744" i="11"/>
  <c r="AF1745" i="11"/>
  <c r="AF1746" i="11"/>
  <c r="AF1747" i="11"/>
  <c r="AF1748" i="11"/>
  <c r="AF1749" i="11"/>
  <c r="AF1750" i="11"/>
  <c r="AF1751" i="11"/>
  <c r="AF1752" i="11"/>
  <c r="AF1753" i="11"/>
  <c r="AF1754" i="11"/>
  <c r="AF1755" i="11"/>
  <c r="AF1756" i="11"/>
  <c r="AF1757" i="11"/>
  <c r="AF1758" i="11"/>
  <c r="AF1759" i="11"/>
  <c r="AF1760" i="11"/>
  <c r="AF1761" i="11"/>
  <c r="AF1762" i="11"/>
  <c r="AF1763" i="11"/>
  <c r="AF1764" i="11"/>
  <c r="AF1765" i="11"/>
  <c r="AF1766" i="11"/>
  <c r="AF1767" i="11"/>
  <c r="AF1768" i="11"/>
  <c r="AF1769" i="11"/>
  <c r="AF1770" i="11"/>
  <c r="AF1771" i="11"/>
  <c r="AF1772" i="11"/>
  <c r="AF1773" i="11"/>
  <c r="AF1774" i="11"/>
  <c r="AF1775" i="11"/>
  <c r="AF1776" i="11"/>
  <c r="AF1777" i="11"/>
  <c r="AF1778" i="11"/>
  <c r="AF1779" i="11"/>
  <c r="AF1780" i="11"/>
  <c r="AF1781" i="11"/>
  <c r="AF1782" i="11"/>
  <c r="AF1783" i="11"/>
  <c r="AF1784" i="11"/>
  <c r="AF1785" i="11"/>
  <c r="AF1786" i="11"/>
  <c r="AF1787" i="11"/>
  <c r="AF1788" i="11"/>
  <c r="AF1789" i="11"/>
  <c r="AF1790" i="11"/>
  <c r="AF1791" i="11"/>
  <c r="AF1792" i="11"/>
  <c r="AF1793" i="11"/>
  <c r="AF1794" i="11"/>
  <c r="AF1795" i="11"/>
  <c r="AF1796" i="11"/>
  <c r="AF1797" i="11"/>
  <c r="AF1798" i="11"/>
  <c r="AF1799" i="11"/>
  <c r="AF1800" i="11"/>
  <c r="AF1801" i="11"/>
  <c r="AF1802" i="11"/>
  <c r="AF1803" i="11"/>
  <c r="AF1804" i="11"/>
  <c r="AF1805" i="11"/>
  <c r="AF1806" i="11"/>
  <c r="AF1807" i="11"/>
  <c r="AF1808" i="11"/>
  <c r="AF1809" i="11"/>
  <c r="AF1810" i="11"/>
  <c r="AF1811" i="11"/>
  <c r="AF1812" i="11"/>
  <c r="AF1813" i="11"/>
  <c r="AF1814" i="11"/>
  <c r="AF1815" i="11"/>
  <c r="AF1816" i="11"/>
  <c r="AF1817" i="11"/>
  <c r="AF1818" i="11"/>
  <c r="AF1819" i="11"/>
  <c r="AF1820" i="11"/>
  <c r="AF1821" i="11"/>
  <c r="AF1822" i="11"/>
  <c r="AF1823" i="11"/>
  <c r="AF1824" i="11"/>
  <c r="AF1825" i="11"/>
  <c r="AF1826" i="11"/>
  <c r="AF1827" i="11"/>
  <c r="AF1828" i="11"/>
  <c r="AF1829" i="11"/>
  <c r="AF1830" i="11"/>
  <c r="AF1831" i="11"/>
  <c r="AF1832" i="11"/>
  <c r="AF1833" i="11"/>
  <c r="AF1834" i="11"/>
  <c r="AF1835" i="11"/>
  <c r="AF1836" i="11"/>
  <c r="AF1837" i="11"/>
  <c r="AF1838" i="11"/>
  <c r="AF1839" i="11"/>
  <c r="AF1840" i="11"/>
  <c r="AF1841" i="11"/>
  <c r="AF1842" i="11"/>
  <c r="AF1843" i="11"/>
  <c r="AF1844" i="11"/>
  <c r="AF1845" i="11"/>
  <c r="AF1846" i="11"/>
  <c r="AF1847" i="11"/>
  <c r="AF1848" i="11"/>
  <c r="AF1849" i="11"/>
  <c r="AF1850" i="11"/>
  <c r="AF1851" i="11"/>
  <c r="AF1852" i="11"/>
  <c r="AF1853" i="11"/>
  <c r="AF1854" i="11"/>
  <c r="AF1855" i="11"/>
  <c r="AF1856" i="11"/>
  <c r="AF1857" i="11"/>
  <c r="AF1858" i="11"/>
  <c r="AF1859" i="11"/>
  <c r="AF1860" i="11"/>
  <c r="AF1861" i="11"/>
  <c r="AF1862" i="11"/>
  <c r="AF1863" i="11"/>
  <c r="AF1864" i="11"/>
  <c r="AF1865" i="11"/>
  <c r="AF1866" i="11"/>
  <c r="AF1867" i="11"/>
  <c r="AF1868" i="11"/>
  <c r="AF1869" i="11"/>
  <c r="AF1870" i="11"/>
  <c r="AF1871" i="11"/>
  <c r="AF1872" i="11"/>
  <c r="AF1873" i="11"/>
  <c r="AF1874" i="11"/>
  <c r="AF1875" i="11"/>
  <c r="AF1876" i="11"/>
  <c r="AF1877" i="11"/>
  <c r="AF1878" i="11"/>
  <c r="AF1879" i="11"/>
  <c r="AF1880" i="11"/>
  <c r="AF1881" i="11"/>
  <c r="AF1882" i="11"/>
  <c r="AF1883" i="11"/>
  <c r="AF1884" i="11"/>
  <c r="AF1885" i="11"/>
  <c r="AF1886" i="11"/>
  <c r="AF1887" i="11"/>
  <c r="AF1888" i="11"/>
  <c r="AF1889" i="11"/>
  <c r="AF1890" i="11"/>
  <c r="AF1891" i="11"/>
  <c r="AF1892" i="11"/>
  <c r="AF1893" i="11"/>
  <c r="AF1894" i="11"/>
  <c r="AF1895" i="11"/>
  <c r="AF1896" i="11"/>
  <c r="AF1897" i="11"/>
  <c r="AF1898" i="11"/>
  <c r="AF1899" i="11"/>
  <c r="AF1900" i="11"/>
  <c r="AF1901" i="11"/>
  <c r="AF1902" i="11"/>
  <c r="AF1903" i="11"/>
  <c r="AF1904" i="11"/>
  <c r="AF1905" i="11"/>
  <c r="AF1906" i="11"/>
  <c r="AF1907" i="11"/>
  <c r="AF1908" i="11"/>
  <c r="AF1909" i="11"/>
  <c r="AF1910" i="11"/>
  <c r="AF1911" i="11"/>
  <c r="AF1912" i="11"/>
  <c r="AF1913" i="11"/>
  <c r="AF1914" i="11"/>
  <c r="AF1915" i="11"/>
  <c r="AF1916" i="11"/>
  <c r="AF1917" i="11"/>
  <c r="AF1918" i="11"/>
  <c r="AF1919" i="11"/>
  <c r="AF1920" i="11"/>
  <c r="AF1921" i="11"/>
  <c r="AF1922" i="11"/>
  <c r="AF1923" i="11"/>
  <c r="AF1924" i="11"/>
  <c r="AF1925" i="11"/>
  <c r="AF1926" i="11"/>
  <c r="AF1927" i="11"/>
  <c r="AF1928" i="11"/>
  <c r="AF1929" i="11"/>
  <c r="AF1930" i="11"/>
  <c r="AF1931" i="11"/>
  <c r="AF1932" i="11"/>
  <c r="AF1933" i="11"/>
  <c r="AF1934" i="11"/>
  <c r="AF1935" i="11"/>
  <c r="AF1936" i="11"/>
  <c r="AF1937" i="11"/>
  <c r="AF1938" i="11"/>
  <c r="AF1939" i="11"/>
  <c r="AF1940" i="11"/>
  <c r="AF1941" i="11"/>
  <c r="AF1942" i="11"/>
  <c r="AF1943" i="11"/>
  <c r="AF1944" i="11"/>
  <c r="AF1945" i="11"/>
  <c r="AF1946" i="11"/>
  <c r="AF1947" i="11"/>
  <c r="AF1948" i="11"/>
  <c r="AF1949" i="11"/>
  <c r="AF1950" i="11"/>
  <c r="AF1951" i="11"/>
  <c r="AF1952" i="11"/>
  <c r="AF1953" i="11"/>
  <c r="AF1954" i="11"/>
  <c r="AF1955" i="11"/>
  <c r="AF1956" i="11"/>
  <c r="AF1957" i="11"/>
  <c r="AF1958" i="11"/>
  <c r="AF1959" i="11"/>
  <c r="AF1960" i="11"/>
  <c r="AF1961" i="11"/>
  <c r="AF1962" i="11"/>
  <c r="AF1963" i="11"/>
  <c r="AF1964" i="11"/>
  <c r="AF1965" i="11"/>
  <c r="AF1966" i="11"/>
  <c r="AF1967" i="11"/>
  <c r="AF1968" i="11"/>
  <c r="AF1969" i="11"/>
  <c r="AF1970" i="11"/>
  <c r="AF1971" i="11"/>
  <c r="AF1972" i="11"/>
  <c r="AF1973" i="11"/>
  <c r="AF1974" i="11"/>
  <c r="AF1975" i="11"/>
  <c r="AF1976" i="11"/>
  <c r="AF1977" i="11"/>
  <c r="AF1978" i="11"/>
  <c r="AF1979" i="11"/>
  <c r="AF1980" i="11"/>
  <c r="AF1981" i="11"/>
  <c r="AF1982" i="11"/>
  <c r="AF1983" i="11"/>
  <c r="AF1984" i="11"/>
  <c r="AF1985" i="11"/>
  <c r="AF1986" i="11"/>
  <c r="AF1987" i="11"/>
  <c r="AF1988" i="11"/>
  <c r="AF1989" i="11"/>
  <c r="AF1990" i="11"/>
  <c r="AF1991" i="11"/>
  <c r="AF1992" i="11"/>
  <c r="AF1993" i="11"/>
  <c r="AF1994" i="11"/>
  <c r="AF1995" i="11"/>
  <c r="AF1996" i="11"/>
  <c r="AF1997" i="11"/>
  <c r="AF1998" i="11"/>
  <c r="AF1999" i="11"/>
  <c r="AF2000" i="11"/>
  <c r="AF2001" i="11"/>
  <c r="AF2002" i="11"/>
  <c r="AF2003" i="11"/>
  <c r="AF2004" i="11"/>
  <c r="AF2005" i="11"/>
  <c r="AF2006" i="11"/>
  <c r="AF2007" i="11"/>
  <c r="AF2008" i="11"/>
  <c r="AF2009" i="11"/>
  <c r="AF2010" i="11"/>
  <c r="AF2011" i="11"/>
  <c r="AF2012" i="11"/>
  <c r="AF2013" i="11"/>
  <c r="AF2014" i="11"/>
  <c r="AF2015" i="11"/>
  <c r="AF2016" i="11"/>
  <c r="AF2017" i="11"/>
  <c r="AF2018" i="11"/>
  <c r="AF2019" i="11"/>
  <c r="AF2020" i="11"/>
  <c r="AF2021" i="11"/>
  <c r="AF2022" i="11"/>
  <c r="AF2023" i="11"/>
  <c r="AF2024" i="11"/>
  <c r="AF2025" i="11"/>
  <c r="AF2026" i="11"/>
  <c r="AF2027" i="11"/>
  <c r="AF2028" i="11"/>
  <c r="AF2029" i="11"/>
  <c r="AF2030" i="11"/>
  <c r="AF2031" i="11"/>
  <c r="AF2032" i="11"/>
  <c r="AF2033" i="11"/>
  <c r="AF2034" i="11"/>
  <c r="AF2035" i="11"/>
  <c r="AF2036" i="11"/>
  <c r="AF2037" i="11"/>
  <c r="AF2038" i="11"/>
  <c r="AF2039" i="11"/>
  <c r="AF2040" i="11"/>
  <c r="AF2041" i="11"/>
  <c r="AF2042" i="11"/>
  <c r="AF2043" i="11"/>
  <c r="AF2044" i="11"/>
  <c r="AF2045" i="11"/>
  <c r="AF2046" i="11"/>
  <c r="AF2047" i="11"/>
  <c r="AF2048" i="11"/>
  <c r="AF2049" i="11"/>
  <c r="AF2050" i="11"/>
  <c r="AF2051" i="11"/>
  <c r="AF2052" i="11"/>
  <c r="AF2053" i="11"/>
  <c r="AF2054" i="11"/>
  <c r="AF2055" i="11"/>
  <c r="AF2056" i="11"/>
  <c r="AF2057" i="11"/>
  <c r="AF2058" i="11"/>
  <c r="AF2059" i="11"/>
  <c r="AF2060" i="11"/>
  <c r="AF2061" i="11"/>
  <c r="AF2062" i="11"/>
  <c r="AF2063" i="11"/>
  <c r="AF2064" i="11"/>
  <c r="AF2065" i="11"/>
  <c r="AF2066" i="11"/>
  <c r="AF2067" i="11"/>
  <c r="AF2068" i="11"/>
  <c r="AF2069" i="11"/>
  <c r="AF2070" i="11"/>
  <c r="AF2071" i="11"/>
  <c r="AF2072" i="11"/>
  <c r="AF2073" i="11"/>
  <c r="AF2074" i="11"/>
  <c r="AF2075" i="11"/>
  <c r="AF2076" i="11"/>
  <c r="AF2077" i="11"/>
  <c r="AF2078" i="11"/>
  <c r="AF2079" i="11"/>
  <c r="AF2080" i="11"/>
  <c r="AF2081" i="11"/>
  <c r="AF2082" i="11"/>
  <c r="AF2083" i="11"/>
  <c r="AF2084" i="11"/>
  <c r="AF2085" i="11"/>
  <c r="AF2086" i="11"/>
  <c r="AF2087" i="11"/>
  <c r="AF2088" i="11"/>
  <c r="AF2089" i="11"/>
  <c r="AF2090" i="11"/>
  <c r="AF2091" i="11"/>
  <c r="AF2092" i="11"/>
  <c r="AF2093" i="11"/>
  <c r="AF2094" i="11"/>
  <c r="AF2095" i="11"/>
  <c r="AF2096" i="11"/>
  <c r="AF2097" i="11"/>
  <c r="AF2098" i="11"/>
  <c r="AF2099" i="11"/>
  <c r="AF2100" i="11"/>
  <c r="AF2101" i="11"/>
  <c r="AF2102" i="11"/>
  <c r="AF2103" i="11"/>
  <c r="AF2104" i="11"/>
  <c r="AF2105" i="11"/>
  <c r="AF2106" i="11"/>
  <c r="AF2107" i="11"/>
  <c r="AF2109" i="11"/>
  <c r="AF2110" i="11"/>
  <c r="AF2111" i="11"/>
  <c r="AF2112" i="11"/>
  <c r="AF2113" i="11"/>
  <c r="AF2114" i="11"/>
  <c r="AF2115" i="11"/>
  <c r="AF2116" i="11"/>
  <c r="AF2117" i="11"/>
  <c r="AF2118" i="11"/>
  <c r="AF2119" i="11"/>
  <c r="AF2120" i="11"/>
  <c r="AF2121" i="11"/>
  <c r="AF2122" i="11"/>
  <c r="AF2123" i="11"/>
  <c r="AF2124" i="11"/>
  <c r="AF2125" i="11"/>
  <c r="AF2126" i="11"/>
  <c r="AF2127" i="11"/>
  <c r="AF2128" i="11"/>
  <c r="AF2129" i="11"/>
  <c r="AF2130" i="11"/>
  <c r="AF2131" i="11"/>
  <c r="AF2132" i="11"/>
  <c r="AF2133" i="11"/>
  <c r="AF2134" i="11"/>
  <c r="AF2135" i="11"/>
  <c r="AF2136" i="11"/>
  <c r="AF2137" i="11"/>
  <c r="AF2138" i="11"/>
  <c r="AF2139" i="11"/>
  <c r="AF2140" i="11"/>
  <c r="AF2141" i="11"/>
  <c r="AF2142" i="11"/>
  <c r="AF2143" i="11"/>
  <c r="AF2144" i="11"/>
  <c r="AF2145" i="11"/>
  <c r="AF2146" i="11"/>
  <c r="AF2147" i="11"/>
  <c r="AF2148" i="11"/>
  <c r="AF2149" i="11"/>
  <c r="AF2150" i="11"/>
  <c r="AF2151" i="11"/>
  <c r="AF2152" i="11"/>
  <c r="AF2153" i="11"/>
  <c r="AF2154" i="11"/>
  <c r="AF2155" i="11"/>
  <c r="AF2156" i="11"/>
  <c r="AF2157" i="11"/>
  <c r="AF2158" i="11"/>
  <c r="AF2159" i="11"/>
  <c r="AF2160" i="11"/>
  <c r="AF2161" i="11"/>
  <c r="AF2162" i="11"/>
  <c r="AF2163" i="11"/>
  <c r="AF2164" i="11"/>
  <c r="AF2165" i="11"/>
  <c r="AF2166" i="11"/>
  <c r="AF2167" i="11"/>
  <c r="AF2168" i="11"/>
  <c r="AF2169" i="11"/>
  <c r="AF2170" i="11"/>
  <c r="AF2171" i="11"/>
  <c r="AF2172" i="11"/>
  <c r="AF2173" i="11"/>
  <c r="AF2174" i="11"/>
  <c r="AF2175" i="11"/>
  <c r="AF2176" i="11"/>
  <c r="AF2177" i="11"/>
  <c r="AF2178" i="11"/>
  <c r="AF2179" i="11"/>
  <c r="AF2180" i="11"/>
  <c r="AF2181" i="11"/>
  <c r="AF2182" i="11"/>
  <c r="AF2183" i="11"/>
  <c r="AF2184" i="11"/>
  <c r="AF2185" i="11"/>
  <c r="AF2186" i="11"/>
  <c r="AF2187" i="11"/>
  <c r="AF2188" i="11"/>
  <c r="AF2189" i="11"/>
  <c r="AF2190" i="11"/>
  <c r="AF2191" i="11"/>
  <c r="AF2192" i="11"/>
  <c r="AF2193" i="11"/>
  <c r="AF2194" i="11"/>
  <c r="AF2195" i="11"/>
  <c r="AF2196" i="11"/>
  <c r="AF2197" i="11"/>
  <c r="AF2198" i="11"/>
  <c r="AF2199" i="11"/>
  <c r="AF2200" i="11"/>
  <c r="AF2201" i="11"/>
  <c r="AF2202" i="11"/>
  <c r="AF2203" i="11"/>
  <c r="AF2204" i="11"/>
  <c r="AF2205" i="11"/>
  <c r="AF2206" i="11"/>
  <c r="AF2207" i="11"/>
  <c r="AF2208" i="11"/>
  <c r="AF2209" i="11"/>
  <c r="AF2210" i="11"/>
  <c r="AF2211" i="11"/>
  <c r="AF2212" i="11"/>
  <c r="AF2213" i="11"/>
  <c r="AF2214" i="11"/>
  <c r="AF2215" i="11"/>
  <c r="AF2216" i="11"/>
  <c r="AF2217" i="11"/>
  <c r="AF2218" i="11"/>
  <c r="AF2219" i="11"/>
  <c r="AF2220" i="11"/>
  <c r="AF2221" i="11"/>
  <c r="AF2222" i="11"/>
  <c r="AF2223" i="11"/>
  <c r="AF2224" i="11"/>
  <c r="AF2225" i="11"/>
  <c r="AF2226" i="11"/>
  <c r="AF2227" i="11"/>
  <c r="AF2228" i="11"/>
  <c r="AF2229" i="11"/>
  <c r="AF2230" i="11"/>
  <c r="AF2231" i="11"/>
  <c r="AF2232" i="11"/>
  <c r="AF2233" i="11"/>
  <c r="AF2234" i="11"/>
  <c r="AF2235" i="11"/>
  <c r="AF2236" i="11"/>
  <c r="AF2237" i="11"/>
  <c r="AF2238" i="11"/>
  <c r="AF2239" i="11"/>
  <c r="AF2240" i="11"/>
  <c r="AF2241" i="11"/>
  <c r="AF2242" i="11"/>
  <c r="AF2243" i="11"/>
  <c r="AF2244" i="11"/>
  <c r="AF2245" i="11"/>
  <c r="AF2246" i="11"/>
  <c r="AF2247" i="11"/>
  <c r="AF2248" i="11"/>
  <c r="AF2249" i="11"/>
  <c r="AF2250" i="11"/>
  <c r="AF2251" i="11"/>
  <c r="AF2252" i="11"/>
  <c r="AF2253" i="11"/>
  <c r="AF2254" i="11"/>
  <c r="AF2255" i="11"/>
  <c r="AF2256" i="11"/>
  <c r="AF2257" i="11"/>
  <c r="AF2258" i="11"/>
  <c r="AF2259" i="11"/>
  <c r="AF2260" i="11"/>
  <c r="AF2261" i="11"/>
  <c r="AF2262" i="11"/>
  <c r="AF2263" i="11"/>
  <c r="AF2264" i="11"/>
  <c r="AF2265" i="11"/>
  <c r="AF2266" i="11"/>
  <c r="AF2267" i="11"/>
  <c r="AF2268" i="11"/>
  <c r="AF2269" i="11"/>
  <c r="AF2270" i="11"/>
  <c r="AF2271" i="11"/>
  <c r="AF2272" i="11"/>
  <c r="AF2273" i="11"/>
  <c r="AF2274" i="11"/>
  <c r="AF2275" i="11"/>
  <c r="AF2276" i="11"/>
  <c r="AF2277" i="11"/>
  <c r="AF2278" i="11"/>
  <c r="AF2279" i="11"/>
  <c r="AF2280" i="11"/>
  <c r="AF2281" i="11"/>
  <c r="AF2282" i="11"/>
  <c r="AF2283" i="11"/>
  <c r="AF2284" i="11"/>
  <c r="AF2285" i="11"/>
  <c r="AF2286" i="11"/>
  <c r="AF2287" i="11"/>
  <c r="AF2288" i="11"/>
  <c r="AF2289" i="11"/>
  <c r="AF2290" i="11"/>
  <c r="AF2291" i="11"/>
  <c r="AF2292" i="11"/>
  <c r="AF2293" i="11"/>
  <c r="AF2294" i="11"/>
  <c r="AF2295" i="11"/>
  <c r="AF2296" i="11"/>
  <c r="AF2297" i="11"/>
  <c r="AF2298" i="11"/>
  <c r="AF2299" i="11"/>
  <c r="AF2300" i="11"/>
  <c r="AF2301" i="11"/>
  <c r="AF2302" i="11"/>
  <c r="AF2303" i="11"/>
  <c r="AF2304" i="11"/>
  <c r="AF2305" i="11"/>
  <c r="AF2307" i="11"/>
  <c r="AF2308" i="11"/>
  <c r="AF2309" i="11"/>
  <c r="AF2310" i="11"/>
  <c r="AF2311" i="11"/>
  <c r="AF2312" i="11"/>
  <c r="AF2313" i="11"/>
  <c r="AF2314" i="11"/>
  <c r="AF2315" i="11"/>
  <c r="AF2316" i="11"/>
  <c r="AF2317" i="11"/>
  <c r="AF2318" i="11"/>
  <c r="AF2319" i="11"/>
  <c r="AF2320" i="11"/>
  <c r="AF2321" i="11"/>
  <c r="AF2322" i="11"/>
  <c r="AF2323" i="11"/>
  <c r="AF2324" i="11"/>
  <c r="AF2325" i="11"/>
  <c r="AF2326" i="11"/>
  <c r="AF2327" i="11"/>
  <c r="AF2328" i="11"/>
  <c r="AF2329" i="11"/>
  <c r="AF2330" i="11"/>
  <c r="AF2331" i="11"/>
  <c r="AF2332" i="11"/>
  <c r="AF2333" i="11"/>
  <c r="AF2334" i="11"/>
  <c r="AF2335" i="11"/>
  <c r="AF2336" i="11"/>
  <c r="AF2337" i="11"/>
  <c r="AF2338" i="11"/>
  <c r="AF2339" i="11"/>
  <c r="AF2340" i="11"/>
  <c r="AF2341" i="11"/>
  <c r="AF2342" i="11"/>
  <c r="AF2343" i="11"/>
  <c r="AF2344" i="11"/>
  <c r="AF2345" i="11"/>
  <c r="AF2346" i="11"/>
  <c r="AF2347" i="11"/>
  <c r="AF2348" i="11"/>
  <c r="AF2349" i="11"/>
  <c r="AF2350" i="11"/>
  <c r="AF2351" i="11"/>
  <c r="AF2352" i="11"/>
  <c r="AF2353" i="11"/>
  <c r="AF2354" i="11"/>
  <c r="AF2355" i="11"/>
  <c r="AF2356" i="11"/>
  <c r="AF2357" i="11"/>
  <c r="AF2358" i="11"/>
  <c r="AF2359" i="11"/>
  <c r="AF2360" i="11"/>
  <c r="AF2361" i="11"/>
  <c r="AF2362" i="11"/>
  <c r="AF2363" i="11"/>
  <c r="AF2364" i="11"/>
  <c r="AF2365" i="11"/>
  <c r="AF2366" i="11"/>
  <c r="AF2367" i="11"/>
  <c r="AF2368" i="11"/>
  <c r="AF2369" i="11"/>
  <c r="AF2370" i="11"/>
  <c r="AF2371" i="11"/>
  <c r="AF2372" i="11"/>
  <c r="AF2373" i="11"/>
  <c r="AF2374" i="11"/>
  <c r="AF2375" i="11"/>
  <c r="AF2376" i="11"/>
  <c r="AF2377" i="11"/>
  <c r="AF2378" i="11"/>
  <c r="AF2379" i="11"/>
  <c r="AF2380" i="11"/>
  <c r="AF2381" i="11"/>
  <c r="AF2382" i="11"/>
  <c r="AF2383" i="11"/>
  <c r="AF2384" i="11"/>
  <c r="AF2385" i="11"/>
  <c r="AF2386" i="11"/>
  <c r="AF2387" i="11"/>
  <c r="AF2388" i="11"/>
  <c r="AF2389" i="11"/>
  <c r="AF2390" i="11"/>
  <c r="AF2391" i="11"/>
  <c r="AF2392" i="11"/>
  <c r="AF2393" i="11"/>
  <c r="AF2394" i="11"/>
  <c r="AF2395" i="11"/>
  <c r="AF2396" i="11"/>
  <c r="AF2397" i="11"/>
  <c r="AF2398" i="11"/>
  <c r="AF2399" i="11"/>
  <c r="AF2400" i="11"/>
  <c r="AF2401" i="11"/>
  <c r="AF2402" i="11"/>
  <c r="AF2403" i="11"/>
  <c r="AF2404" i="11"/>
  <c r="AF2405" i="11"/>
  <c r="AF2406" i="11"/>
  <c r="AF2407" i="11"/>
  <c r="AF2408" i="11"/>
  <c r="AF2409" i="11"/>
  <c r="AF2410" i="11"/>
  <c r="AF2411" i="11"/>
  <c r="AF2412" i="11"/>
  <c r="AF2413" i="11"/>
  <c r="AF2414" i="11"/>
  <c r="AF2415" i="11"/>
  <c r="AF2416" i="11"/>
  <c r="AF2417" i="11"/>
  <c r="AF2418" i="11"/>
  <c r="AF2419" i="11"/>
  <c r="AF2420" i="11"/>
  <c r="AF2421" i="11"/>
  <c r="AF2422" i="11"/>
  <c r="AF2423" i="11"/>
  <c r="AF2424" i="11"/>
  <c r="AF2425" i="11"/>
  <c r="AF2426" i="11"/>
  <c r="AF2427" i="11"/>
  <c r="AF2428" i="11"/>
  <c r="AF2429" i="11"/>
  <c r="AF2430" i="11"/>
  <c r="AF2431" i="11"/>
  <c r="AF2432" i="11"/>
  <c r="AF2433" i="11"/>
  <c r="AF2434" i="11"/>
  <c r="AF2435" i="11"/>
  <c r="AF2436" i="11"/>
  <c r="AF2437" i="11"/>
  <c r="AF2438" i="11"/>
  <c r="AF2439" i="11"/>
  <c r="AF2440" i="11"/>
  <c r="AF2441" i="11"/>
  <c r="AF2442" i="11"/>
  <c r="AF2443" i="11"/>
  <c r="AF2444" i="11"/>
  <c r="AF2445" i="11"/>
  <c r="AF2446" i="11"/>
  <c r="AF2447" i="11"/>
  <c r="AF2448" i="11"/>
  <c r="AF2449" i="11"/>
  <c r="AF2450" i="11"/>
  <c r="AF2451" i="11"/>
  <c r="AF2452" i="11"/>
  <c r="AF2453" i="11"/>
  <c r="AF2454" i="11"/>
  <c r="AF2455" i="11"/>
  <c r="AF2456" i="11"/>
  <c r="AF2457" i="11"/>
  <c r="AF2458" i="11"/>
  <c r="AF2459" i="11"/>
  <c r="AF2460" i="11"/>
  <c r="AF2461" i="11"/>
  <c r="AF2462" i="11"/>
  <c r="AF2463" i="11"/>
  <c r="AF2464" i="11"/>
  <c r="AF2465" i="11"/>
  <c r="AF2466" i="11"/>
  <c r="AF2467" i="11"/>
  <c r="AF2468" i="11"/>
  <c r="AF2469" i="11"/>
  <c r="AF2470" i="11"/>
  <c r="AF2471" i="11"/>
  <c r="AF2472" i="11"/>
  <c r="AF2473" i="11"/>
  <c r="AF2474" i="11"/>
  <c r="AF2475" i="11"/>
  <c r="AF2476" i="11"/>
  <c r="AF2477" i="11"/>
  <c r="AF2478" i="11"/>
  <c r="AF2479" i="11"/>
  <c r="AF2480" i="11"/>
  <c r="AF2481" i="11"/>
  <c r="AF2482" i="11"/>
  <c r="AF2483" i="11"/>
  <c r="AF2484" i="11"/>
  <c r="AF2485" i="11"/>
  <c r="AF2486" i="11"/>
  <c r="AF2487" i="11"/>
  <c r="AF2488" i="11"/>
  <c r="AF2489" i="11"/>
  <c r="AF2490" i="11"/>
  <c r="AF2491" i="11"/>
  <c r="AF2492" i="11"/>
  <c r="AF2493" i="11"/>
  <c r="AF2494" i="11"/>
  <c r="AF2495" i="11"/>
  <c r="AF2496" i="11"/>
  <c r="AF2497" i="11"/>
  <c r="AF2498" i="11"/>
  <c r="AF2499" i="11"/>
  <c r="AF2500" i="11"/>
  <c r="AF2501" i="11"/>
  <c r="AF2502" i="11"/>
  <c r="AF2503" i="11"/>
  <c r="AF2504" i="11"/>
  <c r="AF2505" i="11"/>
  <c r="AF2506" i="11"/>
  <c r="AF2507" i="11"/>
  <c r="AF2508" i="11"/>
  <c r="AF2509" i="11"/>
  <c r="AF2510" i="11"/>
  <c r="AF2511" i="11"/>
  <c r="AF2512" i="11"/>
  <c r="AF2513" i="11"/>
  <c r="AF2514" i="11"/>
  <c r="AF2515" i="11"/>
  <c r="AF2516" i="11"/>
  <c r="AF2517" i="11"/>
  <c r="AF2518" i="11"/>
  <c r="AF2519" i="11"/>
  <c r="AF2520" i="11"/>
  <c r="AF2521" i="11"/>
  <c r="AF2522" i="11"/>
  <c r="AF2523" i="11"/>
  <c r="AF2524" i="11"/>
  <c r="AF2525" i="11"/>
  <c r="AF2526" i="11"/>
  <c r="AF2527" i="11"/>
  <c r="AF2528" i="11"/>
  <c r="AF2529" i="11"/>
  <c r="AF2530" i="11"/>
  <c r="AF2531" i="11"/>
  <c r="AF2532" i="11"/>
  <c r="AF2533" i="11"/>
  <c r="AF2534" i="11"/>
  <c r="AF2535" i="11"/>
  <c r="AF2536" i="11"/>
  <c r="AF2537" i="11"/>
  <c r="AF2538" i="11"/>
  <c r="AF2539" i="11"/>
  <c r="AF2540" i="11"/>
  <c r="AF2541" i="11"/>
  <c r="AF2542" i="11"/>
  <c r="AF2543" i="11"/>
  <c r="AF2544" i="11"/>
  <c r="AF2545" i="11"/>
  <c r="AF2546" i="11"/>
  <c r="AF2547" i="11"/>
  <c r="AF2548" i="11"/>
  <c r="AF2549" i="11"/>
  <c r="AF2550" i="11"/>
  <c r="AF2552" i="11"/>
  <c r="AF2553" i="11"/>
  <c r="AF2554" i="11"/>
  <c r="AF2555" i="11"/>
  <c r="AF2556" i="11"/>
  <c r="AF2557" i="11"/>
  <c r="AF2558" i="11"/>
  <c r="AF2559" i="11"/>
  <c r="AF2560" i="11"/>
  <c r="AF2561" i="11"/>
  <c r="AF2562" i="11"/>
  <c r="AF2563" i="11"/>
  <c r="AF2564" i="11"/>
  <c r="AF2565" i="11"/>
  <c r="AF2566" i="11"/>
  <c r="AF2567" i="11"/>
  <c r="AF2568" i="11"/>
  <c r="AF2569" i="11"/>
  <c r="AF2570" i="11"/>
  <c r="AF2571" i="11"/>
  <c r="AF2572" i="11"/>
  <c r="AF2573" i="11"/>
  <c r="AF2574" i="11"/>
  <c r="AF2575" i="11"/>
  <c r="AF2576" i="11"/>
  <c r="AF2577" i="11"/>
  <c r="AF2578" i="11"/>
  <c r="AF2579" i="11"/>
  <c r="AF2580" i="11"/>
  <c r="AF2581" i="11"/>
  <c r="AF2582" i="11"/>
  <c r="AF2583" i="11"/>
  <c r="AF2584" i="11"/>
  <c r="AF2585" i="11"/>
  <c r="AF2586" i="11"/>
  <c r="AF2587" i="11"/>
  <c r="AF2588" i="11"/>
  <c r="AF2589" i="11"/>
  <c r="AF2590" i="11"/>
  <c r="AF2591" i="11"/>
  <c r="AF2592" i="11"/>
  <c r="AF2593" i="11"/>
  <c r="AF2594" i="11"/>
  <c r="AF2595" i="11"/>
  <c r="AF2596" i="11"/>
  <c r="AF2597" i="11"/>
  <c r="AF2598" i="11"/>
  <c r="AF2599" i="11"/>
  <c r="AF2600" i="11"/>
  <c r="AF2601" i="11"/>
  <c r="AF2602" i="11"/>
  <c r="AF2603" i="11"/>
  <c r="AF2604" i="11"/>
  <c r="AF2605" i="11"/>
  <c r="AF2606" i="11"/>
  <c r="AF2607" i="11"/>
  <c r="AF2608" i="11"/>
  <c r="AF2609" i="11"/>
  <c r="AF2610" i="11"/>
  <c r="AF2611" i="11"/>
  <c r="AF2612" i="11"/>
  <c r="AF2613" i="11"/>
  <c r="AF2614" i="11"/>
  <c r="AF2615" i="11"/>
  <c r="AF2616" i="11"/>
  <c r="AF2617" i="11"/>
  <c r="AF2618" i="11"/>
  <c r="AF2619" i="11"/>
  <c r="AF2620" i="11"/>
  <c r="AF2621" i="11"/>
  <c r="AF2622" i="11"/>
  <c r="AF2623" i="11"/>
  <c r="AF2624" i="11"/>
  <c r="AF2625" i="11"/>
  <c r="AF2626" i="11"/>
  <c r="AF2627" i="11"/>
  <c r="AF2628" i="11"/>
  <c r="AF2629" i="11"/>
  <c r="AF2630" i="11"/>
  <c r="AF2631" i="11"/>
  <c r="AF2632" i="11"/>
  <c r="AF2633" i="11"/>
  <c r="AF2634" i="11"/>
  <c r="AF2635" i="11"/>
  <c r="AA190" i="11"/>
  <c r="AA196" i="11"/>
  <c r="AA199" i="11"/>
  <c r="AA212" i="11"/>
  <c r="AA220" i="11"/>
  <c r="AA228" i="11"/>
  <c r="AA231" i="11"/>
  <c r="AA244" i="11"/>
  <c r="AA252" i="11"/>
  <c r="AA263" i="11"/>
  <c r="AA284" i="11"/>
  <c r="AA292" i="11"/>
  <c r="AA295" i="11"/>
  <c r="AA302" i="11"/>
  <c r="AA324" i="11"/>
  <c r="AA327" i="11"/>
  <c r="AA334" i="11"/>
  <c r="AA340" i="11"/>
  <c r="AA356" i="11"/>
  <c r="AA358" i="11"/>
  <c r="AA359" i="11"/>
  <c r="AA372" i="11"/>
  <c r="AA380" i="11"/>
  <c r="AA390" i="11"/>
  <c r="AA391" i="11"/>
  <c r="AA412" i="11"/>
  <c r="AA423" i="11"/>
  <c r="AA430" i="11"/>
  <c r="AA452" i="11"/>
  <c r="AA455" i="11"/>
  <c r="AA462" i="11"/>
  <c r="AA468" i="11"/>
  <c r="AA487" i="11"/>
  <c r="AA510" i="11"/>
  <c r="AA516" i="11"/>
  <c r="AA1420"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1" i="11"/>
  <c r="AA192" i="11"/>
  <c r="AA193" i="11"/>
  <c r="AA194" i="11"/>
  <c r="AA195" i="11"/>
  <c r="AA197" i="11"/>
  <c r="AA198" i="11"/>
  <c r="AA200" i="11"/>
  <c r="AA201" i="11"/>
  <c r="AA202" i="11"/>
  <c r="AA203" i="11"/>
  <c r="AA204" i="11"/>
  <c r="AA205" i="11"/>
  <c r="AA206" i="11"/>
  <c r="AA207" i="11"/>
  <c r="AA208" i="11"/>
  <c r="AA209" i="11"/>
  <c r="AA210" i="11"/>
  <c r="AA211" i="11"/>
  <c r="AA213" i="11"/>
  <c r="AA214" i="11"/>
  <c r="AA215" i="11"/>
  <c r="AA216" i="11"/>
  <c r="AA217" i="11"/>
  <c r="AA218" i="11"/>
  <c r="AA219" i="11"/>
  <c r="AA221" i="11"/>
  <c r="AA222" i="11"/>
  <c r="AA223" i="11"/>
  <c r="AA224" i="11"/>
  <c r="AA225" i="11"/>
  <c r="AA226" i="11"/>
  <c r="AA227" i="11"/>
  <c r="AA229" i="11"/>
  <c r="AA230" i="11"/>
  <c r="AA232" i="11"/>
  <c r="AA233" i="11"/>
  <c r="AA234" i="11"/>
  <c r="AA235" i="11"/>
  <c r="AA236" i="11"/>
  <c r="AA237" i="11"/>
  <c r="AA238" i="11"/>
  <c r="AA239" i="11"/>
  <c r="AA240" i="11"/>
  <c r="AA241" i="11"/>
  <c r="AA242" i="11"/>
  <c r="AA243" i="11"/>
  <c r="AA245" i="11"/>
  <c r="AA246" i="11"/>
  <c r="AA247" i="11"/>
  <c r="AA248" i="11"/>
  <c r="AA249" i="11"/>
  <c r="AA250" i="11"/>
  <c r="AA251" i="11"/>
  <c r="AA253" i="11"/>
  <c r="AA254" i="11"/>
  <c r="AA255" i="11"/>
  <c r="AA256" i="11"/>
  <c r="AA257" i="11"/>
  <c r="AA258" i="11"/>
  <c r="AA259" i="11"/>
  <c r="AA260" i="11"/>
  <c r="AA261" i="11"/>
  <c r="AA262" i="11"/>
  <c r="AA264" i="11"/>
  <c r="AA265" i="11"/>
  <c r="AA266" i="11"/>
  <c r="AA267" i="11"/>
  <c r="AA268" i="11"/>
  <c r="AA269" i="11"/>
  <c r="AA270" i="11"/>
  <c r="AA271" i="11"/>
  <c r="AA272" i="11"/>
  <c r="AA273" i="11"/>
  <c r="AA274" i="11"/>
  <c r="AA275" i="11"/>
  <c r="AA276" i="11"/>
  <c r="AA277" i="11"/>
  <c r="AA278" i="11"/>
  <c r="AA279" i="11"/>
  <c r="AA280" i="11"/>
  <c r="AA281" i="11"/>
  <c r="AA282" i="11"/>
  <c r="AA283" i="11"/>
  <c r="AA285" i="11"/>
  <c r="AA286" i="11"/>
  <c r="AA287" i="11"/>
  <c r="AA288" i="11"/>
  <c r="AA289" i="11"/>
  <c r="AA290" i="11"/>
  <c r="AA291" i="11"/>
  <c r="AA293" i="11"/>
  <c r="AA294" i="11"/>
  <c r="AA296" i="11"/>
  <c r="AA297" i="11"/>
  <c r="AA298" i="11"/>
  <c r="AA299" i="11"/>
  <c r="AA300" i="11"/>
  <c r="AA301" i="11"/>
  <c r="AA303" i="11"/>
  <c r="AA304" i="11"/>
  <c r="AA305" i="11"/>
  <c r="AA306" i="11"/>
  <c r="AA307" i="11"/>
  <c r="AA308" i="11"/>
  <c r="AA309" i="11"/>
  <c r="AA310" i="11"/>
  <c r="AA311" i="11"/>
  <c r="AA312" i="11"/>
  <c r="AA313" i="11"/>
  <c r="AA314" i="11"/>
  <c r="AA315" i="11"/>
  <c r="AA316" i="11"/>
  <c r="AA317" i="11"/>
  <c r="AA318" i="11"/>
  <c r="AA319" i="11"/>
  <c r="AA320" i="11"/>
  <c r="AA321" i="11"/>
  <c r="AA322" i="11"/>
  <c r="AA323" i="11"/>
  <c r="AA325" i="11"/>
  <c r="AA326" i="11"/>
  <c r="AA328" i="11"/>
  <c r="AA329" i="11"/>
  <c r="AA330" i="11"/>
  <c r="AA331" i="11"/>
  <c r="AA332" i="11"/>
  <c r="AA333" i="11"/>
  <c r="AA335" i="11"/>
  <c r="AA336" i="11"/>
  <c r="AA337" i="11"/>
  <c r="AA338" i="11"/>
  <c r="AA339" i="11"/>
  <c r="AA341" i="11"/>
  <c r="AA342" i="11"/>
  <c r="AA343" i="11"/>
  <c r="AA344" i="11"/>
  <c r="AA345" i="11"/>
  <c r="AA346" i="11"/>
  <c r="AA347" i="11"/>
  <c r="AA348" i="11"/>
  <c r="AA349" i="11"/>
  <c r="AA350" i="11"/>
  <c r="AA351" i="11"/>
  <c r="AA352" i="11"/>
  <c r="AA353" i="11"/>
  <c r="AA354" i="11"/>
  <c r="AA355" i="11"/>
  <c r="AA357" i="11"/>
  <c r="AA360" i="11"/>
  <c r="AA361" i="11"/>
  <c r="AA362" i="11"/>
  <c r="AA363" i="11"/>
  <c r="AA364" i="11"/>
  <c r="AA365" i="11"/>
  <c r="AA366" i="11"/>
  <c r="AA367" i="11"/>
  <c r="AA368" i="11"/>
  <c r="AA369" i="11"/>
  <c r="AA370" i="11"/>
  <c r="AA371" i="11"/>
  <c r="AA373" i="11"/>
  <c r="AA374" i="11"/>
  <c r="AA375" i="11"/>
  <c r="AA376" i="11"/>
  <c r="AA377" i="11"/>
  <c r="AA378" i="11"/>
  <c r="AA379" i="11"/>
  <c r="AA381" i="11"/>
  <c r="AA382" i="11"/>
  <c r="AA383" i="11"/>
  <c r="AA384" i="11"/>
  <c r="AA385" i="11"/>
  <c r="AA386" i="11"/>
  <c r="AA387" i="11"/>
  <c r="AA388" i="11"/>
  <c r="AA389" i="11"/>
  <c r="AA392" i="11"/>
  <c r="AA393" i="11"/>
  <c r="AA394" i="11"/>
  <c r="AA395" i="11"/>
  <c r="AA396" i="11"/>
  <c r="AA397" i="11"/>
  <c r="AA398" i="11"/>
  <c r="AA399" i="11"/>
  <c r="AA400" i="11"/>
  <c r="AA401" i="11"/>
  <c r="AA402" i="11"/>
  <c r="AA403" i="11"/>
  <c r="AA404" i="11"/>
  <c r="AA405" i="11"/>
  <c r="AA406" i="11"/>
  <c r="AA407" i="11"/>
  <c r="AA408" i="11"/>
  <c r="AA409" i="11"/>
  <c r="AA410" i="11"/>
  <c r="AA411" i="11"/>
  <c r="AA413" i="11"/>
  <c r="AA414" i="11"/>
  <c r="AA415" i="11"/>
  <c r="AA416" i="11"/>
  <c r="AA417" i="11"/>
  <c r="AA418" i="11"/>
  <c r="AA419" i="11"/>
  <c r="AA420" i="11"/>
  <c r="AA421" i="11"/>
  <c r="AA422" i="11"/>
  <c r="AA424" i="11"/>
  <c r="AA425" i="11"/>
  <c r="AA426" i="11"/>
  <c r="AA427" i="11"/>
  <c r="AA428" i="11"/>
  <c r="AA429" i="11"/>
  <c r="AA431" i="11"/>
  <c r="AA432" i="11"/>
  <c r="AA433" i="11"/>
  <c r="AA434" i="11"/>
  <c r="AA435" i="11"/>
  <c r="AA436" i="11"/>
  <c r="AA437" i="11"/>
  <c r="AA438" i="11"/>
  <c r="AA439" i="11"/>
  <c r="AA440" i="11"/>
  <c r="AA441" i="11"/>
  <c r="AA442" i="11"/>
  <c r="AA443" i="11"/>
  <c r="AA444" i="11"/>
  <c r="AA445" i="11"/>
  <c r="AA446" i="11"/>
  <c r="AA447" i="11"/>
  <c r="AA448" i="11"/>
  <c r="AA449" i="11"/>
  <c r="AA450" i="11"/>
  <c r="AA451" i="11"/>
  <c r="AA453" i="11"/>
  <c r="AA454" i="11"/>
  <c r="AA456" i="11"/>
  <c r="AA457" i="11"/>
  <c r="AA458" i="11"/>
  <c r="AA459" i="11"/>
  <c r="AA460" i="11"/>
  <c r="AA461" i="11"/>
  <c r="AA463" i="11"/>
  <c r="AA464" i="11"/>
  <c r="AA465" i="11"/>
  <c r="AA466" i="11"/>
  <c r="AA467" i="11"/>
  <c r="AA469" i="11"/>
  <c r="AA470" i="11"/>
  <c r="AA471" i="11"/>
  <c r="AA472" i="11"/>
  <c r="AA473" i="11"/>
  <c r="AA474" i="11"/>
  <c r="AA475" i="11"/>
  <c r="AA476" i="11"/>
  <c r="AA477" i="11"/>
  <c r="AA478" i="11"/>
  <c r="AA479" i="11"/>
  <c r="AA480" i="11"/>
  <c r="AA481" i="11"/>
  <c r="AA482" i="11"/>
  <c r="AA483" i="11"/>
  <c r="AA484" i="11"/>
  <c r="AA485" i="11"/>
  <c r="AA486" i="11"/>
  <c r="AA488" i="11"/>
  <c r="AA489" i="11"/>
  <c r="AA490" i="11"/>
  <c r="AA491" i="11"/>
  <c r="AA492" i="11"/>
  <c r="AA493" i="11"/>
  <c r="AA494" i="11"/>
  <c r="AA495" i="11"/>
  <c r="AA496" i="11"/>
  <c r="AA497" i="11"/>
  <c r="AA498" i="11"/>
  <c r="AA499" i="11"/>
  <c r="AA500" i="11"/>
  <c r="AA501" i="11"/>
  <c r="AA502" i="11"/>
  <c r="AA503" i="11"/>
  <c r="AA504" i="11"/>
  <c r="AA505" i="11"/>
  <c r="AA506" i="11"/>
  <c r="AA507" i="11"/>
  <c r="AA508" i="11"/>
  <c r="AA509" i="11"/>
  <c r="AA511" i="11"/>
  <c r="AA512" i="11"/>
  <c r="AA513" i="11"/>
  <c r="AA514" i="11"/>
  <c r="AA515" i="11"/>
  <c r="AA517" i="11"/>
  <c r="AA518" i="11"/>
  <c r="AA519" i="11"/>
  <c r="AA520" i="11"/>
  <c r="AA521" i="11"/>
  <c r="AA522" i="11"/>
  <c r="AA523" i="11"/>
  <c r="AA524" i="11"/>
  <c r="AA525" i="11"/>
  <c r="AA526" i="11"/>
  <c r="AA527" i="11"/>
  <c r="AA528" i="11"/>
  <c r="AA529" i="11"/>
  <c r="AA530" i="11"/>
  <c r="AA531" i="11"/>
  <c r="AA532" i="11"/>
  <c r="AA533" i="11"/>
  <c r="AA534" i="11"/>
  <c r="AA535" i="11"/>
  <c r="AA536" i="11"/>
  <c r="AA537" i="11"/>
  <c r="AA538" i="11"/>
  <c r="AA539" i="11"/>
  <c r="AA540" i="11"/>
  <c r="AA541" i="11"/>
  <c r="AA542" i="11"/>
  <c r="AA543" i="11"/>
  <c r="AA544" i="11"/>
  <c r="AA545" i="11"/>
  <c r="AA546" i="11"/>
  <c r="AA547" i="11"/>
  <c r="AA548" i="11"/>
  <c r="AA549" i="11"/>
  <c r="AA550" i="11"/>
  <c r="AA551" i="11"/>
  <c r="AA552" i="11"/>
  <c r="AA553" i="11"/>
  <c r="AA554" i="11"/>
  <c r="AA555" i="11"/>
  <c r="AA556" i="11"/>
  <c r="AA557" i="11"/>
  <c r="AA558" i="11"/>
  <c r="AA559" i="11"/>
  <c r="AA560" i="11"/>
  <c r="AA561" i="11"/>
  <c r="AA562" i="11"/>
  <c r="AA563" i="11"/>
  <c r="AA564" i="11"/>
  <c r="AA565" i="11"/>
  <c r="AA566" i="11"/>
  <c r="AA567" i="11"/>
  <c r="AA568" i="11"/>
  <c r="AA569" i="11"/>
  <c r="AA570" i="11"/>
  <c r="AA571" i="11"/>
  <c r="AA572" i="11"/>
  <c r="AA573" i="11"/>
  <c r="AA574" i="11"/>
  <c r="AA575" i="11"/>
  <c r="AA576" i="11"/>
  <c r="AA577" i="11"/>
  <c r="AA578" i="11"/>
  <c r="AA580" i="11"/>
  <c r="AA581" i="11"/>
  <c r="AA582" i="11"/>
  <c r="AA583" i="11"/>
  <c r="AA584" i="11"/>
  <c r="AA585" i="11"/>
  <c r="AA586" i="11"/>
  <c r="AA587" i="11"/>
  <c r="AA588" i="11"/>
  <c r="AA589" i="11"/>
  <c r="AA590" i="11"/>
  <c r="AA591" i="11"/>
  <c r="AA592" i="11"/>
  <c r="AA593" i="11"/>
  <c r="AA594" i="11"/>
  <c r="AA595" i="11"/>
  <c r="AA596" i="11"/>
  <c r="AA597" i="11"/>
  <c r="AA598" i="11"/>
  <c r="AA599" i="11"/>
  <c r="AA600" i="11"/>
  <c r="AA601" i="11"/>
  <c r="AA602" i="11"/>
  <c r="AA603" i="11"/>
  <c r="AA604" i="11"/>
  <c r="AA605" i="11"/>
  <c r="AA606" i="11"/>
  <c r="AA607" i="11"/>
  <c r="AA608" i="11"/>
  <c r="AA609" i="11"/>
  <c r="AA610" i="11"/>
  <c r="AA611" i="11"/>
  <c r="AA612" i="11"/>
  <c r="AA613" i="11"/>
  <c r="AA614" i="11"/>
  <c r="AA615" i="11"/>
  <c r="AA616" i="11"/>
  <c r="AA617" i="11"/>
  <c r="AA618" i="11"/>
  <c r="AA619" i="11"/>
  <c r="AA620" i="11"/>
  <c r="AA621" i="11"/>
  <c r="AA622" i="11"/>
  <c r="AA623" i="11"/>
  <c r="AA624" i="11"/>
  <c r="AA625" i="11"/>
  <c r="AA626" i="11"/>
  <c r="AA627" i="11"/>
  <c r="AA628" i="11"/>
  <c r="AA629" i="11"/>
  <c r="AA630" i="11"/>
  <c r="AA631" i="11"/>
  <c r="AA632" i="11"/>
  <c r="AA633" i="11"/>
  <c r="AA634" i="11"/>
  <c r="AA635" i="11"/>
  <c r="AA636" i="11"/>
  <c r="AA637" i="11"/>
  <c r="AA638" i="11"/>
  <c r="AA639" i="11"/>
  <c r="AA640" i="11"/>
  <c r="AA641" i="11"/>
  <c r="AA642" i="11"/>
  <c r="AA643" i="11"/>
  <c r="AA644" i="11"/>
  <c r="AA645" i="11"/>
  <c r="AA646" i="11"/>
  <c r="AA647" i="11"/>
  <c r="AA648" i="11"/>
  <c r="AA649" i="11"/>
  <c r="AA650" i="11"/>
  <c r="AA651" i="11"/>
  <c r="AA652" i="11"/>
  <c r="AA653" i="11"/>
  <c r="AA654" i="11"/>
  <c r="AA655" i="11"/>
  <c r="AA656" i="11"/>
  <c r="AA657" i="11"/>
  <c r="AA658" i="11"/>
  <c r="AA659" i="11"/>
  <c r="AA660" i="11"/>
  <c r="AA661" i="11"/>
  <c r="AA662" i="11"/>
  <c r="AA663" i="11"/>
  <c r="AA664" i="11"/>
  <c r="AA665" i="11"/>
  <c r="AA666" i="11"/>
  <c r="AA667" i="11"/>
  <c r="AA668" i="11"/>
  <c r="AA669" i="11"/>
  <c r="AA670" i="11"/>
  <c r="AA671" i="11"/>
  <c r="AA672" i="11"/>
  <c r="AA673" i="11"/>
  <c r="AA674" i="11"/>
  <c r="AA675" i="11"/>
  <c r="AA676" i="11"/>
  <c r="AA677" i="11"/>
  <c r="AA678" i="11"/>
  <c r="AA679" i="11"/>
  <c r="AA680" i="11"/>
  <c r="AA681" i="11"/>
  <c r="AA682" i="11"/>
  <c r="AA683" i="11"/>
  <c r="AA684" i="11"/>
  <c r="AA685" i="11"/>
  <c r="AA686" i="11"/>
  <c r="AA687" i="11"/>
  <c r="AA688" i="11"/>
  <c r="AA689" i="11"/>
  <c r="AA690" i="11"/>
  <c r="AA691" i="11"/>
  <c r="AA692" i="11"/>
  <c r="AA693" i="11"/>
  <c r="AA694" i="11"/>
  <c r="AA695" i="11"/>
  <c r="AA696" i="11"/>
  <c r="AA697" i="11"/>
  <c r="AA698" i="11"/>
  <c r="AA699" i="11"/>
  <c r="AA700" i="11"/>
  <c r="AA701" i="11"/>
  <c r="AA702" i="11"/>
  <c r="AA703" i="11"/>
  <c r="AA704" i="11"/>
  <c r="AA705" i="11"/>
  <c r="AA706" i="11"/>
  <c r="AA707" i="11"/>
  <c r="AA708" i="11"/>
  <c r="AA709" i="11"/>
  <c r="AA710" i="11"/>
  <c r="AA711" i="11"/>
  <c r="AA712" i="11"/>
  <c r="AA713" i="11"/>
  <c r="AA714" i="11"/>
  <c r="AA715" i="11"/>
  <c r="AA716" i="11"/>
  <c r="AA717" i="11"/>
  <c r="AA718" i="11"/>
  <c r="AA719" i="11"/>
  <c r="AA720" i="11"/>
  <c r="AA721" i="11"/>
  <c r="AA722" i="11"/>
  <c r="AA723" i="11"/>
  <c r="AA724" i="11"/>
  <c r="AA725" i="11"/>
  <c r="AA726" i="11"/>
  <c r="AA727" i="11"/>
  <c r="AA728" i="11"/>
  <c r="AA729" i="11"/>
  <c r="AA730" i="11"/>
  <c r="AA731" i="11"/>
  <c r="AA732" i="11"/>
  <c r="AA733" i="11"/>
  <c r="AA734" i="11"/>
  <c r="AA735" i="11"/>
  <c r="AA736" i="11"/>
  <c r="AA737" i="11"/>
  <c r="AA738" i="11"/>
  <c r="AA739" i="11"/>
  <c r="AA740" i="11"/>
  <c r="AA741" i="11"/>
  <c r="AA742" i="11"/>
  <c r="AA743" i="11"/>
  <c r="AA744" i="11"/>
  <c r="AA745" i="11"/>
  <c r="AA746" i="11"/>
  <c r="AA747" i="11"/>
  <c r="AA748" i="11"/>
  <c r="AA749" i="11"/>
  <c r="AA750" i="11"/>
  <c r="AA751" i="11"/>
  <c r="AA752" i="11"/>
  <c r="AA753" i="11"/>
  <c r="AA754" i="11"/>
  <c r="AA755" i="11"/>
  <c r="AA756" i="11"/>
  <c r="AA757" i="11"/>
  <c r="AA758" i="11"/>
  <c r="AA759" i="11"/>
  <c r="AA760" i="11"/>
  <c r="AA761" i="11"/>
  <c r="AA762" i="11"/>
  <c r="AA763" i="11"/>
  <c r="AA764" i="11"/>
  <c r="AA765" i="11"/>
  <c r="AA766" i="11"/>
  <c r="AA767" i="11"/>
  <c r="AA768" i="11"/>
  <c r="AA769" i="11"/>
  <c r="AA770" i="11"/>
  <c r="AA771" i="11"/>
  <c r="AA772" i="11"/>
  <c r="AA773" i="11"/>
  <c r="AA774" i="11"/>
  <c r="AA775" i="11"/>
  <c r="AA776" i="11"/>
  <c r="AA777" i="11"/>
  <c r="AA778" i="11"/>
  <c r="AA779" i="11"/>
  <c r="AA780" i="11"/>
  <c r="AA781" i="11"/>
  <c r="AA782" i="11"/>
  <c r="AA783" i="11"/>
  <c r="AA784" i="11"/>
  <c r="AA785" i="11"/>
  <c r="AA786" i="11"/>
  <c r="AA787" i="11"/>
  <c r="AA788" i="11"/>
  <c r="AA789" i="11"/>
  <c r="AA790" i="11"/>
  <c r="AA791" i="11"/>
  <c r="AA792" i="11"/>
  <c r="AA793" i="11"/>
  <c r="AA794" i="11"/>
  <c r="AA795" i="11"/>
  <c r="AA796" i="11"/>
  <c r="AA797" i="11"/>
  <c r="AA798" i="11"/>
  <c r="AA799" i="11"/>
  <c r="AA800" i="11"/>
  <c r="AA801" i="11"/>
  <c r="AA802" i="11"/>
  <c r="AA803" i="11"/>
  <c r="AA804" i="11"/>
  <c r="AA805" i="11"/>
  <c r="AA806" i="11"/>
  <c r="AA807" i="11"/>
  <c r="AA808" i="11"/>
  <c r="AA809" i="11"/>
  <c r="AA810" i="11"/>
  <c r="AA811" i="11"/>
  <c r="AA812" i="11"/>
  <c r="AA813" i="11"/>
  <c r="AA814" i="11"/>
  <c r="AA815" i="11"/>
  <c r="AA816" i="11"/>
  <c r="AA817" i="11"/>
  <c r="AA818" i="11"/>
  <c r="AA819" i="11"/>
  <c r="AA820" i="11"/>
  <c r="AA821" i="11"/>
  <c r="AA822" i="11"/>
  <c r="AA823" i="11"/>
  <c r="AA824" i="11"/>
  <c r="AA825" i="11"/>
  <c r="AA826" i="11"/>
  <c r="AA827" i="11"/>
  <c r="AA828" i="11"/>
  <c r="AA829" i="11"/>
  <c r="AA830" i="11"/>
  <c r="AA831" i="11"/>
  <c r="AA832" i="11"/>
  <c r="AA833" i="11"/>
  <c r="AA834" i="11"/>
  <c r="AA835" i="11"/>
  <c r="AA836" i="11"/>
  <c r="AA837" i="11"/>
  <c r="AA838" i="11"/>
  <c r="AA839" i="11"/>
  <c r="AA840" i="11"/>
  <c r="AA841" i="11"/>
  <c r="AA842" i="11"/>
  <c r="AA843" i="11"/>
  <c r="AA844" i="11"/>
  <c r="AA845" i="11"/>
  <c r="AA846" i="11"/>
  <c r="AA847" i="11"/>
  <c r="AA848" i="11"/>
  <c r="AA849" i="11"/>
  <c r="AA850" i="11"/>
  <c r="AA851" i="11"/>
  <c r="AA852" i="11"/>
  <c r="AA853" i="11"/>
  <c r="AA854" i="11"/>
  <c r="AA855" i="11"/>
  <c r="AA856" i="11"/>
  <c r="AA857" i="11"/>
  <c r="AA858" i="11"/>
  <c r="AA859" i="11"/>
  <c r="AA860" i="11"/>
  <c r="AA861" i="11"/>
  <c r="AA862" i="11"/>
  <c r="AA863" i="11"/>
  <c r="AA864" i="11"/>
  <c r="AA865" i="11"/>
  <c r="AA866" i="11"/>
  <c r="AA867" i="11"/>
  <c r="AA868" i="11"/>
  <c r="AA869" i="11"/>
  <c r="AA870" i="11"/>
  <c r="AA871" i="11"/>
  <c r="AA872" i="11"/>
  <c r="AA873" i="11"/>
  <c r="AA874" i="11"/>
  <c r="AA875" i="11"/>
  <c r="AA876" i="11"/>
  <c r="AA877" i="11"/>
  <c r="AA878" i="11"/>
  <c r="AA879" i="11"/>
  <c r="AA880" i="11"/>
  <c r="AA881" i="11"/>
  <c r="AA882" i="11"/>
  <c r="AA883" i="11"/>
  <c r="AA884" i="11"/>
  <c r="AA885" i="11"/>
  <c r="AA886" i="11"/>
  <c r="AA887" i="11"/>
  <c r="AA888" i="11"/>
  <c r="AA889" i="11"/>
  <c r="AA890" i="11"/>
  <c r="AA891" i="11"/>
  <c r="AA892" i="11"/>
  <c r="AA893" i="11"/>
  <c r="AA894" i="11"/>
  <c r="AA895" i="11"/>
  <c r="AA896" i="11"/>
  <c r="AA897" i="11"/>
  <c r="AA898" i="11"/>
  <c r="AA899" i="11"/>
  <c r="AA900" i="11"/>
  <c r="AA901" i="11"/>
  <c r="AA902" i="11"/>
  <c r="AA903" i="11"/>
  <c r="AA904" i="11"/>
  <c r="AA905" i="11"/>
  <c r="AA906" i="11"/>
  <c r="AA907" i="11"/>
  <c r="AA908" i="11"/>
  <c r="AA909" i="11"/>
  <c r="AA910" i="11"/>
  <c r="AA911" i="11"/>
  <c r="AA912" i="11"/>
  <c r="AA913" i="11"/>
  <c r="AA914" i="11"/>
  <c r="AA915" i="11"/>
  <c r="AA916" i="11"/>
  <c r="AA917" i="11"/>
  <c r="AA918" i="11"/>
  <c r="AA919" i="11"/>
  <c r="AA920" i="11"/>
  <c r="AA921" i="11"/>
  <c r="AA922" i="11"/>
  <c r="AA923" i="11"/>
  <c r="AA924" i="11"/>
  <c r="AA925" i="11"/>
  <c r="AA926" i="11"/>
  <c r="AA927" i="11"/>
  <c r="AA928" i="11"/>
  <c r="AA929" i="11"/>
  <c r="AA930" i="11"/>
  <c r="AA931" i="11"/>
  <c r="AA932" i="11"/>
  <c r="AA933" i="11"/>
  <c r="AA934" i="11"/>
  <c r="AA935" i="11"/>
  <c r="AA936" i="11"/>
  <c r="AA937" i="11"/>
  <c r="AA938" i="11"/>
  <c r="AA939" i="11"/>
  <c r="AA940" i="11"/>
  <c r="AA941" i="11"/>
  <c r="AA942" i="11"/>
  <c r="AA943" i="11"/>
  <c r="AA944" i="11"/>
  <c r="AA945" i="11"/>
  <c r="AA946" i="11"/>
  <c r="AA947" i="11"/>
  <c r="AA948" i="11"/>
  <c r="AA949" i="11"/>
  <c r="AA950" i="11"/>
  <c r="AA951" i="11"/>
  <c r="AA952" i="11"/>
  <c r="AA953" i="11"/>
  <c r="AA954" i="11"/>
  <c r="AA955" i="11"/>
  <c r="AA956" i="11"/>
  <c r="AA957" i="11"/>
  <c r="AA958" i="11"/>
  <c r="AA959" i="11"/>
  <c r="AA960" i="11"/>
  <c r="AA961" i="11"/>
  <c r="AA962" i="11"/>
  <c r="AA963" i="11"/>
  <c r="AA964" i="11"/>
  <c r="AA965" i="11"/>
  <c r="AA966" i="11"/>
  <c r="AA967" i="11"/>
  <c r="AA968" i="11"/>
  <c r="AA969" i="11"/>
  <c r="AA970" i="11"/>
  <c r="AA971" i="11"/>
  <c r="AA972" i="11"/>
  <c r="AA973" i="11"/>
  <c r="AA974" i="11"/>
  <c r="AA975" i="11"/>
  <c r="AA976" i="11"/>
  <c r="AA977" i="11"/>
  <c r="AA978" i="11"/>
  <c r="AA979" i="11"/>
  <c r="AA980" i="11"/>
  <c r="AA981" i="11"/>
  <c r="AA982" i="11"/>
  <c r="AA983" i="11"/>
  <c r="AA984" i="11"/>
  <c r="AA985" i="11"/>
  <c r="AA986" i="11"/>
  <c r="AA987" i="11"/>
  <c r="AA988" i="11"/>
  <c r="AA989" i="11"/>
  <c r="AA990" i="11"/>
  <c r="AA991" i="11"/>
  <c r="AA992" i="11"/>
  <c r="AA993" i="11"/>
  <c r="AA994" i="11"/>
  <c r="AA995" i="11"/>
  <c r="AA996" i="11"/>
  <c r="AA997" i="11"/>
  <c r="AA998" i="11"/>
  <c r="AA999" i="11"/>
  <c r="AA1000" i="11"/>
  <c r="AA1001" i="11"/>
  <c r="AA1002" i="11"/>
  <c r="AA1003" i="11"/>
  <c r="AA1004" i="11"/>
  <c r="AA1005" i="11"/>
  <c r="AA1006" i="11"/>
  <c r="AA1007" i="11"/>
  <c r="AA1008" i="11"/>
  <c r="AA1009" i="11"/>
  <c r="AA1010" i="11"/>
  <c r="AA1011" i="11"/>
  <c r="AA1012" i="11"/>
  <c r="AA1013" i="11"/>
  <c r="AA1014" i="11"/>
  <c r="AA1015" i="11"/>
  <c r="AA1016" i="11"/>
  <c r="AA1017" i="11"/>
  <c r="AA1018" i="11"/>
  <c r="AA1019" i="11"/>
  <c r="AA1020" i="11"/>
  <c r="AA1021" i="11"/>
  <c r="AA1022" i="11"/>
  <c r="AA1023" i="11"/>
  <c r="AA1024" i="11"/>
  <c r="AA1025" i="11"/>
  <c r="AA1026" i="11"/>
  <c r="AA1027" i="11"/>
  <c r="AA1028" i="11"/>
  <c r="AA1029" i="11"/>
  <c r="AA1030" i="11"/>
  <c r="AA1031" i="11"/>
  <c r="AA1032" i="11"/>
  <c r="AA1033" i="11"/>
  <c r="AA1034" i="11"/>
  <c r="AA1035" i="11"/>
  <c r="AA1036" i="11"/>
  <c r="AA1037" i="11"/>
  <c r="AA1038" i="11"/>
  <c r="AA1039" i="11"/>
  <c r="AA1040" i="11"/>
  <c r="AA1041" i="11"/>
  <c r="AA1042" i="11"/>
  <c r="AA1043" i="11"/>
  <c r="AA1044" i="11"/>
  <c r="AA1045" i="11"/>
  <c r="AA1046" i="11"/>
  <c r="AA1047" i="11"/>
  <c r="AA1048" i="11"/>
  <c r="AA1049" i="11"/>
  <c r="AA1050" i="11"/>
  <c r="AA1051" i="11"/>
  <c r="AA1052" i="11"/>
  <c r="AA1053" i="11"/>
  <c r="AA1054" i="11"/>
  <c r="AA1055" i="11"/>
  <c r="AA1056" i="11"/>
  <c r="AA1057" i="11"/>
  <c r="AA1058" i="11"/>
  <c r="AA1059" i="11"/>
  <c r="AA1060" i="11"/>
  <c r="AA1061" i="11"/>
  <c r="AA1062" i="11"/>
  <c r="AA1063" i="11"/>
  <c r="AA1064" i="11"/>
  <c r="AA1065" i="11"/>
  <c r="AA1066" i="11"/>
  <c r="AA1067" i="11"/>
  <c r="AA1068" i="11"/>
  <c r="AA1069" i="11"/>
  <c r="AA1070" i="11"/>
  <c r="AA1071" i="11"/>
  <c r="AA1072" i="11"/>
  <c r="AA1073" i="11"/>
  <c r="AA1074" i="11"/>
  <c r="AA1075" i="11"/>
  <c r="AA1076" i="11"/>
  <c r="AA1077" i="11"/>
  <c r="AA1078" i="11"/>
  <c r="AA1079" i="11"/>
  <c r="AA1080" i="11"/>
  <c r="AA1081" i="11"/>
  <c r="AA1082" i="11"/>
  <c r="AA1083" i="11"/>
  <c r="AA1084" i="11"/>
  <c r="AA1085" i="11"/>
  <c r="AA1086" i="11"/>
  <c r="AA1087" i="11"/>
  <c r="AA1088" i="11"/>
  <c r="AA1089" i="11"/>
  <c r="AA1090" i="11"/>
  <c r="AA1091" i="11"/>
  <c r="AA1092" i="11"/>
  <c r="AA1093" i="11"/>
  <c r="AA1094" i="11"/>
  <c r="AA1095" i="11"/>
  <c r="AA1096" i="11"/>
  <c r="AA1097" i="11"/>
  <c r="AA1098" i="11"/>
  <c r="AA1099" i="11"/>
  <c r="AA1100" i="11"/>
  <c r="AA1101" i="11"/>
  <c r="AA1102" i="11"/>
  <c r="AA1103" i="11"/>
  <c r="AA1104" i="11"/>
  <c r="AA1105" i="11"/>
  <c r="AA1106" i="11"/>
  <c r="AA1107" i="11"/>
  <c r="AA1108" i="11"/>
  <c r="AA1109" i="11"/>
  <c r="AA1110" i="11"/>
  <c r="AA1111" i="11"/>
  <c r="AA1112" i="11"/>
  <c r="AA1113" i="11"/>
  <c r="AA1114" i="11"/>
  <c r="AA1115" i="11"/>
  <c r="AA1116" i="11"/>
  <c r="AA1117" i="11"/>
  <c r="AA1118" i="11"/>
  <c r="AA1119" i="11"/>
  <c r="AA1120" i="11"/>
  <c r="AA1121" i="11"/>
  <c r="AA1122" i="11"/>
  <c r="AA1123" i="11"/>
  <c r="AA1124" i="11"/>
  <c r="AA1125" i="11"/>
  <c r="AA1126" i="11"/>
  <c r="AA1127" i="11"/>
  <c r="AA1128" i="11"/>
  <c r="AA1129" i="11"/>
  <c r="AA1130" i="11"/>
  <c r="AA1131" i="11"/>
  <c r="AA1132" i="11"/>
  <c r="AA1133" i="11"/>
  <c r="AA1134" i="11"/>
  <c r="AA1135" i="11"/>
  <c r="AA1136" i="11"/>
  <c r="AA1137" i="11"/>
  <c r="AA1138" i="11"/>
  <c r="AA1139" i="11"/>
  <c r="AA1140" i="11"/>
  <c r="AA1141" i="11"/>
  <c r="AA1142" i="11"/>
  <c r="AA1143" i="11"/>
  <c r="AA1144" i="11"/>
  <c r="AA1145" i="11"/>
  <c r="AA1146" i="11"/>
  <c r="AA1147" i="11"/>
  <c r="AA1148" i="11"/>
  <c r="AA1149" i="11"/>
  <c r="AA1150" i="11"/>
  <c r="AA1151" i="11"/>
  <c r="AA1152" i="11"/>
  <c r="AA1153" i="11"/>
  <c r="AA1154" i="11"/>
  <c r="AA1155" i="11"/>
  <c r="AA1156" i="11"/>
  <c r="AA1157" i="11"/>
  <c r="AA1158" i="11"/>
  <c r="AA1159" i="11"/>
  <c r="AA1160" i="11"/>
  <c r="AA1161" i="11"/>
  <c r="AA1162" i="11"/>
  <c r="AA1163" i="11"/>
  <c r="AA1164" i="11"/>
  <c r="AA1165" i="11"/>
  <c r="AA1166" i="11"/>
  <c r="AA1167" i="11"/>
  <c r="AA1168" i="11"/>
  <c r="AA1169" i="11"/>
  <c r="AA1170" i="11"/>
  <c r="AA1171" i="11"/>
  <c r="AA1172" i="11"/>
  <c r="AA1173" i="11"/>
  <c r="AA1174" i="11"/>
  <c r="AA1175" i="11"/>
  <c r="AA1176" i="11"/>
  <c r="AA1177" i="11"/>
  <c r="AA1178" i="11"/>
  <c r="AA1179" i="11"/>
  <c r="AA1180" i="11"/>
  <c r="AA1181" i="11"/>
  <c r="AA1182" i="11"/>
  <c r="AA1183" i="11"/>
  <c r="AA1184" i="11"/>
  <c r="AA1185" i="11"/>
  <c r="AA1186" i="11"/>
  <c r="AA1187" i="11"/>
  <c r="AA1188" i="11"/>
  <c r="AA1189" i="11"/>
  <c r="AA1190" i="11"/>
  <c r="AA1191" i="11"/>
  <c r="AA1192" i="11"/>
  <c r="AA1193" i="11"/>
  <c r="AA1194" i="11"/>
  <c r="AA1195" i="11"/>
  <c r="AA1196" i="11"/>
  <c r="AA1197" i="11"/>
  <c r="AA1198" i="11"/>
  <c r="AA1199" i="11"/>
  <c r="AA1200" i="11"/>
  <c r="AA1201" i="11"/>
  <c r="AA1202" i="11"/>
  <c r="AA1203" i="11"/>
  <c r="AA1204" i="11"/>
  <c r="AA1205" i="11"/>
  <c r="AA1206" i="11"/>
  <c r="AA1207" i="11"/>
  <c r="AA1208" i="11"/>
  <c r="AA1209" i="11"/>
  <c r="AA1210" i="11"/>
  <c r="AA1211" i="11"/>
  <c r="AA1212" i="11"/>
  <c r="AA1213" i="11"/>
  <c r="AA1214" i="11"/>
  <c r="AA1215" i="11"/>
  <c r="AA1216" i="11"/>
  <c r="AA1217" i="11"/>
  <c r="AA1218" i="11"/>
  <c r="AA1219" i="11"/>
  <c r="AA1220" i="11"/>
  <c r="AA1221" i="11"/>
  <c r="AA1222" i="11"/>
  <c r="AA1223" i="11"/>
  <c r="AA1224" i="11"/>
  <c r="AA1225" i="11"/>
  <c r="AA1226" i="11"/>
  <c r="AA1227" i="11"/>
  <c r="AA1228" i="11"/>
  <c r="AA1229" i="11"/>
  <c r="AA1230" i="11"/>
  <c r="AA1231" i="11"/>
  <c r="AA1232" i="11"/>
  <c r="AA1233" i="11"/>
  <c r="AA1234" i="11"/>
  <c r="AA1235" i="11"/>
  <c r="AA1236" i="11"/>
  <c r="AA1237" i="11"/>
  <c r="AA1238" i="11"/>
  <c r="AA1239" i="11"/>
  <c r="AA1240" i="11"/>
  <c r="AA1241" i="11"/>
  <c r="AA1242" i="11"/>
  <c r="AA1243" i="11"/>
  <c r="AA1244" i="11"/>
  <c r="AA1245" i="11"/>
  <c r="AA1246" i="11"/>
  <c r="AA1247" i="11"/>
  <c r="AA1248" i="11"/>
  <c r="AA1249" i="11"/>
  <c r="AA1250" i="11"/>
  <c r="AA1251" i="11"/>
  <c r="AA1252" i="11"/>
  <c r="AA1253" i="11"/>
  <c r="AA1254" i="11"/>
  <c r="AA1255" i="11"/>
  <c r="AA1256" i="11"/>
  <c r="AA1257" i="11"/>
  <c r="AA1258" i="11"/>
  <c r="AA1259" i="11"/>
  <c r="AA1260" i="11"/>
  <c r="AA1261" i="11"/>
  <c r="AA1262" i="11"/>
  <c r="AA1263" i="11"/>
  <c r="AA1264" i="11"/>
  <c r="AA1265" i="11"/>
  <c r="AA1266" i="11"/>
  <c r="AA1267" i="11"/>
  <c r="AA1268" i="11"/>
  <c r="AA1269" i="11"/>
  <c r="AA1270" i="11"/>
  <c r="AA1271" i="11"/>
  <c r="AA1272" i="11"/>
  <c r="AA1273" i="11"/>
  <c r="AA1274" i="11"/>
  <c r="AA1275" i="11"/>
  <c r="AA1276" i="11"/>
  <c r="AA1277" i="11"/>
  <c r="AA1278" i="11"/>
  <c r="AA1279" i="11"/>
  <c r="AA1280" i="11"/>
  <c r="AA1281" i="11"/>
  <c r="AA1282" i="11"/>
  <c r="AA1283" i="11"/>
  <c r="AA1284" i="11"/>
  <c r="AA1285" i="11"/>
  <c r="AA1286" i="11"/>
  <c r="AA1287" i="11"/>
  <c r="AA1288" i="11"/>
  <c r="AA1289" i="11"/>
  <c r="AA1290" i="11"/>
  <c r="AA1291" i="11"/>
  <c r="AA1292" i="11"/>
  <c r="AA1293" i="11"/>
  <c r="AA1294" i="11"/>
  <c r="AA1295" i="11"/>
  <c r="AA1296" i="11"/>
  <c r="AA1297" i="11"/>
  <c r="AA1298" i="11"/>
  <c r="AA1299" i="11"/>
  <c r="AA1300" i="11"/>
  <c r="AA1301" i="11"/>
  <c r="AA1302" i="11"/>
  <c r="AA1303" i="11"/>
  <c r="AA1304" i="11"/>
  <c r="AA1305" i="11"/>
  <c r="AA1306" i="11"/>
  <c r="AA1307" i="11"/>
  <c r="AA1308" i="11"/>
  <c r="AA1309" i="11"/>
  <c r="AA1310" i="11"/>
  <c r="AA1311" i="11"/>
  <c r="AA1312" i="11"/>
  <c r="AA1313" i="11"/>
  <c r="AA1314" i="11"/>
  <c r="AA1315" i="11"/>
  <c r="AA1316" i="11"/>
  <c r="AA1317" i="11"/>
  <c r="AA1318" i="11"/>
  <c r="AA1319" i="11"/>
  <c r="AA1320" i="11"/>
  <c r="AA1321" i="11"/>
  <c r="AA1322" i="11"/>
  <c r="AA1323" i="11"/>
  <c r="AA1324" i="11"/>
  <c r="AA1325" i="11"/>
  <c r="AA1326" i="11"/>
  <c r="AA1327" i="11"/>
  <c r="AA1328" i="11"/>
  <c r="AA1329" i="11"/>
  <c r="AA1330" i="11"/>
  <c r="AA1331" i="11"/>
  <c r="AA1332" i="11"/>
  <c r="AA1333" i="11"/>
  <c r="AA1334" i="11"/>
  <c r="AA1335" i="11"/>
  <c r="AA1336" i="11"/>
  <c r="AA1337" i="11"/>
  <c r="AA1338" i="11"/>
  <c r="AA1339" i="11"/>
  <c r="AA1340" i="11"/>
  <c r="AA1341" i="11"/>
  <c r="AA1342" i="11"/>
  <c r="AA1343" i="11"/>
  <c r="AA1344" i="11"/>
  <c r="AA1345" i="11"/>
  <c r="AA1346" i="11"/>
  <c r="AA1347" i="11"/>
  <c r="AA1348" i="11"/>
  <c r="AA1349" i="11"/>
  <c r="AA1350" i="11"/>
  <c r="AA1351" i="11"/>
  <c r="AA1352" i="11"/>
  <c r="AA1353" i="11"/>
  <c r="AA1354" i="11"/>
  <c r="AA1355" i="11"/>
  <c r="AA1356" i="11"/>
  <c r="AA1357" i="11"/>
  <c r="AA1358" i="11"/>
  <c r="AA1359" i="11"/>
  <c r="AA1360" i="11"/>
  <c r="AA1361" i="11"/>
  <c r="AA1362" i="11"/>
  <c r="AA1363" i="11"/>
  <c r="AA1364" i="11"/>
  <c r="AA1365" i="11"/>
  <c r="AA1366" i="11"/>
  <c r="AA1367" i="11"/>
  <c r="AA1368" i="11"/>
  <c r="AA1369" i="11"/>
  <c r="AA1370" i="11"/>
  <c r="AA1371" i="11"/>
  <c r="AA1372" i="11"/>
  <c r="AA1373" i="11"/>
  <c r="AA1374" i="11"/>
  <c r="AA1375" i="11"/>
  <c r="AA1376" i="11"/>
  <c r="AA1377" i="11"/>
  <c r="AA1378" i="11"/>
  <c r="AA1379" i="11"/>
  <c r="AA1380" i="11"/>
  <c r="AA1381" i="11"/>
  <c r="AA1382" i="11"/>
  <c r="AA1383" i="11"/>
  <c r="AA1384" i="11"/>
  <c r="AA1385" i="11"/>
  <c r="AA1386" i="11"/>
  <c r="AA1387" i="11"/>
  <c r="AA1388" i="11"/>
  <c r="AA1389" i="11"/>
  <c r="AA1390" i="11"/>
  <c r="AA1391" i="11"/>
  <c r="AA1392" i="11"/>
  <c r="AA1393" i="11"/>
  <c r="AA1394" i="11"/>
  <c r="AA1395" i="11"/>
  <c r="AA1396" i="11"/>
  <c r="AA1397" i="11"/>
  <c r="AA1398" i="11"/>
  <c r="AA1399" i="11"/>
  <c r="AA1400" i="11"/>
  <c r="AA1401" i="11"/>
  <c r="AA1402" i="11"/>
  <c r="AA1403" i="11"/>
  <c r="AA1404" i="11"/>
  <c r="AA1405" i="11"/>
  <c r="AA1406" i="11"/>
  <c r="AA1407" i="11"/>
  <c r="AA1408" i="11"/>
  <c r="AA1409" i="11"/>
  <c r="AA1410" i="11"/>
  <c r="AA1411" i="11"/>
  <c r="AA1412" i="11"/>
  <c r="AA1413" i="11"/>
  <c r="AA1414" i="11"/>
  <c r="AA1415" i="11"/>
  <c r="AA1416" i="11"/>
  <c r="AA1417" i="11"/>
  <c r="AA1418" i="11"/>
  <c r="AA1419" i="11"/>
  <c r="AA1421" i="11"/>
  <c r="AA1422" i="11"/>
  <c r="AA1423" i="11"/>
  <c r="AA1424" i="11"/>
  <c r="AA1425" i="11"/>
  <c r="AA1426" i="11"/>
  <c r="AA1427" i="11"/>
  <c r="AA1428" i="11"/>
  <c r="AA1429" i="11"/>
  <c r="AA1430" i="11"/>
  <c r="AA1431" i="11"/>
  <c r="AA1432" i="11"/>
  <c r="AA1433" i="11"/>
  <c r="AA1434" i="11"/>
  <c r="AA1435" i="11"/>
  <c r="AA1436" i="11"/>
  <c r="AA1437" i="11"/>
  <c r="AA1438" i="11"/>
  <c r="AA1439" i="11"/>
  <c r="AA1440" i="11"/>
  <c r="AA1441" i="11"/>
  <c r="AA1442" i="11"/>
  <c r="AA1443" i="11"/>
  <c r="AA1444" i="11"/>
  <c r="AA1445" i="11"/>
  <c r="AA1446" i="11"/>
  <c r="AA1447" i="11"/>
  <c r="AA1448" i="11"/>
  <c r="AA1449" i="11"/>
  <c r="AA1450" i="11"/>
  <c r="AA1451" i="11"/>
  <c r="AA1452" i="11"/>
  <c r="AA1453" i="11"/>
  <c r="AA1454" i="11"/>
  <c r="AA1455" i="11"/>
  <c r="AA1456" i="11"/>
  <c r="AA1457" i="11"/>
  <c r="AA1458" i="11"/>
  <c r="AA1459" i="11"/>
  <c r="AA1460" i="11"/>
  <c r="AA1461" i="11"/>
  <c r="AA1462" i="11"/>
  <c r="AA1463" i="11"/>
  <c r="AA1464" i="11"/>
  <c r="AA1465" i="11"/>
  <c r="AA1466" i="11"/>
  <c r="AA1467" i="11"/>
  <c r="AA1468" i="11"/>
  <c r="AA1469" i="11"/>
  <c r="AA1470" i="11"/>
  <c r="AA1471" i="11"/>
  <c r="AA1472" i="11"/>
  <c r="AA1473" i="11"/>
  <c r="AA1474" i="11"/>
  <c r="AA1475" i="11"/>
  <c r="AA1476" i="11"/>
  <c r="AA1477" i="11"/>
  <c r="AA1478" i="11"/>
  <c r="AA1479" i="11"/>
  <c r="AA1480" i="11"/>
  <c r="AA1481" i="11"/>
  <c r="AA1482" i="11"/>
  <c r="AA1483" i="11"/>
  <c r="AA1484" i="11"/>
  <c r="AA1485" i="11"/>
  <c r="AA1486" i="11"/>
  <c r="AA1487" i="11"/>
  <c r="AA1488" i="11"/>
  <c r="AA1489" i="11"/>
  <c r="AA1490" i="11"/>
  <c r="AA1491" i="11"/>
  <c r="AA1492" i="11"/>
  <c r="AA1493" i="11"/>
  <c r="AA1494" i="11"/>
  <c r="AA1495" i="11"/>
  <c r="AA1496" i="11"/>
  <c r="AA1497" i="11"/>
  <c r="AA1498" i="11"/>
  <c r="AA1499" i="11"/>
  <c r="AA1500" i="11"/>
  <c r="AA1501" i="11"/>
  <c r="AA1502" i="11"/>
  <c r="AA1503" i="11"/>
  <c r="AA1504" i="11"/>
  <c r="AA1505" i="11"/>
  <c r="AA1506" i="11"/>
  <c r="AA1507" i="11"/>
  <c r="AA1508" i="11"/>
  <c r="AA1509" i="11"/>
  <c r="AA1510" i="11"/>
  <c r="AA1511" i="11"/>
  <c r="AA1512" i="11"/>
  <c r="AA1513" i="11"/>
  <c r="AA1514" i="11"/>
  <c r="AA1515" i="11"/>
  <c r="AA1516" i="11"/>
  <c r="AA1517" i="11"/>
  <c r="AA1518" i="11"/>
  <c r="AA1519" i="11"/>
  <c r="AA1520" i="11"/>
  <c r="AA1521" i="11"/>
  <c r="AA1522" i="11"/>
  <c r="AA1523" i="11"/>
  <c r="AA1524" i="11"/>
  <c r="AA1525" i="11"/>
  <c r="AA1526" i="11"/>
  <c r="AA1527" i="11"/>
  <c r="AA1528" i="11"/>
  <c r="AA1529" i="11"/>
  <c r="AA1530" i="11"/>
  <c r="AA1531" i="11"/>
  <c r="AA1532" i="11"/>
  <c r="AA1533" i="11"/>
  <c r="AA1534" i="11"/>
  <c r="AA1535" i="11"/>
  <c r="AA1536" i="11"/>
  <c r="AA1537" i="11"/>
  <c r="AA1538" i="11"/>
  <c r="AA1539" i="11"/>
  <c r="AA1540" i="11"/>
  <c r="AA1541" i="11"/>
  <c r="AA1542" i="11"/>
  <c r="AA1543" i="11"/>
  <c r="AA1544" i="11"/>
  <c r="AA1545" i="11"/>
  <c r="AA1546" i="11"/>
  <c r="AA1547" i="11"/>
  <c r="AA1548" i="11"/>
  <c r="AA1549" i="11"/>
  <c r="AA1550" i="11"/>
  <c r="AA1551" i="11"/>
  <c r="AA1552" i="11"/>
  <c r="AA1553" i="11"/>
  <c r="AA1554" i="11"/>
  <c r="AA1555" i="11"/>
  <c r="AA1556" i="11"/>
  <c r="AA1557" i="11"/>
  <c r="AA1558" i="11"/>
  <c r="AA1559" i="11"/>
  <c r="AA1560" i="11"/>
  <c r="AA1561" i="11"/>
  <c r="AA1562" i="11"/>
  <c r="AA1563" i="11"/>
  <c r="AA1564" i="11"/>
  <c r="AA1565" i="11"/>
  <c r="AA1566" i="11"/>
  <c r="AA1567" i="11"/>
  <c r="AA1568" i="11"/>
  <c r="AA1569" i="11"/>
  <c r="AA1570" i="11"/>
  <c r="AA1571" i="11"/>
  <c r="AA1572" i="11"/>
  <c r="AA1573" i="11"/>
  <c r="AA1574" i="11"/>
  <c r="AA1575" i="11"/>
  <c r="AA1576" i="11"/>
  <c r="AA1577" i="11"/>
  <c r="AA1578" i="11"/>
  <c r="AA1579" i="11"/>
  <c r="AA1580" i="11"/>
  <c r="AA1581" i="11"/>
  <c r="AA1582" i="11"/>
  <c r="AA1583" i="11"/>
  <c r="AA1584" i="11"/>
  <c r="AA1585" i="11"/>
  <c r="AA1586" i="11"/>
  <c r="AA1587" i="11"/>
  <c r="AA1588" i="11"/>
  <c r="AA1589" i="11"/>
  <c r="AA1590" i="11"/>
  <c r="AA1591" i="11"/>
  <c r="AA1592" i="11"/>
  <c r="AA1593" i="11"/>
  <c r="AA1594" i="11"/>
  <c r="AA1595" i="11"/>
  <c r="AA1596" i="11"/>
  <c r="AA1597" i="11"/>
  <c r="AA1598" i="11"/>
  <c r="AA1599" i="11"/>
  <c r="AA1600" i="11"/>
  <c r="AA1601" i="11"/>
  <c r="AA1602" i="11"/>
  <c r="AA1603" i="11"/>
  <c r="AA1604" i="11"/>
  <c r="AA1605" i="11"/>
  <c r="AA1606" i="11"/>
  <c r="AA1607" i="11"/>
  <c r="AA1608" i="11"/>
  <c r="AA1609" i="11"/>
  <c r="AA1610" i="11"/>
  <c r="AA1611" i="11"/>
  <c r="AA1612" i="11"/>
  <c r="AA1613" i="11"/>
  <c r="AA1614" i="11"/>
  <c r="AA1615" i="11"/>
  <c r="AA1616" i="11"/>
  <c r="AA1617" i="11"/>
  <c r="AA1618" i="11"/>
  <c r="AA1619" i="11"/>
  <c r="AA1620" i="11"/>
  <c r="AA1621" i="11"/>
  <c r="AA1622" i="11"/>
  <c r="AA1623" i="11"/>
  <c r="AA1624" i="11"/>
  <c r="AA1625" i="11"/>
  <c r="AA1626" i="11"/>
  <c r="AA1627" i="11"/>
  <c r="AA1628" i="11"/>
  <c r="AA1629" i="11"/>
  <c r="AA1630" i="11"/>
  <c r="AA1631" i="11"/>
  <c r="AA1632" i="11"/>
  <c r="AA1633" i="11"/>
  <c r="AA1634" i="11"/>
  <c r="AA1635" i="11"/>
  <c r="AA1636" i="11"/>
  <c r="AA1637" i="11"/>
  <c r="AA1638" i="11"/>
  <c r="AA1639" i="11"/>
  <c r="AA1640" i="11"/>
  <c r="AA1641" i="11"/>
  <c r="AA1642" i="11"/>
  <c r="AA1643" i="11"/>
  <c r="AA1644" i="11"/>
  <c r="AA1645" i="11"/>
  <c r="AA1646" i="11"/>
  <c r="AA1647" i="11"/>
  <c r="AA1648" i="11"/>
  <c r="AA1649" i="11"/>
  <c r="AA1650" i="11"/>
  <c r="AA1651" i="11"/>
  <c r="AA1652" i="11"/>
  <c r="AA1653" i="11"/>
  <c r="AA1654" i="11"/>
  <c r="AA1655" i="11"/>
  <c r="AA1656" i="11"/>
  <c r="AA1657" i="11"/>
  <c r="AA1658" i="11"/>
  <c r="AA1659" i="11"/>
  <c r="AA1660" i="11"/>
  <c r="AA1661" i="11"/>
  <c r="AA1662" i="11"/>
  <c r="AA1663" i="11"/>
  <c r="AA1664" i="11"/>
  <c r="AA1665" i="11"/>
  <c r="AA1666" i="11"/>
  <c r="AA1667" i="11"/>
  <c r="AA1668" i="11"/>
  <c r="AA1669" i="11"/>
  <c r="AA1670" i="11"/>
  <c r="AA1671" i="11"/>
  <c r="AA1672" i="11"/>
  <c r="AA1673" i="11"/>
  <c r="AA1674" i="11"/>
  <c r="AA1675" i="11"/>
  <c r="AA1676" i="11"/>
  <c r="AA1677" i="11"/>
  <c r="AA1678" i="11"/>
  <c r="AA1679" i="11"/>
  <c r="AA1680" i="11"/>
  <c r="AA1681" i="11"/>
  <c r="AA1682" i="11"/>
  <c r="AA1683" i="11"/>
  <c r="AA1684" i="11"/>
  <c r="AA1685" i="11"/>
  <c r="AA1686" i="11"/>
  <c r="AA1687" i="11"/>
  <c r="AA1688" i="11"/>
  <c r="AA1689" i="11"/>
  <c r="AA1690" i="11"/>
  <c r="AA1691" i="11"/>
  <c r="AA1692" i="11"/>
  <c r="AA1693" i="11"/>
  <c r="AA1694" i="11"/>
  <c r="AA1695" i="11"/>
  <c r="AA1696" i="11"/>
  <c r="AA1697" i="11"/>
  <c r="AA1698" i="11"/>
  <c r="AA1699" i="11"/>
  <c r="AA1700" i="11"/>
  <c r="AA1701" i="11"/>
  <c r="AA1702" i="11"/>
  <c r="AA1703" i="11"/>
  <c r="AA1704" i="11"/>
  <c r="AA1705" i="11"/>
  <c r="AA1706" i="11"/>
  <c r="AA1707" i="11"/>
  <c r="AA1708" i="11"/>
  <c r="AA1709" i="11"/>
  <c r="AA1710" i="11"/>
  <c r="AA1711" i="11"/>
  <c r="AA1712" i="11"/>
  <c r="AA1713" i="11"/>
  <c r="AA1714" i="11"/>
  <c r="AA1715" i="11"/>
  <c r="AA1716" i="11"/>
  <c r="AA1717" i="11"/>
  <c r="AA1718" i="11"/>
  <c r="AA1719" i="11"/>
  <c r="AA1720" i="11"/>
  <c r="AA1721" i="11"/>
  <c r="AA1722" i="11"/>
  <c r="AA1723" i="11"/>
  <c r="AA1724" i="11"/>
  <c r="AA1725" i="11"/>
  <c r="AA1726" i="11"/>
  <c r="AA1727" i="11"/>
  <c r="AA1728" i="11"/>
  <c r="AA1729" i="11"/>
  <c r="AA1730" i="11"/>
  <c r="AA1731" i="11"/>
  <c r="AA1732" i="11"/>
  <c r="AA1733" i="11"/>
  <c r="AA1734" i="11"/>
  <c r="AA1735" i="11"/>
  <c r="AA1736" i="11"/>
  <c r="AA1737" i="11"/>
  <c r="AA1738" i="11"/>
  <c r="AA1739" i="11"/>
  <c r="AA1740" i="11"/>
  <c r="AA1741" i="11"/>
  <c r="AA1742" i="11"/>
  <c r="AA1743" i="11"/>
  <c r="AA1744" i="11"/>
  <c r="AA1745" i="11"/>
  <c r="AA1746" i="11"/>
  <c r="AA1747" i="11"/>
  <c r="AA1748" i="11"/>
  <c r="AA1749" i="11"/>
  <c r="AA1750" i="11"/>
  <c r="AA1751" i="11"/>
  <c r="AA1752" i="11"/>
  <c r="AA1753" i="11"/>
  <c r="AA1754" i="11"/>
  <c r="AA1755" i="11"/>
  <c r="AA1756" i="11"/>
  <c r="AA1757" i="11"/>
  <c r="AA1758" i="11"/>
  <c r="AA1759" i="11"/>
  <c r="AA1760" i="11"/>
  <c r="AA1761" i="11"/>
  <c r="AA1762" i="11"/>
  <c r="AA1763" i="11"/>
  <c r="AA1764" i="11"/>
  <c r="AA1765" i="11"/>
  <c r="AA1766" i="11"/>
  <c r="AA1767" i="11"/>
  <c r="AA1768" i="11"/>
  <c r="AA1769" i="11"/>
  <c r="AA1770" i="11"/>
  <c r="AA1771" i="11"/>
  <c r="AA1772" i="11"/>
  <c r="AA1773" i="11"/>
  <c r="AA1774" i="11"/>
  <c r="AA1775" i="11"/>
  <c r="AA1776" i="11"/>
  <c r="AA1777" i="11"/>
  <c r="AA1778" i="11"/>
  <c r="AA1779" i="11"/>
  <c r="AA1780" i="11"/>
  <c r="AA1781" i="11"/>
  <c r="AA1782" i="11"/>
  <c r="AA1783" i="11"/>
  <c r="AA1784" i="11"/>
  <c r="AA1785" i="11"/>
  <c r="AA1786" i="11"/>
  <c r="AA1787" i="11"/>
  <c r="AA1788" i="11"/>
  <c r="AA1789" i="11"/>
  <c r="AA1790" i="11"/>
  <c r="AA1791" i="11"/>
  <c r="AA1792" i="11"/>
  <c r="AA1793" i="11"/>
  <c r="AA1794" i="11"/>
  <c r="AA1795" i="11"/>
  <c r="AA1796" i="11"/>
  <c r="AA1797" i="11"/>
  <c r="AA1798" i="11"/>
  <c r="AA1799" i="11"/>
  <c r="AA1800" i="11"/>
  <c r="AA1801" i="11"/>
  <c r="AA1802" i="11"/>
  <c r="AA1803" i="11"/>
  <c r="AA1804" i="11"/>
  <c r="AA1805" i="11"/>
  <c r="AA1806" i="11"/>
  <c r="AA1807" i="11"/>
  <c r="AA1808" i="11"/>
  <c r="AA1809" i="11"/>
  <c r="AA1810" i="11"/>
  <c r="AA1811" i="11"/>
  <c r="AA1812" i="11"/>
  <c r="AA1813" i="11"/>
  <c r="AA1814" i="11"/>
  <c r="AA1815" i="11"/>
  <c r="AA1816" i="11"/>
  <c r="AA1817" i="11"/>
  <c r="AA1818" i="11"/>
  <c r="AA1819" i="11"/>
  <c r="AA1820" i="11"/>
  <c r="AA1821" i="11"/>
  <c r="AA1822" i="11"/>
  <c r="AA1823" i="11"/>
  <c r="AA1824" i="11"/>
  <c r="AA1825" i="11"/>
  <c r="AA1826" i="11"/>
  <c r="AA1827" i="11"/>
  <c r="AA1828" i="11"/>
  <c r="AA1829" i="11"/>
  <c r="AA1830" i="11"/>
  <c r="AA1831" i="11"/>
  <c r="AA1832" i="11"/>
  <c r="AA1833" i="11"/>
  <c r="AA1834" i="11"/>
  <c r="AA1835" i="11"/>
  <c r="AA1836" i="11"/>
  <c r="AA1837" i="11"/>
  <c r="AA1838" i="11"/>
  <c r="AA1839" i="11"/>
  <c r="AA1840" i="11"/>
  <c r="AA1841" i="11"/>
  <c r="AA1842" i="11"/>
  <c r="AA1843" i="11"/>
  <c r="AA1844" i="11"/>
  <c r="AA1845" i="11"/>
  <c r="AA1846" i="11"/>
  <c r="AA1847" i="11"/>
  <c r="AA1848" i="11"/>
  <c r="AA1849" i="11"/>
  <c r="AA1850" i="11"/>
  <c r="AA1851" i="11"/>
  <c r="AA1852" i="11"/>
  <c r="AA1853" i="11"/>
  <c r="AA1854" i="11"/>
  <c r="AA1855" i="11"/>
  <c r="AA1856" i="11"/>
  <c r="AA1857" i="11"/>
  <c r="AA1858" i="11"/>
  <c r="AA1859" i="11"/>
  <c r="AA1860" i="11"/>
  <c r="AA1861" i="11"/>
  <c r="AA1862" i="11"/>
  <c r="AA1863" i="11"/>
  <c r="AA1864" i="11"/>
  <c r="AA1865" i="11"/>
  <c r="AA1866" i="11"/>
  <c r="AA1867" i="11"/>
  <c r="AA1868" i="11"/>
  <c r="AA1869" i="11"/>
  <c r="AA1870" i="11"/>
  <c r="AA1871" i="11"/>
  <c r="AA1872" i="11"/>
  <c r="AA1873" i="11"/>
  <c r="AA1874" i="11"/>
  <c r="AA1875" i="11"/>
  <c r="AA1876" i="11"/>
  <c r="AA1877" i="11"/>
  <c r="AA1878" i="11"/>
  <c r="AA1879" i="11"/>
  <c r="AA1880" i="11"/>
  <c r="AA1881" i="11"/>
  <c r="AA1882" i="11"/>
  <c r="AA1883" i="11"/>
  <c r="AA1884" i="11"/>
  <c r="AA1885" i="11"/>
  <c r="AA1886" i="11"/>
  <c r="AA1887" i="11"/>
  <c r="AA1888" i="11"/>
  <c r="AA1889" i="11"/>
  <c r="AA1890" i="11"/>
  <c r="AA1891" i="11"/>
  <c r="AA1892" i="11"/>
  <c r="AA1893" i="11"/>
  <c r="AA1894" i="11"/>
  <c r="AA1895" i="11"/>
  <c r="AA1896" i="11"/>
  <c r="AA1897" i="11"/>
  <c r="AA1898" i="11"/>
  <c r="AA1899" i="11"/>
  <c r="AA1900" i="11"/>
  <c r="AA1901" i="11"/>
  <c r="AA1902" i="11"/>
  <c r="AA1903" i="11"/>
  <c r="AA1904" i="11"/>
  <c r="AA1905" i="11"/>
  <c r="AA1906" i="11"/>
  <c r="AA1907" i="11"/>
  <c r="AA1908" i="11"/>
  <c r="AA1909" i="11"/>
  <c r="AA1910" i="11"/>
  <c r="AA1911" i="11"/>
  <c r="AA1912" i="11"/>
  <c r="AA1913" i="11"/>
  <c r="AA1914" i="11"/>
  <c r="AA1915" i="11"/>
  <c r="AA1916" i="11"/>
  <c r="AA1917" i="11"/>
  <c r="AA1918" i="11"/>
  <c r="AA1919" i="11"/>
  <c r="AA1920" i="11"/>
  <c r="AA1921" i="11"/>
  <c r="AA1922" i="11"/>
  <c r="AA1923" i="11"/>
  <c r="AA1924" i="11"/>
  <c r="AA1925" i="11"/>
  <c r="AA1926" i="11"/>
  <c r="AA1927" i="11"/>
  <c r="AA1928" i="11"/>
  <c r="AA1929" i="11"/>
  <c r="AA1930" i="11"/>
  <c r="AA1931" i="11"/>
  <c r="AA1932" i="11"/>
  <c r="AA1933" i="11"/>
  <c r="AA1934" i="11"/>
  <c r="AA1935" i="11"/>
  <c r="AA1936" i="11"/>
  <c r="AA1937" i="11"/>
  <c r="AA1938" i="11"/>
  <c r="AA1939" i="11"/>
  <c r="AA1940" i="11"/>
  <c r="AA1941" i="11"/>
  <c r="AA1942" i="11"/>
  <c r="AA1943" i="11"/>
  <c r="AA1944" i="11"/>
  <c r="AA1945" i="11"/>
  <c r="AA1946" i="11"/>
  <c r="AA1947" i="11"/>
  <c r="AA1948" i="11"/>
  <c r="AA1949" i="11"/>
  <c r="AA1950" i="11"/>
  <c r="AA1951" i="11"/>
  <c r="AA1952" i="11"/>
  <c r="AA1953" i="11"/>
  <c r="AA1954" i="11"/>
  <c r="AA1955" i="11"/>
  <c r="AA1956" i="11"/>
  <c r="AA1957" i="11"/>
  <c r="AA1958" i="11"/>
  <c r="AA1959" i="11"/>
  <c r="AA1960" i="11"/>
  <c r="AA1961" i="11"/>
  <c r="AA1962" i="11"/>
  <c r="AA1963" i="11"/>
  <c r="AA1964" i="11"/>
  <c r="AA1965" i="11"/>
  <c r="AA1966" i="11"/>
  <c r="AA1967" i="11"/>
  <c r="AA1968" i="11"/>
  <c r="AA1969" i="11"/>
  <c r="AA1970" i="11"/>
  <c r="AA1971" i="11"/>
  <c r="AA1972" i="11"/>
  <c r="AA1973" i="11"/>
  <c r="AA1974" i="11"/>
  <c r="AA1975" i="11"/>
  <c r="AA1976" i="11"/>
  <c r="AA1977" i="11"/>
  <c r="AA1978" i="11"/>
  <c r="AA1979" i="11"/>
  <c r="AA1980" i="11"/>
  <c r="AA1981" i="11"/>
  <c r="AA1982" i="11"/>
  <c r="AA1983" i="11"/>
  <c r="AA1984" i="11"/>
  <c r="AA1985" i="11"/>
  <c r="AA1986" i="11"/>
  <c r="AA1987" i="11"/>
  <c r="AA1988" i="11"/>
  <c r="AA1989" i="11"/>
  <c r="AA1990" i="11"/>
  <c r="AA1991" i="11"/>
  <c r="AA1992" i="11"/>
  <c r="AA1993" i="11"/>
  <c r="AA1994" i="11"/>
  <c r="AA1995" i="11"/>
  <c r="AA1996" i="11"/>
  <c r="AA1997" i="11"/>
  <c r="AA1998" i="11"/>
  <c r="AA1999" i="11"/>
  <c r="AA2000" i="11"/>
  <c r="AA2001" i="11"/>
  <c r="AA2002" i="11"/>
  <c r="AA2003" i="11"/>
  <c r="AA2004" i="11"/>
  <c r="AA2005" i="11"/>
  <c r="AA2006" i="11"/>
  <c r="AA2007" i="11"/>
  <c r="AA2008" i="11"/>
  <c r="AA2009" i="11"/>
  <c r="AA2010" i="11"/>
  <c r="AA2011" i="11"/>
  <c r="AA2012" i="11"/>
  <c r="AA2013" i="11"/>
  <c r="AA2014" i="11"/>
  <c r="AA2015" i="11"/>
  <c r="AA2016" i="11"/>
  <c r="AA2017" i="11"/>
  <c r="AA2018" i="11"/>
  <c r="AA2019" i="11"/>
  <c r="AA2020" i="11"/>
  <c r="AA2021" i="11"/>
  <c r="AA2022" i="11"/>
  <c r="AA2023" i="11"/>
  <c r="AA2024" i="11"/>
  <c r="AA2025" i="11"/>
  <c r="AA2026" i="11"/>
  <c r="AA2027" i="11"/>
  <c r="AA2028" i="11"/>
  <c r="AA2029" i="11"/>
  <c r="AA2030" i="11"/>
  <c r="AA2031" i="11"/>
  <c r="AA2032" i="11"/>
  <c r="AA2033" i="11"/>
  <c r="AA2034" i="11"/>
  <c r="AA2035" i="11"/>
  <c r="AA2036" i="11"/>
  <c r="AA2037" i="11"/>
  <c r="AA2038" i="11"/>
  <c r="AA2039" i="11"/>
  <c r="AA2040" i="11"/>
  <c r="AA2041" i="11"/>
  <c r="AA2042" i="11"/>
  <c r="AA2043" i="11"/>
  <c r="AA2044" i="11"/>
  <c r="AA2045" i="11"/>
  <c r="AA2046" i="11"/>
  <c r="AA2047" i="11"/>
  <c r="AA2048" i="11"/>
  <c r="AA2049" i="11"/>
  <c r="AA2050" i="11"/>
  <c r="AA2051" i="11"/>
  <c r="AA2052" i="11"/>
  <c r="AA2053" i="11"/>
  <c r="AA2054" i="11"/>
  <c r="AA2055" i="11"/>
  <c r="AA2056" i="11"/>
  <c r="AA2057" i="11"/>
  <c r="AA2058" i="11"/>
  <c r="AA2059" i="11"/>
  <c r="AA2060" i="11"/>
  <c r="AA2061" i="11"/>
  <c r="AA2062" i="11"/>
  <c r="AA2063" i="11"/>
  <c r="AA2064" i="11"/>
  <c r="AA2065" i="11"/>
  <c r="AA2066" i="11"/>
  <c r="AA2067" i="11"/>
  <c r="AA2068" i="11"/>
  <c r="AA2069" i="11"/>
  <c r="AA2070" i="11"/>
  <c r="AA2071" i="11"/>
  <c r="AA2072" i="11"/>
  <c r="AA2073" i="11"/>
  <c r="AA2074" i="11"/>
  <c r="AA2075" i="11"/>
  <c r="AA2076" i="11"/>
  <c r="AA2077" i="11"/>
  <c r="AA2078" i="11"/>
  <c r="AA2079" i="11"/>
  <c r="AA2080" i="11"/>
  <c r="AA2081" i="11"/>
  <c r="AA2082" i="11"/>
  <c r="AA2083" i="11"/>
  <c r="AA2084" i="11"/>
  <c r="AA2085" i="11"/>
  <c r="AA2086" i="11"/>
  <c r="AA2087" i="11"/>
  <c r="AA2088" i="11"/>
  <c r="AA2089" i="11"/>
  <c r="AA2090" i="11"/>
  <c r="AA2091" i="11"/>
  <c r="AA2092" i="11"/>
  <c r="AA2093" i="11"/>
  <c r="AA2094" i="11"/>
  <c r="AA2095" i="11"/>
  <c r="AA2096" i="11"/>
  <c r="AA2097" i="11"/>
  <c r="AA2098" i="11"/>
  <c r="AA2099" i="11"/>
  <c r="AA2100" i="11"/>
  <c r="AA2101" i="11"/>
  <c r="AA2102" i="11"/>
  <c r="AA2103" i="11"/>
  <c r="AA2104" i="11"/>
  <c r="AA2105" i="11"/>
  <c r="AA2106" i="11"/>
  <c r="AA2107" i="11"/>
  <c r="AA2108" i="11"/>
  <c r="AA2109" i="11"/>
  <c r="AA2110" i="11"/>
  <c r="AA2111" i="11"/>
  <c r="AA2112" i="11"/>
  <c r="AA2113" i="11"/>
  <c r="AA2114" i="11"/>
  <c r="AA2115" i="11"/>
  <c r="AA2116" i="11"/>
  <c r="AA2117" i="11"/>
  <c r="AA2118" i="11"/>
  <c r="AA2119" i="11"/>
  <c r="AA2120" i="11"/>
  <c r="AA2121" i="11"/>
  <c r="AA2122" i="11"/>
  <c r="AA2123" i="11"/>
  <c r="AA2124" i="11"/>
  <c r="AA2125" i="11"/>
  <c r="AA2126" i="11"/>
  <c r="AA2127" i="11"/>
  <c r="AA2128" i="11"/>
  <c r="AA2129" i="11"/>
  <c r="AA2130" i="11"/>
  <c r="AA2131" i="11"/>
  <c r="AA2132" i="11"/>
  <c r="AA2133" i="11"/>
  <c r="AA2134" i="11"/>
  <c r="AA2135" i="11"/>
  <c r="AA2136" i="11"/>
  <c r="AA2137" i="11"/>
  <c r="AA2138" i="11"/>
  <c r="AA2139" i="11"/>
  <c r="AA2140" i="11"/>
  <c r="AA2141" i="11"/>
  <c r="AA2142" i="11"/>
  <c r="AA2143" i="11"/>
  <c r="AA2144" i="11"/>
  <c r="AA2145" i="11"/>
  <c r="AA2146" i="11"/>
  <c r="AA2147" i="11"/>
  <c r="AA2148" i="11"/>
  <c r="AA2149" i="11"/>
  <c r="AA2150" i="11"/>
  <c r="AA2151" i="11"/>
  <c r="AA2152" i="11"/>
  <c r="AA2153" i="11"/>
  <c r="AA2154" i="11"/>
  <c r="AA2155" i="11"/>
  <c r="AA2156" i="11"/>
  <c r="AA2157" i="11"/>
  <c r="AA2158" i="11"/>
  <c r="AA2159" i="11"/>
  <c r="AA2160" i="11"/>
  <c r="AA2161" i="11"/>
  <c r="AA2162" i="11"/>
  <c r="AA2163" i="11"/>
  <c r="AA2164" i="11"/>
  <c r="AA2165" i="11"/>
  <c r="AA2166" i="11"/>
  <c r="AA2167" i="11"/>
  <c r="AA2168" i="11"/>
  <c r="AA2169" i="11"/>
  <c r="AA2170" i="11"/>
  <c r="AA2171" i="11"/>
  <c r="AA2172" i="11"/>
  <c r="AA2173" i="11"/>
  <c r="AA2174" i="11"/>
  <c r="AA2175" i="11"/>
  <c r="AA2176" i="11"/>
  <c r="AA2177" i="11"/>
  <c r="AA2178" i="11"/>
  <c r="AA2179" i="11"/>
  <c r="AA2180" i="11"/>
  <c r="AA2181" i="11"/>
  <c r="AA2182" i="11"/>
  <c r="AA2183" i="11"/>
  <c r="AA2184" i="11"/>
  <c r="AA2185" i="11"/>
  <c r="AA2186" i="11"/>
  <c r="AA2187" i="11"/>
  <c r="AA2188" i="11"/>
  <c r="AA2189" i="11"/>
  <c r="AA2190" i="11"/>
  <c r="AA2191" i="11"/>
  <c r="AA2192" i="11"/>
  <c r="AA2193" i="11"/>
  <c r="AA2194" i="11"/>
  <c r="AA2195" i="11"/>
  <c r="AA2196" i="11"/>
  <c r="AA2197" i="11"/>
  <c r="AA2198" i="11"/>
  <c r="AA2199" i="11"/>
  <c r="AA2200" i="11"/>
  <c r="AA2201" i="11"/>
  <c r="AA2202" i="11"/>
  <c r="AA2203" i="11"/>
  <c r="AA2204" i="11"/>
  <c r="AA2205" i="11"/>
  <c r="AA2206" i="11"/>
  <c r="AA2207" i="11"/>
  <c r="AA2208" i="11"/>
  <c r="AA2209" i="11"/>
  <c r="AA2210" i="11"/>
  <c r="AA2211" i="11"/>
  <c r="AA2212" i="11"/>
  <c r="AA2213" i="11"/>
  <c r="AA2214" i="11"/>
  <c r="AA2215" i="11"/>
  <c r="AA2216" i="11"/>
  <c r="AA2217" i="11"/>
  <c r="AA2218" i="11"/>
  <c r="AA2219" i="11"/>
  <c r="AA2220" i="11"/>
  <c r="AA2221" i="11"/>
  <c r="AA2222" i="11"/>
  <c r="AA2223" i="11"/>
  <c r="AA2224" i="11"/>
  <c r="AA2225" i="11"/>
  <c r="AA2226" i="11"/>
  <c r="AA2227" i="11"/>
  <c r="AA2228" i="11"/>
  <c r="AA2229" i="11"/>
  <c r="AA2230" i="11"/>
  <c r="AA2231" i="11"/>
  <c r="AA2232" i="11"/>
  <c r="AA2233" i="11"/>
  <c r="AA2234" i="11"/>
  <c r="AA2235" i="11"/>
  <c r="AA2236" i="11"/>
  <c r="AA2237" i="11"/>
  <c r="AA2238" i="11"/>
  <c r="AA2239" i="11"/>
  <c r="AA2240" i="11"/>
  <c r="AA2241" i="11"/>
  <c r="AA2242" i="11"/>
  <c r="AA2243" i="11"/>
  <c r="AA2244" i="11"/>
  <c r="AA2245" i="11"/>
  <c r="AA2246" i="11"/>
  <c r="AA2247" i="11"/>
  <c r="AA2248" i="11"/>
  <c r="AA2249" i="11"/>
  <c r="AA2250" i="11"/>
  <c r="AA2251" i="11"/>
  <c r="AA2252" i="11"/>
  <c r="AA2253" i="11"/>
  <c r="AA2254" i="11"/>
  <c r="AA2255" i="11"/>
  <c r="AA2256" i="11"/>
  <c r="AA2257" i="11"/>
  <c r="AA2258" i="11"/>
  <c r="AA2259" i="11"/>
  <c r="AA2260" i="11"/>
  <c r="AA2261" i="11"/>
  <c r="AA2262" i="11"/>
  <c r="AA2263" i="11"/>
  <c r="AA2264" i="11"/>
  <c r="AA2265" i="11"/>
  <c r="AA2266" i="11"/>
  <c r="AA2267" i="11"/>
  <c r="AA2268" i="11"/>
  <c r="AA2269" i="11"/>
  <c r="AA2270" i="11"/>
  <c r="AA2271" i="11"/>
  <c r="AA2272" i="11"/>
  <c r="AA2273" i="11"/>
  <c r="AA2274" i="11"/>
  <c r="AA2275" i="11"/>
  <c r="AA2276" i="11"/>
  <c r="AA2277" i="11"/>
  <c r="AA2278" i="11"/>
  <c r="AA2279" i="11"/>
  <c r="AA2280" i="11"/>
  <c r="AA2281" i="11"/>
  <c r="AA2282" i="11"/>
  <c r="AA2283" i="11"/>
  <c r="AA2284" i="11"/>
  <c r="AA2285" i="11"/>
  <c r="AA2286" i="11"/>
  <c r="AA2287" i="11"/>
  <c r="AA2288" i="11"/>
  <c r="AA2289" i="11"/>
  <c r="AA2290" i="11"/>
  <c r="AA2291" i="11"/>
  <c r="AA2292" i="11"/>
  <c r="AA2293" i="11"/>
  <c r="AA2294" i="11"/>
  <c r="AA2295" i="11"/>
  <c r="AA2296" i="11"/>
  <c r="AA2297" i="11"/>
  <c r="AA2298" i="11"/>
  <c r="AA2299" i="11"/>
  <c r="AA2300" i="11"/>
  <c r="AA2301" i="11"/>
  <c r="AA2302" i="11"/>
  <c r="AA2303" i="11"/>
  <c r="AA2304" i="11"/>
  <c r="AA2305" i="11"/>
  <c r="AA2306" i="11"/>
  <c r="AA2307" i="11"/>
  <c r="AA2308" i="11"/>
  <c r="AA2309" i="11"/>
  <c r="AA2310" i="11"/>
  <c r="AA2311" i="11"/>
  <c r="AA2312" i="11"/>
  <c r="AA2313" i="11"/>
  <c r="AA2314" i="11"/>
  <c r="AA2315" i="11"/>
  <c r="AA2316" i="11"/>
  <c r="AA2317" i="11"/>
  <c r="AA2318" i="11"/>
  <c r="AA2319" i="11"/>
  <c r="AA2320" i="11"/>
  <c r="AA2321" i="11"/>
  <c r="AA2322" i="11"/>
  <c r="AA2323" i="11"/>
  <c r="AA2324" i="11"/>
  <c r="AA2325" i="11"/>
  <c r="AA2326" i="11"/>
  <c r="AA2327" i="11"/>
  <c r="AA2328" i="11"/>
  <c r="AA2329" i="11"/>
  <c r="AA2330" i="11"/>
  <c r="AA2331" i="11"/>
  <c r="AA2332" i="11"/>
  <c r="AA2333" i="11"/>
  <c r="AA2334" i="11"/>
  <c r="AA2335" i="11"/>
  <c r="AA2336" i="11"/>
  <c r="AA2337" i="11"/>
  <c r="AA2338" i="11"/>
  <c r="AA2339" i="11"/>
  <c r="AA2340" i="11"/>
  <c r="AA2341" i="11"/>
  <c r="AA2342" i="11"/>
  <c r="AA2343" i="11"/>
  <c r="AA2344" i="11"/>
  <c r="AA2345" i="11"/>
  <c r="AA2346" i="11"/>
  <c r="AA2347" i="11"/>
  <c r="AA2348" i="11"/>
  <c r="AA2349" i="11"/>
  <c r="AA2350" i="11"/>
  <c r="AA2351" i="11"/>
  <c r="AA2352" i="11"/>
  <c r="AA2353" i="11"/>
  <c r="AA2354" i="11"/>
  <c r="AA2355" i="11"/>
  <c r="AA2356" i="11"/>
  <c r="AA2357" i="11"/>
  <c r="AA2358" i="11"/>
  <c r="AA2359" i="11"/>
  <c r="AA2360" i="11"/>
  <c r="AA2361" i="11"/>
  <c r="AA2362" i="11"/>
  <c r="AA2363" i="11"/>
  <c r="AA2364" i="11"/>
  <c r="AA2365" i="11"/>
  <c r="AA2366" i="11"/>
  <c r="AA2367" i="11"/>
  <c r="AA2368" i="11"/>
  <c r="AA2369" i="11"/>
  <c r="AA2370" i="11"/>
  <c r="AA2371" i="11"/>
  <c r="AA2372" i="11"/>
  <c r="AA2373" i="11"/>
  <c r="AA2374" i="11"/>
  <c r="AA2375" i="11"/>
  <c r="AA2376" i="11"/>
  <c r="AA2377" i="11"/>
  <c r="AA2378" i="11"/>
  <c r="AA2379" i="11"/>
  <c r="AA2380" i="11"/>
  <c r="AA2381" i="11"/>
  <c r="AA2382" i="11"/>
  <c r="AA2383" i="11"/>
  <c r="AA2384" i="11"/>
  <c r="AA2385" i="11"/>
  <c r="AA2386" i="11"/>
  <c r="AA2387" i="11"/>
  <c r="AA2388" i="11"/>
  <c r="AA2389" i="11"/>
  <c r="AA2390" i="11"/>
  <c r="AA2391" i="11"/>
  <c r="AA2392" i="11"/>
  <c r="AA2393" i="11"/>
  <c r="AA2394" i="11"/>
  <c r="AA2395" i="11"/>
  <c r="AA2396" i="11"/>
  <c r="AA2397" i="11"/>
  <c r="AA2398" i="11"/>
  <c r="AA2399" i="11"/>
  <c r="AA2400" i="11"/>
  <c r="AA2401" i="11"/>
  <c r="AA2402" i="11"/>
  <c r="AA2403" i="11"/>
  <c r="AA2404" i="11"/>
  <c r="AA2405" i="11"/>
  <c r="AA2406" i="11"/>
  <c r="AA2407" i="11"/>
  <c r="AA2408" i="11"/>
  <c r="AA2409" i="11"/>
  <c r="AA2410" i="11"/>
  <c r="AA2411" i="11"/>
  <c r="AA2412" i="11"/>
  <c r="AA2413" i="11"/>
  <c r="AA2414" i="11"/>
  <c r="AA2415" i="11"/>
  <c r="AA2416" i="11"/>
  <c r="AA2417" i="11"/>
  <c r="AA2418" i="11"/>
  <c r="AA2419" i="11"/>
  <c r="AA2420" i="11"/>
  <c r="AA2421" i="11"/>
  <c r="AA2422" i="11"/>
  <c r="AA2423" i="11"/>
  <c r="AA2424" i="11"/>
  <c r="AA2425" i="11"/>
  <c r="AA2426" i="11"/>
  <c r="AA2427" i="11"/>
  <c r="AA2428" i="11"/>
  <c r="AA2429" i="11"/>
  <c r="AA2430" i="11"/>
  <c r="AA2431" i="11"/>
  <c r="AA2432" i="11"/>
  <c r="AA2433" i="11"/>
  <c r="AA2434" i="11"/>
  <c r="AA2435" i="11"/>
  <c r="AA2436" i="11"/>
  <c r="AA2437" i="11"/>
  <c r="AA2438" i="11"/>
  <c r="AA2439" i="11"/>
  <c r="AA2440" i="11"/>
  <c r="AA2441" i="11"/>
  <c r="AA2442" i="11"/>
  <c r="AA2443" i="11"/>
  <c r="AA2444" i="11"/>
  <c r="AA2445" i="11"/>
  <c r="AA2446" i="11"/>
  <c r="AA2447" i="11"/>
  <c r="AA2448" i="11"/>
  <c r="AA2449" i="11"/>
  <c r="AA2450" i="11"/>
  <c r="AA2451" i="11"/>
  <c r="AA2452" i="11"/>
  <c r="AA2453" i="11"/>
  <c r="AA2454" i="11"/>
  <c r="AA2455" i="11"/>
  <c r="AA2456" i="11"/>
  <c r="AA2457" i="11"/>
  <c r="AA2458" i="11"/>
  <c r="AA2459" i="11"/>
  <c r="AA2460" i="11"/>
  <c r="AA2461" i="11"/>
  <c r="AA2462" i="11"/>
  <c r="AA2463" i="11"/>
  <c r="AA2464" i="11"/>
  <c r="AA2465" i="11"/>
  <c r="AA2466" i="11"/>
  <c r="AA2467" i="11"/>
  <c r="AA2468" i="11"/>
  <c r="AA2469" i="11"/>
  <c r="AA2470" i="11"/>
  <c r="AA2471" i="11"/>
  <c r="AA2472" i="11"/>
  <c r="AA2473" i="11"/>
  <c r="AA2474" i="11"/>
  <c r="AA2475" i="11"/>
  <c r="AA2476" i="11"/>
  <c r="AA2477" i="11"/>
  <c r="AA2478" i="11"/>
  <c r="AA2479" i="11"/>
  <c r="AA2480" i="11"/>
  <c r="AA2481" i="11"/>
  <c r="AA2482" i="11"/>
  <c r="AA2483" i="11"/>
  <c r="AA2484" i="11"/>
  <c r="AA2485" i="11"/>
  <c r="AA2486" i="11"/>
  <c r="AA2487" i="11"/>
  <c r="AA2488" i="11"/>
  <c r="AA2489" i="11"/>
  <c r="AA2490" i="11"/>
  <c r="AA2491" i="11"/>
  <c r="AA2492" i="11"/>
  <c r="AA2493" i="11"/>
  <c r="AA2494" i="11"/>
  <c r="AA2495" i="11"/>
  <c r="AA2496" i="11"/>
  <c r="AA2497" i="11"/>
  <c r="AA2498" i="11"/>
  <c r="AA2499" i="11"/>
  <c r="AA2500" i="11"/>
  <c r="AA2501" i="11"/>
  <c r="AA2502" i="11"/>
  <c r="AA2503" i="11"/>
  <c r="AA2504" i="11"/>
  <c r="AA2505" i="11"/>
  <c r="AA2506" i="11"/>
  <c r="AA2507" i="11"/>
  <c r="AA2508" i="11"/>
  <c r="AA2509" i="11"/>
  <c r="AA2510" i="11"/>
  <c r="AA2511" i="11"/>
  <c r="AA2512" i="11"/>
  <c r="AA2513" i="11"/>
  <c r="AA2514" i="11"/>
  <c r="AA2515" i="11"/>
  <c r="AA2516" i="11"/>
  <c r="AA2517" i="11"/>
  <c r="AA2518" i="11"/>
  <c r="AA2519" i="11"/>
  <c r="AA2520" i="11"/>
  <c r="AA2521" i="11"/>
  <c r="AA2522" i="11"/>
  <c r="AA2523" i="11"/>
  <c r="AA2524" i="11"/>
  <c r="AA2525" i="11"/>
  <c r="AA2526" i="11"/>
  <c r="AA2527" i="11"/>
  <c r="AA2528" i="11"/>
  <c r="AA2529" i="11"/>
  <c r="AA2530" i="11"/>
  <c r="AA2531" i="11"/>
  <c r="AA2532" i="11"/>
  <c r="AA2533" i="11"/>
  <c r="AA2534" i="11"/>
  <c r="AA2535" i="11"/>
  <c r="AA2536" i="11"/>
  <c r="AA2537" i="11"/>
  <c r="AA2538" i="11"/>
  <c r="AA2539" i="11"/>
  <c r="AA2540" i="11"/>
  <c r="AA2541" i="11"/>
  <c r="AA2542" i="11"/>
  <c r="AA2543" i="11"/>
  <c r="AA2544" i="11"/>
  <c r="AA2545" i="11"/>
  <c r="AA2546" i="11"/>
  <c r="AA2547" i="11"/>
  <c r="AA2548" i="11"/>
  <c r="AA2549" i="11"/>
  <c r="AA2550" i="11"/>
  <c r="AA2551" i="11"/>
  <c r="AA2552" i="11"/>
  <c r="AA2553" i="11"/>
  <c r="AA2554" i="11"/>
  <c r="AA2555" i="11"/>
  <c r="AA2556" i="11"/>
  <c r="AA2557" i="11"/>
  <c r="AA2558" i="11"/>
  <c r="AA2559" i="11"/>
  <c r="AA2560" i="11"/>
  <c r="AA2561" i="11"/>
  <c r="AA2562" i="11"/>
  <c r="AA2563" i="11"/>
  <c r="AA2564" i="11"/>
  <c r="AA2565" i="11"/>
  <c r="AA2566" i="11"/>
  <c r="AA2567" i="11"/>
  <c r="AA2568" i="11"/>
  <c r="AA2569" i="11"/>
  <c r="AA2570" i="11"/>
  <c r="AA2571" i="11"/>
  <c r="AA2572" i="11"/>
  <c r="AA2573" i="11"/>
  <c r="AA2574" i="11"/>
  <c r="AA2575" i="11"/>
  <c r="AA2576" i="11"/>
  <c r="AA2577" i="11"/>
  <c r="AA2578" i="11"/>
  <c r="AA2579" i="11"/>
  <c r="AA2580" i="11"/>
  <c r="AA2581" i="11"/>
  <c r="AA2582" i="11"/>
  <c r="AA2583" i="11"/>
  <c r="AA2584" i="11"/>
  <c r="AA2585" i="11"/>
  <c r="AA2586" i="11"/>
  <c r="AA2587" i="11"/>
  <c r="AA2588" i="11"/>
  <c r="AA2589" i="11"/>
  <c r="AA2590" i="11"/>
  <c r="AA2591" i="11"/>
  <c r="AA2592" i="11"/>
  <c r="AA2593" i="11"/>
  <c r="AA2594" i="11"/>
  <c r="AA2595" i="11"/>
  <c r="AA2596" i="11"/>
  <c r="AA2597" i="11"/>
  <c r="AA2598" i="11"/>
  <c r="AA2599" i="11"/>
  <c r="AA2600" i="11"/>
  <c r="AA2601" i="11"/>
  <c r="AA2602" i="11"/>
  <c r="AA2603" i="11"/>
  <c r="AA2604" i="11"/>
  <c r="AA2605" i="11"/>
  <c r="AA2606" i="11"/>
  <c r="AA2607" i="11"/>
  <c r="AA2608" i="11"/>
  <c r="AA2609" i="11"/>
  <c r="AA2610" i="11"/>
  <c r="AA2611" i="11"/>
  <c r="AA2612" i="11"/>
  <c r="AA2613" i="11"/>
  <c r="AA2614" i="11"/>
  <c r="AA2615" i="11"/>
  <c r="AA2616" i="11"/>
  <c r="AA2617" i="11"/>
  <c r="AA2618" i="11"/>
  <c r="AA2619" i="11"/>
  <c r="AA2620" i="11"/>
  <c r="AA2621" i="11"/>
  <c r="AA2622" i="11"/>
  <c r="AA2623" i="11"/>
  <c r="AA2624" i="11"/>
  <c r="AA2625" i="11"/>
  <c r="AA2626" i="11"/>
  <c r="AA2627" i="11"/>
  <c r="AA2628" i="11"/>
  <c r="AA2629" i="11"/>
  <c r="AA2630" i="11"/>
  <c r="AA2631" i="11"/>
  <c r="AA2632" i="11"/>
  <c r="AA2633" i="11"/>
  <c r="AA2634" i="11"/>
  <c r="AA2635" i="11"/>
  <c r="V186" i="11"/>
  <c r="V189" i="11"/>
  <c r="V191" i="11"/>
  <c r="V192" i="11"/>
  <c r="V193" i="11"/>
  <c r="V196" i="11"/>
  <c r="V198" i="11"/>
  <c r="V200" i="11"/>
  <c r="V201" i="11"/>
  <c r="V202" i="11"/>
  <c r="V203" i="11"/>
  <c r="V216" i="11"/>
  <c r="V218" i="11"/>
  <c r="V219" i="11"/>
  <c r="V224" i="11"/>
  <c r="V228" i="11"/>
  <c r="V273" i="11"/>
  <c r="V274" i="11"/>
  <c r="V276" i="11"/>
  <c r="V277" i="11"/>
  <c r="V279" i="11"/>
  <c r="V280" i="11"/>
  <c r="V281" i="11"/>
  <c r="V283" i="11"/>
  <c r="V289" i="11"/>
  <c r="V291" i="11"/>
  <c r="V325" i="11"/>
  <c r="V328" i="11"/>
  <c r="V331" i="11"/>
  <c r="V332" i="11"/>
  <c r="V333" i="11"/>
  <c r="V334" i="11"/>
  <c r="V335" i="11"/>
  <c r="V371" i="11"/>
  <c r="V373" i="11"/>
  <c r="V374" i="11"/>
  <c r="V375" i="11"/>
  <c r="V377" i="11"/>
  <c r="V381" i="11"/>
  <c r="V385" i="11"/>
  <c r="V386" i="11"/>
  <c r="V387" i="11"/>
  <c r="V414" i="11"/>
  <c r="V418" i="11"/>
  <c r="V420" i="11"/>
  <c r="V421" i="11"/>
  <c r="V423" i="11"/>
  <c r="V424" i="11"/>
  <c r="V460" i="11"/>
  <c r="V470" i="11"/>
  <c r="V471" i="11"/>
  <c r="V533" i="11"/>
  <c r="V536" i="11"/>
  <c r="V537" i="11"/>
  <c r="V538" i="11"/>
  <c r="V545" i="11"/>
  <c r="V547" i="11"/>
  <c r="V548" i="11"/>
  <c r="V593" i="11"/>
  <c r="V598" i="11"/>
  <c r="V603" i="11"/>
  <c r="V605" i="11"/>
  <c r="V606" i="11"/>
  <c r="V610" i="11"/>
  <c r="V611" i="11"/>
  <c r="V612" i="11"/>
  <c r="V638" i="11"/>
  <c r="V640" i="11"/>
  <c r="V644" i="11"/>
  <c r="V647" i="11"/>
  <c r="V686" i="11"/>
  <c r="V687" i="11"/>
  <c r="V692" i="11"/>
  <c r="V698" i="11"/>
  <c r="V699" i="11"/>
  <c r="V702" i="11"/>
  <c r="V703" i="11"/>
  <c r="V704" i="11"/>
  <c r="V770" i="11"/>
  <c r="V771" i="11"/>
  <c r="V772" i="11"/>
  <c r="V782" i="11"/>
  <c r="V783" i="11"/>
  <c r="V787" i="11"/>
  <c r="V799" i="11"/>
  <c r="V856" i="11"/>
  <c r="V857" i="11"/>
  <c r="V859" i="11"/>
  <c r="V861" i="11"/>
  <c r="V863" i="11"/>
  <c r="V866" i="11"/>
  <c r="V867" i="11"/>
  <c r="V868" i="11"/>
  <c r="V873" i="11"/>
  <c r="V875" i="11"/>
  <c r="V876" i="11"/>
  <c r="V956" i="11"/>
  <c r="V957" i="11"/>
  <c r="V993" i="11"/>
  <c r="V994" i="11"/>
  <c r="V995" i="11"/>
  <c r="V996" i="11"/>
  <c r="V997" i="11"/>
  <c r="V1001" i="11"/>
  <c r="V1002" i="11"/>
  <c r="V1004" i="11"/>
  <c r="V1005" i="11"/>
  <c r="V1036" i="11"/>
  <c r="V1043" i="11"/>
  <c r="V1044" i="11"/>
  <c r="V1045" i="11"/>
  <c r="V1048" i="11"/>
  <c r="V1049" i="11"/>
  <c r="V1066" i="11"/>
  <c r="V1067" i="11"/>
  <c r="V1073" i="11"/>
  <c r="V1074" i="11"/>
  <c r="V1099" i="11"/>
  <c r="V1100" i="11"/>
  <c r="V1107" i="11"/>
  <c r="V1134" i="11"/>
  <c r="V1164" i="11"/>
  <c r="V1167" i="11"/>
  <c r="V1168" i="11"/>
  <c r="V1169" i="11"/>
  <c r="V1173" i="11"/>
  <c r="V1176" i="11"/>
  <c r="V1182" i="11"/>
  <c r="V1184" i="11"/>
  <c r="V1262" i="11"/>
  <c r="V1273" i="11"/>
  <c r="V1280" i="11"/>
  <c r="V1286" i="11"/>
  <c r="V1288" i="11"/>
  <c r="V1291" i="11"/>
  <c r="V1292" i="11"/>
  <c r="V1300" i="11"/>
  <c r="V1345" i="11"/>
  <c r="V1349" i="11"/>
  <c r="V1351" i="11"/>
  <c r="V1355" i="11"/>
  <c r="V1367" i="11"/>
  <c r="V1370" i="11"/>
  <c r="V1407" i="11"/>
  <c r="V1414" i="11"/>
  <c r="V1416" i="11"/>
  <c r="V1417" i="11"/>
  <c r="V1420" i="11"/>
  <c r="V1424" i="11"/>
  <c r="V1425" i="11"/>
  <c r="V1432" i="11"/>
  <c r="V1433" i="11"/>
  <c r="V1489" i="11"/>
  <c r="V1490" i="11"/>
  <c r="V1492" i="11"/>
  <c r="V1494" i="11"/>
  <c r="V1496" i="11"/>
  <c r="V1497" i="11"/>
  <c r="V1498" i="11"/>
  <c r="V1499" i="11"/>
  <c r="V1500" i="11"/>
  <c r="V1502" i="11"/>
  <c r="V1505" i="11"/>
  <c r="V1507" i="11"/>
  <c r="V1539" i="11"/>
  <c r="V1540" i="11"/>
  <c r="V1541" i="11"/>
  <c r="V1543" i="11"/>
  <c r="V1546" i="11"/>
  <c r="V1548" i="11"/>
  <c r="V1550" i="11"/>
  <c r="V1552" i="11"/>
  <c r="V1555" i="11"/>
  <c r="V1577" i="11"/>
  <c r="V1581" i="11"/>
  <c r="V1589" i="11"/>
  <c r="V1622" i="11"/>
  <c r="V1623" i="11"/>
  <c r="V1624" i="11"/>
  <c r="V1625" i="11"/>
  <c r="V1627" i="11"/>
  <c r="V1632" i="11"/>
  <c r="V1633" i="11"/>
  <c r="V1683" i="11"/>
  <c r="V1736" i="11"/>
  <c r="V1737" i="11"/>
  <c r="V1739" i="11"/>
  <c r="V1740" i="11"/>
  <c r="V1741" i="11"/>
  <c r="V1743" i="11"/>
  <c r="V1746" i="11"/>
  <c r="V1749" i="11"/>
  <c r="V1751" i="11"/>
  <c r="V1797" i="11"/>
  <c r="V1800" i="11"/>
  <c r="V1802" i="11"/>
  <c r="V1804" i="11"/>
  <c r="V1807" i="11"/>
  <c r="V1808" i="11"/>
  <c r="V1811" i="11"/>
  <c r="V1812" i="11"/>
  <c r="V1852" i="11"/>
  <c r="V1856" i="11"/>
  <c r="V1858" i="11"/>
  <c r="V1859" i="11"/>
  <c r="V1862" i="11"/>
  <c r="V1871" i="11"/>
  <c r="V1872" i="11"/>
  <c r="V1873" i="11"/>
  <c r="V1874" i="11"/>
  <c r="V1875" i="11"/>
  <c r="V1896" i="11"/>
  <c r="V1922" i="11"/>
  <c r="V1925" i="11"/>
  <c r="V1965" i="11"/>
  <c r="V1970" i="11"/>
  <c r="V1971" i="11"/>
  <c r="V1975" i="11"/>
  <c r="V1979" i="11"/>
  <c r="V1982" i="11"/>
  <c r="V2006" i="11"/>
  <c r="V2009" i="11"/>
  <c r="V2011" i="11"/>
  <c r="V2013" i="11"/>
  <c r="V2034" i="11"/>
  <c r="V2035" i="11"/>
  <c r="V2043" i="11"/>
  <c r="V2068" i="11"/>
  <c r="V2069" i="11"/>
  <c r="V2070" i="11"/>
  <c r="V2071" i="11"/>
  <c r="V2072" i="11"/>
  <c r="V2075" i="11"/>
  <c r="V2078" i="11"/>
  <c r="V2080" i="11"/>
  <c r="V2083" i="11"/>
  <c r="V2101" i="11"/>
  <c r="V2102" i="11"/>
  <c r="V2103" i="11"/>
  <c r="V2107" i="11"/>
  <c r="V2111" i="11"/>
  <c r="V2139" i="11"/>
  <c r="V2176" i="11"/>
  <c r="V2181" i="11"/>
  <c r="V2182" i="11"/>
  <c r="V2185" i="11"/>
  <c r="V2186" i="11"/>
  <c r="V2259" i="11"/>
  <c r="V2260" i="11"/>
  <c r="V2262" i="11"/>
  <c r="V2264" i="11"/>
  <c r="V2267" i="11"/>
  <c r="V2270" i="11"/>
  <c r="V2271" i="11"/>
  <c r="V2272" i="11"/>
  <c r="V2273" i="11"/>
  <c r="V2275" i="11"/>
  <c r="V2277" i="11"/>
  <c r="V2279" i="11"/>
  <c r="V2282" i="11"/>
  <c r="V2284" i="11"/>
  <c r="V2291" i="11"/>
  <c r="V2294" i="11"/>
  <c r="V2300" i="11"/>
  <c r="V2304" i="11"/>
  <c r="V2308" i="11"/>
  <c r="V2310" i="11"/>
  <c r="V2335" i="11"/>
  <c r="V2344" i="11"/>
  <c r="V2375" i="11"/>
  <c r="V2422" i="11"/>
  <c r="V2423" i="11"/>
  <c r="V2424" i="11"/>
  <c r="V2427" i="11"/>
  <c r="V2432" i="11"/>
  <c r="V2439" i="11"/>
  <c r="V2459" i="11"/>
  <c r="V2464" i="11"/>
  <c r="V2465" i="11"/>
  <c r="V2495" i="11"/>
  <c r="V2496" i="11"/>
  <c r="V2501" i="11"/>
  <c r="V2503" i="11"/>
  <c r="V2504" i="11"/>
  <c r="V2552" i="11"/>
  <c r="V2553" i="11"/>
  <c r="V2555" i="11"/>
  <c r="V2557" i="11"/>
  <c r="V2558" i="11"/>
  <c r="V2564" i="11"/>
  <c r="V2565" i="11"/>
  <c r="V2566" i="11"/>
  <c r="V2567" i="11"/>
  <c r="V2569" i="11"/>
  <c r="V2571" i="11"/>
  <c r="V2616" i="11"/>
  <c r="V2620" i="11"/>
  <c r="V2622" i="11"/>
  <c r="V2623" i="11"/>
  <c r="V2624" i="11"/>
  <c r="V2625" i="11"/>
  <c r="V2634" i="11"/>
  <c r="V2635" i="11"/>
  <c r="U9" i="11"/>
  <c r="V9" i="11" s="1"/>
  <c r="U10" i="11"/>
  <c r="V10" i="11" s="1"/>
  <c r="U11" i="11"/>
  <c r="V11" i="11" s="1"/>
  <c r="U12" i="11"/>
  <c r="V12" i="11" s="1"/>
  <c r="U13" i="11"/>
  <c r="V13" i="11" s="1"/>
  <c r="U14" i="11"/>
  <c r="V14" i="11" s="1"/>
  <c r="U15" i="11"/>
  <c r="V15" i="11" s="1"/>
  <c r="U16" i="11"/>
  <c r="V16" i="11" s="1"/>
  <c r="U17" i="11"/>
  <c r="V17" i="11" s="1"/>
  <c r="U18" i="11"/>
  <c r="V18" i="11" s="1"/>
  <c r="U19" i="11"/>
  <c r="V19" i="11" s="1"/>
  <c r="U20" i="11"/>
  <c r="V20" i="11" s="1"/>
  <c r="U21" i="11"/>
  <c r="V21" i="11" s="1"/>
  <c r="U22" i="11"/>
  <c r="V22" i="11" s="1"/>
  <c r="U23" i="11"/>
  <c r="V23" i="11" s="1"/>
  <c r="U24" i="11"/>
  <c r="V24" i="11" s="1"/>
  <c r="U25" i="11"/>
  <c r="V25" i="11" s="1"/>
  <c r="U26" i="11"/>
  <c r="V26" i="11" s="1"/>
  <c r="U27" i="11"/>
  <c r="V27" i="11" s="1"/>
  <c r="U28" i="11"/>
  <c r="V28" i="11" s="1"/>
  <c r="U29" i="11"/>
  <c r="V29" i="11" s="1"/>
  <c r="U30" i="11"/>
  <c r="V30" i="11" s="1"/>
  <c r="U31" i="11"/>
  <c r="V31" i="11" s="1"/>
  <c r="U32" i="11"/>
  <c r="V32" i="11" s="1"/>
  <c r="U33" i="11"/>
  <c r="V33" i="11" s="1"/>
  <c r="U34" i="11"/>
  <c r="V34" i="11" s="1"/>
  <c r="U35" i="11"/>
  <c r="V35" i="11" s="1"/>
  <c r="U36" i="11"/>
  <c r="V36" i="11" s="1"/>
  <c r="U37" i="11"/>
  <c r="V37" i="11" s="1"/>
  <c r="U38" i="11"/>
  <c r="V38" i="11" s="1"/>
  <c r="U39" i="11"/>
  <c r="V39" i="11" s="1"/>
  <c r="U40" i="11"/>
  <c r="V40" i="11" s="1"/>
  <c r="U41" i="11"/>
  <c r="V41" i="11" s="1"/>
  <c r="U42" i="11"/>
  <c r="V42" i="11" s="1"/>
  <c r="U43" i="11"/>
  <c r="V43" i="11" s="1"/>
  <c r="U44" i="11"/>
  <c r="V44" i="11" s="1"/>
  <c r="U45" i="11"/>
  <c r="V45" i="11" s="1"/>
  <c r="U46" i="11"/>
  <c r="V46" i="11" s="1"/>
  <c r="U47" i="11"/>
  <c r="V47" i="11" s="1"/>
  <c r="U48" i="11"/>
  <c r="V48" i="11" s="1"/>
  <c r="U49" i="11"/>
  <c r="V49" i="11" s="1"/>
  <c r="U50" i="11"/>
  <c r="V50" i="11" s="1"/>
  <c r="U51" i="11"/>
  <c r="V51" i="11" s="1"/>
  <c r="U52" i="11"/>
  <c r="V52" i="11" s="1"/>
  <c r="U53" i="11"/>
  <c r="V53" i="11" s="1"/>
  <c r="U54" i="11"/>
  <c r="V54" i="11" s="1"/>
  <c r="U55" i="11"/>
  <c r="V55" i="11" s="1"/>
  <c r="U56" i="11"/>
  <c r="V56" i="11" s="1"/>
  <c r="U57" i="11"/>
  <c r="V57" i="11" s="1"/>
  <c r="U58" i="11"/>
  <c r="V58" i="11" s="1"/>
  <c r="U59" i="11"/>
  <c r="V59" i="11" s="1"/>
  <c r="U60" i="11"/>
  <c r="V60" i="11" s="1"/>
  <c r="U61" i="11"/>
  <c r="V61" i="11" s="1"/>
  <c r="U62" i="11"/>
  <c r="V62" i="11" s="1"/>
  <c r="U63" i="11"/>
  <c r="V63" i="11" s="1"/>
  <c r="U64" i="11"/>
  <c r="V64" i="11" s="1"/>
  <c r="U65" i="11"/>
  <c r="V65" i="11" s="1"/>
  <c r="U66" i="11"/>
  <c r="V66" i="11" s="1"/>
  <c r="U67" i="11"/>
  <c r="V67" i="11" s="1"/>
  <c r="U68" i="11"/>
  <c r="V68" i="11" s="1"/>
  <c r="U69" i="11"/>
  <c r="V69" i="11" s="1"/>
  <c r="U70" i="11"/>
  <c r="V70" i="11" s="1"/>
  <c r="U71" i="11"/>
  <c r="V71" i="11" s="1"/>
  <c r="U72" i="11"/>
  <c r="V72" i="11" s="1"/>
  <c r="U73" i="11"/>
  <c r="V73" i="11" s="1"/>
  <c r="U74" i="11"/>
  <c r="V74" i="11" s="1"/>
  <c r="U75" i="11"/>
  <c r="V75" i="11" s="1"/>
  <c r="U76" i="11"/>
  <c r="V76" i="11" s="1"/>
  <c r="U77" i="11"/>
  <c r="V77" i="11" s="1"/>
  <c r="U78" i="11"/>
  <c r="V78" i="11" s="1"/>
  <c r="U79" i="11"/>
  <c r="V79" i="11" s="1"/>
  <c r="U80" i="11"/>
  <c r="V80" i="11" s="1"/>
  <c r="U81" i="11"/>
  <c r="V81" i="11" s="1"/>
  <c r="U82" i="11"/>
  <c r="V82" i="11" s="1"/>
  <c r="U83" i="11"/>
  <c r="V83" i="11" s="1"/>
  <c r="U84" i="11"/>
  <c r="V84" i="11" s="1"/>
  <c r="U85" i="11"/>
  <c r="V85" i="11" s="1"/>
  <c r="U86" i="11"/>
  <c r="V86" i="11" s="1"/>
  <c r="U87" i="11"/>
  <c r="V87" i="11" s="1"/>
  <c r="U88" i="11"/>
  <c r="V88" i="11" s="1"/>
  <c r="U89" i="11"/>
  <c r="V89" i="11" s="1"/>
  <c r="U90" i="11"/>
  <c r="V90" i="11" s="1"/>
  <c r="U91" i="11"/>
  <c r="V91" i="11" s="1"/>
  <c r="U92" i="11"/>
  <c r="V92" i="11" s="1"/>
  <c r="U93" i="11"/>
  <c r="V93" i="11" s="1"/>
  <c r="U94" i="11"/>
  <c r="V94" i="11" s="1"/>
  <c r="U95" i="11"/>
  <c r="V95" i="11" s="1"/>
  <c r="U96" i="11"/>
  <c r="V96" i="11" s="1"/>
  <c r="U97" i="11"/>
  <c r="V97" i="11" s="1"/>
  <c r="U98" i="11"/>
  <c r="V98" i="11" s="1"/>
  <c r="U99" i="11"/>
  <c r="V99" i="11" s="1"/>
  <c r="U100" i="11"/>
  <c r="V100" i="11" s="1"/>
  <c r="U101" i="11"/>
  <c r="V101" i="11" s="1"/>
  <c r="U102" i="11"/>
  <c r="V102" i="11" s="1"/>
  <c r="U103" i="11"/>
  <c r="V103" i="11" s="1"/>
  <c r="U104" i="11"/>
  <c r="V104" i="11" s="1"/>
  <c r="U105" i="11"/>
  <c r="V105" i="11" s="1"/>
  <c r="U106" i="11"/>
  <c r="V106" i="11" s="1"/>
  <c r="U107" i="11"/>
  <c r="V107" i="11" s="1"/>
  <c r="U108" i="11"/>
  <c r="V108" i="11" s="1"/>
  <c r="U109" i="11"/>
  <c r="V109" i="11" s="1"/>
  <c r="U110" i="11"/>
  <c r="V110" i="11" s="1"/>
  <c r="U111" i="11"/>
  <c r="V111" i="11" s="1"/>
  <c r="U112" i="11"/>
  <c r="V112" i="11" s="1"/>
  <c r="U113" i="11"/>
  <c r="V113" i="11" s="1"/>
  <c r="U114" i="11"/>
  <c r="V114" i="11" s="1"/>
  <c r="U115" i="11"/>
  <c r="V115" i="11" s="1"/>
  <c r="U116" i="11"/>
  <c r="V116" i="11" s="1"/>
  <c r="U117" i="11"/>
  <c r="V117" i="11" s="1"/>
  <c r="U118" i="11"/>
  <c r="V118" i="11" s="1"/>
  <c r="U119" i="11"/>
  <c r="V119" i="11" s="1"/>
  <c r="U120" i="11"/>
  <c r="V120" i="11" s="1"/>
  <c r="U121" i="11"/>
  <c r="V121" i="11" s="1"/>
  <c r="U122" i="11"/>
  <c r="V122" i="11" s="1"/>
  <c r="U123" i="11"/>
  <c r="V123" i="11" s="1"/>
  <c r="U124" i="11"/>
  <c r="V124" i="11" s="1"/>
  <c r="U125" i="11"/>
  <c r="V125" i="11" s="1"/>
  <c r="U126" i="11"/>
  <c r="V126" i="11" s="1"/>
  <c r="U127" i="11"/>
  <c r="V127" i="11" s="1"/>
  <c r="U128" i="11"/>
  <c r="V128" i="11" s="1"/>
  <c r="U129" i="11"/>
  <c r="V129" i="11" s="1"/>
  <c r="U130" i="11"/>
  <c r="V130" i="11" s="1"/>
  <c r="U131" i="11"/>
  <c r="V131" i="11" s="1"/>
  <c r="U132" i="11"/>
  <c r="V132" i="11" s="1"/>
  <c r="U133" i="11"/>
  <c r="V133" i="11" s="1"/>
  <c r="U134" i="11"/>
  <c r="V134" i="11" s="1"/>
  <c r="U135" i="11"/>
  <c r="V135" i="11" s="1"/>
  <c r="U136" i="11"/>
  <c r="V136" i="11" s="1"/>
  <c r="U137" i="11"/>
  <c r="V137" i="11" s="1"/>
  <c r="U138" i="11"/>
  <c r="V138" i="11" s="1"/>
  <c r="U139" i="11"/>
  <c r="V139" i="11" s="1"/>
  <c r="U140" i="11"/>
  <c r="V140" i="11" s="1"/>
  <c r="U141" i="11"/>
  <c r="V141" i="11" s="1"/>
  <c r="U142" i="11"/>
  <c r="V142" i="11" s="1"/>
  <c r="U143" i="11"/>
  <c r="V143" i="11" s="1"/>
  <c r="U144" i="11"/>
  <c r="V144" i="11" s="1"/>
  <c r="U145" i="11"/>
  <c r="V145" i="11" s="1"/>
  <c r="U146" i="11"/>
  <c r="V146" i="11" s="1"/>
  <c r="U147" i="11"/>
  <c r="V147" i="11" s="1"/>
  <c r="U148" i="11"/>
  <c r="V148" i="11" s="1"/>
  <c r="U149" i="11"/>
  <c r="V149" i="11" s="1"/>
  <c r="U150" i="11"/>
  <c r="V150" i="11" s="1"/>
  <c r="U151" i="11"/>
  <c r="V151" i="11" s="1"/>
  <c r="U152" i="11"/>
  <c r="V152" i="11" s="1"/>
  <c r="U153" i="11"/>
  <c r="V153" i="11" s="1"/>
  <c r="U154" i="11"/>
  <c r="V154" i="11" s="1"/>
  <c r="U155" i="11"/>
  <c r="V155" i="11" s="1"/>
  <c r="U156" i="11"/>
  <c r="V156" i="11" s="1"/>
  <c r="U157" i="11"/>
  <c r="V157" i="11" s="1"/>
  <c r="U158" i="11"/>
  <c r="V158" i="11" s="1"/>
  <c r="U159" i="11"/>
  <c r="V159" i="11" s="1"/>
  <c r="U160" i="11"/>
  <c r="V160" i="11" s="1"/>
  <c r="U161" i="11"/>
  <c r="V161" i="11" s="1"/>
  <c r="U162" i="11"/>
  <c r="V162" i="11" s="1"/>
  <c r="U163" i="11"/>
  <c r="V163" i="11" s="1"/>
  <c r="U164" i="11"/>
  <c r="V164" i="11" s="1"/>
  <c r="U165" i="11"/>
  <c r="V165" i="11" s="1"/>
  <c r="U166" i="11"/>
  <c r="V166" i="11" s="1"/>
  <c r="U167" i="11"/>
  <c r="V167" i="11" s="1"/>
  <c r="U168" i="11"/>
  <c r="V168" i="11" s="1"/>
  <c r="U169" i="11"/>
  <c r="V169" i="11" s="1"/>
  <c r="U170" i="11"/>
  <c r="V170" i="11" s="1"/>
  <c r="U171" i="11"/>
  <c r="V171" i="11" s="1"/>
  <c r="U172" i="11"/>
  <c r="V172" i="11" s="1"/>
  <c r="U173" i="11"/>
  <c r="V173" i="11" s="1"/>
  <c r="U174" i="11"/>
  <c r="V174" i="11" s="1"/>
  <c r="U175" i="11"/>
  <c r="V175" i="11" s="1"/>
  <c r="U176" i="11"/>
  <c r="V176" i="11" s="1"/>
  <c r="U177" i="11"/>
  <c r="V177" i="11" s="1"/>
  <c r="U178" i="11"/>
  <c r="V178" i="11" s="1"/>
  <c r="U179" i="11"/>
  <c r="V179" i="11" s="1"/>
  <c r="U180" i="11"/>
  <c r="V180" i="11" s="1"/>
  <c r="U181" i="11"/>
  <c r="V181" i="11" s="1"/>
  <c r="U182" i="11"/>
  <c r="V182" i="11" s="1"/>
  <c r="U183" i="11"/>
  <c r="V183" i="11" s="1"/>
  <c r="U184" i="11"/>
  <c r="V184" i="11" s="1"/>
  <c r="U185" i="11"/>
  <c r="V185" i="11" s="1"/>
  <c r="U186" i="11"/>
  <c r="U187" i="11"/>
  <c r="V187" i="11" s="1"/>
  <c r="U188" i="11"/>
  <c r="V188" i="11" s="1"/>
  <c r="U189" i="11"/>
  <c r="U190" i="11"/>
  <c r="V190" i="11" s="1"/>
  <c r="U191" i="11"/>
  <c r="U192" i="11"/>
  <c r="U193" i="11"/>
  <c r="U194" i="11"/>
  <c r="V194" i="11" s="1"/>
  <c r="U195" i="11"/>
  <c r="V195" i="11" s="1"/>
  <c r="U196" i="11"/>
  <c r="U197" i="11"/>
  <c r="V197" i="11" s="1"/>
  <c r="U198" i="11"/>
  <c r="U199" i="11"/>
  <c r="V199" i="11" s="1"/>
  <c r="U200" i="11"/>
  <c r="U201" i="11"/>
  <c r="U202" i="11"/>
  <c r="U203" i="11"/>
  <c r="U204" i="11"/>
  <c r="V204" i="11" s="1"/>
  <c r="U205" i="11"/>
  <c r="V205" i="11" s="1"/>
  <c r="U206" i="11"/>
  <c r="V206" i="11" s="1"/>
  <c r="U207" i="11"/>
  <c r="V207" i="11" s="1"/>
  <c r="U208" i="11"/>
  <c r="V208" i="11" s="1"/>
  <c r="U209" i="11"/>
  <c r="V209" i="11" s="1"/>
  <c r="U210" i="11"/>
  <c r="V210" i="11" s="1"/>
  <c r="U211" i="11"/>
  <c r="V211" i="11" s="1"/>
  <c r="U212" i="11"/>
  <c r="V212" i="11" s="1"/>
  <c r="U213" i="11"/>
  <c r="V213" i="11" s="1"/>
  <c r="U214" i="11"/>
  <c r="V214" i="11" s="1"/>
  <c r="U215" i="11"/>
  <c r="V215" i="11" s="1"/>
  <c r="U216" i="11"/>
  <c r="U217" i="11"/>
  <c r="V217" i="11" s="1"/>
  <c r="U218" i="11"/>
  <c r="U219" i="11"/>
  <c r="U220" i="11"/>
  <c r="V220" i="11" s="1"/>
  <c r="U221" i="11"/>
  <c r="V221" i="11" s="1"/>
  <c r="U222" i="11"/>
  <c r="V222" i="11" s="1"/>
  <c r="U223" i="11"/>
  <c r="V223" i="11" s="1"/>
  <c r="U224" i="11"/>
  <c r="U225" i="11"/>
  <c r="V225" i="11" s="1"/>
  <c r="U226" i="11"/>
  <c r="V226" i="11" s="1"/>
  <c r="U227" i="11"/>
  <c r="V227" i="11" s="1"/>
  <c r="U228" i="11"/>
  <c r="U229" i="11"/>
  <c r="V229" i="11" s="1"/>
  <c r="U230" i="11"/>
  <c r="V230" i="11" s="1"/>
  <c r="U231" i="11"/>
  <c r="V231" i="11" s="1"/>
  <c r="U232" i="11"/>
  <c r="V232" i="11" s="1"/>
  <c r="U233" i="11"/>
  <c r="V233" i="11" s="1"/>
  <c r="U234" i="11"/>
  <c r="V234" i="11" s="1"/>
  <c r="U235" i="11"/>
  <c r="V235" i="11" s="1"/>
  <c r="U236" i="11"/>
  <c r="V236" i="11" s="1"/>
  <c r="U237" i="11"/>
  <c r="V237" i="11" s="1"/>
  <c r="U238" i="11"/>
  <c r="V238" i="11" s="1"/>
  <c r="U239" i="11"/>
  <c r="V239" i="11" s="1"/>
  <c r="U240" i="11"/>
  <c r="V240" i="11" s="1"/>
  <c r="U241" i="11"/>
  <c r="V241" i="11" s="1"/>
  <c r="U242" i="11"/>
  <c r="V242" i="11" s="1"/>
  <c r="U243" i="11"/>
  <c r="V243" i="11" s="1"/>
  <c r="U244" i="11"/>
  <c r="V244" i="11" s="1"/>
  <c r="U245" i="11"/>
  <c r="V245" i="11" s="1"/>
  <c r="U246" i="11"/>
  <c r="V246" i="11" s="1"/>
  <c r="U247" i="11"/>
  <c r="V247" i="11" s="1"/>
  <c r="U248" i="11"/>
  <c r="V248" i="11" s="1"/>
  <c r="U249" i="11"/>
  <c r="V249" i="11" s="1"/>
  <c r="U250" i="11"/>
  <c r="V250" i="11" s="1"/>
  <c r="U251" i="11"/>
  <c r="V251" i="11" s="1"/>
  <c r="U252" i="11"/>
  <c r="V252" i="11" s="1"/>
  <c r="U253" i="11"/>
  <c r="V253" i="11" s="1"/>
  <c r="U254" i="11"/>
  <c r="V254" i="11" s="1"/>
  <c r="U255" i="11"/>
  <c r="V255" i="11" s="1"/>
  <c r="U256" i="11"/>
  <c r="V256" i="11" s="1"/>
  <c r="U257" i="11"/>
  <c r="V257" i="11" s="1"/>
  <c r="U258" i="11"/>
  <c r="V258" i="11" s="1"/>
  <c r="U259" i="11"/>
  <c r="V259" i="11" s="1"/>
  <c r="U260" i="11"/>
  <c r="V260" i="11" s="1"/>
  <c r="U261" i="11"/>
  <c r="V261" i="11" s="1"/>
  <c r="U262" i="11"/>
  <c r="V262" i="11" s="1"/>
  <c r="U263" i="11"/>
  <c r="V263" i="11" s="1"/>
  <c r="U264" i="11"/>
  <c r="V264" i="11" s="1"/>
  <c r="U265" i="11"/>
  <c r="V265" i="11" s="1"/>
  <c r="U266" i="11"/>
  <c r="V266" i="11" s="1"/>
  <c r="U267" i="11"/>
  <c r="V267" i="11" s="1"/>
  <c r="U268" i="11"/>
  <c r="V268" i="11" s="1"/>
  <c r="U269" i="11"/>
  <c r="V269" i="11" s="1"/>
  <c r="U270" i="11"/>
  <c r="V270" i="11" s="1"/>
  <c r="U271" i="11"/>
  <c r="V271" i="11" s="1"/>
  <c r="U272" i="11"/>
  <c r="V272" i="11" s="1"/>
  <c r="U273" i="11"/>
  <c r="U274" i="11"/>
  <c r="U275" i="11"/>
  <c r="V275" i="11" s="1"/>
  <c r="U276" i="11"/>
  <c r="U277" i="11"/>
  <c r="U278" i="11"/>
  <c r="V278" i="11" s="1"/>
  <c r="U279" i="11"/>
  <c r="U280" i="11"/>
  <c r="U281" i="11"/>
  <c r="U282" i="11"/>
  <c r="V282" i="11" s="1"/>
  <c r="U283" i="11"/>
  <c r="U284" i="11"/>
  <c r="V284" i="11" s="1"/>
  <c r="U285" i="11"/>
  <c r="V285" i="11" s="1"/>
  <c r="U286" i="11"/>
  <c r="V286" i="11" s="1"/>
  <c r="U287" i="11"/>
  <c r="V287" i="11" s="1"/>
  <c r="U288" i="11"/>
  <c r="V288" i="11" s="1"/>
  <c r="U289" i="11"/>
  <c r="U290" i="11"/>
  <c r="V290" i="11" s="1"/>
  <c r="U291" i="11"/>
  <c r="U292" i="11"/>
  <c r="V292" i="11" s="1"/>
  <c r="U293" i="11"/>
  <c r="V293" i="11" s="1"/>
  <c r="U294" i="11"/>
  <c r="V294" i="11" s="1"/>
  <c r="U295" i="11"/>
  <c r="V295" i="11" s="1"/>
  <c r="U296" i="11"/>
  <c r="V296" i="11" s="1"/>
  <c r="U297" i="11"/>
  <c r="V297" i="11" s="1"/>
  <c r="U298" i="11"/>
  <c r="V298" i="11" s="1"/>
  <c r="U299" i="11"/>
  <c r="V299" i="11" s="1"/>
  <c r="U300" i="11"/>
  <c r="V300" i="11" s="1"/>
  <c r="U301" i="11"/>
  <c r="V301" i="11" s="1"/>
  <c r="U302" i="11"/>
  <c r="V302" i="11" s="1"/>
  <c r="U303" i="11"/>
  <c r="V303" i="11" s="1"/>
  <c r="U304" i="11"/>
  <c r="V304" i="11" s="1"/>
  <c r="U305" i="11"/>
  <c r="V305" i="11" s="1"/>
  <c r="U306" i="11"/>
  <c r="V306" i="11" s="1"/>
  <c r="U307" i="11"/>
  <c r="V307" i="11" s="1"/>
  <c r="U308" i="11"/>
  <c r="V308" i="11" s="1"/>
  <c r="U309" i="11"/>
  <c r="V309" i="11" s="1"/>
  <c r="U310" i="11"/>
  <c r="V310" i="11" s="1"/>
  <c r="U311" i="11"/>
  <c r="V311" i="11" s="1"/>
  <c r="U312" i="11"/>
  <c r="V312" i="11" s="1"/>
  <c r="U313" i="11"/>
  <c r="V313" i="11" s="1"/>
  <c r="U314" i="11"/>
  <c r="V314" i="11" s="1"/>
  <c r="U315" i="11"/>
  <c r="V315" i="11" s="1"/>
  <c r="U316" i="11"/>
  <c r="V316" i="11" s="1"/>
  <c r="U317" i="11"/>
  <c r="V317" i="11" s="1"/>
  <c r="U318" i="11"/>
  <c r="V318" i="11" s="1"/>
  <c r="U319" i="11"/>
  <c r="V319" i="11" s="1"/>
  <c r="U320" i="11"/>
  <c r="V320" i="11" s="1"/>
  <c r="U321" i="11"/>
  <c r="V321" i="11" s="1"/>
  <c r="U322" i="11"/>
  <c r="V322" i="11" s="1"/>
  <c r="U323" i="11"/>
  <c r="V323" i="11" s="1"/>
  <c r="U324" i="11"/>
  <c r="V324" i="11" s="1"/>
  <c r="U325" i="11"/>
  <c r="U326" i="11"/>
  <c r="V326" i="11" s="1"/>
  <c r="U327" i="11"/>
  <c r="V327" i="11" s="1"/>
  <c r="U328" i="11"/>
  <c r="U329" i="11"/>
  <c r="V329" i="11" s="1"/>
  <c r="U330" i="11"/>
  <c r="V330" i="11" s="1"/>
  <c r="U331" i="11"/>
  <c r="U332" i="11"/>
  <c r="U333" i="11"/>
  <c r="U334" i="11"/>
  <c r="U335" i="11"/>
  <c r="U336" i="11"/>
  <c r="V336" i="11" s="1"/>
  <c r="U337" i="11"/>
  <c r="V337" i="11" s="1"/>
  <c r="U338" i="11"/>
  <c r="V338" i="11" s="1"/>
  <c r="U339" i="11"/>
  <c r="V339" i="11" s="1"/>
  <c r="U340" i="11"/>
  <c r="V340" i="11" s="1"/>
  <c r="U341" i="11"/>
  <c r="V341" i="11" s="1"/>
  <c r="U342" i="11"/>
  <c r="V342" i="11" s="1"/>
  <c r="U343" i="11"/>
  <c r="V343" i="11" s="1"/>
  <c r="U344" i="11"/>
  <c r="V344" i="11" s="1"/>
  <c r="U345" i="11"/>
  <c r="V345" i="11" s="1"/>
  <c r="U346" i="11"/>
  <c r="V346" i="11" s="1"/>
  <c r="U347" i="11"/>
  <c r="V347" i="11" s="1"/>
  <c r="U348" i="11"/>
  <c r="V348" i="11" s="1"/>
  <c r="U349" i="11"/>
  <c r="V349" i="11" s="1"/>
  <c r="U350" i="11"/>
  <c r="V350" i="11" s="1"/>
  <c r="U351" i="11"/>
  <c r="V351" i="11" s="1"/>
  <c r="U352" i="11"/>
  <c r="V352" i="11" s="1"/>
  <c r="U353" i="11"/>
  <c r="V353" i="11" s="1"/>
  <c r="U354" i="11"/>
  <c r="V354" i="11" s="1"/>
  <c r="U355" i="11"/>
  <c r="V355" i="11" s="1"/>
  <c r="U356" i="11"/>
  <c r="V356" i="11" s="1"/>
  <c r="U357" i="11"/>
  <c r="V357" i="11" s="1"/>
  <c r="U358" i="11"/>
  <c r="V358" i="11" s="1"/>
  <c r="U359" i="11"/>
  <c r="V359" i="11" s="1"/>
  <c r="U360" i="11"/>
  <c r="V360" i="11" s="1"/>
  <c r="U361" i="11"/>
  <c r="V361" i="11" s="1"/>
  <c r="U362" i="11"/>
  <c r="V362" i="11" s="1"/>
  <c r="U363" i="11"/>
  <c r="V363" i="11" s="1"/>
  <c r="U364" i="11"/>
  <c r="V364" i="11" s="1"/>
  <c r="U365" i="11"/>
  <c r="V365" i="11" s="1"/>
  <c r="U366" i="11"/>
  <c r="V366" i="11" s="1"/>
  <c r="U367" i="11"/>
  <c r="V367" i="11" s="1"/>
  <c r="U368" i="11"/>
  <c r="V368" i="11" s="1"/>
  <c r="U369" i="11"/>
  <c r="V369" i="11" s="1"/>
  <c r="U370" i="11"/>
  <c r="V370" i="11" s="1"/>
  <c r="U371" i="11"/>
  <c r="U372" i="11"/>
  <c r="V372" i="11" s="1"/>
  <c r="U373" i="11"/>
  <c r="U374" i="11"/>
  <c r="U375" i="11"/>
  <c r="U376" i="11"/>
  <c r="V376" i="11" s="1"/>
  <c r="U377" i="11"/>
  <c r="U378" i="11"/>
  <c r="V378" i="11" s="1"/>
  <c r="U379" i="11"/>
  <c r="V379" i="11" s="1"/>
  <c r="U380" i="11"/>
  <c r="V380" i="11" s="1"/>
  <c r="U381" i="11"/>
  <c r="U382" i="11"/>
  <c r="V382" i="11" s="1"/>
  <c r="U383" i="11"/>
  <c r="V383" i="11" s="1"/>
  <c r="U384" i="11"/>
  <c r="V384" i="11" s="1"/>
  <c r="U385" i="11"/>
  <c r="U386" i="11"/>
  <c r="U387" i="11"/>
  <c r="U388" i="11"/>
  <c r="V388" i="11" s="1"/>
  <c r="U389" i="11"/>
  <c r="V389" i="11" s="1"/>
  <c r="U390" i="11"/>
  <c r="V390" i="11" s="1"/>
  <c r="U391" i="11"/>
  <c r="V391" i="11" s="1"/>
  <c r="U392" i="11"/>
  <c r="V392" i="11" s="1"/>
  <c r="U393" i="11"/>
  <c r="V393" i="11" s="1"/>
  <c r="U394" i="11"/>
  <c r="V394" i="11" s="1"/>
  <c r="U395" i="11"/>
  <c r="V395" i="11" s="1"/>
  <c r="U396" i="11"/>
  <c r="V396" i="11" s="1"/>
  <c r="U397" i="11"/>
  <c r="V397" i="11" s="1"/>
  <c r="U398" i="11"/>
  <c r="V398" i="11" s="1"/>
  <c r="U399" i="11"/>
  <c r="V399" i="11" s="1"/>
  <c r="U400" i="11"/>
  <c r="V400" i="11" s="1"/>
  <c r="U401" i="11"/>
  <c r="V401" i="11" s="1"/>
  <c r="U402" i="11"/>
  <c r="V402" i="11" s="1"/>
  <c r="U403" i="11"/>
  <c r="V403" i="11" s="1"/>
  <c r="U404" i="11"/>
  <c r="V404" i="11" s="1"/>
  <c r="U405" i="11"/>
  <c r="V405" i="11" s="1"/>
  <c r="U406" i="11"/>
  <c r="V406" i="11" s="1"/>
  <c r="U407" i="11"/>
  <c r="V407" i="11" s="1"/>
  <c r="U408" i="11"/>
  <c r="V408" i="11" s="1"/>
  <c r="U409" i="11"/>
  <c r="V409" i="11" s="1"/>
  <c r="U410" i="11"/>
  <c r="V410" i="11" s="1"/>
  <c r="U411" i="11"/>
  <c r="V411" i="11" s="1"/>
  <c r="U412" i="11"/>
  <c r="V412" i="11" s="1"/>
  <c r="U413" i="11"/>
  <c r="V413" i="11" s="1"/>
  <c r="U414" i="11"/>
  <c r="U415" i="11"/>
  <c r="V415" i="11" s="1"/>
  <c r="U416" i="11"/>
  <c r="V416" i="11" s="1"/>
  <c r="U417" i="11"/>
  <c r="V417" i="11" s="1"/>
  <c r="U418" i="11"/>
  <c r="U419" i="11"/>
  <c r="V419" i="11" s="1"/>
  <c r="U420" i="11"/>
  <c r="U421" i="11"/>
  <c r="U422" i="11"/>
  <c r="V422" i="11" s="1"/>
  <c r="U423" i="11"/>
  <c r="U424" i="11"/>
  <c r="U425" i="11"/>
  <c r="V425" i="11" s="1"/>
  <c r="U426" i="11"/>
  <c r="V426" i="11" s="1"/>
  <c r="U427" i="11"/>
  <c r="V427" i="11" s="1"/>
  <c r="U428" i="11"/>
  <c r="V428" i="11" s="1"/>
  <c r="U429" i="11"/>
  <c r="V429" i="11" s="1"/>
  <c r="U430" i="11"/>
  <c r="V430" i="11" s="1"/>
  <c r="U431" i="11"/>
  <c r="V431" i="11" s="1"/>
  <c r="U432" i="11"/>
  <c r="V432" i="11" s="1"/>
  <c r="U433" i="11"/>
  <c r="V433" i="11" s="1"/>
  <c r="U434" i="11"/>
  <c r="V434" i="11" s="1"/>
  <c r="U435" i="11"/>
  <c r="V435" i="11" s="1"/>
  <c r="U436" i="11"/>
  <c r="V436" i="11" s="1"/>
  <c r="U437" i="11"/>
  <c r="V437" i="11" s="1"/>
  <c r="U438" i="11"/>
  <c r="V438" i="11" s="1"/>
  <c r="U439" i="11"/>
  <c r="V439" i="11" s="1"/>
  <c r="U440" i="11"/>
  <c r="V440" i="11" s="1"/>
  <c r="U441" i="11"/>
  <c r="V441" i="11" s="1"/>
  <c r="U442" i="11"/>
  <c r="V442" i="11" s="1"/>
  <c r="U443" i="11"/>
  <c r="V443" i="11" s="1"/>
  <c r="U444" i="11"/>
  <c r="V444" i="11" s="1"/>
  <c r="U445" i="11"/>
  <c r="V445" i="11" s="1"/>
  <c r="U446" i="11"/>
  <c r="V446" i="11" s="1"/>
  <c r="U447" i="11"/>
  <c r="V447" i="11" s="1"/>
  <c r="U448" i="11"/>
  <c r="V448" i="11" s="1"/>
  <c r="U449" i="11"/>
  <c r="V449" i="11" s="1"/>
  <c r="U450" i="11"/>
  <c r="V450" i="11" s="1"/>
  <c r="U451" i="11"/>
  <c r="V451" i="11" s="1"/>
  <c r="U452" i="11"/>
  <c r="V452" i="11" s="1"/>
  <c r="U453" i="11"/>
  <c r="V453" i="11" s="1"/>
  <c r="U454" i="11"/>
  <c r="V454" i="11" s="1"/>
  <c r="U455" i="11"/>
  <c r="V455" i="11" s="1"/>
  <c r="U456" i="11"/>
  <c r="V456" i="11" s="1"/>
  <c r="U457" i="11"/>
  <c r="V457" i="11" s="1"/>
  <c r="U458" i="11"/>
  <c r="V458" i="11" s="1"/>
  <c r="U459" i="11"/>
  <c r="V459" i="11" s="1"/>
  <c r="U460" i="11"/>
  <c r="U461" i="11"/>
  <c r="V461" i="11" s="1"/>
  <c r="U462" i="11"/>
  <c r="V462" i="11" s="1"/>
  <c r="U463" i="11"/>
  <c r="V463" i="11" s="1"/>
  <c r="U464" i="11"/>
  <c r="V464" i="11" s="1"/>
  <c r="U465" i="11"/>
  <c r="V465" i="11" s="1"/>
  <c r="U466" i="11"/>
  <c r="V466" i="11" s="1"/>
  <c r="U467" i="11"/>
  <c r="V467" i="11" s="1"/>
  <c r="U468" i="11"/>
  <c r="V468" i="11" s="1"/>
  <c r="U469" i="11"/>
  <c r="V469" i="11" s="1"/>
  <c r="U470" i="11"/>
  <c r="U471" i="11"/>
  <c r="U472" i="11"/>
  <c r="V472" i="11" s="1"/>
  <c r="U473" i="11"/>
  <c r="V473" i="11" s="1"/>
  <c r="U474" i="11"/>
  <c r="V474" i="11" s="1"/>
  <c r="U475" i="11"/>
  <c r="V475" i="11" s="1"/>
  <c r="U476" i="11"/>
  <c r="V476" i="11" s="1"/>
  <c r="U477" i="11"/>
  <c r="V477" i="11" s="1"/>
  <c r="U478" i="11"/>
  <c r="V478" i="11" s="1"/>
  <c r="U479" i="11"/>
  <c r="V479" i="11" s="1"/>
  <c r="U480" i="11"/>
  <c r="V480" i="11" s="1"/>
  <c r="U481" i="11"/>
  <c r="V481" i="11" s="1"/>
  <c r="U482" i="11"/>
  <c r="V482" i="11" s="1"/>
  <c r="U483" i="11"/>
  <c r="V483" i="11" s="1"/>
  <c r="U484" i="11"/>
  <c r="V484" i="11" s="1"/>
  <c r="U485" i="11"/>
  <c r="V485" i="11" s="1"/>
  <c r="U486" i="11"/>
  <c r="V486" i="11" s="1"/>
  <c r="U487" i="11"/>
  <c r="V487" i="11" s="1"/>
  <c r="U488" i="11"/>
  <c r="V488" i="11" s="1"/>
  <c r="U489" i="11"/>
  <c r="V489" i="11" s="1"/>
  <c r="U490" i="11"/>
  <c r="V490" i="11" s="1"/>
  <c r="U491" i="11"/>
  <c r="V491" i="11" s="1"/>
  <c r="U492" i="11"/>
  <c r="V492" i="11" s="1"/>
  <c r="U493" i="11"/>
  <c r="V493" i="11" s="1"/>
  <c r="U494" i="11"/>
  <c r="V494" i="11" s="1"/>
  <c r="U495" i="11"/>
  <c r="V495" i="11" s="1"/>
  <c r="U496" i="11"/>
  <c r="V496" i="11" s="1"/>
  <c r="U497" i="11"/>
  <c r="V497" i="11" s="1"/>
  <c r="U498" i="11"/>
  <c r="V498" i="11" s="1"/>
  <c r="U499" i="11"/>
  <c r="V499" i="11" s="1"/>
  <c r="U500" i="11"/>
  <c r="V500" i="11" s="1"/>
  <c r="U501" i="11"/>
  <c r="V501" i="11" s="1"/>
  <c r="U502" i="11"/>
  <c r="V502" i="11" s="1"/>
  <c r="U503" i="11"/>
  <c r="V503" i="11" s="1"/>
  <c r="U504" i="11"/>
  <c r="V504" i="11" s="1"/>
  <c r="U505" i="11"/>
  <c r="V505" i="11" s="1"/>
  <c r="U506" i="11"/>
  <c r="V506" i="11" s="1"/>
  <c r="U507" i="11"/>
  <c r="V507" i="11" s="1"/>
  <c r="U508" i="11"/>
  <c r="V508" i="11" s="1"/>
  <c r="U509" i="11"/>
  <c r="V509" i="11" s="1"/>
  <c r="U510" i="11"/>
  <c r="V510" i="11" s="1"/>
  <c r="U511" i="11"/>
  <c r="V511" i="11" s="1"/>
  <c r="U512" i="11"/>
  <c r="V512" i="11" s="1"/>
  <c r="U513" i="11"/>
  <c r="V513" i="11" s="1"/>
  <c r="U514" i="11"/>
  <c r="V514" i="11" s="1"/>
  <c r="U515" i="11"/>
  <c r="V515" i="11" s="1"/>
  <c r="U516" i="11"/>
  <c r="V516" i="11" s="1"/>
  <c r="U517" i="11"/>
  <c r="V517" i="11" s="1"/>
  <c r="U518" i="11"/>
  <c r="V518" i="11" s="1"/>
  <c r="U519" i="11"/>
  <c r="V519" i="11" s="1"/>
  <c r="U520" i="11"/>
  <c r="V520" i="11" s="1"/>
  <c r="U521" i="11"/>
  <c r="V521" i="11" s="1"/>
  <c r="U522" i="11"/>
  <c r="V522" i="11" s="1"/>
  <c r="U523" i="11"/>
  <c r="V523" i="11" s="1"/>
  <c r="U524" i="11"/>
  <c r="V524" i="11" s="1"/>
  <c r="U525" i="11"/>
  <c r="V525" i="11" s="1"/>
  <c r="U526" i="11"/>
  <c r="V526" i="11" s="1"/>
  <c r="U527" i="11"/>
  <c r="V527" i="11" s="1"/>
  <c r="U528" i="11"/>
  <c r="V528" i="11" s="1"/>
  <c r="U529" i="11"/>
  <c r="V529" i="11" s="1"/>
  <c r="U530" i="11"/>
  <c r="V530" i="11" s="1"/>
  <c r="U531" i="11"/>
  <c r="V531" i="11" s="1"/>
  <c r="U532" i="11"/>
  <c r="V532" i="11" s="1"/>
  <c r="U533" i="11"/>
  <c r="U534" i="11"/>
  <c r="V534" i="11" s="1"/>
  <c r="U535" i="11"/>
  <c r="V535" i="11" s="1"/>
  <c r="U536" i="11"/>
  <c r="U537" i="11"/>
  <c r="U538" i="11"/>
  <c r="U539" i="11"/>
  <c r="V539" i="11" s="1"/>
  <c r="U540" i="11"/>
  <c r="V540" i="11" s="1"/>
  <c r="U541" i="11"/>
  <c r="V541" i="11" s="1"/>
  <c r="U542" i="11"/>
  <c r="V542" i="11" s="1"/>
  <c r="U543" i="11"/>
  <c r="V543" i="11" s="1"/>
  <c r="U544" i="11"/>
  <c r="V544" i="11" s="1"/>
  <c r="U545" i="11"/>
  <c r="U546" i="11"/>
  <c r="V546" i="11" s="1"/>
  <c r="U547" i="11"/>
  <c r="U548" i="11"/>
  <c r="U549" i="11"/>
  <c r="V549" i="11" s="1"/>
  <c r="U550" i="11"/>
  <c r="V550" i="11" s="1"/>
  <c r="U551" i="11"/>
  <c r="V551" i="11" s="1"/>
  <c r="U552" i="11"/>
  <c r="V552" i="11" s="1"/>
  <c r="U553" i="11"/>
  <c r="V553" i="11" s="1"/>
  <c r="U554" i="11"/>
  <c r="V554" i="11" s="1"/>
  <c r="U555" i="11"/>
  <c r="V555" i="11" s="1"/>
  <c r="U556" i="11"/>
  <c r="V556" i="11" s="1"/>
  <c r="U557" i="11"/>
  <c r="V557" i="11" s="1"/>
  <c r="U558" i="11"/>
  <c r="V558" i="11" s="1"/>
  <c r="U559" i="11"/>
  <c r="V559" i="11" s="1"/>
  <c r="U560" i="11"/>
  <c r="V560" i="11" s="1"/>
  <c r="U561" i="11"/>
  <c r="V561" i="11" s="1"/>
  <c r="U562" i="11"/>
  <c r="V562" i="11" s="1"/>
  <c r="U563" i="11"/>
  <c r="V563" i="11" s="1"/>
  <c r="U564" i="11"/>
  <c r="V564" i="11" s="1"/>
  <c r="U565" i="11"/>
  <c r="V565" i="11" s="1"/>
  <c r="U566" i="11"/>
  <c r="V566" i="11" s="1"/>
  <c r="U567" i="11"/>
  <c r="V567" i="11" s="1"/>
  <c r="U568" i="11"/>
  <c r="V568" i="11" s="1"/>
  <c r="U569" i="11"/>
  <c r="V569" i="11" s="1"/>
  <c r="U570" i="11"/>
  <c r="V570" i="11" s="1"/>
  <c r="U571" i="11"/>
  <c r="V571" i="11" s="1"/>
  <c r="U572" i="11"/>
  <c r="V572" i="11" s="1"/>
  <c r="U573" i="11"/>
  <c r="V573" i="11" s="1"/>
  <c r="U574" i="11"/>
  <c r="V574" i="11" s="1"/>
  <c r="U575" i="11"/>
  <c r="V575" i="11" s="1"/>
  <c r="U576" i="11"/>
  <c r="V576" i="11" s="1"/>
  <c r="U577" i="11"/>
  <c r="V577" i="11" s="1"/>
  <c r="U578" i="11"/>
  <c r="V578" i="11" s="1"/>
  <c r="U579" i="11"/>
  <c r="V579" i="11" s="1"/>
  <c r="U580" i="11"/>
  <c r="V580" i="11" s="1"/>
  <c r="U581" i="11"/>
  <c r="V581" i="11" s="1"/>
  <c r="U582" i="11"/>
  <c r="V582" i="11" s="1"/>
  <c r="U583" i="11"/>
  <c r="V583" i="11" s="1"/>
  <c r="U584" i="11"/>
  <c r="V584" i="11" s="1"/>
  <c r="U585" i="11"/>
  <c r="V585" i="11" s="1"/>
  <c r="U586" i="11"/>
  <c r="V586" i="11" s="1"/>
  <c r="U587" i="11"/>
  <c r="V587" i="11" s="1"/>
  <c r="U588" i="11"/>
  <c r="V588" i="11" s="1"/>
  <c r="U589" i="11"/>
  <c r="V589" i="11" s="1"/>
  <c r="U590" i="11"/>
  <c r="V590" i="11" s="1"/>
  <c r="U591" i="11"/>
  <c r="V591" i="11" s="1"/>
  <c r="U592" i="11"/>
  <c r="V592" i="11" s="1"/>
  <c r="U593" i="11"/>
  <c r="U594" i="11"/>
  <c r="V594" i="11" s="1"/>
  <c r="U595" i="11"/>
  <c r="V595" i="11" s="1"/>
  <c r="U596" i="11"/>
  <c r="V596" i="11" s="1"/>
  <c r="U597" i="11"/>
  <c r="V597" i="11" s="1"/>
  <c r="U598" i="11"/>
  <c r="U599" i="11"/>
  <c r="V599" i="11" s="1"/>
  <c r="U600" i="11"/>
  <c r="V600" i="11" s="1"/>
  <c r="U601" i="11"/>
  <c r="V601" i="11" s="1"/>
  <c r="U602" i="11"/>
  <c r="V602" i="11" s="1"/>
  <c r="U603" i="11"/>
  <c r="U604" i="11"/>
  <c r="V604" i="11" s="1"/>
  <c r="U605" i="11"/>
  <c r="U606" i="11"/>
  <c r="U607" i="11"/>
  <c r="V607" i="11" s="1"/>
  <c r="U608" i="11"/>
  <c r="V608" i="11" s="1"/>
  <c r="U609" i="11"/>
  <c r="V609" i="11" s="1"/>
  <c r="U610" i="11"/>
  <c r="U611" i="11"/>
  <c r="U612" i="11"/>
  <c r="U613" i="11"/>
  <c r="V613" i="11" s="1"/>
  <c r="U614" i="11"/>
  <c r="V614" i="11" s="1"/>
  <c r="U615" i="11"/>
  <c r="V615" i="11" s="1"/>
  <c r="U616" i="11"/>
  <c r="V616" i="11" s="1"/>
  <c r="U617" i="11"/>
  <c r="V617" i="11" s="1"/>
  <c r="U618" i="11"/>
  <c r="V618" i="11" s="1"/>
  <c r="U619" i="11"/>
  <c r="V619" i="11" s="1"/>
  <c r="U620" i="11"/>
  <c r="V620" i="11" s="1"/>
  <c r="U621" i="11"/>
  <c r="V621" i="11" s="1"/>
  <c r="U622" i="11"/>
  <c r="V622" i="11" s="1"/>
  <c r="U623" i="11"/>
  <c r="V623" i="11" s="1"/>
  <c r="U624" i="11"/>
  <c r="V624" i="11" s="1"/>
  <c r="U625" i="11"/>
  <c r="V625" i="11" s="1"/>
  <c r="U626" i="11"/>
  <c r="V626" i="11" s="1"/>
  <c r="U627" i="11"/>
  <c r="V627" i="11" s="1"/>
  <c r="U628" i="11"/>
  <c r="V628" i="11" s="1"/>
  <c r="U629" i="11"/>
  <c r="V629" i="11" s="1"/>
  <c r="U630" i="11"/>
  <c r="V630" i="11" s="1"/>
  <c r="U631" i="11"/>
  <c r="V631" i="11" s="1"/>
  <c r="U632" i="11"/>
  <c r="V632" i="11" s="1"/>
  <c r="U633" i="11"/>
  <c r="V633" i="11" s="1"/>
  <c r="U634" i="11"/>
  <c r="V634" i="11" s="1"/>
  <c r="U635" i="11"/>
  <c r="V635" i="11" s="1"/>
  <c r="U636" i="11"/>
  <c r="V636" i="11" s="1"/>
  <c r="U637" i="11"/>
  <c r="V637" i="11" s="1"/>
  <c r="U638" i="11"/>
  <c r="U639" i="11"/>
  <c r="V639" i="11" s="1"/>
  <c r="U640" i="11"/>
  <c r="U641" i="11"/>
  <c r="V641" i="11" s="1"/>
  <c r="U642" i="11"/>
  <c r="V642" i="11" s="1"/>
  <c r="U643" i="11"/>
  <c r="V643" i="11" s="1"/>
  <c r="U644" i="11"/>
  <c r="U645" i="11"/>
  <c r="V645" i="11" s="1"/>
  <c r="U646" i="11"/>
  <c r="V646" i="11" s="1"/>
  <c r="U647" i="11"/>
  <c r="U648" i="11"/>
  <c r="V648" i="11" s="1"/>
  <c r="U649" i="11"/>
  <c r="V649" i="11" s="1"/>
  <c r="U650" i="11"/>
  <c r="V650" i="11" s="1"/>
  <c r="U651" i="11"/>
  <c r="V651" i="11" s="1"/>
  <c r="U652" i="11"/>
  <c r="V652" i="11" s="1"/>
  <c r="U653" i="11"/>
  <c r="V653" i="11" s="1"/>
  <c r="U654" i="11"/>
  <c r="V654" i="11" s="1"/>
  <c r="U655" i="11"/>
  <c r="V655" i="11" s="1"/>
  <c r="U656" i="11"/>
  <c r="V656" i="11" s="1"/>
  <c r="U657" i="11"/>
  <c r="V657" i="11" s="1"/>
  <c r="U658" i="11"/>
  <c r="V658" i="11" s="1"/>
  <c r="U659" i="11"/>
  <c r="V659" i="11" s="1"/>
  <c r="U660" i="11"/>
  <c r="V660" i="11" s="1"/>
  <c r="U661" i="11"/>
  <c r="V661" i="11" s="1"/>
  <c r="U662" i="11"/>
  <c r="V662" i="11" s="1"/>
  <c r="U663" i="11"/>
  <c r="V663" i="11" s="1"/>
  <c r="U664" i="11"/>
  <c r="V664" i="11" s="1"/>
  <c r="U665" i="11"/>
  <c r="V665" i="11" s="1"/>
  <c r="U666" i="11"/>
  <c r="V666" i="11" s="1"/>
  <c r="U667" i="11"/>
  <c r="V667" i="11" s="1"/>
  <c r="U668" i="11"/>
  <c r="V668" i="11" s="1"/>
  <c r="U669" i="11"/>
  <c r="V669" i="11" s="1"/>
  <c r="U670" i="11"/>
  <c r="V670" i="11" s="1"/>
  <c r="U671" i="11"/>
  <c r="V671" i="11" s="1"/>
  <c r="U672" i="11"/>
  <c r="V672" i="11" s="1"/>
  <c r="U673" i="11"/>
  <c r="V673" i="11" s="1"/>
  <c r="U674" i="11"/>
  <c r="V674" i="11" s="1"/>
  <c r="U675" i="11"/>
  <c r="V675" i="11" s="1"/>
  <c r="U676" i="11"/>
  <c r="V676" i="11" s="1"/>
  <c r="U677" i="11"/>
  <c r="V677" i="11" s="1"/>
  <c r="U678" i="11"/>
  <c r="V678" i="11" s="1"/>
  <c r="U679" i="11"/>
  <c r="V679" i="11" s="1"/>
  <c r="U680" i="11"/>
  <c r="V680" i="11" s="1"/>
  <c r="U681" i="11"/>
  <c r="V681" i="11" s="1"/>
  <c r="U682" i="11"/>
  <c r="V682" i="11" s="1"/>
  <c r="U683" i="11"/>
  <c r="V683" i="11" s="1"/>
  <c r="U684" i="11"/>
  <c r="V684" i="11" s="1"/>
  <c r="U685" i="11"/>
  <c r="V685" i="11" s="1"/>
  <c r="U686" i="11"/>
  <c r="U687" i="11"/>
  <c r="U688" i="11"/>
  <c r="V688" i="11" s="1"/>
  <c r="U689" i="11"/>
  <c r="V689" i="11" s="1"/>
  <c r="U690" i="11"/>
  <c r="V690" i="11" s="1"/>
  <c r="U691" i="11"/>
  <c r="V691" i="11" s="1"/>
  <c r="U692" i="11"/>
  <c r="U693" i="11"/>
  <c r="V693" i="11" s="1"/>
  <c r="U694" i="11"/>
  <c r="V694" i="11" s="1"/>
  <c r="U695" i="11"/>
  <c r="V695" i="11" s="1"/>
  <c r="U696" i="11"/>
  <c r="V696" i="11" s="1"/>
  <c r="U697" i="11"/>
  <c r="V697" i="11" s="1"/>
  <c r="U698" i="11"/>
  <c r="U699" i="11"/>
  <c r="U700" i="11"/>
  <c r="V700" i="11" s="1"/>
  <c r="U701" i="11"/>
  <c r="V701" i="11" s="1"/>
  <c r="U702" i="11"/>
  <c r="U703" i="11"/>
  <c r="U704" i="11"/>
  <c r="U705" i="11"/>
  <c r="V705" i="11" s="1"/>
  <c r="U706" i="11"/>
  <c r="V706" i="11" s="1"/>
  <c r="U707" i="11"/>
  <c r="V707" i="11" s="1"/>
  <c r="U708" i="11"/>
  <c r="V708" i="11" s="1"/>
  <c r="U709" i="11"/>
  <c r="V709" i="11" s="1"/>
  <c r="U710" i="11"/>
  <c r="V710" i="11" s="1"/>
  <c r="U711" i="11"/>
  <c r="V711" i="11" s="1"/>
  <c r="U712" i="11"/>
  <c r="V712" i="11" s="1"/>
  <c r="U713" i="11"/>
  <c r="V713" i="11" s="1"/>
  <c r="U714" i="11"/>
  <c r="V714" i="11" s="1"/>
  <c r="U715" i="11"/>
  <c r="V715" i="11" s="1"/>
  <c r="U716" i="11"/>
  <c r="V716" i="11" s="1"/>
  <c r="U717" i="11"/>
  <c r="V717" i="11" s="1"/>
  <c r="U718" i="11"/>
  <c r="V718" i="11" s="1"/>
  <c r="U719" i="11"/>
  <c r="V719" i="11" s="1"/>
  <c r="U720" i="11"/>
  <c r="V720" i="11" s="1"/>
  <c r="U721" i="11"/>
  <c r="V721" i="11" s="1"/>
  <c r="U722" i="11"/>
  <c r="V722" i="11" s="1"/>
  <c r="U723" i="11"/>
  <c r="V723" i="11" s="1"/>
  <c r="U724" i="11"/>
  <c r="V724" i="11" s="1"/>
  <c r="U725" i="11"/>
  <c r="V725" i="11" s="1"/>
  <c r="U726" i="11"/>
  <c r="V726" i="11" s="1"/>
  <c r="U727" i="11"/>
  <c r="V727" i="11" s="1"/>
  <c r="U728" i="11"/>
  <c r="V728" i="11" s="1"/>
  <c r="U729" i="11"/>
  <c r="V729" i="11" s="1"/>
  <c r="U730" i="11"/>
  <c r="V730" i="11" s="1"/>
  <c r="U731" i="11"/>
  <c r="V731" i="11" s="1"/>
  <c r="U732" i="11"/>
  <c r="V732" i="11" s="1"/>
  <c r="U733" i="11"/>
  <c r="V733" i="11" s="1"/>
  <c r="U734" i="11"/>
  <c r="V734" i="11" s="1"/>
  <c r="U735" i="11"/>
  <c r="V735" i="11" s="1"/>
  <c r="U736" i="11"/>
  <c r="V736" i="11" s="1"/>
  <c r="U737" i="11"/>
  <c r="V737" i="11" s="1"/>
  <c r="U738" i="11"/>
  <c r="V738" i="11" s="1"/>
  <c r="U739" i="11"/>
  <c r="V739" i="11" s="1"/>
  <c r="U740" i="11"/>
  <c r="V740" i="11" s="1"/>
  <c r="U741" i="11"/>
  <c r="V741" i="11" s="1"/>
  <c r="U742" i="11"/>
  <c r="V742" i="11" s="1"/>
  <c r="U743" i="11"/>
  <c r="V743" i="11" s="1"/>
  <c r="U744" i="11"/>
  <c r="V744" i="11" s="1"/>
  <c r="U745" i="11"/>
  <c r="V745" i="11" s="1"/>
  <c r="U746" i="11"/>
  <c r="V746" i="11" s="1"/>
  <c r="U747" i="11"/>
  <c r="V747" i="11" s="1"/>
  <c r="U748" i="11"/>
  <c r="V748" i="11" s="1"/>
  <c r="U749" i="11"/>
  <c r="V749" i="11" s="1"/>
  <c r="U750" i="11"/>
  <c r="V750" i="11" s="1"/>
  <c r="U751" i="11"/>
  <c r="V751" i="11" s="1"/>
  <c r="U752" i="11"/>
  <c r="V752" i="11" s="1"/>
  <c r="U753" i="11"/>
  <c r="V753" i="11" s="1"/>
  <c r="U754" i="11"/>
  <c r="V754" i="11" s="1"/>
  <c r="U755" i="11"/>
  <c r="V755" i="11" s="1"/>
  <c r="U756" i="11"/>
  <c r="V756" i="11" s="1"/>
  <c r="U757" i="11"/>
  <c r="V757" i="11" s="1"/>
  <c r="U758" i="11"/>
  <c r="V758" i="11" s="1"/>
  <c r="U759" i="11"/>
  <c r="V759" i="11" s="1"/>
  <c r="U760" i="11"/>
  <c r="V760" i="11" s="1"/>
  <c r="U761" i="11"/>
  <c r="V761" i="11" s="1"/>
  <c r="U762" i="11"/>
  <c r="V762" i="11" s="1"/>
  <c r="U763" i="11"/>
  <c r="V763" i="11" s="1"/>
  <c r="U764" i="11"/>
  <c r="V764" i="11" s="1"/>
  <c r="U765" i="11"/>
  <c r="V765" i="11" s="1"/>
  <c r="U766" i="11"/>
  <c r="V766" i="11" s="1"/>
  <c r="U767" i="11"/>
  <c r="V767" i="11" s="1"/>
  <c r="U768" i="11"/>
  <c r="V768" i="11" s="1"/>
  <c r="U769" i="11"/>
  <c r="V769" i="11" s="1"/>
  <c r="U770" i="11"/>
  <c r="U771" i="11"/>
  <c r="U772" i="11"/>
  <c r="U773" i="11"/>
  <c r="V773" i="11" s="1"/>
  <c r="U774" i="11"/>
  <c r="V774" i="11" s="1"/>
  <c r="U775" i="11"/>
  <c r="V775" i="11" s="1"/>
  <c r="U776" i="11"/>
  <c r="V776" i="11" s="1"/>
  <c r="U777" i="11"/>
  <c r="V777" i="11" s="1"/>
  <c r="U778" i="11"/>
  <c r="V778" i="11" s="1"/>
  <c r="U779" i="11"/>
  <c r="V779" i="11" s="1"/>
  <c r="U780" i="11"/>
  <c r="V780" i="11" s="1"/>
  <c r="U781" i="11"/>
  <c r="V781" i="11" s="1"/>
  <c r="U782" i="11"/>
  <c r="U783" i="11"/>
  <c r="U784" i="11"/>
  <c r="V784" i="11" s="1"/>
  <c r="U785" i="11"/>
  <c r="V785" i="11" s="1"/>
  <c r="U786" i="11"/>
  <c r="V786" i="11" s="1"/>
  <c r="U787" i="11"/>
  <c r="U788" i="11"/>
  <c r="V788" i="11" s="1"/>
  <c r="U789" i="11"/>
  <c r="V789" i="11" s="1"/>
  <c r="U790" i="11"/>
  <c r="V790" i="11" s="1"/>
  <c r="U791" i="11"/>
  <c r="V791" i="11" s="1"/>
  <c r="U792" i="11"/>
  <c r="V792" i="11" s="1"/>
  <c r="U793" i="11"/>
  <c r="V793" i="11" s="1"/>
  <c r="U794" i="11"/>
  <c r="V794" i="11" s="1"/>
  <c r="U795" i="11"/>
  <c r="V795" i="11" s="1"/>
  <c r="U796" i="11"/>
  <c r="V796" i="11" s="1"/>
  <c r="U797" i="11"/>
  <c r="V797" i="11" s="1"/>
  <c r="U798" i="11"/>
  <c r="V798" i="11" s="1"/>
  <c r="U799" i="11"/>
  <c r="U800" i="11"/>
  <c r="V800" i="11" s="1"/>
  <c r="U801" i="11"/>
  <c r="V801" i="11" s="1"/>
  <c r="U802" i="11"/>
  <c r="V802" i="11" s="1"/>
  <c r="U803" i="11"/>
  <c r="V803" i="11" s="1"/>
  <c r="U804" i="11"/>
  <c r="V804" i="11" s="1"/>
  <c r="U805" i="11"/>
  <c r="V805" i="11" s="1"/>
  <c r="U806" i="11"/>
  <c r="V806" i="11" s="1"/>
  <c r="U807" i="11"/>
  <c r="V807" i="11" s="1"/>
  <c r="U808" i="11"/>
  <c r="V808" i="11" s="1"/>
  <c r="U809" i="11"/>
  <c r="V809" i="11" s="1"/>
  <c r="U810" i="11"/>
  <c r="V810" i="11" s="1"/>
  <c r="U811" i="11"/>
  <c r="V811" i="11" s="1"/>
  <c r="U812" i="11"/>
  <c r="V812" i="11" s="1"/>
  <c r="U813" i="11"/>
  <c r="V813" i="11" s="1"/>
  <c r="U814" i="11"/>
  <c r="V814" i="11" s="1"/>
  <c r="U815" i="11"/>
  <c r="V815" i="11" s="1"/>
  <c r="U816" i="11"/>
  <c r="V816" i="11" s="1"/>
  <c r="U817" i="11"/>
  <c r="V817" i="11" s="1"/>
  <c r="U818" i="11"/>
  <c r="V818" i="11" s="1"/>
  <c r="U819" i="11"/>
  <c r="V819" i="11" s="1"/>
  <c r="U820" i="11"/>
  <c r="V820" i="11" s="1"/>
  <c r="U821" i="11"/>
  <c r="V821" i="11" s="1"/>
  <c r="U822" i="11"/>
  <c r="V822" i="11" s="1"/>
  <c r="U823" i="11"/>
  <c r="V823" i="11" s="1"/>
  <c r="U824" i="11"/>
  <c r="V824" i="11" s="1"/>
  <c r="U825" i="11"/>
  <c r="V825" i="11" s="1"/>
  <c r="U826" i="11"/>
  <c r="V826" i="11" s="1"/>
  <c r="U827" i="11"/>
  <c r="V827" i="11" s="1"/>
  <c r="U828" i="11"/>
  <c r="V828" i="11" s="1"/>
  <c r="U829" i="11"/>
  <c r="V829" i="11" s="1"/>
  <c r="U830" i="11"/>
  <c r="V830" i="11" s="1"/>
  <c r="U831" i="11"/>
  <c r="V831" i="11" s="1"/>
  <c r="U832" i="11"/>
  <c r="V832" i="11" s="1"/>
  <c r="U833" i="11"/>
  <c r="V833" i="11" s="1"/>
  <c r="U834" i="11"/>
  <c r="V834" i="11" s="1"/>
  <c r="U835" i="11"/>
  <c r="V835" i="11" s="1"/>
  <c r="U836" i="11"/>
  <c r="V836" i="11" s="1"/>
  <c r="U837" i="11"/>
  <c r="V837" i="11" s="1"/>
  <c r="U838" i="11"/>
  <c r="V838" i="11" s="1"/>
  <c r="U839" i="11"/>
  <c r="V839" i="11" s="1"/>
  <c r="U840" i="11"/>
  <c r="V840" i="11" s="1"/>
  <c r="U841" i="11"/>
  <c r="V841" i="11" s="1"/>
  <c r="U842" i="11"/>
  <c r="V842" i="11" s="1"/>
  <c r="U843" i="11"/>
  <c r="V843" i="11" s="1"/>
  <c r="U844" i="11"/>
  <c r="V844" i="11" s="1"/>
  <c r="U845" i="11"/>
  <c r="V845" i="11" s="1"/>
  <c r="U846" i="11"/>
  <c r="V846" i="11" s="1"/>
  <c r="U847" i="11"/>
  <c r="V847" i="11" s="1"/>
  <c r="U848" i="11"/>
  <c r="V848" i="11" s="1"/>
  <c r="U849" i="11"/>
  <c r="V849" i="11" s="1"/>
  <c r="U850" i="11"/>
  <c r="V850" i="11" s="1"/>
  <c r="U851" i="11"/>
  <c r="V851" i="11" s="1"/>
  <c r="U852" i="11"/>
  <c r="V852" i="11" s="1"/>
  <c r="U853" i="11"/>
  <c r="V853" i="11" s="1"/>
  <c r="U854" i="11"/>
  <c r="V854" i="11" s="1"/>
  <c r="U855" i="11"/>
  <c r="V855" i="11" s="1"/>
  <c r="U856" i="11"/>
  <c r="U857" i="11"/>
  <c r="U858" i="11"/>
  <c r="V858" i="11" s="1"/>
  <c r="U859" i="11"/>
  <c r="U860" i="11"/>
  <c r="V860" i="11" s="1"/>
  <c r="U861" i="11"/>
  <c r="U862" i="11"/>
  <c r="V862" i="11" s="1"/>
  <c r="U863" i="11"/>
  <c r="U864" i="11"/>
  <c r="V864" i="11" s="1"/>
  <c r="U865" i="11"/>
  <c r="V865" i="11" s="1"/>
  <c r="U866" i="11"/>
  <c r="U867" i="11"/>
  <c r="U868" i="11"/>
  <c r="U869" i="11"/>
  <c r="V869" i="11" s="1"/>
  <c r="U870" i="11"/>
  <c r="V870" i="11" s="1"/>
  <c r="U871" i="11"/>
  <c r="V871" i="11" s="1"/>
  <c r="U872" i="11"/>
  <c r="V872" i="11" s="1"/>
  <c r="U873" i="11"/>
  <c r="U874" i="11"/>
  <c r="V874" i="11" s="1"/>
  <c r="U875" i="11"/>
  <c r="U876" i="11"/>
  <c r="U877" i="11"/>
  <c r="V877" i="11" s="1"/>
  <c r="U878" i="11"/>
  <c r="V878" i="11" s="1"/>
  <c r="U879" i="11"/>
  <c r="V879" i="11" s="1"/>
  <c r="U880" i="11"/>
  <c r="V880" i="11" s="1"/>
  <c r="U881" i="11"/>
  <c r="V881" i="11" s="1"/>
  <c r="U882" i="11"/>
  <c r="V882" i="11" s="1"/>
  <c r="U883" i="11"/>
  <c r="V883" i="11" s="1"/>
  <c r="U884" i="11"/>
  <c r="V884" i="11" s="1"/>
  <c r="U885" i="11"/>
  <c r="V885" i="11" s="1"/>
  <c r="U886" i="11"/>
  <c r="V886" i="11" s="1"/>
  <c r="U887" i="11"/>
  <c r="V887" i="11" s="1"/>
  <c r="U888" i="11"/>
  <c r="V888" i="11" s="1"/>
  <c r="U889" i="11"/>
  <c r="V889" i="11" s="1"/>
  <c r="U890" i="11"/>
  <c r="V890" i="11" s="1"/>
  <c r="U891" i="11"/>
  <c r="V891" i="11" s="1"/>
  <c r="U892" i="11"/>
  <c r="V892" i="11" s="1"/>
  <c r="U893" i="11"/>
  <c r="V893" i="11" s="1"/>
  <c r="U894" i="11"/>
  <c r="V894" i="11" s="1"/>
  <c r="U895" i="11"/>
  <c r="V895" i="11" s="1"/>
  <c r="U896" i="11"/>
  <c r="V896" i="11" s="1"/>
  <c r="U897" i="11"/>
  <c r="V897" i="11" s="1"/>
  <c r="U898" i="11"/>
  <c r="V898" i="11" s="1"/>
  <c r="U899" i="11"/>
  <c r="V899" i="11" s="1"/>
  <c r="U900" i="11"/>
  <c r="V900" i="11" s="1"/>
  <c r="U901" i="11"/>
  <c r="V901" i="11" s="1"/>
  <c r="U902" i="11"/>
  <c r="V902" i="11" s="1"/>
  <c r="U903" i="11"/>
  <c r="V903" i="11" s="1"/>
  <c r="U904" i="11"/>
  <c r="V904" i="11" s="1"/>
  <c r="U905" i="11"/>
  <c r="V905" i="11" s="1"/>
  <c r="U906" i="11"/>
  <c r="V906" i="11" s="1"/>
  <c r="U907" i="11"/>
  <c r="V907" i="11" s="1"/>
  <c r="U908" i="11"/>
  <c r="V908" i="11" s="1"/>
  <c r="U909" i="11"/>
  <c r="V909" i="11" s="1"/>
  <c r="U910" i="11"/>
  <c r="V910" i="11" s="1"/>
  <c r="U911" i="11"/>
  <c r="V911" i="11" s="1"/>
  <c r="U912" i="11"/>
  <c r="V912" i="11" s="1"/>
  <c r="U913" i="11"/>
  <c r="V913" i="11" s="1"/>
  <c r="U914" i="11"/>
  <c r="V914" i="11" s="1"/>
  <c r="U915" i="11"/>
  <c r="V915" i="11" s="1"/>
  <c r="U916" i="11"/>
  <c r="V916" i="11" s="1"/>
  <c r="U917" i="11"/>
  <c r="V917" i="11" s="1"/>
  <c r="U918" i="11"/>
  <c r="V918" i="11" s="1"/>
  <c r="U919" i="11"/>
  <c r="V919" i="11" s="1"/>
  <c r="U920" i="11"/>
  <c r="V920" i="11" s="1"/>
  <c r="U921" i="11"/>
  <c r="V921" i="11" s="1"/>
  <c r="U922" i="11"/>
  <c r="V922" i="11" s="1"/>
  <c r="U923" i="11"/>
  <c r="V923" i="11" s="1"/>
  <c r="U924" i="11"/>
  <c r="V924" i="11" s="1"/>
  <c r="U925" i="11"/>
  <c r="V925" i="11" s="1"/>
  <c r="U926" i="11"/>
  <c r="V926" i="11" s="1"/>
  <c r="U927" i="11"/>
  <c r="V927" i="11" s="1"/>
  <c r="U928" i="11"/>
  <c r="V928" i="11" s="1"/>
  <c r="U929" i="11"/>
  <c r="V929" i="11" s="1"/>
  <c r="U930" i="11"/>
  <c r="V930" i="11" s="1"/>
  <c r="U931" i="11"/>
  <c r="V931" i="11" s="1"/>
  <c r="U932" i="11"/>
  <c r="V932" i="11" s="1"/>
  <c r="U933" i="11"/>
  <c r="V933" i="11" s="1"/>
  <c r="U934" i="11"/>
  <c r="V934" i="11" s="1"/>
  <c r="U935" i="11"/>
  <c r="V935" i="11" s="1"/>
  <c r="U936" i="11"/>
  <c r="V936" i="11" s="1"/>
  <c r="U937" i="11"/>
  <c r="V937" i="11" s="1"/>
  <c r="U938" i="11"/>
  <c r="V938" i="11" s="1"/>
  <c r="U939" i="11"/>
  <c r="V939" i="11" s="1"/>
  <c r="U940" i="11"/>
  <c r="V940" i="11" s="1"/>
  <c r="U941" i="11"/>
  <c r="V941" i="11" s="1"/>
  <c r="U942" i="11"/>
  <c r="V942" i="11" s="1"/>
  <c r="U943" i="11"/>
  <c r="V943" i="11" s="1"/>
  <c r="U944" i="11"/>
  <c r="V944" i="11" s="1"/>
  <c r="U945" i="11"/>
  <c r="V945" i="11" s="1"/>
  <c r="U946" i="11"/>
  <c r="V946" i="11" s="1"/>
  <c r="U947" i="11"/>
  <c r="V947" i="11" s="1"/>
  <c r="U948" i="11"/>
  <c r="V948" i="11" s="1"/>
  <c r="U949" i="11"/>
  <c r="V949" i="11" s="1"/>
  <c r="U950" i="11"/>
  <c r="V950" i="11" s="1"/>
  <c r="U951" i="11"/>
  <c r="V951" i="11" s="1"/>
  <c r="U952" i="11"/>
  <c r="V952" i="11" s="1"/>
  <c r="U953" i="11"/>
  <c r="V953" i="11" s="1"/>
  <c r="U954" i="11"/>
  <c r="V954" i="11" s="1"/>
  <c r="U955" i="11"/>
  <c r="V955" i="11" s="1"/>
  <c r="U956" i="11"/>
  <c r="U957" i="11"/>
  <c r="U958" i="11"/>
  <c r="V958" i="11" s="1"/>
  <c r="U959" i="11"/>
  <c r="V959" i="11" s="1"/>
  <c r="U960" i="11"/>
  <c r="V960" i="11" s="1"/>
  <c r="U961" i="11"/>
  <c r="V961" i="11" s="1"/>
  <c r="U962" i="11"/>
  <c r="V962" i="11" s="1"/>
  <c r="U963" i="11"/>
  <c r="V963" i="11" s="1"/>
  <c r="U964" i="11"/>
  <c r="V964" i="11" s="1"/>
  <c r="U965" i="11"/>
  <c r="V965" i="11" s="1"/>
  <c r="U966" i="11"/>
  <c r="V966" i="11" s="1"/>
  <c r="U967" i="11"/>
  <c r="V967" i="11" s="1"/>
  <c r="U968" i="11"/>
  <c r="V968" i="11" s="1"/>
  <c r="U969" i="11"/>
  <c r="V969" i="11" s="1"/>
  <c r="U970" i="11"/>
  <c r="V970" i="11" s="1"/>
  <c r="U971" i="11"/>
  <c r="V971" i="11" s="1"/>
  <c r="U972" i="11"/>
  <c r="V972" i="11" s="1"/>
  <c r="U973" i="11"/>
  <c r="V973" i="11" s="1"/>
  <c r="U974" i="11"/>
  <c r="V974" i="11" s="1"/>
  <c r="U975" i="11"/>
  <c r="V975" i="11" s="1"/>
  <c r="U976" i="11"/>
  <c r="V976" i="11" s="1"/>
  <c r="U977" i="11"/>
  <c r="V977" i="11" s="1"/>
  <c r="U978" i="11"/>
  <c r="V978" i="11" s="1"/>
  <c r="U979" i="11"/>
  <c r="V979" i="11" s="1"/>
  <c r="U980" i="11"/>
  <c r="V980" i="11" s="1"/>
  <c r="U981" i="11"/>
  <c r="V981" i="11" s="1"/>
  <c r="U982" i="11"/>
  <c r="V982" i="11" s="1"/>
  <c r="U983" i="11"/>
  <c r="V983" i="11" s="1"/>
  <c r="U984" i="11"/>
  <c r="V984" i="11" s="1"/>
  <c r="U985" i="11"/>
  <c r="V985" i="11" s="1"/>
  <c r="U986" i="11"/>
  <c r="V986" i="11" s="1"/>
  <c r="U987" i="11"/>
  <c r="V987" i="11" s="1"/>
  <c r="U988" i="11"/>
  <c r="V988" i="11" s="1"/>
  <c r="U989" i="11"/>
  <c r="V989" i="11" s="1"/>
  <c r="U990" i="11"/>
  <c r="V990" i="11" s="1"/>
  <c r="U991" i="11"/>
  <c r="V991" i="11" s="1"/>
  <c r="U992" i="11"/>
  <c r="V992" i="11" s="1"/>
  <c r="U993" i="11"/>
  <c r="U994" i="11"/>
  <c r="U995" i="11"/>
  <c r="U996" i="11"/>
  <c r="U997" i="11"/>
  <c r="U998" i="11"/>
  <c r="V998" i="11" s="1"/>
  <c r="U999" i="11"/>
  <c r="V999" i="11" s="1"/>
  <c r="U1000" i="11"/>
  <c r="V1000" i="11" s="1"/>
  <c r="U1001" i="11"/>
  <c r="U1002" i="11"/>
  <c r="U1003" i="11"/>
  <c r="V1003" i="11" s="1"/>
  <c r="U1004" i="11"/>
  <c r="U1005" i="11"/>
  <c r="U1006" i="11"/>
  <c r="V1006" i="11" s="1"/>
  <c r="U1007" i="11"/>
  <c r="V1007" i="11" s="1"/>
  <c r="U1008" i="11"/>
  <c r="V1008" i="11" s="1"/>
  <c r="U1009" i="11"/>
  <c r="V1009" i="11" s="1"/>
  <c r="U1010" i="11"/>
  <c r="V1010" i="11" s="1"/>
  <c r="U1011" i="11"/>
  <c r="V1011" i="11" s="1"/>
  <c r="U1012" i="11"/>
  <c r="V1012" i="11" s="1"/>
  <c r="U1013" i="11"/>
  <c r="V1013" i="11" s="1"/>
  <c r="U1014" i="11"/>
  <c r="V1014" i="11" s="1"/>
  <c r="U1015" i="11"/>
  <c r="V1015" i="11" s="1"/>
  <c r="U1016" i="11"/>
  <c r="V1016" i="11" s="1"/>
  <c r="U1017" i="11"/>
  <c r="V1017" i="11" s="1"/>
  <c r="U1018" i="11"/>
  <c r="V1018" i="11" s="1"/>
  <c r="U1019" i="11"/>
  <c r="V1019" i="11" s="1"/>
  <c r="U1020" i="11"/>
  <c r="V1020" i="11" s="1"/>
  <c r="U1021" i="11"/>
  <c r="V1021" i="11" s="1"/>
  <c r="U1022" i="11"/>
  <c r="V1022" i="11" s="1"/>
  <c r="U1023" i="11"/>
  <c r="V1023" i="11" s="1"/>
  <c r="U1024" i="11"/>
  <c r="V1024" i="11" s="1"/>
  <c r="U1025" i="11"/>
  <c r="V1025" i="11" s="1"/>
  <c r="U1026" i="11"/>
  <c r="V1026" i="11" s="1"/>
  <c r="U1027" i="11"/>
  <c r="V1027" i="11" s="1"/>
  <c r="U1028" i="11"/>
  <c r="V1028" i="11" s="1"/>
  <c r="U1029" i="11"/>
  <c r="V1029" i="11" s="1"/>
  <c r="U1030" i="11"/>
  <c r="V1030" i="11" s="1"/>
  <c r="U1031" i="11"/>
  <c r="V1031" i="11" s="1"/>
  <c r="U1032" i="11"/>
  <c r="V1032" i="11" s="1"/>
  <c r="U1033" i="11"/>
  <c r="V1033" i="11" s="1"/>
  <c r="U1034" i="11"/>
  <c r="V1034" i="11" s="1"/>
  <c r="U1035" i="11"/>
  <c r="V1035" i="11" s="1"/>
  <c r="U1036" i="11"/>
  <c r="U1037" i="11"/>
  <c r="V1037" i="11" s="1"/>
  <c r="U1038" i="11"/>
  <c r="V1038" i="11" s="1"/>
  <c r="U1039" i="11"/>
  <c r="V1039" i="11" s="1"/>
  <c r="U1040" i="11"/>
  <c r="V1040" i="11" s="1"/>
  <c r="U1041" i="11"/>
  <c r="V1041" i="11" s="1"/>
  <c r="U1042" i="11"/>
  <c r="V1042" i="11" s="1"/>
  <c r="U1043" i="11"/>
  <c r="U1044" i="11"/>
  <c r="U1045" i="11"/>
  <c r="U1046" i="11"/>
  <c r="V1046" i="11" s="1"/>
  <c r="U1047" i="11"/>
  <c r="V1047" i="11" s="1"/>
  <c r="U1048" i="11"/>
  <c r="U1049" i="11"/>
  <c r="U1050" i="11"/>
  <c r="V1050" i="11" s="1"/>
  <c r="U1051" i="11"/>
  <c r="V1051" i="11" s="1"/>
  <c r="U1052" i="11"/>
  <c r="V1052" i="11" s="1"/>
  <c r="U1053" i="11"/>
  <c r="V1053" i="11" s="1"/>
  <c r="U1054" i="11"/>
  <c r="V1054" i="11" s="1"/>
  <c r="U1055" i="11"/>
  <c r="V1055" i="11" s="1"/>
  <c r="U1056" i="11"/>
  <c r="V1056" i="11" s="1"/>
  <c r="U1057" i="11"/>
  <c r="V1057" i="11" s="1"/>
  <c r="U1058" i="11"/>
  <c r="V1058" i="11" s="1"/>
  <c r="U1059" i="11"/>
  <c r="V1059" i="11" s="1"/>
  <c r="U1060" i="11"/>
  <c r="V1060" i="11" s="1"/>
  <c r="U1061" i="11"/>
  <c r="V1061" i="11" s="1"/>
  <c r="U1062" i="11"/>
  <c r="V1062" i="11" s="1"/>
  <c r="U1063" i="11"/>
  <c r="V1063" i="11" s="1"/>
  <c r="U1064" i="11"/>
  <c r="V1064" i="11" s="1"/>
  <c r="U1065" i="11"/>
  <c r="V1065" i="11" s="1"/>
  <c r="U1066" i="11"/>
  <c r="U1067" i="11"/>
  <c r="U1068" i="11"/>
  <c r="V1068" i="11" s="1"/>
  <c r="U1069" i="11"/>
  <c r="V1069" i="11" s="1"/>
  <c r="U1070" i="11"/>
  <c r="V1070" i="11" s="1"/>
  <c r="U1071" i="11"/>
  <c r="V1071" i="11" s="1"/>
  <c r="U1072" i="11"/>
  <c r="V1072" i="11" s="1"/>
  <c r="U1073" i="11"/>
  <c r="U1074" i="11"/>
  <c r="U1075" i="11"/>
  <c r="V1075" i="11" s="1"/>
  <c r="U1076" i="11"/>
  <c r="V1076" i="11" s="1"/>
  <c r="U1077" i="11"/>
  <c r="V1077" i="11" s="1"/>
  <c r="U1078" i="11"/>
  <c r="V1078" i="11" s="1"/>
  <c r="U1079" i="11"/>
  <c r="V1079" i="11" s="1"/>
  <c r="U1080" i="11"/>
  <c r="V1080" i="11" s="1"/>
  <c r="U1081" i="11"/>
  <c r="V1081" i="11" s="1"/>
  <c r="U1082" i="11"/>
  <c r="V1082" i="11" s="1"/>
  <c r="U1083" i="11"/>
  <c r="V1083" i="11" s="1"/>
  <c r="U1084" i="11"/>
  <c r="V1084" i="11" s="1"/>
  <c r="U1085" i="11"/>
  <c r="V1085" i="11" s="1"/>
  <c r="U1086" i="11"/>
  <c r="V1086" i="11" s="1"/>
  <c r="U1087" i="11"/>
  <c r="V1087" i="11" s="1"/>
  <c r="U1088" i="11"/>
  <c r="V1088" i="11" s="1"/>
  <c r="U1089" i="11"/>
  <c r="V1089" i="11" s="1"/>
  <c r="U1090" i="11"/>
  <c r="V1090" i="11" s="1"/>
  <c r="U1091" i="11"/>
  <c r="V1091" i="11" s="1"/>
  <c r="U1092" i="11"/>
  <c r="V1092" i="11" s="1"/>
  <c r="U1093" i="11"/>
  <c r="V1093" i="11" s="1"/>
  <c r="U1094" i="11"/>
  <c r="V1094" i="11" s="1"/>
  <c r="U1095" i="11"/>
  <c r="V1095" i="11" s="1"/>
  <c r="U1096" i="11"/>
  <c r="V1096" i="11" s="1"/>
  <c r="U1097" i="11"/>
  <c r="V1097" i="11" s="1"/>
  <c r="U1098" i="11"/>
  <c r="V1098" i="11" s="1"/>
  <c r="U1099" i="11"/>
  <c r="U1100" i="11"/>
  <c r="U1101" i="11"/>
  <c r="V1101" i="11" s="1"/>
  <c r="U1102" i="11"/>
  <c r="V1102" i="11" s="1"/>
  <c r="U1103" i="11"/>
  <c r="V1103" i="11" s="1"/>
  <c r="U1104" i="11"/>
  <c r="V1104" i="11" s="1"/>
  <c r="U1105" i="11"/>
  <c r="V1105" i="11" s="1"/>
  <c r="U1106" i="11"/>
  <c r="V1106" i="11" s="1"/>
  <c r="U1107" i="11"/>
  <c r="U1108" i="11"/>
  <c r="V1108" i="11" s="1"/>
  <c r="U1109" i="11"/>
  <c r="V1109" i="11" s="1"/>
  <c r="U1110" i="11"/>
  <c r="V1110" i="11" s="1"/>
  <c r="U1111" i="11"/>
  <c r="V1111" i="11" s="1"/>
  <c r="U1112" i="11"/>
  <c r="V1112" i="11" s="1"/>
  <c r="U1113" i="11"/>
  <c r="V1113" i="11" s="1"/>
  <c r="U1114" i="11"/>
  <c r="V1114" i="11" s="1"/>
  <c r="U1115" i="11"/>
  <c r="V1115" i="11" s="1"/>
  <c r="U1116" i="11"/>
  <c r="V1116" i="11" s="1"/>
  <c r="U1117" i="11"/>
  <c r="V1117" i="11" s="1"/>
  <c r="U1118" i="11"/>
  <c r="V1118" i="11" s="1"/>
  <c r="U1119" i="11"/>
  <c r="V1119" i="11" s="1"/>
  <c r="U1120" i="11"/>
  <c r="V1120" i="11" s="1"/>
  <c r="U1121" i="11"/>
  <c r="V1121" i="11" s="1"/>
  <c r="U1122" i="11"/>
  <c r="V1122" i="11" s="1"/>
  <c r="U1123" i="11"/>
  <c r="V1123" i="11" s="1"/>
  <c r="U1124" i="11"/>
  <c r="V1124" i="11" s="1"/>
  <c r="U1125" i="11"/>
  <c r="V1125" i="11" s="1"/>
  <c r="U1126" i="11"/>
  <c r="V1126" i="11" s="1"/>
  <c r="U1127" i="11"/>
  <c r="V1127" i="11" s="1"/>
  <c r="U1128" i="11"/>
  <c r="V1128" i="11" s="1"/>
  <c r="U1129" i="11"/>
  <c r="V1129" i="11" s="1"/>
  <c r="U1130" i="11"/>
  <c r="V1130" i="11" s="1"/>
  <c r="U1131" i="11"/>
  <c r="V1131" i="11" s="1"/>
  <c r="U1132" i="11"/>
  <c r="V1132" i="11" s="1"/>
  <c r="U1133" i="11"/>
  <c r="V1133" i="11" s="1"/>
  <c r="U1134" i="11"/>
  <c r="U1135" i="11"/>
  <c r="V1135" i="11" s="1"/>
  <c r="U1136" i="11"/>
  <c r="V1136" i="11" s="1"/>
  <c r="U1137" i="11"/>
  <c r="V1137" i="11" s="1"/>
  <c r="U1138" i="11"/>
  <c r="V1138" i="11" s="1"/>
  <c r="U1139" i="11"/>
  <c r="V1139" i="11" s="1"/>
  <c r="U1140" i="11"/>
  <c r="V1140" i="11" s="1"/>
  <c r="U1141" i="11"/>
  <c r="V1141" i="11" s="1"/>
  <c r="U1142" i="11"/>
  <c r="V1142" i="11" s="1"/>
  <c r="U1143" i="11"/>
  <c r="V1143" i="11" s="1"/>
  <c r="U1144" i="11"/>
  <c r="V1144" i="11" s="1"/>
  <c r="U1145" i="11"/>
  <c r="V1145" i="11" s="1"/>
  <c r="U1146" i="11"/>
  <c r="V1146" i="11" s="1"/>
  <c r="U1147" i="11"/>
  <c r="V1147" i="11" s="1"/>
  <c r="U1148" i="11"/>
  <c r="V1148" i="11" s="1"/>
  <c r="U1149" i="11"/>
  <c r="V1149" i="11" s="1"/>
  <c r="U1150" i="11"/>
  <c r="V1150" i="11" s="1"/>
  <c r="U1151" i="11"/>
  <c r="V1151" i="11" s="1"/>
  <c r="U1152" i="11"/>
  <c r="V1152" i="11" s="1"/>
  <c r="U1153" i="11"/>
  <c r="V1153" i="11" s="1"/>
  <c r="U1154" i="11"/>
  <c r="V1154" i="11" s="1"/>
  <c r="U1155" i="11"/>
  <c r="V1155" i="11" s="1"/>
  <c r="U1156" i="11"/>
  <c r="V1156" i="11" s="1"/>
  <c r="U1157" i="11"/>
  <c r="V1157" i="11" s="1"/>
  <c r="U1158" i="11"/>
  <c r="V1158" i="11" s="1"/>
  <c r="U1159" i="11"/>
  <c r="V1159" i="11" s="1"/>
  <c r="U1160" i="11"/>
  <c r="V1160" i="11" s="1"/>
  <c r="U1161" i="11"/>
  <c r="V1161" i="11" s="1"/>
  <c r="U1162" i="11"/>
  <c r="V1162" i="11" s="1"/>
  <c r="U1163" i="11"/>
  <c r="V1163" i="11" s="1"/>
  <c r="U1164" i="11"/>
  <c r="U1165" i="11"/>
  <c r="V1165" i="11" s="1"/>
  <c r="U1166" i="11"/>
  <c r="V1166" i="11" s="1"/>
  <c r="U1167" i="11"/>
  <c r="U1168" i="11"/>
  <c r="U1169" i="11"/>
  <c r="U1170" i="11"/>
  <c r="V1170" i="11" s="1"/>
  <c r="U1171" i="11"/>
  <c r="V1171" i="11" s="1"/>
  <c r="U1172" i="11"/>
  <c r="V1172" i="11" s="1"/>
  <c r="U1173" i="11"/>
  <c r="U1174" i="11"/>
  <c r="V1174" i="11" s="1"/>
  <c r="U1175" i="11"/>
  <c r="V1175" i="11" s="1"/>
  <c r="U1176" i="11"/>
  <c r="U1177" i="11"/>
  <c r="V1177" i="11" s="1"/>
  <c r="U1178" i="11"/>
  <c r="V1178" i="11" s="1"/>
  <c r="U1179" i="11"/>
  <c r="V1179" i="11" s="1"/>
  <c r="U1180" i="11"/>
  <c r="V1180" i="11" s="1"/>
  <c r="U1181" i="11"/>
  <c r="V1181" i="11" s="1"/>
  <c r="U1182" i="11"/>
  <c r="U1183" i="11"/>
  <c r="V1183" i="11" s="1"/>
  <c r="U1184" i="11"/>
  <c r="U1185" i="11"/>
  <c r="V1185" i="11" s="1"/>
  <c r="U1186" i="11"/>
  <c r="V1186" i="11" s="1"/>
  <c r="U1187" i="11"/>
  <c r="V1187" i="11" s="1"/>
  <c r="U1188" i="11"/>
  <c r="V1188" i="11" s="1"/>
  <c r="U1189" i="11"/>
  <c r="V1189" i="11" s="1"/>
  <c r="U1190" i="11"/>
  <c r="V1190" i="11" s="1"/>
  <c r="U1191" i="11"/>
  <c r="V1191" i="11" s="1"/>
  <c r="U1192" i="11"/>
  <c r="V1192" i="11" s="1"/>
  <c r="U1193" i="11"/>
  <c r="V1193" i="11" s="1"/>
  <c r="U1194" i="11"/>
  <c r="V1194" i="11" s="1"/>
  <c r="U1195" i="11"/>
  <c r="V1195" i="11" s="1"/>
  <c r="U1196" i="11"/>
  <c r="V1196" i="11" s="1"/>
  <c r="U1197" i="11"/>
  <c r="V1197" i="11" s="1"/>
  <c r="U1198" i="11"/>
  <c r="V1198" i="11" s="1"/>
  <c r="U1199" i="11"/>
  <c r="V1199" i="11" s="1"/>
  <c r="U1200" i="11"/>
  <c r="V1200" i="11" s="1"/>
  <c r="U1201" i="11"/>
  <c r="V1201" i="11" s="1"/>
  <c r="U1202" i="11"/>
  <c r="V1202" i="11" s="1"/>
  <c r="U1203" i="11"/>
  <c r="V1203" i="11" s="1"/>
  <c r="U1204" i="11"/>
  <c r="V1204" i="11" s="1"/>
  <c r="U1205" i="11"/>
  <c r="V1205" i="11" s="1"/>
  <c r="U1206" i="11"/>
  <c r="V1206" i="11" s="1"/>
  <c r="U1207" i="11"/>
  <c r="V1207" i="11" s="1"/>
  <c r="U1208" i="11"/>
  <c r="V1208" i="11" s="1"/>
  <c r="U1209" i="11"/>
  <c r="V1209" i="11" s="1"/>
  <c r="U1210" i="11"/>
  <c r="V1210" i="11" s="1"/>
  <c r="U1211" i="11"/>
  <c r="V1211" i="11" s="1"/>
  <c r="U1212" i="11"/>
  <c r="V1212" i="11" s="1"/>
  <c r="U1213" i="11"/>
  <c r="V1213" i="11" s="1"/>
  <c r="U1214" i="11"/>
  <c r="V1214" i="11" s="1"/>
  <c r="U1215" i="11"/>
  <c r="V1215" i="11" s="1"/>
  <c r="U1216" i="11"/>
  <c r="V1216" i="11" s="1"/>
  <c r="U1217" i="11"/>
  <c r="V1217" i="11" s="1"/>
  <c r="U1218" i="11"/>
  <c r="V1218" i="11" s="1"/>
  <c r="U1219" i="11"/>
  <c r="V1219" i="11" s="1"/>
  <c r="U1220" i="11"/>
  <c r="V1220" i="11" s="1"/>
  <c r="U1221" i="11"/>
  <c r="V1221" i="11" s="1"/>
  <c r="U1222" i="11"/>
  <c r="V1222" i="11" s="1"/>
  <c r="U1223" i="11"/>
  <c r="V1223" i="11" s="1"/>
  <c r="U1224" i="11"/>
  <c r="V1224" i="11" s="1"/>
  <c r="U1225" i="11"/>
  <c r="V1225" i="11" s="1"/>
  <c r="U1226" i="11"/>
  <c r="V1226" i="11" s="1"/>
  <c r="U1227" i="11"/>
  <c r="V1227" i="11" s="1"/>
  <c r="U1228" i="11"/>
  <c r="V1228" i="11" s="1"/>
  <c r="U1229" i="11"/>
  <c r="V1229" i="11" s="1"/>
  <c r="U1230" i="11"/>
  <c r="V1230" i="11" s="1"/>
  <c r="U1231" i="11"/>
  <c r="V1231" i="11" s="1"/>
  <c r="U1232" i="11"/>
  <c r="V1232" i="11" s="1"/>
  <c r="U1233" i="11"/>
  <c r="V1233" i="11" s="1"/>
  <c r="U1234" i="11"/>
  <c r="V1234" i="11" s="1"/>
  <c r="U1235" i="11"/>
  <c r="V1235" i="11" s="1"/>
  <c r="U1236" i="11"/>
  <c r="V1236" i="11" s="1"/>
  <c r="U1237" i="11"/>
  <c r="V1237" i="11" s="1"/>
  <c r="U1238" i="11"/>
  <c r="V1238" i="11" s="1"/>
  <c r="U1239" i="11"/>
  <c r="V1239" i="11" s="1"/>
  <c r="U1240" i="11"/>
  <c r="V1240" i="11" s="1"/>
  <c r="U1241" i="11"/>
  <c r="V1241" i="11" s="1"/>
  <c r="U1242" i="11"/>
  <c r="V1242" i="11" s="1"/>
  <c r="U1243" i="11"/>
  <c r="V1243" i="11" s="1"/>
  <c r="U1244" i="11"/>
  <c r="V1244" i="11" s="1"/>
  <c r="U1245" i="11"/>
  <c r="V1245" i="11" s="1"/>
  <c r="U1246" i="11"/>
  <c r="V1246" i="11" s="1"/>
  <c r="U1247" i="11"/>
  <c r="V1247" i="11" s="1"/>
  <c r="U1248" i="11"/>
  <c r="V1248" i="11" s="1"/>
  <c r="U1249" i="11"/>
  <c r="V1249" i="11" s="1"/>
  <c r="U1250" i="11"/>
  <c r="V1250" i="11" s="1"/>
  <c r="U1251" i="11"/>
  <c r="V1251" i="11" s="1"/>
  <c r="U1252" i="11"/>
  <c r="V1252" i="11" s="1"/>
  <c r="U1253" i="11"/>
  <c r="V1253" i="11" s="1"/>
  <c r="U1254" i="11"/>
  <c r="V1254" i="11" s="1"/>
  <c r="U1255" i="11"/>
  <c r="V1255" i="11" s="1"/>
  <c r="U1256" i="11"/>
  <c r="V1256" i="11" s="1"/>
  <c r="U1257" i="11"/>
  <c r="V1257" i="11" s="1"/>
  <c r="U1258" i="11"/>
  <c r="V1258" i="11" s="1"/>
  <c r="U1259" i="11"/>
  <c r="V1259" i="11" s="1"/>
  <c r="U1260" i="11"/>
  <c r="V1260" i="11" s="1"/>
  <c r="U1261" i="11"/>
  <c r="V1261" i="11" s="1"/>
  <c r="U1262" i="11"/>
  <c r="U1263" i="11"/>
  <c r="V1263" i="11" s="1"/>
  <c r="U1264" i="11"/>
  <c r="V1264" i="11" s="1"/>
  <c r="U1265" i="11"/>
  <c r="V1265" i="11" s="1"/>
  <c r="U1266" i="11"/>
  <c r="V1266" i="11" s="1"/>
  <c r="U1267" i="11"/>
  <c r="V1267" i="11" s="1"/>
  <c r="U1268" i="11"/>
  <c r="V1268" i="11" s="1"/>
  <c r="U1269" i="11"/>
  <c r="V1269" i="11" s="1"/>
  <c r="U1270" i="11"/>
  <c r="V1270" i="11" s="1"/>
  <c r="U1271" i="11"/>
  <c r="V1271" i="11" s="1"/>
  <c r="U1272" i="11"/>
  <c r="V1272" i="11" s="1"/>
  <c r="U1273" i="11"/>
  <c r="U1274" i="11"/>
  <c r="V1274" i="11" s="1"/>
  <c r="U1275" i="11"/>
  <c r="V1275" i="11" s="1"/>
  <c r="U1276" i="11"/>
  <c r="V1276" i="11" s="1"/>
  <c r="U1277" i="11"/>
  <c r="V1277" i="11" s="1"/>
  <c r="U1278" i="11"/>
  <c r="V1278" i="11" s="1"/>
  <c r="U1279" i="11"/>
  <c r="V1279" i="11" s="1"/>
  <c r="U1280" i="11"/>
  <c r="U1281" i="11"/>
  <c r="V1281" i="11" s="1"/>
  <c r="U1282" i="11"/>
  <c r="V1282" i="11" s="1"/>
  <c r="U1283" i="11"/>
  <c r="V1283" i="11" s="1"/>
  <c r="U1284" i="11"/>
  <c r="V1284" i="11" s="1"/>
  <c r="U1285" i="11"/>
  <c r="V1285" i="11" s="1"/>
  <c r="U1286" i="11"/>
  <c r="U1287" i="11"/>
  <c r="V1287" i="11" s="1"/>
  <c r="U1288" i="11"/>
  <c r="U1289" i="11"/>
  <c r="V1289" i="11" s="1"/>
  <c r="U1290" i="11"/>
  <c r="V1290" i="11" s="1"/>
  <c r="U1291" i="11"/>
  <c r="U1292" i="11"/>
  <c r="U1293" i="11"/>
  <c r="V1293" i="11" s="1"/>
  <c r="U1294" i="11"/>
  <c r="V1294" i="11" s="1"/>
  <c r="U1295" i="11"/>
  <c r="V1295" i="11" s="1"/>
  <c r="U1296" i="11"/>
  <c r="V1296" i="11" s="1"/>
  <c r="U1297" i="11"/>
  <c r="V1297" i="11" s="1"/>
  <c r="U1298" i="11"/>
  <c r="V1298" i="11" s="1"/>
  <c r="U1299" i="11"/>
  <c r="V1299" i="11" s="1"/>
  <c r="U1300" i="11"/>
  <c r="U1301" i="11"/>
  <c r="V1301" i="11" s="1"/>
  <c r="U1302" i="11"/>
  <c r="V1302" i="11" s="1"/>
  <c r="U1303" i="11"/>
  <c r="V1303" i="11" s="1"/>
  <c r="U1304" i="11"/>
  <c r="V1304" i="11" s="1"/>
  <c r="U1305" i="11"/>
  <c r="V1305" i="11" s="1"/>
  <c r="U1306" i="11"/>
  <c r="V1306" i="11" s="1"/>
  <c r="U1307" i="11"/>
  <c r="V1307" i="11" s="1"/>
  <c r="U1308" i="11"/>
  <c r="V1308" i="11" s="1"/>
  <c r="U1309" i="11"/>
  <c r="V1309" i="11" s="1"/>
  <c r="U1310" i="11"/>
  <c r="V1310" i="11" s="1"/>
  <c r="U1311" i="11"/>
  <c r="V1311" i="11" s="1"/>
  <c r="U1312" i="11"/>
  <c r="V1312" i="11" s="1"/>
  <c r="U1313" i="11"/>
  <c r="V1313" i="11" s="1"/>
  <c r="U1314" i="11"/>
  <c r="V1314" i="11" s="1"/>
  <c r="U1315" i="11"/>
  <c r="V1315" i="11" s="1"/>
  <c r="U1316" i="11"/>
  <c r="V1316" i="11" s="1"/>
  <c r="U1317" i="11"/>
  <c r="V1317" i="11" s="1"/>
  <c r="U1318" i="11"/>
  <c r="V1318" i="11" s="1"/>
  <c r="U1319" i="11"/>
  <c r="V1319" i="11" s="1"/>
  <c r="U1320" i="11"/>
  <c r="V1320" i="11" s="1"/>
  <c r="U1321" i="11"/>
  <c r="V1321" i="11" s="1"/>
  <c r="U1322" i="11"/>
  <c r="V1322" i="11" s="1"/>
  <c r="U1323" i="11"/>
  <c r="V1323" i="11" s="1"/>
  <c r="U1324" i="11"/>
  <c r="V1324" i="11" s="1"/>
  <c r="U1325" i="11"/>
  <c r="V1325" i="11" s="1"/>
  <c r="U1326" i="11"/>
  <c r="V1326" i="11" s="1"/>
  <c r="U1327" i="11"/>
  <c r="V1327" i="11" s="1"/>
  <c r="U1328" i="11"/>
  <c r="V1328" i="11" s="1"/>
  <c r="U1329" i="11"/>
  <c r="V1329" i="11" s="1"/>
  <c r="U1330" i="11"/>
  <c r="V1330" i="11" s="1"/>
  <c r="U1331" i="11"/>
  <c r="V1331" i="11" s="1"/>
  <c r="U1332" i="11"/>
  <c r="V1332" i="11" s="1"/>
  <c r="U1333" i="11"/>
  <c r="V1333" i="11" s="1"/>
  <c r="U1334" i="11"/>
  <c r="V1334" i="11" s="1"/>
  <c r="U1335" i="11"/>
  <c r="V1335" i="11" s="1"/>
  <c r="U1336" i="11"/>
  <c r="V1336" i="11" s="1"/>
  <c r="U1337" i="11"/>
  <c r="V1337" i="11" s="1"/>
  <c r="U1338" i="11"/>
  <c r="V1338" i="11" s="1"/>
  <c r="U1339" i="11"/>
  <c r="V1339" i="11" s="1"/>
  <c r="U1340" i="11"/>
  <c r="V1340" i="11" s="1"/>
  <c r="U1341" i="11"/>
  <c r="V1341" i="11" s="1"/>
  <c r="U1342" i="11"/>
  <c r="V1342" i="11" s="1"/>
  <c r="U1343" i="11"/>
  <c r="V1343" i="11" s="1"/>
  <c r="U1344" i="11"/>
  <c r="V1344" i="11" s="1"/>
  <c r="U1345" i="11"/>
  <c r="U1346" i="11"/>
  <c r="V1346" i="11" s="1"/>
  <c r="U1347" i="11"/>
  <c r="V1347" i="11" s="1"/>
  <c r="U1348" i="11"/>
  <c r="V1348" i="11" s="1"/>
  <c r="U1349" i="11"/>
  <c r="U1350" i="11"/>
  <c r="V1350" i="11" s="1"/>
  <c r="U1351" i="11"/>
  <c r="U1352" i="11"/>
  <c r="V1352" i="11" s="1"/>
  <c r="U1353" i="11"/>
  <c r="V1353" i="11" s="1"/>
  <c r="U1354" i="11"/>
  <c r="V1354" i="11" s="1"/>
  <c r="U1355" i="11"/>
  <c r="U1356" i="11"/>
  <c r="V1356" i="11" s="1"/>
  <c r="U1357" i="11"/>
  <c r="V1357" i="11" s="1"/>
  <c r="U1358" i="11"/>
  <c r="V1358" i="11" s="1"/>
  <c r="U1359" i="11"/>
  <c r="V1359" i="11" s="1"/>
  <c r="U1360" i="11"/>
  <c r="V1360" i="11" s="1"/>
  <c r="U1361" i="11"/>
  <c r="V1361" i="11" s="1"/>
  <c r="U1362" i="11"/>
  <c r="V1362" i="11" s="1"/>
  <c r="U1363" i="11"/>
  <c r="V1363" i="11" s="1"/>
  <c r="U1364" i="11"/>
  <c r="V1364" i="11" s="1"/>
  <c r="U1365" i="11"/>
  <c r="V1365" i="11" s="1"/>
  <c r="U1366" i="11"/>
  <c r="V1366" i="11" s="1"/>
  <c r="U1367" i="11"/>
  <c r="U1368" i="11"/>
  <c r="V1368" i="11" s="1"/>
  <c r="U1369" i="11"/>
  <c r="V1369" i="11" s="1"/>
  <c r="U1370" i="11"/>
  <c r="U1371" i="11"/>
  <c r="V1371" i="11" s="1"/>
  <c r="U1372" i="11"/>
  <c r="V1372" i="11" s="1"/>
  <c r="U1373" i="11"/>
  <c r="V1373" i="11" s="1"/>
  <c r="U1374" i="11"/>
  <c r="V1374" i="11" s="1"/>
  <c r="U1375" i="11"/>
  <c r="V1375" i="11" s="1"/>
  <c r="U1376" i="11"/>
  <c r="V1376" i="11" s="1"/>
  <c r="U1377" i="11"/>
  <c r="V1377" i="11" s="1"/>
  <c r="U1378" i="11"/>
  <c r="V1378" i="11" s="1"/>
  <c r="U1379" i="11"/>
  <c r="V1379" i="11" s="1"/>
  <c r="U1380" i="11"/>
  <c r="V1380" i="11" s="1"/>
  <c r="U1381" i="11"/>
  <c r="V1381" i="11" s="1"/>
  <c r="U1382" i="11"/>
  <c r="V1382" i="11" s="1"/>
  <c r="U1383" i="11"/>
  <c r="V1383" i="11" s="1"/>
  <c r="U1384" i="11"/>
  <c r="V1384" i="11" s="1"/>
  <c r="U1385" i="11"/>
  <c r="V1385" i="11" s="1"/>
  <c r="U1386" i="11"/>
  <c r="V1386" i="11" s="1"/>
  <c r="U1387" i="11"/>
  <c r="V1387" i="11" s="1"/>
  <c r="U1388" i="11"/>
  <c r="V1388" i="11" s="1"/>
  <c r="U1389" i="11"/>
  <c r="V1389" i="11" s="1"/>
  <c r="U1390" i="11"/>
  <c r="V1390" i="11" s="1"/>
  <c r="U1391" i="11"/>
  <c r="V1391" i="11" s="1"/>
  <c r="U1392" i="11"/>
  <c r="V1392" i="11" s="1"/>
  <c r="U1393" i="11"/>
  <c r="V1393" i="11" s="1"/>
  <c r="U1394" i="11"/>
  <c r="V1394" i="11" s="1"/>
  <c r="U1395" i="11"/>
  <c r="V1395" i="11" s="1"/>
  <c r="U1396" i="11"/>
  <c r="V1396" i="11" s="1"/>
  <c r="U1397" i="11"/>
  <c r="V1397" i="11" s="1"/>
  <c r="U1398" i="11"/>
  <c r="V1398" i="11" s="1"/>
  <c r="U1399" i="11"/>
  <c r="V1399" i="11" s="1"/>
  <c r="U1400" i="11"/>
  <c r="V1400" i="11" s="1"/>
  <c r="U1401" i="11"/>
  <c r="V1401" i="11" s="1"/>
  <c r="U1402" i="11"/>
  <c r="V1402" i="11" s="1"/>
  <c r="U1403" i="11"/>
  <c r="V1403" i="11" s="1"/>
  <c r="U1404" i="11"/>
  <c r="V1404" i="11" s="1"/>
  <c r="U1405" i="11"/>
  <c r="V1405" i="11" s="1"/>
  <c r="U1406" i="11"/>
  <c r="V1406" i="11" s="1"/>
  <c r="U1407" i="11"/>
  <c r="U1408" i="11"/>
  <c r="V1408" i="11" s="1"/>
  <c r="U1409" i="11"/>
  <c r="V1409" i="11" s="1"/>
  <c r="U1410" i="11"/>
  <c r="V1410" i="11" s="1"/>
  <c r="U1411" i="11"/>
  <c r="V1411" i="11" s="1"/>
  <c r="U1412" i="11"/>
  <c r="V1412" i="11" s="1"/>
  <c r="U1413" i="11"/>
  <c r="V1413" i="11" s="1"/>
  <c r="U1414" i="11"/>
  <c r="U1415" i="11"/>
  <c r="V1415" i="11" s="1"/>
  <c r="U1416" i="11"/>
  <c r="U1417" i="11"/>
  <c r="U1418" i="11"/>
  <c r="V1418" i="11" s="1"/>
  <c r="U1419" i="11"/>
  <c r="V1419" i="11" s="1"/>
  <c r="U1420" i="11"/>
  <c r="U1421" i="11"/>
  <c r="V1421" i="11" s="1"/>
  <c r="U1422" i="11"/>
  <c r="V1422" i="11" s="1"/>
  <c r="U1423" i="11"/>
  <c r="V1423" i="11" s="1"/>
  <c r="U1424" i="11"/>
  <c r="U1425" i="11"/>
  <c r="U1426" i="11"/>
  <c r="V1426" i="11" s="1"/>
  <c r="U1427" i="11"/>
  <c r="V1427" i="11" s="1"/>
  <c r="U1428" i="11"/>
  <c r="V1428" i="11" s="1"/>
  <c r="U1429" i="11"/>
  <c r="V1429" i="11" s="1"/>
  <c r="U1430" i="11"/>
  <c r="V1430" i="11" s="1"/>
  <c r="U1431" i="11"/>
  <c r="V1431" i="11" s="1"/>
  <c r="U1432" i="11"/>
  <c r="U1433" i="11"/>
  <c r="U1434" i="11"/>
  <c r="V1434" i="11" s="1"/>
  <c r="U1435" i="11"/>
  <c r="V1435" i="11" s="1"/>
  <c r="U1436" i="11"/>
  <c r="V1436" i="11" s="1"/>
  <c r="U1437" i="11"/>
  <c r="V1437" i="11" s="1"/>
  <c r="U1438" i="11"/>
  <c r="V1438" i="11" s="1"/>
  <c r="U1439" i="11"/>
  <c r="V1439" i="11" s="1"/>
  <c r="U1440" i="11"/>
  <c r="V1440" i="11" s="1"/>
  <c r="U1441" i="11"/>
  <c r="V1441" i="11" s="1"/>
  <c r="U1442" i="11"/>
  <c r="V1442" i="11" s="1"/>
  <c r="U1443" i="11"/>
  <c r="V1443" i="11" s="1"/>
  <c r="U1444" i="11"/>
  <c r="V1444" i="11" s="1"/>
  <c r="U1445" i="11"/>
  <c r="V1445" i="11" s="1"/>
  <c r="U1446" i="11"/>
  <c r="V1446" i="11" s="1"/>
  <c r="U1447" i="11"/>
  <c r="V1447" i="11" s="1"/>
  <c r="U1448" i="11"/>
  <c r="V1448" i="11" s="1"/>
  <c r="U1449" i="11"/>
  <c r="V1449" i="11" s="1"/>
  <c r="U1450" i="11"/>
  <c r="V1450" i="11" s="1"/>
  <c r="U1451" i="11"/>
  <c r="V1451" i="11" s="1"/>
  <c r="U1452" i="11"/>
  <c r="V1452" i="11" s="1"/>
  <c r="U1453" i="11"/>
  <c r="V1453" i="11" s="1"/>
  <c r="U1454" i="11"/>
  <c r="V1454" i="11" s="1"/>
  <c r="U1455" i="11"/>
  <c r="V1455" i="11" s="1"/>
  <c r="U1456" i="11"/>
  <c r="V1456" i="11" s="1"/>
  <c r="U1457" i="11"/>
  <c r="V1457" i="11" s="1"/>
  <c r="U1458" i="11"/>
  <c r="V1458" i="11" s="1"/>
  <c r="U1459" i="11"/>
  <c r="V1459" i="11" s="1"/>
  <c r="U1460" i="11"/>
  <c r="V1460" i="11" s="1"/>
  <c r="U1461" i="11"/>
  <c r="V1461" i="11" s="1"/>
  <c r="U1462" i="11"/>
  <c r="V1462" i="11" s="1"/>
  <c r="U1463" i="11"/>
  <c r="V1463" i="11" s="1"/>
  <c r="U1464" i="11"/>
  <c r="V1464" i="11" s="1"/>
  <c r="U1465" i="11"/>
  <c r="V1465" i="11" s="1"/>
  <c r="U1466" i="11"/>
  <c r="V1466" i="11" s="1"/>
  <c r="U1467" i="11"/>
  <c r="V1467" i="11" s="1"/>
  <c r="U1468" i="11"/>
  <c r="V1468" i="11" s="1"/>
  <c r="U1469" i="11"/>
  <c r="V1469" i="11" s="1"/>
  <c r="U1470" i="11"/>
  <c r="V1470" i="11" s="1"/>
  <c r="U1471" i="11"/>
  <c r="V1471" i="11" s="1"/>
  <c r="U1472" i="11"/>
  <c r="V1472" i="11" s="1"/>
  <c r="U1473" i="11"/>
  <c r="V1473" i="11" s="1"/>
  <c r="U1474" i="11"/>
  <c r="V1474" i="11" s="1"/>
  <c r="U1475" i="11"/>
  <c r="V1475" i="11" s="1"/>
  <c r="U1476" i="11"/>
  <c r="V1476" i="11" s="1"/>
  <c r="U1477" i="11"/>
  <c r="V1477" i="11" s="1"/>
  <c r="U1478" i="11"/>
  <c r="V1478" i="11" s="1"/>
  <c r="U1479" i="11"/>
  <c r="V1479" i="11" s="1"/>
  <c r="U1480" i="11"/>
  <c r="V1480" i="11" s="1"/>
  <c r="U1481" i="11"/>
  <c r="V1481" i="11" s="1"/>
  <c r="U1482" i="11"/>
  <c r="V1482" i="11" s="1"/>
  <c r="U1483" i="11"/>
  <c r="V1483" i="11" s="1"/>
  <c r="U1484" i="11"/>
  <c r="V1484" i="11" s="1"/>
  <c r="U1485" i="11"/>
  <c r="V1485" i="11" s="1"/>
  <c r="U1486" i="11"/>
  <c r="V1486" i="11" s="1"/>
  <c r="U1487" i="11"/>
  <c r="V1487" i="11" s="1"/>
  <c r="U1488" i="11"/>
  <c r="V1488" i="11" s="1"/>
  <c r="U1489" i="11"/>
  <c r="U1490" i="11"/>
  <c r="U1491" i="11"/>
  <c r="V1491" i="11" s="1"/>
  <c r="U1492" i="11"/>
  <c r="U1493" i="11"/>
  <c r="V1493" i="11" s="1"/>
  <c r="U1494" i="11"/>
  <c r="U1495" i="11"/>
  <c r="V1495" i="11" s="1"/>
  <c r="U1496" i="11"/>
  <c r="U1497" i="11"/>
  <c r="U1498" i="11"/>
  <c r="U1499" i="11"/>
  <c r="U1500" i="11"/>
  <c r="U1501" i="11"/>
  <c r="V1501" i="11" s="1"/>
  <c r="U1502" i="11"/>
  <c r="U1503" i="11"/>
  <c r="V1503" i="11" s="1"/>
  <c r="U1504" i="11"/>
  <c r="V1504" i="11" s="1"/>
  <c r="U1505" i="11"/>
  <c r="U1506" i="11"/>
  <c r="V1506" i="11" s="1"/>
  <c r="U1507" i="11"/>
  <c r="U1508" i="11"/>
  <c r="V1508" i="11" s="1"/>
  <c r="U1509" i="11"/>
  <c r="V1509" i="11" s="1"/>
  <c r="U1510" i="11"/>
  <c r="V1510" i="11" s="1"/>
  <c r="U1511" i="11"/>
  <c r="V1511" i="11" s="1"/>
  <c r="U1512" i="11"/>
  <c r="V1512" i="11" s="1"/>
  <c r="U1513" i="11"/>
  <c r="V1513" i="11" s="1"/>
  <c r="U1514" i="11"/>
  <c r="V1514" i="11" s="1"/>
  <c r="U1515" i="11"/>
  <c r="V1515" i="11" s="1"/>
  <c r="U1516" i="11"/>
  <c r="V1516" i="11" s="1"/>
  <c r="U1517" i="11"/>
  <c r="V1517" i="11" s="1"/>
  <c r="U1518" i="11"/>
  <c r="V1518" i="11" s="1"/>
  <c r="U1519" i="11"/>
  <c r="V1519" i="11" s="1"/>
  <c r="U1520" i="11"/>
  <c r="V1520" i="11" s="1"/>
  <c r="U1521" i="11"/>
  <c r="V1521" i="11" s="1"/>
  <c r="U1522" i="11"/>
  <c r="V1522" i="11" s="1"/>
  <c r="U1523" i="11"/>
  <c r="V1523" i="11" s="1"/>
  <c r="U1524" i="11"/>
  <c r="V1524" i="11" s="1"/>
  <c r="U1525" i="11"/>
  <c r="V1525" i="11" s="1"/>
  <c r="U1526" i="11"/>
  <c r="V1526" i="11" s="1"/>
  <c r="U1527" i="11"/>
  <c r="V1527" i="11" s="1"/>
  <c r="U1528" i="11"/>
  <c r="V1528" i="11" s="1"/>
  <c r="U1529" i="11"/>
  <c r="V1529" i="11" s="1"/>
  <c r="U1530" i="11"/>
  <c r="V1530" i="11" s="1"/>
  <c r="U1531" i="11"/>
  <c r="V1531" i="11" s="1"/>
  <c r="U1532" i="11"/>
  <c r="V1532" i="11" s="1"/>
  <c r="U1533" i="11"/>
  <c r="V1533" i="11" s="1"/>
  <c r="U1534" i="11"/>
  <c r="V1534" i="11" s="1"/>
  <c r="U1535" i="11"/>
  <c r="V1535" i="11" s="1"/>
  <c r="U1536" i="11"/>
  <c r="V1536" i="11" s="1"/>
  <c r="U1537" i="11"/>
  <c r="V1537" i="11" s="1"/>
  <c r="U1538" i="11"/>
  <c r="V1538" i="11" s="1"/>
  <c r="U1539" i="11"/>
  <c r="U1540" i="11"/>
  <c r="U1541" i="11"/>
  <c r="U1542" i="11"/>
  <c r="V1542" i="11" s="1"/>
  <c r="U1543" i="11"/>
  <c r="U1544" i="11"/>
  <c r="V1544" i="11" s="1"/>
  <c r="U1545" i="11"/>
  <c r="V1545" i="11" s="1"/>
  <c r="U1546" i="11"/>
  <c r="U1547" i="11"/>
  <c r="V1547" i="11" s="1"/>
  <c r="U1548" i="11"/>
  <c r="U1549" i="11"/>
  <c r="V1549" i="11" s="1"/>
  <c r="U1550" i="11"/>
  <c r="U1551" i="11"/>
  <c r="V1551" i="11" s="1"/>
  <c r="U1552" i="11"/>
  <c r="U1553" i="11"/>
  <c r="V1553" i="11" s="1"/>
  <c r="U1554" i="11"/>
  <c r="V1554" i="11" s="1"/>
  <c r="U1555" i="11"/>
  <c r="U1556" i="11"/>
  <c r="V1556" i="11" s="1"/>
  <c r="U1557" i="11"/>
  <c r="V1557" i="11" s="1"/>
  <c r="U1558" i="11"/>
  <c r="V1558" i="11" s="1"/>
  <c r="U1559" i="11"/>
  <c r="V1559" i="11" s="1"/>
  <c r="U1560" i="11"/>
  <c r="V1560" i="11" s="1"/>
  <c r="U1561" i="11"/>
  <c r="V1561" i="11" s="1"/>
  <c r="U1562" i="11"/>
  <c r="V1562" i="11" s="1"/>
  <c r="U1563" i="11"/>
  <c r="V1563" i="11" s="1"/>
  <c r="U1564" i="11"/>
  <c r="V1564" i="11" s="1"/>
  <c r="U1565" i="11"/>
  <c r="V1565" i="11" s="1"/>
  <c r="U1566" i="11"/>
  <c r="V1566" i="11" s="1"/>
  <c r="U1567" i="11"/>
  <c r="V1567" i="11" s="1"/>
  <c r="U1568" i="11"/>
  <c r="V1568" i="11" s="1"/>
  <c r="U1569" i="11"/>
  <c r="V1569" i="11" s="1"/>
  <c r="U1570" i="11"/>
  <c r="V1570" i="11" s="1"/>
  <c r="U1571" i="11"/>
  <c r="V1571" i="11" s="1"/>
  <c r="U1572" i="11"/>
  <c r="V1572" i="11" s="1"/>
  <c r="U1573" i="11"/>
  <c r="V1573" i="11" s="1"/>
  <c r="U1574" i="11"/>
  <c r="V1574" i="11" s="1"/>
  <c r="U1575" i="11"/>
  <c r="V1575" i="11" s="1"/>
  <c r="U1576" i="11"/>
  <c r="V1576" i="11" s="1"/>
  <c r="U1577" i="11"/>
  <c r="U1578" i="11"/>
  <c r="V1578" i="11" s="1"/>
  <c r="U1579" i="11"/>
  <c r="V1579" i="11" s="1"/>
  <c r="U1580" i="11"/>
  <c r="V1580" i="11" s="1"/>
  <c r="U1581" i="11"/>
  <c r="U1582" i="11"/>
  <c r="V1582" i="11" s="1"/>
  <c r="U1583" i="11"/>
  <c r="V1583" i="11" s="1"/>
  <c r="U1584" i="11"/>
  <c r="V1584" i="11" s="1"/>
  <c r="U1585" i="11"/>
  <c r="V1585" i="11" s="1"/>
  <c r="U1586" i="11"/>
  <c r="V1586" i="11" s="1"/>
  <c r="U1587" i="11"/>
  <c r="V1587" i="11" s="1"/>
  <c r="U1588" i="11"/>
  <c r="V1588" i="11" s="1"/>
  <c r="U1589" i="11"/>
  <c r="U1590" i="11"/>
  <c r="V1590" i="11" s="1"/>
  <c r="U1591" i="11"/>
  <c r="V1591" i="11" s="1"/>
  <c r="U1592" i="11"/>
  <c r="V1592" i="11" s="1"/>
  <c r="U1593" i="11"/>
  <c r="V1593" i="11" s="1"/>
  <c r="U1594" i="11"/>
  <c r="V1594" i="11" s="1"/>
  <c r="U1595" i="11"/>
  <c r="V1595" i="11" s="1"/>
  <c r="U1596" i="11"/>
  <c r="V1596" i="11" s="1"/>
  <c r="U1597" i="11"/>
  <c r="V1597" i="11" s="1"/>
  <c r="U1598" i="11"/>
  <c r="V1598" i="11" s="1"/>
  <c r="U1599" i="11"/>
  <c r="V1599" i="11" s="1"/>
  <c r="U1600" i="11"/>
  <c r="V1600" i="11" s="1"/>
  <c r="U1601" i="11"/>
  <c r="V1601" i="11" s="1"/>
  <c r="U1602" i="11"/>
  <c r="V1602" i="11" s="1"/>
  <c r="U1603" i="11"/>
  <c r="V1603" i="11" s="1"/>
  <c r="U1604" i="11"/>
  <c r="V1604" i="11" s="1"/>
  <c r="U1605" i="11"/>
  <c r="V1605" i="11" s="1"/>
  <c r="U1606" i="11"/>
  <c r="V1606" i="11" s="1"/>
  <c r="U1607" i="11"/>
  <c r="V1607" i="11" s="1"/>
  <c r="U1608" i="11"/>
  <c r="V1608" i="11" s="1"/>
  <c r="U1609" i="11"/>
  <c r="V1609" i="11" s="1"/>
  <c r="U1610" i="11"/>
  <c r="V1610" i="11" s="1"/>
  <c r="U1611" i="11"/>
  <c r="V1611" i="11" s="1"/>
  <c r="U1612" i="11"/>
  <c r="V1612" i="11" s="1"/>
  <c r="U1613" i="11"/>
  <c r="V1613" i="11" s="1"/>
  <c r="U1614" i="11"/>
  <c r="V1614" i="11" s="1"/>
  <c r="U1615" i="11"/>
  <c r="V1615" i="11" s="1"/>
  <c r="U1616" i="11"/>
  <c r="V1616" i="11" s="1"/>
  <c r="U1617" i="11"/>
  <c r="V1617" i="11" s="1"/>
  <c r="U1618" i="11"/>
  <c r="V1618" i="11" s="1"/>
  <c r="U1619" i="11"/>
  <c r="V1619" i="11" s="1"/>
  <c r="U1620" i="11"/>
  <c r="V1620" i="11" s="1"/>
  <c r="U1621" i="11"/>
  <c r="V1621" i="11" s="1"/>
  <c r="U1622" i="11"/>
  <c r="U1623" i="11"/>
  <c r="U1624" i="11"/>
  <c r="U1625" i="11"/>
  <c r="U1626" i="11"/>
  <c r="V1626" i="11" s="1"/>
  <c r="U1627" i="11"/>
  <c r="U1628" i="11"/>
  <c r="V1628" i="11" s="1"/>
  <c r="U1629" i="11"/>
  <c r="V1629" i="11" s="1"/>
  <c r="U1630" i="11"/>
  <c r="V1630" i="11" s="1"/>
  <c r="U1631" i="11"/>
  <c r="V1631" i="11" s="1"/>
  <c r="U1632" i="11"/>
  <c r="U1633" i="11"/>
  <c r="U1634" i="11"/>
  <c r="V1634" i="11" s="1"/>
  <c r="U1635" i="11"/>
  <c r="V1635" i="11" s="1"/>
  <c r="U1636" i="11"/>
  <c r="V1636" i="11" s="1"/>
  <c r="U1637" i="11"/>
  <c r="V1637" i="11" s="1"/>
  <c r="U1638" i="11"/>
  <c r="V1638" i="11" s="1"/>
  <c r="U1639" i="11"/>
  <c r="V1639" i="11" s="1"/>
  <c r="U1640" i="11"/>
  <c r="V1640" i="11" s="1"/>
  <c r="U1641" i="11"/>
  <c r="V1641" i="11" s="1"/>
  <c r="U1642" i="11"/>
  <c r="V1642" i="11" s="1"/>
  <c r="U1643" i="11"/>
  <c r="V1643" i="11" s="1"/>
  <c r="U1644" i="11"/>
  <c r="V1644" i="11" s="1"/>
  <c r="U1645" i="11"/>
  <c r="V1645" i="11" s="1"/>
  <c r="U1646" i="11"/>
  <c r="V1646" i="11" s="1"/>
  <c r="U1647" i="11"/>
  <c r="V1647" i="11" s="1"/>
  <c r="U1648" i="11"/>
  <c r="V1648" i="11" s="1"/>
  <c r="U1649" i="11"/>
  <c r="V1649" i="11" s="1"/>
  <c r="U1650" i="11"/>
  <c r="V1650" i="11" s="1"/>
  <c r="U1651" i="11"/>
  <c r="V1651" i="11" s="1"/>
  <c r="U1652" i="11"/>
  <c r="V1652" i="11" s="1"/>
  <c r="U1653" i="11"/>
  <c r="V1653" i="11" s="1"/>
  <c r="U1654" i="11"/>
  <c r="V1654" i="11" s="1"/>
  <c r="U1655" i="11"/>
  <c r="V1655" i="11" s="1"/>
  <c r="U1656" i="11"/>
  <c r="V1656" i="11" s="1"/>
  <c r="U1657" i="11"/>
  <c r="V1657" i="11" s="1"/>
  <c r="U1658" i="11"/>
  <c r="V1658" i="11" s="1"/>
  <c r="U1659" i="11"/>
  <c r="V1659" i="11" s="1"/>
  <c r="U1660" i="11"/>
  <c r="V1660" i="11" s="1"/>
  <c r="U1661" i="11"/>
  <c r="V1661" i="11" s="1"/>
  <c r="U1662" i="11"/>
  <c r="V1662" i="11" s="1"/>
  <c r="U1663" i="11"/>
  <c r="V1663" i="11" s="1"/>
  <c r="U1664" i="11"/>
  <c r="V1664" i="11" s="1"/>
  <c r="U1665" i="11"/>
  <c r="V1665" i="11" s="1"/>
  <c r="U1666" i="11"/>
  <c r="V1666" i="11" s="1"/>
  <c r="U1667" i="11"/>
  <c r="V1667" i="11" s="1"/>
  <c r="U1668" i="11"/>
  <c r="V1668" i="11" s="1"/>
  <c r="U1669" i="11"/>
  <c r="V1669" i="11" s="1"/>
  <c r="U1670" i="11"/>
  <c r="V1670" i="11" s="1"/>
  <c r="U1671" i="11"/>
  <c r="V1671" i="11" s="1"/>
  <c r="U1672" i="11"/>
  <c r="V1672" i="11" s="1"/>
  <c r="U1673" i="11"/>
  <c r="V1673" i="11" s="1"/>
  <c r="U1674" i="11"/>
  <c r="V1674" i="11" s="1"/>
  <c r="U1675" i="11"/>
  <c r="V1675" i="11" s="1"/>
  <c r="U1676" i="11"/>
  <c r="V1676" i="11" s="1"/>
  <c r="U1677" i="11"/>
  <c r="V1677" i="11" s="1"/>
  <c r="U1678" i="11"/>
  <c r="V1678" i="11" s="1"/>
  <c r="U1679" i="11"/>
  <c r="V1679" i="11" s="1"/>
  <c r="U1680" i="11"/>
  <c r="V1680" i="11" s="1"/>
  <c r="U1681" i="11"/>
  <c r="V1681" i="11" s="1"/>
  <c r="U1682" i="11"/>
  <c r="V1682" i="11" s="1"/>
  <c r="U1683" i="11"/>
  <c r="U1684" i="11"/>
  <c r="V1684" i="11" s="1"/>
  <c r="U1685" i="11"/>
  <c r="V1685" i="11" s="1"/>
  <c r="U1686" i="11"/>
  <c r="V1686" i="11" s="1"/>
  <c r="U1687" i="11"/>
  <c r="V1687" i="11" s="1"/>
  <c r="U1688" i="11"/>
  <c r="V1688" i="11" s="1"/>
  <c r="U1689" i="11"/>
  <c r="V1689" i="11" s="1"/>
  <c r="U1690" i="11"/>
  <c r="V1690" i="11" s="1"/>
  <c r="U1691" i="11"/>
  <c r="V1691" i="11" s="1"/>
  <c r="U1692" i="11"/>
  <c r="V1692" i="11" s="1"/>
  <c r="U1693" i="11"/>
  <c r="V1693" i="11" s="1"/>
  <c r="U1694" i="11"/>
  <c r="V1694" i="11" s="1"/>
  <c r="U1695" i="11"/>
  <c r="V1695" i="11" s="1"/>
  <c r="U1696" i="11"/>
  <c r="V1696" i="11" s="1"/>
  <c r="U1697" i="11"/>
  <c r="V1697" i="11" s="1"/>
  <c r="U1698" i="11"/>
  <c r="V1698" i="11" s="1"/>
  <c r="U1699" i="11"/>
  <c r="V1699" i="11" s="1"/>
  <c r="U1700" i="11"/>
  <c r="V1700" i="11" s="1"/>
  <c r="U1701" i="11"/>
  <c r="V1701" i="11" s="1"/>
  <c r="U1702" i="11"/>
  <c r="V1702" i="11" s="1"/>
  <c r="U1703" i="11"/>
  <c r="V1703" i="11" s="1"/>
  <c r="U1704" i="11"/>
  <c r="V1704" i="11" s="1"/>
  <c r="U1705" i="11"/>
  <c r="V1705" i="11" s="1"/>
  <c r="U1706" i="11"/>
  <c r="V1706" i="11" s="1"/>
  <c r="U1707" i="11"/>
  <c r="V1707" i="11" s="1"/>
  <c r="U1708" i="11"/>
  <c r="V1708" i="11" s="1"/>
  <c r="U1709" i="11"/>
  <c r="V1709" i="11" s="1"/>
  <c r="U1710" i="11"/>
  <c r="V1710" i="11" s="1"/>
  <c r="U1711" i="11"/>
  <c r="V1711" i="11" s="1"/>
  <c r="U1712" i="11"/>
  <c r="V1712" i="11" s="1"/>
  <c r="U1713" i="11"/>
  <c r="V1713" i="11" s="1"/>
  <c r="U1714" i="11"/>
  <c r="V1714" i="11" s="1"/>
  <c r="U1715" i="11"/>
  <c r="V1715" i="11" s="1"/>
  <c r="U1716" i="11"/>
  <c r="V1716" i="11" s="1"/>
  <c r="U1717" i="11"/>
  <c r="V1717" i="11" s="1"/>
  <c r="U1718" i="11"/>
  <c r="V1718" i="11" s="1"/>
  <c r="U1719" i="11"/>
  <c r="V1719" i="11" s="1"/>
  <c r="U1720" i="11"/>
  <c r="V1720" i="11" s="1"/>
  <c r="U1721" i="11"/>
  <c r="V1721" i="11" s="1"/>
  <c r="U1722" i="11"/>
  <c r="V1722" i="11" s="1"/>
  <c r="U1723" i="11"/>
  <c r="V1723" i="11" s="1"/>
  <c r="U1724" i="11"/>
  <c r="V1724" i="11" s="1"/>
  <c r="U1725" i="11"/>
  <c r="V1725" i="11" s="1"/>
  <c r="U1726" i="11"/>
  <c r="V1726" i="11" s="1"/>
  <c r="U1727" i="11"/>
  <c r="V1727" i="11" s="1"/>
  <c r="U1728" i="11"/>
  <c r="V1728" i="11" s="1"/>
  <c r="U1729" i="11"/>
  <c r="V1729" i="11" s="1"/>
  <c r="U1730" i="11"/>
  <c r="V1730" i="11" s="1"/>
  <c r="U1731" i="11"/>
  <c r="V1731" i="11" s="1"/>
  <c r="U1732" i="11"/>
  <c r="V1732" i="11" s="1"/>
  <c r="U1733" i="11"/>
  <c r="V1733" i="11" s="1"/>
  <c r="U1734" i="11"/>
  <c r="V1734" i="11" s="1"/>
  <c r="U1735" i="11"/>
  <c r="V1735" i="11" s="1"/>
  <c r="U1736" i="11"/>
  <c r="U1737" i="11"/>
  <c r="U1738" i="11"/>
  <c r="V1738" i="11" s="1"/>
  <c r="U1739" i="11"/>
  <c r="U1740" i="11"/>
  <c r="U1741" i="11"/>
  <c r="U1742" i="11"/>
  <c r="V1742" i="11" s="1"/>
  <c r="U1743" i="11"/>
  <c r="U1744" i="11"/>
  <c r="V1744" i="11" s="1"/>
  <c r="U1745" i="11"/>
  <c r="V1745" i="11" s="1"/>
  <c r="U1746" i="11"/>
  <c r="U1747" i="11"/>
  <c r="V1747" i="11" s="1"/>
  <c r="U1748" i="11"/>
  <c r="V1748" i="11" s="1"/>
  <c r="U1749" i="11"/>
  <c r="U1750" i="11"/>
  <c r="V1750" i="11" s="1"/>
  <c r="U1751" i="11"/>
  <c r="U1752" i="11"/>
  <c r="V1752" i="11" s="1"/>
  <c r="U1753" i="11"/>
  <c r="V1753" i="11" s="1"/>
  <c r="U1754" i="11"/>
  <c r="V1754" i="11" s="1"/>
  <c r="U1755" i="11"/>
  <c r="V1755" i="11" s="1"/>
  <c r="U1756" i="11"/>
  <c r="V1756" i="11" s="1"/>
  <c r="U1757" i="11"/>
  <c r="V1757" i="11" s="1"/>
  <c r="U1758" i="11"/>
  <c r="V1758" i="11" s="1"/>
  <c r="U1759" i="11"/>
  <c r="V1759" i="11" s="1"/>
  <c r="U1760" i="11"/>
  <c r="V1760" i="11" s="1"/>
  <c r="U1761" i="11"/>
  <c r="V1761" i="11" s="1"/>
  <c r="U1762" i="11"/>
  <c r="V1762" i="11" s="1"/>
  <c r="U1763" i="11"/>
  <c r="V1763" i="11" s="1"/>
  <c r="U1764" i="11"/>
  <c r="V1764" i="11" s="1"/>
  <c r="U1765" i="11"/>
  <c r="V1765" i="11" s="1"/>
  <c r="U1766" i="11"/>
  <c r="V1766" i="11" s="1"/>
  <c r="U1767" i="11"/>
  <c r="V1767" i="11" s="1"/>
  <c r="U1768" i="11"/>
  <c r="V1768" i="11" s="1"/>
  <c r="U1769" i="11"/>
  <c r="V1769" i="11" s="1"/>
  <c r="U1770" i="11"/>
  <c r="V1770" i="11" s="1"/>
  <c r="U1771" i="11"/>
  <c r="V1771" i="11" s="1"/>
  <c r="U1772" i="11"/>
  <c r="V1772" i="11" s="1"/>
  <c r="U1773" i="11"/>
  <c r="V1773" i="11" s="1"/>
  <c r="U1774" i="11"/>
  <c r="V1774" i="11" s="1"/>
  <c r="U1775" i="11"/>
  <c r="V1775" i="11" s="1"/>
  <c r="U1776" i="11"/>
  <c r="V1776" i="11" s="1"/>
  <c r="U1777" i="11"/>
  <c r="V1777" i="11" s="1"/>
  <c r="U1778" i="11"/>
  <c r="V1778" i="11" s="1"/>
  <c r="U1779" i="11"/>
  <c r="V1779" i="11" s="1"/>
  <c r="U1780" i="11"/>
  <c r="V1780" i="11" s="1"/>
  <c r="U1781" i="11"/>
  <c r="V1781" i="11" s="1"/>
  <c r="U1782" i="11"/>
  <c r="V1782" i="11" s="1"/>
  <c r="U1783" i="11"/>
  <c r="V1783" i="11" s="1"/>
  <c r="U1784" i="11"/>
  <c r="V1784" i="11" s="1"/>
  <c r="U1785" i="11"/>
  <c r="V1785" i="11" s="1"/>
  <c r="U1786" i="11"/>
  <c r="V1786" i="11" s="1"/>
  <c r="U1787" i="11"/>
  <c r="V1787" i="11" s="1"/>
  <c r="U1788" i="11"/>
  <c r="V1788" i="11" s="1"/>
  <c r="U1789" i="11"/>
  <c r="V1789" i="11" s="1"/>
  <c r="U1790" i="11"/>
  <c r="V1790" i="11" s="1"/>
  <c r="U1791" i="11"/>
  <c r="V1791" i="11" s="1"/>
  <c r="U1792" i="11"/>
  <c r="V1792" i="11" s="1"/>
  <c r="U1793" i="11"/>
  <c r="V1793" i="11" s="1"/>
  <c r="U1794" i="11"/>
  <c r="V1794" i="11" s="1"/>
  <c r="U1795" i="11"/>
  <c r="V1795" i="11" s="1"/>
  <c r="U1796" i="11"/>
  <c r="V1796" i="11" s="1"/>
  <c r="U1797" i="11"/>
  <c r="U1798" i="11"/>
  <c r="V1798" i="11" s="1"/>
  <c r="U1799" i="11"/>
  <c r="V1799" i="11" s="1"/>
  <c r="U1800" i="11"/>
  <c r="U1801" i="11"/>
  <c r="V1801" i="11" s="1"/>
  <c r="U1802" i="11"/>
  <c r="U1803" i="11"/>
  <c r="V1803" i="11" s="1"/>
  <c r="U1804" i="11"/>
  <c r="U1805" i="11"/>
  <c r="V1805" i="11" s="1"/>
  <c r="U1806" i="11"/>
  <c r="V1806" i="11" s="1"/>
  <c r="U1807" i="11"/>
  <c r="U1808" i="11"/>
  <c r="U1809" i="11"/>
  <c r="V1809" i="11" s="1"/>
  <c r="U1810" i="11"/>
  <c r="V1810" i="11" s="1"/>
  <c r="U1811" i="11"/>
  <c r="U1812" i="11"/>
  <c r="U1813" i="11"/>
  <c r="V1813" i="11" s="1"/>
  <c r="U1814" i="11"/>
  <c r="V1814" i="11" s="1"/>
  <c r="U1815" i="11"/>
  <c r="V1815" i="11" s="1"/>
  <c r="U1816" i="11"/>
  <c r="V1816" i="11" s="1"/>
  <c r="U1817" i="11"/>
  <c r="V1817" i="11" s="1"/>
  <c r="U1818" i="11"/>
  <c r="V1818" i="11" s="1"/>
  <c r="U1819" i="11"/>
  <c r="V1819" i="11" s="1"/>
  <c r="U1820" i="11"/>
  <c r="V1820" i="11" s="1"/>
  <c r="U1821" i="11"/>
  <c r="V1821" i="11" s="1"/>
  <c r="U1822" i="11"/>
  <c r="V1822" i="11" s="1"/>
  <c r="U1823" i="11"/>
  <c r="V1823" i="11" s="1"/>
  <c r="U1824" i="11"/>
  <c r="V1824" i="11" s="1"/>
  <c r="U1825" i="11"/>
  <c r="V1825" i="11" s="1"/>
  <c r="U1826" i="11"/>
  <c r="V1826" i="11" s="1"/>
  <c r="U1827" i="11"/>
  <c r="V1827" i="11" s="1"/>
  <c r="U1828" i="11"/>
  <c r="V1828" i="11" s="1"/>
  <c r="U1829" i="11"/>
  <c r="V1829" i="11" s="1"/>
  <c r="U1830" i="11"/>
  <c r="V1830" i="11" s="1"/>
  <c r="U1831" i="11"/>
  <c r="V1831" i="11" s="1"/>
  <c r="U1832" i="11"/>
  <c r="V1832" i="11" s="1"/>
  <c r="U1833" i="11"/>
  <c r="V1833" i="11" s="1"/>
  <c r="U1834" i="11"/>
  <c r="V1834" i="11" s="1"/>
  <c r="U1835" i="11"/>
  <c r="V1835" i="11" s="1"/>
  <c r="U1836" i="11"/>
  <c r="V1836" i="11" s="1"/>
  <c r="U1837" i="11"/>
  <c r="V1837" i="11" s="1"/>
  <c r="U1838" i="11"/>
  <c r="V1838" i="11" s="1"/>
  <c r="U1839" i="11"/>
  <c r="V1839" i="11" s="1"/>
  <c r="U1840" i="11"/>
  <c r="V1840" i="11" s="1"/>
  <c r="U1841" i="11"/>
  <c r="V1841" i="11" s="1"/>
  <c r="U1842" i="11"/>
  <c r="V1842" i="11" s="1"/>
  <c r="U1843" i="11"/>
  <c r="V1843" i="11" s="1"/>
  <c r="U1844" i="11"/>
  <c r="V1844" i="11" s="1"/>
  <c r="U1845" i="11"/>
  <c r="V1845" i="11" s="1"/>
  <c r="U1846" i="11"/>
  <c r="V1846" i="11" s="1"/>
  <c r="U1847" i="11"/>
  <c r="V1847" i="11" s="1"/>
  <c r="U1848" i="11"/>
  <c r="V1848" i="11" s="1"/>
  <c r="U1849" i="11"/>
  <c r="V1849" i="11" s="1"/>
  <c r="U1850" i="11"/>
  <c r="V1850" i="11" s="1"/>
  <c r="U1851" i="11"/>
  <c r="V1851" i="11" s="1"/>
  <c r="U1852" i="11"/>
  <c r="U1853" i="11"/>
  <c r="V1853" i="11" s="1"/>
  <c r="U1854" i="11"/>
  <c r="V1854" i="11" s="1"/>
  <c r="U1855" i="11"/>
  <c r="V1855" i="11" s="1"/>
  <c r="U1856" i="11"/>
  <c r="U1857" i="11"/>
  <c r="V1857" i="11" s="1"/>
  <c r="U1858" i="11"/>
  <c r="U1859" i="11"/>
  <c r="U1860" i="11"/>
  <c r="V1860" i="11" s="1"/>
  <c r="U1861" i="11"/>
  <c r="V1861" i="11" s="1"/>
  <c r="U1862" i="11"/>
  <c r="U1863" i="11"/>
  <c r="V1863" i="11" s="1"/>
  <c r="U1864" i="11"/>
  <c r="V1864" i="11" s="1"/>
  <c r="U1865" i="11"/>
  <c r="V1865" i="11" s="1"/>
  <c r="U1866" i="11"/>
  <c r="V1866" i="11" s="1"/>
  <c r="U1867" i="11"/>
  <c r="V1867" i="11" s="1"/>
  <c r="U1868" i="11"/>
  <c r="V1868" i="11" s="1"/>
  <c r="U1869" i="11"/>
  <c r="V1869" i="11" s="1"/>
  <c r="U1870" i="11"/>
  <c r="V1870" i="11" s="1"/>
  <c r="U1871" i="11"/>
  <c r="U1872" i="11"/>
  <c r="U1873" i="11"/>
  <c r="U1874" i="11"/>
  <c r="U1875" i="11"/>
  <c r="U1876" i="11"/>
  <c r="V1876" i="11" s="1"/>
  <c r="U1877" i="11"/>
  <c r="V1877" i="11" s="1"/>
  <c r="U1878" i="11"/>
  <c r="V1878" i="11" s="1"/>
  <c r="U1879" i="11"/>
  <c r="V1879" i="11" s="1"/>
  <c r="U1880" i="11"/>
  <c r="V1880" i="11" s="1"/>
  <c r="U1881" i="11"/>
  <c r="V1881" i="11" s="1"/>
  <c r="U1882" i="11"/>
  <c r="V1882" i="11" s="1"/>
  <c r="U1883" i="11"/>
  <c r="V1883" i="11" s="1"/>
  <c r="U1884" i="11"/>
  <c r="V1884" i="11" s="1"/>
  <c r="U1885" i="11"/>
  <c r="V1885" i="11" s="1"/>
  <c r="U1886" i="11"/>
  <c r="V1886" i="11" s="1"/>
  <c r="U1887" i="11"/>
  <c r="V1887" i="11" s="1"/>
  <c r="U1888" i="11"/>
  <c r="V1888" i="11" s="1"/>
  <c r="U1889" i="11"/>
  <c r="V1889" i="11" s="1"/>
  <c r="U1890" i="11"/>
  <c r="V1890" i="11" s="1"/>
  <c r="U1891" i="11"/>
  <c r="V1891" i="11" s="1"/>
  <c r="U1892" i="11"/>
  <c r="V1892" i="11" s="1"/>
  <c r="U1893" i="11"/>
  <c r="V1893" i="11" s="1"/>
  <c r="U1894" i="11"/>
  <c r="V1894" i="11" s="1"/>
  <c r="U1895" i="11"/>
  <c r="V1895" i="11" s="1"/>
  <c r="U1896" i="11"/>
  <c r="U1897" i="11"/>
  <c r="V1897" i="11" s="1"/>
  <c r="U1898" i="11"/>
  <c r="V1898" i="11" s="1"/>
  <c r="U1899" i="11"/>
  <c r="V1899" i="11" s="1"/>
  <c r="U1900" i="11"/>
  <c r="V1900" i="11" s="1"/>
  <c r="U1901" i="11"/>
  <c r="V1901" i="11" s="1"/>
  <c r="U1902" i="11"/>
  <c r="V1902" i="11" s="1"/>
  <c r="U1903" i="11"/>
  <c r="V1903" i="11" s="1"/>
  <c r="U1904" i="11"/>
  <c r="V1904" i="11" s="1"/>
  <c r="U1905" i="11"/>
  <c r="V1905" i="11" s="1"/>
  <c r="U1906" i="11"/>
  <c r="V1906" i="11" s="1"/>
  <c r="U1907" i="11"/>
  <c r="V1907" i="11" s="1"/>
  <c r="U1908" i="11"/>
  <c r="V1908" i="11" s="1"/>
  <c r="U1909" i="11"/>
  <c r="V1909" i="11" s="1"/>
  <c r="U1910" i="11"/>
  <c r="V1910" i="11" s="1"/>
  <c r="U1911" i="11"/>
  <c r="V1911" i="11" s="1"/>
  <c r="U1912" i="11"/>
  <c r="V1912" i="11" s="1"/>
  <c r="U1913" i="11"/>
  <c r="V1913" i="11" s="1"/>
  <c r="U1914" i="11"/>
  <c r="V1914" i="11" s="1"/>
  <c r="U1915" i="11"/>
  <c r="V1915" i="11" s="1"/>
  <c r="U1916" i="11"/>
  <c r="V1916" i="11" s="1"/>
  <c r="U1917" i="11"/>
  <c r="V1917" i="11" s="1"/>
  <c r="U1918" i="11"/>
  <c r="V1918" i="11" s="1"/>
  <c r="U1919" i="11"/>
  <c r="V1919" i="11" s="1"/>
  <c r="U1920" i="11"/>
  <c r="V1920" i="11" s="1"/>
  <c r="U1921" i="11"/>
  <c r="V1921" i="11" s="1"/>
  <c r="U1922" i="11"/>
  <c r="U1923" i="11"/>
  <c r="V1923" i="11" s="1"/>
  <c r="U1924" i="11"/>
  <c r="V1924" i="11" s="1"/>
  <c r="U1925" i="11"/>
  <c r="U1926" i="11"/>
  <c r="V1926" i="11" s="1"/>
  <c r="U1927" i="11"/>
  <c r="V1927" i="11" s="1"/>
  <c r="U1928" i="11"/>
  <c r="V1928" i="11" s="1"/>
  <c r="U1929" i="11"/>
  <c r="V1929" i="11" s="1"/>
  <c r="U1930" i="11"/>
  <c r="V1930" i="11" s="1"/>
  <c r="U1931" i="11"/>
  <c r="V1931" i="11" s="1"/>
  <c r="U1932" i="11"/>
  <c r="V1932" i="11" s="1"/>
  <c r="U1933" i="11"/>
  <c r="V1933" i="11" s="1"/>
  <c r="U1934" i="11"/>
  <c r="V1934" i="11" s="1"/>
  <c r="U1935" i="11"/>
  <c r="V1935" i="11" s="1"/>
  <c r="U1936" i="11"/>
  <c r="V1936" i="11" s="1"/>
  <c r="U1937" i="11"/>
  <c r="V1937" i="11" s="1"/>
  <c r="U1938" i="11"/>
  <c r="V1938" i="11" s="1"/>
  <c r="U1939" i="11"/>
  <c r="V1939" i="11" s="1"/>
  <c r="U1940" i="11"/>
  <c r="V1940" i="11" s="1"/>
  <c r="U1941" i="11"/>
  <c r="V1941" i="11" s="1"/>
  <c r="U1942" i="11"/>
  <c r="V1942" i="11" s="1"/>
  <c r="U1943" i="11"/>
  <c r="V1943" i="11" s="1"/>
  <c r="U1944" i="11"/>
  <c r="V1944" i="11" s="1"/>
  <c r="U1945" i="11"/>
  <c r="V1945" i="11" s="1"/>
  <c r="U1946" i="11"/>
  <c r="V1946" i="11" s="1"/>
  <c r="U1947" i="11"/>
  <c r="V1947" i="11" s="1"/>
  <c r="U1948" i="11"/>
  <c r="V1948" i="11" s="1"/>
  <c r="U1949" i="11"/>
  <c r="V1949" i="11" s="1"/>
  <c r="U1950" i="11"/>
  <c r="V1950" i="11" s="1"/>
  <c r="U1951" i="11"/>
  <c r="V1951" i="11" s="1"/>
  <c r="U1952" i="11"/>
  <c r="V1952" i="11" s="1"/>
  <c r="U1953" i="11"/>
  <c r="V1953" i="11" s="1"/>
  <c r="U1954" i="11"/>
  <c r="V1954" i="11" s="1"/>
  <c r="U1955" i="11"/>
  <c r="V1955" i="11" s="1"/>
  <c r="U1956" i="11"/>
  <c r="V1956" i="11" s="1"/>
  <c r="U1957" i="11"/>
  <c r="V1957" i="11" s="1"/>
  <c r="U1958" i="11"/>
  <c r="V1958" i="11" s="1"/>
  <c r="U1959" i="11"/>
  <c r="V1959" i="11" s="1"/>
  <c r="U1960" i="11"/>
  <c r="V1960" i="11" s="1"/>
  <c r="U1961" i="11"/>
  <c r="V1961" i="11" s="1"/>
  <c r="U1962" i="11"/>
  <c r="V1962" i="11" s="1"/>
  <c r="U1963" i="11"/>
  <c r="V1963" i="11" s="1"/>
  <c r="U1964" i="11"/>
  <c r="V1964" i="11" s="1"/>
  <c r="U1965" i="11"/>
  <c r="U1966" i="11"/>
  <c r="V1966" i="11" s="1"/>
  <c r="U1967" i="11"/>
  <c r="V1967" i="11" s="1"/>
  <c r="U1968" i="11"/>
  <c r="V1968" i="11" s="1"/>
  <c r="U1969" i="11"/>
  <c r="V1969" i="11" s="1"/>
  <c r="U1970" i="11"/>
  <c r="U1971" i="11"/>
  <c r="U1972" i="11"/>
  <c r="V1972" i="11" s="1"/>
  <c r="U1973" i="11"/>
  <c r="V1973" i="11" s="1"/>
  <c r="U1974" i="11"/>
  <c r="V1974" i="11" s="1"/>
  <c r="U1975" i="11"/>
  <c r="U1976" i="11"/>
  <c r="V1976" i="11" s="1"/>
  <c r="U1977" i="11"/>
  <c r="V1977" i="11" s="1"/>
  <c r="U1978" i="11"/>
  <c r="V1978" i="11" s="1"/>
  <c r="U1979" i="11"/>
  <c r="U1980" i="11"/>
  <c r="V1980" i="11" s="1"/>
  <c r="U1981" i="11"/>
  <c r="V1981" i="11" s="1"/>
  <c r="U1982" i="11"/>
  <c r="U1983" i="11"/>
  <c r="V1983" i="11" s="1"/>
  <c r="U1984" i="11"/>
  <c r="V1984" i="11" s="1"/>
  <c r="U1985" i="11"/>
  <c r="V1985" i="11" s="1"/>
  <c r="U1986" i="11"/>
  <c r="V1986" i="11" s="1"/>
  <c r="U1987" i="11"/>
  <c r="V1987" i="11" s="1"/>
  <c r="U1988" i="11"/>
  <c r="V1988" i="11" s="1"/>
  <c r="U1989" i="11"/>
  <c r="V1989" i="11" s="1"/>
  <c r="U1990" i="11"/>
  <c r="V1990" i="11" s="1"/>
  <c r="U1991" i="11"/>
  <c r="V1991" i="11" s="1"/>
  <c r="U1992" i="11"/>
  <c r="V1992" i="11" s="1"/>
  <c r="U1993" i="11"/>
  <c r="V1993" i="11" s="1"/>
  <c r="U1994" i="11"/>
  <c r="V1994" i="11" s="1"/>
  <c r="U1995" i="11"/>
  <c r="V1995" i="11" s="1"/>
  <c r="U1996" i="11"/>
  <c r="V1996" i="11" s="1"/>
  <c r="U1997" i="11"/>
  <c r="V1997" i="11" s="1"/>
  <c r="U1998" i="11"/>
  <c r="V1998" i="11" s="1"/>
  <c r="U1999" i="11"/>
  <c r="V1999" i="11" s="1"/>
  <c r="U2000" i="11"/>
  <c r="V2000" i="11" s="1"/>
  <c r="U2001" i="11"/>
  <c r="V2001" i="11" s="1"/>
  <c r="U2002" i="11"/>
  <c r="V2002" i="11" s="1"/>
  <c r="U2003" i="11"/>
  <c r="V2003" i="11" s="1"/>
  <c r="U2004" i="11"/>
  <c r="V2004" i="11" s="1"/>
  <c r="U2005" i="11"/>
  <c r="V2005" i="11" s="1"/>
  <c r="U2006" i="11"/>
  <c r="U2007" i="11"/>
  <c r="V2007" i="11" s="1"/>
  <c r="U2008" i="11"/>
  <c r="V2008" i="11" s="1"/>
  <c r="U2009" i="11"/>
  <c r="U2010" i="11"/>
  <c r="V2010" i="11" s="1"/>
  <c r="U2011" i="11"/>
  <c r="U2012" i="11"/>
  <c r="V2012" i="11" s="1"/>
  <c r="U2013" i="11"/>
  <c r="U2014" i="11"/>
  <c r="V2014" i="11" s="1"/>
  <c r="U2015" i="11"/>
  <c r="V2015" i="11" s="1"/>
  <c r="U2016" i="11"/>
  <c r="V2016" i="11" s="1"/>
  <c r="U2017" i="11"/>
  <c r="V2017" i="11" s="1"/>
  <c r="U2018" i="11"/>
  <c r="V2018" i="11" s="1"/>
  <c r="U2019" i="11"/>
  <c r="V2019" i="11" s="1"/>
  <c r="U2020" i="11"/>
  <c r="V2020" i="11" s="1"/>
  <c r="U2021" i="11"/>
  <c r="V2021" i="11" s="1"/>
  <c r="U2022" i="11"/>
  <c r="V2022" i="11" s="1"/>
  <c r="U2023" i="11"/>
  <c r="V2023" i="11" s="1"/>
  <c r="U2024" i="11"/>
  <c r="V2024" i="11" s="1"/>
  <c r="U2025" i="11"/>
  <c r="V2025" i="11" s="1"/>
  <c r="U2026" i="11"/>
  <c r="V2026" i="11" s="1"/>
  <c r="U2027" i="11"/>
  <c r="V2027" i="11" s="1"/>
  <c r="U2028" i="11"/>
  <c r="V2028" i="11" s="1"/>
  <c r="U2029" i="11"/>
  <c r="V2029" i="11" s="1"/>
  <c r="U2030" i="11"/>
  <c r="V2030" i="11" s="1"/>
  <c r="U2031" i="11"/>
  <c r="V2031" i="11" s="1"/>
  <c r="U2032" i="11"/>
  <c r="V2032" i="11" s="1"/>
  <c r="U2033" i="11"/>
  <c r="V2033" i="11" s="1"/>
  <c r="U2034" i="11"/>
  <c r="U2035" i="11"/>
  <c r="U2036" i="11"/>
  <c r="V2036" i="11" s="1"/>
  <c r="U2037" i="11"/>
  <c r="V2037" i="11" s="1"/>
  <c r="U2038" i="11"/>
  <c r="V2038" i="11" s="1"/>
  <c r="U2039" i="11"/>
  <c r="V2039" i="11" s="1"/>
  <c r="U2040" i="11"/>
  <c r="V2040" i="11" s="1"/>
  <c r="U2041" i="11"/>
  <c r="V2041" i="11" s="1"/>
  <c r="U2042" i="11"/>
  <c r="V2042" i="11" s="1"/>
  <c r="U2043" i="11"/>
  <c r="U2044" i="11"/>
  <c r="V2044" i="11" s="1"/>
  <c r="U2045" i="11"/>
  <c r="V2045" i="11" s="1"/>
  <c r="U2046" i="11"/>
  <c r="V2046" i="11" s="1"/>
  <c r="U2047" i="11"/>
  <c r="V2047" i="11" s="1"/>
  <c r="U2048" i="11"/>
  <c r="V2048" i="11" s="1"/>
  <c r="U2049" i="11"/>
  <c r="V2049" i="11" s="1"/>
  <c r="U2050" i="11"/>
  <c r="V2050" i="11" s="1"/>
  <c r="U2051" i="11"/>
  <c r="V2051" i="11" s="1"/>
  <c r="U2052" i="11"/>
  <c r="V2052" i="11" s="1"/>
  <c r="U2053" i="11"/>
  <c r="V2053" i="11" s="1"/>
  <c r="U2054" i="11"/>
  <c r="V2054" i="11" s="1"/>
  <c r="U2055" i="11"/>
  <c r="V2055" i="11" s="1"/>
  <c r="U2056" i="11"/>
  <c r="V2056" i="11" s="1"/>
  <c r="U2057" i="11"/>
  <c r="V2057" i="11" s="1"/>
  <c r="U2058" i="11"/>
  <c r="V2058" i="11" s="1"/>
  <c r="U2059" i="11"/>
  <c r="V2059" i="11" s="1"/>
  <c r="U2060" i="11"/>
  <c r="V2060" i="11" s="1"/>
  <c r="U2061" i="11"/>
  <c r="V2061" i="11" s="1"/>
  <c r="U2062" i="11"/>
  <c r="V2062" i="11" s="1"/>
  <c r="U2063" i="11"/>
  <c r="V2063" i="11" s="1"/>
  <c r="U2064" i="11"/>
  <c r="V2064" i="11" s="1"/>
  <c r="U2065" i="11"/>
  <c r="V2065" i="11" s="1"/>
  <c r="U2066" i="11"/>
  <c r="V2066" i="11" s="1"/>
  <c r="U2067" i="11"/>
  <c r="V2067" i="11" s="1"/>
  <c r="U2068" i="11"/>
  <c r="U2069" i="11"/>
  <c r="U2070" i="11"/>
  <c r="U2071" i="11"/>
  <c r="U2072" i="11"/>
  <c r="U2073" i="11"/>
  <c r="V2073" i="11" s="1"/>
  <c r="U2074" i="11"/>
  <c r="V2074" i="11" s="1"/>
  <c r="U2075" i="11"/>
  <c r="U2076" i="11"/>
  <c r="V2076" i="11" s="1"/>
  <c r="U2077" i="11"/>
  <c r="V2077" i="11" s="1"/>
  <c r="U2078" i="11"/>
  <c r="U2079" i="11"/>
  <c r="V2079" i="11" s="1"/>
  <c r="U2080" i="11"/>
  <c r="U2081" i="11"/>
  <c r="V2081" i="11" s="1"/>
  <c r="U2082" i="11"/>
  <c r="V2082" i="11" s="1"/>
  <c r="U2083" i="11"/>
  <c r="U2084" i="11"/>
  <c r="V2084" i="11" s="1"/>
  <c r="U2085" i="11"/>
  <c r="V2085" i="11" s="1"/>
  <c r="U2086" i="11"/>
  <c r="V2086" i="11" s="1"/>
  <c r="U2087" i="11"/>
  <c r="V2087" i="11" s="1"/>
  <c r="U2088" i="11"/>
  <c r="V2088" i="11" s="1"/>
  <c r="U2089" i="11"/>
  <c r="V2089" i="11" s="1"/>
  <c r="U2090" i="11"/>
  <c r="V2090" i="11" s="1"/>
  <c r="U2091" i="11"/>
  <c r="V2091" i="11" s="1"/>
  <c r="U2092" i="11"/>
  <c r="V2092" i="11" s="1"/>
  <c r="U2093" i="11"/>
  <c r="V2093" i="11" s="1"/>
  <c r="U2094" i="11"/>
  <c r="V2094" i="11" s="1"/>
  <c r="U2095" i="11"/>
  <c r="V2095" i="11" s="1"/>
  <c r="U2096" i="11"/>
  <c r="V2096" i="11" s="1"/>
  <c r="U2097" i="11"/>
  <c r="V2097" i="11" s="1"/>
  <c r="U2098" i="11"/>
  <c r="V2098" i="11" s="1"/>
  <c r="U2099" i="11"/>
  <c r="V2099" i="11" s="1"/>
  <c r="U2100" i="11"/>
  <c r="V2100" i="11" s="1"/>
  <c r="U2101" i="11"/>
  <c r="U2102" i="11"/>
  <c r="U2103" i="11"/>
  <c r="U2104" i="11"/>
  <c r="V2104" i="11" s="1"/>
  <c r="U2105" i="11"/>
  <c r="V2105" i="11" s="1"/>
  <c r="U2106" i="11"/>
  <c r="V2106" i="11" s="1"/>
  <c r="U2107" i="11"/>
  <c r="U2108" i="11"/>
  <c r="V2108" i="11" s="1"/>
  <c r="U2109" i="11"/>
  <c r="V2109" i="11" s="1"/>
  <c r="U2110" i="11"/>
  <c r="V2110" i="11" s="1"/>
  <c r="U2111" i="11"/>
  <c r="U2112" i="11"/>
  <c r="V2112" i="11" s="1"/>
  <c r="U2113" i="11"/>
  <c r="V2113" i="11" s="1"/>
  <c r="U2114" i="11"/>
  <c r="V2114" i="11" s="1"/>
  <c r="U2115" i="11"/>
  <c r="V2115" i="11" s="1"/>
  <c r="U2116" i="11"/>
  <c r="V2116" i="11" s="1"/>
  <c r="U2117" i="11"/>
  <c r="V2117" i="11" s="1"/>
  <c r="U2118" i="11"/>
  <c r="V2118" i="11" s="1"/>
  <c r="U2119" i="11"/>
  <c r="V2119" i="11" s="1"/>
  <c r="U2120" i="11"/>
  <c r="V2120" i="11" s="1"/>
  <c r="U2121" i="11"/>
  <c r="V2121" i="11" s="1"/>
  <c r="U2122" i="11"/>
  <c r="V2122" i="11" s="1"/>
  <c r="U2123" i="11"/>
  <c r="V2123" i="11" s="1"/>
  <c r="U2124" i="11"/>
  <c r="V2124" i="11" s="1"/>
  <c r="U2125" i="11"/>
  <c r="V2125" i="11" s="1"/>
  <c r="U2126" i="11"/>
  <c r="V2126" i="11" s="1"/>
  <c r="U2127" i="11"/>
  <c r="V2127" i="11" s="1"/>
  <c r="U2128" i="11"/>
  <c r="V2128" i="11" s="1"/>
  <c r="U2129" i="11"/>
  <c r="V2129" i="11" s="1"/>
  <c r="U2130" i="11"/>
  <c r="V2130" i="11" s="1"/>
  <c r="U2131" i="11"/>
  <c r="V2131" i="11" s="1"/>
  <c r="U2132" i="11"/>
  <c r="V2132" i="11" s="1"/>
  <c r="U2133" i="11"/>
  <c r="V2133" i="11" s="1"/>
  <c r="U2134" i="11"/>
  <c r="V2134" i="11" s="1"/>
  <c r="U2135" i="11"/>
  <c r="V2135" i="11" s="1"/>
  <c r="U2136" i="11"/>
  <c r="V2136" i="11" s="1"/>
  <c r="U2137" i="11"/>
  <c r="V2137" i="11" s="1"/>
  <c r="U2138" i="11"/>
  <c r="V2138" i="11" s="1"/>
  <c r="U2139" i="11"/>
  <c r="U2140" i="11"/>
  <c r="V2140" i="11" s="1"/>
  <c r="U2141" i="11"/>
  <c r="V2141" i="11" s="1"/>
  <c r="U2142" i="11"/>
  <c r="V2142" i="11" s="1"/>
  <c r="U2143" i="11"/>
  <c r="V2143" i="11" s="1"/>
  <c r="U2144" i="11"/>
  <c r="V2144" i="11" s="1"/>
  <c r="U2145" i="11"/>
  <c r="V2145" i="11" s="1"/>
  <c r="U2146" i="11"/>
  <c r="V2146" i="11" s="1"/>
  <c r="U2147" i="11"/>
  <c r="V2147" i="11" s="1"/>
  <c r="U2148" i="11"/>
  <c r="V2148" i="11" s="1"/>
  <c r="U2149" i="11"/>
  <c r="V2149" i="11" s="1"/>
  <c r="U2150" i="11"/>
  <c r="V2150" i="11" s="1"/>
  <c r="U2151" i="11"/>
  <c r="V2151" i="11" s="1"/>
  <c r="U2152" i="11"/>
  <c r="V2152" i="11" s="1"/>
  <c r="U2153" i="11"/>
  <c r="V2153" i="11" s="1"/>
  <c r="U2154" i="11"/>
  <c r="V2154" i="11" s="1"/>
  <c r="U2155" i="11"/>
  <c r="V2155" i="11" s="1"/>
  <c r="U2156" i="11"/>
  <c r="V2156" i="11" s="1"/>
  <c r="U2157" i="11"/>
  <c r="V2157" i="11" s="1"/>
  <c r="U2158" i="11"/>
  <c r="V2158" i="11" s="1"/>
  <c r="U2159" i="11"/>
  <c r="V2159" i="11" s="1"/>
  <c r="U2160" i="11"/>
  <c r="V2160" i="11" s="1"/>
  <c r="U2161" i="11"/>
  <c r="V2161" i="11" s="1"/>
  <c r="U2162" i="11"/>
  <c r="V2162" i="11" s="1"/>
  <c r="U2163" i="11"/>
  <c r="V2163" i="11" s="1"/>
  <c r="U2164" i="11"/>
  <c r="V2164" i="11" s="1"/>
  <c r="U2165" i="11"/>
  <c r="V2165" i="11" s="1"/>
  <c r="U2166" i="11"/>
  <c r="V2166" i="11" s="1"/>
  <c r="U2167" i="11"/>
  <c r="V2167" i="11" s="1"/>
  <c r="U2168" i="11"/>
  <c r="V2168" i="11" s="1"/>
  <c r="U2169" i="11"/>
  <c r="V2169" i="11" s="1"/>
  <c r="U2170" i="11"/>
  <c r="V2170" i="11" s="1"/>
  <c r="U2171" i="11"/>
  <c r="V2171" i="11" s="1"/>
  <c r="U2172" i="11"/>
  <c r="V2172" i="11" s="1"/>
  <c r="U2173" i="11"/>
  <c r="V2173" i="11" s="1"/>
  <c r="U2174" i="11"/>
  <c r="V2174" i="11" s="1"/>
  <c r="U2175" i="11"/>
  <c r="V2175" i="11" s="1"/>
  <c r="U2176" i="11"/>
  <c r="U2177" i="11"/>
  <c r="V2177" i="11" s="1"/>
  <c r="U2178" i="11"/>
  <c r="V2178" i="11" s="1"/>
  <c r="U2179" i="11"/>
  <c r="V2179" i="11" s="1"/>
  <c r="U2180" i="11"/>
  <c r="V2180" i="11" s="1"/>
  <c r="U2181" i="11"/>
  <c r="U2182" i="11"/>
  <c r="U2183" i="11"/>
  <c r="V2183" i="11" s="1"/>
  <c r="U2184" i="11"/>
  <c r="V2184" i="11" s="1"/>
  <c r="U2185" i="11"/>
  <c r="U2186" i="11"/>
  <c r="U2187" i="11"/>
  <c r="V2187" i="11" s="1"/>
  <c r="U2188" i="11"/>
  <c r="V2188" i="11" s="1"/>
  <c r="U2189" i="11"/>
  <c r="V2189" i="11" s="1"/>
  <c r="U2190" i="11"/>
  <c r="V2190" i="11" s="1"/>
  <c r="U2191" i="11"/>
  <c r="V2191" i="11" s="1"/>
  <c r="U2192" i="11"/>
  <c r="V2192" i="11" s="1"/>
  <c r="U2193" i="11"/>
  <c r="V2193" i="11" s="1"/>
  <c r="U2194" i="11"/>
  <c r="V2194" i="11" s="1"/>
  <c r="U2195" i="11"/>
  <c r="V2195" i="11" s="1"/>
  <c r="U2196" i="11"/>
  <c r="V2196" i="11" s="1"/>
  <c r="U2197" i="11"/>
  <c r="V2197" i="11" s="1"/>
  <c r="U2198" i="11"/>
  <c r="V2198" i="11" s="1"/>
  <c r="U2199" i="11"/>
  <c r="V2199" i="11" s="1"/>
  <c r="U2200" i="11"/>
  <c r="V2200" i="11" s="1"/>
  <c r="U2201" i="11"/>
  <c r="V2201" i="11" s="1"/>
  <c r="U2202" i="11"/>
  <c r="V2202" i="11" s="1"/>
  <c r="U2203" i="11"/>
  <c r="V2203" i="11" s="1"/>
  <c r="U2204" i="11"/>
  <c r="V2204" i="11" s="1"/>
  <c r="U2205" i="11"/>
  <c r="V2205" i="11" s="1"/>
  <c r="U2206" i="11"/>
  <c r="V2206" i="11" s="1"/>
  <c r="U2207" i="11"/>
  <c r="V2207" i="11" s="1"/>
  <c r="U2208" i="11"/>
  <c r="V2208" i="11" s="1"/>
  <c r="U2209" i="11"/>
  <c r="V2209" i="11" s="1"/>
  <c r="U2210" i="11"/>
  <c r="V2210" i="11" s="1"/>
  <c r="U2211" i="11"/>
  <c r="V2211" i="11" s="1"/>
  <c r="U2212" i="11"/>
  <c r="V2212" i="11" s="1"/>
  <c r="U2213" i="11"/>
  <c r="V2213" i="11" s="1"/>
  <c r="U2214" i="11"/>
  <c r="V2214" i="11" s="1"/>
  <c r="U2215" i="11"/>
  <c r="V2215" i="11" s="1"/>
  <c r="U2216" i="11"/>
  <c r="V2216" i="11" s="1"/>
  <c r="U2217" i="11"/>
  <c r="V2217" i="11" s="1"/>
  <c r="U2218" i="11"/>
  <c r="V2218" i="11" s="1"/>
  <c r="U2219" i="11"/>
  <c r="V2219" i="11" s="1"/>
  <c r="U2220" i="11"/>
  <c r="V2220" i="11" s="1"/>
  <c r="U2221" i="11"/>
  <c r="V2221" i="11" s="1"/>
  <c r="U2222" i="11"/>
  <c r="V2222" i="11" s="1"/>
  <c r="U2223" i="11"/>
  <c r="V2223" i="11" s="1"/>
  <c r="U2224" i="11"/>
  <c r="V2224" i="11" s="1"/>
  <c r="U2225" i="11"/>
  <c r="V2225" i="11" s="1"/>
  <c r="U2226" i="11"/>
  <c r="V2226" i="11" s="1"/>
  <c r="U2227" i="11"/>
  <c r="V2227" i="11" s="1"/>
  <c r="U2228" i="11"/>
  <c r="V2228" i="11" s="1"/>
  <c r="U2229" i="11"/>
  <c r="V2229" i="11" s="1"/>
  <c r="U2230" i="11"/>
  <c r="V2230" i="11" s="1"/>
  <c r="U2231" i="11"/>
  <c r="V2231" i="11" s="1"/>
  <c r="U2232" i="11"/>
  <c r="V2232" i="11" s="1"/>
  <c r="U2233" i="11"/>
  <c r="V2233" i="11" s="1"/>
  <c r="U2234" i="11"/>
  <c r="V2234" i="11" s="1"/>
  <c r="U2235" i="11"/>
  <c r="V2235" i="11" s="1"/>
  <c r="U2236" i="11"/>
  <c r="V2236" i="11" s="1"/>
  <c r="U2237" i="11"/>
  <c r="V2237" i="11" s="1"/>
  <c r="U2238" i="11"/>
  <c r="V2238" i="11" s="1"/>
  <c r="U2239" i="11"/>
  <c r="V2239" i="11" s="1"/>
  <c r="U2240" i="11"/>
  <c r="V2240" i="11" s="1"/>
  <c r="U2241" i="11"/>
  <c r="V2241" i="11" s="1"/>
  <c r="U2242" i="11"/>
  <c r="V2242" i="11" s="1"/>
  <c r="U2243" i="11"/>
  <c r="V2243" i="11" s="1"/>
  <c r="U2244" i="11"/>
  <c r="V2244" i="11" s="1"/>
  <c r="U2245" i="11"/>
  <c r="V2245" i="11" s="1"/>
  <c r="U2246" i="11"/>
  <c r="V2246" i="11" s="1"/>
  <c r="U2247" i="11"/>
  <c r="V2247" i="11" s="1"/>
  <c r="U2248" i="11"/>
  <c r="V2248" i="11" s="1"/>
  <c r="U2249" i="11"/>
  <c r="V2249" i="11" s="1"/>
  <c r="U2250" i="11"/>
  <c r="V2250" i="11" s="1"/>
  <c r="U2251" i="11"/>
  <c r="V2251" i="11" s="1"/>
  <c r="U2252" i="11"/>
  <c r="V2252" i="11" s="1"/>
  <c r="U2253" i="11"/>
  <c r="V2253" i="11" s="1"/>
  <c r="U2254" i="11"/>
  <c r="V2254" i="11" s="1"/>
  <c r="U2255" i="11"/>
  <c r="V2255" i="11" s="1"/>
  <c r="U2256" i="11"/>
  <c r="V2256" i="11" s="1"/>
  <c r="U2257" i="11"/>
  <c r="V2257" i="11" s="1"/>
  <c r="U2258" i="11"/>
  <c r="V2258" i="11" s="1"/>
  <c r="U2259" i="11"/>
  <c r="U2260" i="11"/>
  <c r="U2261" i="11"/>
  <c r="V2261" i="11" s="1"/>
  <c r="U2262" i="11"/>
  <c r="U2263" i="11"/>
  <c r="V2263" i="11" s="1"/>
  <c r="U2264" i="11"/>
  <c r="U2265" i="11"/>
  <c r="V2265" i="11" s="1"/>
  <c r="U2266" i="11"/>
  <c r="V2266" i="11" s="1"/>
  <c r="U2267" i="11"/>
  <c r="U2268" i="11"/>
  <c r="V2268" i="11" s="1"/>
  <c r="U2269" i="11"/>
  <c r="V2269" i="11" s="1"/>
  <c r="U2270" i="11"/>
  <c r="U2271" i="11"/>
  <c r="U2272" i="11"/>
  <c r="U2273" i="11"/>
  <c r="U2274" i="11"/>
  <c r="V2274" i="11" s="1"/>
  <c r="U2275" i="11"/>
  <c r="U2276" i="11"/>
  <c r="V2276" i="11" s="1"/>
  <c r="U2277" i="11"/>
  <c r="U2278" i="11"/>
  <c r="V2278" i="11" s="1"/>
  <c r="U2279" i="11"/>
  <c r="U2280" i="11"/>
  <c r="V2280" i="11" s="1"/>
  <c r="U2281" i="11"/>
  <c r="V2281" i="11" s="1"/>
  <c r="U2282" i="11"/>
  <c r="U2283" i="11"/>
  <c r="V2283" i="11" s="1"/>
  <c r="U2284" i="11"/>
  <c r="U2285" i="11"/>
  <c r="V2285" i="11" s="1"/>
  <c r="U2286" i="11"/>
  <c r="V2286" i="11" s="1"/>
  <c r="U2287" i="11"/>
  <c r="V2287" i="11" s="1"/>
  <c r="U2288" i="11"/>
  <c r="V2288" i="11" s="1"/>
  <c r="U2289" i="11"/>
  <c r="V2289" i="11" s="1"/>
  <c r="U2290" i="11"/>
  <c r="V2290" i="11" s="1"/>
  <c r="U2291" i="11"/>
  <c r="U2292" i="11"/>
  <c r="V2292" i="11" s="1"/>
  <c r="U2293" i="11"/>
  <c r="V2293" i="11" s="1"/>
  <c r="U2294" i="11"/>
  <c r="U2295" i="11"/>
  <c r="V2295" i="11" s="1"/>
  <c r="U2296" i="11"/>
  <c r="V2296" i="11" s="1"/>
  <c r="U2297" i="11"/>
  <c r="V2297" i="11" s="1"/>
  <c r="U2298" i="11"/>
  <c r="V2298" i="11" s="1"/>
  <c r="U2299" i="11"/>
  <c r="V2299" i="11" s="1"/>
  <c r="U2300" i="11"/>
  <c r="U2301" i="11"/>
  <c r="V2301" i="11" s="1"/>
  <c r="U2302" i="11"/>
  <c r="V2302" i="11" s="1"/>
  <c r="U2303" i="11"/>
  <c r="V2303" i="11" s="1"/>
  <c r="U2304" i="11"/>
  <c r="U2305" i="11"/>
  <c r="V2305" i="11" s="1"/>
  <c r="U2306" i="11"/>
  <c r="V2306" i="11" s="1"/>
  <c r="U2307" i="11"/>
  <c r="V2307" i="11" s="1"/>
  <c r="U2308" i="11"/>
  <c r="U2309" i="11"/>
  <c r="V2309" i="11" s="1"/>
  <c r="U2310" i="11"/>
  <c r="U2311" i="11"/>
  <c r="V2311" i="11" s="1"/>
  <c r="U2312" i="11"/>
  <c r="V2312" i="11" s="1"/>
  <c r="U2313" i="11"/>
  <c r="V2313" i="11" s="1"/>
  <c r="U2314" i="11"/>
  <c r="V2314" i="11" s="1"/>
  <c r="U2315" i="11"/>
  <c r="V2315" i="11" s="1"/>
  <c r="U2316" i="11"/>
  <c r="V2316" i="11" s="1"/>
  <c r="U2317" i="11"/>
  <c r="V2317" i="11" s="1"/>
  <c r="U2318" i="11"/>
  <c r="V2318" i="11" s="1"/>
  <c r="U2319" i="11"/>
  <c r="V2319" i="11" s="1"/>
  <c r="U2320" i="11"/>
  <c r="V2320" i="11" s="1"/>
  <c r="U2321" i="11"/>
  <c r="V2321" i="11" s="1"/>
  <c r="U2322" i="11"/>
  <c r="V2322" i="11" s="1"/>
  <c r="U2323" i="11"/>
  <c r="V2323" i="11" s="1"/>
  <c r="U2324" i="11"/>
  <c r="V2324" i="11" s="1"/>
  <c r="U2325" i="11"/>
  <c r="V2325" i="11" s="1"/>
  <c r="U2326" i="11"/>
  <c r="V2326" i="11" s="1"/>
  <c r="U2327" i="11"/>
  <c r="V2327" i="11" s="1"/>
  <c r="U2328" i="11"/>
  <c r="V2328" i="11" s="1"/>
  <c r="U2329" i="11"/>
  <c r="V2329" i="11" s="1"/>
  <c r="U2330" i="11"/>
  <c r="V2330" i="11" s="1"/>
  <c r="U2331" i="11"/>
  <c r="V2331" i="11" s="1"/>
  <c r="U2332" i="11"/>
  <c r="V2332" i="11" s="1"/>
  <c r="U2333" i="11"/>
  <c r="V2333" i="11" s="1"/>
  <c r="U2334" i="11"/>
  <c r="V2334" i="11" s="1"/>
  <c r="U2335" i="11"/>
  <c r="U2336" i="11"/>
  <c r="V2336" i="11" s="1"/>
  <c r="U2337" i="11"/>
  <c r="V2337" i="11" s="1"/>
  <c r="U2338" i="11"/>
  <c r="V2338" i="11" s="1"/>
  <c r="U2339" i="11"/>
  <c r="V2339" i="11" s="1"/>
  <c r="U2340" i="11"/>
  <c r="V2340" i="11" s="1"/>
  <c r="U2341" i="11"/>
  <c r="V2341" i="11" s="1"/>
  <c r="U2342" i="11"/>
  <c r="V2342" i="11" s="1"/>
  <c r="U2343" i="11"/>
  <c r="V2343" i="11" s="1"/>
  <c r="U2344" i="11"/>
  <c r="U2345" i="11"/>
  <c r="V2345" i="11" s="1"/>
  <c r="U2346" i="11"/>
  <c r="V2346" i="11" s="1"/>
  <c r="U2347" i="11"/>
  <c r="V2347" i="11" s="1"/>
  <c r="U2348" i="11"/>
  <c r="V2348" i="11" s="1"/>
  <c r="U2349" i="11"/>
  <c r="V2349" i="11" s="1"/>
  <c r="U2350" i="11"/>
  <c r="V2350" i="11" s="1"/>
  <c r="U2351" i="11"/>
  <c r="V2351" i="11" s="1"/>
  <c r="U2352" i="11"/>
  <c r="V2352" i="11" s="1"/>
  <c r="U2353" i="11"/>
  <c r="V2353" i="11" s="1"/>
  <c r="U2354" i="11"/>
  <c r="V2354" i="11" s="1"/>
  <c r="U2355" i="11"/>
  <c r="V2355" i="11" s="1"/>
  <c r="U2356" i="11"/>
  <c r="V2356" i="11" s="1"/>
  <c r="U2357" i="11"/>
  <c r="V2357" i="11" s="1"/>
  <c r="U2358" i="11"/>
  <c r="V2358" i="11" s="1"/>
  <c r="U2359" i="11"/>
  <c r="V2359" i="11" s="1"/>
  <c r="U2360" i="11"/>
  <c r="V2360" i="11" s="1"/>
  <c r="U2361" i="11"/>
  <c r="V2361" i="11" s="1"/>
  <c r="U2362" i="11"/>
  <c r="V2362" i="11" s="1"/>
  <c r="U2363" i="11"/>
  <c r="V2363" i="11" s="1"/>
  <c r="U2364" i="11"/>
  <c r="V2364" i="11" s="1"/>
  <c r="U2365" i="11"/>
  <c r="V2365" i="11" s="1"/>
  <c r="U2366" i="11"/>
  <c r="V2366" i="11" s="1"/>
  <c r="U2367" i="11"/>
  <c r="V2367" i="11" s="1"/>
  <c r="U2368" i="11"/>
  <c r="V2368" i="11" s="1"/>
  <c r="U2369" i="11"/>
  <c r="V2369" i="11" s="1"/>
  <c r="U2370" i="11"/>
  <c r="V2370" i="11" s="1"/>
  <c r="U2371" i="11"/>
  <c r="V2371" i="11" s="1"/>
  <c r="U2372" i="11"/>
  <c r="V2372" i="11" s="1"/>
  <c r="U2373" i="11"/>
  <c r="V2373" i="11" s="1"/>
  <c r="U2374" i="11"/>
  <c r="V2374" i="11" s="1"/>
  <c r="U2375" i="11"/>
  <c r="U2376" i="11"/>
  <c r="V2376" i="11" s="1"/>
  <c r="U2377" i="11"/>
  <c r="V2377" i="11" s="1"/>
  <c r="U2378" i="11"/>
  <c r="V2378" i="11" s="1"/>
  <c r="U2379" i="11"/>
  <c r="V2379" i="11" s="1"/>
  <c r="U2380" i="11"/>
  <c r="V2380" i="11" s="1"/>
  <c r="U2381" i="11"/>
  <c r="V2381" i="11" s="1"/>
  <c r="U2382" i="11"/>
  <c r="V2382" i="11" s="1"/>
  <c r="U2383" i="11"/>
  <c r="V2383" i="11" s="1"/>
  <c r="U2384" i="11"/>
  <c r="V2384" i="11" s="1"/>
  <c r="U2385" i="11"/>
  <c r="V2385" i="11" s="1"/>
  <c r="U2386" i="11"/>
  <c r="V2386" i="11" s="1"/>
  <c r="U2387" i="11"/>
  <c r="V2387" i="11" s="1"/>
  <c r="U2388" i="11"/>
  <c r="V2388" i="11" s="1"/>
  <c r="U2389" i="11"/>
  <c r="V2389" i="11" s="1"/>
  <c r="U2390" i="11"/>
  <c r="V2390" i="11" s="1"/>
  <c r="U2391" i="11"/>
  <c r="V2391" i="11" s="1"/>
  <c r="U2392" i="11"/>
  <c r="V2392" i="11" s="1"/>
  <c r="U2393" i="11"/>
  <c r="V2393" i="11" s="1"/>
  <c r="U2394" i="11"/>
  <c r="V2394" i="11" s="1"/>
  <c r="U2395" i="11"/>
  <c r="V2395" i="11" s="1"/>
  <c r="U2396" i="11"/>
  <c r="V2396" i="11" s="1"/>
  <c r="U2397" i="11"/>
  <c r="V2397" i="11" s="1"/>
  <c r="U2398" i="11"/>
  <c r="V2398" i="11" s="1"/>
  <c r="U2399" i="11"/>
  <c r="V2399" i="11" s="1"/>
  <c r="U2400" i="11"/>
  <c r="V2400" i="11" s="1"/>
  <c r="U2401" i="11"/>
  <c r="V2401" i="11" s="1"/>
  <c r="U2402" i="11"/>
  <c r="V2402" i="11" s="1"/>
  <c r="U2403" i="11"/>
  <c r="V2403" i="11" s="1"/>
  <c r="U2404" i="11"/>
  <c r="V2404" i="11" s="1"/>
  <c r="U2405" i="11"/>
  <c r="V2405" i="11" s="1"/>
  <c r="U2406" i="11"/>
  <c r="V2406" i="11" s="1"/>
  <c r="U2407" i="11"/>
  <c r="V2407" i="11" s="1"/>
  <c r="U2408" i="11"/>
  <c r="V2408" i="11" s="1"/>
  <c r="U2409" i="11"/>
  <c r="V2409" i="11" s="1"/>
  <c r="U2410" i="11"/>
  <c r="V2410" i="11" s="1"/>
  <c r="U2411" i="11"/>
  <c r="V2411" i="11" s="1"/>
  <c r="U2412" i="11"/>
  <c r="V2412" i="11" s="1"/>
  <c r="U2413" i="11"/>
  <c r="V2413" i="11" s="1"/>
  <c r="U2414" i="11"/>
  <c r="V2414" i="11" s="1"/>
  <c r="U2415" i="11"/>
  <c r="V2415" i="11" s="1"/>
  <c r="U2416" i="11"/>
  <c r="V2416" i="11" s="1"/>
  <c r="U2417" i="11"/>
  <c r="V2417" i="11" s="1"/>
  <c r="U2418" i="11"/>
  <c r="V2418" i="11" s="1"/>
  <c r="U2419" i="11"/>
  <c r="V2419" i="11" s="1"/>
  <c r="U2420" i="11"/>
  <c r="V2420" i="11" s="1"/>
  <c r="U2421" i="11"/>
  <c r="V2421" i="11" s="1"/>
  <c r="U2422" i="11"/>
  <c r="U2423" i="11"/>
  <c r="U2424" i="11"/>
  <c r="U2425" i="11"/>
  <c r="V2425" i="11" s="1"/>
  <c r="U2426" i="11"/>
  <c r="V2426" i="11" s="1"/>
  <c r="U2427" i="11"/>
  <c r="U2428" i="11"/>
  <c r="V2428" i="11" s="1"/>
  <c r="U2429" i="11"/>
  <c r="V2429" i="11" s="1"/>
  <c r="U2430" i="11"/>
  <c r="V2430" i="11" s="1"/>
  <c r="U2431" i="11"/>
  <c r="V2431" i="11" s="1"/>
  <c r="U2432" i="11"/>
  <c r="U2433" i="11"/>
  <c r="V2433" i="11" s="1"/>
  <c r="U2434" i="11"/>
  <c r="V2434" i="11" s="1"/>
  <c r="U2435" i="11"/>
  <c r="V2435" i="11" s="1"/>
  <c r="U2436" i="11"/>
  <c r="V2436" i="11" s="1"/>
  <c r="U2437" i="11"/>
  <c r="V2437" i="11" s="1"/>
  <c r="U2438" i="11"/>
  <c r="V2438" i="11" s="1"/>
  <c r="U2439" i="11"/>
  <c r="U2440" i="11"/>
  <c r="V2440" i="11" s="1"/>
  <c r="U2441" i="11"/>
  <c r="V2441" i="11" s="1"/>
  <c r="U2442" i="11"/>
  <c r="V2442" i="11" s="1"/>
  <c r="U2443" i="11"/>
  <c r="V2443" i="11" s="1"/>
  <c r="U2444" i="11"/>
  <c r="V2444" i="11" s="1"/>
  <c r="U2445" i="11"/>
  <c r="V2445" i="11" s="1"/>
  <c r="U2446" i="11"/>
  <c r="V2446" i="11" s="1"/>
  <c r="U2447" i="11"/>
  <c r="V2447" i="11" s="1"/>
  <c r="U2448" i="11"/>
  <c r="V2448" i="11" s="1"/>
  <c r="U2449" i="11"/>
  <c r="V2449" i="11" s="1"/>
  <c r="U2450" i="11"/>
  <c r="V2450" i="11" s="1"/>
  <c r="U2451" i="11"/>
  <c r="V2451" i="11" s="1"/>
  <c r="U2452" i="11"/>
  <c r="V2452" i="11" s="1"/>
  <c r="U2453" i="11"/>
  <c r="V2453" i="11" s="1"/>
  <c r="U2454" i="11"/>
  <c r="V2454" i="11" s="1"/>
  <c r="U2455" i="11"/>
  <c r="V2455" i="11" s="1"/>
  <c r="U2456" i="11"/>
  <c r="V2456" i="11" s="1"/>
  <c r="U2457" i="11"/>
  <c r="V2457" i="11" s="1"/>
  <c r="U2458" i="11"/>
  <c r="V2458" i="11" s="1"/>
  <c r="U2459" i="11"/>
  <c r="U2460" i="11"/>
  <c r="V2460" i="11" s="1"/>
  <c r="U2461" i="11"/>
  <c r="V2461" i="11" s="1"/>
  <c r="U2462" i="11"/>
  <c r="V2462" i="11" s="1"/>
  <c r="U2463" i="11"/>
  <c r="V2463" i="11" s="1"/>
  <c r="U2464" i="11"/>
  <c r="U2465" i="11"/>
  <c r="U2466" i="11"/>
  <c r="V2466" i="11" s="1"/>
  <c r="U2467" i="11"/>
  <c r="V2467" i="11" s="1"/>
  <c r="U2468" i="11"/>
  <c r="V2468" i="11" s="1"/>
  <c r="U2469" i="11"/>
  <c r="V2469" i="11" s="1"/>
  <c r="U2470" i="11"/>
  <c r="V2470" i="11" s="1"/>
  <c r="U2471" i="11"/>
  <c r="V2471" i="11" s="1"/>
  <c r="U2472" i="11"/>
  <c r="V2472" i="11" s="1"/>
  <c r="U2473" i="11"/>
  <c r="V2473" i="11" s="1"/>
  <c r="U2474" i="11"/>
  <c r="V2474" i="11" s="1"/>
  <c r="U2475" i="11"/>
  <c r="V2475" i="11" s="1"/>
  <c r="U2476" i="11"/>
  <c r="V2476" i="11" s="1"/>
  <c r="U2477" i="11"/>
  <c r="V2477" i="11" s="1"/>
  <c r="U2478" i="11"/>
  <c r="V2478" i="11" s="1"/>
  <c r="U2479" i="11"/>
  <c r="V2479" i="11" s="1"/>
  <c r="U2480" i="11"/>
  <c r="V2480" i="11" s="1"/>
  <c r="U2481" i="11"/>
  <c r="V2481" i="11" s="1"/>
  <c r="U2482" i="11"/>
  <c r="V2482" i="11" s="1"/>
  <c r="U2483" i="11"/>
  <c r="V2483" i="11" s="1"/>
  <c r="U2484" i="11"/>
  <c r="V2484" i="11" s="1"/>
  <c r="U2485" i="11"/>
  <c r="V2485" i="11" s="1"/>
  <c r="U2486" i="11"/>
  <c r="V2486" i="11" s="1"/>
  <c r="U2487" i="11"/>
  <c r="V2487" i="11" s="1"/>
  <c r="U2488" i="11"/>
  <c r="V2488" i="11" s="1"/>
  <c r="U2489" i="11"/>
  <c r="V2489" i="11" s="1"/>
  <c r="U2490" i="11"/>
  <c r="V2490" i="11" s="1"/>
  <c r="U2491" i="11"/>
  <c r="V2491" i="11" s="1"/>
  <c r="U2492" i="11"/>
  <c r="V2492" i="11" s="1"/>
  <c r="U2493" i="11"/>
  <c r="V2493" i="11" s="1"/>
  <c r="U2494" i="11"/>
  <c r="V2494" i="11" s="1"/>
  <c r="U2495" i="11"/>
  <c r="U2496" i="11"/>
  <c r="U2497" i="11"/>
  <c r="V2497" i="11" s="1"/>
  <c r="U2498" i="11"/>
  <c r="V2498" i="11" s="1"/>
  <c r="U2499" i="11"/>
  <c r="V2499" i="11" s="1"/>
  <c r="U2500" i="11"/>
  <c r="V2500" i="11" s="1"/>
  <c r="U2501" i="11"/>
  <c r="U2502" i="11"/>
  <c r="V2502" i="11" s="1"/>
  <c r="U2503" i="11"/>
  <c r="U2504" i="11"/>
  <c r="U2505" i="11"/>
  <c r="V2505" i="11" s="1"/>
  <c r="U2506" i="11"/>
  <c r="V2506" i="11" s="1"/>
  <c r="U2507" i="11"/>
  <c r="V2507" i="11" s="1"/>
  <c r="U2508" i="11"/>
  <c r="V2508" i="11" s="1"/>
  <c r="U2509" i="11"/>
  <c r="V2509" i="11" s="1"/>
  <c r="U2510" i="11"/>
  <c r="V2510" i="11" s="1"/>
  <c r="U2511" i="11"/>
  <c r="V2511" i="11" s="1"/>
  <c r="U2512" i="11"/>
  <c r="V2512" i="11" s="1"/>
  <c r="U2513" i="11"/>
  <c r="V2513" i="11" s="1"/>
  <c r="U2514" i="11"/>
  <c r="V2514" i="11" s="1"/>
  <c r="U2515" i="11"/>
  <c r="V2515" i="11" s="1"/>
  <c r="U2516" i="11"/>
  <c r="V2516" i="11" s="1"/>
  <c r="U2517" i="11"/>
  <c r="V2517" i="11" s="1"/>
  <c r="U2518" i="11"/>
  <c r="V2518" i="11" s="1"/>
  <c r="U2519" i="11"/>
  <c r="V2519" i="11" s="1"/>
  <c r="U2520" i="11"/>
  <c r="V2520" i="11" s="1"/>
  <c r="U2521" i="11"/>
  <c r="V2521" i="11" s="1"/>
  <c r="U2522" i="11"/>
  <c r="V2522" i="11" s="1"/>
  <c r="U2523" i="11"/>
  <c r="V2523" i="11" s="1"/>
  <c r="U2524" i="11"/>
  <c r="V2524" i="11" s="1"/>
  <c r="U2525" i="11"/>
  <c r="V2525" i="11" s="1"/>
  <c r="U2526" i="11"/>
  <c r="V2526" i="11" s="1"/>
  <c r="U2527" i="11"/>
  <c r="V2527" i="11" s="1"/>
  <c r="U2528" i="11"/>
  <c r="V2528" i="11" s="1"/>
  <c r="U2529" i="11"/>
  <c r="V2529" i="11" s="1"/>
  <c r="U2530" i="11"/>
  <c r="V2530" i="11" s="1"/>
  <c r="U2531" i="11"/>
  <c r="V2531" i="11" s="1"/>
  <c r="U2532" i="11"/>
  <c r="V2532" i="11" s="1"/>
  <c r="U2533" i="11"/>
  <c r="V2533" i="11" s="1"/>
  <c r="U2534" i="11"/>
  <c r="V2534" i="11" s="1"/>
  <c r="U2535" i="11"/>
  <c r="V2535" i="11" s="1"/>
  <c r="U2536" i="11"/>
  <c r="V2536" i="11" s="1"/>
  <c r="U2537" i="11"/>
  <c r="V2537" i="11" s="1"/>
  <c r="U2538" i="11"/>
  <c r="V2538" i="11" s="1"/>
  <c r="U2539" i="11"/>
  <c r="V2539" i="11" s="1"/>
  <c r="U2540" i="11"/>
  <c r="V2540" i="11" s="1"/>
  <c r="U2541" i="11"/>
  <c r="V2541" i="11" s="1"/>
  <c r="U2542" i="11"/>
  <c r="V2542" i="11" s="1"/>
  <c r="U2543" i="11"/>
  <c r="V2543" i="11" s="1"/>
  <c r="U2544" i="11"/>
  <c r="V2544" i="11" s="1"/>
  <c r="U2545" i="11"/>
  <c r="V2545" i="11" s="1"/>
  <c r="U2546" i="11"/>
  <c r="V2546" i="11" s="1"/>
  <c r="U2547" i="11"/>
  <c r="V2547" i="11" s="1"/>
  <c r="U2548" i="11"/>
  <c r="V2548" i="11" s="1"/>
  <c r="U2549" i="11"/>
  <c r="V2549" i="11" s="1"/>
  <c r="U2550" i="11"/>
  <c r="V2550" i="11" s="1"/>
  <c r="U2551" i="11"/>
  <c r="V2551" i="11" s="1"/>
  <c r="U2552" i="11"/>
  <c r="U2553" i="11"/>
  <c r="U2554" i="11"/>
  <c r="V2554" i="11" s="1"/>
  <c r="U2555" i="11"/>
  <c r="U2556" i="11"/>
  <c r="V2556" i="11" s="1"/>
  <c r="U2557" i="11"/>
  <c r="U2558" i="11"/>
  <c r="U2559" i="11"/>
  <c r="V2559" i="11" s="1"/>
  <c r="U2560" i="11"/>
  <c r="V2560" i="11" s="1"/>
  <c r="U2561" i="11"/>
  <c r="V2561" i="11" s="1"/>
  <c r="U2562" i="11"/>
  <c r="V2562" i="11" s="1"/>
  <c r="U2563" i="11"/>
  <c r="V2563" i="11" s="1"/>
  <c r="U2564" i="11"/>
  <c r="U2565" i="11"/>
  <c r="U2566" i="11"/>
  <c r="U2567" i="11"/>
  <c r="U2568" i="11"/>
  <c r="V2568" i="11" s="1"/>
  <c r="U2569" i="11"/>
  <c r="U2570" i="11"/>
  <c r="V2570" i="11" s="1"/>
  <c r="U2571" i="11"/>
  <c r="U2572" i="11"/>
  <c r="V2572" i="11" s="1"/>
  <c r="U2573" i="11"/>
  <c r="V2573" i="11" s="1"/>
  <c r="U2574" i="11"/>
  <c r="V2574" i="11" s="1"/>
  <c r="U2575" i="11"/>
  <c r="V2575" i="11" s="1"/>
  <c r="U2576" i="11"/>
  <c r="V2576" i="11" s="1"/>
  <c r="U2577" i="11"/>
  <c r="V2577" i="11" s="1"/>
  <c r="U2578" i="11"/>
  <c r="V2578" i="11" s="1"/>
  <c r="U2579" i="11"/>
  <c r="V2579" i="11" s="1"/>
  <c r="U2580" i="11"/>
  <c r="V2580" i="11" s="1"/>
  <c r="U2581" i="11"/>
  <c r="V2581" i="11" s="1"/>
  <c r="U2582" i="11"/>
  <c r="V2582" i="11" s="1"/>
  <c r="U2583" i="11"/>
  <c r="V2583" i="11" s="1"/>
  <c r="U2584" i="11"/>
  <c r="V2584" i="11" s="1"/>
  <c r="U2585" i="11"/>
  <c r="V2585" i="11" s="1"/>
  <c r="U2586" i="11"/>
  <c r="V2586" i="11" s="1"/>
  <c r="U2587" i="11"/>
  <c r="V2587" i="11" s="1"/>
  <c r="U2588" i="11"/>
  <c r="V2588" i="11" s="1"/>
  <c r="U2589" i="11"/>
  <c r="V2589" i="11" s="1"/>
  <c r="U2590" i="11"/>
  <c r="V2590" i="11" s="1"/>
  <c r="U2591" i="11"/>
  <c r="V2591" i="11" s="1"/>
  <c r="U2592" i="11"/>
  <c r="V2592" i="11" s="1"/>
  <c r="U2593" i="11"/>
  <c r="V2593" i="11" s="1"/>
  <c r="U2594" i="11"/>
  <c r="V2594" i="11" s="1"/>
  <c r="U2595" i="11"/>
  <c r="V2595" i="11" s="1"/>
  <c r="U2596" i="11"/>
  <c r="V2596" i="11" s="1"/>
  <c r="U2597" i="11"/>
  <c r="V2597" i="11" s="1"/>
  <c r="U2598" i="11"/>
  <c r="V2598" i="11" s="1"/>
  <c r="U2599" i="11"/>
  <c r="V2599" i="11" s="1"/>
  <c r="U2600" i="11"/>
  <c r="V2600" i="11" s="1"/>
  <c r="U2601" i="11"/>
  <c r="V2601" i="11" s="1"/>
  <c r="U2602" i="11"/>
  <c r="V2602" i="11" s="1"/>
  <c r="U2603" i="11"/>
  <c r="V2603" i="11" s="1"/>
  <c r="U2604" i="11"/>
  <c r="V2604" i="11" s="1"/>
  <c r="U2605" i="11"/>
  <c r="V2605" i="11" s="1"/>
  <c r="U2606" i="11"/>
  <c r="V2606" i="11" s="1"/>
  <c r="U2607" i="11"/>
  <c r="V2607" i="11" s="1"/>
  <c r="U2608" i="11"/>
  <c r="V2608" i="11" s="1"/>
  <c r="U2609" i="11"/>
  <c r="V2609" i="11" s="1"/>
  <c r="U2610" i="11"/>
  <c r="V2610" i="11" s="1"/>
  <c r="U2611" i="11"/>
  <c r="V2611" i="11" s="1"/>
  <c r="U2612" i="11"/>
  <c r="V2612" i="11" s="1"/>
  <c r="U2613" i="11"/>
  <c r="V2613" i="11" s="1"/>
  <c r="U2614" i="11"/>
  <c r="V2614" i="11" s="1"/>
  <c r="U2615" i="11"/>
  <c r="V2615" i="11" s="1"/>
  <c r="U2616" i="11"/>
  <c r="U2617" i="11"/>
  <c r="V2617" i="11" s="1"/>
  <c r="U2618" i="11"/>
  <c r="V2618" i="11" s="1"/>
  <c r="U2619" i="11"/>
  <c r="V2619" i="11" s="1"/>
  <c r="U2620" i="11"/>
  <c r="U2621" i="11"/>
  <c r="V2621" i="11" s="1"/>
  <c r="U2622" i="11"/>
  <c r="U2623" i="11"/>
  <c r="U2624" i="11"/>
  <c r="U2625" i="11"/>
  <c r="U2626" i="11"/>
  <c r="V2626" i="11" s="1"/>
  <c r="U2627" i="11"/>
  <c r="V2627" i="11" s="1"/>
  <c r="U2628" i="11"/>
  <c r="V2628" i="11" s="1"/>
  <c r="U2629" i="11"/>
  <c r="V2629" i="11" s="1"/>
  <c r="U2630" i="11"/>
  <c r="V2630" i="11" s="1"/>
  <c r="U2631" i="11"/>
  <c r="V2631" i="11" s="1"/>
  <c r="U2632" i="11"/>
  <c r="V2632" i="11" s="1"/>
  <c r="U2633" i="11"/>
  <c r="V2633" i="11" s="1"/>
  <c r="U2634" i="11"/>
  <c r="U2635" i="11"/>
  <c r="R9" i="11"/>
  <c r="R37" i="11"/>
  <c r="R50" i="11"/>
  <c r="R54" i="11"/>
  <c r="R66" i="11"/>
  <c r="R73" i="11"/>
  <c r="R82" i="11"/>
  <c r="R112"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65" i="11"/>
  <c r="R271" i="11"/>
  <c r="R273" i="11"/>
  <c r="R274" i="11"/>
  <c r="R275" i="11"/>
  <c r="R276" i="11"/>
  <c r="R278" i="11"/>
  <c r="R279" i="11"/>
  <c r="R280" i="11"/>
  <c r="R281" i="11"/>
  <c r="R282" i="11"/>
  <c r="R283" i="11"/>
  <c r="R284" i="11"/>
  <c r="R285" i="11"/>
  <c r="R286" i="11"/>
  <c r="R287" i="11"/>
  <c r="R288" i="11"/>
  <c r="R289" i="11"/>
  <c r="R290" i="11"/>
  <c r="R291" i="11"/>
  <c r="R325" i="11"/>
  <c r="R326" i="11"/>
  <c r="R327" i="11"/>
  <c r="R328" i="11"/>
  <c r="R329" i="11"/>
  <c r="R330" i="11"/>
  <c r="R331" i="11"/>
  <c r="R332" i="11"/>
  <c r="R333" i="11"/>
  <c r="R334" i="11"/>
  <c r="R335" i="11"/>
  <c r="R371" i="11"/>
  <c r="R372" i="11"/>
  <c r="R373" i="11"/>
  <c r="R374" i="11"/>
  <c r="R375" i="11"/>
  <c r="R376" i="11"/>
  <c r="R377" i="11"/>
  <c r="R378" i="11"/>
  <c r="R379" i="11"/>
  <c r="R380" i="11"/>
  <c r="R381" i="11"/>
  <c r="R382" i="11"/>
  <c r="R383" i="11"/>
  <c r="R384" i="11"/>
  <c r="R385" i="11"/>
  <c r="R386" i="11"/>
  <c r="R387" i="11"/>
  <c r="R396" i="11"/>
  <c r="R399" i="11"/>
  <c r="R413" i="11"/>
  <c r="R414" i="11"/>
  <c r="R415" i="11"/>
  <c r="R416" i="11"/>
  <c r="R417" i="11"/>
  <c r="R418" i="11"/>
  <c r="R419" i="11"/>
  <c r="R420" i="11"/>
  <c r="R421" i="11"/>
  <c r="R422" i="11"/>
  <c r="R423" i="11"/>
  <c r="R424" i="11"/>
  <c r="R460" i="11"/>
  <c r="R461" i="11"/>
  <c r="R462" i="11"/>
  <c r="R464" i="11"/>
  <c r="R465" i="11"/>
  <c r="R466" i="11"/>
  <c r="R467" i="11"/>
  <c r="R468" i="11"/>
  <c r="R469" i="11"/>
  <c r="R470" i="11"/>
  <c r="R471" i="11"/>
  <c r="R474" i="11"/>
  <c r="R486" i="11"/>
  <c r="R487" i="11"/>
  <c r="R491" i="11"/>
  <c r="R531" i="11"/>
  <c r="R532" i="11"/>
  <c r="R533" i="11"/>
  <c r="R535" i="11"/>
  <c r="R536" i="11"/>
  <c r="R538" i="11"/>
  <c r="R539" i="11"/>
  <c r="R540" i="11"/>
  <c r="R541" i="11"/>
  <c r="R542" i="11"/>
  <c r="R543" i="11"/>
  <c r="R544" i="11"/>
  <c r="R545" i="11"/>
  <c r="R546" i="11"/>
  <c r="R547" i="11"/>
  <c r="R548" i="11"/>
  <c r="R593" i="11"/>
  <c r="R594" i="11"/>
  <c r="R595" i="11"/>
  <c r="R596" i="11"/>
  <c r="R597" i="11"/>
  <c r="R598" i="11"/>
  <c r="R599" i="11"/>
  <c r="R600" i="11"/>
  <c r="R601" i="11"/>
  <c r="R602" i="11"/>
  <c r="R603" i="11"/>
  <c r="R604" i="11"/>
  <c r="R605" i="11"/>
  <c r="R606" i="11"/>
  <c r="R607" i="11"/>
  <c r="R608" i="11"/>
  <c r="R609" i="11"/>
  <c r="R610" i="11"/>
  <c r="R611" i="11"/>
  <c r="R612" i="11"/>
  <c r="R638" i="11"/>
  <c r="R639" i="11"/>
  <c r="R640" i="11"/>
  <c r="R641" i="11"/>
  <c r="R642" i="11"/>
  <c r="R643" i="11"/>
  <c r="R644" i="11"/>
  <c r="R645" i="11"/>
  <c r="R646" i="11"/>
  <c r="R647" i="11"/>
  <c r="R648" i="11"/>
  <c r="R684" i="11"/>
  <c r="R685" i="11"/>
  <c r="R686" i="11"/>
  <c r="R687" i="11"/>
  <c r="R688" i="11"/>
  <c r="R689" i="11"/>
  <c r="R690" i="11"/>
  <c r="R691" i="11"/>
  <c r="R692" i="11"/>
  <c r="R693" i="11"/>
  <c r="R694" i="11"/>
  <c r="R695" i="11"/>
  <c r="R696" i="11"/>
  <c r="R697" i="11"/>
  <c r="R698" i="11"/>
  <c r="R699" i="11"/>
  <c r="R700" i="11"/>
  <c r="R702" i="11"/>
  <c r="R703" i="11"/>
  <c r="R704" i="11"/>
  <c r="R711" i="11"/>
  <c r="R717" i="11"/>
  <c r="R721" i="11"/>
  <c r="R722" i="11"/>
  <c r="R723" i="11"/>
  <c r="R724" i="11"/>
  <c r="R725" i="11"/>
  <c r="R726" i="11"/>
  <c r="R727" i="11"/>
  <c r="R728" i="11"/>
  <c r="R729" i="11"/>
  <c r="R730" i="11"/>
  <c r="R735" i="11"/>
  <c r="R740" i="11"/>
  <c r="R742" i="11"/>
  <c r="R746" i="11"/>
  <c r="R747" i="11"/>
  <c r="R752" i="11"/>
  <c r="R754" i="11"/>
  <c r="R766" i="11"/>
  <c r="R767" i="11"/>
  <c r="R768" i="11"/>
  <c r="R769" i="11"/>
  <c r="R770" i="11"/>
  <c r="R771" i="11"/>
  <c r="R772" i="11"/>
  <c r="R773" i="11"/>
  <c r="R774" i="11"/>
  <c r="R775" i="11"/>
  <c r="R776" i="11"/>
  <c r="R777" i="11"/>
  <c r="R778" i="11"/>
  <c r="R779" i="11"/>
  <c r="R780" i="11"/>
  <c r="R781" i="11"/>
  <c r="R782" i="11"/>
  <c r="R783" i="11"/>
  <c r="R784" i="11"/>
  <c r="R785" i="11"/>
  <c r="R786" i="11"/>
  <c r="R787" i="11"/>
  <c r="R788" i="11"/>
  <c r="R789" i="11"/>
  <c r="R790" i="11"/>
  <c r="R791" i="11"/>
  <c r="R792" i="11"/>
  <c r="R793" i="11"/>
  <c r="R794" i="11"/>
  <c r="R795" i="11"/>
  <c r="R796" i="11"/>
  <c r="R797" i="11"/>
  <c r="R798" i="11"/>
  <c r="R799" i="11"/>
  <c r="R800" i="11"/>
  <c r="R802" i="11"/>
  <c r="R804" i="11"/>
  <c r="R811" i="11"/>
  <c r="R814" i="11"/>
  <c r="R823" i="11"/>
  <c r="R836" i="11"/>
  <c r="R838" i="11"/>
  <c r="R845" i="11"/>
  <c r="R854" i="11"/>
  <c r="R855" i="11"/>
  <c r="R856" i="11"/>
  <c r="R857" i="11"/>
  <c r="R858" i="11"/>
  <c r="R859" i="11"/>
  <c r="R860" i="11"/>
  <c r="R861" i="11"/>
  <c r="R862" i="11"/>
  <c r="R863" i="11"/>
  <c r="R864" i="11"/>
  <c r="R865" i="11"/>
  <c r="R866" i="11"/>
  <c r="R867" i="11"/>
  <c r="R868" i="11"/>
  <c r="R869" i="11"/>
  <c r="R870" i="11"/>
  <c r="R871" i="11"/>
  <c r="R872" i="11"/>
  <c r="R873" i="11"/>
  <c r="R874" i="11"/>
  <c r="R875" i="11"/>
  <c r="R876" i="11"/>
  <c r="R877" i="11"/>
  <c r="R878" i="11"/>
  <c r="R879" i="11"/>
  <c r="R889" i="11"/>
  <c r="R901" i="11"/>
  <c r="R902" i="11"/>
  <c r="R903" i="11"/>
  <c r="R904" i="11"/>
  <c r="R905" i="11"/>
  <c r="R906" i="11"/>
  <c r="R908" i="11"/>
  <c r="R909" i="11"/>
  <c r="R914" i="11"/>
  <c r="R915" i="11"/>
  <c r="R916" i="11"/>
  <c r="R919" i="11"/>
  <c r="R920" i="11"/>
  <c r="R921" i="11"/>
  <c r="R922" i="11"/>
  <c r="R924" i="11"/>
  <c r="R925" i="11"/>
  <c r="R926" i="11"/>
  <c r="R939" i="11"/>
  <c r="R940" i="11"/>
  <c r="R941" i="11"/>
  <c r="R942" i="11"/>
  <c r="R943" i="11"/>
  <c r="R944" i="11"/>
  <c r="R945" i="11"/>
  <c r="R946" i="11"/>
  <c r="R947" i="11"/>
  <c r="R948" i="11"/>
  <c r="R950" i="11"/>
  <c r="R951" i="11"/>
  <c r="R952" i="11"/>
  <c r="R953" i="11"/>
  <c r="R954" i="11"/>
  <c r="R955" i="11"/>
  <c r="R956" i="11"/>
  <c r="R957" i="11"/>
  <c r="R958" i="11"/>
  <c r="R959" i="11"/>
  <c r="R962" i="11"/>
  <c r="R963" i="11"/>
  <c r="R964" i="11"/>
  <c r="R965" i="11"/>
  <c r="R966" i="11"/>
  <c r="R967" i="11"/>
  <c r="R968" i="11"/>
  <c r="R970" i="11"/>
  <c r="R971" i="11"/>
  <c r="R973" i="11"/>
  <c r="R974" i="11"/>
  <c r="R975" i="11"/>
  <c r="R976" i="11"/>
  <c r="R977" i="11"/>
  <c r="R978" i="11"/>
  <c r="R980" i="11"/>
  <c r="R981" i="11"/>
  <c r="R983" i="11"/>
  <c r="R987" i="11"/>
  <c r="R988" i="11"/>
  <c r="R990" i="11"/>
  <c r="R991" i="11"/>
  <c r="R992" i="11"/>
  <c r="R993" i="11"/>
  <c r="R994" i="11"/>
  <c r="R995" i="11"/>
  <c r="R996" i="11"/>
  <c r="R997" i="11"/>
  <c r="R999" i="11"/>
  <c r="R1000" i="11"/>
  <c r="R1001" i="11"/>
  <c r="R1003" i="11"/>
  <c r="R1004" i="11"/>
  <c r="R1005" i="11"/>
  <c r="R1033" i="11"/>
  <c r="R1035" i="11"/>
  <c r="R1036" i="11"/>
  <c r="R1037" i="11"/>
  <c r="R1038" i="11"/>
  <c r="R1040" i="11"/>
  <c r="R1041" i="11"/>
  <c r="R1042" i="11"/>
  <c r="R1043" i="11"/>
  <c r="R1044" i="11"/>
  <c r="R1045" i="11"/>
  <c r="R1047" i="11"/>
  <c r="R1048" i="11"/>
  <c r="R1049" i="11"/>
  <c r="R1050" i="11"/>
  <c r="R1066" i="11"/>
  <c r="R1067" i="11"/>
  <c r="R1068" i="11"/>
  <c r="R1069" i="11"/>
  <c r="R1070" i="11"/>
  <c r="R1071" i="11"/>
  <c r="R1072" i="11"/>
  <c r="R1073" i="11"/>
  <c r="R1074" i="11"/>
  <c r="R1075" i="11"/>
  <c r="R1076" i="11"/>
  <c r="R1090" i="11"/>
  <c r="R1096" i="11"/>
  <c r="R1097" i="11"/>
  <c r="R1098" i="11"/>
  <c r="R1099" i="11"/>
  <c r="R1100" i="11"/>
  <c r="R1101" i="11"/>
  <c r="R1102" i="11"/>
  <c r="R1103" i="11"/>
  <c r="R1104" i="11"/>
  <c r="R1105" i="11"/>
  <c r="R1106" i="11"/>
  <c r="R1107" i="11"/>
  <c r="R1125" i="11"/>
  <c r="R1126" i="11"/>
  <c r="R1127" i="11"/>
  <c r="R1128" i="11"/>
  <c r="R1129" i="11"/>
  <c r="R1131" i="11"/>
  <c r="R1132" i="11"/>
  <c r="R1133" i="11"/>
  <c r="R1134" i="11"/>
  <c r="R1135" i="11"/>
  <c r="R1136" i="11"/>
  <c r="R1164" i="11"/>
  <c r="R1165" i="11"/>
  <c r="R1166" i="11"/>
  <c r="R1167" i="11"/>
  <c r="R1168" i="11"/>
  <c r="R1170" i="11"/>
  <c r="R1171" i="11"/>
  <c r="R1172" i="11"/>
  <c r="R1173" i="11"/>
  <c r="R1174" i="11"/>
  <c r="R1175" i="11"/>
  <c r="R1176" i="11"/>
  <c r="R1178" i="11"/>
  <c r="R1179" i="11"/>
  <c r="R1180" i="11"/>
  <c r="R1181" i="11"/>
  <c r="R1182" i="11"/>
  <c r="R1183" i="11"/>
  <c r="R1184" i="11"/>
  <c r="R1196" i="11"/>
  <c r="R1240" i="11"/>
  <c r="R1246" i="11"/>
  <c r="R1262" i="11"/>
  <c r="R1263" i="11"/>
  <c r="R1264" i="11"/>
  <c r="R1265" i="11"/>
  <c r="R1266" i="11"/>
  <c r="R1267" i="11"/>
  <c r="R1268" i="11"/>
  <c r="R1269" i="11"/>
  <c r="R1270" i="11"/>
  <c r="R1271" i="11"/>
  <c r="R1273" i="11"/>
  <c r="R1274" i="11"/>
  <c r="R1275" i="11"/>
  <c r="R1276" i="11"/>
  <c r="R1277" i="11"/>
  <c r="R1278" i="11"/>
  <c r="R1279" i="11"/>
  <c r="R1280" i="11"/>
  <c r="R1281" i="11"/>
  <c r="R1282" i="11"/>
  <c r="R1283" i="11"/>
  <c r="R1284" i="11"/>
  <c r="R1285" i="11"/>
  <c r="R1286" i="11"/>
  <c r="R1287" i="11"/>
  <c r="R1288" i="11"/>
  <c r="R1289" i="11"/>
  <c r="R1290" i="11"/>
  <c r="R1292" i="11"/>
  <c r="R1293" i="11"/>
  <c r="R1294" i="11"/>
  <c r="R1295" i="11"/>
  <c r="R1296" i="11"/>
  <c r="R1297" i="11"/>
  <c r="R1298" i="11"/>
  <c r="R1299" i="11"/>
  <c r="R1300" i="11"/>
  <c r="R1301" i="11"/>
  <c r="R1302" i="11"/>
  <c r="R1344" i="11"/>
  <c r="R1345" i="11"/>
  <c r="R1346" i="11"/>
  <c r="R1347" i="11"/>
  <c r="R1348" i="11"/>
  <c r="R1350" i="11"/>
  <c r="R1351" i="11"/>
  <c r="R1352" i="11"/>
  <c r="R1353" i="11"/>
  <c r="R1354" i="11"/>
  <c r="R1355" i="11"/>
  <c r="R1356" i="11"/>
  <c r="R1357" i="11"/>
  <c r="R1358" i="11"/>
  <c r="R1359" i="11"/>
  <c r="R1360" i="11"/>
  <c r="R1361" i="11"/>
  <c r="R1362" i="11"/>
  <c r="R1363" i="11"/>
  <c r="R1364" i="11"/>
  <c r="R1365" i="11"/>
  <c r="R1366" i="11"/>
  <c r="R1367" i="11"/>
  <c r="R1368" i="11"/>
  <c r="R1369" i="11"/>
  <c r="R1370" i="11"/>
  <c r="R1375" i="11"/>
  <c r="R1379" i="11"/>
  <c r="R1380" i="11"/>
  <c r="R1382" i="11"/>
  <c r="R1394" i="11"/>
  <c r="R1396" i="11"/>
  <c r="R1397" i="11"/>
  <c r="R1406" i="11"/>
  <c r="R1407" i="11"/>
  <c r="R1408" i="11"/>
  <c r="R1409" i="11"/>
  <c r="R1410" i="11"/>
  <c r="R1411" i="11"/>
  <c r="R1412" i="11"/>
  <c r="R1413" i="11"/>
  <c r="R1414" i="11"/>
  <c r="R1415" i="11"/>
  <c r="R1416" i="11"/>
  <c r="R1417" i="11"/>
  <c r="R1418" i="11"/>
  <c r="R1419" i="11"/>
  <c r="R1420" i="11"/>
  <c r="R1421" i="11"/>
  <c r="R1422" i="11"/>
  <c r="R1423" i="11"/>
  <c r="R1424" i="11"/>
  <c r="R1425" i="11"/>
  <c r="R1426" i="11"/>
  <c r="R1427" i="11"/>
  <c r="R1428" i="11"/>
  <c r="R1429" i="11"/>
  <c r="R1430" i="11"/>
  <c r="R1431" i="11"/>
  <c r="R1432" i="11"/>
  <c r="R1433" i="11"/>
  <c r="R1436" i="11"/>
  <c r="R1444" i="11"/>
  <c r="R1446" i="11"/>
  <c r="R1450" i="11"/>
  <c r="R1451" i="11"/>
  <c r="R1452" i="11"/>
  <c r="R1455" i="11"/>
  <c r="R1457" i="11"/>
  <c r="R1460" i="11"/>
  <c r="R1462" i="11"/>
  <c r="R1464" i="11"/>
  <c r="R1467" i="11"/>
  <c r="R1473" i="11"/>
  <c r="R1474" i="11"/>
  <c r="R1479" i="11"/>
  <c r="R1483" i="11"/>
  <c r="R1484" i="11"/>
  <c r="R1488" i="11"/>
  <c r="R1489" i="11"/>
  <c r="R1490" i="11"/>
  <c r="R1491" i="11"/>
  <c r="R1492" i="11"/>
  <c r="R1493" i="11"/>
  <c r="R1494" i="11"/>
  <c r="R1495" i="11"/>
  <c r="R1496" i="11"/>
  <c r="R1497" i="11"/>
  <c r="R1498" i="11"/>
  <c r="R1499" i="11"/>
  <c r="R1500" i="11"/>
  <c r="R1501" i="11"/>
  <c r="R1502" i="11"/>
  <c r="R1503" i="11"/>
  <c r="R1504" i="11"/>
  <c r="R1505" i="11"/>
  <c r="R1506" i="11"/>
  <c r="R1507" i="11"/>
  <c r="R1508" i="11"/>
  <c r="R1538" i="11"/>
  <c r="R1539" i="11"/>
  <c r="R1540" i="11"/>
  <c r="R1541" i="11"/>
  <c r="R1542" i="11"/>
  <c r="R1543" i="11"/>
  <c r="R1544" i="11"/>
  <c r="R1546" i="11"/>
  <c r="R1547" i="11"/>
  <c r="R1548" i="11"/>
  <c r="R1549" i="11"/>
  <c r="R1550" i="11"/>
  <c r="R1551" i="11"/>
  <c r="R1552" i="11"/>
  <c r="R1553" i="11"/>
  <c r="R1554" i="11"/>
  <c r="R1555" i="11"/>
  <c r="R1575" i="11"/>
  <c r="R1576" i="11"/>
  <c r="R1577" i="11"/>
  <c r="R1578" i="11"/>
  <c r="R1579" i="11"/>
  <c r="R1580" i="11"/>
  <c r="R1581" i="11"/>
  <c r="R1582" i="11"/>
  <c r="R1583" i="11"/>
  <c r="R1584" i="11"/>
  <c r="R1585" i="11"/>
  <c r="R1586" i="11"/>
  <c r="R1587" i="11"/>
  <c r="R1588" i="11"/>
  <c r="R1589" i="11"/>
  <c r="R1590" i="11"/>
  <c r="R1591" i="11"/>
  <c r="R1598" i="11"/>
  <c r="R1600" i="11"/>
  <c r="R1607" i="11"/>
  <c r="R1617" i="11"/>
  <c r="R1618" i="11"/>
  <c r="R1619" i="11"/>
  <c r="R1620" i="11"/>
  <c r="R1621" i="11"/>
  <c r="R1622" i="11"/>
  <c r="R1623" i="11"/>
  <c r="R1624" i="11"/>
  <c r="R1625" i="11"/>
  <c r="R1626" i="11"/>
  <c r="R1627" i="11"/>
  <c r="R1628" i="11"/>
  <c r="R1629" i="11"/>
  <c r="R1630" i="11"/>
  <c r="R1631" i="11"/>
  <c r="R1632" i="11"/>
  <c r="R1633" i="11"/>
  <c r="R1634" i="11"/>
  <c r="R1635" i="11"/>
  <c r="R1639" i="11"/>
  <c r="R1640" i="11"/>
  <c r="R1641" i="11"/>
  <c r="R1646" i="11"/>
  <c r="R1647" i="11"/>
  <c r="R1649" i="11"/>
  <c r="R1656" i="11"/>
  <c r="R1660" i="11"/>
  <c r="R1670" i="11"/>
  <c r="R1671" i="11"/>
  <c r="R1673" i="11"/>
  <c r="R1678" i="11"/>
  <c r="R1679" i="11"/>
  <c r="R1680" i="11"/>
  <c r="R1681" i="11"/>
  <c r="R1682" i="11"/>
  <c r="R1683" i="11"/>
  <c r="R1684" i="11"/>
  <c r="R1685" i="11"/>
  <c r="R1686" i="11"/>
  <c r="R1687" i="11"/>
  <c r="R1688" i="11"/>
  <c r="R1689" i="11"/>
  <c r="R1690" i="11"/>
  <c r="R1723" i="11"/>
  <c r="R1725" i="11"/>
  <c r="R1728" i="11"/>
  <c r="R1732" i="11"/>
  <c r="R1733" i="11"/>
  <c r="R1734" i="11"/>
  <c r="R1735" i="11"/>
  <c r="R1736" i="11"/>
  <c r="R1737" i="11"/>
  <c r="R1738" i="11"/>
  <c r="R1739" i="11"/>
  <c r="R1740" i="11"/>
  <c r="R1741" i="11"/>
  <c r="R1742" i="11"/>
  <c r="R1743" i="11"/>
  <c r="R1744" i="11"/>
  <c r="R1745" i="11"/>
  <c r="R1746" i="11"/>
  <c r="R1747" i="11"/>
  <c r="R1748" i="11"/>
  <c r="R1749" i="11"/>
  <c r="R1750" i="11"/>
  <c r="R1751" i="11"/>
  <c r="R1752" i="11"/>
  <c r="R1753" i="11"/>
  <c r="R1754" i="11"/>
  <c r="R1755" i="11"/>
  <c r="R1756" i="11"/>
  <c r="R1757" i="11"/>
  <c r="R1798" i="11"/>
  <c r="R1799" i="11"/>
  <c r="R1800" i="11"/>
  <c r="R1801" i="11"/>
  <c r="R1802" i="11"/>
  <c r="R1803" i="11"/>
  <c r="R1804" i="11"/>
  <c r="R1805" i="11"/>
  <c r="R1806" i="11"/>
  <c r="R1807" i="11"/>
  <c r="R1808" i="11"/>
  <c r="R1809" i="11"/>
  <c r="R1810" i="11"/>
  <c r="R1811" i="11"/>
  <c r="R1812" i="11"/>
  <c r="R1813" i="11"/>
  <c r="R1814" i="11"/>
  <c r="R1815" i="11"/>
  <c r="R1846" i="11"/>
  <c r="R1847" i="11"/>
  <c r="R1848" i="11"/>
  <c r="R1849" i="11"/>
  <c r="R1850" i="11"/>
  <c r="R1851" i="11"/>
  <c r="R1852" i="11"/>
  <c r="R1853" i="11"/>
  <c r="R1854" i="11"/>
  <c r="R1855" i="11"/>
  <c r="R1856" i="11"/>
  <c r="R1857" i="11"/>
  <c r="R1858" i="11"/>
  <c r="R1859" i="11"/>
  <c r="R1860" i="11"/>
  <c r="R1861" i="11"/>
  <c r="R1862" i="11"/>
  <c r="R1863" i="11"/>
  <c r="R1864" i="11"/>
  <c r="R1866" i="11"/>
  <c r="R1867" i="11"/>
  <c r="R1868" i="11"/>
  <c r="R1869" i="11"/>
  <c r="R1870" i="11"/>
  <c r="R1871" i="11"/>
  <c r="R1872" i="11"/>
  <c r="R1873" i="11"/>
  <c r="R1874" i="11"/>
  <c r="R1875" i="11"/>
  <c r="R1876" i="11"/>
  <c r="R1896" i="11"/>
  <c r="R1897" i="11"/>
  <c r="R1898" i="11"/>
  <c r="R1899" i="11"/>
  <c r="R1900" i="11"/>
  <c r="R1901" i="11"/>
  <c r="R1921" i="11"/>
  <c r="R1922" i="11"/>
  <c r="R1923" i="11"/>
  <c r="R1924" i="11"/>
  <c r="R1925" i="11"/>
  <c r="R1926" i="11"/>
  <c r="R1927" i="11"/>
  <c r="R1928" i="11"/>
  <c r="R1929" i="11"/>
  <c r="R1930" i="11"/>
  <c r="R1931" i="11"/>
  <c r="R1932" i="11"/>
  <c r="R1960" i="11"/>
  <c r="R1961" i="11"/>
  <c r="R1962" i="11"/>
  <c r="R1963" i="11"/>
  <c r="R1964" i="11"/>
  <c r="R1965" i="11"/>
  <c r="R1966" i="11"/>
  <c r="R1967" i="11"/>
  <c r="R1968" i="11"/>
  <c r="R1969" i="11"/>
  <c r="R1970" i="11"/>
  <c r="R1971" i="11"/>
  <c r="R1972" i="11"/>
  <c r="R1973" i="11"/>
  <c r="R1974" i="11"/>
  <c r="R1975" i="11"/>
  <c r="R1976" i="11"/>
  <c r="R1977" i="11"/>
  <c r="R1978" i="11"/>
  <c r="R1979" i="11"/>
  <c r="R1980" i="11"/>
  <c r="R1981" i="11"/>
  <c r="R1982" i="11"/>
  <c r="R1983" i="11"/>
  <c r="R1990" i="11"/>
  <c r="R1994" i="11"/>
  <c r="R1997" i="11"/>
  <c r="R1998" i="11"/>
  <c r="R2006" i="11"/>
  <c r="R2007" i="11"/>
  <c r="R2008" i="11"/>
  <c r="R2009" i="11"/>
  <c r="R2010" i="11"/>
  <c r="R2011" i="11"/>
  <c r="R2012" i="11"/>
  <c r="R2013" i="11"/>
  <c r="R2033" i="11"/>
  <c r="R2034" i="11"/>
  <c r="R2035" i="11"/>
  <c r="R2036" i="11"/>
  <c r="R2037" i="11"/>
  <c r="R2038" i="11"/>
  <c r="R2039" i="11"/>
  <c r="R2040" i="11"/>
  <c r="R2041" i="11"/>
  <c r="R2042" i="11"/>
  <c r="R2043" i="11"/>
  <c r="R2068" i="11"/>
  <c r="R2069" i="11"/>
  <c r="R2070" i="11"/>
  <c r="R2071" i="11"/>
  <c r="R2072" i="11"/>
  <c r="R2073" i="11"/>
  <c r="R2074" i="11"/>
  <c r="R2075" i="11"/>
  <c r="R2076" i="11"/>
  <c r="R2077" i="11"/>
  <c r="R2078" i="11"/>
  <c r="R2079" i="11"/>
  <c r="R2080" i="11"/>
  <c r="R2081" i="11"/>
  <c r="R2082" i="11"/>
  <c r="R2083" i="11"/>
  <c r="R2098" i="11"/>
  <c r="R2101" i="11"/>
  <c r="R2102" i="11"/>
  <c r="R2103" i="11"/>
  <c r="R2104" i="11"/>
  <c r="R2105" i="11"/>
  <c r="R2106" i="11"/>
  <c r="R2107" i="11"/>
  <c r="R2108" i="11"/>
  <c r="R2109" i="11"/>
  <c r="R2110" i="11"/>
  <c r="R2111" i="11"/>
  <c r="R2112" i="11"/>
  <c r="R2127" i="11"/>
  <c r="R2131" i="11"/>
  <c r="R2133" i="11"/>
  <c r="R2134" i="11"/>
  <c r="R2135" i="11"/>
  <c r="R2136" i="11"/>
  <c r="R2137" i="11"/>
  <c r="R2138" i="11"/>
  <c r="R2139" i="11"/>
  <c r="R2140" i="11"/>
  <c r="R2141" i="11"/>
  <c r="R2176" i="11"/>
  <c r="R2177" i="11"/>
  <c r="R2178" i="11"/>
  <c r="R2179" i="11"/>
  <c r="R2180" i="11"/>
  <c r="R2181" i="11"/>
  <c r="R2182" i="11"/>
  <c r="R2183" i="11"/>
  <c r="R2184" i="11"/>
  <c r="R2185" i="11"/>
  <c r="R2186" i="11"/>
  <c r="R2187" i="11"/>
  <c r="R2188" i="11"/>
  <c r="R2189" i="11"/>
  <c r="R2190" i="11"/>
  <c r="R2191" i="11"/>
  <c r="R2192" i="11"/>
  <c r="R2193" i="11"/>
  <c r="R2194" i="11"/>
  <c r="R2195" i="11"/>
  <c r="R2196" i="11"/>
  <c r="R2199" i="11"/>
  <c r="R2213" i="11"/>
  <c r="R2214" i="11"/>
  <c r="R2226" i="11"/>
  <c r="R2237" i="11"/>
  <c r="R2257" i="11"/>
  <c r="R2258" i="11"/>
  <c r="R2259" i="11"/>
  <c r="R2260" i="11"/>
  <c r="R2261" i="11"/>
  <c r="R2262" i="11"/>
  <c r="R2263" i="11"/>
  <c r="R2264" i="11"/>
  <c r="R2265" i="11"/>
  <c r="R2266" i="11"/>
  <c r="R2267" i="11"/>
  <c r="R2268" i="11"/>
  <c r="R2269" i="11"/>
  <c r="R2270" i="11"/>
  <c r="R2271" i="11"/>
  <c r="R2272" i="11"/>
  <c r="R2273" i="11"/>
  <c r="R2274" i="11"/>
  <c r="R2275" i="11"/>
  <c r="R2276" i="11"/>
  <c r="R2277" i="11"/>
  <c r="R2278" i="11"/>
  <c r="R2279" i="11"/>
  <c r="R2280" i="11"/>
  <c r="R2281" i="11"/>
  <c r="R2282" i="11"/>
  <c r="R2283" i="11"/>
  <c r="R2284" i="11"/>
  <c r="R2285" i="11"/>
  <c r="R2286" i="11"/>
  <c r="R2287" i="11"/>
  <c r="R2288" i="11"/>
  <c r="R2289" i="11"/>
  <c r="R2290" i="11"/>
  <c r="R2291" i="11"/>
  <c r="R2292" i="11"/>
  <c r="R2293" i="11"/>
  <c r="R2294" i="11"/>
  <c r="R2295" i="11"/>
  <c r="R2296" i="11"/>
  <c r="R2297" i="11"/>
  <c r="R2298" i="11"/>
  <c r="R2299" i="11"/>
  <c r="R2300" i="11"/>
  <c r="R2301" i="11"/>
  <c r="R2302" i="11"/>
  <c r="R2303" i="11"/>
  <c r="R2304" i="11"/>
  <c r="R2305" i="11"/>
  <c r="R2306" i="11"/>
  <c r="R2307" i="11"/>
  <c r="R2308" i="11"/>
  <c r="R2309" i="11"/>
  <c r="R2310" i="11"/>
  <c r="R2311" i="11"/>
  <c r="R2332" i="11"/>
  <c r="R2333" i="11"/>
  <c r="R2334" i="11"/>
  <c r="R2335" i="11"/>
  <c r="R2336" i="11"/>
  <c r="R2337" i="11"/>
  <c r="R2338" i="11"/>
  <c r="R2339" i="11"/>
  <c r="R2340" i="11"/>
  <c r="R2341" i="11"/>
  <c r="R2342" i="11"/>
  <c r="R2343" i="11"/>
  <c r="R2344" i="11"/>
  <c r="R2345" i="11"/>
  <c r="R2346" i="11"/>
  <c r="R2368" i="11"/>
  <c r="R2369" i="11"/>
  <c r="R2370" i="11"/>
  <c r="R2372" i="11"/>
  <c r="R2373" i="11"/>
  <c r="R2374" i="11"/>
  <c r="R2375" i="11"/>
  <c r="R2419" i="11"/>
  <c r="R2421" i="11"/>
  <c r="R2422" i="11"/>
  <c r="R2423" i="11"/>
  <c r="R2424" i="11"/>
  <c r="R2425" i="11"/>
  <c r="R2426" i="11"/>
  <c r="R2427" i="11"/>
  <c r="R2428" i="11"/>
  <c r="R2429" i="11"/>
  <c r="R2430" i="11"/>
  <c r="R2431" i="11"/>
  <c r="R2432" i="11"/>
  <c r="R2433" i="11"/>
  <c r="R2434" i="11"/>
  <c r="R2435" i="11"/>
  <c r="R2436" i="11"/>
  <c r="R2437" i="11"/>
  <c r="R2438" i="11"/>
  <c r="R2439" i="11"/>
  <c r="R2440" i="11"/>
  <c r="R2459" i="11"/>
  <c r="R2460" i="11"/>
  <c r="R2461" i="11"/>
  <c r="R2462" i="11"/>
  <c r="R2463" i="11"/>
  <c r="R2464" i="11"/>
  <c r="R2465" i="11"/>
  <c r="R2466" i="11"/>
  <c r="R2467" i="11"/>
  <c r="R2468" i="11"/>
  <c r="R2488" i="11"/>
  <c r="R2495" i="11"/>
  <c r="R2496" i="11"/>
  <c r="R2497" i="11"/>
  <c r="R2498" i="11"/>
  <c r="R2499" i="11"/>
  <c r="R2500" i="11"/>
  <c r="R2501" i="11"/>
  <c r="R2502" i="11"/>
  <c r="R2503" i="11"/>
  <c r="R2504" i="11"/>
  <c r="R2505" i="11"/>
  <c r="R2506" i="11"/>
  <c r="R2550" i="11"/>
  <c r="R2551" i="11"/>
  <c r="R2552" i="11"/>
  <c r="R2554" i="11"/>
  <c r="R2555" i="11"/>
  <c r="R2556" i="11"/>
  <c r="R2557" i="11"/>
  <c r="R2558" i="11"/>
  <c r="R2559" i="11"/>
  <c r="R2560" i="11"/>
  <c r="R2561" i="11"/>
  <c r="R2562" i="11"/>
  <c r="R2563" i="11"/>
  <c r="R2564" i="11"/>
  <c r="R2565" i="11"/>
  <c r="R2566" i="11"/>
  <c r="R2567" i="11"/>
  <c r="R2568" i="11"/>
  <c r="R2569" i="11"/>
  <c r="R2570" i="11"/>
  <c r="R2571" i="11"/>
  <c r="R2572" i="11"/>
  <c r="R2602" i="11"/>
  <c r="R2614" i="11"/>
  <c r="R2615" i="11"/>
  <c r="R2616" i="11"/>
  <c r="R2617" i="11"/>
  <c r="R2618" i="11"/>
  <c r="R2620" i="11"/>
  <c r="R2621" i="11"/>
  <c r="R2622" i="11"/>
  <c r="R2623" i="11"/>
  <c r="R2624" i="11"/>
  <c r="R2625" i="11"/>
  <c r="R2626" i="11"/>
  <c r="R2627" i="11"/>
  <c r="R2628" i="11"/>
  <c r="R2629" i="11"/>
  <c r="R2630" i="11"/>
  <c r="R2631" i="11"/>
  <c r="R2632" i="11"/>
  <c r="R2633" i="11"/>
  <c r="R2634" i="11"/>
  <c r="R2635" i="11"/>
  <c r="Q9" i="11"/>
  <c r="Q10" i="11"/>
  <c r="R10" i="11" s="1"/>
  <c r="Q11" i="11"/>
  <c r="R11" i="11" s="1"/>
  <c r="Q12" i="11"/>
  <c r="R12" i="11" s="1"/>
  <c r="Q13" i="11"/>
  <c r="R13" i="11" s="1"/>
  <c r="Q14" i="11"/>
  <c r="R14" i="11" s="1"/>
  <c r="Q15" i="11"/>
  <c r="R15" i="11" s="1"/>
  <c r="Q16" i="11"/>
  <c r="R16" i="11" s="1"/>
  <c r="Q17" i="11"/>
  <c r="R17" i="11" s="1"/>
  <c r="Q18" i="11"/>
  <c r="R18" i="11" s="1"/>
  <c r="Q19" i="11"/>
  <c r="R19" i="11" s="1"/>
  <c r="Q20" i="11"/>
  <c r="R20" i="11" s="1"/>
  <c r="Q21" i="11"/>
  <c r="R21" i="11" s="1"/>
  <c r="Q22" i="11"/>
  <c r="R22" i="11" s="1"/>
  <c r="Q23" i="11"/>
  <c r="R23" i="11" s="1"/>
  <c r="Q24" i="11"/>
  <c r="R24" i="11" s="1"/>
  <c r="Q25" i="11"/>
  <c r="R25" i="11" s="1"/>
  <c r="Q26" i="11"/>
  <c r="R26" i="11" s="1"/>
  <c r="Q27" i="11"/>
  <c r="R27" i="11" s="1"/>
  <c r="Q28" i="11"/>
  <c r="R28" i="11" s="1"/>
  <c r="Q29" i="11"/>
  <c r="R29" i="11" s="1"/>
  <c r="Q30" i="11"/>
  <c r="R30" i="11" s="1"/>
  <c r="Q31" i="11"/>
  <c r="R31" i="11" s="1"/>
  <c r="Q32" i="11"/>
  <c r="R32" i="11" s="1"/>
  <c r="Q33" i="11"/>
  <c r="R33" i="11" s="1"/>
  <c r="Q34" i="11"/>
  <c r="R34" i="11" s="1"/>
  <c r="Q35" i="11"/>
  <c r="R35" i="11" s="1"/>
  <c r="Q36" i="11"/>
  <c r="R36" i="11" s="1"/>
  <c r="Q37" i="11"/>
  <c r="Q38" i="11"/>
  <c r="R38" i="11" s="1"/>
  <c r="Q39" i="11"/>
  <c r="R39" i="11" s="1"/>
  <c r="Q40" i="11"/>
  <c r="R40" i="11" s="1"/>
  <c r="Q41" i="11"/>
  <c r="R41" i="11" s="1"/>
  <c r="Q42" i="11"/>
  <c r="R42" i="11" s="1"/>
  <c r="Q43" i="11"/>
  <c r="R43" i="11" s="1"/>
  <c r="Q44" i="11"/>
  <c r="R44" i="11" s="1"/>
  <c r="Q45" i="11"/>
  <c r="R45" i="11" s="1"/>
  <c r="Q46" i="11"/>
  <c r="R46" i="11" s="1"/>
  <c r="Q47" i="11"/>
  <c r="R47" i="11" s="1"/>
  <c r="Q48" i="11"/>
  <c r="R48" i="11" s="1"/>
  <c r="Q49" i="11"/>
  <c r="R49" i="11" s="1"/>
  <c r="Q50" i="11"/>
  <c r="Q51" i="11"/>
  <c r="R51" i="11" s="1"/>
  <c r="Q52" i="11"/>
  <c r="R52" i="11" s="1"/>
  <c r="Q53" i="11"/>
  <c r="R53" i="11" s="1"/>
  <c r="Q54" i="11"/>
  <c r="Q55" i="11"/>
  <c r="R55" i="11" s="1"/>
  <c r="Q56" i="11"/>
  <c r="R56" i="11" s="1"/>
  <c r="Q57" i="11"/>
  <c r="R57" i="11" s="1"/>
  <c r="Q58" i="11"/>
  <c r="R58" i="11" s="1"/>
  <c r="Q59" i="11"/>
  <c r="R59" i="11" s="1"/>
  <c r="Q60" i="11"/>
  <c r="R60" i="11" s="1"/>
  <c r="Q61" i="11"/>
  <c r="R61" i="11" s="1"/>
  <c r="Q62" i="11"/>
  <c r="R62" i="11" s="1"/>
  <c r="Q63" i="11"/>
  <c r="R63" i="11" s="1"/>
  <c r="Q64" i="11"/>
  <c r="R64" i="11" s="1"/>
  <c r="Q65" i="11"/>
  <c r="R65" i="11" s="1"/>
  <c r="Q66" i="11"/>
  <c r="Q67" i="11"/>
  <c r="R67" i="11" s="1"/>
  <c r="Q68" i="11"/>
  <c r="R68" i="11" s="1"/>
  <c r="Q69" i="11"/>
  <c r="R69" i="11" s="1"/>
  <c r="Q70" i="11"/>
  <c r="R70" i="11" s="1"/>
  <c r="Q71" i="11"/>
  <c r="R71" i="11" s="1"/>
  <c r="Q72" i="11"/>
  <c r="R72" i="11" s="1"/>
  <c r="Q73" i="11"/>
  <c r="Q74" i="11"/>
  <c r="R74" i="11" s="1"/>
  <c r="Q75" i="11"/>
  <c r="R75" i="11" s="1"/>
  <c r="Q76" i="11"/>
  <c r="R76" i="11" s="1"/>
  <c r="Q77" i="11"/>
  <c r="R77" i="11" s="1"/>
  <c r="Q78" i="11"/>
  <c r="R78" i="11" s="1"/>
  <c r="Q79" i="11"/>
  <c r="R79" i="11" s="1"/>
  <c r="Q80" i="11"/>
  <c r="R80" i="11" s="1"/>
  <c r="Q81" i="11"/>
  <c r="R81" i="11" s="1"/>
  <c r="Q82" i="11"/>
  <c r="Q83" i="11"/>
  <c r="R83" i="11" s="1"/>
  <c r="Q84" i="11"/>
  <c r="R84" i="11" s="1"/>
  <c r="Q85" i="11"/>
  <c r="R85" i="11" s="1"/>
  <c r="Q86" i="11"/>
  <c r="R86" i="11" s="1"/>
  <c r="Q87" i="11"/>
  <c r="R87" i="11" s="1"/>
  <c r="Q88" i="11"/>
  <c r="R88" i="11" s="1"/>
  <c r="Q89" i="11"/>
  <c r="R89" i="11" s="1"/>
  <c r="Q90" i="11"/>
  <c r="R90" i="11" s="1"/>
  <c r="Q91" i="11"/>
  <c r="R91" i="11" s="1"/>
  <c r="Q92" i="11"/>
  <c r="R92" i="11" s="1"/>
  <c r="Q93" i="11"/>
  <c r="R93" i="11" s="1"/>
  <c r="Q94" i="11"/>
  <c r="R94" i="11" s="1"/>
  <c r="Q95" i="11"/>
  <c r="R95" i="11" s="1"/>
  <c r="Q96" i="11"/>
  <c r="R96" i="11" s="1"/>
  <c r="Q97" i="11"/>
  <c r="R97" i="11" s="1"/>
  <c r="Q98" i="11"/>
  <c r="R98" i="11" s="1"/>
  <c r="Q99" i="11"/>
  <c r="R99" i="11" s="1"/>
  <c r="Q100" i="11"/>
  <c r="R100" i="11" s="1"/>
  <c r="Q101" i="11"/>
  <c r="R101" i="11" s="1"/>
  <c r="Q102" i="11"/>
  <c r="R102" i="11" s="1"/>
  <c r="Q103" i="11"/>
  <c r="R103" i="11" s="1"/>
  <c r="Q104" i="11"/>
  <c r="R104" i="11" s="1"/>
  <c r="Q105" i="11"/>
  <c r="R105" i="11" s="1"/>
  <c r="Q106" i="11"/>
  <c r="R106" i="11" s="1"/>
  <c r="Q107" i="11"/>
  <c r="R107" i="11" s="1"/>
  <c r="Q108" i="11"/>
  <c r="R108" i="11" s="1"/>
  <c r="Q109" i="11"/>
  <c r="R109" i="11" s="1"/>
  <c r="Q110" i="11"/>
  <c r="R110" i="11" s="1"/>
  <c r="Q111" i="11"/>
  <c r="R111" i="11" s="1"/>
  <c r="Q112" i="11"/>
  <c r="Q113" i="11"/>
  <c r="R113" i="11" s="1"/>
  <c r="Q114" i="11"/>
  <c r="R114" i="11" s="1"/>
  <c r="Q115" i="11"/>
  <c r="R115" i="11" s="1"/>
  <c r="Q116" i="11"/>
  <c r="R116" i="11" s="1"/>
  <c r="Q117" i="11"/>
  <c r="R117" i="11" s="1"/>
  <c r="Q118" i="11"/>
  <c r="R118" i="11" s="1"/>
  <c r="Q119" i="11"/>
  <c r="R119" i="11" s="1"/>
  <c r="Q120" i="11"/>
  <c r="R120" i="11" s="1"/>
  <c r="Q121" i="11"/>
  <c r="R121" i="11" s="1"/>
  <c r="Q122" i="11"/>
  <c r="R122" i="11" s="1"/>
  <c r="Q123" i="11"/>
  <c r="R123" i="11" s="1"/>
  <c r="Q124" i="11"/>
  <c r="R124" i="11" s="1"/>
  <c r="Q125" i="11"/>
  <c r="R125" i="11" s="1"/>
  <c r="Q126" i="11"/>
  <c r="R126" i="11" s="1"/>
  <c r="Q127" i="11"/>
  <c r="R127" i="11" s="1"/>
  <c r="Q128" i="11"/>
  <c r="R128" i="11" s="1"/>
  <c r="Q129" i="11"/>
  <c r="R129" i="11" s="1"/>
  <c r="Q130" i="11"/>
  <c r="R130" i="11" s="1"/>
  <c r="Q131" i="11"/>
  <c r="R131" i="11" s="1"/>
  <c r="Q132" i="11"/>
  <c r="R132" i="11" s="1"/>
  <c r="Q133" i="11"/>
  <c r="R133" i="11" s="1"/>
  <c r="Q134" i="11"/>
  <c r="R134" i="11" s="1"/>
  <c r="Q135" i="11"/>
  <c r="R135" i="11" s="1"/>
  <c r="Q136" i="11"/>
  <c r="R136" i="11" s="1"/>
  <c r="Q137" i="11"/>
  <c r="R137" i="11" s="1"/>
  <c r="Q138" i="11"/>
  <c r="R138" i="11" s="1"/>
  <c r="Q139" i="11"/>
  <c r="R139" i="11" s="1"/>
  <c r="Q140" i="11"/>
  <c r="R140" i="11" s="1"/>
  <c r="Q141" i="11"/>
  <c r="R141" i="11" s="1"/>
  <c r="Q142" i="11"/>
  <c r="R142" i="11" s="1"/>
  <c r="Q143" i="11"/>
  <c r="R143" i="11" s="1"/>
  <c r="Q144" i="11"/>
  <c r="R144" i="11" s="1"/>
  <c r="Q145" i="11"/>
  <c r="R145" i="11" s="1"/>
  <c r="Q146" i="11"/>
  <c r="R146" i="11" s="1"/>
  <c r="Q147" i="11"/>
  <c r="R147" i="11" s="1"/>
  <c r="Q148" i="11"/>
  <c r="R148" i="11" s="1"/>
  <c r="Q149" i="11"/>
  <c r="R149" i="11" s="1"/>
  <c r="Q150" i="11"/>
  <c r="R150" i="11" s="1"/>
  <c r="Q151" i="11"/>
  <c r="R151" i="11" s="1"/>
  <c r="Q152" i="11"/>
  <c r="R152" i="11" s="1"/>
  <c r="Q153" i="11"/>
  <c r="R153" i="11" s="1"/>
  <c r="Q154" i="11"/>
  <c r="R154" i="11" s="1"/>
  <c r="Q155" i="11"/>
  <c r="R155" i="11" s="1"/>
  <c r="Q156" i="11"/>
  <c r="R156" i="11" s="1"/>
  <c r="Q157" i="11"/>
  <c r="R157" i="11" s="1"/>
  <c r="Q158" i="11"/>
  <c r="R158" i="11" s="1"/>
  <c r="Q159" i="11"/>
  <c r="R159" i="11" s="1"/>
  <c r="Q160" i="11"/>
  <c r="R160" i="11" s="1"/>
  <c r="Q161" i="11"/>
  <c r="R161" i="11" s="1"/>
  <c r="Q162" i="11"/>
  <c r="R162" i="11" s="1"/>
  <c r="Q163" i="11"/>
  <c r="R163" i="11" s="1"/>
  <c r="Q164" i="11"/>
  <c r="R164" i="11" s="1"/>
  <c r="Q165" i="11"/>
  <c r="R165" i="11" s="1"/>
  <c r="Q166" i="11"/>
  <c r="R166" i="11" s="1"/>
  <c r="Q167" i="11"/>
  <c r="R167" i="11" s="1"/>
  <c r="Q168" i="11"/>
  <c r="R168" i="11" s="1"/>
  <c r="Q169" i="11"/>
  <c r="R169" i="11" s="1"/>
  <c r="Q170" i="11"/>
  <c r="R170" i="11" s="1"/>
  <c r="Q171" i="11"/>
  <c r="R171" i="11" s="1"/>
  <c r="Q172" i="11"/>
  <c r="R172" i="11" s="1"/>
  <c r="Q173" i="11"/>
  <c r="R173" i="11" s="1"/>
  <c r="Q174" i="11"/>
  <c r="R174" i="11" s="1"/>
  <c r="Q175" i="11"/>
  <c r="R175" i="11" s="1"/>
  <c r="Q176" i="11"/>
  <c r="R176" i="11" s="1"/>
  <c r="Q177" i="11"/>
  <c r="R177" i="11" s="1"/>
  <c r="Q178" i="11"/>
  <c r="R178" i="11" s="1"/>
  <c r="Q179" i="11"/>
  <c r="R179" i="11" s="1"/>
  <c r="Q180" i="11"/>
  <c r="R180" i="11" s="1"/>
  <c r="Q181" i="11"/>
  <c r="R181" i="11" s="1"/>
  <c r="Q182" i="11"/>
  <c r="R182" i="11" s="1"/>
  <c r="Q183" i="11"/>
  <c r="R183" i="11" s="1"/>
  <c r="Q184" i="11"/>
  <c r="R184" i="11" s="1"/>
  <c r="Q185" i="11"/>
  <c r="R185" i="11" s="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R233" i="11" s="1"/>
  <c r="Q234" i="11"/>
  <c r="R234" i="11" s="1"/>
  <c r="Q235" i="11"/>
  <c r="R235" i="11" s="1"/>
  <c r="Q236" i="11"/>
  <c r="R236" i="11" s="1"/>
  <c r="Q237" i="11"/>
  <c r="R237" i="11" s="1"/>
  <c r="Q238" i="11"/>
  <c r="R238" i="11" s="1"/>
  <c r="Q239" i="11"/>
  <c r="R239" i="11" s="1"/>
  <c r="Q240" i="11"/>
  <c r="R240" i="11" s="1"/>
  <c r="Q241" i="11"/>
  <c r="R241" i="11" s="1"/>
  <c r="Q242" i="11"/>
  <c r="R242" i="11" s="1"/>
  <c r="Q243" i="11"/>
  <c r="R243" i="11" s="1"/>
  <c r="Q244" i="11"/>
  <c r="R244" i="11" s="1"/>
  <c r="Q245" i="11"/>
  <c r="R245" i="11" s="1"/>
  <c r="Q246" i="11"/>
  <c r="R246" i="11" s="1"/>
  <c r="Q247" i="11"/>
  <c r="R247" i="11" s="1"/>
  <c r="Q248" i="11"/>
  <c r="R248" i="11" s="1"/>
  <c r="Q249" i="11"/>
  <c r="R249" i="11" s="1"/>
  <c r="Q250" i="11"/>
  <c r="R250" i="11" s="1"/>
  <c r="Q251" i="11"/>
  <c r="R251" i="11" s="1"/>
  <c r="Q252" i="11"/>
  <c r="R252" i="11" s="1"/>
  <c r="Q253" i="11"/>
  <c r="R253" i="11" s="1"/>
  <c r="Q254" i="11"/>
  <c r="R254" i="11" s="1"/>
  <c r="Q255" i="11"/>
  <c r="R255" i="11" s="1"/>
  <c r="Q256" i="11"/>
  <c r="R256" i="11" s="1"/>
  <c r="Q257" i="11"/>
  <c r="R257" i="11" s="1"/>
  <c r="Q258" i="11"/>
  <c r="R258" i="11" s="1"/>
  <c r="Q259" i="11"/>
  <c r="R259" i="11" s="1"/>
  <c r="Q260" i="11"/>
  <c r="R260" i="11" s="1"/>
  <c r="Q261" i="11"/>
  <c r="R261" i="11" s="1"/>
  <c r="Q262" i="11"/>
  <c r="R262" i="11" s="1"/>
  <c r="Q263" i="11"/>
  <c r="R263" i="11" s="1"/>
  <c r="Q264" i="11"/>
  <c r="R264" i="11" s="1"/>
  <c r="Q265" i="11"/>
  <c r="Q266" i="11"/>
  <c r="R266" i="11" s="1"/>
  <c r="Q267" i="11"/>
  <c r="R267" i="11" s="1"/>
  <c r="Q268" i="11"/>
  <c r="R268" i="11" s="1"/>
  <c r="Q269" i="11"/>
  <c r="R269" i="11" s="1"/>
  <c r="Q270" i="11"/>
  <c r="R270" i="11" s="1"/>
  <c r="Q271" i="11"/>
  <c r="Q272" i="11"/>
  <c r="R272" i="11" s="1"/>
  <c r="Q273" i="11"/>
  <c r="Q274" i="11"/>
  <c r="Q275" i="11"/>
  <c r="Q276" i="11"/>
  <c r="Q277" i="11"/>
  <c r="R277" i="11" s="1"/>
  <c r="Q278" i="11"/>
  <c r="Q279" i="11"/>
  <c r="Q280" i="11"/>
  <c r="Q281" i="11"/>
  <c r="Q282" i="11"/>
  <c r="Q283" i="11"/>
  <c r="Q284" i="11"/>
  <c r="Q285" i="11"/>
  <c r="Q286" i="11"/>
  <c r="Q287" i="11"/>
  <c r="Q288" i="11"/>
  <c r="Q289" i="11"/>
  <c r="Q290" i="11"/>
  <c r="Q291" i="11"/>
  <c r="Q292" i="11"/>
  <c r="R292" i="11" s="1"/>
  <c r="Q293" i="11"/>
  <c r="R293" i="11" s="1"/>
  <c r="Q294" i="11"/>
  <c r="R294" i="11" s="1"/>
  <c r="Q295" i="11"/>
  <c r="R295" i="11" s="1"/>
  <c r="Q296" i="11"/>
  <c r="R296" i="11" s="1"/>
  <c r="Q297" i="11"/>
  <c r="R297" i="11" s="1"/>
  <c r="Q298" i="11"/>
  <c r="R298" i="11" s="1"/>
  <c r="Q299" i="11"/>
  <c r="R299" i="11" s="1"/>
  <c r="Q300" i="11"/>
  <c r="R300" i="11" s="1"/>
  <c r="Q301" i="11"/>
  <c r="R301" i="11" s="1"/>
  <c r="Q302" i="11"/>
  <c r="R302" i="11" s="1"/>
  <c r="Q303" i="11"/>
  <c r="R303" i="11" s="1"/>
  <c r="Q304" i="11"/>
  <c r="R304" i="11" s="1"/>
  <c r="Q305" i="11"/>
  <c r="R305" i="11" s="1"/>
  <c r="Q306" i="11"/>
  <c r="R306" i="11" s="1"/>
  <c r="Q307" i="11"/>
  <c r="R307" i="11" s="1"/>
  <c r="Q308" i="11"/>
  <c r="R308" i="11" s="1"/>
  <c r="Q309" i="11"/>
  <c r="R309" i="11" s="1"/>
  <c r="Q310" i="11"/>
  <c r="R310" i="11" s="1"/>
  <c r="Q311" i="11"/>
  <c r="R311" i="11" s="1"/>
  <c r="Q312" i="11"/>
  <c r="R312" i="11" s="1"/>
  <c r="Q313" i="11"/>
  <c r="R313" i="11" s="1"/>
  <c r="Q314" i="11"/>
  <c r="R314" i="11" s="1"/>
  <c r="Q315" i="11"/>
  <c r="R315" i="11" s="1"/>
  <c r="Q316" i="11"/>
  <c r="R316" i="11" s="1"/>
  <c r="Q317" i="11"/>
  <c r="R317" i="11" s="1"/>
  <c r="Q318" i="11"/>
  <c r="R318" i="11" s="1"/>
  <c r="Q319" i="11"/>
  <c r="R319" i="11" s="1"/>
  <c r="Q320" i="11"/>
  <c r="R320" i="11" s="1"/>
  <c r="Q321" i="11"/>
  <c r="R321" i="11" s="1"/>
  <c r="Q322" i="11"/>
  <c r="R322" i="11" s="1"/>
  <c r="Q323" i="11"/>
  <c r="R323" i="11" s="1"/>
  <c r="Q324" i="11"/>
  <c r="R324" i="11" s="1"/>
  <c r="Q325" i="11"/>
  <c r="Q326" i="11"/>
  <c r="Q327" i="11"/>
  <c r="Q328" i="11"/>
  <c r="Q329" i="11"/>
  <c r="Q330" i="11"/>
  <c r="Q331" i="11"/>
  <c r="Q332" i="11"/>
  <c r="Q333" i="11"/>
  <c r="Q334" i="11"/>
  <c r="Q335" i="11"/>
  <c r="Q336" i="11"/>
  <c r="R336" i="11" s="1"/>
  <c r="Q337" i="11"/>
  <c r="R337" i="11" s="1"/>
  <c r="Q338" i="11"/>
  <c r="R338" i="11" s="1"/>
  <c r="Q339" i="11"/>
  <c r="R339" i="11" s="1"/>
  <c r="Q340" i="11"/>
  <c r="R340" i="11" s="1"/>
  <c r="Q341" i="11"/>
  <c r="R341" i="11" s="1"/>
  <c r="Q342" i="11"/>
  <c r="R342" i="11" s="1"/>
  <c r="Q343" i="11"/>
  <c r="R343" i="11" s="1"/>
  <c r="Q344" i="11"/>
  <c r="R344" i="11" s="1"/>
  <c r="Q345" i="11"/>
  <c r="R345" i="11" s="1"/>
  <c r="Q346" i="11"/>
  <c r="R346" i="11" s="1"/>
  <c r="Q347" i="11"/>
  <c r="R347" i="11" s="1"/>
  <c r="Q348" i="11"/>
  <c r="R348" i="11" s="1"/>
  <c r="Q349" i="11"/>
  <c r="R349" i="11" s="1"/>
  <c r="Q350" i="11"/>
  <c r="R350" i="11" s="1"/>
  <c r="Q351" i="11"/>
  <c r="R351" i="11" s="1"/>
  <c r="Q352" i="11"/>
  <c r="R352" i="11" s="1"/>
  <c r="Q353" i="11"/>
  <c r="R353" i="11" s="1"/>
  <c r="Q354" i="11"/>
  <c r="R354" i="11" s="1"/>
  <c r="Q355" i="11"/>
  <c r="R355" i="11" s="1"/>
  <c r="Q356" i="11"/>
  <c r="R356" i="11" s="1"/>
  <c r="Q357" i="11"/>
  <c r="R357" i="11" s="1"/>
  <c r="Q358" i="11"/>
  <c r="R358" i="11" s="1"/>
  <c r="Q359" i="11"/>
  <c r="R359" i="11" s="1"/>
  <c r="Q360" i="11"/>
  <c r="R360" i="11" s="1"/>
  <c r="Q361" i="11"/>
  <c r="R361" i="11" s="1"/>
  <c r="Q362" i="11"/>
  <c r="R362" i="11" s="1"/>
  <c r="Q363" i="11"/>
  <c r="R363" i="11" s="1"/>
  <c r="Q364" i="11"/>
  <c r="R364" i="11" s="1"/>
  <c r="Q365" i="11"/>
  <c r="R365" i="11" s="1"/>
  <c r="Q366" i="11"/>
  <c r="R366" i="11" s="1"/>
  <c r="Q367" i="11"/>
  <c r="R367" i="11" s="1"/>
  <c r="Q368" i="11"/>
  <c r="R368" i="11" s="1"/>
  <c r="Q369" i="11"/>
  <c r="R369" i="11" s="1"/>
  <c r="Q370" i="11"/>
  <c r="R370" i="11" s="1"/>
  <c r="Q371" i="11"/>
  <c r="Q372" i="11"/>
  <c r="Q373" i="11"/>
  <c r="Q374" i="11"/>
  <c r="Q375" i="11"/>
  <c r="Q376" i="11"/>
  <c r="Q377" i="11"/>
  <c r="Q378" i="11"/>
  <c r="Q379" i="11"/>
  <c r="Q380" i="11"/>
  <c r="Q381" i="11"/>
  <c r="Q382" i="11"/>
  <c r="Q383" i="11"/>
  <c r="Q384" i="11"/>
  <c r="Q385" i="11"/>
  <c r="Q386" i="11"/>
  <c r="Q387" i="11"/>
  <c r="Q388" i="11"/>
  <c r="R388" i="11" s="1"/>
  <c r="Q389" i="11"/>
  <c r="R389" i="11" s="1"/>
  <c r="Q390" i="11"/>
  <c r="R390" i="11" s="1"/>
  <c r="Q391" i="11"/>
  <c r="R391" i="11" s="1"/>
  <c r="Q392" i="11"/>
  <c r="R392" i="11" s="1"/>
  <c r="Q393" i="11"/>
  <c r="R393" i="11" s="1"/>
  <c r="Q394" i="11"/>
  <c r="R394" i="11" s="1"/>
  <c r="Q395" i="11"/>
  <c r="R395" i="11" s="1"/>
  <c r="Q396" i="11"/>
  <c r="Q397" i="11"/>
  <c r="R397" i="11" s="1"/>
  <c r="Q398" i="11"/>
  <c r="R398" i="11" s="1"/>
  <c r="Q399" i="11"/>
  <c r="Q400" i="11"/>
  <c r="R400" i="11" s="1"/>
  <c r="Q401" i="11"/>
  <c r="R401" i="11" s="1"/>
  <c r="Q402" i="11"/>
  <c r="R402" i="11" s="1"/>
  <c r="Q403" i="11"/>
  <c r="R403" i="11" s="1"/>
  <c r="Q404" i="11"/>
  <c r="R404" i="11" s="1"/>
  <c r="Q405" i="11"/>
  <c r="R405" i="11" s="1"/>
  <c r="Q406" i="11"/>
  <c r="R406" i="11" s="1"/>
  <c r="Q407" i="11"/>
  <c r="R407" i="11" s="1"/>
  <c r="Q408" i="11"/>
  <c r="R408" i="11" s="1"/>
  <c r="Q409" i="11"/>
  <c r="R409" i="11" s="1"/>
  <c r="Q410" i="11"/>
  <c r="R410" i="11" s="1"/>
  <c r="Q411" i="11"/>
  <c r="R411" i="11" s="1"/>
  <c r="Q412" i="11"/>
  <c r="R412" i="11" s="1"/>
  <c r="Q413" i="11"/>
  <c r="Q414" i="11"/>
  <c r="Q415" i="11"/>
  <c r="Q416" i="11"/>
  <c r="Q417" i="11"/>
  <c r="Q418" i="11"/>
  <c r="Q419" i="11"/>
  <c r="Q420" i="11"/>
  <c r="Q421" i="11"/>
  <c r="Q422" i="11"/>
  <c r="Q423" i="11"/>
  <c r="Q424" i="11"/>
  <c r="Q425" i="11"/>
  <c r="R425" i="11" s="1"/>
  <c r="Q426" i="11"/>
  <c r="R426" i="11" s="1"/>
  <c r="Q427" i="11"/>
  <c r="R427" i="11" s="1"/>
  <c r="Q428" i="11"/>
  <c r="R428" i="11" s="1"/>
  <c r="Q429" i="11"/>
  <c r="R429" i="11" s="1"/>
  <c r="Q430" i="11"/>
  <c r="R430" i="11" s="1"/>
  <c r="Q431" i="11"/>
  <c r="R431" i="11" s="1"/>
  <c r="Q432" i="11"/>
  <c r="R432" i="11" s="1"/>
  <c r="Q433" i="11"/>
  <c r="R433" i="11" s="1"/>
  <c r="Q434" i="11"/>
  <c r="R434" i="11" s="1"/>
  <c r="Q435" i="11"/>
  <c r="R435" i="11" s="1"/>
  <c r="Q436" i="11"/>
  <c r="R436" i="11" s="1"/>
  <c r="Q437" i="11"/>
  <c r="R437" i="11" s="1"/>
  <c r="Q438" i="11"/>
  <c r="R438" i="11" s="1"/>
  <c r="Q439" i="11"/>
  <c r="R439" i="11" s="1"/>
  <c r="Q440" i="11"/>
  <c r="R440" i="11" s="1"/>
  <c r="Q441" i="11"/>
  <c r="R441" i="11" s="1"/>
  <c r="Q442" i="11"/>
  <c r="R442" i="11" s="1"/>
  <c r="Q443" i="11"/>
  <c r="R443" i="11" s="1"/>
  <c r="Q444" i="11"/>
  <c r="R444" i="11" s="1"/>
  <c r="Q445" i="11"/>
  <c r="R445" i="11" s="1"/>
  <c r="Q446" i="11"/>
  <c r="R446" i="11" s="1"/>
  <c r="Q447" i="11"/>
  <c r="R447" i="11" s="1"/>
  <c r="Q448" i="11"/>
  <c r="R448" i="11" s="1"/>
  <c r="Q449" i="11"/>
  <c r="R449" i="11" s="1"/>
  <c r="Q450" i="11"/>
  <c r="R450" i="11" s="1"/>
  <c r="Q451" i="11"/>
  <c r="R451" i="11" s="1"/>
  <c r="Q452" i="11"/>
  <c r="R452" i="11" s="1"/>
  <c r="Q453" i="11"/>
  <c r="R453" i="11" s="1"/>
  <c r="Q454" i="11"/>
  <c r="R454" i="11" s="1"/>
  <c r="Q455" i="11"/>
  <c r="R455" i="11" s="1"/>
  <c r="Q456" i="11"/>
  <c r="R456" i="11" s="1"/>
  <c r="Q457" i="11"/>
  <c r="R457" i="11" s="1"/>
  <c r="Q458" i="11"/>
  <c r="R458" i="11" s="1"/>
  <c r="Q459" i="11"/>
  <c r="R459" i="11" s="1"/>
  <c r="Q460" i="11"/>
  <c r="Q461" i="11"/>
  <c r="Q462" i="11"/>
  <c r="Q463" i="11"/>
  <c r="R463" i="11" s="1"/>
  <c r="Q464" i="11"/>
  <c r="Q465" i="11"/>
  <c r="Q466" i="11"/>
  <c r="Q467" i="11"/>
  <c r="Q468" i="11"/>
  <c r="Q469" i="11"/>
  <c r="Q470" i="11"/>
  <c r="Q471" i="11"/>
  <c r="Q472" i="11"/>
  <c r="R472" i="11" s="1"/>
  <c r="Q473" i="11"/>
  <c r="R473" i="11" s="1"/>
  <c r="Q474" i="11"/>
  <c r="Q475" i="11"/>
  <c r="R475" i="11" s="1"/>
  <c r="Q476" i="11"/>
  <c r="R476" i="11" s="1"/>
  <c r="Q477" i="11"/>
  <c r="R477" i="11" s="1"/>
  <c r="Q478" i="11"/>
  <c r="R478" i="11" s="1"/>
  <c r="Q479" i="11"/>
  <c r="R479" i="11" s="1"/>
  <c r="Q480" i="11"/>
  <c r="R480" i="11" s="1"/>
  <c r="Q481" i="11"/>
  <c r="R481" i="11" s="1"/>
  <c r="Q482" i="11"/>
  <c r="R482" i="11" s="1"/>
  <c r="Q483" i="11"/>
  <c r="R483" i="11" s="1"/>
  <c r="Q484" i="11"/>
  <c r="R484" i="11" s="1"/>
  <c r="Q485" i="11"/>
  <c r="R485" i="11" s="1"/>
  <c r="Q486" i="11"/>
  <c r="Q487" i="11"/>
  <c r="Q488" i="11"/>
  <c r="R488" i="11" s="1"/>
  <c r="Q489" i="11"/>
  <c r="R489" i="11" s="1"/>
  <c r="Q490" i="11"/>
  <c r="R490" i="11" s="1"/>
  <c r="Q491" i="11"/>
  <c r="Q492" i="11"/>
  <c r="R492" i="11" s="1"/>
  <c r="Q493" i="11"/>
  <c r="R493" i="11" s="1"/>
  <c r="Q494" i="11"/>
  <c r="R494" i="11" s="1"/>
  <c r="Q495" i="11"/>
  <c r="R495" i="11" s="1"/>
  <c r="Q496" i="11"/>
  <c r="R496" i="11" s="1"/>
  <c r="Q497" i="11"/>
  <c r="R497" i="11" s="1"/>
  <c r="Q498" i="11"/>
  <c r="R498" i="11" s="1"/>
  <c r="Q499" i="11"/>
  <c r="R499" i="11" s="1"/>
  <c r="Q500" i="11"/>
  <c r="R500" i="11" s="1"/>
  <c r="Q501" i="11"/>
  <c r="R501" i="11" s="1"/>
  <c r="Q502" i="11"/>
  <c r="R502" i="11" s="1"/>
  <c r="Q503" i="11"/>
  <c r="R503" i="11" s="1"/>
  <c r="Q504" i="11"/>
  <c r="R504" i="11" s="1"/>
  <c r="Q505" i="11"/>
  <c r="R505" i="11" s="1"/>
  <c r="Q506" i="11"/>
  <c r="R506" i="11" s="1"/>
  <c r="Q507" i="11"/>
  <c r="R507" i="11" s="1"/>
  <c r="Q508" i="11"/>
  <c r="R508" i="11" s="1"/>
  <c r="Q509" i="11"/>
  <c r="R509" i="11" s="1"/>
  <c r="Q510" i="11"/>
  <c r="R510" i="11" s="1"/>
  <c r="Q511" i="11"/>
  <c r="R511" i="11" s="1"/>
  <c r="Q512" i="11"/>
  <c r="R512" i="11" s="1"/>
  <c r="Q513" i="11"/>
  <c r="R513" i="11" s="1"/>
  <c r="Q514" i="11"/>
  <c r="R514" i="11" s="1"/>
  <c r="Q515" i="11"/>
  <c r="R515" i="11" s="1"/>
  <c r="Q516" i="11"/>
  <c r="R516" i="11" s="1"/>
  <c r="Q517" i="11"/>
  <c r="R517" i="11" s="1"/>
  <c r="Q518" i="11"/>
  <c r="R518" i="11" s="1"/>
  <c r="Q519" i="11"/>
  <c r="R519" i="11" s="1"/>
  <c r="Q520" i="11"/>
  <c r="R520" i="11" s="1"/>
  <c r="Q521" i="11"/>
  <c r="R521" i="11" s="1"/>
  <c r="Q522" i="11"/>
  <c r="R522" i="11" s="1"/>
  <c r="Q523" i="11"/>
  <c r="R523" i="11" s="1"/>
  <c r="Q524" i="11"/>
  <c r="R524" i="11" s="1"/>
  <c r="Q525" i="11"/>
  <c r="R525" i="11" s="1"/>
  <c r="Q526" i="11"/>
  <c r="R526" i="11" s="1"/>
  <c r="Q527" i="11"/>
  <c r="R527" i="11" s="1"/>
  <c r="Q528" i="11"/>
  <c r="R528" i="11" s="1"/>
  <c r="Q529" i="11"/>
  <c r="R529" i="11" s="1"/>
  <c r="Q530" i="11"/>
  <c r="R530" i="11" s="1"/>
  <c r="Q531" i="11"/>
  <c r="Q532" i="11"/>
  <c r="Q533" i="11"/>
  <c r="Q534" i="11"/>
  <c r="R534" i="11" s="1"/>
  <c r="Q535" i="11"/>
  <c r="Q536" i="11"/>
  <c r="Q537" i="11"/>
  <c r="R537" i="11" s="1"/>
  <c r="Q538" i="11"/>
  <c r="Q539" i="11"/>
  <c r="Q540" i="11"/>
  <c r="Q541" i="11"/>
  <c r="Q542" i="11"/>
  <c r="Q543" i="11"/>
  <c r="Q544" i="11"/>
  <c r="Q545" i="11"/>
  <c r="Q546" i="11"/>
  <c r="Q547" i="11"/>
  <c r="Q548" i="11"/>
  <c r="Q549" i="11"/>
  <c r="R549" i="11" s="1"/>
  <c r="Q550" i="11"/>
  <c r="R550" i="11" s="1"/>
  <c r="Q551" i="11"/>
  <c r="R551" i="11" s="1"/>
  <c r="Q552" i="11"/>
  <c r="R552" i="11" s="1"/>
  <c r="Q553" i="11"/>
  <c r="R553" i="11" s="1"/>
  <c r="Q554" i="11"/>
  <c r="R554" i="11" s="1"/>
  <c r="Q555" i="11"/>
  <c r="R555" i="11" s="1"/>
  <c r="Q556" i="11"/>
  <c r="R556" i="11" s="1"/>
  <c r="Q557" i="11"/>
  <c r="R557" i="11" s="1"/>
  <c r="Q558" i="11"/>
  <c r="R558" i="11" s="1"/>
  <c r="Q559" i="11"/>
  <c r="R559" i="11" s="1"/>
  <c r="Q560" i="11"/>
  <c r="R560" i="11" s="1"/>
  <c r="Q561" i="11"/>
  <c r="R561" i="11" s="1"/>
  <c r="Q562" i="11"/>
  <c r="R562" i="11" s="1"/>
  <c r="Q563" i="11"/>
  <c r="R563" i="11" s="1"/>
  <c r="Q564" i="11"/>
  <c r="R564" i="11" s="1"/>
  <c r="Q565" i="11"/>
  <c r="R565" i="11" s="1"/>
  <c r="Q566" i="11"/>
  <c r="R566" i="11" s="1"/>
  <c r="Q567" i="11"/>
  <c r="R567" i="11" s="1"/>
  <c r="Q568" i="11"/>
  <c r="R568" i="11" s="1"/>
  <c r="Q569" i="11"/>
  <c r="R569" i="11" s="1"/>
  <c r="Q570" i="11"/>
  <c r="R570" i="11" s="1"/>
  <c r="Q571" i="11"/>
  <c r="R571" i="11" s="1"/>
  <c r="Q572" i="11"/>
  <c r="R572" i="11" s="1"/>
  <c r="Q573" i="11"/>
  <c r="R573" i="11" s="1"/>
  <c r="Q574" i="11"/>
  <c r="R574" i="11" s="1"/>
  <c r="Q575" i="11"/>
  <c r="R575" i="11" s="1"/>
  <c r="Q576" i="11"/>
  <c r="R576" i="11" s="1"/>
  <c r="Q577" i="11"/>
  <c r="R577" i="11" s="1"/>
  <c r="Q578" i="11"/>
  <c r="R578" i="11" s="1"/>
  <c r="Q579" i="11"/>
  <c r="R579" i="11" s="1"/>
  <c r="Q580" i="11"/>
  <c r="R580" i="11" s="1"/>
  <c r="Q581" i="11"/>
  <c r="R581" i="11" s="1"/>
  <c r="Q582" i="11"/>
  <c r="R582" i="11" s="1"/>
  <c r="Q583" i="11"/>
  <c r="R583" i="11" s="1"/>
  <c r="Q584" i="11"/>
  <c r="R584" i="11" s="1"/>
  <c r="Q585" i="11"/>
  <c r="R585" i="11" s="1"/>
  <c r="Q586" i="11"/>
  <c r="R586" i="11" s="1"/>
  <c r="Q587" i="11"/>
  <c r="R587" i="11" s="1"/>
  <c r="Q588" i="11"/>
  <c r="R588" i="11" s="1"/>
  <c r="Q589" i="11"/>
  <c r="R589" i="11" s="1"/>
  <c r="Q590" i="11"/>
  <c r="R590" i="11" s="1"/>
  <c r="Q591" i="11"/>
  <c r="R591" i="11" s="1"/>
  <c r="Q592" i="11"/>
  <c r="R592" i="11" s="1"/>
  <c r="Q593" i="11"/>
  <c r="Q594" i="11"/>
  <c r="Q595" i="11"/>
  <c r="Q596" i="11"/>
  <c r="Q597" i="11"/>
  <c r="Q598" i="11"/>
  <c r="Q599" i="11"/>
  <c r="Q600" i="11"/>
  <c r="Q601" i="11"/>
  <c r="Q602" i="11"/>
  <c r="Q603" i="11"/>
  <c r="Q604" i="11"/>
  <c r="Q605" i="11"/>
  <c r="Q606" i="11"/>
  <c r="Q607" i="11"/>
  <c r="Q608" i="11"/>
  <c r="Q609" i="11"/>
  <c r="Q610" i="11"/>
  <c r="Q611" i="11"/>
  <c r="Q612" i="11"/>
  <c r="Q613" i="11"/>
  <c r="R613" i="11" s="1"/>
  <c r="Q614" i="11"/>
  <c r="R614" i="11" s="1"/>
  <c r="Q615" i="11"/>
  <c r="R615" i="11" s="1"/>
  <c r="Q616" i="11"/>
  <c r="R616" i="11" s="1"/>
  <c r="Q617" i="11"/>
  <c r="R617" i="11" s="1"/>
  <c r="Q618" i="11"/>
  <c r="R618" i="11" s="1"/>
  <c r="Q619" i="11"/>
  <c r="R619" i="11" s="1"/>
  <c r="Q620" i="11"/>
  <c r="R620" i="11" s="1"/>
  <c r="Q621" i="11"/>
  <c r="R621" i="11" s="1"/>
  <c r="Q622" i="11"/>
  <c r="R622" i="11" s="1"/>
  <c r="Q623" i="11"/>
  <c r="R623" i="11" s="1"/>
  <c r="Q624" i="11"/>
  <c r="R624" i="11" s="1"/>
  <c r="Q625" i="11"/>
  <c r="R625" i="11" s="1"/>
  <c r="Q626" i="11"/>
  <c r="R626" i="11" s="1"/>
  <c r="Q627" i="11"/>
  <c r="R627" i="11" s="1"/>
  <c r="Q628" i="11"/>
  <c r="R628" i="11" s="1"/>
  <c r="Q629" i="11"/>
  <c r="R629" i="11" s="1"/>
  <c r="Q630" i="11"/>
  <c r="R630" i="11" s="1"/>
  <c r="Q631" i="11"/>
  <c r="R631" i="11" s="1"/>
  <c r="Q632" i="11"/>
  <c r="R632" i="11" s="1"/>
  <c r="Q633" i="11"/>
  <c r="R633" i="11" s="1"/>
  <c r="Q634" i="11"/>
  <c r="R634" i="11" s="1"/>
  <c r="Q635" i="11"/>
  <c r="R635" i="11" s="1"/>
  <c r="Q636" i="11"/>
  <c r="R636" i="11" s="1"/>
  <c r="Q637" i="11"/>
  <c r="R637" i="11" s="1"/>
  <c r="Q638" i="11"/>
  <c r="Q639" i="11"/>
  <c r="Q640" i="11"/>
  <c r="Q641" i="11"/>
  <c r="Q642" i="11"/>
  <c r="Q643" i="11"/>
  <c r="Q644" i="11"/>
  <c r="Q645" i="11"/>
  <c r="Q646" i="11"/>
  <c r="Q647" i="11"/>
  <c r="Q648" i="11"/>
  <c r="Q649" i="11"/>
  <c r="R649" i="11" s="1"/>
  <c r="Q650" i="11"/>
  <c r="R650" i="11" s="1"/>
  <c r="Q651" i="11"/>
  <c r="R651" i="11" s="1"/>
  <c r="Q652" i="11"/>
  <c r="R652" i="11" s="1"/>
  <c r="Q653" i="11"/>
  <c r="R653" i="11" s="1"/>
  <c r="Q654" i="11"/>
  <c r="R654" i="11" s="1"/>
  <c r="Q655" i="11"/>
  <c r="R655" i="11" s="1"/>
  <c r="Q656" i="11"/>
  <c r="R656" i="11" s="1"/>
  <c r="Q657" i="11"/>
  <c r="R657" i="11" s="1"/>
  <c r="Q658" i="11"/>
  <c r="R658" i="11" s="1"/>
  <c r="Q659" i="11"/>
  <c r="R659" i="11" s="1"/>
  <c r="Q660" i="11"/>
  <c r="R660" i="11" s="1"/>
  <c r="Q661" i="11"/>
  <c r="R661" i="11" s="1"/>
  <c r="Q662" i="11"/>
  <c r="R662" i="11" s="1"/>
  <c r="Q663" i="11"/>
  <c r="R663" i="11" s="1"/>
  <c r="Q664" i="11"/>
  <c r="R664" i="11" s="1"/>
  <c r="Q665" i="11"/>
  <c r="R665" i="11" s="1"/>
  <c r="Q666" i="11"/>
  <c r="R666" i="11" s="1"/>
  <c r="Q667" i="11"/>
  <c r="R667" i="11" s="1"/>
  <c r="Q668" i="11"/>
  <c r="R668" i="11" s="1"/>
  <c r="Q669" i="11"/>
  <c r="R669" i="11" s="1"/>
  <c r="Q670" i="11"/>
  <c r="R670" i="11" s="1"/>
  <c r="Q671" i="11"/>
  <c r="R671" i="11" s="1"/>
  <c r="Q672" i="11"/>
  <c r="R672" i="11" s="1"/>
  <c r="Q673" i="11"/>
  <c r="R673" i="11" s="1"/>
  <c r="Q674" i="11"/>
  <c r="R674" i="11" s="1"/>
  <c r="Q675" i="11"/>
  <c r="R675" i="11" s="1"/>
  <c r="Q676" i="11"/>
  <c r="R676" i="11" s="1"/>
  <c r="Q677" i="11"/>
  <c r="R677" i="11" s="1"/>
  <c r="Q678" i="11"/>
  <c r="R678" i="11" s="1"/>
  <c r="Q679" i="11"/>
  <c r="R679" i="11" s="1"/>
  <c r="Q680" i="11"/>
  <c r="R680" i="11" s="1"/>
  <c r="Q681" i="11"/>
  <c r="R681" i="11" s="1"/>
  <c r="Q682" i="11"/>
  <c r="R682" i="11" s="1"/>
  <c r="Q683" i="11"/>
  <c r="R683" i="11" s="1"/>
  <c r="Q684" i="11"/>
  <c r="Q685" i="11"/>
  <c r="Q686" i="11"/>
  <c r="Q687" i="11"/>
  <c r="Q688" i="11"/>
  <c r="Q689" i="11"/>
  <c r="Q690" i="11"/>
  <c r="Q691" i="11"/>
  <c r="Q692" i="11"/>
  <c r="Q693" i="11"/>
  <c r="Q694" i="11"/>
  <c r="Q695" i="11"/>
  <c r="Q696" i="11"/>
  <c r="Q697" i="11"/>
  <c r="Q698" i="11"/>
  <c r="Q699" i="11"/>
  <c r="Q700" i="11"/>
  <c r="Q701" i="11"/>
  <c r="R701" i="11" s="1"/>
  <c r="Q702" i="11"/>
  <c r="Q703" i="11"/>
  <c r="Q704" i="11"/>
  <c r="Q705" i="11"/>
  <c r="R705" i="11" s="1"/>
  <c r="Q706" i="11"/>
  <c r="R706" i="11" s="1"/>
  <c r="Q707" i="11"/>
  <c r="R707" i="11" s="1"/>
  <c r="Q708" i="11"/>
  <c r="R708" i="11" s="1"/>
  <c r="Q709" i="11"/>
  <c r="R709" i="11" s="1"/>
  <c r="Q710" i="11"/>
  <c r="R710" i="11" s="1"/>
  <c r="Q711" i="11"/>
  <c r="Q712" i="11"/>
  <c r="R712" i="11" s="1"/>
  <c r="Q713" i="11"/>
  <c r="R713" i="11" s="1"/>
  <c r="Q714" i="11"/>
  <c r="R714" i="11" s="1"/>
  <c r="Q715" i="11"/>
  <c r="R715" i="11" s="1"/>
  <c r="Q716" i="11"/>
  <c r="R716" i="11" s="1"/>
  <c r="Q717" i="11"/>
  <c r="Q718" i="11"/>
  <c r="R718" i="11" s="1"/>
  <c r="Q719" i="11"/>
  <c r="R719" i="11" s="1"/>
  <c r="Q720" i="11"/>
  <c r="R720" i="11" s="1"/>
  <c r="Q721" i="11"/>
  <c r="Q722" i="11"/>
  <c r="Q723" i="11"/>
  <c r="Q724" i="11"/>
  <c r="Q725" i="11"/>
  <c r="Q726" i="11"/>
  <c r="Q727" i="11"/>
  <c r="Q728" i="11"/>
  <c r="Q729" i="11"/>
  <c r="Q730" i="11"/>
  <c r="Q731" i="11"/>
  <c r="R731" i="11" s="1"/>
  <c r="Q732" i="11"/>
  <c r="R732" i="11" s="1"/>
  <c r="Q733" i="11"/>
  <c r="R733" i="11" s="1"/>
  <c r="Q734" i="11"/>
  <c r="R734" i="11" s="1"/>
  <c r="Q735" i="11"/>
  <c r="Q736" i="11"/>
  <c r="R736" i="11" s="1"/>
  <c r="Q737" i="11"/>
  <c r="R737" i="11" s="1"/>
  <c r="Q738" i="11"/>
  <c r="R738" i="11" s="1"/>
  <c r="Q739" i="11"/>
  <c r="R739" i="11" s="1"/>
  <c r="Q740" i="11"/>
  <c r="Q741" i="11"/>
  <c r="R741" i="11" s="1"/>
  <c r="Q742" i="11"/>
  <c r="Q743" i="11"/>
  <c r="R743" i="11" s="1"/>
  <c r="Q744" i="11"/>
  <c r="R744" i="11" s="1"/>
  <c r="Q745" i="11"/>
  <c r="R745" i="11" s="1"/>
  <c r="Q746" i="11"/>
  <c r="Q747" i="11"/>
  <c r="Q748" i="11"/>
  <c r="R748" i="11" s="1"/>
  <c r="Q749" i="11"/>
  <c r="R749" i="11" s="1"/>
  <c r="Q750" i="11"/>
  <c r="R750" i="11" s="1"/>
  <c r="Q751" i="11"/>
  <c r="R751" i="11" s="1"/>
  <c r="Q752" i="11"/>
  <c r="Q753" i="11"/>
  <c r="R753" i="11" s="1"/>
  <c r="Q754" i="11"/>
  <c r="Q755" i="11"/>
  <c r="R755" i="11" s="1"/>
  <c r="Q756" i="11"/>
  <c r="R756" i="11" s="1"/>
  <c r="Q757" i="11"/>
  <c r="R757" i="11" s="1"/>
  <c r="Q758" i="11"/>
  <c r="R758" i="11" s="1"/>
  <c r="Q759" i="11"/>
  <c r="R759" i="11" s="1"/>
  <c r="Q760" i="11"/>
  <c r="R760" i="11" s="1"/>
  <c r="Q761" i="11"/>
  <c r="R761" i="11" s="1"/>
  <c r="Q762" i="11"/>
  <c r="R762" i="11" s="1"/>
  <c r="Q763" i="11"/>
  <c r="R763" i="11" s="1"/>
  <c r="Q764" i="11"/>
  <c r="R764" i="11" s="1"/>
  <c r="Q765" i="11"/>
  <c r="R765" i="11" s="1"/>
  <c r="Q766" i="11"/>
  <c r="Q767" i="11"/>
  <c r="Q768" i="11"/>
  <c r="Q769" i="11"/>
  <c r="Q770" i="11"/>
  <c r="Q771" i="11"/>
  <c r="Q772" i="11"/>
  <c r="Q773" i="11"/>
  <c r="Q774" i="11"/>
  <c r="Q775" i="11"/>
  <c r="Q776" i="11"/>
  <c r="Q777" i="11"/>
  <c r="Q778" i="11"/>
  <c r="Q779" i="11"/>
  <c r="Q780" i="11"/>
  <c r="Q781" i="11"/>
  <c r="Q782" i="11"/>
  <c r="Q783" i="11"/>
  <c r="Q784" i="11"/>
  <c r="Q785" i="11"/>
  <c r="Q786" i="11"/>
  <c r="Q787" i="11"/>
  <c r="Q788" i="11"/>
  <c r="Q789" i="11"/>
  <c r="Q790" i="11"/>
  <c r="Q791" i="11"/>
  <c r="Q792" i="11"/>
  <c r="Q793" i="11"/>
  <c r="Q794" i="11"/>
  <c r="Q795" i="11"/>
  <c r="Q796" i="11"/>
  <c r="Q797" i="11"/>
  <c r="Q798" i="11"/>
  <c r="Q799" i="11"/>
  <c r="Q800" i="11"/>
  <c r="Q801" i="11"/>
  <c r="R801" i="11" s="1"/>
  <c r="Q802" i="11"/>
  <c r="Q803" i="11"/>
  <c r="R803" i="11" s="1"/>
  <c r="Q804" i="11"/>
  <c r="Q805" i="11"/>
  <c r="R805" i="11" s="1"/>
  <c r="Q806" i="11"/>
  <c r="R806" i="11" s="1"/>
  <c r="Q807" i="11"/>
  <c r="R807" i="11" s="1"/>
  <c r="Q808" i="11"/>
  <c r="R808" i="11" s="1"/>
  <c r="Q809" i="11"/>
  <c r="R809" i="11" s="1"/>
  <c r="Q810" i="11"/>
  <c r="R810" i="11" s="1"/>
  <c r="Q811" i="11"/>
  <c r="Q812" i="11"/>
  <c r="R812" i="11" s="1"/>
  <c r="Q813" i="11"/>
  <c r="R813" i="11" s="1"/>
  <c r="Q814" i="11"/>
  <c r="Q815" i="11"/>
  <c r="R815" i="11" s="1"/>
  <c r="Q816" i="11"/>
  <c r="R816" i="11" s="1"/>
  <c r="Q817" i="11"/>
  <c r="R817" i="11" s="1"/>
  <c r="Q818" i="11"/>
  <c r="R818" i="11" s="1"/>
  <c r="Q819" i="11"/>
  <c r="R819" i="11" s="1"/>
  <c r="Q820" i="11"/>
  <c r="R820" i="11" s="1"/>
  <c r="Q821" i="11"/>
  <c r="R821" i="11" s="1"/>
  <c r="Q822" i="11"/>
  <c r="R822" i="11" s="1"/>
  <c r="Q823" i="11"/>
  <c r="Q824" i="11"/>
  <c r="R824" i="11" s="1"/>
  <c r="Q825" i="11"/>
  <c r="R825" i="11" s="1"/>
  <c r="Q826" i="11"/>
  <c r="R826" i="11" s="1"/>
  <c r="Q827" i="11"/>
  <c r="R827" i="11" s="1"/>
  <c r="Q828" i="11"/>
  <c r="R828" i="11" s="1"/>
  <c r="Q829" i="11"/>
  <c r="R829" i="11" s="1"/>
  <c r="Q830" i="11"/>
  <c r="R830" i="11" s="1"/>
  <c r="Q831" i="11"/>
  <c r="R831" i="11" s="1"/>
  <c r="Q832" i="11"/>
  <c r="R832" i="11" s="1"/>
  <c r="Q833" i="11"/>
  <c r="R833" i="11" s="1"/>
  <c r="Q834" i="11"/>
  <c r="R834" i="11" s="1"/>
  <c r="Q835" i="11"/>
  <c r="R835" i="11" s="1"/>
  <c r="Q836" i="11"/>
  <c r="Q837" i="11"/>
  <c r="R837" i="11" s="1"/>
  <c r="Q838" i="11"/>
  <c r="Q839" i="11"/>
  <c r="R839" i="11" s="1"/>
  <c r="Q840" i="11"/>
  <c r="R840" i="11" s="1"/>
  <c r="Q841" i="11"/>
  <c r="R841" i="11" s="1"/>
  <c r="Q842" i="11"/>
  <c r="R842" i="11" s="1"/>
  <c r="Q843" i="11"/>
  <c r="R843" i="11" s="1"/>
  <c r="Q844" i="11"/>
  <c r="R844" i="11" s="1"/>
  <c r="Q845" i="11"/>
  <c r="Q846" i="11"/>
  <c r="R846" i="11" s="1"/>
  <c r="Q847" i="11"/>
  <c r="R847" i="11" s="1"/>
  <c r="Q848" i="11"/>
  <c r="R848" i="11" s="1"/>
  <c r="Q849" i="11"/>
  <c r="R849" i="11" s="1"/>
  <c r="Q850" i="11"/>
  <c r="R850" i="11" s="1"/>
  <c r="Q851" i="11"/>
  <c r="R851" i="11" s="1"/>
  <c r="Q852" i="11"/>
  <c r="R852" i="11" s="1"/>
  <c r="Q853" i="11"/>
  <c r="R853" i="11" s="1"/>
  <c r="Q854" i="11"/>
  <c r="Q855" i="11"/>
  <c r="Q856" i="11"/>
  <c r="Q857" i="11"/>
  <c r="Q858" i="11"/>
  <c r="Q859" i="11"/>
  <c r="Q860" i="11"/>
  <c r="Q861" i="11"/>
  <c r="Q862" i="11"/>
  <c r="Q863" i="11"/>
  <c r="Q864" i="11"/>
  <c r="Q865" i="11"/>
  <c r="Q866" i="11"/>
  <c r="Q867" i="11"/>
  <c r="Q868" i="11"/>
  <c r="Q869" i="11"/>
  <c r="Q870" i="11"/>
  <c r="Q871" i="11"/>
  <c r="Q872" i="11"/>
  <c r="Q873" i="11"/>
  <c r="Q874" i="11"/>
  <c r="Q875" i="11"/>
  <c r="Q876" i="11"/>
  <c r="Q877" i="11"/>
  <c r="Q878" i="11"/>
  <c r="Q879" i="11"/>
  <c r="Q880" i="11"/>
  <c r="R880" i="11" s="1"/>
  <c r="Q881" i="11"/>
  <c r="R881" i="11" s="1"/>
  <c r="Q882" i="11"/>
  <c r="R882" i="11" s="1"/>
  <c r="Q883" i="11"/>
  <c r="R883" i="11" s="1"/>
  <c r="Q884" i="11"/>
  <c r="R884" i="11" s="1"/>
  <c r="Q885" i="11"/>
  <c r="R885" i="11" s="1"/>
  <c r="Q886" i="11"/>
  <c r="R886" i="11" s="1"/>
  <c r="Q887" i="11"/>
  <c r="R887" i="11" s="1"/>
  <c r="Q888" i="11"/>
  <c r="R888" i="11" s="1"/>
  <c r="Q889" i="11"/>
  <c r="Q890" i="11"/>
  <c r="R890" i="11" s="1"/>
  <c r="Q891" i="11"/>
  <c r="R891" i="11" s="1"/>
  <c r="Q892" i="11"/>
  <c r="R892" i="11" s="1"/>
  <c r="Q893" i="11"/>
  <c r="R893" i="11" s="1"/>
  <c r="Q894" i="11"/>
  <c r="R894" i="11" s="1"/>
  <c r="Q895" i="11"/>
  <c r="R895" i="11" s="1"/>
  <c r="Q896" i="11"/>
  <c r="R896" i="11" s="1"/>
  <c r="Q897" i="11"/>
  <c r="R897" i="11" s="1"/>
  <c r="Q898" i="11"/>
  <c r="R898" i="11" s="1"/>
  <c r="Q899" i="11"/>
  <c r="R899" i="11" s="1"/>
  <c r="Q900" i="11"/>
  <c r="R900" i="11" s="1"/>
  <c r="Q901" i="11"/>
  <c r="Q902" i="11"/>
  <c r="Q903" i="11"/>
  <c r="Q904" i="11"/>
  <c r="Q905" i="11"/>
  <c r="Q906" i="11"/>
  <c r="Q907" i="11"/>
  <c r="R907" i="11" s="1"/>
  <c r="Q908" i="11"/>
  <c r="Q909" i="11"/>
  <c r="Q910" i="11"/>
  <c r="R910" i="11" s="1"/>
  <c r="Q911" i="11"/>
  <c r="R911" i="11" s="1"/>
  <c r="Q912" i="11"/>
  <c r="R912" i="11" s="1"/>
  <c r="Q913" i="11"/>
  <c r="R913" i="11" s="1"/>
  <c r="Q914" i="11"/>
  <c r="Q915" i="11"/>
  <c r="Q916" i="11"/>
  <c r="Q917" i="11"/>
  <c r="R917" i="11" s="1"/>
  <c r="Q918" i="11"/>
  <c r="R918" i="11" s="1"/>
  <c r="Q919" i="11"/>
  <c r="Q920" i="11"/>
  <c r="Q921" i="11"/>
  <c r="Q922" i="11"/>
  <c r="Q923" i="11"/>
  <c r="R923" i="11" s="1"/>
  <c r="Q924" i="11"/>
  <c r="Q925" i="11"/>
  <c r="Q926" i="11"/>
  <c r="Q927" i="11"/>
  <c r="R927" i="11" s="1"/>
  <c r="Q928" i="11"/>
  <c r="R928" i="11" s="1"/>
  <c r="Q929" i="11"/>
  <c r="R929" i="11" s="1"/>
  <c r="Q930" i="11"/>
  <c r="R930" i="11" s="1"/>
  <c r="Q931" i="11"/>
  <c r="R931" i="11" s="1"/>
  <c r="Q932" i="11"/>
  <c r="R932" i="11" s="1"/>
  <c r="Q933" i="11"/>
  <c r="R933" i="11" s="1"/>
  <c r="Q934" i="11"/>
  <c r="R934" i="11" s="1"/>
  <c r="Q935" i="11"/>
  <c r="R935" i="11" s="1"/>
  <c r="Q936" i="11"/>
  <c r="R936" i="11" s="1"/>
  <c r="Q937" i="11"/>
  <c r="R937" i="11" s="1"/>
  <c r="Q938" i="11"/>
  <c r="R938" i="11" s="1"/>
  <c r="Q939" i="11"/>
  <c r="Q940" i="11"/>
  <c r="Q941" i="11"/>
  <c r="Q942" i="11"/>
  <c r="Q943" i="11"/>
  <c r="Q944" i="11"/>
  <c r="Q945" i="11"/>
  <c r="Q946" i="11"/>
  <c r="Q947" i="11"/>
  <c r="Q948" i="11"/>
  <c r="Q949" i="11"/>
  <c r="R949" i="11" s="1"/>
  <c r="Q950" i="11"/>
  <c r="Q951" i="11"/>
  <c r="Q952" i="11"/>
  <c r="Q953" i="11"/>
  <c r="Q954" i="11"/>
  <c r="Q955" i="11"/>
  <c r="Q956" i="11"/>
  <c r="Q957" i="11"/>
  <c r="Q958" i="11"/>
  <c r="Q959" i="11"/>
  <c r="Q960" i="11"/>
  <c r="R960" i="11" s="1"/>
  <c r="Q961" i="11"/>
  <c r="R961" i="11" s="1"/>
  <c r="Q962" i="11"/>
  <c r="Q963" i="11"/>
  <c r="Q964" i="11"/>
  <c r="Q965" i="11"/>
  <c r="Q966" i="11"/>
  <c r="Q967" i="11"/>
  <c r="Q968" i="11"/>
  <c r="Q969" i="11"/>
  <c r="R969" i="11" s="1"/>
  <c r="Q970" i="11"/>
  <c r="Q971" i="11"/>
  <c r="Q972" i="11"/>
  <c r="R972" i="11" s="1"/>
  <c r="Q973" i="11"/>
  <c r="Q974" i="11"/>
  <c r="Q975" i="11"/>
  <c r="Q976" i="11"/>
  <c r="Q977" i="11"/>
  <c r="Q978" i="11"/>
  <c r="Q979" i="11"/>
  <c r="R979" i="11" s="1"/>
  <c r="Q980" i="11"/>
  <c r="Q981" i="11"/>
  <c r="Q982" i="11"/>
  <c r="R982" i="11" s="1"/>
  <c r="Q983" i="11"/>
  <c r="Q984" i="11"/>
  <c r="R984" i="11" s="1"/>
  <c r="Q985" i="11"/>
  <c r="R985" i="11" s="1"/>
  <c r="Q986" i="11"/>
  <c r="R986" i="11" s="1"/>
  <c r="Q987" i="11"/>
  <c r="Q988" i="11"/>
  <c r="Q989" i="11"/>
  <c r="R989" i="11" s="1"/>
  <c r="Q990" i="11"/>
  <c r="Q991" i="11"/>
  <c r="Q992" i="11"/>
  <c r="Q993" i="11"/>
  <c r="Q994" i="11"/>
  <c r="Q995" i="11"/>
  <c r="Q996" i="11"/>
  <c r="Q997" i="11"/>
  <c r="Q998" i="11"/>
  <c r="R998" i="11" s="1"/>
  <c r="Q999" i="11"/>
  <c r="Q1000" i="11"/>
  <c r="Q1001" i="11"/>
  <c r="Q1002" i="11"/>
  <c r="R1002" i="11" s="1"/>
  <c r="Q1003" i="11"/>
  <c r="Q1004" i="11"/>
  <c r="Q1005" i="11"/>
  <c r="Q1006" i="11"/>
  <c r="R1006" i="11" s="1"/>
  <c r="Q1007" i="11"/>
  <c r="R1007" i="11" s="1"/>
  <c r="Q1008" i="11"/>
  <c r="R1008" i="11" s="1"/>
  <c r="Q1009" i="11"/>
  <c r="R1009" i="11" s="1"/>
  <c r="Q1010" i="11"/>
  <c r="R1010" i="11" s="1"/>
  <c r="Q1011" i="11"/>
  <c r="R1011" i="11" s="1"/>
  <c r="Q1012" i="11"/>
  <c r="R1012" i="11" s="1"/>
  <c r="Q1013" i="11"/>
  <c r="R1013" i="11" s="1"/>
  <c r="Q1014" i="11"/>
  <c r="R1014" i="11" s="1"/>
  <c r="Q1015" i="11"/>
  <c r="R1015" i="11" s="1"/>
  <c r="Q1016" i="11"/>
  <c r="R1016" i="11" s="1"/>
  <c r="Q1017" i="11"/>
  <c r="R1017" i="11" s="1"/>
  <c r="Q1018" i="11"/>
  <c r="R1018" i="11" s="1"/>
  <c r="Q1019" i="11"/>
  <c r="R1019" i="11" s="1"/>
  <c r="Q1020" i="11"/>
  <c r="R1020" i="11" s="1"/>
  <c r="Q1021" i="11"/>
  <c r="R1021" i="11" s="1"/>
  <c r="Q1022" i="11"/>
  <c r="R1022" i="11" s="1"/>
  <c r="Q1023" i="11"/>
  <c r="R1023" i="11" s="1"/>
  <c r="Q1024" i="11"/>
  <c r="R1024" i="11" s="1"/>
  <c r="Q1025" i="11"/>
  <c r="R1025" i="11" s="1"/>
  <c r="Q1026" i="11"/>
  <c r="R1026" i="11" s="1"/>
  <c r="Q1027" i="11"/>
  <c r="R1027" i="11" s="1"/>
  <c r="Q1028" i="11"/>
  <c r="R1028" i="11" s="1"/>
  <c r="Q1029" i="11"/>
  <c r="R1029" i="11" s="1"/>
  <c r="Q1030" i="11"/>
  <c r="R1030" i="11" s="1"/>
  <c r="Q1031" i="11"/>
  <c r="R1031" i="11" s="1"/>
  <c r="Q1032" i="11"/>
  <c r="R1032" i="11" s="1"/>
  <c r="Q1033" i="11"/>
  <c r="Q1034" i="11"/>
  <c r="R1034" i="11" s="1"/>
  <c r="Q1035" i="11"/>
  <c r="Q1036" i="11"/>
  <c r="Q1037" i="11"/>
  <c r="Q1038" i="11"/>
  <c r="Q1039" i="11"/>
  <c r="R1039" i="11" s="1"/>
  <c r="Q1040" i="11"/>
  <c r="Q1041" i="11"/>
  <c r="Q1042" i="11"/>
  <c r="Q1043" i="11"/>
  <c r="Q1044" i="11"/>
  <c r="Q1045" i="11"/>
  <c r="Q1046" i="11"/>
  <c r="R1046" i="11" s="1"/>
  <c r="Q1047" i="11"/>
  <c r="Q1048" i="11"/>
  <c r="Q1049" i="11"/>
  <c r="Q1050" i="11"/>
  <c r="Q1051" i="11"/>
  <c r="R1051" i="11" s="1"/>
  <c r="Q1052" i="11"/>
  <c r="R1052" i="11" s="1"/>
  <c r="Q1053" i="11"/>
  <c r="R1053" i="11" s="1"/>
  <c r="Q1054" i="11"/>
  <c r="R1054" i="11" s="1"/>
  <c r="Q1055" i="11"/>
  <c r="R1055" i="11" s="1"/>
  <c r="Q1056" i="11"/>
  <c r="R1056" i="11" s="1"/>
  <c r="Q1057" i="11"/>
  <c r="R1057" i="11" s="1"/>
  <c r="Q1058" i="11"/>
  <c r="R1058" i="11" s="1"/>
  <c r="Q1059" i="11"/>
  <c r="R1059" i="11" s="1"/>
  <c r="Q1060" i="11"/>
  <c r="R1060" i="11" s="1"/>
  <c r="Q1061" i="11"/>
  <c r="R1061" i="11" s="1"/>
  <c r="Q1062" i="11"/>
  <c r="R1062" i="11" s="1"/>
  <c r="Q1063" i="11"/>
  <c r="R1063" i="11" s="1"/>
  <c r="Q1064" i="11"/>
  <c r="R1064" i="11" s="1"/>
  <c r="Q1065" i="11"/>
  <c r="R1065" i="11" s="1"/>
  <c r="Q1066" i="11"/>
  <c r="Q1067" i="11"/>
  <c r="Q1068" i="11"/>
  <c r="Q1069" i="11"/>
  <c r="Q1070" i="11"/>
  <c r="Q1071" i="11"/>
  <c r="Q1072" i="11"/>
  <c r="Q1073" i="11"/>
  <c r="Q1074" i="11"/>
  <c r="Q1075" i="11"/>
  <c r="Q1076" i="11"/>
  <c r="Q1077" i="11"/>
  <c r="R1077" i="11" s="1"/>
  <c r="Q1078" i="11"/>
  <c r="R1078" i="11" s="1"/>
  <c r="Q1079" i="11"/>
  <c r="R1079" i="11" s="1"/>
  <c r="Q1080" i="11"/>
  <c r="R1080" i="11" s="1"/>
  <c r="Q1081" i="11"/>
  <c r="R1081" i="11" s="1"/>
  <c r="Q1082" i="11"/>
  <c r="R1082" i="11" s="1"/>
  <c r="Q1083" i="11"/>
  <c r="R1083" i="11" s="1"/>
  <c r="Q1084" i="11"/>
  <c r="R1084" i="11" s="1"/>
  <c r="Q1085" i="11"/>
  <c r="R1085" i="11" s="1"/>
  <c r="Q1086" i="11"/>
  <c r="R1086" i="11" s="1"/>
  <c r="Q1087" i="11"/>
  <c r="R1087" i="11" s="1"/>
  <c r="Q1088" i="11"/>
  <c r="R1088" i="11" s="1"/>
  <c r="Q1089" i="11"/>
  <c r="R1089" i="11" s="1"/>
  <c r="Q1090" i="11"/>
  <c r="Q1091" i="11"/>
  <c r="R1091" i="11" s="1"/>
  <c r="Q1092" i="11"/>
  <c r="R1092" i="11" s="1"/>
  <c r="Q1093" i="11"/>
  <c r="R1093" i="11" s="1"/>
  <c r="Q1094" i="11"/>
  <c r="R1094" i="11" s="1"/>
  <c r="Q1095" i="11"/>
  <c r="R1095" i="11" s="1"/>
  <c r="Q1096" i="11"/>
  <c r="Q1097" i="11"/>
  <c r="Q1098" i="11"/>
  <c r="Q1099" i="11"/>
  <c r="Q1100" i="11"/>
  <c r="Q1101" i="11"/>
  <c r="Q1102" i="11"/>
  <c r="Q1103" i="11"/>
  <c r="Q1104" i="11"/>
  <c r="Q1105" i="11"/>
  <c r="Q1106" i="11"/>
  <c r="Q1107" i="11"/>
  <c r="Q1108" i="11"/>
  <c r="R1108" i="11" s="1"/>
  <c r="Q1109" i="11"/>
  <c r="R1109" i="11" s="1"/>
  <c r="Q1110" i="11"/>
  <c r="R1110" i="11" s="1"/>
  <c r="Q1111" i="11"/>
  <c r="R1111" i="11" s="1"/>
  <c r="Q1112" i="11"/>
  <c r="R1112" i="11" s="1"/>
  <c r="Q1113" i="11"/>
  <c r="R1113" i="11" s="1"/>
  <c r="Q1114" i="11"/>
  <c r="R1114" i="11" s="1"/>
  <c r="Q1115" i="11"/>
  <c r="R1115" i="11" s="1"/>
  <c r="Q1116" i="11"/>
  <c r="R1116" i="11" s="1"/>
  <c r="Q1117" i="11"/>
  <c r="R1117" i="11" s="1"/>
  <c r="Q1118" i="11"/>
  <c r="R1118" i="11" s="1"/>
  <c r="Q1119" i="11"/>
  <c r="R1119" i="11" s="1"/>
  <c r="Q1120" i="11"/>
  <c r="R1120" i="11" s="1"/>
  <c r="Q1121" i="11"/>
  <c r="R1121" i="11" s="1"/>
  <c r="Q1122" i="11"/>
  <c r="R1122" i="11" s="1"/>
  <c r="Q1123" i="11"/>
  <c r="R1123" i="11" s="1"/>
  <c r="Q1124" i="11"/>
  <c r="R1124" i="11" s="1"/>
  <c r="Q1125" i="11"/>
  <c r="Q1126" i="11"/>
  <c r="Q1127" i="11"/>
  <c r="Q1128" i="11"/>
  <c r="Q1129" i="11"/>
  <c r="Q1130" i="11"/>
  <c r="R1130" i="11" s="1"/>
  <c r="Q1131" i="11"/>
  <c r="Q1132" i="11"/>
  <c r="Q1133" i="11"/>
  <c r="Q1134" i="11"/>
  <c r="Q1135" i="11"/>
  <c r="Q1136" i="11"/>
  <c r="Q1137" i="11"/>
  <c r="R1137" i="11" s="1"/>
  <c r="Q1138" i="11"/>
  <c r="R1138" i="11" s="1"/>
  <c r="Q1139" i="11"/>
  <c r="R1139" i="11" s="1"/>
  <c r="Q1140" i="11"/>
  <c r="R1140" i="11" s="1"/>
  <c r="Q1141" i="11"/>
  <c r="R1141" i="11" s="1"/>
  <c r="Q1142" i="11"/>
  <c r="R1142" i="11" s="1"/>
  <c r="Q1143" i="11"/>
  <c r="R1143" i="11" s="1"/>
  <c r="Q1144" i="11"/>
  <c r="R1144" i="11" s="1"/>
  <c r="Q1145" i="11"/>
  <c r="R1145" i="11" s="1"/>
  <c r="Q1146" i="11"/>
  <c r="R1146" i="11" s="1"/>
  <c r="Q1147" i="11"/>
  <c r="R1147" i="11" s="1"/>
  <c r="Q1148" i="11"/>
  <c r="R1148" i="11" s="1"/>
  <c r="Q1149" i="11"/>
  <c r="R1149" i="11" s="1"/>
  <c r="Q1150" i="11"/>
  <c r="R1150" i="11" s="1"/>
  <c r="Q1151" i="11"/>
  <c r="R1151" i="11" s="1"/>
  <c r="Q1152" i="11"/>
  <c r="R1152" i="11" s="1"/>
  <c r="Q1153" i="11"/>
  <c r="R1153" i="11" s="1"/>
  <c r="Q1154" i="11"/>
  <c r="R1154" i="11" s="1"/>
  <c r="Q1155" i="11"/>
  <c r="R1155" i="11" s="1"/>
  <c r="Q1156" i="11"/>
  <c r="R1156" i="11" s="1"/>
  <c r="Q1157" i="11"/>
  <c r="R1157" i="11" s="1"/>
  <c r="Q1158" i="11"/>
  <c r="R1158" i="11" s="1"/>
  <c r="Q1159" i="11"/>
  <c r="R1159" i="11" s="1"/>
  <c r="Q1160" i="11"/>
  <c r="R1160" i="11" s="1"/>
  <c r="Q1161" i="11"/>
  <c r="R1161" i="11" s="1"/>
  <c r="Q1162" i="11"/>
  <c r="R1162" i="11" s="1"/>
  <c r="Q1163" i="11"/>
  <c r="R1163" i="11" s="1"/>
  <c r="Q1164" i="11"/>
  <c r="Q1165" i="11"/>
  <c r="Q1166" i="11"/>
  <c r="Q1167" i="11"/>
  <c r="Q1168" i="11"/>
  <c r="Q1169" i="11"/>
  <c r="R1169" i="11" s="1"/>
  <c r="Q1170" i="11"/>
  <c r="Q1171" i="11"/>
  <c r="Q1172" i="11"/>
  <c r="Q1173" i="11"/>
  <c r="Q1174" i="11"/>
  <c r="Q1175" i="11"/>
  <c r="Q1176" i="11"/>
  <c r="Q1177" i="11"/>
  <c r="R1177" i="11" s="1"/>
  <c r="Q1178" i="11"/>
  <c r="Q1179" i="11"/>
  <c r="Q1180" i="11"/>
  <c r="Q1181" i="11"/>
  <c r="Q1182" i="11"/>
  <c r="Q1183" i="11"/>
  <c r="Q1184" i="11"/>
  <c r="Q1185" i="11"/>
  <c r="R1185" i="11" s="1"/>
  <c r="Q1186" i="11"/>
  <c r="R1186" i="11" s="1"/>
  <c r="Q1187" i="11"/>
  <c r="R1187" i="11" s="1"/>
  <c r="Q1188" i="11"/>
  <c r="R1188" i="11" s="1"/>
  <c r="Q1189" i="11"/>
  <c r="R1189" i="11" s="1"/>
  <c r="Q1190" i="11"/>
  <c r="R1190" i="11" s="1"/>
  <c r="Q1191" i="11"/>
  <c r="R1191" i="11" s="1"/>
  <c r="Q1192" i="11"/>
  <c r="R1192" i="11" s="1"/>
  <c r="Q1193" i="11"/>
  <c r="R1193" i="11" s="1"/>
  <c r="Q1194" i="11"/>
  <c r="R1194" i="11" s="1"/>
  <c r="Q1195" i="11"/>
  <c r="R1195" i="11" s="1"/>
  <c r="Q1196" i="11"/>
  <c r="Q1197" i="11"/>
  <c r="R1197" i="11" s="1"/>
  <c r="Q1198" i="11"/>
  <c r="R1198" i="11" s="1"/>
  <c r="Q1199" i="11"/>
  <c r="R1199" i="11" s="1"/>
  <c r="Q1200" i="11"/>
  <c r="R1200" i="11" s="1"/>
  <c r="Q1201" i="11"/>
  <c r="R1201" i="11" s="1"/>
  <c r="Q1202" i="11"/>
  <c r="R1202" i="11" s="1"/>
  <c r="Q1203" i="11"/>
  <c r="R1203" i="11" s="1"/>
  <c r="Q1204" i="11"/>
  <c r="R1204" i="11" s="1"/>
  <c r="Q1205" i="11"/>
  <c r="R1205" i="11" s="1"/>
  <c r="Q1206" i="11"/>
  <c r="R1206" i="11" s="1"/>
  <c r="Q1207" i="11"/>
  <c r="R1207" i="11" s="1"/>
  <c r="Q1208" i="11"/>
  <c r="R1208" i="11" s="1"/>
  <c r="Q1209" i="11"/>
  <c r="R1209" i="11" s="1"/>
  <c r="Q1210" i="11"/>
  <c r="R1210" i="11" s="1"/>
  <c r="Q1211" i="11"/>
  <c r="R1211" i="11" s="1"/>
  <c r="Q1212" i="11"/>
  <c r="R1212" i="11" s="1"/>
  <c r="Q1213" i="11"/>
  <c r="R1213" i="11" s="1"/>
  <c r="Q1214" i="11"/>
  <c r="R1214" i="11" s="1"/>
  <c r="Q1215" i="11"/>
  <c r="R1215" i="11" s="1"/>
  <c r="Q1216" i="11"/>
  <c r="R1216" i="11" s="1"/>
  <c r="Q1217" i="11"/>
  <c r="R1217" i="11" s="1"/>
  <c r="Q1218" i="11"/>
  <c r="R1218" i="11" s="1"/>
  <c r="Q1219" i="11"/>
  <c r="R1219" i="11" s="1"/>
  <c r="Q1220" i="11"/>
  <c r="R1220" i="11" s="1"/>
  <c r="Q1221" i="11"/>
  <c r="R1221" i="11" s="1"/>
  <c r="Q1222" i="11"/>
  <c r="R1222" i="11" s="1"/>
  <c r="Q1223" i="11"/>
  <c r="R1223" i="11" s="1"/>
  <c r="Q1224" i="11"/>
  <c r="R1224" i="11" s="1"/>
  <c r="Q1225" i="11"/>
  <c r="R1225" i="11" s="1"/>
  <c r="Q1226" i="11"/>
  <c r="R1226" i="11" s="1"/>
  <c r="Q1227" i="11"/>
  <c r="R1227" i="11" s="1"/>
  <c r="Q1228" i="11"/>
  <c r="R1228" i="11" s="1"/>
  <c r="Q1229" i="11"/>
  <c r="R1229" i="11" s="1"/>
  <c r="Q1230" i="11"/>
  <c r="R1230" i="11" s="1"/>
  <c r="Q1231" i="11"/>
  <c r="R1231" i="11" s="1"/>
  <c r="Q1232" i="11"/>
  <c r="R1232" i="11" s="1"/>
  <c r="Q1233" i="11"/>
  <c r="R1233" i="11" s="1"/>
  <c r="Q1234" i="11"/>
  <c r="R1234" i="11" s="1"/>
  <c r="Q1235" i="11"/>
  <c r="R1235" i="11" s="1"/>
  <c r="Q1236" i="11"/>
  <c r="R1236" i="11" s="1"/>
  <c r="Q1237" i="11"/>
  <c r="R1237" i="11" s="1"/>
  <c r="Q1238" i="11"/>
  <c r="R1238" i="11" s="1"/>
  <c r="Q1239" i="11"/>
  <c r="R1239" i="11" s="1"/>
  <c r="Q1240" i="11"/>
  <c r="Q1241" i="11"/>
  <c r="R1241" i="11" s="1"/>
  <c r="Q1242" i="11"/>
  <c r="R1242" i="11" s="1"/>
  <c r="Q1243" i="11"/>
  <c r="R1243" i="11" s="1"/>
  <c r="Q1244" i="11"/>
  <c r="R1244" i="11" s="1"/>
  <c r="Q1245" i="11"/>
  <c r="R1245" i="11" s="1"/>
  <c r="Q1246" i="11"/>
  <c r="Q1247" i="11"/>
  <c r="R1247" i="11" s="1"/>
  <c r="Q1248" i="11"/>
  <c r="R1248" i="11" s="1"/>
  <c r="Q1249" i="11"/>
  <c r="R1249" i="11" s="1"/>
  <c r="Q1250" i="11"/>
  <c r="R1250" i="11" s="1"/>
  <c r="Q1251" i="11"/>
  <c r="R1251" i="11" s="1"/>
  <c r="Q1252" i="11"/>
  <c r="R1252" i="11" s="1"/>
  <c r="Q1253" i="11"/>
  <c r="R1253" i="11" s="1"/>
  <c r="Q1254" i="11"/>
  <c r="R1254" i="11" s="1"/>
  <c r="Q1255" i="11"/>
  <c r="R1255" i="11" s="1"/>
  <c r="Q1256" i="11"/>
  <c r="R1256" i="11" s="1"/>
  <c r="Q1257" i="11"/>
  <c r="R1257" i="11" s="1"/>
  <c r="Q1258" i="11"/>
  <c r="R1258" i="11" s="1"/>
  <c r="Q1259" i="11"/>
  <c r="R1259" i="11" s="1"/>
  <c r="Q1260" i="11"/>
  <c r="R1260" i="11" s="1"/>
  <c r="Q1261" i="11"/>
  <c r="R1261" i="11" s="1"/>
  <c r="Q1262" i="11"/>
  <c r="Q1263" i="11"/>
  <c r="Q1264" i="11"/>
  <c r="Q1265" i="11"/>
  <c r="Q1266" i="11"/>
  <c r="Q1267" i="11"/>
  <c r="Q1268" i="11"/>
  <c r="Q1269" i="11"/>
  <c r="Q1270" i="11"/>
  <c r="Q1271" i="11"/>
  <c r="Q1272" i="11"/>
  <c r="R1272" i="11" s="1"/>
  <c r="Q1273" i="11"/>
  <c r="Q1274" i="11"/>
  <c r="Q1275" i="11"/>
  <c r="Q1276" i="11"/>
  <c r="Q1277" i="11"/>
  <c r="Q1278" i="11"/>
  <c r="Q1279" i="11"/>
  <c r="Q1280" i="11"/>
  <c r="Q1281" i="11"/>
  <c r="Q1282" i="11"/>
  <c r="Q1283" i="11"/>
  <c r="Q1284" i="11"/>
  <c r="Q1285" i="11"/>
  <c r="Q1286" i="11"/>
  <c r="Q1287" i="11"/>
  <c r="Q1288" i="11"/>
  <c r="Q1289" i="11"/>
  <c r="Q1290" i="11"/>
  <c r="Q1291" i="11"/>
  <c r="R1291" i="11" s="1"/>
  <c r="Q1292" i="11"/>
  <c r="Q1293" i="11"/>
  <c r="Q1294" i="11"/>
  <c r="Q1295" i="11"/>
  <c r="Q1296" i="11"/>
  <c r="Q1297" i="11"/>
  <c r="Q1298" i="11"/>
  <c r="Q1299" i="11"/>
  <c r="Q1300" i="11"/>
  <c r="Q1301" i="11"/>
  <c r="Q1302" i="11"/>
  <c r="Q1303" i="11"/>
  <c r="R1303" i="11" s="1"/>
  <c r="Q1304" i="11"/>
  <c r="R1304" i="11" s="1"/>
  <c r="Q1305" i="11"/>
  <c r="R1305" i="11" s="1"/>
  <c r="Q1306" i="11"/>
  <c r="R1306" i="11" s="1"/>
  <c r="Q1307" i="11"/>
  <c r="R1307" i="11" s="1"/>
  <c r="Q1308" i="11"/>
  <c r="R1308" i="11" s="1"/>
  <c r="Q1309" i="11"/>
  <c r="R1309" i="11" s="1"/>
  <c r="Q1310" i="11"/>
  <c r="R1310" i="11" s="1"/>
  <c r="Q1311" i="11"/>
  <c r="R1311" i="11" s="1"/>
  <c r="Q1312" i="11"/>
  <c r="R1312" i="11" s="1"/>
  <c r="Q1313" i="11"/>
  <c r="R1313" i="11" s="1"/>
  <c r="Q1314" i="11"/>
  <c r="R1314" i="11" s="1"/>
  <c r="Q1315" i="11"/>
  <c r="R1315" i="11" s="1"/>
  <c r="Q1316" i="11"/>
  <c r="R1316" i="11" s="1"/>
  <c r="Q1317" i="11"/>
  <c r="R1317" i="11" s="1"/>
  <c r="Q1318" i="11"/>
  <c r="R1318" i="11" s="1"/>
  <c r="Q1319" i="11"/>
  <c r="R1319" i="11" s="1"/>
  <c r="Q1320" i="11"/>
  <c r="R1320" i="11" s="1"/>
  <c r="Q1321" i="11"/>
  <c r="R1321" i="11" s="1"/>
  <c r="Q1322" i="11"/>
  <c r="R1322" i="11" s="1"/>
  <c r="Q1323" i="11"/>
  <c r="R1323" i="11" s="1"/>
  <c r="Q1324" i="11"/>
  <c r="R1324" i="11" s="1"/>
  <c r="Q1325" i="11"/>
  <c r="R1325" i="11" s="1"/>
  <c r="Q1326" i="11"/>
  <c r="R1326" i="11" s="1"/>
  <c r="Q1327" i="11"/>
  <c r="R1327" i="11" s="1"/>
  <c r="Q1328" i="11"/>
  <c r="R1328" i="11" s="1"/>
  <c r="Q1329" i="11"/>
  <c r="R1329" i="11" s="1"/>
  <c r="Q1330" i="11"/>
  <c r="R1330" i="11" s="1"/>
  <c r="Q1331" i="11"/>
  <c r="R1331" i="11" s="1"/>
  <c r="Q1332" i="11"/>
  <c r="R1332" i="11" s="1"/>
  <c r="Q1333" i="11"/>
  <c r="R1333" i="11" s="1"/>
  <c r="Q1334" i="11"/>
  <c r="R1334" i="11" s="1"/>
  <c r="Q1335" i="11"/>
  <c r="R1335" i="11" s="1"/>
  <c r="Q1336" i="11"/>
  <c r="R1336" i="11" s="1"/>
  <c r="Q1337" i="11"/>
  <c r="R1337" i="11" s="1"/>
  <c r="Q1338" i="11"/>
  <c r="R1338" i="11" s="1"/>
  <c r="Q1339" i="11"/>
  <c r="R1339" i="11" s="1"/>
  <c r="Q1340" i="11"/>
  <c r="R1340" i="11" s="1"/>
  <c r="Q1341" i="11"/>
  <c r="R1341" i="11" s="1"/>
  <c r="Q1342" i="11"/>
  <c r="R1342" i="11" s="1"/>
  <c r="Q1343" i="11"/>
  <c r="R1343" i="11" s="1"/>
  <c r="Q1344" i="11"/>
  <c r="Q1345" i="11"/>
  <c r="Q1346" i="11"/>
  <c r="Q1347" i="11"/>
  <c r="Q1348" i="11"/>
  <c r="Q1349" i="11"/>
  <c r="R1349" i="11" s="1"/>
  <c r="Q1350" i="11"/>
  <c r="Q1351" i="11"/>
  <c r="Q1352" i="11"/>
  <c r="Q1353" i="11"/>
  <c r="Q1354" i="11"/>
  <c r="Q1355" i="11"/>
  <c r="Q1356" i="11"/>
  <c r="Q1357" i="11"/>
  <c r="Q1358" i="11"/>
  <c r="Q1359" i="11"/>
  <c r="Q1360" i="11"/>
  <c r="Q1361" i="11"/>
  <c r="Q1362" i="11"/>
  <c r="Q1363" i="11"/>
  <c r="Q1364" i="11"/>
  <c r="Q1365" i="11"/>
  <c r="Q1366" i="11"/>
  <c r="Q1367" i="11"/>
  <c r="Q1368" i="11"/>
  <c r="Q1369" i="11"/>
  <c r="Q1370" i="11"/>
  <c r="Q1371" i="11"/>
  <c r="R1371" i="11" s="1"/>
  <c r="Q1372" i="11"/>
  <c r="R1372" i="11" s="1"/>
  <c r="Q1373" i="11"/>
  <c r="R1373" i="11" s="1"/>
  <c r="Q1374" i="11"/>
  <c r="R1374" i="11" s="1"/>
  <c r="Q1375" i="11"/>
  <c r="Q1376" i="11"/>
  <c r="R1376" i="11" s="1"/>
  <c r="Q1377" i="11"/>
  <c r="R1377" i="11" s="1"/>
  <c r="Q1378" i="11"/>
  <c r="R1378" i="11" s="1"/>
  <c r="Q1379" i="11"/>
  <c r="Q1380" i="11"/>
  <c r="Q1381" i="11"/>
  <c r="R1381" i="11" s="1"/>
  <c r="Q1382" i="11"/>
  <c r="Q1383" i="11"/>
  <c r="R1383" i="11" s="1"/>
  <c r="Q1384" i="11"/>
  <c r="R1384" i="11" s="1"/>
  <c r="Q1385" i="11"/>
  <c r="R1385" i="11" s="1"/>
  <c r="Q1386" i="11"/>
  <c r="R1386" i="11" s="1"/>
  <c r="Q1387" i="11"/>
  <c r="R1387" i="11" s="1"/>
  <c r="Q1388" i="11"/>
  <c r="R1388" i="11" s="1"/>
  <c r="Q1389" i="11"/>
  <c r="R1389" i="11" s="1"/>
  <c r="Q1390" i="11"/>
  <c r="R1390" i="11" s="1"/>
  <c r="Q1391" i="11"/>
  <c r="R1391" i="11" s="1"/>
  <c r="Q1392" i="11"/>
  <c r="R1392" i="11" s="1"/>
  <c r="Q1393" i="11"/>
  <c r="R1393" i="11" s="1"/>
  <c r="Q1394" i="11"/>
  <c r="Q1395" i="11"/>
  <c r="R1395" i="11" s="1"/>
  <c r="Q1396" i="11"/>
  <c r="Q1397" i="11"/>
  <c r="Q1398" i="11"/>
  <c r="R1398" i="11" s="1"/>
  <c r="Q1399" i="11"/>
  <c r="R1399" i="11" s="1"/>
  <c r="Q1400" i="11"/>
  <c r="R1400" i="11" s="1"/>
  <c r="Q1401" i="11"/>
  <c r="R1401" i="11" s="1"/>
  <c r="Q1402" i="11"/>
  <c r="R1402" i="11" s="1"/>
  <c r="Q1403" i="11"/>
  <c r="R1403" i="11" s="1"/>
  <c r="Q1404" i="11"/>
  <c r="R1404" i="11" s="1"/>
  <c r="Q1405" i="11"/>
  <c r="R1405" i="11" s="1"/>
  <c r="Q1406" i="11"/>
  <c r="Q1407" i="11"/>
  <c r="Q1408" i="11"/>
  <c r="Q1409" i="11"/>
  <c r="Q1410" i="11"/>
  <c r="Q1411" i="11"/>
  <c r="Q1412" i="11"/>
  <c r="Q1413" i="11"/>
  <c r="Q1414" i="11"/>
  <c r="Q1415" i="11"/>
  <c r="Q1416" i="11"/>
  <c r="Q1417" i="11"/>
  <c r="Q1418" i="11"/>
  <c r="Q1419" i="11"/>
  <c r="Q1420" i="11"/>
  <c r="Q1421" i="11"/>
  <c r="Q1422" i="11"/>
  <c r="Q1423" i="11"/>
  <c r="Q1424" i="11"/>
  <c r="Q1425" i="11"/>
  <c r="Q1426" i="11"/>
  <c r="Q1427" i="11"/>
  <c r="Q1428" i="11"/>
  <c r="Q1429" i="11"/>
  <c r="Q1430" i="11"/>
  <c r="Q1431" i="11"/>
  <c r="Q1432" i="11"/>
  <c r="Q1433" i="11"/>
  <c r="Q1434" i="11"/>
  <c r="R1434" i="11" s="1"/>
  <c r="Q1435" i="11"/>
  <c r="R1435" i="11" s="1"/>
  <c r="Q1436" i="11"/>
  <c r="Q1437" i="11"/>
  <c r="R1437" i="11" s="1"/>
  <c r="Q1438" i="11"/>
  <c r="R1438" i="11" s="1"/>
  <c r="Q1439" i="11"/>
  <c r="R1439" i="11" s="1"/>
  <c r="Q1440" i="11"/>
  <c r="R1440" i="11" s="1"/>
  <c r="Q1441" i="11"/>
  <c r="R1441" i="11" s="1"/>
  <c r="Q1442" i="11"/>
  <c r="R1442" i="11" s="1"/>
  <c r="Q1443" i="11"/>
  <c r="R1443" i="11" s="1"/>
  <c r="Q1444" i="11"/>
  <c r="Q1445" i="11"/>
  <c r="R1445" i="11" s="1"/>
  <c r="Q1446" i="11"/>
  <c r="Q1447" i="11"/>
  <c r="R1447" i="11" s="1"/>
  <c r="Q1448" i="11"/>
  <c r="R1448" i="11" s="1"/>
  <c r="Q1449" i="11"/>
  <c r="R1449" i="11" s="1"/>
  <c r="Q1450" i="11"/>
  <c r="Q1451" i="11"/>
  <c r="Q1452" i="11"/>
  <c r="Q1453" i="11"/>
  <c r="R1453" i="11" s="1"/>
  <c r="Q1454" i="11"/>
  <c r="R1454" i="11" s="1"/>
  <c r="Q1455" i="11"/>
  <c r="Q1456" i="11"/>
  <c r="R1456" i="11" s="1"/>
  <c r="Q1457" i="11"/>
  <c r="Q1458" i="11"/>
  <c r="R1458" i="11" s="1"/>
  <c r="Q1459" i="11"/>
  <c r="R1459" i="11" s="1"/>
  <c r="Q1460" i="11"/>
  <c r="Q1461" i="11"/>
  <c r="R1461" i="11" s="1"/>
  <c r="Q1462" i="11"/>
  <c r="Q1463" i="11"/>
  <c r="R1463" i="11" s="1"/>
  <c r="Q1464" i="11"/>
  <c r="Q1465" i="11"/>
  <c r="R1465" i="11" s="1"/>
  <c r="Q1466" i="11"/>
  <c r="R1466" i="11" s="1"/>
  <c r="Q1467" i="11"/>
  <c r="Q1468" i="11"/>
  <c r="R1468" i="11" s="1"/>
  <c r="Q1469" i="11"/>
  <c r="R1469" i="11" s="1"/>
  <c r="Q1470" i="11"/>
  <c r="R1470" i="11" s="1"/>
  <c r="Q1471" i="11"/>
  <c r="R1471" i="11" s="1"/>
  <c r="Q1472" i="11"/>
  <c r="R1472" i="11" s="1"/>
  <c r="Q1473" i="11"/>
  <c r="Q1474" i="11"/>
  <c r="Q1475" i="11"/>
  <c r="R1475" i="11" s="1"/>
  <c r="Q1476" i="11"/>
  <c r="R1476" i="11" s="1"/>
  <c r="Q1477" i="11"/>
  <c r="R1477" i="11" s="1"/>
  <c r="Q1478" i="11"/>
  <c r="R1478" i="11" s="1"/>
  <c r="Q1479" i="11"/>
  <c r="Q1480" i="11"/>
  <c r="R1480" i="11" s="1"/>
  <c r="Q1481" i="11"/>
  <c r="R1481" i="11" s="1"/>
  <c r="Q1482" i="11"/>
  <c r="R1482" i="11" s="1"/>
  <c r="Q1483" i="11"/>
  <c r="Q1484" i="11"/>
  <c r="Q1485" i="11"/>
  <c r="R1485" i="11" s="1"/>
  <c r="Q1486" i="11"/>
  <c r="R1486" i="11" s="1"/>
  <c r="Q1487" i="11"/>
  <c r="R1487" i="11" s="1"/>
  <c r="Q1488" i="11"/>
  <c r="Q1489" i="11"/>
  <c r="Q1490" i="11"/>
  <c r="Q1491" i="11"/>
  <c r="Q1492" i="11"/>
  <c r="Q1493" i="11"/>
  <c r="Q1494" i="11"/>
  <c r="Q1495" i="11"/>
  <c r="Q1496" i="11"/>
  <c r="Q1497" i="11"/>
  <c r="Q1498" i="11"/>
  <c r="Q1499" i="11"/>
  <c r="Q1500" i="11"/>
  <c r="Q1501" i="11"/>
  <c r="Q1502" i="11"/>
  <c r="Q1503" i="11"/>
  <c r="Q1504" i="11"/>
  <c r="Q1505" i="11"/>
  <c r="Q1506" i="11"/>
  <c r="Q1507" i="11"/>
  <c r="Q1508" i="11"/>
  <c r="Q1509" i="11"/>
  <c r="R1509" i="11" s="1"/>
  <c r="Q1510" i="11"/>
  <c r="R1510" i="11" s="1"/>
  <c r="Q1511" i="11"/>
  <c r="R1511" i="11" s="1"/>
  <c r="Q1512" i="11"/>
  <c r="R1512" i="11" s="1"/>
  <c r="Q1513" i="11"/>
  <c r="R1513" i="11" s="1"/>
  <c r="Q1514" i="11"/>
  <c r="R1514" i="11" s="1"/>
  <c r="Q1515" i="11"/>
  <c r="R1515" i="11" s="1"/>
  <c r="Q1516" i="11"/>
  <c r="R1516" i="11" s="1"/>
  <c r="Q1517" i="11"/>
  <c r="R1517" i="11" s="1"/>
  <c r="Q1518" i="11"/>
  <c r="R1518" i="11" s="1"/>
  <c r="Q1519" i="11"/>
  <c r="R1519" i="11" s="1"/>
  <c r="Q1520" i="11"/>
  <c r="R1520" i="11" s="1"/>
  <c r="Q1521" i="11"/>
  <c r="R1521" i="11" s="1"/>
  <c r="Q1522" i="11"/>
  <c r="R1522" i="11" s="1"/>
  <c r="Q1523" i="11"/>
  <c r="R1523" i="11" s="1"/>
  <c r="Q1524" i="11"/>
  <c r="R1524" i="11" s="1"/>
  <c r="Q1525" i="11"/>
  <c r="R1525" i="11" s="1"/>
  <c r="Q1526" i="11"/>
  <c r="R1526" i="11" s="1"/>
  <c r="Q1527" i="11"/>
  <c r="R1527" i="11" s="1"/>
  <c r="Q1528" i="11"/>
  <c r="R1528" i="11" s="1"/>
  <c r="Q1529" i="11"/>
  <c r="R1529" i="11" s="1"/>
  <c r="Q1530" i="11"/>
  <c r="R1530" i="11" s="1"/>
  <c r="Q1531" i="11"/>
  <c r="R1531" i="11" s="1"/>
  <c r="Q1532" i="11"/>
  <c r="R1532" i="11" s="1"/>
  <c r="Q1533" i="11"/>
  <c r="R1533" i="11" s="1"/>
  <c r="Q1534" i="11"/>
  <c r="R1534" i="11" s="1"/>
  <c r="Q1535" i="11"/>
  <c r="R1535" i="11" s="1"/>
  <c r="Q1536" i="11"/>
  <c r="R1536" i="11" s="1"/>
  <c r="Q1537" i="11"/>
  <c r="R1537" i="11" s="1"/>
  <c r="Q1538" i="11"/>
  <c r="Q1539" i="11"/>
  <c r="Q1540" i="11"/>
  <c r="Q1541" i="11"/>
  <c r="Q1542" i="11"/>
  <c r="Q1543" i="11"/>
  <c r="Q1544" i="11"/>
  <c r="Q1545" i="11"/>
  <c r="R1545" i="11" s="1"/>
  <c r="Q1546" i="11"/>
  <c r="Q1547" i="11"/>
  <c r="Q1548" i="11"/>
  <c r="Q1549" i="11"/>
  <c r="Q1550" i="11"/>
  <c r="Q1551" i="11"/>
  <c r="Q1552" i="11"/>
  <c r="Q1553" i="11"/>
  <c r="Q1554" i="11"/>
  <c r="Q1555" i="11"/>
  <c r="Q1556" i="11"/>
  <c r="R1556" i="11" s="1"/>
  <c r="Q1557" i="11"/>
  <c r="R1557" i="11" s="1"/>
  <c r="Q1558" i="11"/>
  <c r="R1558" i="11" s="1"/>
  <c r="Q1559" i="11"/>
  <c r="R1559" i="11" s="1"/>
  <c r="Q1560" i="11"/>
  <c r="R1560" i="11" s="1"/>
  <c r="Q1561" i="11"/>
  <c r="R1561" i="11" s="1"/>
  <c r="Q1562" i="11"/>
  <c r="R1562" i="11" s="1"/>
  <c r="Q1563" i="11"/>
  <c r="R1563" i="11" s="1"/>
  <c r="Q1564" i="11"/>
  <c r="R1564" i="11" s="1"/>
  <c r="Q1565" i="11"/>
  <c r="R1565" i="11" s="1"/>
  <c r="Q1566" i="11"/>
  <c r="R1566" i="11" s="1"/>
  <c r="Q1567" i="11"/>
  <c r="R1567" i="11" s="1"/>
  <c r="Q1568" i="11"/>
  <c r="R1568" i="11" s="1"/>
  <c r="Q1569" i="11"/>
  <c r="R1569" i="11" s="1"/>
  <c r="Q1570" i="11"/>
  <c r="R1570" i="11" s="1"/>
  <c r="Q1571" i="11"/>
  <c r="R1571" i="11" s="1"/>
  <c r="Q1572" i="11"/>
  <c r="R1572" i="11" s="1"/>
  <c r="Q1573" i="11"/>
  <c r="R1573" i="11" s="1"/>
  <c r="Q1574" i="11"/>
  <c r="R1574" i="11" s="1"/>
  <c r="Q1575" i="11"/>
  <c r="Q1576" i="11"/>
  <c r="Q1577" i="11"/>
  <c r="Q1578" i="11"/>
  <c r="Q1579" i="11"/>
  <c r="Q1580" i="11"/>
  <c r="Q1581" i="11"/>
  <c r="Q1582" i="11"/>
  <c r="Q1583" i="11"/>
  <c r="Q1584" i="11"/>
  <c r="Q1585" i="11"/>
  <c r="Q1586" i="11"/>
  <c r="Q1587" i="11"/>
  <c r="Q1588" i="11"/>
  <c r="Q1589" i="11"/>
  <c r="Q1590" i="11"/>
  <c r="Q1591" i="11"/>
  <c r="Q1592" i="11"/>
  <c r="R1592" i="11" s="1"/>
  <c r="Q1593" i="11"/>
  <c r="R1593" i="11" s="1"/>
  <c r="Q1594" i="11"/>
  <c r="R1594" i="11" s="1"/>
  <c r="Q1595" i="11"/>
  <c r="R1595" i="11" s="1"/>
  <c r="Q1596" i="11"/>
  <c r="R1596" i="11" s="1"/>
  <c r="Q1597" i="11"/>
  <c r="R1597" i="11" s="1"/>
  <c r="Q1598" i="11"/>
  <c r="Q1599" i="11"/>
  <c r="R1599" i="11" s="1"/>
  <c r="Q1600" i="11"/>
  <c r="Q1601" i="11"/>
  <c r="R1601" i="11" s="1"/>
  <c r="Q1602" i="11"/>
  <c r="R1602" i="11" s="1"/>
  <c r="Q1603" i="11"/>
  <c r="R1603" i="11" s="1"/>
  <c r="Q1604" i="11"/>
  <c r="R1604" i="11" s="1"/>
  <c r="Q1605" i="11"/>
  <c r="R1605" i="11" s="1"/>
  <c r="Q1606" i="11"/>
  <c r="R1606" i="11" s="1"/>
  <c r="Q1607" i="11"/>
  <c r="Q1608" i="11"/>
  <c r="R1608" i="11" s="1"/>
  <c r="Q1609" i="11"/>
  <c r="R1609" i="11" s="1"/>
  <c r="Q1610" i="11"/>
  <c r="R1610" i="11" s="1"/>
  <c r="Q1611" i="11"/>
  <c r="R1611" i="11" s="1"/>
  <c r="Q1612" i="11"/>
  <c r="R1612" i="11" s="1"/>
  <c r="Q1613" i="11"/>
  <c r="R1613" i="11" s="1"/>
  <c r="Q1614" i="11"/>
  <c r="R1614" i="11" s="1"/>
  <c r="Q1615" i="11"/>
  <c r="R1615" i="11" s="1"/>
  <c r="Q1616" i="11"/>
  <c r="R1616" i="11" s="1"/>
  <c r="Q1617" i="11"/>
  <c r="Q1618" i="11"/>
  <c r="Q1619" i="11"/>
  <c r="Q1620" i="11"/>
  <c r="Q1621" i="11"/>
  <c r="Q1622" i="11"/>
  <c r="Q1623" i="11"/>
  <c r="Q1624" i="11"/>
  <c r="Q1625" i="11"/>
  <c r="Q1626" i="11"/>
  <c r="Q1627" i="11"/>
  <c r="Q1628" i="11"/>
  <c r="Q1629" i="11"/>
  <c r="Q1630" i="11"/>
  <c r="Q1631" i="11"/>
  <c r="Q1632" i="11"/>
  <c r="Q1633" i="11"/>
  <c r="Q1634" i="11"/>
  <c r="Q1635" i="11"/>
  <c r="Q1636" i="11"/>
  <c r="R1636" i="11" s="1"/>
  <c r="Q1637" i="11"/>
  <c r="R1637" i="11" s="1"/>
  <c r="Q1638" i="11"/>
  <c r="R1638" i="11" s="1"/>
  <c r="Q1639" i="11"/>
  <c r="Q1640" i="11"/>
  <c r="Q1641" i="11"/>
  <c r="Q1642" i="11"/>
  <c r="R1642" i="11" s="1"/>
  <c r="Q1643" i="11"/>
  <c r="R1643" i="11" s="1"/>
  <c r="Q1644" i="11"/>
  <c r="R1644" i="11" s="1"/>
  <c r="Q1645" i="11"/>
  <c r="R1645" i="11" s="1"/>
  <c r="Q1646" i="11"/>
  <c r="Q1647" i="11"/>
  <c r="Q1648" i="11"/>
  <c r="R1648" i="11" s="1"/>
  <c r="Q1649" i="11"/>
  <c r="Q1650" i="11"/>
  <c r="R1650" i="11" s="1"/>
  <c r="Q1651" i="11"/>
  <c r="R1651" i="11" s="1"/>
  <c r="Q1652" i="11"/>
  <c r="R1652" i="11" s="1"/>
  <c r="Q1653" i="11"/>
  <c r="R1653" i="11" s="1"/>
  <c r="Q1654" i="11"/>
  <c r="R1654" i="11" s="1"/>
  <c r="Q1655" i="11"/>
  <c r="R1655" i="11" s="1"/>
  <c r="Q1656" i="11"/>
  <c r="Q1657" i="11"/>
  <c r="R1657" i="11" s="1"/>
  <c r="Q1658" i="11"/>
  <c r="R1658" i="11" s="1"/>
  <c r="Q1659" i="11"/>
  <c r="R1659" i="11" s="1"/>
  <c r="Q1660" i="11"/>
  <c r="Q1661" i="11"/>
  <c r="R1661" i="11" s="1"/>
  <c r="Q1662" i="11"/>
  <c r="R1662" i="11" s="1"/>
  <c r="Q1663" i="11"/>
  <c r="R1663" i="11" s="1"/>
  <c r="Q1664" i="11"/>
  <c r="R1664" i="11" s="1"/>
  <c r="Q1665" i="11"/>
  <c r="R1665" i="11" s="1"/>
  <c r="Q1666" i="11"/>
  <c r="R1666" i="11" s="1"/>
  <c r="Q1667" i="11"/>
  <c r="R1667" i="11" s="1"/>
  <c r="Q1668" i="11"/>
  <c r="R1668" i="11" s="1"/>
  <c r="Q1669" i="11"/>
  <c r="R1669" i="11" s="1"/>
  <c r="Q1670" i="11"/>
  <c r="Q1671" i="11"/>
  <c r="Q1672" i="11"/>
  <c r="R1672" i="11" s="1"/>
  <c r="Q1673" i="11"/>
  <c r="Q1674" i="11"/>
  <c r="R1674" i="11" s="1"/>
  <c r="Q1675" i="11"/>
  <c r="R1675" i="11" s="1"/>
  <c r="Q1676" i="11"/>
  <c r="R1676" i="11" s="1"/>
  <c r="Q1677" i="11"/>
  <c r="R1677" i="11" s="1"/>
  <c r="Q1678" i="11"/>
  <c r="Q1679" i="11"/>
  <c r="Q1680" i="11"/>
  <c r="Q1681" i="11"/>
  <c r="Q1682" i="11"/>
  <c r="Q1683" i="11"/>
  <c r="Q1684" i="11"/>
  <c r="Q1685" i="11"/>
  <c r="Q1686" i="11"/>
  <c r="Q1687" i="11"/>
  <c r="Q1688" i="11"/>
  <c r="Q1689" i="11"/>
  <c r="Q1690" i="11"/>
  <c r="Q1691" i="11"/>
  <c r="R1691" i="11" s="1"/>
  <c r="Q1692" i="11"/>
  <c r="R1692" i="11" s="1"/>
  <c r="Q1693" i="11"/>
  <c r="R1693" i="11" s="1"/>
  <c r="Q1694" i="11"/>
  <c r="R1694" i="11" s="1"/>
  <c r="Q1695" i="11"/>
  <c r="R1695" i="11" s="1"/>
  <c r="Q1696" i="11"/>
  <c r="R1696" i="11" s="1"/>
  <c r="Q1697" i="11"/>
  <c r="R1697" i="11" s="1"/>
  <c r="Q1698" i="11"/>
  <c r="R1698" i="11" s="1"/>
  <c r="Q1699" i="11"/>
  <c r="R1699" i="11" s="1"/>
  <c r="Q1700" i="11"/>
  <c r="R1700" i="11" s="1"/>
  <c r="Q1701" i="11"/>
  <c r="R1701" i="11" s="1"/>
  <c r="Q1702" i="11"/>
  <c r="R1702" i="11" s="1"/>
  <c r="Q1703" i="11"/>
  <c r="R1703" i="11" s="1"/>
  <c r="Q1704" i="11"/>
  <c r="R1704" i="11" s="1"/>
  <c r="Q1705" i="11"/>
  <c r="R1705" i="11" s="1"/>
  <c r="Q1706" i="11"/>
  <c r="R1706" i="11" s="1"/>
  <c r="Q1707" i="11"/>
  <c r="R1707" i="11" s="1"/>
  <c r="Q1708" i="11"/>
  <c r="R1708" i="11" s="1"/>
  <c r="Q1709" i="11"/>
  <c r="R1709" i="11" s="1"/>
  <c r="Q1710" i="11"/>
  <c r="R1710" i="11" s="1"/>
  <c r="Q1711" i="11"/>
  <c r="R1711" i="11" s="1"/>
  <c r="Q1712" i="11"/>
  <c r="R1712" i="11" s="1"/>
  <c r="Q1713" i="11"/>
  <c r="R1713" i="11" s="1"/>
  <c r="Q1714" i="11"/>
  <c r="R1714" i="11" s="1"/>
  <c r="Q1715" i="11"/>
  <c r="R1715" i="11" s="1"/>
  <c r="Q1716" i="11"/>
  <c r="R1716" i="11" s="1"/>
  <c r="Q1717" i="11"/>
  <c r="R1717" i="11" s="1"/>
  <c r="Q1718" i="11"/>
  <c r="R1718" i="11" s="1"/>
  <c r="Q1719" i="11"/>
  <c r="R1719" i="11" s="1"/>
  <c r="Q1720" i="11"/>
  <c r="R1720" i="11" s="1"/>
  <c r="Q1721" i="11"/>
  <c r="R1721" i="11" s="1"/>
  <c r="Q1722" i="11"/>
  <c r="R1722" i="11" s="1"/>
  <c r="Q1723" i="11"/>
  <c r="Q1724" i="11"/>
  <c r="R1724" i="11" s="1"/>
  <c r="Q1725" i="11"/>
  <c r="Q1726" i="11"/>
  <c r="R1726" i="11" s="1"/>
  <c r="Q1727" i="11"/>
  <c r="R1727" i="11" s="1"/>
  <c r="Q1728" i="11"/>
  <c r="Q1729" i="11"/>
  <c r="R1729" i="11" s="1"/>
  <c r="Q1730" i="11"/>
  <c r="R1730" i="11" s="1"/>
  <c r="Q1731" i="11"/>
  <c r="R1731" i="11" s="1"/>
  <c r="Q1732" i="11"/>
  <c r="Q1733" i="11"/>
  <c r="Q1734" i="11"/>
  <c r="Q1735" i="11"/>
  <c r="Q1736" i="11"/>
  <c r="Q1737" i="11"/>
  <c r="Q1738" i="11"/>
  <c r="Q1739" i="11"/>
  <c r="Q1740" i="11"/>
  <c r="Q1741" i="11"/>
  <c r="Q1742" i="11"/>
  <c r="Q1743" i="11"/>
  <c r="Q1744" i="11"/>
  <c r="Q1745" i="11"/>
  <c r="Q1746" i="11"/>
  <c r="Q1747" i="11"/>
  <c r="Q1748" i="11"/>
  <c r="Q1749" i="11"/>
  <c r="Q1750" i="11"/>
  <c r="Q1751" i="11"/>
  <c r="Q1752" i="11"/>
  <c r="Q1753" i="11"/>
  <c r="Q1754" i="11"/>
  <c r="Q1755" i="11"/>
  <c r="Q1756" i="11"/>
  <c r="Q1757" i="11"/>
  <c r="Q1758" i="11"/>
  <c r="R1758" i="11" s="1"/>
  <c r="Q1759" i="11"/>
  <c r="R1759" i="11" s="1"/>
  <c r="Q1760" i="11"/>
  <c r="R1760" i="11" s="1"/>
  <c r="Q1761" i="11"/>
  <c r="R1761" i="11" s="1"/>
  <c r="Q1762" i="11"/>
  <c r="R1762" i="11" s="1"/>
  <c r="Q1763" i="11"/>
  <c r="R1763" i="11" s="1"/>
  <c r="Q1764" i="11"/>
  <c r="R1764" i="11" s="1"/>
  <c r="Q1765" i="11"/>
  <c r="R1765" i="11" s="1"/>
  <c r="Q1766" i="11"/>
  <c r="R1766" i="11" s="1"/>
  <c r="Q1767" i="11"/>
  <c r="R1767" i="11" s="1"/>
  <c r="Q1768" i="11"/>
  <c r="R1768" i="11" s="1"/>
  <c r="Q1769" i="11"/>
  <c r="R1769" i="11" s="1"/>
  <c r="Q1770" i="11"/>
  <c r="R1770" i="11" s="1"/>
  <c r="Q1771" i="11"/>
  <c r="R1771" i="11" s="1"/>
  <c r="Q1772" i="11"/>
  <c r="R1772" i="11" s="1"/>
  <c r="Q1773" i="11"/>
  <c r="R1773" i="11" s="1"/>
  <c r="Q1774" i="11"/>
  <c r="R1774" i="11" s="1"/>
  <c r="Q1775" i="11"/>
  <c r="R1775" i="11" s="1"/>
  <c r="Q1776" i="11"/>
  <c r="R1776" i="11" s="1"/>
  <c r="Q1777" i="11"/>
  <c r="R1777" i="11" s="1"/>
  <c r="Q1778" i="11"/>
  <c r="R1778" i="11" s="1"/>
  <c r="Q1779" i="11"/>
  <c r="R1779" i="11" s="1"/>
  <c r="Q1780" i="11"/>
  <c r="R1780" i="11" s="1"/>
  <c r="Q1781" i="11"/>
  <c r="R1781" i="11" s="1"/>
  <c r="Q1782" i="11"/>
  <c r="R1782" i="11" s="1"/>
  <c r="Q1783" i="11"/>
  <c r="R1783" i="11" s="1"/>
  <c r="Q1784" i="11"/>
  <c r="R1784" i="11" s="1"/>
  <c r="Q1785" i="11"/>
  <c r="R1785" i="11" s="1"/>
  <c r="Q1786" i="11"/>
  <c r="R1786" i="11" s="1"/>
  <c r="Q1787" i="11"/>
  <c r="R1787" i="11" s="1"/>
  <c r="Q1788" i="11"/>
  <c r="R1788" i="11" s="1"/>
  <c r="Q1789" i="11"/>
  <c r="R1789" i="11" s="1"/>
  <c r="Q1790" i="11"/>
  <c r="R1790" i="11" s="1"/>
  <c r="Q1791" i="11"/>
  <c r="R1791" i="11" s="1"/>
  <c r="Q1792" i="11"/>
  <c r="R1792" i="11" s="1"/>
  <c r="Q1793" i="11"/>
  <c r="R1793" i="11" s="1"/>
  <c r="Q1794" i="11"/>
  <c r="R1794" i="11" s="1"/>
  <c r="Q1795" i="11"/>
  <c r="R1795" i="11" s="1"/>
  <c r="Q1796" i="11"/>
  <c r="R1796" i="11" s="1"/>
  <c r="Q1797" i="11"/>
  <c r="R1797" i="11" s="1"/>
  <c r="Q1798" i="11"/>
  <c r="Q1799" i="11"/>
  <c r="Q1800" i="11"/>
  <c r="Q1801" i="11"/>
  <c r="Q1802" i="11"/>
  <c r="Q1803" i="11"/>
  <c r="Q1804" i="11"/>
  <c r="Q1805" i="11"/>
  <c r="Q1806" i="11"/>
  <c r="Q1807" i="11"/>
  <c r="Q1808" i="11"/>
  <c r="Q1809" i="11"/>
  <c r="Q1810" i="11"/>
  <c r="Q1811" i="11"/>
  <c r="Q1812" i="11"/>
  <c r="Q1813" i="11"/>
  <c r="Q1814" i="11"/>
  <c r="Q1815" i="11"/>
  <c r="Q1816" i="11"/>
  <c r="R1816" i="11" s="1"/>
  <c r="Q1817" i="11"/>
  <c r="R1817" i="11" s="1"/>
  <c r="Q1818" i="11"/>
  <c r="R1818" i="11" s="1"/>
  <c r="Q1819" i="11"/>
  <c r="R1819" i="11" s="1"/>
  <c r="Q1820" i="11"/>
  <c r="R1820" i="11" s="1"/>
  <c r="Q1821" i="11"/>
  <c r="R1821" i="11" s="1"/>
  <c r="Q1822" i="11"/>
  <c r="R1822" i="11" s="1"/>
  <c r="Q1823" i="11"/>
  <c r="R1823" i="11" s="1"/>
  <c r="Q1824" i="11"/>
  <c r="R1824" i="11" s="1"/>
  <c r="Q1825" i="11"/>
  <c r="R1825" i="11" s="1"/>
  <c r="Q1826" i="11"/>
  <c r="R1826" i="11" s="1"/>
  <c r="Q1827" i="11"/>
  <c r="R1827" i="11" s="1"/>
  <c r="Q1828" i="11"/>
  <c r="R1828" i="11" s="1"/>
  <c r="Q1829" i="11"/>
  <c r="R1829" i="11" s="1"/>
  <c r="Q1830" i="11"/>
  <c r="R1830" i="11" s="1"/>
  <c r="Q1831" i="11"/>
  <c r="R1831" i="11" s="1"/>
  <c r="Q1832" i="11"/>
  <c r="R1832" i="11" s="1"/>
  <c r="Q1833" i="11"/>
  <c r="R1833" i="11" s="1"/>
  <c r="Q1834" i="11"/>
  <c r="R1834" i="11" s="1"/>
  <c r="Q1835" i="11"/>
  <c r="R1835" i="11" s="1"/>
  <c r="Q1836" i="11"/>
  <c r="R1836" i="11" s="1"/>
  <c r="Q1837" i="11"/>
  <c r="R1837" i="11" s="1"/>
  <c r="Q1838" i="11"/>
  <c r="R1838" i="11" s="1"/>
  <c r="Q1839" i="11"/>
  <c r="R1839" i="11" s="1"/>
  <c r="Q1840" i="11"/>
  <c r="R1840" i="11" s="1"/>
  <c r="Q1841" i="11"/>
  <c r="R1841" i="11" s="1"/>
  <c r="Q1842" i="11"/>
  <c r="R1842" i="11" s="1"/>
  <c r="Q1843" i="11"/>
  <c r="R1843" i="11" s="1"/>
  <c r="Q1844" i="11"/>
  <c r="R1844" i="11" s="1"/>
  <c r="Q1845" i="11"/>
  <c r="R1845" i="11" s="1"/>
  <c r="Q1846" i="11"/>
  <c r="Q1847" i="11"/>
  <c r="Q1848" i="11"/>
  <c r="Q1849" i="11"/>
  <c r="Q1850" i="11"/>
  <c r="Q1851" i="11"/>
  <c r="Q1852" i="11"/>
  <c r="Q1853" i="11"/>
  <c r="Q1854" i="11"/>
  <c r="Q1855" i="11"/>
  <c r="Q1856" i="11"/>
  <c r="Q1857" i="11"/>
  <c r="Q1858" i="11"/>
  <c r="Q1859" i="11"/>
  <c r="Q1860" i="11"/>
  <c r="Q1861" i="11"/>
  <c r="Q1862" i="11"/>
  <c r="Q1863" i="11"/>
  <c r="Q1864" i="11"/>
  <c r="Q1865" i="11"/>
  <c r="R1865" i="11" s="1"/>
  <c r="Q1866" i="11"/>
  <c r="Q1867" i="11"/>
  <c r="Q1868" i="11"/>
  <c r="Q1869" i="11"/>
  <c r="Q1870" i="11"/>
  <c r="Q1871" i="11"/>
  <c r="Q1872" i="11"/>
  <c r="Q1873" i="11"/>
  <c r="Q1874" i="11"/>
  <c r="Q1875" i="11"/>
  <c r="Q1876" i="11"/>
  <c r="Q1877" i="11"/>
  <c r="R1877" i="11" s="1"/>
  <c r="Q1878" i="11"/>
  <c r="R1878" i="11" s="1"/>
  <c r="Q1879" i="11"/>
  <c r="R1879" i="11" s="1"/>
  <c r="Q1880" i="11"/>
  <c r="R1880" i="11" s="1"/>
  <c r="Q1881" i="11"/>
  <c r="R1881" i="11" s="1"/>
  <c r="Q1882" i="11"/>
  <c r="R1882" i="11" s="1"/>
  <c r="Q1883" i="11"/>
  <c r="R1883" i="11" s="1"/>
  <c r="Q1884" i="11"/>
  <c r="R1884" i="11" s="1"/>
  <c r="Q1885" i="11"/>
  <c r="R1885" i="11" s="1"/>
  <c r="Q1886" i="11"/>
  <c r="R1886" i="11" s="1"/>
  <c r="Q1887" i="11"/>
  <c r="R1887" i="11" s="1"/>
  <c r="Q1888" i="11"/>
  <c r="R1888" i="11" s="1"/>
  <c r="Q1889" i="11"/>
  <c r="R1889" i="11" s="1"/>
  <c r="Q1890" i="11"/>
  <c r="R1890" i="11" s="1"/>
  <c r="Q1891" i="11"/>
  <c r="R1891" i="11" s="1"/>
  <c r="Q1892" i="11"/>
  <c r="R1892" i="11" s="1"/>
  <c r="Q1893" i="11"/>
  <c r="R1893" i="11" s="1"/>
  <c r="Q1894" i="11"/>
  <c r="R1894" i="11" s="1"/>
  <c r="Q1895" i="11"/>
  <c r="R1895" i="11" s="1"/>
  <c r="Q1896" i="11"/>
  <c r="Q1897" i="11"/>
  <c r="Q1898" i="11"/>
  <c r="Q1899" i="11"/>
  <c r="Q1900" i="11"/>
  <c r="Q1901" i="11"/>
  <c r="Q1902" i="11"/>
  <c r="R1902" i="11" s="1"/>
  <c r="Q1903" i="11"/>
  <c r="R1903" i="11" s="1"/>
  <c r="Q1904" i="11"/>
  <c r="R1904" i="11" s="1"/>
  <c r="Q1905" i="11"/>
  <c r="R1905" i="11" s="1"/>
  <c r="Q1906" i="11"/>
  <c r="R1906" i="11" s="1"/>
  <c r="Q1907" i="11"/>
  <c r="R1907" i="11" s="1"/>
  <c r="Q1908" i="11"/>
  <c r="R1908" i="11" s="1"/>
  <c r="Q1909" i="11"/>
  <c r="R1909" i="11" s="1"/>
  <c r="Q1910" i="11"/>
  <c r="R1910" i="11" s="1"/>
  <c r="Q1911" i="11"/>
  <c r="R1911" i="11" s="1"/>
  <c r="Q1912" i="11"/>
  <c r="R1912" i="11" s="1"/>
  <c r="Q1913" i="11"/>
  <c r="R1913" i="11" s="1"/>
  <c r="Q1914" i="11"/>
  <c r="R1914" i="11" s="1"/>
  <c r="Q1915" i="11"/>
  <c r="R1915" i="11" s="1"/>
  <c r="Q1916" i="11"/>
  <c r="R1916" i="11" s="1"/>
  <c r="Q1917" i="11"/>
  <c r="R1917" i="11" s="1"/>
  <c r="Q1918" i="11"/>
  <c r="R1918" i="11" s="1"/>
  <c r="Q1919" i="11"/>
  <c r="R1919" i="11" s="1"/>
  <c r="Q1920" i="11"/>
  <c r="R1920" i="11" s="1"/>
  <c r="Q1921" i="11"/>
  <c r="Q1922" i="11"/>
  <c r="Q1923" i="11"/>
  <c r="Q1924" i="11"/>
  <c r="Q1925" i="11"/>
  <c r="Q1926" i="11"/>
  <c r="Q1927" i="11"/>
  <c r="Q1928" i="11"/>
  <c r="Q1929" i="11"/>
  <c r="Q1930" i="11"/>
  <c r="Q1931" i="11"/>
  <c r="Q1932" i="11"/>
  <c r="Q1933" i="11"/>
  <c r="R1933" i="11" s="1"/>
  <c r="Q1934" i="11"/>
  <c r="R1934" i="11" s="1"/>
  <c r="Q1935" i="11"/>
  <c r="R1935" i="11" s="1"/>
  <c r="Q1936" i="11"/>
  <c r="R1936" i="11" s="1"/>
  <c r="Q1937" i="11"/>
  <c r="R1937" i="11" s="1"/>
  <c r="Q1938" i="11"/>
  <c r="R1938" i="11" s="1"/>
  <c r="Q1939" i="11"/>
  <c r="R1939" i="11" s="1"/>
  <c r="Q1940" i="11"/>
  <c r="R1940" i="11" s="1"/>
  <c r="Q1941" i="11"/>
  <c r="R1941" i="11" s="1"/>
  <c r="Q1942" i="11"/>
  <c r="R1942" i="11" s="1"/>
  <c r="Q1943" i="11"/>
  <c r="R1943" i="11" s="1"/>
  <c r="Q1944" i="11"/>
  <c r="R1944" i="11" s="1"/>
  <c r="Q1945" i="11"/>
  <c r="R1945" i="11" s="1"/>
  <c r="Q1946" i="11"/>
  <c r="R1946" i="11" s="1"/>
  <c r="Q1947" i="11"/>
  <c r="R1947" i="11" s="1"/>
  <c r="Q1948" i="11"/>
  <c r="R1948" i="11" s="1"/>
  <c r="Q1949" i="11"/>
  <c r="R1949" i="11" s="1"/>
  <c r="Q1950" i="11"/>
  <c r="R1950" i="11" s="1"/>
  <c r="Q1951" i="11"/>
  <c r="R1951" i="11" s="1"/>
  <c r="Q1952" i="11"/>
  <c r="R1952" i="11" s="1"/>
  <c r="Q1953" i="11"/>
  <c r="R1953" i="11" s="1"/>
  <c r="Q1954" i="11"/>
  <c r="R1954" i="11" s="1"/>
  <c r="Q1955" i="11"/>
  <c r="R1955" i="11" s="1"/>
  <c r="Q1956" i="11"/>
  <c r="R1956" i="11" s="1"/>
  <c r="Q1957" i="11"/>
  <c r="R1957" i="11" s="1"/>
  <c r="Q1958" i="11"/>
  <c r="R1958" i="11" s="1"/>
  <c r="Q1959" i="11"/>
  <c r="R1959" i="11" s="1"/>
  <c r="Q1960" i="11"/>
  <c r="Q1961" i="11"/>
  <c r="Q1962" i="11"/>
  <c r="Q1963" i="11"/>
  <c r="Q1964" i="11"/>
  <c r="Q1965" i="11"/>
  <c r="Q1966" i="11"/>
  <c r="Q1967" i="11"/>
  <c r="Q1968" i="11"/>
  <c r="Q1969" i="11"/>
  <c r="Q1970" i="11"/>
  <c r="Q1971" i="11"/>
  <c r="Q1972" i="11"/>
  <c r="Q1973" i="11"/>
  <c r="Q1974" i="11"/>
  <c r="Q1975" i="11"/>
  <c r="Q1976" i="11"/>
  <c r="Q1977" i="11"/>
  <c r="Q1978" i="11"/>
  <c r="Q1979" i="11"/>
  <c r="Q1980" i="11"/>
  <c r="Q1981" i="11"/>
  <c r="Q1982" i="11"/>
  <c r="Q1983" i="11"/>
  <c r="Q1984" i="11"/>
  <c r="R1984" i="11" s="1"/>
  <c r="Q1985" i="11"/>
  <c r="R1985" i="11" s="1"/>
  <c r="Q1986" i="11"/>
  <c r="R1986" i="11" s="1"/>
  <c r="Q1987" i="11"/>
  <c r="R1987" i="11" s="1"/>
  <c r="Q1988" i="11"/>
  <c r="R1988" i="11" s="1"/>
  <c r="Q1989" i="11"/>
  <c r="R1989" i="11" s="1"/>
  <c r="Q1990" i="11"/>
  <c r="Q1991" i="11"/>
  <c r="R1991" i="11" s="1"/>
  <c r="Q1992" i="11"/>
  <c r="R1992" i="11" s="1"/>
  <c r="Q1993" i="11"/>
  <c r="R1993" i="11" s="1"/>
  <c r="Q1994" i="11"/>
  <c r="Q1995" i="11"/>
  <c r="R1995" i="11" s="1"/>
  <c r="Q1996" i="11"/>
  <c r="R1996" i="11" s="1"/>
  <c r="Q1997" i="11"/>
  <c r="Q1998" i="11"/>
  <c r="Q1999" i="11"/>
  <c r="R1999" i="11" s="1"/>
  <c r="Q2000" i="11"/>
  <c r="R2000" i="11" s="1"/>
  <c r="Q2001" i="11"/>
  <c r="R2001" i="11" s="1"/>
  <c r="Q2002" i="11"/>
  <c r="R2002" i="11" s="1"/>
  <c r="Q2003" i="11"/>
  <c r="R2003" i="11" s="1"/>
  <c r="Q2004" i="11"/>
  <c r="R2004" i="11" s="1"/>
  <c r="Q2005" i="11"/>
  <c r="R2005" i="11" s="1"/>
  <c r="Q2006" i="11"/>
  <c r="Q2007" i="11"/>
  <c r="Q2008" i="11"/>
  <c r="Q2009" i="11"/>
  <c r="Q2010" i="11"/>
  <c r="Q2011" i="11"/>
  <c r="Q2012" i="11"/>
  <c r="Q2013" i="11"/>
  <c r="Q2014" i="11"/>
  <c r="R2014" i="11" s="1"/>
  <c r="Q2015" i="11"/>
  <c r="R2015" i="11" s="1"/>
  <c r="Q2016" i="11"/>
  <c r="R2016" i="11" s="1"/>
  <c r="Q2017" i="11"/>
  <c r="R2017" i="11" s="1"/>
  <c r="Q2018" i="11"/>
  <c r="R2018" i="11" s="1"/>
  <c r="Q2019" i="11"/>
  <c r="R2019" i="11" s="1"/>
  <c r="Q2020" i="11"/>
  <c r="R2020" i="11" s="1"/>
  <c r="Q2021" i="11"/>
  <c r="R2021" i="11" s="1"/>
  <c r="Q2022" i="11"/>
  <c r="R2022" i="11" s="1"/>
  <c r="Q2023" i="11"/>
  <c r="R2023" i="11" s="1"/>
  <c r="Q2024" i="11"/>
  <c r="R2024" i="11" s="1"/>
  <c r="Q2025" i="11"/>
  <c r="R2025" i="11" s="1"/>
  <c r="Q2026" i="11"/>
  <c r="R2026" i="11" s="1"/>
  <c r="Q2027" i="11"/>
  <c r="R2027" i="11" s="1"/>
  <c r="Q2028" i="11"/>
  <c r="R2028" i="11" s="1"/>
  <c r="Q2029" i="11"/>
  <c r="R2029" i="11" s="1"/>
  <c r="Q2030" i="11"/>
  <c r="R2030" i="11" s="1"/>
  <c r="Q2031" i="11"/>
  <c r="R2031" i="11" s="1"/>
  <c r="Q2032" i="11"/>
  <c r="R2032" i="11" s="1"/>
  <c r="Q2033" i="11"/>
  <c r="Q2034" i="11"/>
  <c r="Q2035" i="11"/>
  <c r="Q2036" i="11"/>
  <c r="Q2037" i="11"/>
  <c r="Q2038" i="11"/>
  <c r="Q2039" i="11"/>
  <c r="Q2040" i="11"/>
  <c r="Q2041" i="11"/>
  <c r="Q2042" i="11"/>
  <c r="Q2043" i="11"/>
  <c r="Q2044" i="11"/>
  <c r="R2044" i="11" s="1"/>
  <c r="Q2045" i="11"/>
  <c r="R2045" i="11" s="1"/>
  <c r="Q2046" i="11"/>
  <c r="R2046" i="11" s="1"/>
  <c r="Q2047" i="11"/>
  <c r="R2047" i="11" s="1"/>
  <c r="Q2048" i="11"/>
  <c r="R2048" i="11" s="1"/>
  <c r="Q2049" i="11"/>
  <c r="R2049" i="11" s="1"/>
  <c r="Q2050" i="11"/>
  <c r="R2050" i="11" s="1"/>
  <c r="Q2051" i="11"/>
  <c r="R2051" i="11" s="1"/>
  <c r="Q2052" i="11"/>
  <c r="R2052" i="11" s="1"/>
  <c r="Q2053" i="11"/>
  <c r="R2053" i="11" s="1"/>
  <c r="Q2054" i="11"/>
  <c r="R2054" i="11" s="1"/>
  <c r="Q2055" i="11"/>
  <c r="R2055" i="11" s="1"/>
  <c r="Q2056" i="11"/>
  <c r="R2056" i="11" s="1"/>
  <c r="Q2057" i="11"/>
  <c r="R2057" i="11" s="1"/>
  <c r="Q2058" i="11"/>
  <c r="R2058" i="11" s="1"/>
  <c r="Q2059" i="11"/>
  <c r="R2059" i="11" s="1"/>
  <c r="Q2060" i="11"/>
  <c r="R2060" i="11" s="1"/>
  <c r="Q2061" i="11"/>
  <c r="R2061" i="11" s="1"/>
  <c r="Q2062" i="11"/>
  <c r="R2062" i="11" s="1"/>
  <c r="Q2063" i="11"/>
  <c r="R2063" i="11" s="1"/>
  <c r="Q2064" i="11"/>
  <c r="R2064" i="11" s="1"/>
  <c r="Q2065" i="11"/>
  <c r="R2065" i="11" s="1"/>
  <c r="Q2066" i="11"/>
  <c r="R2066" i="11" s="1"/>
  <c r="Q2067" i="11"/>
  <c r="R2067" i="11" s="1"/>
  <c r="Q2068" i="11"/>
  <c r="Q2069" i="11"/>
  <c r="Q2070" i="11"/>
  <c r="Q2071" i="11"/>
  <c r="Q2072" i="11"/>
  <c r="Q2073" i="11"/>
  <c r="Q2074" i="11"/>
  <c r="Q2075" i="11"/>
  <c r="Q2076" i="11"/>
  <c r="Q2077" i="11"/>
  <c r="Q2078" i="11"/>
  <c r="Q2079" i="11"/>
  <c r="Q2080" i="11"/>
  <c r="Q2081" i="11"/>
  <c r="Q2082" i="11"/>
  <c r="Q2083" i="11"/>
  <c r="Q2084" i="11"/>
  <c r="R2084" i="11" s="1"/>
  <c r="Q2085" i="11"/>
  <c r="R2085" i="11" s="1"/>
  <c r="Q2086" i="11"/>
  <c r="R2086" i="11" s="1"/>
  <c r="Q2087" i="11"/>
  <c r="R2087" i="11" s="1"/>
  <c r="Q2088" i="11"/>
  <c r="R2088" i="11" s="1"/>
  <c r="Q2089" i="11"/>
  <c r="R2089" i="11" s="1"/>
  <c r="Q2090" i="11"/>
  <c r="R2090" i="11" s="1"/>
  <c r="Q2091" i="11"/>
  <c r="R2091" i="11" s="1"/>
  <c r="Q2092" i="11"/>
  <c r="R2092" i="11" s="1"/>
  <c r="Q2093" i="11"/>
  <c r="R2093" i="11" s="1"/>
  <c r="Q2094" i="11"/>
  <c r="R2094" i="11" s="1"/>
  <c r="Q2095" i="11"/>
  <c r="R2095" i="11" s="1"/>
  <c r="Q2096" i="11"/>
  <c r="R2096" i="11" s="1"/>
  <c r="Q2097" i="11"/>
  <c r="R2097" i="11" s="1"/>
  <c r="Q2098" i="11"/>
  <c r="Q2099" i="11"/>
  <c r="R2099" i="11" s="1"/>
  <c r="Q2100" i="11"/>
  <c r="R2100" i="11" s="1"/>
  <c r="Q2101" i="11"/>
  <c r="Q2102" i="11"/>
  <c r="Q2103" i="11"/>
  <c r="Q2104" i="11"/>
  <c r="Q2105" i="11"/>
  <c r="Q2106" i="11"/>
  <c r="Q2107" i="11"/>
  <c r="Q2108" i="11"/>
  <c r="Q2109" i="11"/>
  <c r="Q2110" i="11"/>
  <c r="Q2111" i="11"/>
  <c r="Q2112" i="11"/>
  <c r="Q2113" i="11"/>
  <c r="R2113" i="11" s="1"/>
  <c r="Q2114" i="11"/>
  <c r="R2114" i="11" s="1"/>
  <c r="Q2115" i="11"/>
  <c r="R2115" i="11" s="1"/>
  <c r="Q2116" i="11"/>
  <c r="R2116" i="11" s="1"/>
  <c r="Q2117" i="11"/>
  <c r="R2117" i="11" s="1"/>
  <c r="Q2118" i="11"/>
  <c r="R2118" i="11" s="1"/>
  <c r="Q2119" i="11"/>
  <c r="R2119" i="11" s="1"/>
  <c r="Q2120" i="11"/>
  <c r="R2120" i="11" s="1"/>
  <c r="Q2121" i="11"/>
  <c r="R2121" i="11" s="1"/>
  <c r="Q2122" i="11"/>
  <c r="R2122" i="11" s="1"/>
  <c r="Q2123" i="11"/>
  <c r="R2123" i="11" s="1"/>
  <c r="Q2124" i="11"/>
  <c r="R2124" i="11" s="1"/>
  <c r="Q2125" i="11"/>
  <c r="R2125" i="11" s="1"/>
  <c r="Q2126" i="11"/>
  <c r="R2126" i="11" s="1"/>
  <c r="Q2127" i="11"/>
  <c r="Q2128" i="11"/>
  <c r="R2128" i="11" s="1"/>
  <c r="Q2129" i="11"/>
  <c r="R2129" i="11" s="1"/>
  <c r="Q2130" i="11"/>
  <c r="R2130" i="11" s="1"/>
  <c r="Q2131" i="11"/>
  <c r="Q2132" i="11"/>
  <c r="R2132" i="11" s="1"/>
  <c r="Q2133" i="11"/>
  <c r="Q2134" i="11"/>
  <c r="Q2135" i="11"/>
  <c r="Q2136" i="11"/>
  <c r="Q2137" i="11"/>
  <c r="Q2138" i="11"/>
  <c r="Q2139" i="11"/>
  <c r="Q2140" i="11"/>
  <c r="Q2141" i="11"/>
  <c r="Q2142" i="11"/>
  <c r="R2142" i="11" s="1"/>
  <c r="Q2143" i="11"/>
  <c r="R2143" i="11" s="1"/>
  <c r="Q2144" i="11"/>
  <c r="R2144" i="11" s="1"/>
  <c r="Q2145" i="11"/>
  <c r="R2145" i="11" s="1"/>
  <c r="Q2146" i="11"/>
  <c r="R2146" i="11" s="1"/>
  <c r="Q2147" i="11"/>
  <c r="R2147" i="11" s="1"/>
  <c r="Q2148" i="11"/>
  <c r="R2148" i="11" s="1"/>
  <c r="Q2149" i="11"/>
  <c r="R2149" i="11" s="1"/>
  <c r="Q2150" i="11"/>
  <c r="R2150" i="11" s="1"/>
  <c r="Q2151" i="11"/>
  <c r="R2151" i="11" s="1"/>
  <c r="Q2152" i="11"/>
  <c r="R2152" i="11" s="1"/>
  <c r="Q2153" i="11"/>
  <c r="R2153" i="11" s="1"/>
  <c r="Q2154" i="11"/>
  <c r="R2154" i="11" s="1"/>
  <c r="Q2155" i="11"/>
  <c r="R2155" i="11" s="1"/>
  <c r="Q2156" i="11"/>
  <c r="R2156" i="11" s="1"/>
  <c r="Q2157" i="11"/>
  <c r="R2157" i="11" s="1"/>
  <c r="Q2158" i="11"/>
  <c r="R2158" i="11" s="1"/>
  <c r="Q2159" i="11"/>
  <c r="R2159" i="11" s="1"/>
  <c r="Q2160" i="11"/>
  <c r="R2160" i="11" s="1"/>
  <c r="Q2161" i="11"/>
  <c r="R2161" i="11" s="1"/>
  <c r="Q2162" i="11"/>
  <c r="R2162" i="11" s="1"/>
  <c r="Q2163" i="11"/>
  <c r="R2163" i="11" s="1"/>
  <c r="Q2164" i="11"/>
  <c r="R2164" i="11" s="1"/>
  <c r="Q2165" i="11"/>
  <c r="R2165" i="11" s="1"/>
  <c r="Q2166" i="11"/>
  <c r="R2166" i="11" s="1"/>
  <c r="Q2167" i="11"/>
  <c r="R2167" i="11" s="1"/>
  <c r="Q2168" i="11"/>
  <c r="R2168" i="11" s="1"/>
  <c r="Q2169" i="11"/>
  <c r="R2169" i="11" s="1"/>
  <c r="Q2170" i="11"/>
  <c r="R2170" i="11" s="1"/>
  <c r="Q2171" i="11"/>
  <c r="R2171" i="11" s="1"/>
  <c r="Q2172" i="11"/>
  <c r="R2172" i="11" s="1"/>
  <c r="Q2173" i="11"/>
  <c r="R2173" i="11" s="1"/>
  <c r="Q2174" i="11"/>
  <c r="R2174" i="11" s="1"/>
  <c r="Q2175" i="11"/>
  <c r="R2175" i="11" s="1"/>
  <c r="Q2176" i="11"/>
  <c r="Q2177" i="11"/>
  <c r="Q2178" i="11"/>
  <c r="Q2179" i="11"/>
  <c r="Q2180" i="11"/>
  <c r="Q2181" i="11"/>
  <c r="Q2182" i="11"/>
  <c r="Q2183" i="11"/>
  <c r="Q2184" i="11"/>
  <c r="Q2185" i="11"/>
  <c r="Q2186" i="11"/>
  <c r="Q2187" i="11"/>
  <c r="Q2188" i="11"/>
  <c r="Q2189" i="11"/>
  <c r="Q2190" i="11"/>
  <c r="Q2191" i="11"/>
  <c r="Q2192" i="11"/>
  <c r="Q2193" i="11"/>
  <c r="Q2194" i="11"/>
  <c r="Q2195" i="11"/>
  <c r="Q2196" i="11"/>
  <c r="Q2197" i="11"/>
  <c r="R2197" i="11" s="1"/>
  <c r="Q2198" i="11"/>
  <c r="R2198" i="11" s="1"/>
  <c r="Q2199" i="11"/>
  <c r="Q2200" i="11"/>
  <c r="R2200" i="11" s="1"/>
  <c r="Q2201" i="11"/>
  <c r="R2201" i="11" s="1"/>
  <c r="Q2202" i="11"/>
  <c r="R2202" i="11" s="1"/>
  <c r="Q2203" i="11"/>
  <c r="R2203" i="11" s="1"/>
  <c r="Q2204" i="11"/>
  <c r="R2204" i="11" s="1"/>
  <c r="Q2205" i="11"/>
  <c r="R2205" i="11" s="1"/>
  <c r="Q2206" i="11"/>
  <c r="R2206" i="11" s="1"/>
  <c r="Q2207" i="11"/>
  <c r="R2207" i="11" s="1"/>
  <c r="Q2208" i="11"/>
  <c r="R2208" i="11" s="1"/>
  <c r="Q2209" i="11"/>
  <c r="R2209" i="11" s="1"/>
  <c r="Q2210" i="11"/>
  <c r="R2210" i="11" s="1"/>
  <c r="Q2211" i="11"/>
  <c r="R2211" i="11" s="1"/>
  <c r="Q2212" i="11"/>
  <c r="R2212" i="11" s="1"/>
  <c r="Q2213" i="11"/>
  <c r="Q2214" i="11"/>
  <c r="Q2215" i="11"/>
  <c r="R2215" i="11" s="1"/>
  <c r="Q2216" i="11"/>
  <c r="R2216" i="11" s="1"/>
  <c r="Q2217" i="11"/>
  <c r="R2217" i="11" s="1"/>
  <c r="Q2218" i="11"/>
  <c r="R2218" i="11" s="1"/>
  <c r="Q2219" i="11"/>
  <c r="R2219" i="11" s="1"/>
  <c r="Q2220" i="11"/>
  <c r="R2220" i="11" s="1"/>
  <c r="Q2221" i="11"/>
  <c r="R2221" i="11" s="1"/>
  <c r="Q2222" i="11"/>
  <c r="R2222" i="11" s="1"/>
  <c r="Q2223" i="11"/>
  <c r="R2223" i="11" s="1"/>
  <c r="Q2224" i="11"/>
  <c r="R2224" i="11" s="1"/>
  <c r="Q2225" i="11"/>
  <c r="R2225" i="11" s="1"/>
  <c r="Q2226" i="11"/>
  <c r="Q2227" i="11"/>
  <c r="R2227" i="11" s="1"/>
  <c r="Q2228" i="11"/>
  <c r="R2228" i="11" s="1"/>
  <c r="Q2229" i="11"/>
  <c r="R2229" i="11" s="1"/>
  <c r="Q2230" i="11"/>
  <c r="R2230" i="11" s="1"/>
  <c r="Q2231" i="11"/>
  <c r="R2231" i="11" s="1"/>
  <c r="Q2232" i="11"/>
  <c r="R2232" i="11" s="1"/>
  <c r="Q2233" i="11"/>
  <c r="R2233" i="11" s="1"/>
  <c r="Q2234" i="11"/>
  <c r="R2234" i="11" s="1"/>
  <c r="Q2235" i="11"/>
  <c r="R2235" i="11" s="1"/>
  <c r="Q2236" i="11"/>
  <c r="R2236" i="11" s="1"/>
  <c r="Q2237" i="11"/>
  <c r="Q2238" i="11"/>
  <c r="R2238" i="11" s="1"/>
  <c r="Q2239" i="11"/>
  <c r="R2239" i="11" s="1"/>
  <c r="Q2240" i="11"/>
  <c r="R2240" i="11" s="1"/>
  <c r="Q2241" i="11"/>
  <c r="R2241" i="11" s="1"/>
  <c r="Q2242" i="11"/>
  <c r="R2242" i="11" s="1"/>
  <c r="Q2243" i="11"/>
  <c r="R2243" i="11" s="1"/>
  <c r="Q2244" i="11"/>
  <c r="R2244" i="11" s="1"/>
  <c r="Q2245" i="11"/>
  <c r="R2245" i="11" s="1"/>
  <c r="Q2246" i="11"/>
  <c r="R2246" i="11" s="1"/>
  <c r="Q2247" i="11"/>
  <c r="R2247" i="11" s="1"/>
  <c r="Q2248" i="11"/>
  <c r="R2248" i="11" s="1"/>
  <c r="Q2249" i="11"/>
  <c r="R2249" i="11" s="1"/>
  <c r="Q2250" i="11"/>
  <c r="R2250" i="11" s="1"/>
  <c r="Q2251" i="11"/>
  <c r="R2251" i="11" s="1"/>
  <c r="Q2252" i="11"/>
  <c r="R2252" i="11" s="1"/>
  <c r="Q2253" i="11"/>
  <c r="R2253" i="11" s="1"/>
  <c r="Q2254" i="11"/>
  <c r="R2254" i="11" s="1"/>
  <c r="Q2255" i="11"/>
  <c r="R2255" i="11" s="1"/>
  <c r="Q2256" i="11"/>
  <c r="R2256" i="11" s="1"/>
  <c r="Q2257" i="11"/>
  <c r="Q2258" i="11"/>
  <c r="Q2259" i="11"/>
  <c r="Q2260" i="11"/>
  <c r="Q2261" i="11"/>
  <c r="Q2262" i="11"/>
  <c r="Q2263" i="11"/>
  <c r="Q2264" i="11"/>
  <c r="Q2265" i="11"/>
  <c r="Q2266" i="11"/>
  <c r="Q2267" i="11"/>
  <c r="Q2268" i="11"/>
  <c r="Q2269" i="11"/>
  <c r="Q2270" i="11"/>
  <c r="Q2271" i="11"/>
  <c r="Q2272" i="11"/>
  <c r="Q2273" i="11"/>
  <c r="Q2274" i="11"/>
  <c r="Q2275" i="11"/>
  <c r="Q2276" i="11"/>
  <c r="Q2277" i="11"/>
  <c r="Q2278" i="11"/>
  <c r="Q2279" i="11"/>
  <c r="Q2280" i="11"/>
  <c r="Q2281" i="11"/>
  <c r="Q2282" i="11"/>
  <c r="Q2283" i="11"/>
  <c r="Q2284" i="11"/>
  <c r="Q2285" i="11"/>
  <c r="Q2286" i="11"/>
  <c r="Q2287" i="11"/>
  <c r="Q2288" i="11"/>
  <c r="Q2289" i="11"/>
  <c r="Q2290" i="11"/>
  <c r="Q2291" i="11"/>
  <c r="Q2292" i="11"/>
  <c r="Q2293" i="11"/>
  <c r="Q2294" i="11"/>
  <c r="Q2295" i="11"/>
  <c r="Q2296" i="11"/>
  <c r="Q2297" i="11"/>
  <c r="Q2298" i="11"/>
  <c r="Q2299" i="11"/>
  <c r="Q2300" i="11"/>
  <c r="Q2301" i="11"/>
  <c r="Q2302" i="11"/>
  <c r="Q2303" i="11"/>
  <c r="Q2304" i="11"/>
  <c r="Q2305" i="11"/>
  <c r="Q2306" i="11"/>
  <c r="Q2307" i="11"/>
  <c r="Q2308" i="11"/>
  <c r="Q2309" i="11"/>
  <c r="Q2310" i="11"/>
  <c r="Q2311" i="11"/>
  <c r="Q2312" i="11"/>
  <c r="R2312" i="11" s="1"/>
  <c r="Q2313" i="11"/>
  <c r="R2313" i="11" s="1"/>
  <c r="Q2314" i="11"/>
  <c r="R2314" i="11" s="1"/>
  <c r="Q2315" i="11"/>
  <c r="R2315" i="11" s="1"/>
  <c r="Q2316" i="11"/>
  <c r="R2316" i="11" s="1"/>
  <c r="Q2317" i="11"/>
  <c r="R2317" i="11" s="1"/>
  <c r="Q2318" i="11"/>
  <c r="R2318" i="11" s="1"/>
  <c r="Q2319" i="11"/>
  <c r="R2319" i="11" s="1"/>
  <c r="Q2320" i="11"/>
  <c r="R2320" i="11" s="1"/>
  <c r="Q2321" i="11"/>
  <c r="R2321" i="11" s="1"/>
  <c r="Q2322" i="11"/>
  <c r="R2322" i="11" s="1"/>
  <c r="Q2323" i="11"/>
  <c r="R2323" i="11" s="1"/>
  <c r="Q2324" i="11"/>
  <c r="R2324" i="11" s="1"/>
  <c r="Q2325" i="11"/>
  <c r="R2325" i="11" s="1"/>
  <c r="Q2326" i="11"/>
  <c r="R2326" i="11" s="1"/>
  <c r="Q2327" i="11"/>
  <c r="R2327" i="11" s="1"/>
  <c r="Q2328" i="11"/>
  <c r="R2328" i="11" s="1"/>
  <c r="Q2329" i="11"/>
  <c r="R2329" i="11" s="1"/>
  <c r="Q2330" i="11"/>
  <c r="R2330" i="11" s="1"/>
  <c r="Q2331" i="11"/>
  <c r="R2331" i="11" s="1"/>
  <c r="Q2332" i="11"/>
  <c r="Q2333" i="11"/>
  <c r="Q2334" i="11"/>
  <c r="Q2335" i="11"/>
  <c r="Q2336" i="11"/>
  <c r="Q2337" i="11"/>
  <c r="Q2338" i="11"/>
  <c r="Q2339" i="11"/>
  <c r="Q2340" i="11"/>
  <c r="Q2341" i="11"/>
  <c r="Q2342" i="11"/>
  <c r="Q2343" i="11"/>
  <c r="Q2344" i="11"/>
  <c r="Q2345" i="11"/>
  <c r="Q2346" i="11"/>
  <c r="Q2347" i="11"/>
  <c r="R2347" i="11" s="1"/>
  <c r="Q2348" i="11"/>
  <c r="R2348" i="11" s="1"/>
  <c r="Q2349" i="11"/>
  <c r="R2349" i="11" s="1"/>
  <c r="Q2350" i="11"/>
  <c r="R2350" i="11" s="1"/>
  <c r="Q2351" i="11"/>
  <c r="R2351" i="11" s="1"/>
  <c r="Q2352" i="11"/>
  <c r="R2352" i="11" s="1"/>
  <c r="Q2353" i="11"/>
  <c r="R2353" i="11" s="1"/>
  <c r="Q2354" i="11"/>
  <c r="R2354" i="11" s="1"/>
  <c r="Q2355" i="11"/>
  <c r="R2355" i="11" s="1"/>
  <c r="Q2356" i="11"/>
  <c r="R2356" i="11" s="1"/>
  <c r="Q2357" i="11"/>
  <c r="R2357" i="11" s="1"/>
  <c r="Q2358" i="11"/>
  <c r="R2358" i="11" s="1"/>
  <c r="Q2359" i="11"/>
  <c r="R2359" i="11" s="1"/>
  <c r="Q2360" i="11"/>
  <c r="R2360" i="11" s="1"/>
  <c r="Q2361" i="11"/>
  <c r="R2361" i="11" s="1"/>
  <c r="Q2362" i="11"/>
  <c r="R2362" i="11" s="1"/>
  <c r="Q2363" i="11"/>
  <c r="R2363" i="11" s="1"/>
  <c r="Q2364" i="11"/>
  <c r="R2364" i="11" s="1"/>
  <c r="Q2365" i="11"/>
  <c r="R2365" i="11" s="1"/>
  <c r="Q2366" i="11"/>
  <c r="R2366" i="11" s="1"/>
  <c r="Q2367" i="11"/>
  <c r="R2367" i="11" s="1"/>
  <c r="Q2368" i="11"/>
  <c r="Q2369" i="11"/>
  <c r="Q2370" i="11"/>
  <c r="Q2371" i="11"/>
  <c r="R2371" i="11" s="1"/>
  <c r="Q2372" i="11"/>
  <c r="Q2373" i="11"/>
  <c r="Q2374" i="11"/>
  <c r="Q2375" i="11"/>
  <c r="Q2376" i="11"/>
  <c r="R2376" i="11" s="1"/>
  <c r="Q2377" i="11"/>
  <c r="R2377" i="11" s="1"/>
  <c r="Q2378" i="11"/>
  <c r="R2378" i="11" s="1"/>
  <c r="Q2379" i="11"/>
  <c r="R2379" i="11" s="1"/>
  <c r="Q2380" i="11"/>
  <c r="R2380" i="11" s="1"/>
  <c r="Q2381" i="11"/>
  <c r="R2381" i="11" s="1"/>
  <c r="Q2382" i="11"/>
  <c r="R2382" i="11" s="1"/>
  <c r="Q2383" i="11"/>
  <c r="R2383" i="11" s="1"/>
  <c r="Q2384" i="11"/>
  <c r="R2384" i="11" s="1"/>
  <c r="Q2385" i="11"/>
  <c r="R2385" i="11" s="1"/>
  <c r="Q2386" i="11"/>
  <c r="R2386" i="11" s="1"/>
  <c r="Q2387" i="11"/>
  <c r="R2387" i="11" s="1"/>
  <c r="Q2388" i="11"/>
  <c r="R2388" i="11" s="1"/>
  <c r="Q2389" i="11"/>
  <c r="R2389" i="11" s="1"/>
  <c r="Q2390" i="11"/>
  <c r="R2390" i="11" s="1"/>
  <c r="Q2391" i="11"/>
  <c r="R2391" i="11" s="1"/>
  <c r="Q2392" i="11"/>
  <c r="R2392" i="11" s="1"/>
  <c r="Q2393" i="11"/>
  <c r="R2393" i="11" s="1"/>
  <c r="Q2394" i="11"/>
  <c r="R2394" i="11" s="1"/>
  <c r="Q2395" i="11"/>
  <c r="R2395" i="11" s="1"/>
  <c r="Q2396" i="11"/>
  <c r="R2396" i="11" s="1"/>
  <c r="Q2397" i="11"/>
  <c r="R2397" i="11" s="1"/>
  <c r="Q2398" i="11"/>
  <c r="R2398" i="11" s="1"/>
  <c r="Q2399" i="11"/>
  <c r="R2399" i="11" s="1"/>
  <c r="Q2400" i="11"/>
  <c r="R2400" i="11" s="1"/>
  <c r="Q2401" i="11"/>
  <c r="R2401" i="11" s="1"/>
  <c r="Q2402" i="11"/>
  <c r="R2402" i="11" s="1"/>
  <c r="Q2403" i="11"/>
  <c r="R2403" i="11" s="1"/>
  <c r="Q2404" i="11"/>
  <c r="R2404" i="11" s="1"/>
  <c r="Q2405" i="11"/>
  <c r="R2405" i="11" s="1"/>
  <c r="Q2406" i="11"/>
  <c r="R2406" i="11" s="1"/>
  <c r="Q2407" i="11"/>
  <c r="R2407" i="11" s="1"/>
  <c r="Q2408" i="11"/>
  <c r="R2408" i="11" s="1"/>
  <c r="Q2409" i="11"/>
  <c r="R2409" i="11" s="1"/>
  <c r="Q2410" i="11"/>
  <c r="R2410" i="11" s="1"/>
  <c r="Q2411" i="11"/>
  <c r="R2411" i="11" s="1"/>
  <c r="Q2412" i="11"/>
  <c r="R2412" i="11" s="1"/>
  <c r="Q2413" i="11"/>
  <c r="R2413" i="11" s="1"/>
  <c r="Q2414" i="11"/>
  <c r="R2414" i="11" s="1"/>
  <c r="Q2415" i="11"/>
  <c r="R2415" i="11" s="1"/>
  <c r="Q2416" i="11"/>
  <c r="R2416" i="11" s="1"/>
  <c r="Q2417" i="11"/>
  <c r="R2417" i="11" s="1"/>
  <c r="Q2418" i="11"/>
  <c r="R2418" i="11" s="1"/>
  <c r="Q2419" i="11"/>
  <c r="Q2420" i="11"/>
  <c r="R2420" i="11" s="1"/>
  <c r="Q2421" i="11"/>
  <c r="Q2422" i="11"/>
  <c r="Q2423" i="11"/>
  <c r="Q2424" i="11"/>
  <c r="Q2425" i="11"/>
  <c r="Q2426" i="11"/>
  <c r="Q2427" i="11"/>
  <c r="Q2428" i="11"/>
  <c r="Q2429" i="11"/>
  <c r="Q2430" i="11"/>
  <c r="Q2431" i="11"/>
  <c r="Q2432" i="11"/>
  <c r="Q2433" i="11"/>
  <c r="Q2434" i="11"/>
  <c r="Q2435" i="11"/>
  <c r="Q2436" i="11"/>
  <c r="Q2437" i="11"/>
  <c r="Q2438" i="11"/>
  <c r="Q2439" i="11"/>
  <c r="Q2440" i="11"/>
  <c r="Q2441" i="11"/>
  <c r="R2441" i="11" s="1"/>
  <c r="Q2442" i="11"/>
  <c r="R2442" i="11" s="1"/>
  <c r="Q2443" i="11"/>
  <c r="R2443" i="11" s="1"/>
  <c r="Q2444" i="11"/>
  <c r="R2444" i="11" s="1"/>
  <c r="Q2445" i="11"/>
  <c r="R2445" i="11" s="1"/>
  <c r="Q2446" i="11"/>
  <c r="R2446" i="11" s="1"/>
  <c r="Q2447" i="11"/>
  <c r="R2447" i="11" s="1"/>
  <c r="Q2448" i="11"/>
  <c r="R2448" i="11" s="1"/>
  <c r="Q2449" i="11"/>
  <c r="R2449" i="11" s="1"/>
  <c r="Q2450" i="11"/>
  <c r="R2450" i="11" s="1"/>
  <c r="Q2451" i="11"/>
  <c r="R2451" i="11" s="1"/>
  <c r="Q2452" i="11"/>
  <c r="R2452" i="11" s="1"/>
  <c r="Q2453" i="11"/>
  <c r="R2453" i="11" s="1"/>
  <c r="Q2454" i="11"/>
  <c r="R2454" i="11" s="1"/>
  <c r="Q2455" i="11"/>
  <c r="R2455" i="11" s="1"/>
  <c r="Q2456" i="11"/>
  <c r="R2456" i="11" s="1"/>
  <c r="Q2457" i="11"/>
  <c r="R2457" i="11" s="1"/>
  <c r="Q2458" i="11"/>
  <c r="R2458" i="11" s="1"/>
  <c r="Q2459" i="11"/>
  <c r="Q2460" i="11"/>
  <c r="Q2461" i="11"/>
  <c r="Q2462" i="11"/>
  <c r="Q2463" i="11"/>
  <c r="Q2464" i="11"/>
  <c r="Q2465" i="11"/>
  <c r="Q2466" i="11"/>
  <c r="Q2467" i="11"/>
  <c r="Q2468" i="11"/>
  <c r="Q2469" i="11"/>
  <c r="R2469" i="11" s="1"/>
  <c r="Q2470" i="11"/>
  <c r="R2470" i="11" s="1"/>
  <c r="Q2471" i="11"/>
  <c r="R2471" i="11" s="1"/>
  <c r="Q2472" i="11"/>
  <c r="R2472" i="11" s="1"/>
  <c r="Q2473" i="11"/>
  <c r="R2473" i="11" s="1"/>
  <c r="Q2474" i="11"/>
  <c r="R2474" i="11" s="1"/>
  <c r="Q2475" i="11"/>
  <c r="R2475" i="11" s="1"/>
  <c r="Q2476" i="11"/>
  <c r="R2476" i="11" s="1"/>
  <c r="Q2477" i="11"/>
  <c r="R2477" i="11" s="1"/>
  <c r="Q2478" i="11"/>
  <c r="R2478" i="11" s="1"/>
  <c r="Q2479" i="11"/>
  <c r="R2479" i="11" s="1"/>
  <c r="Q2480" i="11"/>
  <c r="R2480" i="11" s="1"/>
  <c r="Q2481" i="11"/>
  <c r="R2481" i="11" s="1"/>
  <c r="Q2482" i="11"/>
  <c r="R2482" i="11" s="1"/>
  <c r="Q2483" i="11"/>
  <c r="R2483" i="11" s="1"/>
  <c r="Q2484" i="11"/>
  <c r="R2484" i="11" s="1"/>
  <c r="Q2485" i="11"/>
  <c r="R2485" i="11" s="1"/>
  <c r="Q2486" i="11"/>
  <c r="R2486" i="11" s="1"/>
  <c r="Q2487" i="11"/>
  <c r="R2487" i="11" s="1"/>
  <c r="Q2488" i="11"/>
  <c r="Q2489" i="11"/>
  <c r="R2489" i="11" s="1"/>
  <c r="Q2490" i="11"/>
  <c r="R2490" i="11" s="1"/>
  <c r="Q2491" i="11"/>
  <c r="R2491" i="11" s="1"/>
  <c r="Q2492" i="11"/>
  <c r="R2492" i="11" s="1"/>
  <c r="Q2493" i="11"/>
  <c r="R2493" i="11" s="1"/>
  <c r="Q2494" i="11"/>
  <c r="R2494" i="11" s="1"/>
  <c r="Q2495" i="11"/>
  <c r="Q2496" i="11"/>
  <c r="Q2497" i="11"/>
  <c r="Q2498" i="11"/>
  <c r="Q2499" i="11"/>
  <c r="Q2500" i="11"/>
  <c r="Q2501" i="11"/>
  <c r="Q2502" i="11"/>
  <c r="Q2503" i="11"/>
  <c r="Q2504" i="11"/>
  <c r="Q2505" i="11"/>
  <c r="Q2506" i="11"/>
  <c r="Q2507" i="11"/>
  <c r="R2507" i="11" s="1"/>
  <c r="Q2508" i="11"/>
  <c r="R2508" i="11" s="1"/>
  <c r="Q2509" i="11"/>
  <c r="R2509" i="11" s="1"/>
  <c r="Q2510" i="11"/>
  <c r="R2510" i="11" s="1"/>
  <c r="Q2511" i="11"/>
  <c r="R2511" i="11" s="1"/>
  <c r="Q2512" i="11"/>
  <c r="R2512" i="11" s="1"/>
  <c r="Q2513" i="11"/>
  <c r="R2513" i="11" s="1"/>
  <c r="Q2514" i="11"/>
  <c r="R2514" i="11" s="1"/>
  <c r="Q2515" i="11"/>
  <c r="R2515" i="11" s="1"/>
  <c r="Q2516" i="11"/>
  <c r="R2516" i="11" s="1"/>
  <c r="Q2517" i="11"/>
  <c r="R2517" i="11" s="1"/>
  <c r="Q2518" i="11"/>
  <c r="R2518" i="11" s="1"/>
  <c r="Q2519" i="11"/>
  <c r="R2519" i="11" s="1"/>
  <c r="Q2520" i="11"/>
  <c r="R2520" i="11" s="1"/>
  <c r="Q2521" i="11"/>
  <c r="R2521" i="11" s="1"/>
  <c r="Q2522" i="11"/>
  <c r="R2522" i="11" s="1"/>
  <c r="Q2523" i="11"/>
  <c r="R2523" i="11" s="1"/>
  <c r="Q2524" i="11"/>
  <c r="R2524" i="11" s="1"/>
  <c r="Q2525" i="11"/>
  <c r="R2525" i="11" s="1"/>
  <c r="Q2526" i="11"/>
  <c r="R2526" i="11" s="1"/>
  <c r="Q2527" i="11"/>
  <c r="R2527" i="11" s="1"/>
  <c r="Q2528" i="11"/>
  <c r="R2528" i="11" s="1"/>
  <c r="Q2529" i="11"/>
  <c r="R2529" i="11" s="1"/>
  <c r="Q2530" i="11"/>
  <c r="R2530" i="11" s="1"/>
  <c r="Q2531" i="11"/>
  <c r="R2531" i="11" s="1"/>
  <c r="Q2532" i="11"/>
  <c r="R2532" i="11" s="1"/>
  <c r="Q2533" i="11"/>
  <c r="R2533" i="11" s="1"/>
  <c r="Q2534" i="11"/>
  <c r="R2534" i="11" s="1"/>
  <c r="Q2535" i="11"/>
  <c r="R2535" i="11" s="1"/>
  <c r="Q2536" i="11"/>
  <c r="R2536" i="11" s="1"/>
  <c r="Q2537" i="11"/>
  <c r="R2537" i="11" s="1"/>
  <c r="Q2538" i="11"/>
  <c r="R2538" i="11" s="1"/>
  <c r="Q2539" i="11"/>
  <c r="R2539" i="11" s="1"/>
  <c r="Q2540" i="11"/>
  <c r="R2540" i="11" s="1"/>
  <c r="Q2541" i="11"/>
  <c r="R2541" i="11" s="1"/>
  <c r="Q2542" i="11"/>
  <c r="R2542" i="11" s="1"/>
  <c r="Q2543" i="11"/>
  <c r="R2543" i="11" s="1"/>
  <c r="Q2544" i="11"/>
  <c r="R2544" i="11" s="1"/>
  <c r="Q2545" i="11"/>
  <c r="R2545" i="11" s="1"/>
  <c r="Q2546" i="11"/>
  <c r="R2546" i="11" s="1"/>
  <c r="Q2547" i="11"/>
  <c r="R2547" i="11" s="1"/>
  <c r="Q2548" i="11"/>
  <c r="R2548" i="11" s="1"/>
  <c r="Q2549" i="11"/>
  <c r="R2549" i="11" s="1"/>
  <c r="Q2550" i="11"/>
  <c r="Q2551" i="11"/>
  <c r="Q2552" i="11"/>
  <c r="Q2553" i="11"/>
  <c r="R2553" i="11" s="1"/>
  <c r="Q2554" i="11"/>
  <c r="Q2555" i="11"/>
  <c r="Q2556" i="11"/>
  <c r="Q2557" i="11"/>
  <c r="Q2558" i="11"/>
  <c r="Q2559" i="11"/>
  <c r="Q2560" i="11"/>
  <c r="Q2561" i="11"/>
  <c r="Q2562" i="11"/>
  <c r="Q2563" i="11"/>
  <c r="Q2564" i="11"/>
  <c r="Q2565" i="11"/>
  <c r="Q2566" i="11"/>
  <c r="Q2567" i="11"/>
  <c r="Q2568" i="11"/>
  <c r="Q2569" i="11"/>
  <c r="Q2570" i="11"/>
  <c r="Q2571" i="11"/>
  <c r="Q2572" i="11"/>
  <c r="Q2573" i="11"/>
  <c r="R2573" i="11" s="1"/>
  <c r="Q2574" i="11"/>
  <c r="R2574" i="11" s="1"/>
  <c r="Q2575" i="11"/>
  <c r="R2575" i="11" s="1"/>
  <c r="Q2576" i="11"/>
  <c r="R2576" i="11" s="1"/>
  <c r="Q2577" i="11"/>
  <c r="R2577" i="11" s="1"/>
  <c r="Q2578" i="11"/>
  <c r="R2578" i="11" s="1"/>
  <c r="Q2579" i="11"/>
  <c r="R2579" i="11" s="1"/>
  <c r="Q2580" i="11"/>
  <c r="R2580" i="11" s="1"/>
  <c r="Q2581" i="11"/>
  <c r="R2581" i="11" s="1"/>
  <c r="Q2582" i="11"/>
  <c r="R2582" i="11" s="1"/>
  <c r="Q2583" i="11"/>
  <c r="R2583" i="11" s="1"/>
  <c r="Q2584" i="11"/>
  <c r="R2584" i="11" s="1"/>
  <c r="Q2585" i="11"/>
  <c r="R2585" i="11" s="1"/>
  <c r="Q2586" i="11"/>
  <c r="R2586" i="11" s="1"/>
  <c r="Q2587" i="11"/>
  <c r="R2587" i="11" s="1"/>
  <c r="Q2588" i="11"/>
  <c r="R2588" i="11" s="1"/>
  <c r="Q2589" i="11"/>
  <c r="R2589" i="11" s="1"/>
  <c r="Q2590" i="11"/>
  <c r="R2590" i="11" s="1"/>
  <c r="Q2591" i="11"/>
  <c r="R2591" i="11" s="1"/>
  <c r="Q2592" i="11"/>
  <c r="R2592" i="11" s="1"/>
  <c r="Q2593" i="11"/>
  <c r="R2593" i="11" s="1"/>
  <c r="Q2594" i="11"/>
  <c r="R2594" i="11" s="1"/>
  <c r="Q2595" i="11"/>
  <c r="R2595" i="11" s="1"/>
  <c r="Q2596" i="11"/>
  <c r="R2596" i="11" s="1"/>
  <c r="Q2597" i="11"/>
  <c r="R2597" i="11" s="1"/>
  <c r="Q2598" i="11"/>
  <c r="R2598" i="11" s="1"/>
  <c r="Q2599" i="11"/>
  <c r="R2599" i="11" s="1"/>
  <c r="Q2600" i="11"/>
  <c r="R2600" i="11" s="1"/>
  <c r="Q2601" i="11"/>
  <c r="R2601" i="11" s="1"/>
  <c r="Q2602" i="11"/>
  <c r="Q2603" i="11"/>
  <c r="R2603" i="11" s="1"/>
  <c r="Q2604" i="11"/>
  <c r="R2604" i="11" s="1"/>
  <c r="Q2605" i="11"/>
  <c r="R2605" i="11" s="1"/>
  <c r="Q2606" i="11"/>
  <c r="R2606" i="11" s="1"/>
  <c r="Q2607" i="11"/>
  <c r="R2607" i="11" s="1"/>
  <c r="Q2608" i="11"/>
  <c r="R2608" i="11" s="1"/>
  <c r="Q2609" i="11"/>
  <c r="R2609" i="11" s="1"/>
  <c r="Q2610" i="11"/>
  <c r="R2610" i="11" s="1"/>
  <c r="Q2611" i="11"/>
  <c r="R2611" i="11" s="1"/>
  <c r="Q2612" i="11"/>
  <c r="R2612" i="11" s="1"/>
  <c r="Q2613" i="11"/>
  <c r="R2613" i="11" s="1"/>
  <c r="Q2614" i="11"/>
  <c r="Q2615" i="11"/>
  <c r="Q2616" i="11"/>
  <c r="Q2617" i="11"/>
  <c r="Q2618" i="11"/>
  <c r="Q2619" i="11"/>
  <c r="R2619" i="11" s="1"/>
  <c r="Q2620" i="11"/>
  <c r="Q2621" i="11"/>
  <c r="Q2622" i="11"/>
  <c r="Q2623" i="11"/>
  <c r="Q2624" i="11"/>
  <c r="Q2625" i="11"/>
  <c r="Q2626" i="11"/>
  <c r="Q2627" i="11"/>
  <c r="Q2628" i="11"/>
  <c r="Q2629" i="11"/>
  <c r="Q2630" i="11"/>
  <c r="Q2631" i="11"/>
  <c r="Q2632" i="11"/>
  <c r="Q2633" i="11"/>
  <c r="Q2634" i="11"/>
  <c r="Q2635" i="11"/>
  <c r="N187" i="11"/>
  <c r="N188" i="11"/>
  <c r="N190" i="11"/>
  <c r="N194" i="11"/>
  <c r="N195" i="11"/>
  <c r="N197" i="11"/>
  <c r="N199" i="11"/>
  <c r="N204" i="11"/>
  <c r="N205" i="11"/>
  <c r="N206" i="11"/>
  <c r="N207" i="11"/>
  <c r="N208" i="11"/>
  <c r="N209" i="11"/>
  <c r="N210" i="11"/>
  <c r="N211" i="11"/>
  <c r="N212" i="11"/>
  <c r="N213" i="11"/>
  <c r="N214" i="11"/>
  <c r="N215" i="11"/>
  <c r="N217" i="11"/>
  <c r="N220" i="11"/>
  <c r="N222" i="11"/>
  <c r="N223" i="11"/>
  <c r="N225" i="11"/>
  <c r="N226" i="11"/>
  <c r="N227" i="11"/>
  <c r="N229" i="11"/>
  <c r="N230" i="11"/>
  <c r="N232" i="11"/>
  <c r="N275" i="11"/>
  <c r="N278" i="11"/>
  <c r="N284" i="11"/>
  <c r="N285" i="11"/>
  <c r="N286" i="11"/>
  <c r="N287" i="11"/>
  <c r="N288" i="11"/>
  <c r="N326" i="11"/>
  <c r="N327" i="11"/>
  <c r="N329" i="11"/>
  <c r="N330" i="11"/>
  <c r="N372" i="11"/>
  <c r="N413" i="11"/>
  <c r="N415" i="11"/>
  <c r="N416" i="11"/>
  <c r="N417" i="11"/>
  <c r="N419" i="11"/>
  <c r="N462" i="11"/>
  <c r="N463" i="11"/>
  <c r="N464" i="11"/>
  <c r="N466" i="11"/>
  <c r="N468" i="11"/>
  <c r="N469" i="11"/>
  <c r="N531" i="11"/>
  <c r="N535" i="11"/>
  <c r="N537" i="11"/>
  <c r="N539" i="11"/>
  <c r="N540" i="11"/>
  <c r="N596" i="11"/>
  <c r="N597" i="11"/>
  <c r="N601" i="11"/>
  <c r="N607" i="11"/>
  <c r="N608" i="11"/>
  <c r="N609" i="11"/>
  <c r="N639" i="11"/>
  <c r="N641" i="11"/>
  <c r="N645" i="11"/>
  <c r="N648" i="11"/>
  <c r="N684" i="11"/>
  <c r="N685" i="11"/>
  <c r="N688" i="11"/>
  <c r="N691" i="11"/>
  <c r="N696" i="11"/>
  <c r="N700" i="11"/>
  <c r="N768" i="11"/>
  <c r="N769" i="11"/>
  <c r="N774" i="11"/>
  <c r="N775" i="11"/>
  <c r="N776" i="11"/>
  <c r="N777" i="11"/>
  <c r="N778" i="11"/>
  <c r="N779" i="11"/>
  <c r="N780" i="11"/>
  <c r="N781" i="11"/>
  <c r="N784" i="11"/>
  <c r="N785" i="11"/>
  <c r="N786" i="11"/>
  <c r="N790" i="11"/>
  <c r="N792" i="11"/>
  <c r="N794" i="11"/>
  <c r="N795" i="11"/>
  <c r="N796" i="11"/>
  <c r="N797" i="11"/>
  <c r="N798" i="11"/>
  <c r="N854" i="11"/>
  <c r="N862" i="11"/>
  <c r="N869" i="11"/>
  <c r="N870" i="11"/>
  <c r="N872" i="11"/>
  <c r="N874" i="11"/>
  <c r="N941" i="11"/>
  <c r="N942" i="11"/>
  <c r="N946" i="11"/>
  <c r="N947" i="11"/>
  <c r="N948" i="11"/>
  <c r="N954" i="11"/>
  <c r="N955" i="11"/>
  <c r="N998" i="11"/>
  <c r="N999" i="11"/>
  <c r="N1002" i="11"/>
  <c r="N1003" i="11"/>
  <c r="N1037" i="11"/>
  <c r="N1039" i="11"/>
  <c r="N1046" i="11"/>
  <c r="N1047" i="11"/>
  <c r="N1050" i="11"/>
  <c r="N1069" i="11"/>
  <c r="N1070" i="11"/>
  <c r="N1075" i="11"/>
  <c r="N1096" i="11"/>
  <c r="N1097" i="11"/>
  <c r="N1101" i="11"/>
  <c r="N1102" i="11"/>
  <c r="N1103" i="11"/>
  <c r="N1104" i="11"/>
  <c r="N1105" i="11"/>
  <c r="N1126" i="11"/>
  <c r="N1128" i="11"/>
  <c r="N1129" i="11"/>
  <c r="N1130" i="11"/>
  <c r="N1131" i="11"/>
  <c r="N1133" i="11"/>
  <c r="N1135" i="11"/>
  <c r="N1136" i="11"/>
  <c r="N1170" i="11"/>
  <c r="N1171" i="11"/>
  <c r="N1180" i="11"/>
  <c r="N1183" i="11"/>
  <c r="N1263" i="11"/>
  <c r="N1264" i="11"/>
  <c r="N1266" i="11"/>
  <c r="N1267" i="11"/>
  <c r="N1269" i="11"/>
  <c r="N1270" i="11"/>
  <c r="N1271" i="11"/>
  <c r="N1274" i="11"/>
  <c r="N1275" i="11"/>
  <c r="N1276" i="11"/>
  <c r="N1279" i="11"/>
  <c r="N1281" i="11"/>
  <c r="N1282" i="11"/>
  <c r="N1283" i="11"/>
  <c r="N1284" i="11"/>
  <c r="N1287" i="11"/>
  <c r="N1289" i="11"/>
  <c r="N1290" i="11"/>
  <c r="N1291" i="11"/>
  <c r="N1293" i="11"/>
  <c r="N1294" i="11"/>
  <c r="N1295" i="11"/>
  <c r="N1298" i="11"/>
  <c r="N1299" i="11"/>
  <c r="N1344" i="11"/>
  <c r="N1346" i="11"/>
  <c r="N1347" i="11"/>
  <c r="N1348" i="11"/>
  <c r="N1349" i="11"/>
  <c r="N1352" i="11"/>
  <c r="N1353" i="11"/>
  <c r="N1354" i="11"/>
  <c r="N1358" i="11"/>
  <c r="N1360" i="11"/>
  <c r="N1362" i="11"/>
  <c r="N1363" i="11"/>
  <c r="N1364" i="11"/>
  <c r="N1365" i="11"/>
  <c r="N1366" i="11"/>
  <c r="N1369" i="11"/>
  <c r="N1406" i="11"/>
  <c r="N1408" i="11"/>
  <c r="N1409" i="11"/>
  <c r="N1410" i="11"/>
  <c r="N1411" i="11"/>
  <c r="N1412" i="11"/>
  <c r="N1413" i="11"/>
  <c r="N1415" i="11"/>
  <c r="N1418" i="11"/>
  <c r="N1419" i="11"/>
  <c r="N1426" i="11"/>
  <c r="N1427" i="11"/>
  <c r="N1428" i="11"/>
  <c r="N1429" i="11"/>
  <c r="N1430" i="11"/>
  <c r="N1488" i="11"/>
  <c r="N1491" i="11"/>
  <c r="N1493" i="11"/>
  <c r="N1503" i="11"/>
  <c r="N1506" i="11"/>
  <c r="N1538" i="11"/>
  <c r="N1542" i="11"/>
  <c r="N1544" i="11"/>
  <c r="N1549" i="11"/>
  <c r="N1553" i="11"/>
  <c r="N1579" i="11"/>
  <c r="N1586" i="11"/>
  <c r="N1617" i="11"/>
  <c r="N1621" i="11"/>
  <c r="N1626" i="11"/>
  <c r="N1628" i="11"/>
  <c r="N1630" i="11"/>
  <c r="N1631" i="11"/>
  <c r="N1678" i="11"/>
  <c r="N1679" i="11"/>
  <c r="N1681" i="11"/>
  <c r="N1682" i="11"/>
  <c r="N1684" i="11"/>
  <c r="N1685" i="11"/>
  <c r="N1686" i="11"/>
  <c r="N1687" i="11"/>
  <c r="N1688" i="11"/>
  <c r="N1689" i="11"/>
  <c r="N1690" i="11"/>
  <c r="N1732" i="11"/>
  <c r="N1733" i="11"/>
  <c r="N1742" i="11"/>
  <c r="N1747" i="11"/>
  <c r="N1750" i="11"/>
  <c r="N1752" i="11"/>
  <c r="N1754" i="11"/>
  <c r="N1755" i="11"/>
  <c r="N1756" i="11"/>
  <c r="N1797" i="11"/>
  <c r="N1801" i="11"/>
  <c r="N1805" i="11"/>
  <c r="N1806" i="11"/>
  <c r="N1809" i="11"/>
  <c r="N1810" i="11"/>
  <c r="N1847" i="11"/>
  <c r="N1850" i="11"/>
  <c r="N1851" i="11"/>
  <c r="N1854" i="11"/>
  <c r="N1855" i="11"/>
  <c r="N1860" i="11"/>
  <c r="N1861" i="11"/>
  <c r="N1864" i="11"/>
  <c r="N1866" i="11"/>
  <c r="N1867" i="11"/>
  <c r="N1868" i="11"/>
  <c r="N1869" i="11"/>
  <c r="N1870" i="11"/>
  <c r="N1876" i="11"/>
  <c r="N1898" i="11"/>
  <c r="N1921" i="11"/>
  <c r="N1923" i="11"/>
  <c r="N1926" i="11"/>
  <c r="N1927" i="11"/>
  <c r="N1929" i="11"/>
  <c r="N1930" i="11"/>
  <c r="N1961" i="11"/>
  <c r="N1962" i="11"/>
  <c r="N1963" i="11"/>
  <c r="N1964" i="11"/>
  <c r="N1966" i="11"/>
  <c r="N1967" i="11"/>
  <c r="N1968" i="11"/>
  <c r="N1969" i="11"/>
  <c r="N1972" i="11"/>
  <c r="N1973" i="11"/>
  <c r="N1974" i="11"/>
  <c r="N1976" i="11"/>
  <c r="N1977" i="11"/>
  <c r="N1978" i="11"/>
  <c r="N1980" i="11"/>
  <c r="N2007" i="11"/>
  <c r="N2008" i="11"/>
  <c r="N2010" i="11"/>
  <c r="N2012" i="11"/>
  <c r="N2033" i="11"/>
  <c r="N2036" i="11"/>
  <c r="N2037" i="11"/>
  <c r="N2038" i="11"/>
  <c r="N2040" i="11"/>
  <c r="N2041" i="11"/>
  <c r="N2073" i="11"/>
  <c r="N2074" i="11"/>
  <c r="N2077" i="11"/>
  <c r="N2079" i="11"/>
  <c r="N2082" i="11"/>
  <c r="N2104" i="11"/>
  <c r="N2108" i="11"/>
  <c r="N2133" i="11"/>
  <c r="N2135" i="11"/>
  <c r="N2136" i="11"/>
  <c r="N2137" i="11"/>
  <c r="N2138" i="11"/>
  <c r="N2140" i="11"/>
  <c r="N2141" i="11"/>
  <c r="N2178" i="11"/>
  <c r="N2183" i="11"/>
  <c r="N2184" i="11"/>
  <c r="N2185" i="11"/>
  <c r="N2187" i="11"/>
  <c r="N2188" i="11"/>
  <c r="N2190" i="11"/>
  <c r="N2191" i="11"/>
  <c r="N2192" i="11"/>
  <c r="N2194" i="11"/>
  <c r="N2196" i="11"/>
  <c r="N2257" i="11"/>
  <c r="N2265" i="11"/>
  <c r="N2268" i="11"/>
  <c r="N2269" i="11"/>
  <c r="N2274" i="11"/>
  <c r="N2278" i="11"/>
  <c r="N2281" i="11"/>
  <c r="N2288" i="11"/>
  <c r="N2290" i="11"/>
  <c r="N2292" i="11"/>
  <c r="N2296" i="11"/>
  <c r="N2297" i="11"/>
  <c r="N2301" i="11"/>
  <c r="N2302" i="11"/>
  <c r="N2303" i="11"/>
  <c r="N2305" i="11"/>
  <c r="N2306" i="11"/>
  <c r="N2332" i="11"/>
  <c r="N2334" i="11"/>
  <c r="N2338" i="11"/>
  <c r="N2343" i="11"/>
  <c r="N2368" i="11"/>
  <c r="N2372" i="11"/>
  <c r="N2374" i="11"/>
  <c r="N2421" i="11"/>
  <c r="N2425" i="11"/>
  <c r="N2429" i="11"/>
  <c r="N2433" i="11"/>
  <c r="N2435" i="11"/>
  <c r="N2463" i="11"/>
  <c r="N2467" i="11"/>
  <c r="N2468" i="11"/>
  <c r="N2497" i="11"/>
  <c r="N2500" i="11"/>
  <c r="N2502" i="11"/>
  <c r="N2554" i="11"/>
  <c r="N2556" i="11"/>
  <c r="N2559" i="11"/>
  <c r="N2562" i="11"/>
  <c r="N2570" i="11"/>
  <c r="N2572" i="11"/>
  <c r="N2618" i="11"/>
  <c r="N2625" i="11"/>
  <c r="M9" i="11"/>
  <c r="N9" i="11" s="1"/>
  <c r="M10" i="11"/>
  <c r="N10" i="11" s="1"/>
  <c r="M11" i="11"/>
  <c r="N11" i="11" s="1"/>
  <c r="M12" i="11"/>
  <c r="N12" i="11" s="1"/>
  <c r="M13" i="11"/>
  <c r="N13" i="11" s="1"/>
  <c r="M14" i="11"/>
  <c r="N14" i="11" s="1"/>
  <c r="M15" i="11"/>
  <c r="N15" i="11" s="1"/>
  <c r="M16" i="11"/>
  <c r="N16" i="11" s="1"/>
  <c r="M17" i="11"/>
  <c r="N17" i="11" s="1"/>
  <c r="M18" i="11"/>
  <c r="N18" i="11" s="1"/>
  <c r="M19" i="11"/>
  <c r="N19" i="11" s="1"/>
  <c r="M20" i="11"/>
  <c r="N20" i="11" s="1"/>
  <c r="M21" i="11"/>
  <c r="N21" i="11" s="1"/>
  <c r="M22" i="11"/>
  <c r="N22" i="11" s="1"/>
  <c r="M23" i="11"/>
  <c r="N23" i="11" s="1"/>
  <c r="M24" i="11"/>
  <c r="N24" i="11" s="1"/>
  <c r="M25" i="11"/>
  <c r="N25" i="11" s="1"/>
  <c r="M26" i="11"/>
  <c r="N26" i="11" s="1"/>
  <c r="M27" i="11"/>
  <c r="N27" i="11" s="1"/>
  <c r="M28" i="11"/>
  <c r="N28" i="11" s="1"/>
  <c r="M29" i="11"/>
  <c r="N29" i="11" s="1"/>
  <c r="M30" i="11"/>
  <c r="N30" i="11" s="1"/>
  <c r="M31" i="11"/>
  <c r="N31" i="11" s="1"/>
  <c r="M32" i="11"/>
  <c r="N32" i="11" s="1"/>
  <c r="M33" i="11"/>
  <c r="N33" i="11" s="1"/>
  <c r="M34" i="11"/>
  <c r="N34" i="11" s="1"/>
  <c r="M35" i="11"/>
  <c r="N35" i="11" s="1"/>
  <c r="M36" i="11"/>
  <c r="N36" i="11" s="1"/>
  <c r="M37" i="11"/>
  <c r="N37" i="11" s="1"/>
  <c r="M38" i="11"/>
  <c r="N38" i="11" s="1"/>
  <c r="M39" i="11"/>
  <c r="N39" i="11" s="1"/>
  <c r="M40" i="11"/>
  <c r="N40" i="11" s="1"/>
  <c r="M41" i="11"/>
  <c r="N41" i="11" s="1"/>
  <c r="M42" i="11"/>
  <c r="N42" i="11" s="1"/>
  <c r="M43" i="11"/>
  <c r="N43" i="11" s="1"/>
  <c r="M44" i="11"/>
  <c r="N44" i="11" s="1"/>
  <c r="M45" i="11"/>
  <c r="N45" i="11" s="1"/>
  <c r="M46" i="11"/>
  <c r="N46" i="11" s="1"/>
  <c r="M47" i="11"/>
  <c r="N47" i="11" s="1"/>
  <c r="M48" i="11"/>
  <c r="N48" i="11" s="1"/>
  <c r="M49" i="11"/>
  <c r="N49" i="11" s="1"/>
  <c r="M50" i="11"/>
  <c r="N50" i="11" s="1"/>
  <c r="M51" i="11"/>
  <c r="N51" i="11" s="1"/>
  <c r="M52" i="11"/>
  <c r="N52" i="11" s="1"/>
  <c r="M53" i="11"/>
  <c r="N53" i="11" s="1"/>
  <c r="M54" i="11"/>
  <c r="N54" i="11" s="1"/>
  <c r="M55" i="11"/>
  <c r="N55" i="11" s="1"/>
  <c r="M56" i="11"/>
  <c r="N56" i="11" s="1"/>
  <c r="M57" i="11"/>
  <c r="N57" i="11" s="1"/>
  <c r="M58" i="11"/>
  <c r="N58" i="11" s="1"/>
  <c r="M59" i="11"/>
  <c r="N59" i="11" s="1"/>
  <c r="M60" i="11"/>
  <c r="N60" i="11" s="1"/>
  <c r="M61" i="11"/>
  <c r="N61" i="11" s="1"/>
  <c r="M62" i="11"/>
  <c r="N62" i="11" s="1"/>
  <c r="M63" i="11"/>
  <c r="N63" i="11" s="1"/>
  <c r="M64" i="11"/>
  <c r="N64" i="11" s="1"/>
  <c r="M65" i="11"/>
  <c r="N65" i="11" s="1"/>
  <c r="M66" i="11"/>
  <c r="N66" i="11" s="1"/>
  <c r="M67" i="11"/>
  <c r="N67" i="11" s="1"/>
  <c r="M68" i="11"/>
  <c r="N68" i="11" s="1"/>
  <c r="M69" i="11"/>
  <c r="N69" i="11" s="1"/>
  <c r="M70" i="11"/>
  <c r="N70" i="11" s="1"/>
  <c r="M71" i="11"/>
  <c r="N71" i="11" s="1"/>
  <c r="M72" i="11"/>
  <c r="N72" i="11" s="1"/>
  <c r="M73" i="11"/>
  <c r="N73" i="11" s="1"/>
  <c r="M74" i="11"/>
  <c r="N74" i="11" s="1"/>
  <c r="M75" i="11"/>
  <c r="N75" i="11" s="1"/>
  <c r="M76" i="11"/>
  <c r="N76" i="11" s="1"/>
  <c r="M77" i="11"/>
  <c r="N77" i="11" s="1"/>
  <c r="M78" i="11"/>
  <c r="N78" i="11" s="1"/>
  <c r="M79" i="11"/>
  <c r="N79" i="11" s="1"/>
  <c r="M80" i="11"/>
  <c r="N80" i="11" s="1"/>
  <c r="M81" i="11"/>
  <c r="N81" i="11" s="1"/>
  <c r="M82" i="11"/>
  <c r="N82" i="11" s="1"/>
  <c r="M83" i="11"/>
  <c r="N83" i="11" s="1"/>
  <c r="M84" i="11"/>
  <c r="N84" i="11" s="1"/>
  <c r="M85" i="11"/>
  <c r="N85" i="11" s="1"/>
  <c r="M86" i="11"/>
  <c r="N86" i="11" s="1"/>
  <c r="M87" i="11"/>
  <c r="N87" i="11" s="1"/>
  <c r="M88" i="11"/>
  <c r="N88" i="11" s="1"/>
  <c r="M89" i="11"/>
  <c r="N89" i="11" s="1"/>
  <c r="M90" i="11"/>
  <c r="N90" i="11" s="1"/>
  <c r="M91" i="11"/>
  <c r="N91" i="11" s="1"/>
  <c r="M92" i="11"/>
  <c r="N92" i="11" s="1"/>
  <c r="M93" i="11"/>
  <c r="N93" i="11" s="1"/>
  <c r="M94" i="11"/>
  <c r="N94" i="11" s="1"/>
  <c r="M95" i="11"/>
  <c r="N95" i="11" s="1"/>
  <c r="M96" i="11"/>
  <c r="N96" i="11" s="1"/>
  <c r="M97" i="11"/>
  <c r="N97" i="11" s="1"/>
  <c r="M98" i="11"/>
  <c r="N98" i="11" s="1"/>
  <c r="M99" i="11"/>
  <c r="N99" i="11" s="1"/>
  <c r="M100" i="11"/>
  <c r="N100" i="11" s="1"/>
  <c r="M101" i="11"/>
  <c r="N101" i="11" s="1"/>
  <c r="M102" i="11"/>
  <c r="N102" i="11" s="1"/>
  <c r="M103" i="11"/>
  <c r="N103" i="11" s="1"/>
  <c r="M104" i="11"/>
  <c r="N104" i="11" s="1"/>
  <c r="M105" i="11"/>
  <c r="N105" i="11" s="1"/>
  <c r="M106" i="11"/>
  <c r="N106" i="11" s="1"/>
  <c r="M107" i="11"/>
  <c r="N107" i="11" s="1"/>
  <c r="M108" i="11"/>
  <c r="N108" i="11" s="1"/>
  <c r="M109" i="11"/>
  <c r="N109" i="11" s="1"/>
  <c r="M110" i="11"/>
  <c r="N110" i="11" s="1"/>
  <c r="M111" i="11"/>
  <c r="N111" i="11" s="1"/>
  <c r="M112" i="11"/>
  <c r="N112" i="11" s="1"/>
  <c r="M113" i="11"/>
  <c r="N113" i="11" s="1"/>
  <c r="M114" i="11"/>
  <c r="N114" i="11" s="1"/>
  <c r="M115" i="11"/>
  <c r="N115" i="11" s="1"/>
  <c r="M116" i="11"/>
  <c r="N116" i="11" s="1"/>
  <c r="M117" i="11"/>
  <c r="N117" i="11" s="1"/>
  <c r="M118" i="11"/>
  <c r="N118" i="11" s="1"/>
  <c r="M119" i="11"/>
  <c r="N119" i="11" s="1"/>
  <c r="M120" i="11"/>
  <c r="N120" i="11" s="1"/>
  <c r="M121" i="11"/>
  <c r="N121" i="11" s="1"/>
  <c r="M122" i="11"/>
  <c r="N122" i="11" s="1"/>
  <c r="M123" i="11"/>
  <c r="N123" i="11" s="1"/>
  <c r="M124" i="11"/>
  <c r="N124" i="11" s="1"/>
  <c r="M125" i="11"/>
  <c r="N125" i="11" s="1"/>
  <c r="M126" i="11"/>
  <c r="N126" i="11" s="1"/>
  <c r="M127" i="11"/>
  <c r="N127" i="11" s="1"/>
  <c r="M128" i="11"/>
  <c r="N128" i="11" s="1"/>
  <c r="M129" i="11"/>
  <c r="N129" i="11" s="1"/>
  <c r="M130" i="11"/>
  <c r="N130" i="11" s="1"/>
  <c r="M131" i="11"/>
  <c r="N131" i="11" s="1"/>
  <c r="M132" i="11"/>
  <c r="N132" i="11" s="1"/>
  <c r="M133" i="11"/>
  <c r="N133" i="11" s="1"/>
  <c r="M134" i="11"/>
  <c r="N134" i="11" s="1"/>
  <c r="M135" i="11"/>
  <c r="N135" i="11" s="1"/>
  <c r="M136" i="11"/>
  <c r="N136" i="11" s="1"/>
  <c r="M137" i="11"/>
  <c r="N137" i="11" s="1"/>
  <c r="M138" i="11"/>
  <c r="N138" i="11" s="1"/>
  <c r="M139" i="11"/>
  <c r="N139" i="11" s="1"/>
  <c r="M140" i="11"/>
  <c r="N140" i="11" s="1"/>
  <c r="M141" i="11"/>
  <c r="N141" i="11" s="1"/>
  <c r="M142" i="11"/>
  <c r="N142" i="11" s="1"/>
  <c r="M143" i="11"/>
  <c r="N143" i="11" s="1"/>
  <c r="M144" i="11"/>
  <c r="N144" i="11" s="1"/>
  <c r="M145" i="11"/>
  <c r="N145" i="11" s="1"/>
  <c r="M146" i="11"/>
  <c r="N146" i="11" s="1"/>
  <c r="M147" i="11"/>
  <c r="N147" i="11" s="1"/>
  <c r="M148" i="11"/>
  <c r="N148" i="11" s="1"/>
  <c r="M149" i="11"/>
  <c r="N149" i="11" s="1"/>
  <c r="M150" i="11"/>
  <c r="N150" i="11" s="1"/>
  <c r="M151" i="11"/>
  <c r="N151" i="11" s="1"/>
  <c r="M152" i="11"/>
  <c r="N152" i="11" s="1"/>
  <c r="M153" i="11"/>
  <c r="N153" i="11" s="1"/>
  <c r="M154" i="11"/>
  <c r="N154" i="11" s="1"/>
  <c r="M155" i="11"/>
  <c r="N155" i="11" s="1"/>
  <c r="M156" i="11"/>
  <c r="N156" i="11" s="1"/>
  <c r="M157" i="11"/>
  <c r="N157" i="11" s="1"/>
  <c r="M158" i="11"/>
  <c r="N158" i="11" s="1"/>
  <c r="M159" i="11"/>
  <c r="N159" i="11" s="1"/>
  <c r="M160" i="11"/>
  <c r="N160" i="11" s="1"/>
  <c r="M161" i="11"/>
  <c r="N161" i="11" s="1"/>
  <c r="M162" i="11"/>
  <c r="N162" i="11" s="1"/>
  <c r="M163" i="11"/>
  <c r="N163" i="11" s="1"/>
  <c r="M164" i="11"/>
  <c r="N164" i="11" s="1"/>
  <c r="M165" i="11"/>
  <c r="N165" i="11" s="1"/>
  <c r="M166" i="11"/>
  <c r="N166" i="11" s="1"/>
  <c r="M167" i="11"/>
  <c r="N167" i="11" s="1"/>
  <c r="M168" i="11"/>
  <c r="N168" i="11" s="1"/>
  <c r="M169" i="11"/>
  <c r="N169" i="11" s="1"/>
  <c r="M170" i="11"/>
  <c r="N170" i="11" s="1"/>
  <c r="M171" i="11"/>
  <c r="N171" i="11" s="1"/>
  <c r="M172" i="11"/>
  <c r="N172" i="11" s="1"/>
  <c r="M173" i="11"/>
  <c r="N173" i="11" s="1"/>
  <c r="M174" i="11"/>
  <c r="N174" i="11" s="1"/>
  <c r="M175" i="11"/>
  <c r="N175" i="11" s="1"/>
  <c r="M176" i="11"/>
  <c r="N176" i="11" s="1"/>
  <c r="M177" i="11"/>
  <c r="N177" i="11" s="1"/>
  <c r="M178" i="11"/>
  <c r="N178" i="11" s="1"/>
  <c r="M179" i="11"/>
  <c r="N179" i="11" s="1"/>
  <c r="M180" i="11"/>
  <c r="N180" i="11" s="1"/>
  <c r="M181" i="11"/>
  <c r="N181" i="11" s="1"/>
  <c r="M182" i="11"/>
  <c r="N182" i="11" s="1"/>
  <c r="M183" i="11"/>
  <c r="N183" i="11" s="1"/>
  <c r="M184" i="11"/>
  <c r="N184" i="11" s="1"/>
  <c r="M185" i="11"/>
  <c r="N185" i="11" s="1"/>
  <c r="M186" i="11"/>
  <c r="N186" i="11" s="1"/>
  <c r="M187" i="11"/>
  <c r="M188" i="11"/>
  <c r="M189" i="11"/>
  <c r="N189" i="11" s="1"/>
  <c r="M190" i="11"/>
  <c r="M191" i="11"/>
  <c r="N191" i="11" s="1"/>
  <c r="M192" i="11"/>
  <c r="N192" i="11" s="1"/>
  <c r="M193" i="11"/>
  <c r="N193" i="11" s="1"/>
  <c r="M194" i="11"/>
  <c r="M195" i="11"/>
  <c r="M196" i="11"/>
  <c r="N196" i="11" s="1"/>
  <c r="M197" i="11"/>
  <c r="M198" i="11"/>
  <c r="N198" i="11" s="1"/>
  <c r="M199" i="11"/>
  <c r="M200" i="11"/>
  <c r="N200" i="11" s="1"/>
  <c r="M201" i="11"/>
  <c r="N201" i="11" s="1"/>
  <c r="M202" i="11"/>
  <c r="N202" i="11" s="1"/>
  <c r="M203" i="11"/>
  <c r="N203" i="11" s="1"/>
  <c r="M204" i="11"/>
  <c r="M205" i="11"/>
  <c r="M206" i="11"/>
  <c r="M207" i="11"/>
  <c r="M208" i="11"/>
  <c r="M209" i="11"/>
  <c r="M210" i="11"/>
  <c r="M211" i="11"/>
  <c r="M212" i="11"/>
  <c r="M213" i="11"/>
  <c r="M214" i="11"/>
  <c r="M215" i="11"/>
  <c r="M216" i="11"/>
  <c r="N216" i="11" s="1"/>
  <c r="M217" i="11"/>
  <c r="M218" i="11"/>
  <c r="N218" i="11" s="1"/>
  <c r="M219" i="11"/>
  <c r="N219" i="11" s="1"/>
  <c r="M220" i="11"/>
  <c r="M221" i="11"/>
  <c r="N221" i="11" s="1"/>
  <c r="M222" i="11"/>
  <c r="M223" i="11"/>
  <c r="M224" i="11"/>
  <c r="N224" i="11" s="1"/>
  <c r="M225" i="11"/>
  <c r="M226" i="11"/>
  <c r="M227" i="11"/>
  <c r="M228" i="11"/>
  <c r="N228" i="11" s="1"/>
  <c r="M229" i="11"/>
  <c r="M230" i="11"/>
  <c r="M231" i="11"/>
  <c r="N231" i="11" s="1"/>
  <c r="M232" i="11"/>
  <c r="M233" i="11"/>
  <c r="N233" i="11" s="1"/>
  <c r="M234" i="11"/>
  <c r="N234" i="11" s="1"/>
  <c r="M235" i="11"/>
  <c r="N235" i="11" s="1"/>
  <c r="M236" i="11"/>
  <c r="N236" i="11" s="1"/>
  <c r="M237" i="11"/>
  <c r="N237" i="11" s="1"/>
  <c r="M238" i="11"/>
  <c r="N238" i="11" s="1"/>
  <c r="M239" i="11"/>
  <c r="N239" i="11" s="1"/>
  <c r="M240" i="11"/>
  <c r="N240" i="11" s="1"/>
  <c r="M241" i="11"/>
  <c r="N241" i="11" s="1"/>
  <c r="M242" i="11"/>
  <c r="N242" i="11" s="1"/>
  <c r="M243" i="11"/>
  <c r="N243" i="11" s="1"/>
  <c r="M244" i="11"/>
  <c r="N244" i="11" s="1"/>
  <c r="M245" i="11"/>
  <c r="N245" i="11" s="1"/>
  <c r="M246" i="11"/>
  <c r="N246" i="11" s="1"/>
  <c r="M247" i="11"/>
  <c r="N247" i="11" s="1"/>
  <c r="M248" i="11"/>
  <c r="N248" i="11" s="1"/>
  <c r="M249" i="11"/>
  <c r="N249" i="11" s="1"/>
  <c r="M250" i="11"/>
  <c r="N250" i="11" s="1"/>
  <c r="M251" i="11"/>
  <c r="N251" i="11" s="1"/>
  <c r="M252" i="11"/>
  <c r="N252" i="11" s="1"/>
  <c r="M253" i="11"/>
  <c r="N253" i="11" s="1"/>
  <c r="M254" i="11"/>
  <c r="N254" i="11" s="1"/>
  <c r="M255" i="11"/>
  <c r="N255" i="11" s="1"/>
  <c r="M256" i="11"/>
  <c r="N256" i="11" s="1"/>
  <c r="M257" i="11"/>
  <c r="N257" i="11" s="1"/>
  <c r="M258" i="11"/>
  <c r="N258" i="11" s="1"/>
  <c r="M259" i="11"/>
  <c r="N259" i="11" s="1"/>
  <c r="M260" i="11"/>
  <c r="N260" i="11" s="1"/>
  <c r="M261" i="11"/>
  <c r="N261" i="11" s="1"/>
  <c r="M262" i="11"/>
  <c r="N262" i="11" s="1"/>
  <c r="M263" i="11"/>
  <c r="N263" i="11" s="1"/>
  <c r="M264" i="11"/>
  <c r="N264" i="11" s="1"/>
  <c r="M265" i="11"/>
  <c r="N265" i="11" s="1"/>
  <c r="M266" i="11"/>
  <c r="N266" i="11" s="1"/>
  <c r="M267" i="11"/>
  <c r="N267" i="11" s="1"/>
  <c r="M268" i="11"/>
  <c r="N268" i="11" s="1"/>
  <c r="M269" i="11"/>
  <c r="N269" i="11" s="1"/>
  <c r="M270" i="11"/>
  <c r="N270" i="11" s="1"/>
  <c r="M271" i="11"/>
  <c r="N271" i="11" s="1"/>
  <c r="M272" i="11"/>
  <c r="N272" i="11" s="1"/>
  <c r="M273" i="11"/>
  <c r="N273" i="11" s="1"/>
  <c r="M274" i="11"/>
  <c r="N274" i="11" s="1"/>
  <c r="M275" i="11"/>
  <c r="M276" i="11"/>
  <c r="N276" i="11" s="1"/>
  <c r="M277" i="11"/>
  <c r="N277" i="11" s="1"/>
  <c r="M278" i="11"/>
  <c r="M279" i="11"/>
  <c r="N279" i="11" s="1"/>
  <c r="M280" i="11"/>
  <c r="N280" i="11" s="1"/>
  <c r="M281" i="11"/>
  <c r="N281" i="11" s="1"/>
  <c r="M282" i="11"/>
  <c r="N282" i="11" s="1"/>
  <c r="M283" i="11"/>
  <c r="N283" i="11" s="1"/>
  <c r="M284" i="11"/>
  <c r="M285" i="11"/>
  <c r="M286" i="11"/>
  <c r="M287" i="11"/>
  <c r="M288" i="11"/>
  <c r="M289" i="11"/>
  <c r="N289" i="11" s="1"/>
  <c r="M290" i="11"/>
  <c r="N290" i="11" s="1"/>
  <c r="M291" i="11"/>
  <c r="N291" i="11" s="1"/>
  <c r="M292" i="11"/>
  <c r="N292" i="11" s="1"/>
  <c r="M293" i="11"/>
  <c r="N293" i="11" s="1"/>
  <c r="M294" i="11"/>
  <c r="N294" i="11" s="1"/>
  <c r="M295" i="11"/>
  <c r="N295" i="11" s="1"/>
  <c r="M296" i="11"/>
  <c r="N296" i="11" s="1"/>
  <c r="M297" i="11"/>
  <c r="N297" i="11" s="1"/>
  <c r="M298" i="11"/>
  <c r="N298" i="11" s="1"/>
  <c r="M299" i="11"/>
  <c r="N299" i="11" s="1"/>
  <c r="M300" i="11"/>
  <c r="N300" i="11" s="1"/>
  <c r="M301" i="11"/>
  <c r="N301" i="11" s="1"/>
  <c r="M302" i="11"/>
  <c r="N302" i="11" s="1"/>
  <c r="M303" i="11"/>
  <c r="N303" i="11" s="1"/>
  <c r="M304" i="11"/>
  <c r="N304" i="11" s="1"/>
  <c r="M305" i="11"/>
  <c r="N305" i="11" s="1"/>
  <c r="M306" i="11"/>
  <c r="N306" i="11" s="1"/>
  <c r="M307" i="11"/>
  <c r="N307" i="11" s="1"/>
  <c r="M308" i="11"/>
  <c r="N308" i="11" s="1"/>
  <c r="M309" i="11"/>
  <c r="N309" i="11" s="1"/>
  <c r="M310" i="11"/>
  <c r="N310" i="11" s="1"/>
  <c r="M311" i="11"/>
  <c r="N311" i="11" s="1"/>
  <c r="M312" i="11"/>
  <c r="N312" i="11" s="1"/>
  <c r="M313" i="11"/>
  <c r="N313" i="11" s="1"/>
  <c r="M314" i="11"/>
  <c r="N314" i="11" s="1"/>
  <c r="M315" i="11"/>
  <c r="N315" i="11" s="1"/>
  <c r="M316" i="11"/>
  <c r="N316" i="11" s="1"/>
  <c r="M317" i="11"/>
  <c r="N317" i="11" s="1"/>
  <c r="M318" i="11"/>
  <c r="N318" i="11" s="1"/>
  <c r="M319" i="11"/>
  <c r="N319" i="11" s="1"/>
  <c r="M320" i="11"/>
  <c r="N320" i="11" s="1"/>
  <c r="M321" i="11"/>
  <c r="N321" i="11" s="1"/>
  <c r="M322" i="11"/>
  <c r="N322" i="11" s="1"/>
  <c r="M323" i="11"/>
  <c r="N323" i="11" s="1"/>
  <c r="M324" i="11"/>
  <c r="N324" i="11" s="1"/>
  <c r="M325" i="11"/>
  <c r="N325" i="11" s="1"/>
  <c r="M326" i="11"/>
  <c r="M327" i="11"/>
  <c r="M328" i="11"/>
  <c r="N328" i="11" s="1"/>
  <c r="M329" i="11"/>
  <c r="M330" i="11"/>
  <c r="M331" i="11"/>
  <c r="N331" i="11" s="1"/>
  <c r="M332" i="11"/>
  <c r="N332" i="11" s="1"/>
  <c r="M333" i="11"/>
  <c r="N333" i="11" s="1"/>
  <c r="M334" i="11"/>
  <c r="N334" i="11" s="1"/>
  <c r="M335" i="11"/>
  <c r="N335" i="11" s="1"/>
  <c r="M336" i="11"/>
  <c r="N336" i="11" s="1"/>
  <c r="M337" i="11"/>
  <c r="N337" i="11" s="1"/>
  <c r="M338" i="11"/>
  <c r="N338" i="11" s="1"/>
  <c r="M339" i="11"/>
  <c r="N339" i="11" s="1"/>
  <c r="M340" i="11"/>
  <c r="N340" i="11" s="1"/>
  <c r="M341" i="11"/>
  <c r="N341" i="11" s="1"/>
  <c r="M342" i="11"/>
  <c r="N342" i="11" s="1"/>
  <c r="M343" i="11"/>
  <c r="N343" i="11" s="1"/>
  <c r="M344" i="11"/>
  <c r="N344" i="11" s="1"/>
  <c r="M345" i="11"/>
  <c r="N345" i="11" s="1"/>
  <c r="M346" i="11"/>
  <c r="N346" i="11" s="1"/>
  <c r="M347" i="11"/>
  <c r="N347" i="11" s="1"/>
  <c r="M348" i="11"/>
  <c r="N348" i="11" s="1"/>
  <c r="M349" i="11"/>
  <c r="N349" i="11" s="1"/>
  <c r="M350" i="11"/>
  <c r="N350" i="11" s="1"/>
  <c r="M351" i="11"/>
  <c r="N351" i="11" s="1"/>
  <c r="M352" i="11"/>
  <c r="N352" i="11" s="1"/>
  <c r="M353" i="11"/>
  <c r="N353" i="11" s="1"/>
  <c r="M354" i="11"/>
  <c r="N354" i="11" s="1"/>
  <c r="M355" i="11"/>
  <c r="N355" i="11" s="1"/>
  <c r="M356" i="11"/>
  <c r="N356" i="11" s="1"/>
  <c r="M357" i="11"/>
  <c r="N357" i="11" s="1"/>
  <c r="M358" i="11"/>
  <c r="N358" i="11" s="1"/>
  <c r="M359" i="11"/>
  <c r="N359" i="11" s="1"/>
  <c r="M360" i="11"/>
  <c r="N360" i="11" s="1"/>
  <c r="M361" i="11"/>
  <c r="N361" i="11" s="1"/>
  <c r="M362" i="11"/>
  <c r="N362" i="11" s="1"/>
  <c r="M363" i="11"/>
  <c r="N363" i="11" s="1"/>
  <c r="M364" i="11"/>
  <c r="N364" i="11" s="1"/>
  <c r="M365" i="11"/>
  <c r="N365" i="11" s="1"/>
  <c r="M366" i="11"/>
  <c r="N366" i="11" s="1"/>
  <c r="M367" i="11"/>
  <c r="N367" i="11" s="1"/>
  <c r="M368" i="11"/>
  <c r="N368" i="11" s="1"/>
  <c r="M369" i="11"/>
  <c r="N369" i="11" s="1"/>
  <c r="M370" i="11"/>
  <c r="N370" i="11" s="1"/>
  <c r="M371" i="11"/>
  <c r="N371" i="11" s="1"/>
  <c r="M372" i="11"/>
  <c r="M373" i="11"/>
  <c r="N373" i="11" s="1"/>
  <c r="M374" i="11"/>
  <c r="N374" i="11" s="1"/>
  <c r="M375" i="11"/>
  <c r="N375" i="11" s="1"/>
  <c r="M376" i="11"/>
  <c r="N376" i="11" s="1"/>
  <c r="M377" i="11"/>
  <c r="N377" i="11" s="1"/>
  <c r="M378" i="11"/>
  <c r="N378" i="11" s="1"/>
  <c r="M379" i="11"/>
  <c r="N379" i="11" s="1"/>
  <c r="M380" i="11"/>
  <c r="N380" i="11" s="1"/>
  <c r="M381" i="11"/>
  <c r="N381" i="11" s="1"/>
  <c r="M382" i="11"/>
  <c r="N382" i="11" s="1"/>
  <c r="M383" i="11"/>
  <c r="N383" i="11" s="1"/>
  <c r="M384" i="11"/>
  <c r="N384" i="11" s="1"/>
  <c r="M385" i="11"/>
  <c r="N385" i="11" s="1"/>
  <c r="M386" i="11"/>
  <c r="N386" i="11" s="1"/>
  <c r="M387" i="11"/>
  <c r="N387" i="11" s="1"/>
  <c r="M388" i="11"/>
  <c r="N388" i="11" s="1"/>
  <c r="M389" i="11"/>
  <c r="N389" i="11" s="1"/>
  <c r="M390" i="11"/>
  <c r="N390" i="11" s="1"/>
  <c r="M391" i="11"/>
  <c r="N391" i="11" s="1"/>
  <c r="M392" i="11"/>
  <c r="N392" i="11" s="1"/>
  <c r="M393" i="11"/>
  <c r="N393" i="11" s="1"/>
  <c r="M394" i="11"/>
  <c r="N394" i="11" s="1"/>
  <c r="M395" i="11"/>
  <c r="N395" i="11" s="1"/>
  <c r="M396" i="11"/>
  <c r="N396" i="11" s="1"/>
  <c r="M397" i="11"/>
  <c r="N397" i="11" s="1"/>
  <c r="M398" i="11"/>
  <c r="N398" i="11" s="1"/>
  <c r="M399" i="11"/>
  <c r="N399" i="11" s="1"/>
  <c r="M400" i="11"/>
  <c r="N400" i="11" s="1"/>
  <c r="M401" i="11"/>
  <c r="N401" i="11" s="1"/>
  <c r="M402" i="11"/>
  <c r="N402" i="11" s="1"/>
  <c r="M403" i="11"/>
  <c r="N403" i="11" s="1"/>
  <c r="M404" i="11"/>
  <c r="N404" i="11" s="1"/>
  <c r="M405" i="11"/>
  <c r="N405" i="11" s="1"/>
  <c r="M406" i="11"/>
  <c r="N406" i="11" s="1"/>
  <c r="M407" i="11"/>
  <c r="N407" i="11" s="1"/>
  <c r="M408" i="11"/>
  <c r="N408" i="11" s="1"/>
  <c r="M409" i="11"/>
  <c r="N409" i="11" s="1"/>
  <c r="M410" i="11"/>
  <c r="N410" i="11" s="1"/>
  <c r="M411" i="11"/>
  <c r="N411" i="11" s="1"/>
  <c r="M412" i="11"/>
  <c r="N412" i="11" s="1"/>
  <c r="M413" i="11"/>
  <c r="M414" i="11"/>
  <c r="N414" i="11" s="1"/>
  <c r="M415" i="11"/>
  <c r="M416" i="11"/>
  <c r="M417" i="11"/>
  <c r="M418" i="11"/>
  <c r="N418" i="11" s="1"/>
  <c r="M419" i="11"/>
  <c r="M420" i="11"/>
  <c r="N420" i="11" s="1"/>
  <c r="M421" i="11"/>
  <c r="N421" i="11" s="1"/>
  <c r="M422" i="11"/>
  <c r="N422" i="11" s="1"/>
  <c r="M423" i="11"/>
  <c r="N423" i="11" s="1"/>
  <c r="M424" i="11"/>
  <c r="N424" i="11" s="1"/>
  <c r="M425" i="11"/>
  <c r="N425" i="11" s="1"/>
  <c r="M426" i="11"/>
  <c r="N426" i="11" s="1"/>
  <c r="M427" i="11"/>
  <c r="N427" i="11" s="1"/>
  <c r="M428" i="11"/>
  <c r="N428" i="11" s="1"/>
  <c r="M429" i="11"/>
  <c r="N429" i="11" s="1"/>
  <c r="M430" i="11"/>
  <c r="N430" i="11" s="1"/>
  <c r="M431" i="11"/>
  <c r="N431" i="11" s="1"/>
  <c r="M432" i="11"/>
  <c r="N432" i="11" s="1"/>
  <c r="M433" i="11"/>
  <c r="N433" i="11" s="1"/>
  <c r="M434" i="11"/>
  <c r="N434" i="11" s="1"/>
  <c r="M435" i="11"/>
  <c r="N435" i="11" s="1"/>
  <c r="M436" i="11"/>
  <c r="N436" i="11" s="1"/>
  <c r="M437" i="11"/>
  <c r="N437" i="11" s="1"/>
  <c r="M438" i="11"/>
  <c r="N438" i="11" s="1"/>
  <c r="M439" i="11"/>
  <c r="N439" i="11" s="1"/>
  <c r="M440" i="11"/>
  <c r="N440" i="11" s="1"/>
  <c r="M441" i="11"/>
  <c r="N441" i="11" s="1"/>
  <c r="M442" i="11"/>
  <c r="N442" i="11" s="1"/>
  <c r="M443" i="11"/>
  <c r="N443" i="11" s="1"/>
  <c r="M444" i="11"/>
  <c r="N444" i="11" s="1"/>
  <c r="M445" i="11"/>
  <c r="N445" i="11" s="1"/>
  <c r="M446" i="11"/>
  <c r="N446" i="11" s="1"/>
  <c r="M447" i="11"/>
  <c r="N447" i="11" s="1"/>
  <c r="M448" i="11"/>
  <c r="N448" i="11" s="1"/>
  <c r="M449" i="11"/>
  <c r="N449" i="11" s="1"/>
  <c r="M450" i="11"/>
  <c r="N450" i="11" s="1"/>
  <c r="M451" i="11"/>
  <c r="N451" i="11" s="1"/>
  <c r="M452" i="11"/>
  <c r="N452" i="11" s="1"/>
  <c r="M453" i="11"/>
  <c r="N453" i="11" s="1"/>
  <c r="M454" i="11"/>
  <c r="N454" i="11" s="1"/>
  <c r="M455" i="11"/>
  <c r="N455" i="11" s="1"/>
  <c r="M456" i="11"/>
  <c r="N456" i="11" s="1"/>
  <c r="M457" i="11"/>
  <c r="N457" i="11" s="1"/>
  <c r="M458" i="11"/>
  <c r="N458" i="11" s="1"/>
  <c r="M459" i="11"/>
  <c r="N459" i="11" s="1"/>
  <c r="M460" i="11"/>
  <c r="N460" i="11" s="1"/>
  <c r="M461" i="11"/>
  <c r="N461" i="11" s="1"/>
  <c r="M462" i="11"/>
  <c r="M463" i="11"/>
  <c r="M464" i="11"/>
  <c r="M465" i="11"/>
  <c r="N465" i="11" s="1"/>
  <c r="M466" i="11"/>
  <c r="M467" i="11"/>
  <c r="N467" i="11" s="1"/>
  <c r="M468" i="11"/>
  <c r="M469" i="11"/>
  <c r="M470" i="11"/>
  <c r="N470" i="11" s="1"/>
  <c r="M471" i="11"/>
  <c r="N471" i="11" s="1"/>
  <c r="M472" i="11"/>
  <c r="N472" i="11" s="1"/>
  <c r="M473" i="11"/>
  <c r="N473" i="11" s="1"/>
  <c r="M474" i="11"/>
  <c r="N474" i="11" s="1"/>
  <c r="M475" i="11"/>
  <c r="N475" i="11" s="1"/>
  <c r="M476" i="11"/>
  <c r="N476" i="11" s="1"/>
  <c r="M477" i="11"/>
  <c r="N477" i="11" s="1"/>
  <c r="M478" i="11"/>
  <c r="N478" i="11" s="1"/>
  <c r="M479" i="11"/>
  <c r="N479" i="11" s="1"/>
  <c r="M480" i="11"/>
  <c r="N480" i="11" s="1"/>
  <c r="M481" i="11"/>
  <c r="N481" i="11" s="1"/>
  <c r="M482" i="11"/>
  <c r="N482" i="11" s="1"/>
  <c r="M483" i="11"/>
  <c r="N483" i="11" s="1"/>
  <c r="M484" i="11"/>
  <c r="N484" i="11" s="1"/>
  <c r="M485" i="11"/>
  <c r="N485" i="11" s="1"/>
  <c r="M486" i="11"/>
  <c r="N486" i="11" s="1"/>
  <c r="M487" i="11"/>
  <c r="N487" i="11" s="1"/>
  <c r="M488" i="11"/>
  <c r="N488" i="11" s="1"/>
  <c r="M489" i="11"/>
  <c r="N489" i="11" s="1"/>
  <c r="M490" i="11"/>
  <c r="N490" i="11" s="1"/>
  <c r="M491" i="11"/>
  <c r="N491" i="11" s="1"/>
  <c r="M492" i="11"/>
  <c r="N492" i="11" s="1"/>
  <c r="M493" i="11"/>
  <c r="N493" i="11" s="1"/>
  <c r="M494" i="11"/>
  <c r="N494" i="11" s="1"/>
  <c r="M495" i="11"/>
  <c r="N495" i="11" s="1"/>
  <c r="M496" i="11"/>
  <c r="N496" i="11" s="1"/>
  <c r="M497" i="11"/>
  <c r="N497" i="11" s="1"/>
  <c r="M498" i="11"/>
  <c r="N498" i="11" s="1"/>
  <c r="M499" i="11"/>
  <c r="N499" i="11" s="1"/>
  <c r="M500" i="11"/>
  <c r="N500" i="11" s="1"/>
  <c r="M501" i="11"/>
  <c r="N501" i="11" s="1"/>
  <c r="M502" i="11"/>
  <c r="N502" i="11" s="1"/>
  <c r="M503" i="11"/>
  <c r="N503" i="11" s="1"/>
  <c r="M504" i="11"/>
  <c r="N504" i="11" s="1"/>
  <c r="M505" i="11"/>
  <c r="N505" i="11" s="1"/>
  <c r="M506" i="11"/>
  <c r="N506" i="11" s="1"/>
  <c r="M507" i="11"/>
  <c r="N507" i="11" s="1"/>
  <c r="M508" i="11"/>
  <c r="N508" i="11" s="1"/>
  <c r="M509" i="11"/>
  <c r="N509" i="11" s="1"/>
  <c r="M510" i="11"/>
  <c r="N510" i="11" s="1"/>
  <c r="M511" i="11"/>
  <c r="N511" i="11" s="1"/>
  <c r="M512" i="11"/>
  <c r="N512" i="11" s="1"/>
  <c r="M513" i="11"/>
  <c r="N513" i="11" s="1"/>
  <c r="M514" i="11"/>
  <c r="N514" i="11" s="1"/>
  <c r="M515" i="11"/>
  <c r="N515" i="11" s="1"/>
  <c r="M516" i="11"/>
  <c r="N516" i="11" s="1"/>
  <c r="M517" i="11"/>
  <c r="N517" i="11" s="1"/>
  <c r="M518" i="11"/>
  <c r="N518" i="11" s="1"/>
  <c r="M519" i="11"/>
  <c r="N519" i="11" s="1"/>
  <c r="M520" i="11"/>
  <c r="N520" i="11" s="1"/>
  <c r="M521" i="11"/>
  <c r="N521" i="11" s="1"/>
  <c r="M522" i="11"/>
  <c r="N522" i="11" s="1"/>
  <c r="M523" i="11"/>
  <c r="N523" i="11" s="1"/>
  <c r="M524" i="11"/>
  <c r="N524" i="11" s="1"/>
  <c r="M525" i="11"/>
  <c r="N525" i="11" s="1"/>
  <c r="M526" i="11"/>
  <c r="N526" i="11" s="1"/>
  <c r="M527" i="11"/>
  <c r="N527" i="11" s="1"/>
  <c r="M528" i="11"/>
  <c r="N528" i="11" s="1"/>
  <c r="M529" i="11"/>
  <c r="N529" i="11" s="1"/>
  <c r="M530" i="11"/>
  <c r="N530" i="11" s="1"/>
  <c r="M531" i="11"/>
  <c r="M532" i="11"/>
  <c r="N532" i="11" s="1"/>
  <c r="M533" i="11"/>
  <c r="N533" i="11" s="1"/>
  <c r="M534" i="11"/>
  <c r="N534" i="11" s="1"/>
  <c r="M535" i="11"/>
  <c r="M536" i="11"/>
  <c r="N536" i="11" s="1"/>
  <c r="M537" i="11"/>
  <c r="M538" i="11"/>
  <c r="N538" i="11" s="1"/>
  <c r="M539" i="11"/>
  <c r="M540" i="11"/>
  <c r="M541" i="11"/>
  <c r="N541" i="11" s="1"/>
  <c r="M542" i="11"/>
  <c r="N542" i="11" s="1"/>
  <c r="M543" i="11"/>
  <c r="N543" i="11" s="1"/>
  <c r="M544" i="11"/>
  <c r="N544" i="11" s="1"/>
  <c r="M545" i="11"/>
  <c r="N545" i="11" s="1"/>
  <c r="M546" i="11"/>
  <c r="N546" i="11" s="1"/>
  <c r="M547" i="11"/>
  <c r="N547" i="11" s="1"/>
  <c r="M548" i="11"/>
  <c r="N548" i="11" s="1"/>
  <c r="M549" i="11"/>
  <c r="N549" i="11" s="1"/>
  <c r="M550" i="11"/>
  <c r="N550" i="11" s="1"/>
  <c r="M551" i="11"/>
  <c r="N551" i="11" s="1"/>
  <c r="M552" i="11"/>
  <c r="N552" i="11" s="1"/>
  <c r="M553" i="11"/>
  <c r="N553" i="11" s="1"/>
  <c r="M554" i="11"/>
  <c r="N554" i="11" s="1"/>
  <c r="M555" i="11"/>
  <c r="N555" i="11" s="1"/>
  <c r="M556" i="11"/>
  <c r="N556" i="11" s="1"/>
  <c r="M557" i="11"/>
  <c r="N557" i="11" s="1"/>
  <c r="M558" i="11"/>
  <c r="N558" i="11" s="1"/>
  <c r="M559" i="11"/>
  <c r="N559" i="11" s="1"/>
  <c r="M560" i="11"/>
  <c r="N560" i="11" s="1"/>
  <c r="M561" i="11"/>
  <c r="N561" i="11" s="1"/>
  <c r="M562" i="11"/>
  <c r="N562" i="11" s="1"/>
  <c r="M563" i="11"/>
  <c r="N563" i="11" s="1"/>
  <c r="M564" i="11"/>
  <c r="N564" i="11" s="1"/>
  <c r="M565" i="11"/>
  <c r="N565" i="11" s="1"/>
  <c r="M566" i="11"/>
  <c r="N566" i="11" s="1"/>
  <c r="M567" i="11"/>
  <c r="N567" i="11" s="1"/>
  <c r="M568" i="11"/>
  <c r="N568" i="11" s="1"/>
  <c r="M569" i="11"/>
  <c r="N569" i="11" s="1"/>
  <c r="M570" i="11"/>
  <c r="N570" i="11" s="1"/>
  <c r="M571" i="11"/>
  <c r="N571" i="11" s="1"/>
  <c r="M572" i="11"/>
  <c r="N572" i="11" s="1"/>
  <c r="M573" i="11"/>
  <c r="N573" i="11" s="1"/>
  <c r="M574" i="11"/>
  <c r="N574" i="11" s="1"/>
  <c r="M575" i="11"/>
  <c r="N575" i="11" s="1"/>
  <c r="M576" i="11"/>
  <c r="N576" i="11" s="1"/>
  <c r="M577" i="11"/>
  <c r="N577" i="11" s="1"/>
  <c r="M578" i="11"/>
  <c r="N578" i="11" s="1"/>
  <c r="M579" i="11"/>
  <c r="N579" i="11" s="1"/>
  <c r="M580" i="11"/>
  <c r="N580" i="11" s="1"/>
  <c r="M581" i="11"/>
  <c r="N581" i="11" s="1"/>
  <c r="M582" i="11"/>
  <c r="N582" i="11" s="1"/>
  <c r="M583" i="11"/>
  <c r="N583" i="11" s="1"/>
  <c r="M584" i="11"/>
  <c r="N584" i="11" s="1"/>
  <c r="M585" i="11"/>
  <c r="N585" i="11" s="1"/>
  <c r="M586" i="11"/>
  <c r="N586" i="11" s="1"/>
  <c r="M587" i="11"/>
  <c r="N587" i="11" s="1"/>
  <c r="M588" i="11"/>
  <c r="N588" i="11" s="1"/>
  <c r="M589" i="11"/>
  <c r="N589" i="11" s="1"/>
  <c r="M590" i="11"/>
  <c r="N590" i="11" s="1"/>
  <c r="M591" i="11"/>
  <c r="N591" i="11" s="1"/>
  <c r="M592" i="11"/>
  <c r="N592" i="11" s="1"/>
  <c r="M593" i="11"/>
  <c r="N593" i="11" s="1"/>
  <c r="M594" i="11"/>
  <c r="N594" i="11" s="1"/>
  <c r="M595" i="11"/>
  <c r="N595" i="11" s="1"/>
  <c r="M596" i="11"/>
  <c r="M597" i="11"/>
  <c r="M598" i="11"/>
  <c r="N598" i="11" s="1"/>
  <c r="M599" i="11"/>
  <c r="N599" i="11" s="1"/>
  <c r="M600" i="11"/>
  <c r="N600" i="11" s="1"/>
  <c r="M601" i="11"/>
  <c r="M602" i="11"/>
  <c r="N602" i="11" s="1"/>
  <c r="M603" i="11"/>
  <c r="N603" i="11" s="1"/>
  <c r="M604" i="11"/>
  <c r="N604" i="11" s="1"/>
  <c r="M605" i="11"/>
  <c r="N605" i="11" s="1"/>
  <c r="M606" i="11"/>
  <c r="N606" i="11" s="1"/>
  <c r="M607" i="11"/>
  <c r="M608" i="11"/>
  <c r="M609" i="11"/>
  <c r="M610" i="11"/>
  <c r="N610" i="11" s="1"/>
  <c r="M611" i="11"/>
  <c r="N611" i="11" s="1"/>
  <c r="M612" i="11"/>
  <c r="N612" i="11" s="1"/>
  <c r="M613" i="11"/>
  <c r="N613" i="11" s="1"/>
  <c r="M614" i="11"/>
  <c r="N614" i="11" s="1"/>
  <c r="M615" i="11"/>
  <c r="N615" i="11" s="1"/>
  <c r="M616" i="11"/>
  <c r="N616" i="11" s="1"/>
  <c r="M617" i="11"/>
  <c r="N617" i="11" s="1"/>
  <c r="M618" i="11"/>
  <c r="N618" i="11" s="1"/>
  <c r="M619" i="11"/>
  <c r="N619" i="11" s="1"/>
  <c r="M620" i="11"/>
  <c r="N620" i="11" s="1"/>
  <c r="M621" i="11"/>
  <c r="N621" i="11" s="1"/>
  <c r="M622" i="11"/>
  <c r="N622" i="11" s="1"/>
  <c r="M623" i="11"/>
  <c r="N623" i="11" s="1"/>
  <c r="M624" i="11"/>
  <c r="N624" i="11" s="1"/>
  <c r="M625" i="11"/>
  <c r="N625" i="11" s="1"/>
  <c r="M626" i="11"/>
  <c r="N626" i="11" s="1"/>
  <c r="M627" i="11"/>
  <c r="N627" i="11" s="1"/>
  <c r="M628" i="11"/>
  <c r="N628" i="11" s="1"/>
  <c r="M629" i="11"/>
  <c r="N629" i="11" s="1"/>
  <c r="M630" i="11"/>
  <c r="N630" i="11" s="1"/>
  <c r="M631" i="11"/>
  <c r="N631" i="11" s="1"/>
  <c r="M632" i="11"/>
  <c r="N632" i="11" s="1"/>
  <c r="M633" i="11"/>
  <c r="N633" i="11" s="1"/>
  <c r="M634" i="11"/>
  <c r="N634" i="11" s="1"/>
  <c r="M635" i="11"/>
  <c r="N635" i="11" s="1"/>
  <c r="M636" i="11"/>
  <c r="N636" i="11" s="1"/>
  <c r="M637" i="11"/>
  <c r="N637" i="11" s="1"/>
  <c r="M638" i="11"/>
  <c r="N638" i="11" s="1"/>
  <c r="M639" i="11"/>
  <c r="M640" i="11"/>
  <c r="N640" i="11" s="1"/>
  <c r="M641" i="11"/>
  <c r="M642" i="11"/>
  <c r="N642" i="11" s="1"/>
  <c r="M643" i="11"/>
  <c r="N643" i="11" s="1"/>
  <c r="M644" i="11"/>
  <c r="N644" i="11" s="1"/>
  <c r="M645" i="11"/>
  <c r="M646" i="11"/>
  <c r="N646" i="11" s="1"/>
  <c r="M647" i="11"/>
  <c r="N647" i="11" s="1"/>
  <c r="M648" i="11"/>
  <c r="M649" i="11"/>
  <c r="N649" i="11" s="1"/>
  <c r="M650" i="11"/>
  <c r="N650" i="11" s="1"/>
  <c r="M651" i="11"/>
  <c r="N651" i="11" s="1"/>
  <c r="M652" i="11"/>
  <c r="N652" i="11" s="1"/>
  <c r="M653" i="11"/>
  <c r="N653" i="11" s="1"/>
  <c r="M654" i="11"/>
  <c r="N654" i="11" s="1"/>
  <c r="M655" i="11"/>
  <c r="N655" i="11" s="1"/>
  <c r="M656" i="11"/>
  <c r="N656" i="11" s="1"/>
  <c r="M657" i="11"/>
  <c r="N657" i="11" s="1"/>
  <c r="M658" i="11"/>
  <c r="N658" i="11" s="1"/>
  <c r="M659" i="11"/>
  <c r="N659" i="11" s="1"/>
  <c r="M660" i="11"/>
  <c r="N660" i="11" s="1"/>
  <c r="M661" i="11"/>
  <c r="N661" i="11" s="1"/>
  <c r="M662" i="11"/>
  <c r="N662" i="11" s="1"/>
  <c r="M663" i="11"/>
  <c r="N663" i="11" s="1"/>
  <c r="M664" i="11"/>
  <c r="N664" i="11" s="1"/>
  <c r="M665" i="11"/>
  <c r="N665" i="11" s="1"/>
  <c r="M666" i="11"/>
  <c r="N666" i="11" s="1"/>
  <c r="M667" i="11"/>
  <c r="N667" i="11" s="1"/>
  <c r="M668" i="11"/>
  <c r="N668" i="11" s="1"/>
  <c r="M669" i="11"/>
  <c r="N669" i="11" s="1"/>
  <c r="M670" i="11"/>
  <c r="N670" i="11" s="1"/>
  <c r="M671" i="11"/>
  <c r="N671" i="11" s="1"/>
  <c r="M672" i="11"/>
  <c r="N672" i="11" s="1"/>
  <c r="M673" i="11"/>
  <c r="N673" i="11" s="1"/>
  <c r="M674" i="11"/>
  <c r="N674" i="11" s="1"/>
  <c r="M675" i="11"/>
  <c r="N675" i="11" s="1"/>
  <c r="M676" i="11"/>
  <c r="N676" i="11" s="1"/>
  <c r="M677" i="11"/>
  <c r="N677" i="11" s="1"/>
  <c r="M678" i="11"/>
  <c r="N678" i="11" s="1"/>
  <c r="M679" i="11"/>
  <c r="N679" i="11" s="1"/>
  <c r="M680" i="11"/>
  <c r="N680" i="11" s="1"/>
  <c r="M681" i="11"/>
  <c r="N681" i="11" s="1"/>
  <c r="M682" i="11"/>
  <c r="N682" i="11" s="1"/>
  <c r="M683" i="11"/>
  <c r="N683" i="11" s="1"/>
  <c r="M684" i="11"/>
  <c r="M685" i="11"/>
  <c r="M686" i="11"/>
  <c r="N686" i="11" s="1"/>
  <c r="M687" i="11"/>
  <c r="N687" i="11" s="1"/>
  <c r="M688" i="11"/>
  <c r="M689" i="11"/>
  <c r="N689" i="11" s="1"/>
  <c r="M690" i="11"/>
  <c r="N690" i="11" s="1"/>
  <c r="M691" i="11"/>
  <c r="M692" i="11"/>
  <c r="N692" i="11" s="1"/>
  <c r="M693" i="11"/>
  <c r="N693" i="11" s="1"/>
  <c r="M694" i="11"/>
  <c r="N694" i="11" s="1"/>
  <c r="M695" i="11"/>
  <c r="N695" i="11" s="1"/>
  <c r="M696" i="11"/>
  <c r="M697" i="11"/>
  <c r="N697" i="11" s="1"/>
  <c r="M698" i="11"/>
  <c r="N698" i="11" s="1"/>
  <c r="M699" i="11"/>
  <c r="N699" i="11" s="1"/>
  <c r="M700" i="11"/>
  <c r="M701" i="11"/>
  <c r="N701" i="11" s="1"/>
  <c r="M702" i="11"/>
  <c r="N702" i="11" s="1"/>
  <c r="M703" i="11"/>
  <c r="N703" i="11" s="1"/>
  <c r="M704" i="11"/>
  <c r="N704" i="11" s="1"/>
  <c r="M705" i="11"/>
  <c r="N705" i="11" s="1"/>
  <c r="M706" i="11"/>
  <c r="N706" i="11" s="1"/>
  <c r="M707" i="11"/>
  <c r="N707" i="11" s="1"/>
  <c r="M708" i="11"/>
  <c r="N708" i="11" s="1"/>
  <c r="M709" i="11"/>
  <c r="N709" i="11" s="1"/>
  <c r="M710" i="11"/>
  <c r="N710" i="11" s="1"/>
  <c r="M711" i="11"/>
  <c r="N711" i="11" s="1"/>
  <c r="M712" i="11"/>
  <c r="N712" i="11" s="1"/>
  <c r="M713" i="11"/>
  <c r="N713" i="11" s="1"/>
  <c r="M714" i="11"/>
  <c r="N714" i="11" s="1"/>
  <c r="M715" i="11"/>
  <c r="N715" i="11" s="1"/>
  <c r="M716" i="11"/>
  <c r="N716" i="11" s="1"/>
  <c r="M717" i="11"/>
  <c r="N717" i="11" s="1"/>
  <c r="M718" i="11"/>
  <c r="N718" i="11" s="1"/>
  <c r="M719" i="11"/>
  <c r="N719" i="11" s="1"/>
  <c r="M720" i="11"/>
  <c r="N720" i="11" s="1"/>
  <c r="M721" i="11"/>
  <c r="N721" i="11" s="1"/>
  <c r="M722" i="11"/>
  <c r="N722" i="11" s="1"/>
  <c r="M723" i="11"/>
  <c r="N723" i="11" s="1"/>
  <c r="M724" i="11"/>
  <c r="N724" i="11" s="1"/>
  <c r="M725" i="11"/>
  <c r="N725" i="11" s="1"/>
  <c r="M726" i="11"/>
  <c r="N726" i="11" s="1"/>
  <c r="M727" i="11"/>
  <c r="N727" i="11" s="1"/>
  <c r="M728" i="11"/>
  <c r="N728" i="11" s="1"/>
  <c r="M729" i="11"/>
  <c r="N729" i="11" s="1"/>
  <c r="M730" i="11"/>
  <c r="N730" i="11" s="1"/>
  <c r="M731" i="11"/>
  <c r="N731" i="11" s="1"/>
  <c r="M732" i="11"/>
  <c r="N732" i="11" s="1"/>
  <c r="M733" i="11"/>
  <c r="N733" i="11" s="1"/>
  <c r="M734" i="11"/>
  <c r="N734" i="11" s="1"/>
  <c r="M735" i="11"/>
  <c r="N735" i="11" s="1"/>
  <c r="M736" i="11"/>
  <c r="N736" i="11" s="1"/>
  <c r="M737" i="11"/>
  <c r="N737" i="11" s="1"/>
  <c r="M738" i="11"/>
  <c r="N738" i="11" s="1"/>
  <c r="M739" i="11"/>
  <c r="N739" i="11" s="1"/>
  <c r="M740" i="11"/>
  <c r="N740" i="11" s="1"/>
  <c r="M741" i="11"/>
  <c r="N741" i="11" s="1"/>
  <c r="M742" i="11"/>
  <c r="N742" i="11" s="1"/>
  <c r="M743" i="11"/>
  <c r="N743" i="11" s="1"/>
  <c r="M744" i="11"/>
  <c r="N744" i="11" s="1"/>
  <c r="M745" i="11"/>
  <c r="N745" i="11" s="1"/>
  <c r="M746" i="11"/>
  <c r="N746" i="11" s="1"/>
  <c r="M747" i="11"/>
  <c r="N747" i="11" s="1"/>
  <c r="M748" i="11"/>
  <c r="N748" i="11" s="1"/>
  <c r="M749" i="11"/>
  <c r="N749" i="11" s="1"/>
  <c r="M750" i="11"/>
  <c r="N750" i="11" s="1"/>
  <c r="M751" i="11"/>
  <c r="N751" i="11" s="1"/>
  <c r="M752" i="11"/>
  <c r="N752" i="11" s="1"/>
  <c r="M753" i="11"/>
  <c r="N753" i="11" s="1"/>
  <c r="M754" i="11"/>
  <c r="N754" i="11" s="1"/>
  <c r="M755" i="11"/>
  <c r="N755" i="11" s="1"/>
  <c r="M756" i="11"/>
  <c r="N756" i="11" s="1"/>
  <c r="M757" i="11"/>
  <c r="N757" i="11" s="1"/>
  <c r="M758" i="11"/>
  <c r="N758" i="11" s="1"/>
  <c r="M759" i="11"/>
  <c r="N759" i="11" s="1"/>
  <c r="M760" i="11"/>
  <c r="N760" i="11" s="1"/>
  <c r="M761" i="11"/>
  <c r="N761" i="11" s="1"/>
  <c r="M762" i="11"/>
  <c r="N762" i="11" s="1"/>
  <c r="M763" i="11"/>
  <c r="N763" i="11" s="1"/>
  <c r="M764" i="11"/>
  <c r="N764" i="11" s="1"/>
  <c r="M765" i="11"/>
  <c r="N765" i="11" s="1"/>
  <c r="M766" i="11"/>
  <c r="N766" i="11" s="1"/>
  <c r="M767" i="11"/>
  <c r="N767" i="11" s="1"/>
  <c r="M768" i="11"/>
  <c r="M769" i="11"/>
  <c r="M770" i="11"/>
  <c r="N770" i="11" s="1"/>
  <c r="M771" i="11"/>
  <c r="N771" i="11" s="1"/>
  <c r="M772" i="11"/>
  <c r="N772" i="11" s="1"/>
  <c r="M773" i="11"/>
  <c r="N773" i="11" s="1"/>
  <c r="M774" i="11"/>
  <c r="M775" i="11"/>
  <c r="M776" i="11"/>
  <c r="M777" i="11"/>
  <c r="M778" i="11"/>
  <c r="M779" i="11"/>
  <c r="M780" i="11"/>
  <c r="M781" i="11"/>
  <c r="M782" i="11"/>
  <c r="N782" i="11" s="1"/>
  <c r="M783" i="11"/>
  <c r="N783" i="11" s="1"/>
  <c r="M784" i="11"/>
  <c r="M785" i="11"/>
  <c r="M786" i="11"/>
  <c r="M787" i="11"/>
  <c r="N787" i="11" s="1"/>
  <c r="M788" i="11"/>
  <c r="N788" i="11" s="1"/>
  <c r="M789" i="11"/>
  <c r="N789" i="11" s="1"/>
  <c r="M790" i="11"/>
  <c r="M791" i="11"/>
  <c r="N791" i="11" s="1"/>
  <c r="M792" i="11"/>
  <c r="M793" i="11"/>
  <c r="N793" i="11" s="1"/>
  <c r="M794" i="11"/>
  <c r="M795" i="11"/>
  <c r="M796" i="11"/>
  <c r="M797" i="11"/>
  <c r="M798" i="11"/>
  <c r="M799" i="11"/>
  <c r="N799" i="11" s="1"/>
  <c r="M800" i="11"/>
  <c r="N800" i="11" s="1"/>
  <c r="M801" i="11"/>
  <c r="N801" i="11" s="1"/>
  <c r="M802" i="11"/>
  <c r="N802" i="11" s="1"/>
  <c r="M803" i="11"/>
  <c r="N803" i="11" s="1"/>
  <c r="M804" i="11"/>
  <c r="N804" i="11" s="1"/>
  <c r="M805" i="11"/>
  <c r="N805" i="11" s="1"/>
  <c r="M806" i="11"/>
  <c r="N806" i="11" s="1"/>
  <c r="M807" i="11"/>
  <c r="N807" i="11" s="1"/>
  <c r="M808" i="11"/>
  <c r="N808" i="11" s="1"/>
  <c r="M809" i="11"/>
  <c r="N809" i="11" s="1"/>
  <c r="M810" i="11"/>
  <c r="N810" i="11" s="1"/>
  <c r="M811" i="11"/>
  <c r="N811" i="11" s="1"/>
  <c r="M812" i="11"/>
  <c r="N812" i="11" s="1"/>
  <c r="M813" i="11"/>
  <c r="N813" i="11" s="1"/>
  <c r="M814" i="11"/>
  <c r="N814" i="11" s="1"/>
  <c r="M815" i="11"/>
  <c r="N815" i="11" s="1"/>
  <c r="M816" i="11"/>
  <c r="N816" i="11" s="1"/>
  <c r="M817" i="11"/>
  <c r="N817" i="11" s="1"/>
  <c r="M818" i="11"/>
  <c r="N818" i="11" s="1"/>
  <c r="M819" i="11"/>
  <c r="N819" i="11" s="1"/>
  <c r="M820" i="11"/>
  <c r="N820" i="11" s="1"/>
  <c r="M821" i="11"/>
  <c r="N821" i="11" s="1"/>
  <c r="M822" i="11"/>
  <c r="N822" i="11" s="1"/>
  <c r="M823" i="11"/>
  <c r="N823" i="11" s="1"/>
  <c r="M824" i="11"/>
  <c r="N824" i="11" s="1"/>
  <c r="M825" i="11"/>
  <c r="N825" i="11" s="1"/>
  <c r="M826" i="11"/>
  <c r="N826" i="11" s="1"/>
  <c r="M827" i="11"/>
  <c r="N827" i="11" s="1"/>
  <c r="M828" i="11"/>
  <c r="N828" i="11" s="1"/>
  <c r="M829" i="11"/>
  <c r="N829" i="11" s="1"/>
  <c r="M830" i="11"/>
  <c r="N830" i="11" s="1"/>
  <c r="M831" i="11"/>
  <c r="N831" i="11" s="1"/>
  <c r="M832" i="11"/>
  <c r="N832" i="11" s="1"/>
  <c r="M833" i="11"/>
  <c r="N833" i="11" s="1"/>
  <c r="M834" i="11"/>
  <c r="N834" i="11" s="1"/>
  <c r="M835" i="11"/>
  <c r="N835" i="11" s="1"/>
  <c r="M836" i="11"/>
  <c r="N836" i="11" s="1"/>
  <c r="M837" i="11"/>
  <c r="N837" i="11" s="1"/>
  <c r="M838" i="11"/>
  <c r="N838" i="11" s="1"/>
  <c r="M839" i="11"/>
  <c r="N839" i="11" s="1"/>
  <c r="M840" i="11"/>
  <c r="N840" i="11" s="1"/>
  <c r="M841" i="11"/>
  <c r="N841" i="11" s="1"/>
  <c r="M842" i="11"/>
  <c r="N842" i="11" s="1"/>
  <c r="M843" i="11"/>
  <c r="N843" i="11" s="1"/>
  <c r="M844" i="11"/>
  <c r="N844" i="11" s="1"/>
  <c r="M845" i="11"/>
  <c r="N845" i="11" s="1"/>
  <c r="M846" i="11"/>
  <c r="N846" i="11" s="1"/>
  <c r="M847" i="11"/>
  <c r="N847" i="11" s="1"/>
  <c r="M848" i="11"/>
  <c r="N848" i="11" s="1"/>
  <c r="M849" i="11"/>
  <c r="N849" i="11" s="1"/>
  <c r="M850" i="11"/>
  <c r="N850" i="11" s="1"/>
  <c r="M851" i="11"/>
  <c r="N851" i="11" s="1"/>
  <c r="M852" i="11"/>
  <c r="N852" i="11" s="1"/>
  <c r="M853" i="11"/>
  <c r="N853" i="11" s="1"/>
  <c r="M854" i="11"/>
  <c r="M855" i="11"/>
  <c r="N855" i="11" s="1"/>
  <c r="M856" i="11"/>
  <c r="N856" i="11" s="1"/>
  <c r="M857" i="11"/>
  <c r="N857" i="11" s="1"/>
  <c r="M858" i="11"/>
  <c r="N858" i="11" s="1"/>
  <c r="M859" i="11"/>
  <c r="N859" i="11" s="1"/>
  <c r="M860" i="11"/>
  <c r="N860" i="11" s="1"/>
  <c r="M861" i="11"/>
  <c r="N861" i="11" s="1"/>
  <c r="M862" i="11"/>
  <c r="M863" i="11"/>
  <c r="N863" i="11" s="1"/>
  <c r="M864" i="11"/>
  <c r="N864" i="11" s="1"/>
  <c r="M865" i="11"/>
  <c r="N865" i="11" s="1"/>
  <c r="M866" i="11"/>
  <c r="N866" i="11" s="1"/>
  <c r="M867" i="11"/>
  <c r="N867" i="11" s="1"/>
  <c r="M868" i="11"/>
  <c r="N868" i="11" s="1"/>
  <c r="M869" i="11"/>
  <c r="M870" i="11"/>
  <c r="M871" i="11"/>
  <c r="N871" i="11" s="1"/>
  <c r="M872" i="11"/>
  <c r="M873" i="11"/>
  <c r="N873" i="11" s="1"/>
  <c r="M874" i="11"/>
  <c r="M875" i="11"/>
  <c r="N875" i="11" s="1"/>
  <c r="M876" i="11"/>
  <c r="N876" i="11" s="1"/>
  <c r="M877" i="11"/>
  <c r="N877" i="11" s="1"/>
  <c r="M878" i="11"/>
  <c r="N878" i="11" s="1"/>
  <c r="M879" i="11"/>
  <c r="N879" i="11" s="1"/>
  <c r="M880" i="11"/>
  <c r="N880" i="11" s="1"/>
  <c r="M881" i="11"/>
  <c r="N881" i="11" s="1"/>
  <c r="M882" i="11"/>
  <c r="N882" i="11" s="1"/>
  <c r="M883" i="11"/>
  <c r="N883" i="11" s="1"/>
  <c r="M884" i="11"/>
  <c r="N884" i="11" s="1"/>
  <c r="M885" i="11"/>
  <c r="N885" i="11" s="1"/>
  <c r="M886" i="11"/>
  <c r="N886" i="11" s="1"/>
  <c r="M887" i="11"/>
  <c r="N887" i="11" s="1"/>
  <c r="M888" i="11"/>
  <c r="N888" i="11" s="1"/>
  <c r="M889" i="11"/>
  <c r="N889" i="11" s="1"/>
  <c r="M890" i="11"/>
  <c r="N890" i="11" s="1"/>
  <c r="M891" i="11"/>
  <c r="N891" i="11" s="1"/>
  <c r="M892" i="11"/>
  <c r="N892" i="11" s="1"/>
  <c r="M893" i="11"/>
  <c r="N893" i="11" s="1"/>
  <c r="M894" i="11"/>
  <c r="N894" i="11" s="1"/>
  <c r="M895" i="11"/>
  <c r="N895" i="11" s="1"/>
  <c r="M896" i="11"/>
  <c r="N896" i="11" s="1"/>
  <c r="M897" i="11"/>
  <c r="N897" i="11" s="1"/>
  <c r="M898" i="11"/>
  <c r="N898" i="11" s="1"/>
  <c r="M899" i="11"/>
  <c r="N899" i="11" s="1"/>
  <c r="M900" i="11"/>
  <c r="N900" i="11" s="1"/>
  <c r="M901" i="11"/>
  <c r="N901" i="11" s="1"/>
  <c r="M902" i="11"/>
  <c r="N902" i="11" s="1"/>
  <c r="M903" i="11"/>
  <c r="N903" i="11" s="1"/>
  <c r="M904" i="11"/>
  <c r="N904" i="11" s="1"/>
  <c r="M905" i="11"/>
  <c r="N905" i="11" s="1"/>
  <c r="M906" i="11"/>
  <c r="N906" i="11" s="1"/>
  <c r="M907" i="11"/>
  <c r="N907" i="11" s="1"/>
  <c r="M908" i="11"/>
  <c r="N908" i="11" s="1"/>
  <c r="M909" i="11"/>
  <c r="N909" i="11" s="1"/>
  <c r="M910" i="11"/>
  <c r="N910" i="11" s="1"/>
  <c r="M911" i="11"/>
  <c r="N911" i="11" s="1"/>
  <c r="M912" i="11"/>
  <c r="N912" i="11" s="1"/>
  <c r="M913" i="11"/>
  <c r="N913" i="11" s="1"/>
  <c r="M914" i="11"/>
  <c r="N914" i="11" s="1"/>
  <c r="M915" i="11"/>
  <c r="N915" i="11" s="1"/>
  <c r="M916" i="11"/>
  <c r="N916" i="11" s="1"/>
  <c r="M917" i="11"/>
  <c r="N917" i="11" s="1"/>
  <c r="M918" i="11"/>
  <c r="N918" i="11" s="1"/>
  <c r="M919" i="11"/>
  <c r="N919" i="11" s="1"/>
  <c r="M920" i="11"/>
  <c r="N920" i="11" s="1"/>
  <c r="M921" i="11"/>
  <c r="N921" i="11" s="1"/>
  <c r="M922" i="11"/>
  <c r="N922" i="11" s="1"/>
  <c r="M923" i="11"/>
  <c r="N923" i="11" s="1"/>
  <c r="M924" i="11"/>
  <c r="N924" i="11" s="1"/>
  <c r="M925" i="11"/>
  <c r="N925" i="11" s="1"/>
  <c r="M926" i="11"/>
  <c r="N926" i="11" s="1"/>
  <c r="M927" i="11"/>
  <c r="N927" i="11" s="1"/>
  <c r="M928" i="11"/>
  <c r="N928" i="11" s="1"/>
  <c r="M929" i="11"/>
  <c r="N929" i="11" s="1"/>
  <c r="M930" i="11"/>
  <c r="N930" i="11" s="1"/>
  <c r="M931" i="11"/>
  <c r="N931" i="11" s="1"/>
  <c r="M932" i="11"/>
  <c r="N932" i="11" s="1"/>
  <c r="M933" i="11"/>
  <c r="N933" i="11" s="1"/>
  <c r="M934" i="11"/>
  <c r="N934" i="11" s="1"/>
  <c r="M935" i="11"/>
  <c r="N935" i="11" s="1"/>
  <c r="M936" i="11"/>
  <c r="N936" i="11" s="1"/>
  <c r="M937" i="11"/>
  <c r="N937" i="11" s="1"/>
  <c r="M938" i="11"/>
  <c r="N938" i="11" s="1"/>
  <c r="M939" i="11"/>
  <c r="N939" i="11" s="1"/>
  <c r="M940" i="11"/>
  <c r="N940" i="11" s="1"/>
  <c r="M941" i="11"/>
  <c r="M942" i="11"/>
  <c r="M943" i="11"/>
  <c r="N943" i="11" s="1"/>
  <c r="M944" i="11"/>
  <c r="N944" i="11" s="1"/>
  <c r="M945" i="11"/>
  <c r="N945" i="11" s="1"/>
  <c r="M946" i="11"/>
  <c r="M947" i="11"/>
  <c r="M948" i="11"/>
  <c r="M949" i="11"/>
  <c r="N949" i="11" s="1"/>
  <c r="M950" i="11"/>
  <c r="N950" i="11" s="1"/>
  <c r="M951" i="11"/>
  <c r="N951" i="11" s="1"/>
  <c r="M952" i="11"/>
  <c r="N952" i="11" s="1"/>
  <c r="M953" i="11"/>
  <c r="N953" i="11" s="1"/>
  <c r="M954" i="11"/>
  <c r="M955" i="11"/>
  <c r="M956" i="11"/>
  <c r="N956" i="11" s="1"/>
  <c r="M957" i="11"/>
  <c r="N957" i="11" s="1"/>
  <c r="M958" i="11"/>
  <c r="N958" i="11" s="1"/>
  <c r="M959" i="11"/>
  <c r="N959" i="11" s="1"/>
  <c r="M960" i="11"/>
  <c r="N960" i="11" s="1"/>
  <c r="M961" i="11"/>
  <c r="N961" i="11" s="1"/>
  <c r="M962" i="11"/>
  <c r="N962" i="11" s="1"/>
  <c r="M963" i="11"/>
  <c r="N963" i="11" s="1"/>
  <c r="M964" i="11"/>
  <c r="N964" i="11" s="1"/>
  <c r="M965" i="11"/>
  <c r="N965" i="11" s="1"/>
  <c r="M966" i="11"/>
  <c r="N966" i="11" s="1"/>
  <c r="M967" i="11"/>
  <c r="N967" i="11" s="1"/>
  <c r="M968" i="11"/>
  <c r="N968" i="11" s="1"/>
  <c r="M969" i="11"/>
  <c r="N969" i="11" s="1"/>
  <c r="M970" i="11"/>
  <c r="N970" i="11" s="1"/>
  <c r="M971" i="11"/>
  <c r="N971" i="11" s="1"/>
  <c r="M972" i="11"/>
  <c r="N972" i="11" s="1"/>
  <c r="M973" i="11"/>
  <c r="N973" i="11" s="1"/>
  <c r="M974" i="11"/>
  <c r="N974" i="11" s="1"/>
  <c r="M975" i="11"/>
  <c r="N975" i="11" s="1"/>
  <c r="M976" i="11"/>
  <c r="N976" i="11" s="1"/>
  <c r="M977" i="11"/>
  <c r="N977" i="11" s="1"/>
  <c r="M978" i="11"/>
  <c r="N978" i="11" s="1"/>
  <c r="M979" i="11"/>
  <c r="N979" i="11" s="1"/>
  <c r="M980" i="11"/>
  <c r="N980" i="11" s="1"/>
  <c r="M981" i="11"/>
  <c r="N981" i="11" s="1"/>
  <c r="M982" i="11"/>
  <c r="N982" i="11" s="1"/>
  <c r="M983" i="11"/>
  <c r="N983" i="11" s="1"/>
  <c r="M984" i="11"/>
  <c r="N984" i="11" s="1"/>
  <c r="M985" i="11"/>
  <c r="N985" i="11" s="1"/>
  <c r="M986" i="11"/>
  <c r="N986" i="11" s="1"/>
  <c r="M987" i="11"/>
  <c r="N987" i="11" s="1"/>
  <c r="M988" i="11"/>
  <c r="N988" i="11" s="1"/>
  <c r="M989" i="11"/>
  <c r="N989" i="11" s="1"/>
  <c r="M990" i="11"/>
  <c r="N990" i="11" s="1"/>
  <c r="M991" i="11"/>
  <c r="N991" i="11" s="1"/>
  <c r="M992" i="11"/>
  <c r="N992" i="11" s="1"/>
  <c r="M993" i="11"/>
  <c r="N993" i="11" s="1"/>
  <c r="M994" i="11"/>
  <c r="N994" i="11" s="1"/>
  <c r="M995" i="11"/>
  <c r="N995" i="11" s="1"/>
  <c r="M996" i="11"/>
  <c r="N996" i="11" s="1"/>
  <c r="M997" i="11"/>
  <c r="N997" i="11" s="1"/>
  <c r="M998" i="11"/>
  <c r="M999" i="11"/>
  <c r="M1000" i="11"/>
  <c r="N1000" i="11" s="1"/>
  <c r="M1001" i="11"/>
  <c r="N1001" i="11" s="1"/>
  <c r="M1002" i="11"/>
  <c r="M1003" i="11"/>
  <c r="M1004" i="11"/>
  <c r="N1004" i="11" s="1"/>
  <c r="M1005" i="11"/>
  <c r="N1005" i="11" s="1"/>
  <c r="M1006" i="11"/>
  <c r="N1006" i="11" s="1"/>
  <c r="M1007" i="11"/>
  <c r="N1007" i="11" s="1"/>
  <c r="M1008" i="11"/>
  <c r="N1008" i="11" s="1"/>
  <c r="M1009" i="11"/>
  <c r="N1009" i="11" s="1"/>
  <c r="M1010" i="11"/>
  <c r="N1010" i="11" s="1"/>
  <c r="M1011" i="11"/>
  <c r="N1011" i="11" s="1"/>
  <c r="M1012" i="11"/>
  <c r="N1012" i="11" s="1"/>
  <c r="M1013" i="11"/>
  <c r="N1013" i="11" s="1"/>
  <c r="M1014" i="11"/>
  <c r="N1014" i="11" s="1"/>
  <c r="M1015" i="11"/>
  <c r="N1015" i="11" s="1"/>
  <c r="M1016" i="11"/>
  <c r="N1016" i="11" s="1"/>
  <c r="M1017" i="11"/>
  <c r="N1017" i="11" s="1"/>
  <c r="M1018" i="11"/>
  <c r="N1018" i="11" s="1"/>
  <c r="M1019" i="11"/>
  <c r="N1019" i="11" s="1"/>
  <c r="M1020" i="11"/>
  <c r="N1020" i="11" s="1"/>
  <c r="M1021" i="11"/>
  <c r="N1021" i="11" s="1"/>
  <c r="M1022" i="11"/>
  <c r="N1022" i="11" s="1"/>
  <c r="M1023" i="11"/>
  <c r="N1023" i="11" s="1"/>
  <c r="M1024" i="11"/>
  <c r="N1024" i="11" s="1"/>
  <c r="M1025" i="11"/>
  <c r="N1025" i="11" s="1"/>
  <c r="M1026" i="11"/>
  <c r="N1026" i="11" s="1"/>
  <c r="M1027" i="11"/>
  <c r="N1027" i="11" s="1"/>
  <c r="M1028" i="11"/>
  <c r="N1028" i="11" s="1"/>
  <c r="M1029" i="11"/>
  <c r="N1029" i="11" s="1"/>
  <c r="M1030" i="11"/>
  <c r="N1030" i="11" s="1"/>
  <c r="M1031" i="11"/>
  <c r="N1031" i="11" s="1"/>
  <c r="M1032" i="11"/>
  <c r="N1032" i="11" s="1"/>
  <c r="M1033" i="11"/>
  <c r="N1033" i="11" s="1"/>
  <c r="M1034" i="11"/>
  <c r="N1034" i="11" s="1"/>
  <c r="M1035" i="11"/>
  <c r="N1035" i="11" s="1"/>
  <c r="M1036" i="11"/>
  <c r="N1036" i="11" s="1"/>
  <c r="M1037" i="11"/>
  <c r="M1038" i="11"/>
  <c r="N1038" i="11" s="1"/>
  <c r="M1039" i="11"/>
  <c r="M1040" i="11"/>
  <c r="N1040" i="11" s="1"/>
  <c r="M1041" i="11"/>
  <c r="N1041" i="11" s="1"/>
  <c r="M1042" i="11"/>
  <c r="N1042" i="11" s="1"/>
  <c r="M1043" i="11"/>
  <c r="N1043" i="11" s="1"/>
  <c r="M1044" i="11"/>
  <c r="N1044" i="11" s="1"/>
  <c r="M1045" i="11"/>
  <c r="N1045" i="11" s="1"/>
  <c r="M1046" i="11"/>
  <c r="M1047" i="11"/>
  <c r="M1048" i="11"/>
  <c r="N1048" i="11" s="1"/>
  <c r="M1049" i="11"/>
  <c r="N1049" i="11" s="1"/>
  <c r="M1050" i="11"/>
  <c r="M1051" i="11"/>
  <c r="N1051" i="11" s="1"/>
  <c r="M1052" i="11"/>
  <c r="N1052" i="11" s="1"/>
  <c r="M1053" i="11"/>
  <c r="N1053" i="11" s="1"/>
  <c r="M1054" i="11"/>
  <c r="N1054" i="11" s="1"/>
  <c r="M1055" i="11"/>
  <c r="N1055" i="11" s="1"/>
  <c r="M1056" i="11"/>
  <c r="N1056" i="11" s="1"/>
  <c r="M1057" i="11"/>
  <c r="N1057" i="11" s="1"/>
  <c r="M1058" i="11"/>
  <c r="N1058" i="11" s="1"/>
  <c r="M1059" i="11"/>
  <c r="N1059" i="11" s="1"/>
  <c r="M1060" i="11"/>
  <c r="N1060" i="11" s="1"/>
  <c r="M1061" i="11"/>
  <c r="N1061" i="11" s="1"/>
  <c r="M1062" i="11"/>
  <c r="N1062" i="11" s="1"/>
  <c r="M1063" i="11"/>
  <c r="N1063" i="11" s="1"/>
  <c r="M1064" i="11"/>
  <c r="N1064" i="11" s="1"/>
  <c r="M1065" i="11"/>
  <c r="N1065" i="11" s="1"/>
  <c r="M1066" i="11"/>
  <c r="N1066" i="11" s="1"/>
  <c r="M1067" i="11"/>
  <c r="N1067" i="11" s="1"/>
  <c r="M1068" i="11"/>
  <c r="N1068" i="11" s="1"/>
  <c r="M1069" i="11"/>
  <c r="M1070" i="11"/>
  <c r="M1071" i="11"/>
  <c r="N1071" i="11" s="1"/>
  <c r="M1072" i="11"/>
  <c r="N1072" i="11" s="1"/>
  <c r="M1073" i="11"/>
  <c r="N1073" i="11" s="1"/>
  <c r="M1074" i="11"/>
  <c r="N1074" i="11" s="1"/>
  <c r="M1075" i="11"/>
  <c r="M1076" i="11"/>
  <c r="N1076" i="11" s="1"/>
  <c r="M1077" i="11"/>
  <c r="N1077" i="11" s="1"/>
  <c r="M1078" i="11"/>
  <c r="N1078" i="11" s="1"/>
  <c r="M1079" i="11"/>
  <c r="N1079" i="11" s="1"/>
  <c r="M1080" i="11"/>
  <c r="N1080" i="11" s="1"/>
  <c r="M1081" i="11"/>
  <c r="N1081" i="11" s="1"/>
  <c r="M1082" i="11"/>
  <c r="N1082" i="11" s="1"/>
  <c r="M1083" i="11"/>
  <c r="N1083" i="11" s="1"/>
  <c r="M1084" i="11"/>
  <c r="N1084" i="11" s="1"/>
  <c r="M1085" i="11"/>
  <c r="N1085" i="11" s="1"/>
  <c r="M1086" i="11"/>
  <c r="N1086" i="11" s="1"/>
  <c r="M1087" i="11"/>
  <c r="N1087" i="11" s="1"/>
  <c r="M1088" i="11"/>
  <c r="N1088" i="11" s="1"/>
  <c r="M1089" i="11"/>
  <c r="N1089" i="11" s="1"/>
  <c r="M1090" i="11"/>
  <c r="N1090" i="11" s="1"/>
  <c r="M1091" i="11"/>
  <c r="N1091" i="11" s="1"/>
  <c r="M1092" i="11"/>
  <c r="N1092" i="11" s="1"/>
  <c r="M1093" i="11"/>
  <c r="N1093" i="11" s="1"/>
  <c r="M1094" i="11"/>
  <c r="N1094" i="11" s="1"/>
  <c r="M1095" i="11"/>
  <c r="N1095" i="11" s="1"/>
  <c r="M1096" i="11"/>
  <c r="M1097" i="11"/>
  <c r="M1098" i="11"/>
  <c r="N1098" i="11" s="1"/>
  <c r="M1099" i="11"/>
  <c r="N1099" i="11" s="1"/>
  <c r="M1100" i="11"/>
  <c r="N1100" i="11" s="1"/>
  <c r="M1101" i="11"/>
  <c r="M1102" i="11"/>
  <c r="M1103" i="11"/>
  <c r="M1104" i="11"/>
  <c r="M1105" i="11"/>
  <c r="M1106" i="11"/>
  <c r="N1106" i="11" s="1"/>
  <c r="M1107" i="11"/>
  <c r="N1107" i="11" s="1"/>
  <c r="M1108" i="11"/>
  <c r="N1108" i="11" s="1"/>
  <c r="M1109" i="11"/>
  <c r="N1109" i="11" s="1"/>
  <c r="M1110" i="11"/>
  <c r="N1110" i="11" s="1"/>
  <c r="M1111" i="11"/>
  <c r="N1111" i="11" s="1"/>
  <c r="M1112" i="11"/>
  <c r="N1112" i="11" s="1"/>
  <c r="M1113" i="11"/>
  <c r="N1113" i="11" s="1"/>
  <c r="M1114" i="11"/>
  <c r="N1114" i="11" s="1"/>
  <c r="M1115" i="11"/>
  <c r="N1115" i="11" s="1"/>
  <c r="M1116" i="11"/>
  <c r="N1116" i="11" s="1"/>
  <c r="M1117" i="11"/>
  <c r="N1117" i="11" s="1"/>
  <c r="M1118" i="11"/>
  <c r="N1118" i="11" s="1"/>
  <c r="M1119" i="11"/>
  <c r="N1119" i="11" s="1"/>
  <c r="M1120" i="11"/>
  <c r="N1120" i="11" s="1"/>
  <c r="M1121" i="11"/>
  <c r="N1121" i="11" s="1"/>
  <c r="M1122" i="11"/>
  <c r="N1122" i="11" s="1"/>
  <c r="M1123" i="11"/>
  <c r="N1123" i="11" s="1"/>
  <c r="M1124" i="11"/>
  <c r="N1124" i="11" s="1"/>
  <c r="M1125" i="11"/>
  <c r="N1125" i="11" s="1"/>
  <c r="M1126" i="11"/>
  <c r="M1127" i="11"/>
  <c r="N1127" i="11" s="1"/>
  <c r="M1128" i="11"/>
  <c r="M1129" i="11"/>
  <c r="M1130" i="11"/>
  <c r="M1131" i="11"/>
  <c r="M1132" i="11"/>
  <c r="N1132" i="11" s="1"/>
  <c r="M1133" i="11"/>
  <c r="M1134" i="11"/>
  <c r="N1134" i="11" s="1"/>
  <c r="M1135" i="11"/>
  <c r="M1136" i="11"/>
  <c r="M1137" i="11"/>
  <c r="N1137" i="11" s="1"/>
  <c r="M1138" i="11"/>
  <c r="N1138" i="11" s="1"/>
  <c r="M1139" i="11"/>
  <c r="N1139" i="11" s="1"/>
  <c r="M1140" i="11"/>
  <c r="N1140" i="11" s="1"/>
  <c r="M1141" i="11"/>
  <c r="N1141" i="11" s="1"/>
  <c r="M1142" i="11"/>
  <c r="N1142" i="11" s="1"/>
  <c r="M1143" i="11"/>
  <c r="N1143" i="11" s="1"/>
  <c r="M1144" i="11"/>
  <c r="N1144" i="11" s="1"/>
  <c r="M1145" i="11"/>
  <c r="N1145" i="11" s="1"/>
  <c r="M1146" i="11"/>
  <c r="N1146" i="11" s="1"/>
  <c r="M1147" i="11"/>
  <c r="N1147" i="11" s="1"/>
  <c r="M1148" i="11"/>
  <c r="N1148" i="11" s="1"/>
  <c r="M1149" i="11"/>
  <c r="N1149" i="11" s="1"/>
  <c r="M1150" i="11"/>
  <c r="N1150" i="11" s="1"/>
  <c r="M1151" i="11"/>
  <c r="N1151" i="11" s="1"/>
  <c r="M1152" i="11"/>
  <c r="N1152" i="11" s="1"/>
  <c r="M1153" i="11"/>
  <c r="N1153" i="11" s="1"/>
  <c r="M1154" i="11"/>
  <c r="N1154" i="11" s="1"/>
  <c r="M1155" i="11"/>
  <c r="N1155" i="11" s="1"/>
  <c r="M1156" i="11"/>
  <c r="N1156" i="11" s="1"/>
  <c r="M1157" i="11"/>
  <c r="N1157" i="11" s="1"/>
  <c r="M1158" i="11"/>
  <c r="N1158" i="11" s="1"/>
  <c r="M1159" i="11"/>
  <c r="N1159" i="11" s="1"/>
  <c r="M1160" i="11"/>
  <c r="N1160" i="11" s="1"/>
  <c r="M1161" i="11"/>
  <c r="N1161" i="11" s="1"/>
  <c r="M1162" i="11"/>
  <c r="N1162" i="11" s="1"/>
  <c r="M1163" i="11"/>
  <c r="N1163" i="11" s="1"/>
  <c r="M1164" i="11"/>
  <c r="N1164" i="11" s="1"/>
  <c r="M1165" i="11"/>
  <c r="N1165" i="11" s="1"/>
  <c r="M1166" i="11"/>
  <c r="N1166" i="11" s="1"/>
  <c r="M1167" i="11"/>
  <c r="N1167" i="11" s="1"/>
  <c r="M1168" i="11"/>
  <c r="N1168" i="11" s="1"/>
  <c r="M1169" i="11"/>
  <c r="N1169" i="11" s="1"/>
  <c r="M1170" i="11"/>
  <c r="M1171" i="11"/>
  <c r="M1172" i="11"/>
  <c r="N1172" i="11" s="1"/>
  <c r="M1173" i="11"/>
  <c r="N1173" i="11" s="1"/>
  <c r="M1174" i="11"/>
  <c r="N1174" i="11" s="1"/>
  <c r="M1175" i="11"/>
  <c r="N1175" i="11" s="1"/>
  <c r="M1176" i="11"/>
  <c r="N1176" i="11" s="1"/>
  <c r="M1177" i="11"/>
  <c r="N1177" i="11" s="1"/>
  <c r="M1178" i="11"/>
  <c r="N1178" i="11" s="1"/>
  <c r="M1179" i="11"/>
  <c r="N1179" i="11" s="1"/>
  <c r="M1180" i="11"/>
  <c r="M1181" i="11"/>
  <c r="N1181" i="11" s="1"/>
  <c r="M1182" i="11"/>
  <c r="N1182" i="11" s="1"/>
  <c r="M1183" i="11"/>
  <c r="M1184" i="11"/>
  <c r="N1184" i="11" s="1"/>
  <c r="M1185" i="11"/>
  <c r="N1185" i="11" s="1"/>
  <c r="M1186" i="11"/>
  <c r="N1186" i="11" s="1"/>
  <c r="M1187" i="11"/>
  <c r="N1187" i="11" s="1"/>
  <c r="M1188" i="11"/>
  <c r="N1188" i="11" s="1"/>
  <c r="M1189" i="11"/>
  <c r="N1189" i="11" s="1"/>
  <c r="M1190" i="11"/>
  <c r="N1190" i="11" s="1"/>
  <c r="M1191" i="11"/>
  <c r="N1191" i="11" s="1"/>
  <c r="M1192" i="11"/>
  <c r="N1192" i="11" s="1"/>
  <c r="M1193" i="11"/>
  <c r="N1193" i="11" s="1"/>
  <c r="M1194" i="11"/>
  <c r="N1194" i="11" s="1"/>
  <c r="M1195" i="11"/>
  <c r="N1195" i="11" s="1"/>
  <c r="M1196" i="11"/>
  <c r="N1196" i="11" s="1"/>
  <c r="M1197" i="11"/>
  <c r="N1197" i="11" s="1"/>
  <c r="M1198" i="11"/>
  <c r="N1198" i="11" s="1"/>
  <c r="M1199" i="11"/>
  <c r="N1199" i="11" s="1"/>
  <c r="M1200" i="11"/>
  <c r="N1200" i="11" s="1"/>
  <c r="M1201" i="11"/>
  <c r="N1201" i="11" s="1"/>
  <c r="M1202" i="11"/>
  <c r="N1202" i="11" s="1"/>
  <c r="M1203" i="11"/>
  <c r="N1203" i="11" s="1"/>
  <c r="M1204" i="11"/>
  <c r="N1204" i="11" s="1"/>
  <c r="M1205" i="11"/>
  <c r="N1205" i="11" s="1"/>
  <c r="M1206" i="11"/>
  <c r="N1206" i="11" s="1"/>
  <c r="M1207" i="11"/>
  <c r="N1207" i="11" s="1"/>
  <c r="M1208" i="11"/>
  <c r="N1208" i="11" s="1"/>
  <c r="M1209" i="11"/>
  <c r="N1209" i="11" s="1"/>
  <c r="M1210" i="11"/>
  <c r="N1210" i="11" s="1"/>
  <c r="M1211" i="11"/>
  <c r="N1211" i="11" s="1"/>
  <c r="M1212" i="11"/>
  <c r="N1212" i="11" s="1"/>
  <c r="M1213" i="11"/>
  <c r="N1213" i="11" s="1"/>
  <c r="M1214" i="11"/>
  <c r="N1214" i="11" s="1"/>
  <c r="M1215" i="11"/>
  <c r="N1215" i="11" s="1"/>
  <c r="M1216" i="11"/>
  <c r="N1216" i="11" s="1"/>
  <c r="M1217" i="11"/>
  <c r="N1217" i="11" s="1"/>
  <c r="M1218" i="11"/>
  <c r="N1218" i="11" s="1"/>
  <c r="M1219" i="11"/>
  <c r="N1219" i="11" s="1"/>
  <c r="M1220" i="11"/>
  <c r="N1220" i="11" s="1"/>
  <c r="M1221" i="11"/>
  <c r="N1221" i="11" s="1"/>
  <c r="M1222" i="11"/>
  <c r="N1222" i="11" s="1"/>
  <c r="M1223" i="11"/>
  <c r="N1223" i="11" s="1"/>
  <c r="M1224" i="11"/>
  <c r="N1224" i="11" s="1"/>
  <c r="M1225" i="11"/>
  <c r="N1225" i="11" s="1"/>
  <c r="M1226" i="11"/>
  <c r="N1226" i="11" s="1"/>
  <c r="M1227" i="11"/>
  <c r="N1227" i="11" s="1"/>
  <c r="M1228" i="11"/>
  <c r="N1228" i="11" s="1"/>
  <c r="M1229" i="11"/>
  <c r="N1229" i="11" s="1"/>
  <c r="M1230" i="11"/>
  <c r="N1230" i="11" s="1"/>
  <c r="M1231" i="11"/>
  <c r="N1231" i="11" s="1"/>
  <c r="M1232" i="11"/>
  <c r="N1232" i="11" s="1"/>
  <c r="M1233" i="11"/>
  <c r="N1233" i="11" s="1"/>
  <c r="M1234" i="11"/>
  <c r="N1234" i="11" s="1"/>
  <c r="M1235" i="11"/>
  <c r="N1235" i="11" s="1"/>
  <c r="M1236" i="11"/>
  <c r="N1236" i="11" s="1"/>
  <c r="M1237" i="11"/>
  <c r="N1237" i="11" s="1"/>
  <c r="M1238" i="11"/>
  <c r="N1238" i="11" s="1"/>
  <c r="M1239" i="11"/>
  <c r="N1239" i="11" s="1"/>
  <c r="M1240" i="11"/>
  <c r="N1240" i="11" s="1"/>
  <c r="M1241" i="11"/>
  <c r="N1241" i="11" s="1"/>
  <c r="M1242" i="11"/>
  <c r="N1242" i="11" s="1"/>
  <c r="M1243" i="11"/>
  <c r="N1243" i="11" s="1"/>
  <c r="M1244" i="11"/>
  <c r="N1244" i="11" s="1"/>
  <c r="M1245" i="11"/>
  <c r="N1245" i="11" s="1"/>
  <c r="M1246" i="11"/>
  <c r="N1246" i="11" s="1"/>
  <c r="M1247" i="11"/>
  <c r="N1247" i="11" s="1"/>
  <c r="M1248" i="11"/>
  <c r="N1248" i="11" s="1"/>
  <c r="M1249" i="11"/>
  <c r="N1249" i="11" s="1"/>
  <c r="M1250" i="11"/>
  <c r="N1250" i="11" s="1"/>
  <c r="M1251" i="11"/>
  <c r="N1251" i="11" s="1"/>
  <c r="M1252" i="11"/>
  <c r="N1252" i="11" s="1"/>
  <c r="M1253" i="11"/>
  <c r="N1253" i="11" s="1"/>
  <c r="M1254" i="11"/>
  <c r="N1254" i="11" s="1"/>
  <c r="M1255" i="11"/>
  <c r="N1255" i="11" s="1"/>
  <c r="M1256" i="11"/>
  <c r="N1256" i="11" s="1"/>
  <c r="M1257" i="11"/>
  <c r="N1257" i="11" s="1"/>
  <c r="M1258" i="11"/>
  <c r="N1258" i="11" s="1"/>
  <c r="M1259" i="11"/>
  <c r="N1259" i="11" s="1"/>
  <c r="M1260" i="11"/>
  <c r="N1260" i="11" s="1"/>
  <c r="M1261" i="11"/>
  <c r="N1261" i="11" s="1"/>
  <c r="M1262" i="11"/>
  <c r="N1262" i="11" s="1"/>
  <c r="M1263" i="11"/>
  <c r="M1264" i="11"/>
  <c r="M1265" i="11"/>
  <c r="N1265" i="11" s="1"/>
  <c r="M1266" i="11"/>
  <c r="M1267" i="11"/>
  <c r="M1268" i="11"/>
  <c r="N1268" i="11" s="1"/>
  <c r="M1269" i="11"/>
  <c r="M1270" i="11"/>
  <c r="M1271" i="11"/>
  <c r="M1272" i="11"/>
  <c r="N1272" i="11" s="1"/>
  <c r="M1273" i="11"/>
  <c r="N1273" i="11" s="1"/>
  <c r="M1274" i="11"/>
  <c r="M1275" i="11"/>
  <c r="M1276" i="11"/>
  <c r="M1277" i="11"/>
  <c r="N1277" i="11" s="1"/>
  <c r="M1278" i="11"/>
  <c r="N1278" i="11" s="1"/>
  <c r="M1279" i="11"/>
  <c r="M1280" i="11"/>
  <c r="N1280" i="11" s="1"/>
  <c r="M1281" i="11"/>
  <c r="M1282" i="11"/>
  <c r="M1283" i="11"/>
  <c r="M1284" i="11"/>
  <c r="M1285" i="11"/>
  <c r="N1285" i="11" s="1"/>
  <c r="M1286" i="11"/>
  <c r="N1286" i="11" s="1"/>
  <c r="M1287" i="11"/>
  <c r="M1288" i="11"/>
  <c r="N1288" i="11" s="1"/>
  <c r="M1289" i="11"/>
  <c r="M1290" i="11"/>
  <c r="M1291" i="11"/>
  <c r="M1292" i="11"/>
  <c r="N1292" i="11" s="1"/>
  <c r="M1293" i="11"/>
  <c r="M1294" i="11"/>
  <c r="M1295" i="11"/>
  <c r="M1296" i="11"/>
  <c r="N1296" i="11" s="1"/>
  <c r="M1297" i="11"/>
  <c r="N1297" i="11" s="1"/>
  <c r="M1298" i="11"/>
  <c r="M1299" i="11"/>
  <c r="M1300" i="11"/>
  <c r="N1300" i="11" s="1"/>
  <c r="M1301" i="11"/>
  <c r="N1301" i="11" s="1"/>
  <c r="M1302" i="11"/>
  <c r="N1302" i="11" s="1"/>
  <c r="M1303" i="11"/>
  <c r="N1303" i="11" s="1"/>
  <c r="M1304" i="11"/>
  <c r="N1304" i="11" s="1"/>
  <c r="M1305" i="11"/>
  <c r="N1305" i="11" s="1"/>
  <c r="M1306" i="11"/>
  <c r="N1306" i="11" s="1"/>
  <c r="M1307" i="11"/>
  <c r="N1307" i="11" s="1"/>
  <c r="M1308" i="11"/>
  <c r="N1308" i="11" s="1"/>
  <c r="M1309" i="11"/>
  <c r="N1309" i="11" s="1"/>
  <c r="M1310" i="11"/>
  <c r="N1310" i="11" s="1"/>
  <c r="M1311" i="11"/>
  <c r="N1311" i="11" s="1"/>
  <c r="M1312" i="11"/>
  <c r="N1312" i="11" s="1"/>
  <c r="M1313" i="11"/>
  <c r="N1313" i="11" s="1"/>
  <c r="M1314" i="11"/>
  <c r="N1314" i="11" s="1"/>
  <c r="M1315" i="11"/>
  <c r="N1315" i="11" s="1"/>
  <c r="M1316" i="11"/>
  <c r="N1316" i="11" s="1"/>
  <c r="M1317" i="11"/>
  <c r="N1317" i="11" s="1"/>
  <c r="M1318" i="11"/>
  <c r="N1318" i="11" s="1"/>
  <c r="M1319" i="11"/>
  <c r="N1319" i="11" s="1"/>
  <c r="M1320" i="11"/>
  <c r="N1320" i="11" s="1"/>
  <c r="M1321" i="11"/>
  <c r="N1321" i="11" s="1"/>
  <c r="M1322" i="11"/>
  <c r="N1322" i="11" s="1"/>
  <c r="M1323" i="11"/>
  <c r="N1323" i="11" s="1"/>
  <c r="M1324" i="11"/>
  <c r="N1324" i="11" s="1"/>
  <c r="M1325" i="11"/>
  <c r="N1325" i="11" s="1"/>
  <c r="M1326" i="11"/>
  <c r="N1326" i="11" s="1"/>
  <c r="M1327" i="11"/>
  <c r="N1327" i="11" s="1"/>
  <c r="M1328" i="11"/>
  <c r="N1328" i="11" s="1"/>
  <c r="M1329" i="11"/>
  <c r="N1329" i="11" s="1"/>
  <c r="M1330" i="11"/>
  <c r="N1330" i="11" s="1"/>
  <c r="M1331" i="11"/>
  <c r="N1331" i="11" s="1"/>
  <c r="M1332" i="11"/>
  <c r="N1332" i="11" s="1"/>
  <c r="M1333" i="11"/>
  <c r="N1333" i="11" s="1"/>
  <c r="M1334" i="11"/>
  <c r="N1334" i="11" s="1"/>
  <c r="M1335" i="11"/>
  <c r="N1335" i="11" s="1"/>
  <c r="M1336" i="11"/>
  <c r="N1336" i="11" s="1"/>
  <c r="M1337" i="11"/>
  <c r="N1337" i="11" s="1"/>
  <c r="M1338" i="11"/>
  <c r="N1338" i="11" s="1"/>
  <c r="M1339" i="11"/>
  <c r="N1339" i="11" s="1"/>
  <c r="M1340" i="11"/>
  <c r="N1340" i="11" s="1"/>
  <c r="M1341" i="11"/>
  <c r="N1341" i="11" s="1"/>
  <c r="M1342" i="11"/>
  <c r="N1342" i="11" s="1"/>
  <c r="M1343" i="11"/>
  <c r="N1343" i="11" s="1"/>
  <c r="M1344" i="11"/>
  <c r="M1345" i="11"/>
  <c r="N1345" i="11" s="1"/>
  <c r="M1346" i="11"/>
  <c r="M1347" i="11"/>
  <c r="M1348" i="11"/>
  <c r="M1349" i="11"/>
  <c r="M1350" i="11"/>
  <c r="N1350" i="11" s="1"/>
  <c r="M1351" i="11"/>
  <c r="N1351" i="11" s="1"/>
  <c r="M1352" i="11"/>
  <c r="M1353" i="11"/>
  <c r="M1354" i="11"/>
  <c r="M1355" i="11"/>
  <c r="N1355" i="11" s="1"/>
  <c r="M1356" i="11"/>
  <c r="N1356" i="11" s="1"/>
  <c r="M1357" i="11"/>
  <c r="N1357" i="11" s="1"/>
  <c r="M1358" i="11"/>
  <c r="M1359" i="11"/>
  <c r="N1359" i="11" s="1"/>
  <c r="M1360" i="11"/>
  <c r="M1361" i="11"/>
  <c r="N1361" i="11" s="1"/>
  <c r="M1362" i="11"/>
  <c r="M1363" i="11"/>
  <c r="M1364" i="11"/>
  <c r="M1365" i="11"/>
  <c r="M1366" i="11"/>
  <c r="M1367" i="11"/>
  <c r="N1367" i="11" s="1"/>
  <c r="M1368" i="11"/>
  <c r="N1368" i="11" s="1"/>
  <c r="M1369" i="11"/>
  <c r="M1370" i="11"/>
  <c r="N1370" i="11" s="1"/>
  <c r="M1371" i="11"/>
  <c r="N1371" i="11" s="1"/>
  <c r="M1372" i="11"/>
  <c r="N1372" i="11" s="1"/>
  <c r="M1373" i="11"/>
  <c r="N1373" i="11" s="1"/>
  <c r="M1374" i="11"/>
  <c r="N1374" i="11" s="1"/>
  <c r="M1375" i="11"/>
  <c r="N1375" i="11" s="1"/>
  <c r="M1376" i="11"/>
  <c r="N1376" i="11" s="1"/>
  <c r="M1377" i="11"/>
  <c r="N1377" i="11" s="1"/>
  <c r="M1378" i="11"/>
  <c r="N1378" i="11" s="1"/>
  <c r="M1379" i="11"/>
  <c r="N1379" i="11" s="1"/>
  <c r="M1380" i="11"/>
  <c r="N1380" i="11" s="1"/>
  <c r="M1381" i="11"/>
  <c r="N1381" i="11" s="1"/>
  <c r="M1382" i="11"/>
  <c r="N1382" i="11" s="1"/>
  <c r="M1383" i="11"/>
  <c r="N1383" i="11" s="1"/>
  <c r="M1384" i="11"/>
  <c r="N1384" i="11" s="1"/>
  <c r="M1385" i="11"/>
  <c r="N1385" i="11" s="1"/>
  <c r="M1386" i="11"/>
  <c r="N1386" i="11" s="1"/>
  <c r="M1387" i="11"/>
  <c r="N1387" i="11" s="1"/>
  <c r="M1388" i="11"/>
  <c r="N1388" i="11" s="1"/>
  <c r="M1389" i="11"/>
  <c r="N1389" i="11" s="1"/>
  <c r="M1390" i="11"/>
  <c r="N1390" i="11" s="1"/>
  <c r="M1391" i="11"/>
  <c r="N1391" i="11" s="1"/>
  <c r="M1392" i="11"/>
  <c r="N1392" i="11" s="1"/>
  <c r="M1393" i="11"/>
  <c r="N1393" i="11" s="1"/>
  <c r="M1394" i="11"/>
  <c r="N1394" i="11" s="1"/>
  <c r="M1395" i="11"/>
  <c r="N1395" i="11" s="1"/>
  <c r="M1396" i="11"/>
  <c r="N1396" i="11" s="1"/>
  <c r="M1397" i="11"/>
  <c r="N1397" i="11" s="1"/>
  <c r="M1398" i="11"/>
  <c r="N1398" i="11" s="1"/>
  <c r="M1399" i="11"/>
  <c r="N1399" i="11" s="1"/>
  <c r="M1400" i="11"/>
  <c r="N1400" i="11" s="1"/>
  <c r="M1401" i="11"/>
  <c r="N1401" i="11" s="1"/>
  <c r="M1402" i="11"/>
  <c r="N1402" i="11" s="1"/>
  <c r="M1403" i="11"/>
  <c r="N1403" i="11" s="1"/>
  <c r="M1404" i="11"/>
  <c r="N1404" i="11" s="1"/>
  <c r="M1405" i="11"/>
  <c r="N1405" i="11" s="1"/>
  <c r="M1406" i="11"/>
  <c r="M1407" i="11"/>
  <c r="N1407" i="11" s="1"/>
  <c r="M1408" i="11"/>
  <c r="M1409" i="11"/>
  <c r="M1410" i="11"/>
  <c r="M1411" i="11"/>
  <c r="M1412" i="11"/>
  <c r="M1413" i="11"/>
  <c r="M1414" i="11"/>
  <c r="N1414" i="11" s="1"/>
  <c r="M1415" i="11"/>
  <c r="M1416" i="11"/>
  <c r="N1416" i="11" s="1"/>
  <c r="M1417" i="11"/>
  <c r="N1417" i="11" s="1"/>
  <c r="M1418" i="11"/>
  <c r="M1419" i="11"/>
  <c r="M1420" i="11"/>
  <c r="N1420" i="11" s="1"/>
  <c r="M1421" i="11"/>
  <c r="N1421" i="11" s="1"/>
  <c r="M1422" i="11"/>
  <c r="N1422" i="11" s="1"/>
  <c r="M1423" i="11"/>
  <c r="N1423" i="11" s="1"/>
  <c r="M1424" i="11"/>
  <c r="N1424" i="11" s="1"/>
  <c r="M1425" i="11"/>
  <c r="N1425" i="11" s="1"/>
  <c r="M1426" i="11"/>
  <c r="M1427" i="11"/>
  <c r="M1428" i="11"/>
  <c r="M1429" i="11"/>
  <c r="M1430" i="11"/>
  <c r="M1431" i="11"/>
  <c r="N1431" i="11" s="1"/>
  <c r="M1432" i="11"/>
  <c r="N1432" i="11" s="1"/>
  <c r="M1433" i="11"/>
  <c r="N1433" i="11" s="1"/>
  <c r="M1434" i="11"/>
  <c r="N1434" i="11" s="1"/>
  <c r="M1435" i="11"/>
  <c r="N1435" i="11" s="1"/>
  <c r="M1436" i="11"/>
  <c r="N1436" i="11" s="1"/>
  <c r="M1437" i="11"/>
  <c r="N1437" i="11" s="1"/>
  <c r="M1438" i="11"/>
  <c r="N1438" i="11" s="1"/>
  <c r="M1439" i="11"/>
  <c r="N1439" i="11" s="1"/>
  <c r="M1440" i="11"/>
  <c r="N1440" i="11" s="1"/>
  <c r="M1441" i="11"/>
  <c r="N1441" i="11" s="1"/>
  <c r="M1442" i="11"/>
  <c r="N1442" i="11" s="1"/>
  <c r="M1443" i="11"/>
  <c r="N1443" i="11" s="1"/>
  <c r="M1444" i="11"/>
  <c r="N1444" i="11" s="1"/>
  <c r="M1445" i="11"/>
  <c r="N1445" i="11" s="1"/>
  <c r="M1446" i="11"/>
  <c r="N1446" i="11" s="1"/>
  <c r="M1447" i="11"/>
  <c r="N1447" i="11" s="1"/>
  <c r="M1448" i="11"/>
  <c r="N1448" i="11" s="1"/>
  <c r="M1449" i="11"/>
  <c r="N1449" i="11" s="1"/>
  <c r="M1450" i="11"/>
  <c r="N1450" i="11" s="1"/>
  <c r="M1451" i="11"/>
  <c r="N1451" i="11" s="1"/>
  <c r="M1452" i="11"/>
  <c r="N1452" i="11" s="1"/>
  <c r="M1453" i="11"/>
  <c r="N1453" i="11" s="1"/>
  <c r="M1454" i="11"/>
  <c r="N1454" i="11" s="1"/>
  <c r="M1455" i="11"/>
  <c r="N1455" i="11" s="1"/>
  <c r="M1456" i="11"/>
  <c r="N1456" i="11" s="1"/>
  <c r="M1457" i="11"/>
  <c r="N1457" i="11" s="1"/>
  <c r="M1458" i="11"/>
  <c r="N1458" i="11" s="1"/>
  <c r="M1459" i="11"/>
  <c r="N1459" i="11" s="1"/>
  <c r="M1460" i="11"/>
  <c r="N1460" i="11" s="1"/>
  <c r="M1461" i="11"/>
  <c r="N1461" i="11" s="1"/>
  <c r="M1462" i="11"/>
  <c r="N1462" i="11" s="1"/>
  <c r="M1463" i="11"/>
  <c r="N1463" i="11" s="1"/>
  <c r="M1464" i="11"/>
  <c r="N1464" i="11" s="1"/>
  <c r="M1465" i="11"/>
  <c r="N1465" i="11" s="1"/>
  <c r="M1466" i="11"/>
  <c r="N1466" i="11" s="1"/>
  <c r="M1467" i="11"/>
  <c r="N1467" i="11" s="1"/>
  <c r="M1468" i="11"/>
  <c r="N1468" i="11" s="1"/>
  <c r="M1469" i="11"/>
  <c r="N1469" i="11" s="1"/>
  <c r="M1470" i="11"/>
  <c r="N1470" i="11" s="1"/>
  <c r="M1471" i="11"/>
  <c r="N1471" i="11" s="1"/>
  <c r="M1472" i="11"/>
  <c r="N1472" i="11" s="1"/>
  <c r="M1473" i="11"/>
  <c r="N1473" i="11" s="1"/>
  <c r="M1474" i="11"/>
  <c r="N1474" i="11" s="1"/>
  <c r="M1475" i="11"/>
  <c r="N1475" i="11" s="1"/>
  <c r="M1476" i="11"/>
  <c r="N1476" i="11" s="1"/>
  <c r="M1477" i="11"/>
  <c r="N1477" i="11" s="1"/>
  <c r="M1478" i="11"/>
  <c r="N1478" i="11" s="1"/>
  <c r="M1479" i="11"/>
  <c r="N1479" i="11" s="1"/>
  <c r="M1480" i="11"/>
  <c r="N1480" i="11" s="1"/>
  <c r="M1481" i="11"/>
  <c r="N1481" i="11" s="1"/>
  <c r="M1482" i="11"/>
  <c r="N1482" i="11" s="1"/>
  <c r="M1483" i="11"/>
  <c r="N1483" i="11" s="1"/>
  <c r="M1484" i="11"/>
  <c r="N1484" i="11" s="1"/>
  <c r="M1485" i="11"/>
  <c r="N1485" i="11" s="1"/>
  <c r="M1486" i="11"/>
  <c r="N1486" i="11" s="1"/>
  <c r="M1487" i="11"/>
  <c r="N1487" i="11" s="1"/>
  <c r="M1488" i="11"/>
  <c r="M1489" i="11"/>
  <c r="N1489" i="11" s="1"/>
  <c r="M1490" i="11"/>
  <c r="N1490" i="11" s="1"/>
  <c r="M1491" i="11"/>
  <c r="M1492" i="11"/>
  <c r="N1492" i="11" s="1"/>
  <c r="M1493" i="11"/>
  <c r="M1494" i="11"/>
  <c r="N1494" i="11" s="1"/>
  <c r="M1495" i="11"/>
  <c r="N1495" i="11" s="1"/>
  <c r="M1496" i="11"/>
  <c r="N1496" i="11" s="1"/>
  <c r="M1497" i="11"/>
  <c r="N1497" i="11" s="1"/>
  <c r="M1498" i="11"/>
  <c r="N1498" i="11" s="1"/>
  <c r="M1499" i="11"/>
  <c r="N1499" i="11" s="1"/>
  <c r="M1500" i="11"/>
  <c r="N1500" i="11" s="1"/>
  <c r="M1501" i="11"/>
  <c r="N1501" i="11" s="1"/>
  <c r="M1502" i="11"/>
  <c r="N1502" i="11" s="1"/>
  <c r="M1503" i="11"/>
  <c r="M1504" i="11"/>
  <c r="N1504" i="11" s="1"/>
  <c r="M1505" i="11"/>
  <c r="N1505" i="11" s="1"/>
  <c r="M1506" i="11"/>
  <c r="M1507" i="11"/>
  <c r="N1507" i="11" s="1"/>
  <c r="M1508" i="11"/>
  <c r="N1508" i="11" s="1"/>
  <c r="M1509" i="11"/>
  <c r="N1509" i="11" s="1"/>
  <c r="M1510" i="11"/>
  <c r="N1510" i="11" s="1"/>
  <c r="M1511" i="11"/>
  <c r="N1511" i="11" s="1"/>
  <c r="M1512" i="11"/>
  <c r="N1512" i="11" s="1"/>
  <c r="M1513" i="11"/>
  <c r="N1513" i="11" s="1"/>
  <c r="M1514" i="11"/>
  <c r="N1514" i="11" s="1"/>
  <c r="M1515" i="11"/>
  <c r="N1515" i="11" s="1"/>
  <c r="M1516" i="11"/>
  <c r="N1516" i="11" s="1"/>
  <c r="M1517" i="11"/>
  <c r="N1517" i="11" s="1"/>
  <c r="M1518" i="11"/>
  <c r="N1518" i="11" s="1"/>
  <c r="M1519" i="11"/>
  <c r="N1519" i="11" s="1"/>
  <c r="M1520" i="11"/>
  <c r="N1520" i="11" s="1"/>
  <c r="M1521" i="11"/>
  <c r="N1521" i="11" s="1"/>
  <c r="M1522" i="11"/>
  <c r="N1522" i="11" s="1"/>
  <c r="M1523" i="11"/>
  <c r="N1523" i="11" s="1"/>
  <c r="M1524" i="11"/>
  <c r="N1524" i="11" s="1"/>
  <c r="M1525" i="11"/>
  <c r="N1525" i="11" s="1"/>
  <c r="M1526" i="11"/>
  <c r="N1526" i="11" s="1"/>
  <c r="M1527" i="11"/>
  <c r="N1527" i="11" s="1"/>
  <c r="M1528" i="11"/>
  <c r="N1528" i="11" s="1"/>
  <c r="M1529" i="11"/>
  <c r="N1529" i="11" s="1"/>
  <c r="M1530" i="11"/>
  <c r="N1530" i="11" s="1"/>
  <c r="M1531" i="11"/>
  <c r="N1531" i="11" s="1"/>
  <c r="M1532" i="11"/>
  <c r="N1532" i="11" s="1"/>
  <c r="M1533" i="11"/>
  <c r="N1533" i="11" s="1"/>
  <c r="M1534" i="11"/>
  <c r="N1534" i="11" s="1"/>
  <c r="M1535" i="11"/>
  <c r="N1535" i="11" s="1"/>
  <c r="M1536" i="11"/>
  <c r="N1536" i="11" s="1"/>
  <c r="M1537" i="11"/>
  <c r="N1537" i="11" s="1"/>
  <c r="M1538" i="11"/>
  <c r="M1539" i="11"/>
  <c r="N1539" i="11" s="1"/>
  <c r="M1540" i="11"/>
  <c r="N1540" i="11" s="1"/>
  <c r="M1541" i="11"/>
  <c r="N1541" i="11" s="1"/>
  <c r="M1542" i="11"/>
  <c r="M1543" i="11"/>
  <c r="N1543" i="11" s="1"/>
  <c r="M1544" i="11"/>
  <c r="M1545" i="11"/>
  <c r="N1545" i="11" s="1"/>
  <c r="M1546" i="11"/>
  <c r="N1546" i="11" s="1"/>
  <c r="M1547" i="11"/>
  <c r="N1547" i="11" s="1"/>
  <c r="M1548" i="11"/>
  <c r="N1548" i="11" s="1"/>
  <c r="M1549" i="11"/>
  <c r="M1550" i="11"/>
  <c r="N1550" i="11" s="1"/>
  <c r="M1551" i="11"/>
  <c r="N1551" i="11" s="1"/>
  <c r="M1552" i="11"/>
  <c r="N1552" i="11" s="1"/>
  <c r="M1553" i="11"/>
  <c r="M1554" i="11"/>
  <c r="N1554" i="11" s="1"/>
  <c r="M1555" i="11"/>
  <c r="N1555" i="11" s="1"/>
  <c r="M1556" i="11"/>
  <c r="N1556" i="11" s="1"/>
  <c r="M1557" i="11"/>
  <c r="N1557" i="11" s="1"/>
  <c r="M1558" i="11"/>
  <c r="N1558" i="11" s="1"/>
  <c r="M1559" i="11"/>
  <c r="N1559" i="11" s="1"/>
  <c r="M1560" i="11"/>
  <c r="N1560" i="11" s="1"/>
  <c r="M1561" i="11"/>
  <c r="N1561" i="11" s="1"/>
  <c r="M1562" i="11"/>
  <c r="N1562" i="11" s="1"/>
  <c r="M1563" i="11"/>
  <c r="N1563" i="11" s="1"/>
  <c r="M1564" i="11"/>
  <c r="N1564" i="11" s="1"/>
  <c r="M1565" i="11"/>
  <c r="N1565" i="11" s="1"/>
  <c r="M1566" i="11"/>
  <c r="N1566" i="11" s="1"/>
  <c r="M1567" i="11"/>
  <c r="N1567" i="11" s="1"/>
  <c r="M1568" i="11"/>
  <c r="N1568" i="11" s="1"/>
  <c r="M1569" i="11"/>
  <c r="N1569" i="11" s="1"/>
  <c r="M1570" i="11"/>
  <c r="N1570" i="11" s="1"/>
  <c r="M1571" i="11"/>
  <c r="N1571" i="11" s="1"/>
  <c r="M1572" i="11"/>
  <c r="N1572" i="11" s="1"/>
  <c r="M1573" i="11"/>
  <c r="N1573" i="11" s="1"/>
  <c r="M1574" i="11"/>
  <c r="N1574" i="11" s="1"/>
  <c r="M1575" i="11"/>
  <c r="N1575" i="11" s="1"/>
  <c r="M1576" i="11"/>
  <c r="N1576" i="11" s="1"/>
  <c r="M1577" i="11"/>
  <c r="N1577" i="11" s="1"/>
  <c r="M1578" i="11"/>
  <c r="N1578" i="11" s="1"/>
  <c r="M1579" i="11"/>
  <c r="M1580" i="11"/>
  <c r="N1580" i="11" s="1"/>
  <c r="M1581" i="11"/>
  <c r="N1581" i="11" s="1"/>
  <c r="M1582" i="11"/>
  <c r="N1582" i="11" s="1"/>
  <c r="M1583" i="11"/>
  <c r="N1583" i="11" s="1"/>
  <c r="M1584" i="11"/>
  <c r="N1584" i="11" s="1"/>
  <c r="M1585" i="11"/>
  <c r="N1585" i="11" s="1"/>
  <c r="M1586" i="11"/>
  <c r="M1587" i="11"/>
  <c r="N1587" i="11" s="1"/>
  <c r="M1588" i="11"/>
  <c r="N1588" i="11" s="1"/>
  <c r="M1589" i="11"/>
  <c r="N1589" i="11" s="1"/>
  <c r="M1590" i="11"/>
  <c r="N1590" i="11" s="1"/>
  <c r="M1591" i="11"/>
  <c r="N1591" i="11" s="1"/>
  <c r="M1592" i="11"/>
  <c r="N1592" i="11" s="1"/>
  <c r="M1593" i="11"/>
  <c r="N1593" i="11" s="1"/>
  <c r="M1594" i="11"/>
  <c r="N1594" i="11" s="1"/>
  <c r="M1595" i="11"/>
  <c r="N1595" i="11" s="1"/>
  <c r="M1596" i="11"/>
  <c r="N1596" i="11" s="1"/>
  <c r="M1597" i="11"/>
  <c r="N1597" i="11" s="1"/>
  <c r="M1598" i="11"/>
  <c r="N1598" i="11" s="1"/>
  <c r="M1599" i="11"/>
  <c r="N1599" i="11" s="1"/>
  <c r="M1600" i="11"/>
  <c r="N1600" i="11" s="1"/>
  <c r="M1601" i="11"/>
  <c r="N1601" i="11" s="1"/>
  <c r="M1602" i="11"/>
  <c r="N1602" i="11" s="1"/>
  <c r="M1603" i="11"/>
  <c r="N1603" i="11" s="1"/>
  <c r="M1604" i="11"/>
  <c r="N1604" i="11" s="1"/>
  <c r="M1605" i="11"/>
  <c r="N1605" i="11" s="1"/>
  <c r="M1606" i="11"/>
  <c r="N1606" i="11" s="1"/>
  <c r="M1607" i="11"/>
  <c r="N1607" i="11" s="1"/>
  <c r="M1608" i="11"/>
  <c r="N1608" i="11" s="1"/>
  <c r="M1609" i="11"/>
  <c r="N1609" i="11" s="1"/>
  <c r="M1610" i="11"/>
  <c r="N1610" i="11" s="1"/>
  <c r="M1611" i="11"/>
  <c r="N1611" i="11" s="1"/>
  <c r="M1612" i="11"/>
  <c r="N1612" i="11" s="1"/>
  <c r="M1613" i="11"/>
  <c r="N1613" i="11" s="1"/>
  <c r="M1614" i="11"/>
  <c r="N1614" i="11" s="1"/>
  <c r="M1615" i="11"/>
  <c r="N1615" i="11" s="1"/>
  <c r="M1616" i="11"/>
  <c r="N1616" i="11" s="1"/>
  <c r="M1617" i="11"/>
  <c r="M1618" i="11"/>
  <c r="N1618" i="11" s="1"/>
  <c r="M1619" i="11"/>
  <c r="N1619" i="11" s="1"/>
  <c r="M1620" i="11"/>
  <c r="N1620" i="11" s="1"/>
  <c r="M1621" i="11"/>
  <c r="M1622" i="11"/>
  <c r="N1622" i="11" s="1"/>
  <c r="M1623" i="11"/>
  <c r="N1623" i="11" s="1"/>
  <c r="M1624" i="11"/>
  <c r="N1624" i="11" s="1"/>
  <c r="M1625" i="11"/>
  <c r="N1625" i="11" s="1"/>
  <c r="M1626" i="11"/>
  <c r="M1627" i="11"/>
  <c r="N1627" i="11" s="1"/>
  <c r="M1628" i="11"/>
  <c r="M1629" i="11"/>
  <c r="N1629" i="11" s="1"/>
  <c r="M1630" i="11"/>
  <c r="M1631" i="11"/>
  <c r="M1632" i="11"/>
  <c r="N1632" i="11" s="1"/>
  <c r="M1633" i="11"/>
  <c r="N1633" i="11" s="1"/>
  <c r="M1634" i="11"/>
  <c r="N1634" i="11" s="1"/>
  <c r="M1635" i="11"/>
  <c r="N1635" i="11" s="1"/>
  <c r="M1636" i="11"/>
  <c r="N1636" i="11" s="1"/>
  <c r="M1637" i="11"/>
  <c r="N1637" i="11" s="1"/>
  <c r="M1638" i="11"/>
  <c r="N1638" i="11" s="1"/>
  <c r="M1639" i="11"/>
  <c r="N1639" i="11" s="1"/>
  <c r="M1640" i="11"/>
  <c r="N1640" i="11" s="1"/>
  <c r="M1641" i="11"/>
  <c r="N1641" i="11" s="1"/>
  <c r="M1642" i="11"/>
  <c r="N1642" i="11" s="1"/>
  <c r="M1643" i="11"/>
  <c r="N1643" i="11" s="1"/>
  <c r="M1644" i="11"/>
  <c r="N1644" i="11" s="1"/>
  <c r="M1645" i="11"/>
  <c r="N1645" i="11" s="1"/>
  <c r="M1646" i="11"/>
  <c r="N1646" i="11" s="1"/>
  <c r="M1647" i="11"/>
  <c r="N1647" i="11" s="1"/>
  <c r="M1648" i="11"/>
  <c r="N1648" i="11" s="1"/>
  <c r="M1649" i="11"/>
  <c r="N1649" i="11" s="1"/>
  <c r="M1650" i="11"/>
  <c r="N1650" i="11" s="1"/>
  <c r="M1651" i="11"/>
  <c r="N1651" i="11" s="1"/>
  <c r="M1652" i="11"/>
  <c r="N1652" i="11" s="1"/>
  <c r="M1653" i="11"/>
  <c r="N1653" i="11" s="1"/>
  <c r="M1654" i="11"/>
  <c r="N1654" i="11" s="1"/>
  <c r="M1655" i="11"/>
  <c r="N1655" i="11" s="1"/>
  <c r="M1656" i="11"/>
  <c r="N1656" i="11" s="1"/>
  <c r="M1657" i="11"/>
  <c r="N1657" i="11" s="1"/>
  <c r="M1658" i="11"/>
  <c r="N1658" i="11" s="1"/>
  <c r="M1659" i="11"/>
  <c r="N1659" i="11" s="1"/>
  <c r="M1660" i="11"/>
  <c r="N1660" i="11" s="1"/>
  <c r="M1661" i="11"/>
  <c r="N1661" i="11" s="1"/>
  <c r="M1662" i="11"/>
  <c r="N1662" i="11" s="1"/>
  <c r="M1663" i="11"/>
  <c r="N1663" i="11" s="1"/>
  <c r="M1664" i="11"/>
  <c r="N1664" i="11" s="1"/>
  <c r="M1665" i="11"/>
  <c r="N1665" i="11" s="1"/>
  <c r="M1666" i="11"/>
  <c r="N1666" i="11" s="1"/>
  <c r="M1667" i="11"/>
  <c r="N1667" i="11" s="1"/>
  <c r="M1668" i="11"/>
  <c r="N1668" i="11" s="1"/>
  <c r="M1669" i="11"/>
  <c r="N1669" i="11" s="1"/>
  <c r="M1670" i="11"/>
  <c r="N1670" i="11" s="1"/>
  <c r="M1671" i="11"/>
  <c r="N1671" i="11" s="1"/>
  <c r="M1672" i="11"/>
  <c r="N1672" i="11" s="1"/>
  <c r="M1673" i="11"/>
  <c r="N1673" i="11" s="1"/>
  <c r="M1674" i="11"/>
  <c r="N1674" i="11" s="1"/>
  <c r="M1675" i="11"/>
  <c r="N1675" i="11" s="1"/>
  <c r="M1676" i="11"/>
  <c r="N1676" i="11" s="1"/>
  <c r="M1677" i="11"/>
  <c r="N1677" i="11" s="1"/>
  <c r="M1678" i="11"/>
  <c r="M1679" i="11"/>
  <c r="M1680" i="11"/>
  <c r="N1680" i="11" s="1"/>
  <c r="M1681" i="11"/>
  <c r="M1682" i="11"/>
  <c r="M1683" i="11"/>
  <c r="N1683" i="11" s="1"/>
  <c r="M1684" i="11"/>
  <c r="M1685" i="11"/>
  <c r="M1686" i="11"/>
  <c r="M1687" i="11"/>
  <c r="M1688" i="11"/>
  <c r="M1689" i="11"/>
  <c r="M1690" i="11"/>
  <c r="M1691" i="11"/>
  <c r="N1691" i="11" s="1"/>
  <c r="M1692" i="11"/>
  <c r="N1692" i="11" s="1"/>
  <c r="M1693" i="11"/>
  <c r="N1693" i="11" s="1"/>
  <c r="M1694" i="11"/>
  <c r="N1694" i="11" s="1"/>
  <c r="M1695" i="11"/>
  <c r="N1695" i="11" s="1"/>
  <c r="M1696" i="11"/>
  <c r="N1696" i="11" s="1"/>
  <c r="M1697" i="11"/>
  <c r="N1697" i="11" s="1"/>
  <c r="M1698" i="11"/>
  <c r="N1698" i="11" s="1"/>
  <c r="M1699" i="11"/>
  <c r="N1699" i="11" s="1"/>
  <c r="M1700" i="11"/>
  <c r="N1700" i="11" s="1"/>
  <c r="M1701" i="11"/>
  <c r="N1701" i="11" s="1"/>
  <c r="M1702" i="11"/>
  <c r="N1702" i="11" s="1"/>
  <c r="M1703" i="11"/>
  <c r="N1703" i="11" s="1"/>
  <c r="M1704" i="11"/>
  <c r="N1704" i="11" s="1"/>
  <c r="M1705" i="11"/>
  <c r="N1705" i="11" s="1"/>
  <c r="M1706" i="11"/>
  <c r="N1706" i="11" s="1"/>
  <c r="M1707" i="11"/>
  <c r="N1707" i="11" s="1"/>
  <c r="M1708" i="11"/>
  <c r="N1708" i="11" s="1"/>
  <c r="M1709" i="11"/>
  <c r="N1709" i="11" s="1"/>
  <c r="M1710" i="11"/>
  <c r="N1710" i="11" s="1"/>
  <c r="M1711" i="11"/>
  <c r="N1711" i="11" s="1"/>
  <c r="M1712" i="11"/>
  <c r="N1712" i="11" s="1"/>
  <c r="M1713" i="11"/>
  <c r="N1713" i="11" s="1"/>
  <c r="M1714" i="11"/>
  <c r="N1714" i="11" s="1"/>
  <c r="M1715" i="11"/>
  <c r="N1715" i="11" s="1"/>
  <c r="M1716" i="11"/>
  <c r="N1716" i="11" s="1"/>
  <c r="M1717" i="11"/>
  <c r="N1717" i="11" s="1"/>
  <c r="M1718" i="11"/>
  <c r="N1718" i="11" s="1"/>
  <c r="M1719" i="11"/>
  <c r="N1719" i="11" s="1"/>
  <c r="M1720" i="11"/>
  <c r="N1720" i="11" s="1"/>
  <c r="M1721" i="11"/>
  <c r="N1721" i="11" s="1"/>
  <c r="M1722" i="11"/>
  <c r="N1722" i="11" s="1"/>
  <c r="M1723" i="11"/>
  <c r="N1723" i="11" s="1"/>
  <c r="M1724" i="11"/>
  <c r="N1724" i="11" s="1"/>
  <c r="M1725" i="11"/>
  <c r="N1725" i="11" s="1"/>
  <c r="M1726" i="11"/>
  <c r="N1726" i="11" s="1"/>
  <c r="M1727" i="11"/>
  <c r="N1727" i="11" s="1"/>
  <c r="M1728" i="11"/>
  <c r="N1728" i="11" s="1"/>
  <c r="M1729" i="11"/>
  <c r="N1729" i="11" s="1"/>
  <c r="M1730" i="11"/>
  <c r="N1730" i="11" s="1"/>
  <c r="M1731" i="11"/>
  <c r="N1731" i="11" s="1"/>
  <c r="M1732" i="11"/>
  <c r="M1733" i="11"/>
  <c r="M1734" i="11"/>
  <c r="N1734" i="11" s="1"/>
  <c r="M1735" i="11"/>
  <c r="N1735" i="11" s="1"/>
  <c r="M1736" i="11"/>
  <c r="N1736" i="11" s="1"/>
  <c r="M1737" i="11"/>
  <c r="N1737" i="11" s="1"/>
  <c r="M1738" i="11"/>
  <c r="N1738" i="11" s="1"/>
  <c r="M1739" i="11"/>
  <c r="N1739" i="11" s="1"/>
  <c r="M1740" i="11"/>
  <c r="N1740" i="11" s="1"/>
  <c r="M1741" i="11"/>
  <c r="N1741" i="11" s="1"/>
  <c r="M1742" i="11"/>
  <c r="M1743" i="11"/>
  <c r="N1743" i="11" s="1"/>
  <c r="M1744" i="11"/>
  <c r="N1744" i="11" s="1"/>
  <c r="M1745" i="11"/>
  <c r="N1745" i="11" s="1"/>
  <c r="M1746" i="11"/>
  <c r="N1746" i="11" s="1"/>
  <c r="M1747" i="11"/>
  <c r="M1748" i="11"/>
  <c r="N1748" i="11" s="1"/>
  <c r="M1749" i="11"/>
  <c r="N1749" i="11" s="1"/>
  <c r="M1750" i="11"/>
  <c r="M1751" i="11"/>
  <c r="N1751" i="11" s="1"/>
  <c r="M1752" i="11"/>
  <c r="M1753" i="11"/>
  <c r="N1753" i="11" s="1"/>
  <c r="M1754" i="11"/>
  <c r="M1755" i="11"/>
  <c r="M1756" i="11"/>
  <c r="M1757" i="11"/>
  <c r="N1757" i="11" s="1"/>
  <c r="M1758" i="11"/>
  <c r="N1758" i="11" s="1"/>
  <c r="M1759" i="11"/>
  <c r="N1759" i="11" s="1"/>
  <c r="M1760" i="11"/>
  <c r="N1760" i="11" s="1"/>
  <c r="M1761" i="11"/>
  <c r="N1761" i="11" s="1"/>
  <c r="M1762" i="11"/>
  <c r="N1762" i="11" s="1"/>
  <c r="M1763" i="11"/>
  <c r="N1763" i="11" s="1"/>
  <c r="M1764" i="11"/>
  <c r="N1764" i="11" s="1"/>
  <c r="M1765" i="11"/>
  <c r="N1765" i="11" s="1"/>
  <c r="M1766" i="11"/>
  <c r="N1766" i="11" s="1"/>
  <c r="M1767" i="11"/>
  <c r="N1767" i="11" s="1"/>
  <c r="M1768" i="11"/>
  <c r="N1768" i="11" s="1"/>
  <c r="M1769" i="11"/>
  <c r="N1769" i="11" s="1"/>
  <c r="M1770" i="11"/>
  <c r="N1770" i="11" s="1"/>
  <c r="M1771" i="11"/>
  <c r="N1771" i="11" s="1"/>
  <c r="M1772" i="11"/>
  <c r="N1772" i="11" s="1"/>
  <c r="M1773" i="11"/>
  <c r="N1773" i="11" s="1"/>
  <c r="M1774" i="11"/>
  <c r="N1774" i="11" s="1"/>
  <c r="M1775" i="11"/>
  <c r="N1775" i="11" s="1"/>
  <c r="M1776" i="11"/>
  <c r="N1776" i="11" s="1"/>
  <c r="M1777" i="11"/>
  <c r="N1777" i="11" s="1"/>
  <c r="M1778" i="11"/>
  <c r="N1778" i="11" s="1"/>
  <c r="M1779" i="11"/>
  <c r="N1779" i="11" s="1"/>
  <c r="M1780" i="11"/>
  <c r="N1780" i="11" s="1"/>
  <c r="M1781" i="11"/>
  <c r="N1781" i="11" s="1"/>
  <c r="M1782" i="11"/>
  <c r="N1782" i="11" s="1"/>
  <c r="M1783" i="11"/>
  <c r="N1783" i="11" s="1"/>
  <c r="M1784" i="11"/>
  <c r="N1784" i="11" s="1"/>
  <c r="M1785" i="11"/>
  <c r="N1785" i="11" s="1"/>
  <c r="M1786" i="11"/>
  <c r="N1786" i="11" s="1"/>
  <c r="M1787" i="11"/>
  <c r="N1787" i="11" s="1"/>
  <c r="M1788" i="11"/>
  <c r="N1788" i="11" s="1"/>
  <c r="M1789" i="11"/>
  <c r="N1789" i="11" s="1"/>
  <c r="M1790" i="11"/>
  <c r="N1790" i="11" s="1"/>
  <c r="M1791" i="11"/>
  <c r="N1791" i="11" s="1"/>
  <c r="M1792" i="11"/>
  <c r="N1792" i="11" s="1"/>
  <c r="M1793" i="11"/>
  <c r="N1793" i="11" s="1"/>
  <c r="M1794" i="11"/>
  <c r="N1794" i="11" s="1"/>
  <c r="M1795" i="11"/>
  <c r="N1795" i="11" s="1"/>
  <c r="M1796" i="11"/>
  <c r="N1796" i="11" s="1"/>
  <c r="M1797" i="11"/>
  <c r="M1798" i="11"/>
  <c r="N1798" i="11" s="1"/>
  <c r="M1799" i="11"/>
  <c r="N1799" i="11" s="1"/>
  <c r="M1800" i="11"/>
  <c r="N1800" i="11" s="1"/>
  <c r="M1801" i="11"/>
  <c r="M1802" i="11"/>
  <c r="N1802" i="11" s="1"/>
  <c r="M1803" i="11"/>
  <c r="N1803" i="11" s="1"/>
  <c r="M1804" i="11"/>
  <c r="N1804" i="11" s="1"/>
  <c r="M1805" i="11"/>
  <c r="M1806" i="11"/>
  <c r="M1807" i="11"/>
  <c r="N1807" i="11" s="1"/>
  <c r="M1808" i="11"/>
  <c r="N1808" i="11" s="1"/>
  <c r="M1809" i="11"/>
  <c r="M1810" i="11"/>
  <c r="M1811" i="11"/>
  <c r="N1811" i="11" s="1"/>
  <c r="M1812" i="11"/>
  <c r="N1812" i="11" s="1"/>
  <c r="M1813" i="11"/>
  <c r="N1813" i="11" s="1"/>
  <c r="M1814" i="11"/>
  <c r="N1814" i="11" s="1"/>
  <c r="M1815" i="11"/>
  <c r="N1815" i="11" s="1"/>
  <c r="M1816" i="11"/>
  <c r="N1816" i="11" s="1"/>
  <c r="M1817" i="11"/>
  <c r="N1817" i="11" s="1"/>
  <c r="M1818" i="11"/>
  <c r="N1818" i="11" s="1"/>
  <c r="M1819" i="11"/>
  <c r="N1819" i="11" s="1"/>
  <c r="M1820" i="11"/>
  <c r="N1820" i="11" s="1"/>
  <c r="M1821" i="11"/>
  <c r="N1821" i="11" s="1"/>
  <c r="M1822" i="11"/>
  <c r="N1822" i="11" s="1"/>
  <c r="M1823" i="11"/>
  <c r="N1823" i="11" s="1"/>
  <c r="M1824" i="11"/>
  <c r="N1824" i="11" s="1"/>
  <c r="M1825" i="11"/>
  <c r="N1825" i="11" s="1"/>
  <c r="M1826" i="11"/>
  <c r="N1826" i="11" s="1"/>
  <c r="M1827" i="11"/>
  <c r="N1827" i="11" s="1"/>
  <c r="M1828" i="11"/>
  <c r="N1828" i="11" s="1"/>
  <c r="M1829" i="11"/>
  <c r="N1829" i="11" s="1"/>
  <c r="M1830" i="11"/>
  <c r="N1830" i="11" s="1"/>
  <c r="M1831" i="11"/>
  <c r="N1831" i="11" s="1"/>
  <c r="M1832" i="11"/>
  <c r="N1832" i="11" s="1"/>
  <c r="M1833" i="11"/>
  <c r="N1833" i="11" s="1"/>
  <c r="M1834" i="11"/>
  <c r="N1834" i="11" s="1"/>
  <c r="M1835" i="11"/>
  <c r="N1835" i="11" s="1"/>
  <c r="M1836" i="11"/>
  <c r="N1836" i="11" s="1"/>
  <c r="M1837" i="11"/>
  <c r="N1837" i="11" s="1"/>
  <c r="M1838" i="11"/>
  <c r="N1838" i="11" s="1"/>
  <c r="M1839" i="11"/>
  <c r="N1839" i="11" s="1"/>
  <c r="M1840" i="11"/>
  <c r="N1840" i="11" s="1"/>
  <c r="M1841" i="11"/>
  <c r="N1841" i="11" s="1"/>
  <c r="M1842" i="11"/>
  <c r="N1842" i="11" s="1"/>
  <c r="M1843" i="11"/>
  <c r="N1843" i="11" s="1"/>
  <c r="M1844" i="11"/>
  <c r="N1844" i="11" s="1"/>
  <c r="M1845" i="11"/>
  <c r="N1845" i="11" s="1"/>
  <c r="M1846" i="11"/>
  <c r="N1846" i="11" s="1"/>
  <c r="M1847" i="11"/>
  <c r="M1848" i="11"/>
  <c r="N1848" i="11" s="1"/>
  <c r="M1849" i="11"/>
  <c r="N1849" i="11" s="1"/>
  <c r="M1850" i="11"/>
  <c r="M1851" i="11"/>
  <c r="M1852" i="11"/>
  <c r="N1852" i="11" s="1"/>
  <c r="M1853" i="11"/>
  <c r="N1853" i="11" s="1"/>
  <c r="M1854" i="11"/>
  <c r="M1855" i="11"/>
  <c r="M1856" i="11"/>
  <c r="N1856" i="11" s="1"/>
  <c r="M1857" i="11"/>
  <c r="N1857" i="11" s="1"/>
  <c r="M1858" i="11"/>
  <c r="N1858" i="11" s="1"/>
  <c r="M1859" i="11"/>
  <c r="N1859" i="11" s="1"/>
  <c r="M1860" i="11"/>
  <c r="M1861" i="11"/>
  <c r="M1862" i="11"/>
  <c r="N1862" i="11" s="1"/>
  <c r="M1863" i="11"/>
  <c r="N1863" i="11" s="1"/>
  <c r="M1864" i="11"/>
  <c r="M1865" i="11"/>
  <c r="N1865" i="11" s="1"/>
  <c r="M1866" i="11"/>
  <c r="M1867" i="11"/>
  <c r="M1868" i="11"/>
  <c r="M1869" i="11"/>
  <c r="M1870" i="11"/>
  <c r="M1871" i="11"/>
  <c r="N1871" i="11" s="1"/>
  <c r="M1872" i="11"/>
  <c r="N1872" i="11" s="1"/>
  <c r="M1873" i="11"/>
  <c r="N1873" i="11" s="1"/>
  <c r="M1874" i="11"/>
  <c r="N1874" i="11" s="1"/>
  <c r="M1875" i="11"/>
  <c r="N1875" i="11" s="1"/>
  <c r="M1876" i="11"/>
  <c r="M1877" i="11"/>
  <c r="N1877" i="11" s="1"/>
  <c r="M1878" i="11"/>
  <c r="N1878" i="11" s="1"/>
  <c r="M1879" i="11"/>
  <c r="N1879" i="11" s="1"/>
  <c r="M1880" i="11"/>
  <c r="N1880" i="11" s="1"/>
  <c r="M1881" i="11"/>
  <c r="N1881" i="11" s="1"/>
  <c r="M1882" i="11"/>
  <c r="N1882" i="11" s="1"/>
  <c r="M1883" i="11"/>
  <c r="N1883" i="11" s="1"/>
  <c r="M1884" i="11"/>
  <c r="N1884" i="11" s="1"/>
  <c r="M1885" i="11"/>
  <c r="N1885" i="11" s="1"/>
  <c r="M1886" i="11"/>
  <c r="N1886" i="11" s="1"/>
  <c r="M1887" i="11"/>
  <c r="N1887" i="11" s="1"/>
  <c r="M1888" i="11"/>
  <c r="N1888" i="11" s="1"/>
  <c r="M1889" i="11"/>
  <c r="N1889" i="11" s="1"/>
  <c r="M1890" i="11"/>
  <c r="N1890" i="11" s="1"/>
  <c r="M1891" i="11"/>
  <c r="N1891" i="11" s="1"/>
  <c r="M1892" i="11"/>
  <c r="N1892" i="11" s="1"/>
  <c r="M1893" i="11"/>
  <c r="N1893" i="11" s="1"/>
  <c r="M1894" i="11"/>
  <c r="N1894" i="11" s="1"/>
  <c r="M1895" i="11"/>
  <c r="N1895" i="11" s="1"/>
  <c r="M1896" i="11"/>
  <c r="N1896" i="11" s="1"/>
  <c r="M1897" i="11"/>
  <c r="N1897" i="11" s="1"/>
  <c r="M1898" i="11"/>
  <c r="M1899" i="11"/>
  <c r="N1899" i="11" s="1"/>
  <c r="M1900" i="11"/>
  <c r="N1900" i="11" s="1"/>
  <c r="M1901" i="11"/>
  <c r="N1901" i="11" s="1"/>
  <c r="M1902" i="11"/>
  <c r="N1902" i="11" s="1"/>
  <c r="M1903" i="11"/>
  <c r="N1903" i="11" s="1"/>
  <c r="M1904" i="11"/>
  <c r="N1904" i="11" s="1"/>
  <c r="M1905" i="11"/>
  <c r="N1905" i="11" s="1"/>
  <c r="M1906" i="11"/>
  <c r="N1906" i="11" s="1"/>
  <c r="M1907" i="11"/>
  <c r="N1907" i="11" s="1"/>
  <c r="M1908" i="11"/>
  <c r="N1908" i="11" s="1"/>
  <c r="M1909" i="11"/>
  <c r="N1909" i="11" s="1"/>
  <c r="M1910" i="11"/>
  <c r="N1910" i="11" s="1"/>
  <c r="M1911" i="11"/>
  <c r="N1911" i="11" s="1"/>
  <c r="M1912" i="11"/>
  <c r="N1912" i="11" s="1"/>
  <c r="M1913" i="11"/>
  <c r="N1913" i="11" s="1"/>
  <c r="M1914" i="11"/>
  <c r="N1914" i="11" s="1"/>
  <c r="M1915" i="11"/>
  <c r="N1915" i="11" s="1"/>
  <c r="M1916" i="11"/>
  <c r="N1916" i="11" s="1"/>
  <c r="M1917" i="11"/>
  <c r="N1917" i="11" s="1"/>
  <c r="M1918" i="11"/>
  <c r="N1918" i="11" s="1"/>
  <c r="M1919" i="11"/>
  <c r="N1919" i="11" s="1"/>
  <c r="M1920" i="11"/>
  <c r="N1920" i="11" s="1"/>
  <c r="M1921" i="11"/>
  <c r="M1922" i="11"/>
  <c r="N1922" i="11" s="1"/>
  <c r="M1923" i="11"/>
  <c r="M1924" i="11"/>
  <c r="N1924" i="11" s="1"/>
  <c r="M1925" i="11"/>
  <c r="N1925" i="11" s="1"/>
  <c r="M1926" i="11"/>
  <c r="M1927" i="11"/>
  <c r="M1928" i="11"/>
  <c r="N1928" i="11" s="1"/>
  <c r="M1929" i="11"/>
  <c r="M1930" i="11"/>
  <c r="M1931" i="11"/>
  <c r="N1931" i="11" s="1"/>
  <c r="M1932" i="11"/>
  <c r="N1932" i="11" s="1"/>
  <c r="M1933" i="11"/>
  <c r="N1933" i="11" s="1"/>
  <c r="M1934" i="11"/>
  <c r="N1934" i="11" s="1"/>
  <c r="M1935" i="11"/>
  <c r="N1935" i="11" s="1"/>
  <c r="M1936" i="11"/>
  <c r="N1936" i="11" s="1"/>
  <c r="M1937" i="11"/>
  <c r="N1937" i="11" s="1"/>
  <c r="M1938" i="11"/>
  <c r="N1938" i="11" s="1"/>
  <c r="M1939" i="11"/>
  <c r="N1939" i="11" s="1"/>
  <c r="M1940" i="11"/>
  <c r="N1940" i="11" s="1"/>
  <c r="M1941" i="11"/>
  <c r="N1941" i="11" s="1"/>
  <c r="M1942" i="11"/>
  <c r="N1942" i="11" s="1"/>
  <c r="M1943" i="11"/>
  <c r="N1943" i="11" s="1"/>
  <c r="M1944" i="11"/>
  <c r="N1944" i="11" s="1"/>
  <c r="M1945" i="11"/>
  <c r="N1945" i="11" s="1"/>
  <c r="M1946" i="11"/>
  <c r="N1946" i="11" s="1"/>
  <c r="M1947" i="11"/>
  <c r="N1947" i="11" s="1"/>
  <c r="M1948" i="11"/>
  <c r="N1948" i="11" s="1"/>
  <c r="M1949" i="11"/>
  <c r="N1949" i="11" s="1"/>
  <c r="M1950" i="11"/>
  <c r="N1950" i="11" s="1"/>
  <c r="M1951" i="11"/>
  <c r="N1951" i="11" s="1"/>
  <c r="M1952" i="11"/>
  <c r="N1952" i="11" s="1"/>
  <c r="M1953" i="11"/>
  <c r="N1953" i="11" s="1"/>
  <c r="M1954" i="11"/>
  <c r="N1954" i="11" s="1"/>
  <c r="M1955" i="11"/>
  <c r="N1955" i="11" s="1"/>
  <c r="M1956" i="11"/>
  <c r="N1956" i="11" s="1"/>
  <c r="M1957" i="11"/>
  <c r="N1957" i="11" s="1"/>
  <c r="M1958" i="11"/>
  <c r="N1958" i="11" s="1"/>
  <c r="M1959" i="11"/>
  <c r="N1959" i="11" s="1"/>
  <c r="M1960" i="11"/>
  <c r="N1960" i="11" s="1"/>
  <c r="M1961" i="11"/>
  <c r="M1962" i="11"/>
  <c r="M1963" i="11"/>
  <c r="M1964" i="11"/>
  <c r="M1965" i="11"/>
  <c r="N1965" i="11" s="1"/>
  <c r="M1966" i="11"/>
  <c r="M1967" i="11"/>
  <c r="M1968" i="11"/>
  <c r="M1969" i="11"/>
  <c r="M1970" i="11"/>
  <c r="N1970" i="11" s="1"/>
  <c r="M1971" i="11"/>
  <c r="N1971" i="11" s="1"/>
  <c r="M1972" i="11"/>
  <c r="M1973" i="11"/>
  <c r="M1974" i="11"/>
  <c r="M1975" i="11"/>
  <c r="N1975" i="11" s="1"/>
  <c r="M1976" i="11"/>
  <c r="M1977" i="11"/>
  <c r="M1978" i="11"/>
  <c r="M1979" i="11"/>
  <c r="N1979" i="11" s="1"/>
  <c r="M1980" i="11"/>
  <c r="M1981" i="11"/>
  <c r="N1981" i="11" s="1"/>
  <c r="M1982" i="11"/>
  <c r="N1982" i="11" s="1"/>
  <c r="M1983" i="11"/>
  <c r="N1983" i="11" s="1"/>
  <c r="M1984" i="11"/>
  <c r="N1984" i="11" s="1"/>
  <c r="M1985" i="11"/>
  <c r="N1985" i="11" s="1"/>
  <c r="M1986" i="11"/>
  <c r="N1986" i="11" s="1"/>
  <c r="M1987" i="11"/>
  <c r="N1987" i="11" s="1"/>
  <c r="M1988" i="11"/>
  <c r="N1988" i="11" s="1"/>
  <c r="M1989" i="11"/>
  <c r="N1989" i="11" s="1"/>
  <c r="M1990" i="11"/>
  <c r="N1990" i="11" s="1"/>
  <c r="M1991" i="11"/>
  <c r="N1991" i="11" s="1"/>
  <c r="M1992" i="11"/>
  <c r="N1992" i="11" s="1"/>
  <c r="M1993" i="11"/>
  <c r="N1993" i="11" s="1"/>
  <c r="M1994" i="11"/>
  <c r="N1994" i="11" s="1"/>
  <c r="M1995" i="11"/>
  <c r="N1995" i="11" s="1"/>
  <c r="M1996" i="11"/>
  <c r="N1996" i="11" s="1"/>
  <c r="M1997" i="11"/>
  <c r="N1997" i="11" s="1"/>
  <c r="M1998" i="11"/>
  <c r="N1998" i="11" s="1"/>
  <c r="M1999" i="11"/>
  <c r="N1999" i="11" s="1"/>
  <c r="M2000" i="11"/>
  <c r="N2000" i="11" s="1"/>
  <c r="M2001" i="11"/>
  <c r="N2001" i="11" s="1"/>
  <c r="M2002" i="11"/>
  <c r="N2002" i="11" s="1"/>
  <c r="M2003" i="11"/>
  <c r="N2003" i="11" s="1"/>
  <c r="M2004" i="11"/>
  <c r="N2004" i="11" s="1"/>
  <c r="M2005" i="11"/>
  <c r="N2005" i="11" s="1"/>
  <c r="M2006" i="11"/>
  <c r="N2006" i="11" s="1"/>
  <c r="M2007" i="11"/>
  <c r="M2008" i="11"/>
  <c r="M2009" i="11"/>
  <c r="N2009" i="11" s="1"/>
  <c r="M2010" i="11"/>
  <c r="M2011" i="11"/>
  <c r="N2011" i="11" s="1"/>
  <c r="M2012" i="11"/>
  <c r="M2013" i="11"/>
  <c r="N2013" i="11" s="1"/>
  <c r="M2014" i="11"/>
  <c r="N2014" i="11" s="1"/>
  <c r="M2015" i="11"/>
  <c r="N2015" i="11" s="1"/>
  <c r="M2016" i="11"/>
  <c r="N2016" i="11" s="1"/>
  <c r="M2017" i="11"/>
  <c r="N2017" i="11" s="1"/>
  <c r="M2018" i="11"/>
  <c r="N2018" i="11" s="1"/>
  <c r="M2019" i="11"/>
  <c r="N2019" i="11" s="1"/>
  <c r="M2020" i="11"/>
  <c r="N2020" i="11" s="1"/>
  <c r="M2021" i="11"/>
  <c r="N2021" i="11" s="1"/>
  <c r="M2022" i="11"/>
  <c r="N2022" i="11" s="1"/>
  <c r="M2023" i="11"/>
  <c r="N2023" i="11" s="1"/>
  <c r="M2024" i="11"/>
  <c r="N2024" i="11" s="1"/>
  <c r="M2025" i="11"/>
  <c r="N2025" i="11" s="1"/>
  <c r="M2026" i="11"/>
  <c r="N2026" i="11" s="1"/>
  <c r="M2027" i="11"/>
  <c r="N2027" i="11" s="1"/>
  <c r="M2028" i="11"/>
  <c r="N2028" i="11" s="1"/>
  <c r="M2029" i="11"/>
  <c r="N2029" i="11" s="1"/>
  <c r="M2030" i="11"/>
  <c r="N2030" i="11" s="1"/>
  <c r="M2031" i="11"/>
  <c r="N2031" i="11" s="1"/>
  <c r="M2032" i="11"/>
  <c r="N2032" i="11" s="1"/>
  <c r="M2033" i="11"/>
  <c r="M2034" i="11"/>
  <c r="N2034" i="11" s="1"/>
  <c r="M2035" i="11"/>
  <c r="N2035" i="11" s="1"/>
  <c r="M2036" i="11"/>
  <c r="M2037" i="11"/>
  <c r="M2038" i="11"/>
  <c r="M2039" i="11"/>
  <c r="N2039" i="11" s="1"/>
  <c r="M2040" i="11"/>
  <c r="M2041" i="11"/>
  <c r="M2042" i="11"/>
  <c r="N2042" i="11" s="1"/>
  <c r="M2043" i="11"/>
  <c r="N2043" i="11" s="1"/>
  <c r="M2044" i="11"/>
  <c r="N2044" i="11" s="1"/>
  <c r="M2045" i="11"/>
  <c r="N2045" i="11" s="1"/>
  <c r="M2046" i="11"/>
  <c r="N2046" i="11" s="1"/>
  <c r="M2047" i="11"/>
  <c r="N2047" i="11" s="1"/>
  <c r="M2048" i="11"/>
  <c r="N2048" i="11" s="1"/>
  <c r="M2049" i="11"/>
  <c r="N2049" i="11" s="1"/>
  <c r="M2050" i="11"/>
  <c r="N2050" i="11" s="1"/>
  <c r="M2051" i="11"/>
  <c r="N2051" i="11" s="1"/>
  <c r="M2052" i="11"/>
  <c r="N2052" i="11" s="1"/>
  <c r="M2053" i="11"/>
  <c r="N2053" i="11" s="1"/>
  <c r="M2054" i="11"/>
  <c r="N2054" i="11" s="1"/>
  <c r="M2055" i="11"/>
  <c r="N2055" i="11" s="1"/>
  <c r="M2056" i="11"/>
  <c r="N2056" i="11" s="1"/>
  <c r="M2057" i="11"/>
  <c r="N2057" i="11" s="1"/>
  <c r="M2058" i="11"/>
  <c r="N2058" i="11" s="1"/>
  <c r="M2059" i="11"/>
  <c r="N2059" i="11" s="1"/>
  <c r="M2060" i="11"/>
  <c r="N2060" i="11" s="1"/>
  <c r="M2061" i="11"/>
  <c r="N2061" i="11" s="1"/>
  <c r="M2062" i="11"/>
  <c r="N2062" i="11" s="1"/>
  <c r="M2063" i="11"/>
  <c r="N2063" i="11" s="1"/>
  <c r="M2064" i="11"/>
  <c r="N2064" i="11" s="1"/>
  <c r="M2065" i="11"/>
  <c r="N2065" i="11" s="1"/>
  <c r="M2066" i="11"/>
  <c r="N2066" i="11" s="1"/>
  <c r="M2067" i="11"/>
  <c r="N2067" i="11" s="1"/>
  <c r="M2068" i="11"/>
  <c r="N2068" i="11" s="1"/>
  <c r="M2069" i="11"/>
  <c r="N2069" i="11" s="1"/>
  <c r="M2070" i="11"/>
  <c r="N2070" i="11" s="1"/>
  <c r="M2071" i="11"/>
  <c r="N2071" i="11" s="1"/>
  <c r="M2072" i="11"/>
  <c r="N2072" i="11" s="1"/>
  <c r="M2073" i="11"/>
  <c r="M2074" i="11"/>
  <c r="M2075" i="11"/>
  <c r="N2075" i="11" s="1"/>
  <c r="M2076" i="11"/>
  <c r="N2076" i="11" s="1"/>
  <c r="M2077" i="11"/>
  <c r="M2078" i="11"/>
  <c r="N2078" i="11" s="1"/>
  <c r="M2079" i="11"/>
  <c r="M2080" i="11"/>
  <c r="N2080" i="11" s="1"/>
  <c r="M2081" i="11"/>
  <c r="N2081" i="11" s="1"/>
  <c r="M2082" i="11"/>
  <c r="M2083" i="11"/>
  <c r="N2083" i="11" s="1"/>
  <c r="M2084" i="11"/>
  <c r="N2084" i="11" s="1"/>
  <c r="M2085" i="11"/>
  <c r="N2085" i="11" s="1"/>
  <c r="M2086" i="11"/>
  <c r="N2086" i="11" s="1"/>
  <c r="M2087" i="11"/>
  <c r="N2087" i="11" s="1"/>
  <c r="M2088" i="11"/>
  <c r="N2088" i="11" s="1"/>
  <c r="M2089" i="11"/>
  <c r="N2089" i="11" s="1"/>
  <c r="M2090" i="11"/>
  <c r="N2090" i="11" s="1"/>
  <c r="M2091" i="11"/>
  <c r="N2091" i="11" s="1"/>
  <c r="M2092" i="11"/>
  <c r="N2092" i="11" s="1"/>
  <c r="M2093" i="11"/>
  <c r="N2093" i="11" s="1"/>
  <c r="M2094" i="11"/>
  <c r="N2094" i="11" s="1"/>
  <c r="M2095" i="11"/>
  <c r="N2095" i="11" s="1"/>
  <c r="M2096" i="11"/>
  <c r="N2096" i="11" s="1"/>
  <c r="M2097" i="11"/>
  <c r="N2097" i="11" s="1"/>
  <c r="M2098" i="11"/>
  <c r="N2098" i="11" s="1"/>
  <c r="M2099" i="11"/>
  <c r="N2099" i="11" s="1"/>
  <c r="M2100" i="11"/>
  <c r="N2100" i="11" s="1"/>
  <c r="M2101" i="11"/>
  <c r="N2101" i="11" s="1"/>
  <c r="M2102" i="11"/>
  <c r="N2102" i="11" s="1"/>
  <c r="M2103" i="11"/>
  <c r="N2103" i="11" s="1"/>
  <c r="M2104" i="11"/>
  <c r="M2105" i="11"/>
  <c r="N2105" i="11" s="1"/>
  <c r="M2106" i="11"/>
  <c r="N2106" i="11" s="1"/>
  <c r="M2107" i="11"/>
  <c r="N2107" i="11" s="1"/>
  <c r="M2108" i="11"/>
  <c r="M2109" i="11"/>
  <c r="N2109" i="11" s="1"/>
  <c r="M2110" i="11"/>
  <c r="N2110" i="11" s="1"/>
  <c r="M2111" i="11"/>
  <c r="N2111" i="11" s="1"/>
  <c r="M2112" i="11"/>
  <c r="N2112" i="11" s="1"/>
  <c r="M2113" i="11"/>
  <c r="N2113" i="11" s="1"/>
  <c r="M2114" i="11"/>
  <c r="N2114" i="11" s="1"/>
  <c r="M2115" i="11"/>
  <c r="N2115" i="11" s="1"/>
  <c r="M2116" i="11"/>
  <c r="N2116" i="11" s="1"/>
  <c r="M2117" i="11"/>
  <c r="N2117" i="11" s="1"/>
  <c r="M2118" i="11"/>
  <c r="N2118" i="11" s="1"/>
  <c r="M2119" i="11"/>
  <c r="N2119" i="11" s="1"/>
  <c r="M2120" i="11"/>
  <c r="N2120" i="11" s="1"/>
  <c r="M2121" i="11"/>
  <c r="N2121" i="11" s="1"/>
  <c r="M2122" i="11"/>
  <c r="N2122" i="11" s="1"/>
  <c r="M2123" i="11"/>
  <c r="N2123" i="11" s="1"/>
  <c r="M2124" i="11"/>
  <c r="N2124" i="11" s="1"/>
  <c r="M2125" i="11"/>
  <c r="N2125" i="11" s="1"/>
  <c r="M2126" i="11"/>
  <c r="N2126" i="11" s="1"/>
  <c r="M2127" i="11"/>
  <c r="N2127" i="11" s="1"/>
  <c r="M2128" i="11"/>
  <c r="N2128" i="11" s="1"/>
  <c r="M2129" i="11"/>
  <c r="N2129" i="11" s="1"/>
  <c r="M2130" i="11"/>
  <c r="N2130" i="11" s="1"/>
  <c r="M2131" i="11"/>
  <c r="N2131" i="11" s="1"/>
  <c r="M2132" i="11"/>
  <c r="N2132" i="11" s="1"/>
  <c r="M2133" i="11"/>
  <c r="M2134" i="11"/>
  <c r="N2134" i="11" s="1"/>
  <c r="M2135" i="11"/>
  <c r="M2136" i="11"/>
  <c r="M2137" i="11"/>
  <c r="M2138" i="11"/>
  <c r="M2139" i="11"/>
  <c r="N2139" i="11" s="1"/>
  <c r="M2140" i="11"/>
  <c r="M2141" i="11"/>
  <c r="M2142" i="11"/>
  <c r="N2142" i="11" s="1"/>
  <c r="M2143" i="11"/>
  <c r="N2143" i="11" s="1"/>
  <c r="M2144" i="11"/>
  <c r="N2144" i="11" s="1"/>
  <c r="M2145" i="11"/>
  <c r="N2145" i="11" s="1"/>
  <c r="M2146" i="11"/>
  <c r="N2146" i="11" s="1"/>
  <c r="M2147" i="11"/>
  <c r="N2147" i="11" s="1"/>
  <c r="M2148" i="11"/>
  <c r="N2148" i="11" s="1"/>
  <c r="M2149" i="11"/>
  <c r="N2149" i="11" s="1"/>
  <c r="M2150" i="11"/>
  <c r="N2150" i="11" s="1"/>
  <c r="M2151" i="11"/>
  <c r="N2151" i="11" s="1"/>
  <c r="M2152" i="11"/>
  <c r="N2152" i="11" s="1"/>
  <c r="M2153" i="11"/>
  <c r="N2153" i="11" s="1"/>
  <c r="M2154" i="11"/>
  <c r="N2154" i="11" s="1"/>
  <c r="M2155" i="11"/>
  <c r="N2155" i="11" s="1"/>
  <c r="M2156" i="11"/>
  <c r="N2156" i="11" s="1"/>
  <c r="M2157" i="11"/>
  <c r="N2157" i="11" s="1"/>
  <c r="M2158" i="11"/>
  <c r="N2158" i="11" s="1"/>
  <c r="M2159" i="11"/>
  <c r="N2159" i="11" s="1"/>
  <c r="M2160" i="11"/>
  <c r="N2160" i="11" s="1"/>
  <c r="M2161" i="11"/>
  <c r="N2161" i="11" s="1"/>
  <c r="M2162" i="11"/>
  <c r="N2162" i="11" s="1"/>
  <c r="M2163" i="11"/>
  <c r="N2163" i="11" s="1"/>
  <c r="M2164" i="11"/>
  <c r="N2164" i="11" s="1"/>
  <c r="M2165" i="11"/>
  <c r="N2165" i="11" s="1"/>
  <c r="M2166" i="11"/>
  <c r="N2166" i="11" s="1"/>
  <c r="M2167" i="11"/>
  <c r="N2167" i="11" s="1"/>
  <c r="M2168" i="11"/>
  <c r="N2168" i="11" s="1"/>
  <c r="M2169" i="11"/>
  <c r="N2169" i="11" s="1"/>
  <c r="M2170" i="11"/>
  <c r="N2170" i="11" s="1"/>
  <c r="M2171" i="11"/>
  <c r="N2171" i="11" s="1"/>
  <c r="M2172" i="11"/>
  <c r="N2172" i="11" s="1"/>
  <c r="M2173" i="11"/>
  <c r="N2173" i="11" s="1"/>
  <c r="M2174" i="11"/>
  <c r="N2174" i="11" s="1"/>
  <c r="M2175" i="11"/>
  <c r="N2175" i="11" s="1"/>
  <c r="M2176" i="11"/>
  <c r="N2176" i="11" s="1"/>
  <c r="M2177" i="11"/>
  <c r="N2177" i="11" s="1"/>
  <c r="M2178" i="11"/>
  <c r="M2179" i="11"/>
  <c r="N2179" i="11" s="1"/>
  <c r="M2180" i="11"/>
  <c r="N2180" i="11" s="1"/>
  <c r="M2181" i="11"/>
  <c r="N2181" i="11" s="1"/>
  <c r="M2182" i="11"/>
  <c r="N2182" i="11" s="1"/>
  <c r="M2183" i="11"/>
  <c r="M2184" i="11"/>
  <c r="M2185" i="11"/>
  <c r="M2186" i="11"/>
  <c r="N2186" i="11" s="1"/>
  <c r="M2187" i="11"/>
  <c r="M2188" i="11"/>
  <c r="M2189" i="11"/>
  <c r="N2189" i="11" s="1"/>
  <c r="M2190" i="11"/>
  <c r="M2191" i="11"/>
  <c r="M2192" i="11"/>
  <c r="M2193" i="11"/>
  <c r="N2193" i="11" s="1"/>
  <c r="M2194" i="11"/>
  <c r="M2195" i="11"/>
  <c r="N2195" i="11" s="1"/>
  <c r="M2196" i="11"/>
  <c r="M2197" i="11"/>
  <c r="N2197" i="11" s="1"/>
  <c r="M2198" i="11"/>
  <c r="N2198" i="11" s="1"/>
  <c r="M2199" i="11"/>
  <c r="N2199" i="11" s="1"/>
  <c r="M2200" i="11"/>
  <c r="N2200" i="11" s="1"/>
  <c r="M2201" i="11"/>
  <c r="N2201" i="11" s="1"/>
  <c r="M2202" i="11"/>
  <c r="N2202" i="11" s="1"/>
  <c r="M2203" i="11"/>
  <c r="N2203" i="11" s="1"/>
  <c r="M2204" i="11"/>
  <c r="N2204" i="11" s="1"/>
  <c r="M2205" i="11"/>
  <c r="N2205" i="11" s="1"/>
  <c r="M2206" i="11"/>
  <c r="N2206" i="11" s="1"/>
  <c r="M2207" i="11"/>
  <c r="N2207" i="11" s="1"/>
  <c r="M2208" i="11"/>
  <c r="N2208" i="11" s="1"/>
  <c r="M2209" i="11"/>
  <c r="N2209" i="11" s="1"/>
  <c r="M2210" i="11"/>
  <c r="N2210" i="11" s="1"/>
  <c r="M2211" i="11"/>
  <c r="N2211" i="11" s="1"/>
  <c r="M2212" i="11"/>
  <c r="N2212" i="11" s="1"/>
  <c r="M2213" i="11"/>
  <c r="N2213" i="11" s="1"/>
  <c r="M2214" i="11"/>
  <c r="N2214" i="11" s="1"/>
  <c r="M2215" i="11"/>
  <c r="N2215" i="11" s="1"/>
  <c r="M2216" i="11"/>
  <c r="N2216" i="11" s="1"/>
  <c r="M2217" i="11"/>
  <c r="N2217" i="11" s="1"/>
  <c r="M2218" i="11"/>
  <c r="N2218" i="11" s="1"/>
  <c r="M2219" i="11"/>
  <c r="N2219" i="11" s="1"/>
  <c r="M2220" i="11"/>
  <c r="N2220" i="11" s="1"/>
  <c r="M2221" i="11"/>
  <c r="N2221" i="11" s="1"/>
  <c r="M2222" i="11"/>
  <c r="N2222" i="11" s="1"/>
  <c r="M2223" i="11"/>
  <c r="N2223" i="11" s="1"/>
  <c r="M2224" i="11"/>
  <c r="N2224" i="11" s="1"/>
  <c r="M2225" i="11"/>
  <c r="N2225" i="11" s="1"/>
  <c r="M2226" i="11"/>
  <c r="N2226" i="11" s="1"/>
  <c r="M2227" i="11"/>
  <c r="N2227" i="11" s="1"/>
  <c r="M2228" i="11"/>
  <c r="N2228" i="11" s="1"/>
  <c r="M2229" i="11"/>
  <c r="N2229" i="11" s="1"/>
  <c r="M2230" i="11"/>
  <c r="N2230" i="11" s="1"/>
  <c r="M2231" i="11"/>
  <c r="N2231" i="11" s="1"/>
  <c r="M2232" i="11"/>
  <c r="N2232" i="11" s="1"/>
  <c r="M2233" i="11"/>
  <c r="N2233" i="11" s="1"/>
  <c r="M2234" i="11"/>
  <c r="N2234" i="11" s="1"/>
  <c r="M2235" i="11"/>
  <c r="N2235" i="11" s="1"/>
  <c r="M2236" i="11"/>
  <c r="N2236" i="11" s="1"/>
  <c r="M2237" i="11"/>
  <c r="N2237" i="11" s="1"/>
  <c r="M2238" i="11"/>
  <c r="N2238" i="11" s="1"/>
  <c r="M2239" i="11"/>
  <c r="N2239" i="11" s="1"/>
  <c r="M2240" i="11"/>
  <c r="N2240" i="11" s="1"/>
  <c r="M2241" i="11"/>
  <c r="N2241" i="11" s="1"/>
  <c r="M2242" i="11"/>
  <c r="N2242" i="11" s="1"/>
  <c r="M2243" i="11"/>
  <c r="N2243" i="11" s="1"/>
  <c r="M2244" i="11"/>
  <c r="N2244" i="11" s="1"/>
  <c r="M2245" i="11"/>
  <c r="N2245" i="11" s="1"/>
  <c r="M2246" i="11"/>
  <c r="N2246" i="11" s="1"/>
  <c r="M2247" i="11"/>
  <c r="N2247" i="11" s="1"/>
  <c r="M2248" i="11"/>
  <c r="N2248" i="11" s="1"/>
  <c r="M2249" i="11"/>
  <c r="N2249" i="11" s="1"/>
  <c r="M2250" i="11"/>
  <c r="N2250" i="11" s="1"/>
  <c r="M2251" i="11"/>
  <c r="N2251" i="11" s="1"/>
  <c r="M2252" i="11"/>
  <c r="N2252" i="11" s="1"/>
  <c r="M2253" i="11"/>
  <c r="N2253" i="11" s="1"/>
  <c r="M2254" i="11"/>
  <c r="N2254" i="11" s="1"/>
  <c r="M2255" i="11"/>
  <c r="N2255" i="11" s="1"/>
  <c r="M2256" i="11"/>
  <c r="N2256" i="11" s="1"/>
  <c r="M2257" i="11"/>
  <c r="M2258" i="11"/>
  <c r="N2258" i="11" s="1"/>
  <c r="M2259" i="11"/>
  <c r="N2259" i="11" s="1"/>
  <c r="M2260" i="11"/>
  <c r="N2260" i="11" s="1"/>
  <c r="M2261" i="11"/>
  <c r="N2261" i="11" s="1"/>
  <c r="M2262" i="11"/>
  <c r="N2262" i="11" s="1"/>
  <c r="M2263" i="11"/>
  <c r="N2263" i="11" s="1"/>
  <c r="M2264" i="11"/>
  <c r="N2264" i="11" s="1"/>
  <c r="M2265" i="11"/>
  <c r="M2266" i="11"/>
  <c r="N2266" i="11" s="1"/>
  <c r="M2267" i="11"/>
  <c r="N2267" i="11" s="1"/>
  <c r="M2268" i="11"/>
  <c r="M2269" i="11"/>
  <c r="M2270" i="11"/>
  <c r="N2270" i="11" s="1"/>
  <c r="M2271" i="11"/>
  <c r="N2271" i="11" s="1"/>
  <c r="M2272" i="11"/>
  <c r="N2272" i="11" s="1"/>
  <c r="M2273" i="11"/>
  <c r="N2273" i="11" s="1"/>
  <c r="M2274" i="11"/>
  <c r="M2275" i="11"/>
  <c r="N2275" i="11" s="1"/>
  <c r="M2276" i="11"/>
  <c r="N2276" i="11" s="1"/>
  <c r="M2277" i="11"/>
  <c r="N2277" i="11" s="1"/>
  <c r="M2278" i="11"/>
  <c r="M2279" i="11"/>
  <c r="N2279" i="11" s="1"/>
  <c r="M2280" i="11"/>
  <c r="N2280" i="11" s="1"/>
  <c r="M2281" i="11"/>
  <c r="M2282" i="11"/>
  <c r="N2282" i="11" s="1"/>
  <c r="M2283" i="11"/>
  <c r="N2283" i="11" s="1"/>
  <c r="M2284" i="11"/>
  <c r="N2284" i="11" s="1"/>
  <c r="M2285" i="11"/>
  <c r="N2285" i="11" s="1"/>
  <c r="M2286" i="11"/>
  <c r="N2286" i="11" s="1"/>
  <c r="M2287" i="11"/>
  <c r="N2287" i="11" s="1"/>
  <c r="M2288" i="11"/>
  <c r="M2289" i="11"/>
  <c r="N2289" i="11" s="1"/>
  <c r="M2290" i="11"/>
  <c r="M2291" i="11"/>
  <c r="N2291" i="11" s="1"/>
  <c r="M2292" i="11"/>
  <c r="M2293" i="11"/>
  <c r="N2293" i="11" s="1"/>
  <c r="M2294" i="11"/>
  <c r="N2294" i="11" s="1"/>
  <c r="M2295" i="11"/>
  <c r="N2295" i="11" s="1"/>
  <c r="M2296" i="11"/>
  <c r="M2297" i="11"/>
  <c r="M2298" i="11"/>
  <c r="N2298" i="11" s="1"/>
  <c r="M2299" i="11"/>
  <c r="N2299" i="11" s="1"/>
  <c r="M2300" i="11"/>
  <c r="N2300" i="11" s="1"/>
  <c r="M2301" i="11"/>
  <c r="M2302" i="11"/>
  <c r="M2303" i="11"/>
  <c r="M2304" i="11"/>
  <c r="N2304" i="11" s="1"/>
  <c r="M2305" i="11"/>
  <c r="M2306" i="11"/>
  <c r="M2307" i="11"/>
  <c r="N2307" i="11" s="1"/>
  <c r="M2308" i="11"/>
  <c r="N2308" i="11" s="1"/>
  <c r="M2309" i="11"/>
  <c r="N2309" i="11" s="1"/>
  <c r="M2310" i="11"/>
  <c r="N2310" i="11" s="1"/>
  <c r="M2311" i="11"/>
  <c r="N2311" i="11" s="1"/>
  <c r="M2312" i="11"/>
  <c r="N2312" i="11" s="1"/>
  <c r="M2313" i="11"/>
  <c r="N2313" i="11" s="1"/>
  <c r="M2314" i="11"/>
  <c r="N2314" i="11" s="1"/>
  <c r="M2315" i="11"/>
  <c r="N2315" i="11" s="1"/>
  <c r="M2316" i="11"/>
  <c r="N2316" i="11" s="1"/>
  <c r="M2317" i="11"/>
  <c r="N2317" i="11" s="1"/>
  <c r="M2318" i="11"/>
  <c r="N2318" i="11" s="1"/>
  <c r="M2319" i="11"/>
  <c r="N2319" i="11" s="1"/>
  <c r="M2320" i="11"/>
  <c r="N2320" i="11" s="1"/>
  <c r="M2321" i="11"/>
  <c r="N2321" i="11" s="1"/>
  <c r="M2322" i="11"/>
  <c r="N2322" i="11" s="1"/>
  <c r="M2323" i="11"/>
  <c r="N2323" i="11" s="1"/>
  <c r="M2324" i="11"/>
  <c r="N2324" i="11" s="1"/>
  <c r="M2325" i="11"/>
  <c r="N2325" i="11" s="1"/>
  <c r="M2326" i="11"/>
  <c r="N2326" i="11" s="1"/>
  <c r="M2327" i="11"/>
  <c r="N2327" i="11" s="1"/>
  <c r="M2328" i="11"/>
  <c r="N2328" i="11" s="1"/>
  <c r="M2329" i="11"/>
  <c r="N2329" i="11" s="1"/>
  <c r="M2330" i="11"/>
  <c r="N2330" i="11" s="1"/>
  <c r="M2331" i="11"/>
  <c r="N2331" i="11" s="1"/>
  <c r="M2332" i="11"/>
  <c r="M2333" i="11"/>
  <c r="N2333" i="11" s="1"/>
  <c r="M2334" i="11"/>
  <c r="M2335" i="11"/>
  <c r="N2335" i="11" s="1"/>
  <c r="M2336" i="11"/>
  <c r="N2336" i="11" s="1"/>
  <c r="M2337" i="11"/>
  <c r="N2337" i="11" s="1"/>
  <c r="M2338" i="11"/>
  <c r="M2339" i="11"/>
  <c r="N2339" i="11" s="1"/>
  <c r="M2340" i="11"/>
  <c r="N2340" i="11" s="1"/>
  <c r="M2341" i="11"/>
  <c r="N2341" i="11" s="1"/>
  <c r="M2342" i="11"/>
  <c r="N2342" i="11" s="1"/>
  <c r="M2343" i="11"/>
  <c r="M2344" i="11"/>
  <c r="N2344" i="11" s="1"/>
  <c r="M2345" i="11"/>
  <c r="N2345" i="11" s="1"/>
  <c r="M2346" i="11"/>
  <c r="N2346" i="11" s="1"/>
  <c r="M2347" i="11"/>
  <c r="N2347" i="11" s="1"/>
  <c r="M2348" i="11"/>
  <c r="N2348" i="11" s="1"/>
  <c r="M2349" i="11"/>
  <c r="N2349" i="11" s="1"/>
  <c r="M2350" i="11"/>
  <c r="N2350" i="11" s="1"/>
  <c r="M2351" i="11"/>
  <c r="N2351" i="11" s="1"/>
  <c r="M2352" i="11"/>
  <c r="N2352" i="11" s="1"/>
  <c r="M2353" i="11"/>
  <c r="N2353" i="11" s="1"/>
  <c r="M2354" i="11"/>
  <c r="N2354" i="11" s="1"/>
  <c r="M2355" i="11"/>
  <c r="N2355" i="11" s="1"/>
  <c r="M2356" i="11"/>
  <c r="N2356" i="11" s="1"/>
  <c r="M2357" i="11"/>
  <c r="N2357" i="11" s="1"/>
  <c r="M2358" i="11"/>
  <c r="N2358" i="11" s="1"/>
  <c r="M2359" i="11"/>
  <c r="N2359" i="11" s="1"/>
  <c r="M2360" i="11"/>
  <c r="N2360" i="11" s="1"/>
  <c r="M2361" i="11"/>
  <c r="N2361" i="11" s="1"/>
  <c r="M2362" i="11"/>
  <c r="N2362" i="11" s="1"/>
  <c r="M2363" i="11"/>
  <c r="N2363" i="11" s="1"/>
  <c r="M2364" i="11"/>
  <c r="N2364" i="11" s="1"/>
  <c r="M2365" i="11"/>
  <c r="N2365" i="11" s="1"/>
  <c r="M2366" i="11"/>
  <c r="N2366" i="11" s="1"/>
  <c r="M2367" i="11"/>
  <c r="N2367" i="11" s="1"/>
  <c r="M2368" i="11"/>
  <c r="M2369" i="11"/>
  <c r="N2369" i="11" s="1"/>
  <c r="M2370" i="11"/>
  <c r="N2370" i="11" s="1"/>
  <c r="M2371" i="11"/>
  <c r="N2371" i="11" s="1"/>
  <c r="M2372" i="11"/>
  <c r="M2373" i="11"/>
  <c r="N2373" i="11" s="1"/>
  <c r="M2374" i="11"/>
  <c r="M2375" i="11"/>
  <c r="N2375" i="11" s="1"/>
  <c r="M2376" i="11"/>
  <c r="N2376" i="11" s="1"/>
  <c r="M2377" i="11"/>
  <c r="N2377" i="11" s="1"/>
  <c r="M2378" i="11"/>
  <c r="N2378" i="11" s="1"/>
  <c r="M2379" i="11"/>
  <c r="N2379" i="11" s="1"/>
  <c r="M2380" i="11"/>
  <c r="N2380" i="11" s="1"/>
  <c r="M2381" i="11"/>
  <c r="N2381" i="11" s="1"/>
  <c r="M2382" i="11"/>
  <c r="N2382" i="11" s="1"/>
  <c r="M2383" i="11"/>
  <c r="N2383" i="11" s="1"/>
  <c r="M2384" i="11"/>
  <c r="N2384" i="11" s="1"/>
  <c r="M2385" i="11"/>
  <c r="N2385" i="11" s="1"/>
  <c r="M2386" i="11"/>
  <c r="N2386" i="11" s="1"/>
  <c r="M2387" i="11"/>
  <c r="N2387" i="11" s="1"/>
  <c r="M2388" i="11"/>
  <c r="N2388" i="11" s="1"/>
  <c r="M2389" i="11"/>
  <c r="N2389" i="11" s="1"/>
  <c r="M2390" i="11"/>
  <c r="N2390" i="11" s="1"/>
  <c r="M2391" i="11"/>
  <c r="N2391" i="11" s="1"/>
  <c r="M2392" i="11"/>
  <c r="N2392" i="11" s="1"/>
  <c r="M2393" i="11"/>
  <c r="N2393" i="11" s="1"/>
  <c r="M2394" i="11"/>
  <c r="N2394" i="11" s="1"/>
  <c r="M2395" i="11"/>
  <c r="N2395" i="11" s="1"/>
  <c r="M2396" i="11"/>
  <c r="N2396" i="11" s="1"/>
  <c r="M2397" i="11"/>
  <c r="N2397" i="11" s="1"/>
  <c r="M2398" i="11"/>
  <c r="N2398" i="11" s="1"/>
  <c r="M2399" i="11"/>
  <c r="N2399" i="11" s="1"/>
  <c r="M2400" i="11"/>
  <c r="N2400" i="11" s="1"/>
  <c r="M2401" i="11"/>
  <c r="N2401" i="11" s="1"/>
  <c r="M2402" i="11"/>
  <c r="N2402" i="11" s="1"/>
  <c r="M2403" i="11"/>
  <c r="N2403" i="11" s="1"/>
  <c r="M2404" i="11"/>
  <c r="N2404" i="11" s="1"/>
  <c r="M2405" i="11"/>
  <c r="N2405" i="11" s="1"/>
  <c r="M2406" i="11"/>
  <c r="N2406" i="11" s="1"/>
  <c r="M2407" i="11"/>
  <c r="N2407" i="11" s="1"/>
  <c r="M2408" i="11"/>
  <c r="N2408" i="11" s="1"/>
  <c r="M2409" i="11"/>
  <c r="N2409" i="11" s="1"/>
  <c r="M2410" i="11"/>
  <c r="N2410" i="11" s="1"/>
  <c r="M2411" i="11"/>
  <c r="N2411" i="11" s="1"/>
  <c r="M2412" i="11"/>
  <c r="N2412" i="11" s="1"/>
  <c r="M2413" i="11"/>
  <c r="N2413" i="11" s="1"/>
  <c r="M2414" i="11"/>
  <c r="N2414" i="11" s="1"/>
  <c r="M2415" i="11"/>
  <c r="N2415" i="11" s="1"/>
  <c r="M2416" i="11"/>
  <c r="N2416" i="11" s="1"/>
  <c r="M2417" i="11"/>
  <c r="N2417" i="11" s="1"/>
  <c r="M2418" i="11"/>
  <c r="N2418" i="11" s="1"/>
  <c r="M2419" i="11"/>
  <c r="N2419" i="11" s="1"/>
  <c r="M2420" i="11"/>
  <c r="N2420" i="11" s="1"/>
  <c r="M2421" i="11"/>
  <c r="M2422" i="11"/>
  <c r="N2422" i="11" s="1"/>
  <c r="M2423" i="11"/>
  <c r="N2423" i="11" s="1"/>
  <c r="M2424" i="11"/>
  <c r="N2424" i="11" s="1"/>
  <c r="M2425" i="11"/>
  <c r="M2426" i="11"/>
  <c r="N2426" i="11" s="1"/>
  <c r="M2427" i="11"/>
  <c r="N2427" i="11" s="1"/>
  <c r="M2428" i="11"/>
  <c r="N2428" i="11" s="1"/>
  <c r="M2429" i="11"/>
  <c r="M2430" i="11"/>
  <c r="N2430" i="11" s="1"/>
  <c r="M2431" i="11"/>
  <c r="N2431" i="11" s="1"/>
  <c r="M2432" i="11"/>
  <c r="N2432" i="11" s="1"/>
  <c r="M2433" i="11"/>
  <c r="M2434" i="11"/>
  <c r="N2434" i="11" s="1"/>
  <c r="M2435" i="11"/>
  <c r="M2436" i="11"/>
  <c r="N2436" i="11" s="1"/>
  <c r="M2437" i="11"/>
  <c r="N2437" i="11" s="1"/>
  <c r="M2438" i="11"/>
  <c r="N2438" i="11" s="1"/>
  <c r="M2439" i="11"/>
  <c r="N2439" i="11" s="1"/>
  <c r="M2440" i="11"/>
  <c r="N2440" i="11" s="1"/>
  <c r="M2441" i="11"/>
  <c r="N2441" i="11" s="1"/>
  <c r="M2442" i="11"/>
  <c r="N2442" i="11" s="1"/>
  <c r="M2443" i="11"/>
  <c r="N2443" i="11" s="1"/>
  <c r="M2444" i="11"/>
  <c r="N2444" i="11" s="1"/>
  <c r="M2445" i="11"/>
  <c r="N2445" i="11" s="1"/>
  <c r="M2446" i="11"/>
  <c r="N2446" i="11" s="1"/>
  <c r="M2447" i="11"/>
  <c r="N2447" i="11" s="1"/>
  <c r="M2448" i="11"/>
  <c r="N2448" i="11" s="1"/>
  <c r="M2449" i="11"/>
  <c r="N2449" i="11" s="1"/>
  <c r="M2450" i="11"/>
  <c r="N2450" i="11" s="1"/>
  <c r="M2451" i="11"/>
  <c r="N2451" i="11" s="1"/>
  <c r="M2452" i="11"/>
  <c r="N2452" i="11" s="1"/>
  <c r="M2453" i="11"/>
  <c r="N2453" i="11" s="1"/>
  <c r="M2454" i="11"/>
  <c r="N2454" i="11" s="1"/>
  <c r="M2455" i="11"/>
  <c r="N2455" i="11" s="1"/>
  <c r="M2456" i="11"/>
  <c r="N2456" i="11" s="1"/>
  <c r="M2457" i="11"/>
  <c r="N2457" i="11" s="1"/>
  <c r="M2458" i="11"/>
  <c r="N2458" i="11" s="1"/>
  <c r="M2459" i="11"/>
  <c r="N2459" i="11" s="1"/>
  <c r="M2460" i="11"/>
  <c r="N2460" i="11" s="1"/>
  <c r="M2461" i="11"/>
  <c r="N2461" i="11" s="1"/>
  <c r="M2462" i="11"/>
  <c r="N2462" i="11" s="1"/>
  <c r="M2463" i="11"/>
  <c r="M2464" i="11"/>
  <c r="N2464" i="11" s="1"/>
  <c r="M2465" i="11"/>
  <c r="N2465" i="11" s="1"/>
  <c r="M2466" i="11"/>
  <c r="N2466" i="11" s="1"/>
  <c r="M2467" i="11"/>
  <c r="M2468" i="11"/>
  <c r="M2469" i="11"/>
  <c r="N2469" i="11" s="1"/>
  <c r="M2470" i="11"/>
  <c r="N2470" i="11" s="1"/>
  <c r="M2471" i="11"/>
  <c r="N2471" i="11" s="1"/>
  <c r="M2472" i="11"/>
  <c r="N2472" i="11" s="1"/>
  <c r="M2473" i="11"/>
  <c r="N2473" i="11" s="1"/>
  <c r="M2474" i="11"/>
  <c r="N2474" i="11" s="1"/>
  <c r="M2475" i="11"/>
  <c r="N2475" i="11" s="1"/>
  <c r="M2476" i="11"/>
  <c r="N2476" i="11" s="1"/>
  <c r="M2477" i="11"/>
  <c r="N2477" i="11" s="1"/>
  <c r="M2478" i="11"/>
  <c r="N2478" i="11" s="1"/>
  <c r="M2479" i="11"/>
  <c r="N2479" i="11" s="1"/>
  <c r="M2480" i="11"/>
  <c r="N2480" i="11" s="1"/>
  <c r="M2481" i="11"/>
  <c r="N2481" i="11" s="1"/>
  <c r="M2482" i="11"/>
  <c r="N2482" i="11" s="1"/>
  <c r="M2483" i="11"/>
  <c r="N2483" i="11" s="1"/>
  <c r="M2484" i="11"/>
  <c r="N2484" i="11" s="1"/>
  <c r="M2485" i="11"/>
  <c r="N2485" i="11" s="1"/>
  <c r="M2486" i="11"/>
  <c r="N2486" i="11" s="1"/>
  <c r="M2487" i="11"/>
  <c r="N2487" i="11" s="1"/>
  <c r="M2488" i="11"/>
  <c r="N2488" i="11" s="1"/>
  <c r="M2489" i="11"/>
  <c r="N2489" i="11" s="1"/>
  <c r="M2490" i="11"/>
  <c r="N2490" i="11" s="1"/>
  <c r="M2491" i="11"/>
  <c r="N2491" i="11" s="1"/>
  <c r="M2492" i="11"/>
  <c r="N2492" i="11" s="1"/>
  <c r="M2493" i="11"/>
  <c r="N2493" i="11" s="1"/>
  <c r="M2494" i="11"/>
  <c r="N2494" i="11" s="1"/>
  <c r="M2495" i="11"/>
  <c r="N2495" i="11" s="1"/>
  <c r="M2496" i="11"/>
  <c r="N2496" i="11" s="1"/>
  <c r="M2497" i="11"/>
  <c r="M2498" i="11"/>
  <c r="N2498" i="11" s="1"/>
  <c r="M2499" i="11"/>
  <c r="N2499" i="11" s="1"/>
  <c r="M2500" i="11"/>
  <c r="M2501" i="11"/>
  <c r="N2501" i="11" s="1"/>
  <c r="M2502" i="11"/>
  <c r="M2503" i="11"/>
  <c r="N2503" i="11" s="1"/>
  <c r="M2504" i="11"/>
  <c r="N2504" i="11" s="1"/>
  <c r="M2505" i="11"/>
  <c r="N2505" i="11" s="1"/>
  <c r="M2506" i="11"/>
  <c r="N2506" i="11" s="1"/>
  <c r="M2507" i="11"/>
  <c r="N2507" i="11" s="1"/>
  <c r="M2508" i="11"/>
  <c r="N2508" i="11" s="1"/>
  <c r="M2509" i="11"/>
  <c r="N2509" i="11" s="1"/>
  <c r="M2510" i="11"/>
  <c r="N2510" i="11" s="1"/>
  <c r="M2511" i="11"/>
  <c r="N2511" i="11" s="1"/>
  <c r="M2512" i="11"/>
  <c r="N2512" i="11" s="1"/>
  <c r="M2513" i="11"/>
  <c r="N2513" i="11" s="1"/>
  <c r="M2514" i="11"/>
  <c r="N2514" i="11" s="1"/>
  <c r="M2515" i="11"/>
  <c r="N2515" i="11" s="1"/>
  <c r="M2516" i="11"/>
  <c r="N2516" i="11" s="1"/>
  <c r="M2517" i="11"/>
  <c r="N2517" i="11" s="1"/>
  <c r="M2518" i="11"/>
  <c r="N2518" i="11" s="1"/>
  <c r="M2519" i="11"/>
  <c r="N2519" i="11" s="1"/>
  <c r="M2520" i="11"/>
  <c r="N2520" i="11" s="1"/>
  <c r="M2521" i="11"/>
  <c r="N2521" i="11" s="1"/>
  <c r="M2522" i="11"/>
  <c r="N2522" i="11" s="1"/>
  <c r="M2523" i="11"/>
  <c r="N2523" i="11" s="1"/>
  <c r="M2524" i="11"/>
  <c r="N2524" i="11" s="1"/>
  <c r="M2525" i="11"/>
  <c r="N2525" i="11" s="1"/>
  <c r="M2526" i="11"/>
  <c r="N2526" i="11" s="1"/>
  <c r="M2527" i="11"/>
  <c r="N2527" i="11" s="1"/>
  <c r="M2528" i="11"/>
  <c r="N2528" i="11" s="1"/>
  <c r="M2529" i="11"/>
  <c r="N2529" i="11" s="1"/>
  <c r="M2530" i="11"/>
  <c r="N2530" i="11" s="1"/>
  <c r="M2531" i="11"/>
  <c r="N2531" i="11" s="1"/>
  <c r="M2532" i="11"/>
  <c r="N2532" i="11" s="1"/>
  <c r="M2533" i="11"/>
  <c r="N2533" i="11" s="1"/>
  <c r="M2534" i="11"/>
  <c r="N2534" i="11" s="1"/>
  <c r="M2535" i="11"/>
  <c r="N2535" i="11" s="1"/>
  <c r="M2536" i="11"/>
  <c r="N2536" i="11" s="1"/>
  <c r="M2537" i="11"/>
  <c r="N2537" i="11" s="1"/>
  <c r="M2538" i="11"/>
  <c r="N2538" i="11" s="1"/>
  <c r="M2539" i="11"/>
  <c r="N2539" i="11" s="1"/>
  <c r="M2540" i="11"/>
  <c r="N2540" i="11" s="1"/>
  <c r="M2541" i="11"/>
  <c r="N2541" i="11" s="1"/>
  <c r="M2542" i="11"/>
  <c r="N2542" i="11" s="1"/>
  <c r="M2543" i="11"/>
  <c r="N2543" i="11" s="1"/>
  <c r="M2544" i="11"/>
  <c r="N2544" i="11" s="1"/>
  <c r="M2545" i="11"/>
  <c r="N2545" i="11" s="1"/>
  <c r="M2546" i="11"/>
  <c r="N2546" i="11" s="1"/>
  <c r="M2547" i="11"/>
  <c r="N2547" i="11" s="1"/>
  <c r="M2548" i="11"/>
  <c r="N2548" i="11" s="1"/>
  <c r="M2549" i="11"/>
  <c r="N2549" i="11" s="1"/>
  <c r="M2550" i="11"/>
  <c r="N2550" i="11" s="1"/>
  <c r="M2551" i="11"/>
  <c r="N2551" i="11" s="1"/>
  <c r="M2552" i="11"/>
  <c r="N2552" i="11" s="1"/>
  <c r="M2553" i="11"/>
  <c r="N2553" i="11" s="1"/>
  <c r="M2554" i="11"/>
  <c r="M2555" i="11"/>
  <c r="N2555" i="11" s="1"/>
  <c r="M2556" i="11"/>
  <c r="M2557" i="11"/>
  <c r="N2557" i="11" s="1"/>
  <c r="M2558" i="11"/>
  <c r="N2558" i="11" s="1"/>
  <c r="M2559" i="11"/>
  <c r="M2560" i="11"/>
  <c r="N2560" i="11" s="1"/>
  <c r="M2561" i="11"/>
  <c r="N2561" i="11" s="1"/>
  <c r="M2562" i="11"/>
  <c r="M2563" i="11"/>
  <c r="N2563" i="11" s="1"/>
  <c r="M2564" i="11"/>
  <c r="N2564" i="11" s="1"/>
  <c r="M2565" i="11"/>
  <c r="N2565" i="11" s="1"/>
  <c r="M2566" i="11"/>
  <c r="N2566" i="11" s="1"/>
  <c r="M2567" i="11"/>
  <c r="N2567" i="11" s="1"/>
  <c r="M2568" i="11"/>
  <c r="N2568" i="11" s="1"/>
  <c r="M2569" i="11"/>
  <c r="N2569" i="11" s="1"/>
  <c r="M2570" i="11"/>
  <c r="M2571" i="11"/>
  <c r="N2571" i="11" s="1"/>
  <c r="M2572" i="11"/>
  <c r="M2573" i="11"/>
  <c r="N2573" i="11" s="1"/>
  <c r="M2574" i="11"/>
  <c r="N2574" i="11" s="1"/>
  <c r="M2575" i="11"/>
  <c r="N2575" i="11" s="1"/>
  <c r="M2576" i="11"/>
  <c r="N2576" i="11" s="1"/>
  <c r="M2577" i="11"/>
  <c r="N2577" i="11" s="1"/>
  <c r="M2578" i="11"/>
  <c r="N2578" i="11" s="1"/>
  <c r="M2579" i="11"/>
  <c r="N2579" i="11" s="1"/>
  <c r="M2580" i="11"/>
  <c r="N2580" i="11" s="1"/>
  <c r="M2581" i="11"/>
  <c r="N2581" i="11" s="1"/>
  <c r="M2582" i="11"/>
  <c r="N2582" i="11" s="1"/>
  <c r="M2583" i="11"/>
  <c r="N2583" i="11" s="1"/>
  <c r="M2584" i="11"/>
  <c r="N2584" i="11" s="1"/>
  <c r="M2585" i="11"/>
  <c r="N2585" i="11" s="1"/>
  <c r="M2586" i="11"/>
  <c r="N2586" i="11" s="1"/>
  <c r="M2587" i="11"/>
  <c r="N2587" i="11" s="1"/>
  <c r="M2588" i="11"/>
  <c r="N2588" i="11" s="1"/>
  <c r="M2589" i="11"/>
  <c r="N2589" i="11" s="1"/>
  <c r="M2590" i="11"/>
  <c r="N2590" i="11" s="1"/>
  <c r="M2591" i="11"/>
  <c r="N2591" i="11" s="1"/>
  <c r="M2592" i="11"/>
  <c r="N2592" i="11" s="1"/>
  <c r="M2593" i="11"/>
  <c r="N2593" i="11" s="1"/>
  <c r="M2594" i="11"/>
  <c r="N2594" i="11" s="1"/>
  <c r="M2595" i="11"/>
  <c r="N2595" i="11" s="1"/>
  <c r="M2596" i="11"/>
  <c r="N2596" i="11" s="1"/>
  <c r="M2597" i="11"/>
  <c r="N2597" i="11" s="1"/>
  <c r="M2598" i="11"/>
  <c r="N2598" i="11" s="1"/>
  <c r="M2599" i="11"/>
  <c r="N2599" i="11" s="1"/>
  <c r="M2600" i="11"/>
  <c r="N2600" i="11" s="1"/>
  <c r="M2601" i="11"/>
  <c r="N2601" i="11" s="1"/>
  <c r="M2602" i="11"/>
  <c r="N2602" i="11" s="1"/>
  <c r="M2603" i="11"/>
  <c r="N2603" i="11" s="1"/>
  <c r="M2604" i="11"/>
  <c r="N2604" i="11" s="1"/>
  <c r="M2605" i="11"/>
  <c r="N2605" i="11" s="1"/>
  <c r="M2606" i="11"/>
  <c r="N2606" i="11" s="1"/>
  <c r="M2607" i="11"/>
  <c r="N2607" i="11" s="1"/>
  <c r="M2608" i="11"/>
  <c r="N2608" i="11" s="1"/>
  <c r="M2609" i="11"/>
  <c r="N2609" i="11" s="1"/>
  <c r="M2610" i="11"/>
  <c r="N2610" i="11" s="1"/>
  <c r="M2611" i="11"/>
  <c r="N2611" i="11" s="1"/>
  <c r="M2612" i="11"/>
  <c r="N2612" i="11" s="1"/>
  <c r="M2613" i="11"/>
  <c r="N2613" i="11" s="1"/>
  <c r="M2614" i="11"/>
  <c r="N2614" i="11" s="1"/>
  <c r="M2615" i="11"/>
  <c r="N2615" i="11" s="1"/>
  <c r="M2616" i="11"/>
  <c r="N2616" i="11" s="1"/>
  <c r="M2617" i="11"/>
  <c r="N2617" i="11" s="1"/>
  <c r="M2618" i="11"/>
  <c r="M2619" i="11"/>
  <c r="N2619" i="11" s="1"/>
  <c r="M2620" i="11"/>
  <c r="N2620" i="11" s="1"/>
  <c r="M2621" i="11"/>
  <c r="N2621" i="11" s="1"/>
  <c r="M2622" i="11"/>
  <c r="N2622" i="11" s="1"/>
  <c r="M2623" i="11"/>
  <c r="N2623" i="11" s="1"/>
  <c r="M2624" i="11"/>
  <c r="N2624" i="11" s="1"/>
  <c r="M2625" i="11"/>
  <c r="M2626" i="11"/>
  <c r="N2626" i="11" s="1"/>
  <c r="M2627" i="11"/>
  <c r="N2627" i="11" s="1"/>
  <c r="M2628" i="11"/>
  <c r="N2628" i="11" s="1"/>
  <c r="M2629" i="11"/>
  <c r="N2629" i="11" s="1"/>
  <c r="M2630" i="11"/>
  <c r="N2630" i="11" s="1"/>
  <c r="M2631" i="11"/>
  <c r="N2631" i="11" s="1"/>
  <c r="M2632" i="11"/>
  <c r="N2632" i="11" s="1"/>
  <c r="M2633" i="11"/>
  <c r="N2633" i="11" s="1"/>
  <c r="M2634" i="11"/>
  <c r="N2634" i="11" s="1"/>
  <c r="M2635" i="11"/>
  <c r="N2635" i="11" s="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I1044" i="11"/>
  <c r="I1045" i="11"/>
  <c r="I1046" i="11"/>
  <c r="I1047" i="11"/>
  <c r="I1048" i="11"/>
  <c r="I1049" i="11"/>
  <c r="I1050" i="11"/>
  <c r="I1051" i="11"/>
  <c r="I1052" i="11"/>
  <c r="I1053"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I1399" i="11"/>
  <c r="I1400" i="11"/>
  <c r="I1401" i="11"/>
  <c r="I1402" i="11"/>
  <c r="I1403" i="11"/>
  <c r="I1404" i="11"/>
  <c r="I1405" i="11"/>
  <c r="I1406" i="11"/>
  <c r="I1407" i="11"/>
  <c r="I1408" i="11"/>
  <c r="I1409" i="11"/>
  <c r="I1410" i="11"/>
  <c r="I1411" i="11"/>
  <c r="I1412" i="11"/>
  <c r="I1413" i="11"/>
  <c r="I1414" i="11"/>
  <c r="I1415" i="11"/>
  <c r="I1416" i="11"/>
  <c r="I1417" i="11"/>
  <c r="I1418" i="11"/>
  <c r="I1419" i="11"/>
  <c r="I1420" i="11"/>
  <c r="I1421" i="11"/>
  <c r="I1422" i="11"/>
  <c r="I1423" i="11"/>
  <c r="I1424" i="11"/>
  <c r="I1425" i="11"/>
  <c r="I1426" i="11"/>
  <c r="I1427" i="11"/>
  <c r="I1428" i="11"/>
  <c r="I1429" i="11"/>
  <c r="I1430" i="11"/>
  <c r="I1431" i="11"/>
  <c r="I1432" i="11"/>
  <c r="I1433" i="11"/>
  <c r="I1434" i="11"/>
  <c r="I1435" i="11"/>
  <c r="I1436" i="11"/>
  <c r="I1437" i="11"/>
  <c r="I1438" i="11"/>
  <c r="I1439" i="11"/>
  <c r="I1440" i="11"/>
  <c r="I1441" i="11"/>
  <c r="I1442" i="11"/>
  <c r="I1443" i="11"/>
  <c r="I1444" i="11"/>
  <c r="I1445" i="11"/>
  <c r="I1446" i="11"/>
  <c r="I1447" i="11"/>
  <c r="I1448" i="11"/>
  <c r="I1449" i="11"/>
  <c r="I1450" i="11"/>
  <c r="I1451" i="11"/>
  <c r="I1452" i="11"/>
  <c r="I1453" i="11"/>
  <c r="I1454" i="11"/>
  <c r="I1455" i="11"/>
  <c r="I1456" i="11"/>
  <c r="I1457" i="11"/>
  <c r="I1458" i="11"/>
  <c r="I1459" i="11"/>
  <c r="I1460" i="11"/>
  <c r="I1461" i="11"/>
  <c r="I1462" i="11"/>
  <c r="I1463" i="11"/>
  <c r="I1464" i="11"/>
  <c r="I1465" i="11"/>
  <c r="I1466" i="11"/>
  <c r="I1467" i="11"/>
  <c r="I1468" i="11"/>
  <c r="I1469"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I1535" i="11"/>
  <c r="I1536" i="11"/>
  <c r="I1537" i="11"/>
  <c r="I1538" i="11"/>
  <c r="I1539" i="11"/>
  <c r="I1540" i="11"/>
  <c r="I1541" i="11"/>
  <c r="I1542" i="11"/>
  <c r="I1543" i="11"/>
  <c r="I1544" i="11"/>
  <c r="I1545" i="11"/>
  <c r="I1546" i="11"/>
  <c r="I1547" i="11"/>
  <c r="I1548" i="11"/>
  <c r="I1549" i="11"/>
  <c r="I1550" i="11"/>
  <c r="I1551" i="11"/>
  <c r="I1552" i="11"/>
  <c r="I1553" i="11"/>
  <c r="I1554" i="11"/>
  <c r="I1555" i="11"/>
  <c r="I1556" i="11"/>
  <c r="I1557" i="11"/>
  <c r="I1558" i="11"/>
  <c r="I1559" i="11"/>
  <c r="I1560" i="11"/>
  <c r="I1561" i="11"/>
  <c r="I1562" i="11"/>
  <c r="I1563" i="11"/>
  <c r="I1564" i="11"/>
  <c r="I1565" i="11"/>
  <c r="I1566" i="11"/>
  <c r="I1567" i="11"/>
  <c r="I1568" i="11"/>
  <c r="I1569" i="11"/>
  <c r="I1570" i="11"/>
  <c r="I1571" i="11"/>
  <c r="I1572" i="11"/>
  <c r="I1573" i="11"/>
  <c r="I1574" i="11"/>
  <c r="I1575" i="11"/>
  <c r="I1576" i="11"/>
  <c r="I1577" i="11"/>
  <c r="I1578" i="11"/>
  <c r="I1579" i="11"/>
  <c r="I1580" i="11"/>
  <c r="I1581" i="11"/>
  <c r="I1582" i="11"/>
  <c r="I1583" i="11"/>
  <c r="I1584" i="11"/>
  <c r="I1585" i="11"/>
  <c r="I1586" i="11"/>
  <c r="I1587" i="11"/>
  <c r="I1588" i="11"/>
  <c r="I1589" i="11"/>
  <c r="I1590" i="11"/>
  <c r="I1591" i="11"/>
  <c r="I1592" i="11"/>
  <c r="I1593" i="11"/>
  <c r="I1594" i="11"/>
  <c r="I1595" i="11"/>
  <c r="I1596" i="11"/>
  <c r="I1597" i="11"/>
  <c r="I1598" i="11"/>
  <c r="I1599" i="11"/>
  <c r="I1600" i="11"/>
  <c r="I1601" i="11"/>
  <c r="I1602" i="11"/>
  <c r="I1603" i="11"/>
  <c r="I1604" i="11"/>
  <c r="I1605" i="11"/>
  <c r="I1606" i="11"/>
  <c r="I1607" i="11"/>
  <c r="I1608" i="11"/>
  <c r="I1609" i="11"/>
  <c r="I1610" i="11"/>
  <c r="I1611" i="11"/>
  <c r="I1612" i="11"/>
  <c r="I1613" i="11"/>
  <c r="I1614" i="11"/>
  <c r="I1615" i="11"/>
  <c r="I1616" i="11"/>
  <c r="I1617" i="11"/>
  <c r="I1618" i="11"/>
  <c r="I1619" i="11"/>
  <c r="I1620" i="11"/>
  <c r="I1621" i="11"/>
  <c r="I1622" i="11"/>
  <c r="I1623" i="11"/>
  <c r="I1624" i="11"/>
  <c r="I1625" i="11"/>
  <c r="I1626" i="11"/>
  <c r="I1627" i="1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I1907" i="11"/>
  <c r="I1908" i="11"/>
  <c r="I1909" i="11"/>
  <c r="I1910" i="11"/>
  <c r="I1911" i="11"/>
  <c r="I1912" i="11"/>
  <c r="I1913" i="11"/>
  <c r="I1914" i="11"/>
  <c r="I1915" i="11"/>
  <c r="I1916" i="11"/>
  <c r="I1917" i="11"/>
  <c r="I1918" i="11"/>
  <c r="I1919" i="11"/>
  <c r="I1920" i="11"/>
  <c r="I1921" i="11"/>
  <c r="I1922" i="11"/>
  <c r="I1923" i="11"/>
  <c r="I1924" i="11"/>
  <c r="I1925" i="11"/>
  <c r="I1926" i="11"/>
  <c r="I1927" i="11"/>
  <c r="I1928" i="11"/>
  <c r="I1929" i="11"/>
  <c r="I1930" i="11"/>
  <c r="I1931" i="11"/>
  <c r="I1932" i="11"/>
  <c r="I1933"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I1997" i="11"/>
  <c r="I1998" i="11"/>
  <c r="I1999" i="11"/>
  <c r="I2000" i="11"/>
  <c r="I2001" i="11"/>
  <c r="I2002" i="11"/>
  <c r="I2003" i="11"/>
  <c r="I2004" i="11"/>
  <c r="I2005" i="11"/>
  <c r="I2006" i="11"/>
  <c r="I2007" i="11"/>
  <c r="I2008" i="11"/>
  <c r="I2009" i="11"/>
  <c r="I2010" i="11"/>
  <c r="I2011" i="11"/>
  <c r="I2012" i="11"/>
  <c r="I2013" i="11"/>
  <c r="I2014" i="11"/>
  <c r="I2015" i="11"/>
  <c r="I2016" i="11"/>
  <c r="I2017" i="11"/>
  <c r="I2018" i="11"/>
  <c r="I2019" i="11"/>
  <c r="I2020" i="11"/>
  <c r="I2021" i="11"/>
  <c r="I2022" i="11"/>
  <c r="I2023" i="11"/>
  <c r="I2024" i="11"/>
  <c r="I2025" i="11"/>
  <c r="I2026" i="11"/>
  <c r="I2027" i="11"/>
  <c r="I2028" i="11"/>
  <c r="I2029" i="11"/>
  <c r="I2030" i="11"/>
  <c r="I2031" i="11"/>
  <c r="I2032" i="11"/>
  <c r="I2033" i="11"/>
  <c r="I2034" i="11"/>
  <c r="I2035" i="11"/>
  <c r="I2036" i="11"/>
  <c r="I2037" i="11"/>
  <c r="I2038" i="11"/>
  <c r="I2039" i="11"/>
  <c r="I2040" i="11"/>
  <c r="I2041" i="11"/>
  <c r="I2042" i="11"/>
  <c r="I2043" i="11"/>
  <c r="I2044" i="11"/>
  <c r="I2045" i="11"/>
  <c r="I2046" i="11"/>
  <c r="I2047" i="11"/>
  <c r="I2048" i="11"/>
  <c r="I2049" i="11"/>
  <c r="I2050" i="11"/>
  <c r="I2051" i="11"/>
  <c r="I2052" i="11"/>
  <c r="I2053" i="11"/>
  <c r="I2054" i="11"/>
  <c r="I2055" i="11"/>
  <c r="I2056" i="11"/>
  <c r="I2057" i="11"/>
  <c r="I2058" i="11"/>
  <c r="I2059" i="11"/>
  <c r="I2060" i="11"/>
  <c r="I2061" i="11"/>
  <c r="I2062" i="11"/>
  <c r="I2063" i="11"/>
  <c r="I2064" i="11"/>
  <c r="I2065" i="11"/>
  <c r="I2066" i="11"/>
  <c r="I2067" i="11"/>
  <c r="I2068" i="11"/>
  <c r="I2069" i="11"/>
  <c r="I2070" i="11"/>
  <c r="I2071" i="11"/>
  <c r="I2072" i="11"/>
  <c r="I2073" i="11"/>
  <c r="I2074" i="11"/>
  <c r="I2075" i="11"/>
  <c r="I2076" i="11"/>
  <c r="I2077" i="11"/>
  <c r="I2078" i="11"/>
  <c r="I2079" i="11"/>
  <c r="I2080" i="11"/>
  <c r="I2081" i="11"/>
  <c r="I2082" i="11"/>
  <c r="I2083" i="11"/>
  <c r="I2084" i="11"/>
  <c r="I2085" i="11"/>
  <c r="I2086" i="11"/>
  <c r="I2087" i="11"/>
  <c r="I2088" i="11"/>
  <c r="I2089" i="11"/>
  <c r="I2090" i="11"/>
  <c r="I2091" i="11"/>
  <c r="I2092" i="11"/>
  <c r="I2093" i="11"/>
  <c r="I2094" i="11"/>
  <c r="I2095" i="11"/>
  <c r="I2096" i="11"/>
  <c r="I2097" i="11"/>
  <c r="I2098" i="11"/>
  <c r="I2099" i="11"/>
  <c r="I2100" i="11"/>
  <c r="I2101" i="11"/>
  <c r="I2102" i="11"/>
  <c r="I2103" i="11"/>
  <c r="I2104" i="11"/>
  <c r="I2105" i="11"/>
  <c r="I2106" i="11"/>
  <c r="I2107" i="11"/>
  <c r="I2108" i="11"/>
  <c r="I2109" i="11"/>
  <c r="I2110" i="11"/>
  <c r="I2111" i="11"/>
  <c r="I2112" i="11"/>
  <c r="I2113" i="11"/>
  <c r="I2114" i="11"/>
  <c r="I2115" i="11"/>
  <c r="I2116" i="11"/>
  <c r="I2117" i="11"/>
  <c r="I2118" i="11"/>
  <c r="I2119" i="11"/>
  <c r="I2120" i="11"/>
  <c r="I2121" i="11"/>
  <c r="I2122" i="11"/>
  <c r="I2123" i="11"/>
  <c r="I2124" i="11"/>
  <c r="I2125" i="11"/>
  <c r="I2126" i="11"/>
  <c r="I2127" i="11"/>
  <c r="I2128" i="11"/>
  <c r="I2129" i="11"/>
  <c r="I2130" i="11"/>
  <c r="I2131" i="11"/>
  <c r="I2132" i="11"/>
  <c r="I2133" i="11"/>
  <c r="I2134" i="11"/>
  <c r="I2135" i="11"/>
  <c r="I2136" i="11"/>
  <c r="I2137" i="11"/>
  <c r="I2138" i="11"/>
  <c r="I2139" i="11"/>
  <c r="I2140" i="11"/>
  <c r="I2141" i="11"/>
  <c r="I2142" i="11"/>
  <c r="I2143" i="11"/>
  <c r="I2144" i="11"/>
  <c r="I2145" i="11"/>
  <c r="I2146" i="11"/>
  <c r="I2147" i="11"/>
  <c r="I2148" i="11"/>
  <c r="I2149" i="11"/>
  <c r="I2150" i="11"/>
  <c r="I2151" i="11"/>
  <c r="I2152" i="11"/>
  <c r="I2153" i="11"/>
  <c r="I2154" i="11"/>
  <c r="I2155" i="11"/>
  <c r="I2156" i="11"/>
  <c r="I2157" i="11"/>
  <c r="I2158" i="11"/>
  <c r="I2159" i="11"/>
  <c r="I2160" i="11"/>
  <c r="I2161" i="11"/>
  <c r="I2162" i="11"/>
  <c r="I2163" i="11"/>
  <c r="I2164" i="11"/>
  <c r="I2165" i="11"/>
  <c r="I2166" i="11"/>
  <c r="I2167" i="11"/>
  <c r="I2168" i="11"/>
  <c r="I2169" i="11"/>
  <c r="I2170" i="11"/>
  <c r="I2171" i="11"/>
  <c r="I2172" i="11"/>
  <c r="I2173" i="11"/>
  <c r="I2174" i="11"/>
  <c r="I2175" i="11"/>
  <c r="I2176" i="11"/>
  <c r="I2177" i="11"/>
  <c r="I2178" i="11"/>
  <c r="I2179" i="11"/>
  <c r="I2180" i="11"/>
  <c r="I2181" i="11"/>
  <c r="I2182" i="11"/>
  <c r="I2183" i="11"/>
  <c r="I2184" i="11"/>
  <c r="I2185" i="11"/>
  <c r="I2186" i="11"/>
  <c r="I2187" i="11"/>
  <c r="I2188" i="11"/>
  <c r="I2189" i="11"/>
  <c r="I2190" i="11"/>
  <c r="I2191" i="11"/>
  <c r="I2192" i="11"/>
  <c r="I2193" i="11"/>
  <c r="I2194" i="11"/>
  <c r="I2195" i="11"/>
  <c r="I2196" i="11"/>
  <c r="I2197" i="11"/>
  <c r="I2198" i="11"/>
  <c r="I2199" i="11"/>
  <c r="I2200" i="11"/>
  <c r="I2201" i="11"/>
  <c r="I2202" i="11"/>
  <c r="I2203" i="11"/>
  <c r="I2204" i="11"/>
  <c r="I2205" i="11"/>
  <c r="I2206" i="11"/>
  <c r="I2207" i="11"/>
  <c r="I2208" i="11"/>
  <c r="I2209" i="11"/>
  <c r="I2210" i="11"/>
  <c r="I2211" i="11"/>
  <c r="I2212" i="11"/>
  <c r="I2213" i="11"/>
  <c r="I2214" i="11"/>
  <c r="I2215" i="11"/>
  <c r="I2216" i="11"/>
  <c r="I2217" i="11"/>
  <c r="I2218" i="11"/>
  <c r="I2219" i="11"/>
  <c r="I2220" i="11"/>
  <c r="I2221" i="11"/>
  <c r="I2222" i="11"/>
  <c r="I2223" i="11"/>
  <c r="I2224" i="11"/>
  <c r="I2225" i="11"/>
  <c r="I2226" i="11"/>
  <c r="I2227" i="11"/>
  <c r="I2228" i="11"/>
  <c r="I2229" i="11"/>
  <c r="I2230" i="11"/>
  <c r="I2231" i="11"/>
  <c r="I2232" i="11"/>
  <c r="I2233" i="11"/>
  <c r="I2234" i="11"/>
  <c r="I2235" i="11"/>
  <c r="I2236" i="11"/>
  <c r="I2237" i="11"/>
  <c r="I2238" i="11"/>
  <c r="I2239" i="11"/>
  <c r="I2240" i="11"/>
  <c r="I2241" i="11"/>
  <c r="I2242" i="11"/>
  <c r="I2243" i="11"/>
  <c r="I2244" i="11"/>
  <c r="I2245" i="11"/>
  <c r="I2246" i="11"/>
  <c r="I2247" i="11"/>
  <c r="I2248" i="11"/>
  <c r="I2249" i="11"/>
  <c r="I2250" i="11"/>
  <c r="I2251" i="11"/>
  <c r="I2252" i="11"/>
  <c r="I2253" i="11"/>
  <c r="I2254" i="11"/>
  <c r="I2255" i="11"/>
  <c r="I2256" i="11"/>
  <c r="I2257" i="11"/>
  <c r="I2258" i="11"/>
  <c r="I2259" i="11"/>
  <c r="I2260" i="11"/>
  <c r="I2261" i="11"/>
  <c r="I2262" i="11"/>
  <c r="I2263" i="11"/>
  <c r="I2264" i="11"/>
  <c r="I2265" i="11"/>
  <c r="I2266" i="11"/>
  <c r="I2267" i="11"/>
  <c r="I2268" i="11"/>
  <c r="I2269" i="11"/>
  <c r="I2270" i="11"/>
  <c r="I2271" i="11"/>
  <c r="I2272" i="11"/>
  <c r="I2273" i="11"/>
  <c r="I2274" i="11"/>
  <c r="I2275" i="11"/>
  <c r="I2276" i="11"/>
  <c r="I2277" i="11"/>
  <c r="I2278" i="11"/>
  <c r="I2279" i="11"/>
  <c r="I2280" i="11"/>
  <c r="I2281" i="11"/>
  <c r="I2282" i="11"/>
  <c r="I2283" i="11"/>
  <c r="I2284" i="11"/>
  <c r="I2285" i="11"/>
  <c r="I2286" i="11"/>
  <c r="I2287" i="11"/>
  <c r="I2288" i="11"/>
  <c r="I2289" i="11"/>
  <c r="I2290" i="11"/>
  <c r="I2291" i="11"/>
  <c r="I2292" i="11"/>
  <c r="I2293" i="11"/>
  <c r="I2294" i="11"/>
  <c r="I2295" i="11"/>
  <c r="I2296" i="11"/>
  <c r="I2297" i="11"/>
  <c r="I2298" i="11"/>
  <c r="I2299" i="11"/>
  <c r="I2300" i="11"/>
  <c r="I2301" i="11"/>
  <c r="I2302" i="11"/>
  <c r="I2303" i="11"/>
  <c r="I2304" i="11"/>
  <c r="I2305" i="11"/>
  <c r="I2306" i="11"/>
  <c r="I2307" i="11"/>
  <c r="I2308" i="11"/>
  <c r="I2309" i="11"/>
  <c r="I2310" i="11"/>
  <c r="I2311" i="11"/>
  <c r="I2312" i="11"/>
  <c r="I2313" i="11"/>
  <c r="I2314" i="11"/>
  <c r="I2315" i="11"/>
  <c r="I2316" i="11"/>
  <c r="I2317" i="11"/>
  <c r="I2318" i="11"/>
  <c r="I2319" i="11"/>
  <c r="I2320" i="11"/>
  <c r="I2321" i="11"/>
  <c r="I2322" i="11"/>
  <c r="I2323" i="11"/>
  <c r="I2324" i="11"/>
  <c r="I2325" i="11"/>
  <c r="I2326" i="11"/>
  <c r="I2327" i="11"/>
  <c r="I2328" i="11"/>
  <c r="I2329" i="11"/>
  <c r="I2330" i="11"/>
  <c r="I2331" i="11"/>
  <c r="I2332" i="11"/>
  <c r="I2333" i="11"/>
  <c r="I2334" i="11"/>
  <c r="I2335" i="11"/>
  <c r="I2336" i="11"/>
  <c r="I2337" i="11"/>
  <c r="I2338" i="11"/>
  <c r="I2339" i="11"/>
  <c r="I2340" i="11"/>
  <c r="I2341" i="11"/>
  <c r="I2342" i="11"/>
  <c r="I2343" i="11"/>
  <c r="I2344" i="11"/>
  <c r="I2345" i="11"/>
  <c r="I2346" i="11"/>
  <c r="I2347" i="11"/>
  <c r="I2348" i="11"/>
  <c r="I2349" i="11"/>
  <c r="I2350" i="11"/>
  <c r="I2351" i="11"/>
  <c r="I2352" i="11"/>
  <c r="I2353" i="11"/>
  <c r="I2354" i="11"/>
  <c r="I2355" i="11"/>
  <c r="I2356" i="11"/>
  <c r="I2357" i="11"/>
  <c r="I2358" i="11"/>
  <c r="I2359" i="11"/>
  <c r="I2360" i="11"/>
  <c r="I2361" i="11"/>
  <c r="I2362" i="11"/>
  <c r="I2363" i="11"/>
  <c r="I2364" i="11"/>
  <c r="I2365" i="11"/>
  <c r="I2366" i="11"/>
  <c r="I2367" i="11"/>
  <c r="I2368" i="11"/>
  <c r="I2369" i="11"/>
  <c r="I2370" i="11"/>
  <c r="I2371" i="11"/>
  <c r="I2372" i="11"/>
  <c r="I2373" i="11"/>
  <c r="I2374" i="11"/>
  <c r="I2375" i="11"/>
  <c r="I2376" i="11"/>
  <c r="I2377" i="11"/>
  <c r="I2378" i="11"/>
  <c r="I2379" i="11"/>
  <c r="I2380" i="11"/>
  <c r="I2381" i="11"/>
  <c r="I2382" i="11"/>
  <c r="I2383" i="11"/>
  <c r="I2384" i="11"/>
  <c r="I2385" i="11"/>
  <c r="I2386" i="11"/>
  <c r="I2387" i="11"/>
  <c r="I2388" i="11"/>
  <c r="I2389" i="11"/>
  <c r="I2390" i="11"/>
  <c r="I2391" i="11"/>
  <c r="I2392" i="11"/>
  <c r="I2393" i="11"/>
  <c r="I2394" i="11"/>
  <c r="I2395" i="11"/>
  <c r="I2396" i="11"/>
  <c r="I2397" i="11"/>
  <c r="I2398" i="11"/>
  <c r="I2399" i="11"/>
  <c r="I2400" i="11"/>
  <c r="I2401" i="11"/>
  <c r="I2402" i="11"/>
  <c r="I2403" i="11"/>
  <c r="I2404" i="11"/>
  <c r="I2405" i="11"/>
  <c r="I2406" i="11"/>
  <c r="I2407" i="11"/>
  <c r="I2408" i="11"/>
  <c r="I2409" i="11"/>
  <c r="I2410" i="11"/>
  <c r="I2411" i="11"/>
  <c r="I2412" i="11"/>
  <c r="I2413" i="11"/>
  <c r="I2414" i="11"/>
  <c r="I2415" i="11"/>
  <c r="I2416" i="11"/>
  <c r="I2417" i="11"/>
  <c r="I2418" i="11"/>
  <c r="I2419" i="11"/>
  <c r="I2420" i="11"/>
  <c r="I2421" i="11"/>
  <c r="I2422" i="11"/>
  <c r="I2423" i="11"/>
  <c r="I2424" i="11"/>
  <c r="I2425" i="11"/>
  <c r="I2426" i="11"/>
  <c r="I2427" i="11"/>
  <c r="I2428" i="11"/>
  <c r="I2429" i="11"/>
  <c r="I2430" i="11"/>
  <c r="I2431" i="11"/>
  <c r="I2432" i="11"/>
  <c r="I2433" i="11"/>
  <c r="I2434" i="11"/>
  <c r="I2435" i="11"/>
  <c r="I2436" i="11"/>
  <c r="I2437" i="11"/>
  <c r="I2438" i="11"/>
  <c r="I2439" i="11"/>
  <c r="I2440" i="11"/>
  <c r="I2441" i="11"/>
  <c r="I2442" i="11"/>
  <c r="I2443" i="11"/>
  <c r="I2444" i="11"/>
  <c r="I2445" i="11"/>
  <c r="I2446" i="11"/>
  <c r="I2447" i="11"/>
  <c r="I2448" i="11"/>
  <c r="I2449" i="11"/>
  <c r="I2450" i="11"/>
  <c r="I2451" i="11"/>
  <c r="I2452" i="11"/>
  <c r="I2453" i="11"/>
  <c r="I2454" i="11"/>
  <c r="I2455" i="11"/>
  <c r="I2456" i="11"/>
  <c r="I2457" i="11"/>
  <c r="I2458" i="11"/>
  <c r="I2459" i="11"/>
  <c r="I2460" i="11"/>
  <c r="I2461" i="11"/>
  <c r="I2462" i="11"/>
  <c r="I2463" i="11"/>
  <c r="I2464" i="11"/>
  <c r="I2465" i="11"/>
  <c r="I2466" i="11"/>
  <c r="I2467" i="11"/>
  <c r="I2468" i="11"/>
  <c r="I2469" i="11"/>
  <c r="I2470" i="11"/>
  <c r="I2471" i="11"/>
  <c r="I2472" i="11"/>
  <c r="I2473" i="11"/>
  <c r="I2474" i="11"/>
  <c r="I2475" i="11"/>
  <c r="I2476" i="11"/>
  <c r="I2477" i="11"/>
  <c r="I2478" i="11"/>
  <c r="I2479" i="11"/>
  <c r="I2480" i="11"/>
  <c r="I2481" i="11"/>
  <c r="I2482" i="11"/>
  <c r="I2483" i="11"/>
  <c r="I2484" i="11"/>
  <c r="I2485" i="11"/>
  <c r="I2486" i="11"/>
  <c r="I2487" i="11"/>
  <c r="I2488" i="11"/>
  <c r="I2489" i="11"/>
  <c r="I2490" i="11"/>
  <c r="I2491" i="11"/>
  <c r="I2492" i="11"/>
  <c r="I2493" i="11"/>
  <c r="I2494" i="11"/>
  <c r="I2495" i="11"/>
  <c r="I2496" i="11"/>
  <c r="I2497" i="11"/>
  <c r="I2498" i="11"/>
  <c r="I2499" i="11"/>
  <c r="I2500" i="11"/>
  <c r="I2501" i="11"/>
  <c r="I2502" i="11"/>
  <c r="I2503" i="11"/>
  <c r="I2504" i="11"/>
  <c r="I2505" i="11"/>
  <c r="I2506" i="11"/>
  <c r="I2507" i="11"/>
  <c r="I2508" i="11"/>
  <c r="I2509" i="11"/>
  <c r="I2510" i="11"/>
  <c r="I2511" i="11"/>
  <c r="I2512" i="11"/>
  <c r="I2513" i="11"/>
  <c r="I2514" i="11"/>
  <c r="I2515" i="11"/>
  <c r="I2516" i="11"/>
  <c r="I2517" i="11"/>
  <c r="I2518" i="11"/>
  <c r="I2519" i="11"/>
  <c r="I2520" i="11"/>
  <c r="I2521" i="11"/>
  <c r="I2522" i="11"/>
  <c r="I2523" i="11"/>
  <c r="I2524" i="11"/>
  <c r="I2525" i="11"/>
  <c r="I2526" i="11"/>
  <c r="I2527" i="11"/>
  <c r="I2528" i="11"/>
  <c r="I2529" i="11"/>
  <c r="I2530" i="11"/>
  <c r="I2531" i="11"/>
  <c r="I2532" i="11"/>
  <c r="I2533" i="11"/>
  <c r="I2534" i="11"/>
  <c r="I2535" i="11"/>
  <c r="I2536" i="11"/>
  <c r="I2537" i="11"/>
  <c r="I2538" i="11"/>
  <c r="I2539" i="11"/>
  <c r="I2540" i="11"/>
  <c r="I2541" i="11"/>
  <c r="I2542" i="11"/>
  <c r="I2543" i="11"/>
  <c r="I2544" i="11"/>
  <c r="I2545" i="11"/>
  <c r="I2546" i="11"/>
  <c r="I2547" i="11"/>
  <c r="I2548" i="11"/>
  <c r="I2549" i="11"/>
  <c r="I2550" i="11"/>
  <c r="I2551" i="11"/>
  <c r="I2552" i="11"/>
  <c r="I2553" i="11"/>
  <c r="I2554" i="11"/>
  <c r="I2555" i="11"/>
  <c r="I2556" i="11"/>
  <c r="I2557" i="11"/>
  <c r="I2558" i="11"/>
  <c r="I2559" i="11"/>
  <c r="I2560" i="11"/>
  <c r="I2561" i="11"/>
  <c r="I2562" i="11"/>
  <c r="I2563" i="11"/>
  <c r="I2564" i="11"/>
  <c r="I2565" i="11"/>
  <c r="I2566" i="11"/>
  <c r="I2567" i="11"/>
  <c r="I2568" i="11"/>
  <c r="I2569" i="11"/>
  <c r="I2570" i="11"/>
  <c r="I2571" i="11"/>
  <c r="I2572" i="11"/>
  <c r="I2573" i="11"/>
  <c r="I2574" i="11"/>
  <c r="I2575" i="11"/>
  <c r="I2576" i="11"/>
  <c r="I2577" i="11"/>
  <c r="I2578" i="11"/>
  <c r="I2579" i="11"/>
  <c r="I2580" i="11"/>
  <c r="I2581" i="11"/>
  <c r="I2582" i="11"/>
  <c r="I2583" i="11"/>
  <c r="I2584" i="11"/>
  <c r="I2585" i="11"/>
  <c r="I2586" i="11"/>
  <c r="I2587" i="11"/>
  <c r="I2588" i="11"/>
  <c r="I2589" i="11"/>
  <c r="I2590" i="11"/>
  <c r="I2591" i="11"/>
  <c r="I2592" i="11"/>
  <c r="I2593" i="11"/>
  <c r="I2594" i="11"/>
  <c r="I2595" i="11"/>
  <c r="I2596" i="11"/>
  <c r="I2597" i="11"/>
  <c r="I2598" i="11"/>
  <c r="I2599" i="11"/>
  <c r="I2600" i="11"/>
  <c r="I2601" i="11"/>
  <c r="I2602" i="11"/>
  <c r="I2603" i="11"/>
  <c r="I2604" i="11"/>
  <c r="I2605" i="11"/>
  <c r="I2606" i="11"/>
  <c r="I2607" i="11"/>
  <c r="I2608" i="11"/>
  <c r="I2609" i="11"/>
  <c r="I2610" i="11"/>
  <c r="I2611" i="11"/>
  <c r="I2612" i="11"/>
  <c r="I2613" i="11"/>
  <c r="I2614" i="11"/>
  <c r="I2615" i="11"/>
  <c r="I2616" i="11"/>
  <c r="I2617" i="11"/>
  <c r="I2618" i="11"/>
  <c r="I2619" i="11"/>
  <c r="I2620" i="11"/>
  <c r="I2621" i="11"/>
  <c r="I2622" i="11"/>
  <c r="I2623" i="11"/>
  <c r="I2624" i="11"/>
  <c r="I2625" i="11"/>
  <c r="I2626" i="11"/>
  <c r="I2627" i="11"/>
  <c r="I2628" i="11"/>
  <c r="I2629" i="11"/>
  <c r="I2630" i="11"/>
  <c r="I2631" i="11"/>
  <c r="I2632" i="11"/>
  <c r="I2633" i="11"/>
  <c r="I2634" i="11"/>
  <c r="I2635" i="11"/>
  <c r="M7" i="11"/>
  <c r="U8" i="11" l="1"/>
  <c r="M8" i="11"/>
  <c r="I8" i="11"/>
  <c r="Q8" i="11"/>
  <c r="Q7" i="11"/>
  <c r="J2185" i="11"/>
  <c r="J2625"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36" i="11"/>
  <c r="J2537" i="11"/>
  <c r="J2538" i="11"/>
  <c r="J2539" i="11"/>
  <c r="J2540" i="11"/>
  <c r="J2541" i="11"/>
  <c r="J2542" i="11"/>
  <c r="J2543" i="11"/>
  <c r="J2544" i="11"/>
  <c r="J2545" i="11"/>
  <c r="J2546" i="11"/>
  <c r="J2547" i="11"/>
  <c r="J2548" i="11"/>
  <c r="J2549" i="11"/>
  <c r="J2550" i="11"/>
  <c r="J2551" i="11"/>
  <c r="J2552" i="11"/>
  <c r="J2553" i="11"/>
  <c r="J2554" i="11"/>
  <c r="J2555" i="11"/>
  <c r="J2556" i="11"/>
  <c r="J2557" i="11"/>
  <c r="J2558" i="11"/>
  <c r="J2559" i="11"/>
  <c r="J2560" i="11"/>
  <c r="J2561" i="11"/>
  <c r="J2562" i="11"/>
  <c r="J2563" i="11"/>
  <c r="J2564" i="11"/>
  <c r="J2565" i="11"/>
  <c r="J2566" i="11"/>
  <c r="J2567" i="11"/>
  <c r="J2568" i="11"/>
  <c r="J2569" i="11"/>
  <c r="J2570" i="11"/>
  <c r="J2571" i="11"/>
  <c r="J2572" i="11"/>
  <c r="J2573" i="11"/>
  <c r="J2574" i="11"/>
  <c r="J2575" i="11"/>
  <c r="J2576" i="11"/>
  <c r="J2577" i="11"/>
  <c r="J2578" i="11"/>
  <c r="J2579" i="11"/>
  <c r="J2580" i="11"/>
  <c r="J2581" i="11"/>
  <c r="J2582" i="11"/>
  <c r="J2583" i="11"/>
  <c r="J2584" i="11"/>
  <c r="J2585" i="11"/>
  <c r="J2586" i="11"/>
  <c r="J2587" i="11"/>
  <c r="J2588" i="11"/>
  <c r="J2589" i="11"/>
  <c r="J2590" i="11"/>
  <c r="J2591" i="11"/>
  <c r="J2592" i="11"/>
  <c r="J2593" i="11"/>
  <c r="J2594" i="11"/>
  <c r="J2595" i="11"/>
  <c r="J2596" i="11"/>
  <c r="J2597" i="11"/>
  <c r="J2598" i="11"/>
  <c r="J2599" i="11"/>
  <c r="J2600" i="11"/>
  <c r="J2601" i="11"/>
  <c r="J2602" i="11"/>
  <c r="J2603" i="11"/>
  <c r="J2604" i="11"/>
  <c r="J2605" i="11"/>
  <c r="J2606" i="11"/>
  <c r="J2607" i="11"/>
  <c r="J2608" i="11"/>
  <c r="J2609" i="11"/>
  <c r="J2610" i="11"/>
  <c r="J2611" i="11"/>
  <c r="J2612" i="11"/>
  <c r="J2613" i="11"/>
  <c r="J2614" i="11"/>
  <c r="J2615" i="11"/>
  <c r="J2616" i="11"/>
  <c r="J2617" i="11"/>
  <c r="J2618" i="11"/>
  <c r="J2619" i="11"/>
  <c r="J2620" i="11"/>
  <c r="J2621" i="11"/>
  <c r="J2622" i="11"/>
  <c r="J2623" i="11"/>
  <c r="J2624" i="11"/>
  <c r="J2626" i="11"/>
  <c r="J2627" i="11"/>
  <c r="J2628" i="11"/>
  <c r="J2629" i="11"/>
  <c r="J2630" i="11"/>
  <c r="J2631" i="11"/>
  <c r="J2632" i="11"/>
  <c r="J2633" i="11"/>
  <c r="J2634" i="11"/>
  <c r="J2635" i="11"/>
  <c r="AV2128" i="11" l="1"/>
  <c r="AV2118" i="11"/>
  <c r="AV1163" i="11"/>
  <c r="AV1162" i="11"/>
  <c r="AV1161" i="11"/>
  <c r="AV1160" i="11"/>
  <c r="AV1159" i="11"/>
  <c r="AV1158" i="11"/>
  <c r="AV1157" i="11"/>
  <c r="AV1156" i="11"/>
  <c r="AV1155" i="11"/>
  <c r="AV1154" i="11"/>
  <c r="AV1153" i="11"/>
  <c r="AV1152" i="11"/>
  <c r="AV1151" i="11"/>
  <c r="AV1150" i="11"/>
  <c r="AV1149" i="11"/>
  <c r="AV1148" i="11"/>
  <c r="AV1147" i="11"/>
  <c r="AV1146" i="11"/>
  <c r="AV1145" i="11"/>
  <c r="AV1144" i="11"/>
  <c r="AV1143" i="11"/>
  <c r="AV1142" i="11"/>
  <c r="AV1141" i="11"/>
  <c r="AV1140" i="11"/>
  <c r="AV1139" i="11"/>
  <c r="AV1138" i="11"/>
  <c r="AV1137" i="11"/>
  <c r="Y2200" i="11" l="1"/>
  <c r="Y187" i="11" l="1"/>
  <c r="AU8" i="11"/>
  <c r="AP8" i="11"/>
  <c r="AK8" i="11"/>
  <c r="AF8" i="11"/>
  <c r="AA8" i="11"/>
  <c r="AU7" i="11" l="1"/>
  <c r="AP7" i="11"/>
  <c r="AK7" i="11"/>
  <c r="AF7" i="11"/>
  <c r="AA7" i="11"/>
  <c r="I7" i="11" l="1"/>
  <c r="J7" i="11" s="1"/>
  <c r="V8" i="11"/>
  <c r="N8" i="11"/>
  <c r="R8" i="11" s="1"/>
  <c r="J8" i="11"/>
  <c r="U7" i="11"/>
  <c r="V7" i="11" s="1"/>
  <c r="R7" i="11"/>
  <c r="N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89" authorId="0" shapeId="0" xr:uid="{B67A0D8A-DE91-4D15-A967-227DDFF3292B}">
      <text>
        <r>
          <rPr>
            <b/>
            <sz val="9"/>
            <color indexed="81"/>
            <rFont val="MS P ゴシック"/>
            <family val="3"/>
            <charset val="128"/>
          </rPr>
          <t xml:space="preserve">特目がマイナスになるため修正
</t>
        </r>
      </text>
    </comment>
  </commentList>
</comments>
</file>

<file path=xl/sharedStrings.xml><?xml version="1.0" encoding="utf-8"?>
<sst xmlns="http://schemas.openxmlformats.org/spreadsheetml/2006/main" count="30284" uniqueCount="11093">
  <si>
    <t>団体名等</t>
    <rPh sb="0" eb="2">
      <t>ダンタイ</t>
    </rPh>
    <rPh sb="2" eb="3">
      <t>メイ</t>
    </rPh>
    <rPh sb="3" eb="4">
      <t>ナド</t>
    </rPh>
    <phoneticPr fontId="4"/>
  </si>
  <si>
    <t>団体コード</t>
    <rPh sb="0" eb="2">
      <t>ダンタイ</t>
    </rPh>
    <phoneticPr fontId="4"/>
  </si>
  <si>
    <t>財政調整基金</t>
    <rPh sb="0" eb="2">
      <t>ザイセイ</t>
    </rPh>
    <rPh sb="2" eb="4">
      <t>チョウセイ</t>
    </rPh>
    <rPh sb="4" eb="6">
      <t>キキン</t>
    </rPh>
    <phoneticPr fontId="3"/>
  </si>
  <si>
    <t>減債基金</t>
    <rPh sb="0" eb="2">
      <t>ゲンサイ</t>
    </rPh>
    <rPh sb="2" eb="4">
      <t>キキン</t>
    </rPh>
    <phoneticPr fontId="3"/>
  </si>
  <si>
    <t>特定目的基金①</t>
    <rPh sb="0" eb="2">
      <t>トクテイ</t>
    </rPh>
    <rPh sb="2" eb="4">
      <t>モクテキ</t>
    </rPh>
    <rPh sb="4" eb="6">
      <t>キキン</t>
    </rPh>
    <phoneticPr fontId="3"/>
  </si>
  <si>
    <t>特定目的基金⑤</t>
    <rPh sb="0" eb="2">
      <t>トクテイ</t>
    </rPh>
    <rPh sb="2" eb="4">
      <t>モクテキ</t>
    </rPh>
    <rPh sb="4" eb="6">
      <t>キキン</t>
    </rPh>
    <phoneticPr fontId="3"/>
  </si>
  <si>
    <t>特定目的基金</t>
    <rPh sb="0" eb="2">
      <t>トクテイ</t>
    </rPh>
    <rPh sb="2" eb="4">
      <t>モクテキ</t>
    </rPh>
    <rPh sb="4" eb="6">
      <t>キキン</t>
    </rPh>
    <phoneticPr fontId="3"/>
  </si>
  <si>
    <t>基金全体</t>
    <rPh sb="0" eb="2">
      <t>キキン</t>
    </rPh>
    <rPh sb="2" eb="4">
      <t>ゼンタイ</t>
    </rPh>
    <phoneticPr fontId="3"/>
  </si>
  <si>
    <t>都道府県名</t>
    <rPh sb="0" eb="4">
      <t>トドウフケン</t>
    </rPh>
    <rPh sb="4" eb="5">
      <t>メイ</t>
    </rPh>
    <phoneticPr fontId="3"/>
  </si>
  <si>
    <t>市区町村名</t>
    <rPh sb="0" eb="4">
      <t>シクチョウソン</t>
    </rPh>
    <rPh sb="4" eb="5">
      <t>メイ</t>
    </rPh>
    <phoneticPr fontId="4"/>
  </si>
  <si>
    <t>特定目的基金②</t>
    <rPh sb="0" eb="2">
      <t>トクテイ</t>
    </rPh>
    <rPh sb="2" eb="4">
      <t>モクテキ</t>
    </rPh>
    <rPh sb="4" eb="6">
      <t>キキン</t>
    </rPh>
    <phoneticPr fontId="3"/>
  </si>
  <si>
    <t>特定目的基金③</t>
    <rPh sb="0" eb="2">
      <t>トクテイ</t>
    </rPh>
    <rPh sb="2" eb="4">
      <t>モクテキ</t>
    </rPh>
    <rPh sb="4" eb="6">
      <t>キキン</t>
    </rPh>
    <phoneticPr fontId="3"/>
  </si>
  <si>
    <t>特定目的基金④</t>
    <rPh sb="0" eb="2">
      <t>トクテイ</t>
    </rPh>
    <rPh sb="2" eb="4">
      <t>モクテキ</t>
    </rPh>
    <rPh sb="4" eb="6">
      <t>キキン</t>
    </rPh>
    <phoneticPr fontId="3"/>
  </si>
  <si>
    <t>基金の名称</t>
    <rPh sb="0" eb="2">
      <t>キキン</t>
    </rPh>
    <rPh sb="3" eb="5">
      <t>メイショウ</t>
    </rPh>
    <phoneticPr fontId="3"/>
  </si>
  <si>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</si>
  <si>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</si>
  <si>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</si>
  <si>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</si>
  <si>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</si>
  <si>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</si>
  <si>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</si>
  <si>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</si>
  <si>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</si>
  <si>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</si>
  <si>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</si>
  <si>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</si>
  <si>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</si>
  <si>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</si>
  <si>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</si>
  <si>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</si>
  <si>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</si>
  <si>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</si>
  <si>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</si>
  <si>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</si>
  <si>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</si>
  <si>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</si>
  <si>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</si>
  <si>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</si>
  <si>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</si>
  <si>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</si>
  <si>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</si>
  <si>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</si>
  <si>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</si>
  <si>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</si>
  <si>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</si>
  <si>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</si>
  <si>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</si>
  <si>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</si>
  <si>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</si>
  <si>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</si>
  <si>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</si>
  <si>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</si>
  <si>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</si>
  <si>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</si>
  <si>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</si>
  <si>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</si>
  <si>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</si>
  <si>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</si>
  <si>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</si>
  <si>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</si>
  <si>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</si>
  <si>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</si>
  <si>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</si>
  <si>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</si>
  <si>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</si>
  <si>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</si>
  <si>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</si>
  <si>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</si>
  <si>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</si>
  <si>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</si>
  <si>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</si>
  <si>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</si>
  <si>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</si>
  <si>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</si>
  <si>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</si>
  <si>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</si>
  <si>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</si>
  <si>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</si>
  <si>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</si>
  <si>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</si>
  <si>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</si>
  <si>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</si>
  <si>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</si>
  <si>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</si>
  <si>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</si>
  <si>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</si>
  <si>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</si>
  <si>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</si>
  <si>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</si>
  <si>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</si>
  <si>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</si>
  <si>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</si>
  <si>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</si>
  <si>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</si>
  <si>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</si>
  <si>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</si>
  <si>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</si>
  <si>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</si>
  <si>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</si>
  <si>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</si>
  <si>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</si>
  <si>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</si>
  <si>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</si>
  <si>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</si>
  <si>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</si>
  <si>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</si>
  <si>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</si>
  <si>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</si>
  <si>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</si>
  <si>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</si>
  <si>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</si>
  <si>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</si>
  <si>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</si>
  <si>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</si>
  <si>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</si>
  <si>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</si>
  <si>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</si>
  <si>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</si>
  <si>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</si>
  <si>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</si>
  <si>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</si>
  <si>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</si>
  <si>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</si>
  <si>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</si>
  <si>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</si>
  <si>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</si>
  <si>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</si>
  <si>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</si>
  <si>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</si>
  <si>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</si>
  <si>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</si>
  <si>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</si>
  <si>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</si>
  <si>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</si>
  <si>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</si>
  <si>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</si>
  <si>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</si>
  <si>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</si>
  <si>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</si>
  <si>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</si>
  <si>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</si>
  <si>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</si>
  <si>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</si>
  <si>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</si>
  <si>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</si>
  <si>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</si>
  <si>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</si>
  <si>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</si>
  <si>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</si>
  <si>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</si>
  <si>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</si>
  <si>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</si>
  <si>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</si>
  <si>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</si>
  <si>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</si>
  <si>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</si>
  <si>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</si>
  <si>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</si>
  <si>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</si>
  <si>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</si>
  <si>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</si>
  <si>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</si>
  <si>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</si>
  <si>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</si>
  <si>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</si>
  <si>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</si>
  <si>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</si>
  <si>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</si>
  <si>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</si>
  <si>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</si>
  <si>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</si>
  <si>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</si>
  <si>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</si>
  <si>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</si>
  <si>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</si>
  <si>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</si>
  <si>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</si>
  <si>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</si>
  <si>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</si>
  <si>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</si>
  <si>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</si>
  <si>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</si>
  <si>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</si>
  <si>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</si>
  <si>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</si>
  <si>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</si>
  <si>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</si>
  <si>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</si>
  <si>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</si>
  <si>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</si>
  <si>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</si>
  <si>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</si>
  <si>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</si>
  <si>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</si>
  <si>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</si>
  <si>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</si>
  <si>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</si>
  <si>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</si>
  <si>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</si>
  <si>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</si>
  <si>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</si>
  <si>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</si>
  <si>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</si>
  <si>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</si>
  <si>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</si>
  <si>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</si>
  <si>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</si>
  <si>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</si>
  <si>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</si>
  <si>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</si>
  <si>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</si>
  <si>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</si>
  <si>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</si>
  <si>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</si>
  <si>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</si>
  <si>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</si>
  <si>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</si>
  <si>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</si>
  <si>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</si>
  <si>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</si>
  <si>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</si>
  <si>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</si>
  <si>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</si>
  <si>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</si>
  <si>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</si>
  <si>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</si>
  <si>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</si>
  <si>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</si>
  <si>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</si>
  <si>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</si>
  <si>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</si>
  <si>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</si>
  <si>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</si>
  <si>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</si>
  <si>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</si>
  <si>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</si>
  <si>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</si>
  <si>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</si>
  <si>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</si>
  <si>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</si>
  <si>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</si>
  <si>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</si>
  <si>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</si>
  <si>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</si>
  <si>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</si>
  <si>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</si>
  <si>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</si>
  <si>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</si>
  <si>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</si>
  <si>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</si>
  <si>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</si>
  <si>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</si>
  <si>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</si>
  <si>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</si>
  <si>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</si>
  <si>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</si>
  <si>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</si>
  <si>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</si>
  <si>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</si>
  <si>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</si>
  <si>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</si>
  <si>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</si>
  <si>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</si>
  <si>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</si>
  <si>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</si>
  <si>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</si>
  <si>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</si>
  <si>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</si>
  <si>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</si>
  <si>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</si>
  <si>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</si>
  <si>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</si>
  <si>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</si>
  <si>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</si>
  <si>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</si>
  <si>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</si>
  <si>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</si>
  <si>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</si>
  <si>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</si>
  <si>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</si>
  <si>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</si>
  <si>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</si>
  <si>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</si>
  <si>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</si>
  <si>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</si>
  <si>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</si>
  <si>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</si>
  <si>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</si>
  <si>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</si>
  <si>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</si>
  <si>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</si>
  <si>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</si>
  <si>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</si>
  <si>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</si>
  <si>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</si>
  <si>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</si>
  <si>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</si>
  <si>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</si>
  <si>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</si>
  <si>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</si>
  <si>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</si>
  <si>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</si>
  <si>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</si>
  <si>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</si>
  <si>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</si>
  <si>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</si>
  <si>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</si>
  <si>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</si>
  <si>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</si>
  <si>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</si>
  <si>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</si>
  <si>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</si>
  <si>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</si>
  <si>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</si>
  <si>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</si>
  <si>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</si>
  <si>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</si>
  <si>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</si>
  <si>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</si>
  <si>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</si>
  <si>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</si>
  <si>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</si>
  <si>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</si>
  <si>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</si>
  <si>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</si>
  <si>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</si>
  <si>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</si>
  <si>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</si>
  <si>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</si>
  <si>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</si>
  <si>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</si>
  <si>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</si>
  <si>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</si>
  <si>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</si>
  <si>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</si>
  <si>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</si>
  <si>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</si>
  <si>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</si>
  <si>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</si>
  <si>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</si>
  <si>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</si>
  <si>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</si>
  <si>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</si>
  <si>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</si>
  <si>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</si>
  <si>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</si>
  <si>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</si>
  <si>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</si>
  <si>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</si>
  <si>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</si>
  <si>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</si>
  <si>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</si>
  <si>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</si>
  <si>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</si>
  <si>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</si>
  <si>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</si>
  <si>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</si>
  <si>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</si>
  <si>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</si>
  <si>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</si>
  <si>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</si>
  <si>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</si>
  <si>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</si>
  <si>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</si>
  <si>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</si>
  <si>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</si>
  <si>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</si>
  <si>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</si>
  <si>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</si>
  <si>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</si>
  <si>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018023</t>
  </si>
  <si>
    <t>北海道市町村総合事務組合</t>
  </si>
  <si>
    <t>018058</t>
  </si>
  <si>
    <t>北海道市町村備荒資金組合</t>
  </si>
  <si>
    <t>018074</t>
  </si>
  <si>
    <t>北海道市町村職員退職手当組合</t>
  </si>
  <si>
    <t>018121</t>
  </si>
  <si>
    <t>空知中部広域連合</t>
  </si>
  <si>
    <t>018198</t>
  </si>
  <si>
    <t>名寄地区衛生施設事務組合</t>
  </si>
  <si>
    <t>018244</t>
  </si>
  <si>
    <t>釧路・根室広域地方税滞納整理機構</t>
  </si>
  <si>
    <t>018279</t>
  </si>
  <si>
    <t>大雪浄化組合</t>
  </si>
  <si>
    <t>018295</t>
  </si>
  <si>
    <t>日高東部衛生組合</t>
  </si>
  <si>
    <t>018384</t>
  </si>
  <si>
    <t>北空知衛生センター組合</t>
  </si>
  <si>
    <t>018481</t>
  </si>
  <si>
    <t>北しりべし廃棄物処理広域連合</t>
  </si>
  <si>
    <t>018490</t>
  </si>
  <si>
    <t>南空知公衆衛生組合</t>
  </si>
  <si>
    <t>018554</t>
  </si>
  <si>
    <t>南部後志環境衛生組合</t>
  </si>
  <si>
    <t>018643</t>
  </si>
  <si>
    <t>北海道町村議会議員公務災害補償等組合</t>
  </si>
  <si>
    <t>018651</t>
  </si>
  <si>
    <t>羊蹄山麓環境衛生組合</t>
  </si>
  <si>
    <t>018678</t>
  </si>
  <si>
    <t>北海道後期高齢者医療広域連合</t>
  </si>
  <si>
    <t>018686</t>
  </si>
  <si>
    <t>南渡島衛生施設組合</t>
  </si>
  <si>
    <t>018759</t>
  </si>
  <si>
    <t>西天北五町衛生施設組合</t>
  </si>
  <si>
    <t>018791</t>
  </si>
  <si>
    <t>安平・厚真行政事務組合</t>
  </si>
  <si>
    <t>018856</t>
  </si>
  <si>
    <t>十勝圏複合事務組合</t>
  </si>
  <si>
    <t>018899</t>
  </si>
  <si>
    <t>南部檜山衛生処理組合</t>
  </si>
  <si>
    <t>018911</t>
  </si>
  <si>
    <t>北空知衛生施設組合</t>
  </si>
  <si>
    <t>018937</t>
  </si>
  <si>
    <t>函館圏公立大学広域連合</t>
  </si>
  <si>
    <t>018945</t>
  </si>
  <si>
    <t>西胆振行政事務組合</t>
  </si>
  <si>
    <t>018970</t>
  </si>
  <si>
    <t>渡島・檜山地方税滞納整理機構</t>
  </si>
  <si>
    <t>019011</t>
  </si>
  <si>
    <t>石狩北部地区消防事務組合</t>
  </si>
  <si>
    <t>019020</t>
  </si>
  <si>
    <t>渡島西部広域事務組合</t>
  </si>
  <si>
    <t>019046</t>
  </si>
  <si>
    <t>中空知広域市町村圏組合（普通会計分）</t>
  </si>
  <si>
    <t>019101</t>
  </si>
  <si>
    <t>日高東部消防組合</t>
  </si>
  <si>
    <t>019143</t>
  </si>
  <si>
    <t>胆振東部消防組合</t>
  </si>
  <si>
    <t>019216</t>
  </si>
  <si>
    <t>網走地区消防組合</t>
  </si>
  <si>
    <t>019232</t>
  </si>
  <si>
    <t>愛別町外３町塵芥処理組合</t>
  </si>
  <si>
    <t>019275</t>
  </si>
  <si>
    <t>深川地区消防組合</t>
  </si>
  <si>
    <t>019321</t>
  </si>
  <si>
    <t>胆振東部日高西部衛生組合</t>
  </si>
  <si>
    <t>019364</t>
  </si>
  <si>
    <t>上川教育研修センター組合</t>
  </si>
  <si>
    <t>019372</t>
  </si>
  <si>
    <t>南渡島消防事務組合</t>
  </si>
  <si>
    <t>019411</t>
  </si>
  <si>
    <t>南部後志衛生施設組合</t>
  </si>
  <si>
    <t>019437</t>
  </si>
  <si>
    <t>大雪清掃組合</t>
  </si>
  <si>
    <t>019445</t>
  </si>
  <si>
    <t>北留萌消防組合</t>
  </si>
  <si>
    <t>019500</t>
  </si>
  <si>
    <t>平取町外２町衛生施設組合</t>
  </si>
  <si>
    <t>019551</t>
  </si>
  <si>
    <t>渡島廃棄物処理広域連合</t>
  </si>
  <si>
    <t>019593</t>
  </si>
  <si>
    <t>檜山広域行政組合</t>
  </si>
  <si>
    <t>019739</t>
  </si>
  <si>
    <t>石狩教育研修センター組合</t>
  </si>
  <si>
    <t>019747</t>
  </si>
  <si>
    <t>後志教育研修センター組合</t>
  </si>
  <si>
    <t>019755</t>
  </si>
  <si>
    <t>西紋別地区環境衛生施設組合</t>
  </si>
  <si>
    <t>019852</t>
  </si>
  <si>
    <t>北空知圏学校給食組合</t>
  </si>
  <si>
    <t>019925</t>
  </si>
  <si>
    <t>釧路公立大学事務組合</t>
  </si>
  <si>
    <t>019976</t>
  </si>
  <si>
    <t>南空知ふるさと市町村圏組合</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</si>
  <si>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</si>
  <si>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</si>
  <si>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</si>
  <si>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</si>
  <si>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</si>
  <si>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</si>
  <si>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</si>
  <si>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</si>
  <si>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</si>
  <si>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</si>
  <si>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</si>
  <si>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</si>
  <si>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</si>
  <si>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</si>
  <si>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</si>
  <si>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</si>
  <si>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</si>
  <si>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</si>
  <si>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</si>
  <si>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</si>
  <si>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</si>
  <si>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</si>
  <si>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</si>
  <si>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</si>
  <si>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</si>
  <si>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</si>
  <si>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</si>
  <si>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</si>
  <si>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</si>
  <si>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鰺ケ沢町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</si>
  <si>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</si>
  <si>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</si>
  <si>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</si>
  <si>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</si>
  <si>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</si>
  <si>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</si>
  <si>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</si>
  <si>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</si>
  <si>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</si>
  <si>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</si>
  <si>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</si>
  <si>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</si>
  <si>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</si>
  <si>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</si>
  <si>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</si>
  <si>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</si>
  <si>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</si>
  <si>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</si>
  <si>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</si>
  <si>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</si>
  <si>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</si>
  <si>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</si>
  <si>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</si>
  <si>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</si>
  <si>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</si>
  <si>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</si>
  <si>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</si>
  <si>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六ケ所村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</si>
  <si>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</si>
  <si>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</si>
  <si>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</si>
  <si>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</si>
  <si>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</si>
  <si>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</si>
  <si>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</si>
  <si>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</si>
  <si>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</si>
  <si>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</si>
  <si>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</si>
  <si>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</si>
  <si>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</si>
  <si>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</si>
  <si>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</si>
  <si>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</si>
  <si>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</si>
  <si>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</si>
  <si>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</si>
  <si>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</si>
  <si>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</si>
  <si>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</si>
  <si>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028037</t>
  </si>
  <si>
    <t>中部上北広域事業組合</t>
  </si>
  <si>
    <t>028061</t>
  </si>
  <si>
    <t>青森県市町村総合事務組合</t>
  </si>
  <si>
    <t>028126</t>
  </si>
  <si>
    <t>青森県市町村職員退職手当組合</t>
  </si>
  <si>
    <t>028177</t>
  </si>
  <si>
    <t>弘前地区環境整備事務組合</t>
  </si>
  <si>
    <t>028185</t>
  </si>
  <si>
    <t>黒石地区清掃施設組合</t>
  </si>
  <si>
    <t>028193</t>
  </si>
  <si>
    <t>西北五環境整備事務組合</t>
  </si>
  <si>
    <t>028215</t>
  </si>
  <si>
    <t>十和田地区環境整備事務組合</t>
  </si>
  <si>
    <t>028304</t>
  </si>
  <si>
    <t>西北五広域福祉事務組合</t>
  </si>
  <si>
    <t>028347</t>
  </si>
  <si>
    <t>上北地方教育・福祉事務組合</t>
  </si>
  <si>
    <t>028568</t>
  </si>
  <si>
    <t>弘前地区消防事務組合</t>
  </si>
  <si>
    <t>028614</t>
  </si>
  <si>
    <t>下北地域広域行政事務組合</t>
  </si>
  <si>
    <t>028622</t>
  </si>
  <si>
    <t>鰺ケ沢地区消防事務組合</t>
  </si>
  <si>
    <t>028631</t>
  </si>
  <si>
    <t>十和田地域広域事務組合</t>
  </si>
  <si>
    <t>028703</t>
  </si>
  <si>
    <t>青森県市長会館管理組合</t>
  </si>
  <si>
    <t>028746</t>
  </si>
  <si>
    <t>青森地域広域事務組合</t>
  </si>
  <si>
    <t>028771</t>
  </si>
  <si>
    <t>北部上北広域事務組合</t>
  </si>
  <si>
    <t>028789</t>
  </si>
  <si>
    <t>津軽広域連合</t>
  </si>
  <si>
    <t>028797</t>
  </si>
  <si>
    <t>つがる西北五広域連合</t>
  </si>
  <si>
    <t>028801</t>
  </si>
  <si>
    <t>青森県後期高齢者医療広域連合</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</si>
  <si>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</si>
  <si>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</si>
  <si>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</si>
  <si>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</si>
  <si>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</si>
  <si>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</si>
  <si>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</si>
  <si>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</si>
  <si>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</si>
  <si>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</si>
  <si>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</si>
  <si>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</si>
  <si>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</si>
  <si>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</si>
  <si>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</si>
  <si>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</si>
  <si>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</si>
  <si>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</si>
  <si>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</si>
  <si>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</si>
  <si>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</si>
  <si>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</si>
  <si>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</si>
  <si>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</si>
  <si>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</si>
  <si>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</si>
  <si>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</si>
  <si>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</si>
  <si>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</si>
  <si>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</si>
  <si>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</si>
  <si>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</si>
  <si>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</si>
  <si>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</si>
  <si>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</si>
  <si>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</si>
  <si>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</si>
  <si>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</si>
  <si>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</si>
  <si>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</si>
  <si>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</si>
  <si>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</si>
  <si>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</si>
  <si>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</si>
  <si>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</si>
  <si>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</si>
  <si>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</si>
  <si>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</si>
  <si>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</si>
  <si>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</si>
  <si>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</si>
  <si>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</si>
  <si>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</si>
  <si>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</si>
  <si>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</si>
  <si>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</si>
  <si>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</si>
  <si>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</si>
  <si>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</si>
  <si>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</si>
  <si>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</si>
  <si>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</si>
  <si>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</si>
  <si>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</si>
  <si>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</si>
  <si>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</si>
  <si>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038130</t>
  </si>
  <si>
    <t>陸前高田市及び大船渡市営林組合</t>
  </si>
  <si>
    <t>038156</t>
  </si>
  <si>
    <t>岩手県市町村総合事務組合</t>
  </si>
  <si>
    <t>038288</t>
  </si>
  <si>
    <t>二戸地区広域行政事務組合</t>
  </si>
  <si>
    <t>038296</t>
  </si>
  <si>
    <t>盛岡北部行政事務組合</t>
  </si>
  <si>
    <t>038407</t>
  </si>
  <si>
    <t>盛岡・紫波地区環境施設組合</t>
  </si>
  <si>
    <t>038539</t>
  </si>
  <si>
    <t>岩手県沿岸知的障害児施設組合</t>
  </si>
  <si>
    <t>038628</t>
  </si>
  <si>
    <t>釜石大槌地区行政事務組合</t>
  </si>
  <si>
    <t>038750</t>
  </si>
  <si>
    <t>岩手県自治会館管理組合</t>
  </si>
  <si>
    <t>038822</t>
  </si>
  <si>
    <t>一関地区広域行政組合</t>
  </si>
  <si>
    <t>038831</t>
  </si>
  <si>
    <t>岩手沿岸南部広域環境組合</t>
  </si>
  <si>
    <t>038849</t>
  </si>
  <si>
    <t>岩手県後期高齢者医療広域連合</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</si>
  <si>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</si>
  <si>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</si>
  <si>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</si>
  <si>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</si>
  <si>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</si>
  <si>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</si>
  <si>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</si>
  <si>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</si>
  <si>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</si>
  <si>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</si>
  <si>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</si>
  <si>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</si>
  <si>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</si>
  <si>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</si>
  <si>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</si>
  <si>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</si>
  <si>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</si>
  <si>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</si>
  <si>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</si>
  <si>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</si>
  <si>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</si>
  <si>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</si>
  <si>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</si>
  <si>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</si>
  <si>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</si>
  <si>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</si>
  <si>
    <t>043010</t>
  </si>
  <si>
    <t>蔵王町</t>
  </si>
  <si>
    <t>043028</t>
  </si>
  <si>
    <t>七ケ宿町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</si>
  <si>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</si>
  <si>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</si>
  <si>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</si>
  <si>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</si>
  <si>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</si>
  <si>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</si>
  <si>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</si>
  <si>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</si>
  <si>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</si>
  <si>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</si>
  <si>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</si>
  <si>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</si>
  <si>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</si>
  <si>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</si>
  <si>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</si>
  <si>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</si>
  <si>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</si>
  <si>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七ケ浜町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</si>
  <si>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</si>
  <si>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</si>
  <si>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</si>
  <si>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</si>
  <si>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</si>
  <si>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</si>
  <si>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</si>
  <si>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</si>
  <si>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</si>
  <si>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</si>
  <si>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</si>
  <si>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</si>
  <si>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</si>
  <si>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</si>
  <si>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</si>
  <si>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</si>
  <si>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</si>
  <si>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</si>
  <si>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</si>
  <si>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</si>
  <si>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048101</t>
  </si>
  <si>
    <t>色麻町外一市一ヶ村花川ダム管理組合</t>
  </si>
  <si>
    <t>048151</t>
  </si>
  <si>
    <t>吉田川流域溜池大和町外３市３ヶ町村組合</t>
  </si>
  <si>
    <t>048160</t>
  </si>
  <si>
    <t>大衡村外一町牛野ダム管理組合</t>
  </si>
  <si>
    <t>048674</t>
  </si>
  <si>
    <t>黒川地域行政事務組合</t>
  </si>
  <si>
    <t>048691</t>
  </si>
  <si>
    <t>亘理名取共立衛生処理組合</t>
  </si>
  <si>
    <t>048721</t>
  </si>
  <si>
    <t>宮城東部衛生処理組合</t>
  </si>
  <si>
    <t>049221</t>
  </si>
  <si>
    <t>宮城県市町村職員退職手当組合</t>
  </si>
  <si>
    <t>049255</t>
  </si>
  <si>
    <t>宮城県市町村非常勤消防団員補償報償組合</t>
  </si>
  <si>
    <t>049280</t>
  </si>
  <si>
    <t>石巻地区広域行政事務組合</t>
  </si>
  <si>
    <t>049298</t>
  </si>
  <si>
    <t>塩釜地区消防事務組合</t>
  </si>
  <si>
    <t>049310</t>
  </si>
  <si>
    <t>亘理地区行政事務組合</t>
  </si>
  <si>
    <t>049328</t>
  </si>
  <si>
    <t>仙南地域広域行政事務組合</t>
  </si>
  <si>
    <t>049361</t>
  </si>
  <si>
    <t>大崎地域広域行政事務組合</t>
  </si>
  <si>
    <t>049387</t>
  </si>
  <si>
    <t>気仙沼・本吉地域広域行政事務組合</t>
  </si>
  <si>
    <t>049654</t>
  </si>
  <si>
    <t>宮城県市町村自治振興センター</t>
  </si>
  <si>
    <t>049689</t>
  </si>
  <si>
    <t>加美郡保健医療福祉行政事務組合</t>
  </si>
  <si>
    <t>049727</t>
  </si>
  <si>
    <t>宮城県後期高齢者医療広域連合</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</si>
  <si>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</si>
  <si>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</si>
  <si>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</si>
  <si>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</si>
  <si>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</si>
  <si>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</si>
  <si>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</si>
  <si>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</si>
  <si>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</si>
  <si>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</si>
  <si>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</si>
  <si>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</si>
  <si>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</si>
  <si>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</si>
  <si>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</si>
  <si>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</si>
  <si>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</si>
  <si>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</si>
  <si>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</si>
  <si>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</si>
  <si>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</si>
  <si>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</si>
  <si>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</si>
  <si>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</si>
  <si>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</si>
  <si>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</si>
  <si>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</si>
  <si>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</si>
  <si>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</si>
  <si>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</si>
  <si>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</si>
  <si>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</si>
  <si>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</si>
  <si>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</si>
  <si>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</si>
  <si>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</si>
  <si>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</si>
  <si>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</si>
  <si>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</si>
  <si>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</si>
  <si>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</si>
  <si>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</si>
  <si>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</si>
  <si>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</si>
  <si>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</si>
  <si>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</si>
  <si>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</si>
  <si>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</si>
  <si>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</si>
  <si>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</si>
  <si>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058041</t>
  </si>
  <si>
    <t>秋田県市町村総合事務組合</t>
  </si>
  <si>
    <t>058394</t>
  </si>
  <si>
    <t>北秋田市上小阿仁村生活環境施設組合</t>
  </si>
  <si>
    <t>058505</t>
  </si>
  <si>
    <t>湯沢雄勝広域市町村圏組合</t>
  </si>
  <si>
    <t>058548</t>
  </si>
  <si>
    <t>本荘由利広域市町村圏組合</t>
  </si>
  <si>
    <t>058611</t>
  </si>
  <si>
    <t>能代山本広域市町村圏組合</t>
  </si>
  <si>
    <t>058629</t>
  </si>
  <si>
    <t>大曲仙北広域市町村圏組合</t>
  </si>
  <si>
    <t>058670</t>
  </si>
  <si>
    <t>鹿角広域行政組合</t>
  </si>
  <si>
    <t>058742</t>
  </si>
  <si>
    <t>男鹿地区衛生処理一部事務組合</t>
  </si>
  <si>
    <t>058823</t>
  </si>
  <si>
    <t>八郎潟町・井川町衛生処理施設組合</t>
  </si>
  <si>
    <t>058831</t>
  </si>
  <si>
    <t>秋田県市町村会館管理組合</t>
  </si>
  <si>
    <t>058840</t>
  </si>
  <si>
    <t>八郎湖周辺清掃事務組合</t>
  </si>
  <si>
    <t>058866</t>
  </si>
  <si>
    <t>秋田県町村電算システム共同事業組合</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</si>
  <si>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</si>
  <si>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</si>
  <si>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</si>
  <si>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</si>
  <si>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</si>
  <si>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</si>
  <si>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</si>
  <si>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</si>
  <si>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</si>
  <si>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</si>
  <si>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</si>
  <si>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</si>
  <si>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</si>
  <si>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</si>
  <si>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</si>
  <si>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</si>
  <si>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</si>
  <si>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</si>
  <si>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</si>
  <si>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</si>
  <si>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</si>
  <si>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</si>
  <si>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</si>
  <si>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</si>
  <si>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</si>
  <si>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</si>
  <si>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</si>
  <si>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</si>
  <si>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</si>
  <si>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</si>
  <si>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</si>
  <si>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</si>
  <si>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</si>
  <si>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</si>
  <si>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</si>
  <si>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</si>
  <si>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</si>
  <si>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</si>
  <si>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</si>
  <si>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</si>
  <si>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</si>
  <si>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</si>
  <si>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</si>
  <si>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</si>
  <si>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</si>
  <si>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</si>
  <si>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</si>
  <si>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</si>
  <si>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</si>
  <si>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</si>
  <si>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</si>
  <si>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</si>
  <si>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</si>
  <si>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</si>
  <si>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</si>
  <si>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</si>
  <si>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</si>
  <si>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</si>
  <si>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</si>
  <si>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</si>
  <si>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</si>
  <si>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</si>
  <si>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</si>
  <si>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</si>
  <si>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</si>
  <si>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</si>
  <si>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</si>
  <si>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</si>
  <si>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</si>
  <si>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</si>
  <si>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068012</t>
  </si>
  <si>
    <t>山形県消防補償等組合</t>
  </si>
  <si>
    <t>068021</t>
  </si>
  <si>
    <t>山形県自治会館管理組合</t>
  </si>
  <si>
    <t>068039</t>
  </si>
  <si>
    <t>山形県市町村職員退職手当組合</t>
  </si>
  <si>
    <t>068217</t>
  </si>
  <si>
    <t>東根市外二市一町共立衛生処理組合</t>
  </si>
  <si>
    <t>069451</t>
  </si>
  <si>
    <t>庄内広域行政組合（普通会計分）</t>
  </si>
  <si>
    <t>069515</t>
  </si>
  <si>
    <t>最上広域市町村圏事務組合</t>
  </si>
  <si>
    <t>069523</t>
  </si>
  <si>
    <t>置賜広域行政事務組合</t>
  </si>
  <si>
    <t>069531</t>
  </si>
  <si>
    <t>西村山広域行政事務組合（普通会計分）</t>
  </si>
  <si>
    <t>069540</t>
  </si>
  <si>
    <t>北村山広域行政事務組合</t>
  </si>
  <si>
    <t>069698</t>
  </si>
  <si>
    <t>西置賜行政組合</t>
  </si>
  <si>
    <t>069728</t>
  </si>
  <si>
    <t>最上地区広域連合（普通会計分）</t>
  </si>
  <si>
    <t>069744</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</si>
  <si>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</si>
  <si>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</si>
  <si>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</si>
  <si>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</si>
  <si>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</si>
  <si>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</si>
  <si>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</si>
  <si>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</si>
  <si>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</si>
  <si>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</si>
  <si>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</si>
  <si>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</si>
  <si>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</si>
  <si>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</si>
  <si>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</si>
  <si>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</si>
  <si>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</si>
  <si>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</si>
  <si>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</si>
  <si>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</si>
  <si>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</si>
  <si>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</si>
  <si>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</si>
  <si>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</si>
  <si>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</si>
  <si>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</si>
  <si>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</si>
  <si>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</si>
  <si>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</si>
  <si>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</si>
  <si>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</si>
  <si>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</si>
  <si>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</si>
  <si>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</si>
  <si>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</si>
  <si>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</si>
  <si>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</si>
  <si>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</si>
  <si>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</si>
  <si>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</si>
  <si>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</si>
  <si>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</si>
  <si>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</si>
  <si>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</si>
  <si>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</si>
  <si>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</si>
  <si>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</si>
  <si>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</si>
  <si>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</si>
  <si>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</si>
  <si>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</si>
  <si>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</si>
  <si>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</si>
  <si>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</si>
  <si>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</si>
  <si>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</si>
  <si>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</si>
  <si>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</si>
  <si>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</si>
  <si>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</si>
  <si>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</si>
  <si>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</si>
  <si>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</si>
  <si>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</si>
  <si>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</si>
  <si>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</si>
  <si>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</si>
  <si>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</si>
  <si>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</si>
  <si>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</si>
  <si>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</si>
  <si>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</si>
  <si>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</si>
  <si>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</si>
  <si>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</si>
  <si>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</si>
  <si>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</si>
  <si>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</si>
  <si>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</si>
  <si>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</si>
  <si>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</si>
  <si>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</si>
  <si>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</si>
  <si>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</si>
  <si>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</si>
  <si>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</si>
  <si>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</si>
  <si>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</si>
  <si>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</si>
  <si>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</si>
  <si>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</si>
  <si>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</si>
  <si>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</si>
  <si>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</si>
  <si>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</si>
  <si>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</si>
  <si>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</si>
  <si>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</si>
  <si>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</si>
  <si>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</si>
  <si>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</si>
  <si>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</si>
  <si>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</si>
  <si>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</si>
  <si>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</si>
  <si>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</si>
  <si>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</si>
  <si>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</si>
  <si>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</si>
  <si>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</si>
  <si>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</si>
  <si>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</si>
  <si>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</si>
  <si>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</si>
  <si>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</si>
  <si>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</si>
  <si>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078026</t>
  </si>
  <si>
    <t>福島県市町村総合事務組合</t>
  </si>
  <si>
    <t>078069</t>
  </si>
  <si>
    <t>川俣方部衛生処理組合</t>
  </si>
  <si>
    <t>078085</t>
  </si>
  <si>
    <t>福島県伊達郡国見町桑折町有北山組合</t>
  </si>
  <si>
    <t>078115</t>
  </si>
  <si>
    <t>伊達地方衛生処理組合</t>
  </si>
  <si>
    <t>078204</t>
  </si>
  <si>
    <t>須賀川地方保健環境組合</t>
  </si>
  <si>
    <t>078255</t>
  </si>
  <si>
    <t>耶麻郡磐梯町外一市二町一ケ村組合</t>
  </si>
  <si>
    <t>078441</t>
  </si>
  <si>
    <t>東白衛生組合</t>
  </si>
  <si>
    <t>078531</t>
  </si>
  <si>
    <t>田村広域行政組合</t>
  </si>
  <si>
    <t>078671</t>
  </si>
  <si>
    <t>白河地方広域市町村圏整備組合</t>
  </si>
  <si>
    <t>078689</t>
  </si>
  <si>
    <t>喜多方地方広域市町村圏組合</t>
  </si>
  <si>
    <t>078697</t>
  </si>
  <si>
    <t>伊達地方消防組合</t>
  </si>
  <si>
    <t>078719</t>
  </si>
  <si>
    <t>安達地方広域行政組合</t>
  </si>
  <si>
    <t>078727</t>
  </si>
  <si>
    <t>会津若松地方広域市町村圏整備組合</t>
  </si>
  <si>
    <t>078735</t>
  </si>
  <si>
    <t>双葉地方広域市町村圏組合</t>
  </si>
  <si>
    <t>078751</t>
  </si>
  <si>
    <t>須賀川地方広域消防組合</t>
  </si>
  <si>
    <t>078760</t>
  </si>
  <si>
    <t>郡山地方広域消防組合</t>
  </si>
  <si>
    <t>078778</t>
  </si>
  <si>
    <t>南会津地方広域市町村圏組合</t>
  </si>
  <si>
    <t>078930</t>
  </si>
  <si>
    <t>南会津地方環境衛生組合</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</si>
  <si>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</si>
  <si>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</si>
  <si>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</si>
  <si>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</si>
  <si>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</si>
  <si>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</si>
  <si>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</si>
  <si>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</si>
  <si>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</si>
  <si>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</si>
  <si>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</si>
  <si>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</si>
  <si>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</si>
  <si>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</si>
  <si>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</si>
  <si>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</si>
  <si>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</si>
  <si>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</si>
  <si>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</si>
  <si>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</si>
  <si>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</si>
  <si>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</si>
  <si>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</si>
  <si>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</si>
  <si>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</si>
  <si>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</si>
  <si>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</si>
  <si>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</si>
  <si>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</si>
  <si>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</si>
  <si>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</si>
  <si>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</si>
  <si>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</si>
  <si>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</si>
  <si>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</si>
  <si>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</si>
  <si>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</si>
  <si>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</si>
  <si>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</si>
  <si>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</si>
  <si>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</si>
  <si>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</si>
  <si>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</si>
  <si>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</si>
  <si>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</si>
  <si>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</si>
  <si>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</si>
  <si>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</si>
  <si>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</si>
  <si>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</si>
  <si>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</si>
  <si>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</si>
  <si>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</si>
  <si>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</si>
  <si>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</si>
  <si>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</si>
  <si>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</si>
  <si>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</si>
  <si>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</si>
  <si>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</si>
  <si>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</si>
  <si>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</si>
  <si>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</si>
  <si>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</si>
  <si>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</si>
  <si>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</si>
  <si>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</si>
  <si>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</si>
  <si>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</si>
  <si>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</si>
  <si>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</si>
  <si>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</si>
  <si>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</si>
  <si>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</si>
  <si>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</si>
  <si>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</si>
  <si>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</si>
  <si>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</si>
  <si>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</si>
  <si>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</si>
  <si>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</si>
  <si>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</si>
  <si>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</si>
  <si>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</si>
  <si>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</si>
  <si>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</si>
  <si>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</si>
  <si>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</si>
  <si>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088455</t>
  </si>
  <si>
    <t>龍ヶ崎地方塵芥処理組合</t>
  </si>
  <si>
    <t>088501</t>
  </si>
  <si>
    <t>龍ヶ崎地方衛生組合</t>
  </si>
  <si>
    <t>088510</t>
  </si>
  <si>
    <t>さしま環境管理事務組合</t>
  </si>
  <si>
    <t>088536</t>
  </si>
  <si>
    <t>筑北環境衛生組合</t>
  </si>
  <si>
    <t>088552</t>
  </si>
  <si>
    <t>茨城地方広域環境事務組合</t>
  </si>
  <si>
    <t>088595</t>
  </si>
  <si>
    <t>大洗，鉾田，水戸環境組合</t>
  </si>
  <si>
    <t>088676</t>
  </si>
  <si>
    <t>江戸崎地方衛生土木組合</t>
  </si>
  <si>
    <t>088838</t>
  </si>
  <si>
    <t>茨城西南地方広域市町村圏事務組合</t>
  </si>
  <si>
    <t>088871</t>
  </si>
  <si>
    <t>茨城美野里環境組合</t>
  </si>
  <si>
    <t>088960</t>
  </si>
  <si>
    <t>鹿行広域事務組合</t>
  </si>
  <si>
    <t>088986</t>
  </si>
  <si>
    <t>霞台厚生施設組合</t>
  </si>
  <si>
    <t>089010</t>
  </si>
  <si>
    <t>稲敷地方広域市町村圏事務組合</t>
  </si>
  <si>
    <t>089079</t>
  </si>
  <si>
    <t>茨城県市町村総合事務組合（普通会計分）</t>
  </si>
  <si>
    <t>089109</t>
  </si>
  <si>
    <t>笠間地方広域事務組合</t>
  </si>
  <si>
    <t>089168</t>
  </si>
  <si>
    <t>鹿島地方事務組合</t>
  </si>
  <si>
    <t>089346</t>
  </si>
  <si>
    <t>下妻地方広域事務組合</t>
  </si>
  <si>
    <t>089389</t>
  </si>
  <si>
    <t>牛久市・阿見町斎場組合</t>
  </si>
  <si>
    <t>089427</t>
  </si>
  <si>
    <t>利根川水系県南水防事務組合</t>
  </si>
  <si>
    <t>089443</t>
  </si>
  <si>
    <t>茨城県後期高齢者医療広域連合</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</si>
  <si>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</si>
  <si>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</si>
  <si>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</si>
  <si>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</si>
  <si>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</si>
  <si>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</si>
  <si>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</si>
  <si>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</si>
  <si>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</si>
  <si>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</si>
  <si>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</si>
  <si>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</si>
  <si>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</si>
  <si>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</si>
  <si>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</si>
  <si>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</si>
  <si>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</si>
  <si>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</si>
  <si>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</si>
  <si>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</si>
  <si>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</si>
  <si>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</si>
  <si>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</si>
  <si>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</si>
  <si>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</si>
  <si>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</si>
  <si>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</si>
  <si>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</si>
  <si>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</si>
  <si>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</si>
  <si>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</si>
  <si>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</si>
  <si>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</si>
  <si>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</si>
  <si>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</si>
  <si>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</si>
  <si>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</si>
  <si>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</si>
  <si>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</si>
  <si>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</si>
  <si>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</si>
  <si>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</si>
  <si>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</si>
  <si>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</si>
  <si>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</si>
  <si>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</si>
  <si>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</si>
  <si>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</si>
  <si>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</si>
  <si>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</si>
  <si>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098086</t>
  </si>
  <si>
    <t>佐野地区衛生施設組合</t>
  </si>
  <si>
    <t>098213</t>
  </si>
  <si>
    <t>芳賀郡中部環境衛生事務組合</t>
  </si>
  <si>
    <t>098281</t>
  </si>
  <si>
    <t>石橋地区消防組合</t>
  </si>
  <si>
    <t>098337</t>
  </si>
  <si>
    <t>芳賀地区広域行政事務組合（普通会計分）</t>
  </si>
  <si>
    <t>098418</t>
  </si>
  <si>
    <t>南那須地区広域行政事務組合（普通会計分）</t>
  </si>
  <si>
    <t>098507</t>
  </si>
  <si>
    <t>塩谷広域行政組合</t>
  </si>
  <si>
    <t>098523</t>
  </si>
  <si>
    <t>小山広域保健衛生組合</t>
  </si>
  <si>
    <t>098540</t>
  </si>
  <si>
    <t>098621</t>
  </si>
  <si>
    <t>栃木県市町村総合事務組合</t>
  </si>
  <si>
    <t>098639</t>
  </si>
  <si>
    <t>栃木県後期高齢者医療広域連合</t>
  </si>
  <si>
    <t>098647</t>
  </si>
  <si>
    <t>那須地区消防組合</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</si>
  <si>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</si>
  <si>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</si>
  <si>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</si>
  <si>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</si>
  <si>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</si>
  <si>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</si>
  <si>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</si>
  <si>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</si>
  <si>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</si>
  <si>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</si>
  <si>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</si>
  <si>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</si>
  <si>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</si>
  <si>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</si>
  <si>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</si>
  <si>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</si>
  <si>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</si>
  <si>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</si>
  <si>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</si>
  <si>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</si>
  <si>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</si>
  <si>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</si>
  <si>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</si>
  <si>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</si>
  <si>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</si>
  <si>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</si>
  <si>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</si>
  <si>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</si>
  <si>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</si>
  <si>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</si>
  <si>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</si>
  <si>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</si>
  <si>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</si>
  <si>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</si>
  <si>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</si>
  <si>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</si>
  <si>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</si>
  <si>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</si>
  <si>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</si>
  <si>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</si>
  <si>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</si>
  <si>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</si>
  <si>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</si>
  <si>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</si>
  <si>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</si>
  <si>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</si>
  <si>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</si>
  <si>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</si>
  <si>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</si>
  <si>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</si>
  <si>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</si>
  <si>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</si>
  <si>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</si>
  <si>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</si>
  <si>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</si>
  <si>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</si>
  <si>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</si>
  <si>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</si>
  <si>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</si>
  <si>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</si>
  <si>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</si>
  <si>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</si>
  <si>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</si>
  <si>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</si>
  <si>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</si>
  <si>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</si>
  <si>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</si>
  <si>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</si>
  <si>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</si>
  <si>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108065</t>
  </si>
  <si>
    <t>烏帽子山植林組合</t>
  </si>
  <si>
    <t>108383</t>
  </si>
  <si>
    <t>甘楽西部環境衛生施設組合</t>
  </si>
  <si>
    <t>108391</t>
  </si>
  <si>
    <t>館林衛生施設組合</t>
  </si>
  <si>
    <t>108405</t>
  </si>
  <si>
    <t>吾妻東部衛生施設組合</t>
  </si>
  <si>
    <t>108421</t>
  </si>
  <si>
    <t>西吾妻衛生施設組合</t>
  </si>
  <si>
    <t>108618</t>
  </si>
  <si>
    <t>館林地区消防組合</t>
  </si>
  <si>
    <t>108626</t>
  </si>
  <si>
    <t>利根沼田広域市町村圏振興整備組合</t>
  </si>
  <si>
    <t>108634</t>
  </si>
  <si>
    <t>高崎市・安中市消防組合</t>
  </si>
  <si>
    <t>108707</t>
  </si>
  <si>
    <t>西吾妻環境衛生施設組合</t>
  </si>
  <si>
    <t>108731</t>
  </si>
  <si>
    <t>渋川地区広域市町村圏振興整備組合</t>
  </si>
  <si>
    <t>108740</t>
  </si>
  <si>
    <t>富岡甘楽広域市町村圏振興整備組合</t>
  </si>
  <si>
    <t>108758</t>
  </si>
  <si>
    <t>沼田市外二箇村清掃施設組合</t>
  </si>
  <si>
    <t>108766</t>
  </si>
  <si>
    <t>群馬県市町村会館管理組合</t>
  </si>
  <si>
    <t>108804</t>
  </si>
  <si>
    <t>吾妻広域町村圏振興整備組合（普通会計分）</t>
  </si>
  <si>
    <t>108821</t>
  </si>
  <si>
    <t>多野藤岡広域市町村圏振興整備組合</t>
  </si>
  <si>
    <t>108839</t>
  </si>
  <si>
    <t>利根沼田学校組合</t>
  </si>
  <si>
    <t>108901</t>
  </si>
  <si>
    <t>大泉町外二町環境衛生施設組合</t>
  </si>
  <si>
    <t>108928</t>
  </si>
  <si>
    <t>利根東部衛生施設組合</t>
  </si>
  <si>
    <t>109061</t>
  </si>
  <si>
    <t>群馬県市町村総合事務組合</t>
  </si>
  <si>
    <t>109142</t>
  </si>
  <si>
    <t>太田市外三町広域清掃組合</t>
  </si>
  <si>
    <t>109185</t>
  </si>
  <si>
    <t>群馬県後期高齢者医療広域連合</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</si>
  <si>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</si>
  <si>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</si>
  <si>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</si>
  <si>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</si>
  <si>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</si>
  <si>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</si>
  <si>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</si>
  <si>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</si>
  <si>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</si>
  <si>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</si>
  <si>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</si>
  <si>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</si>
  <si>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</si>
  <si>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</si>
  <si>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</si>
  <si>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</si>
  <si>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</si>
  <si>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</si>
  <si>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</si>
  <si>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</si>
  <si>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</si>
  <si>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</si>
  <si>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</si>
  <si>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</si>
  <si>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</si>
  <si>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</si>
  <si>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</si>
  <si>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</si>
  <si>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</si>
  <si>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</si>
  <si>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</si>
  <si>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</si>
  <si>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</si>
  <si>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</si>
  <si>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</si>
  <si>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</si>
  <si>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</si>
  <si>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</si>
  <si>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</si>
  <si>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</si>
  <si>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</si>
  <si>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</si>
  <si>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</si>
  <si>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</si>
  <si>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</si>
  <si>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</si>
  <si>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</si>
  <si>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</si>
  <si>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</si>
  <si>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</si>
  <si>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</si>
  <si>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</si>
  <si>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</si>
  <si>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</si>
  <si>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</si>
  <si>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</si>
  <si>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</si>
  <si>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</si>
  <si>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</si>
  <si>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</si>
  <si>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</si>
  <si>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</si>
  <si>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</si>
  <si>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</si>
  <si>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</si>
  <si>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</si>
  <si>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</si>
  <si>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</si>
  <si>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</si>
  <si>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</si>
  <si>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</si>
  <si>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</si>
  <si>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</si>
  <si>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</si>
  <si>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</si>
  <si>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</si>
  <si>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</si>
  <si>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</si>
  <si>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</si>
  <si>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</si>
  <si>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</si>
  <si>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</si>
  <si>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</si>
  <si>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</si>
  <si>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</si>
  <si>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</si>
  <si>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</si>
  <si>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</si>
  <si>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</si>
  <si>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</si>
  <si>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</si>
  <si>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</si>
  <si>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</si>
  <si>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</si>
  <si>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</si>
  <si>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</si>
  <si>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</si>
  <si>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</si>
  <si>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</si>
  <si>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</si>
  <si>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</si>
  <si>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</si>
  <si>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</si>
  <si>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</si>
  <si>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</si>
  <si>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</si>
  <si>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</si>
  <si>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</si>
  <si>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</si>
  <si>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</si>
  <si>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</si>
  <si>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</si>
  <si>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</si>
  <si>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</si>
  <si>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</si>
  <si>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</si>
  <si>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</si>
  <si>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</si>
  <si>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</si>
  <si>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</si>
  <si>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</si>
  <si>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</si>
  <si>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</si>
  <si>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118061</t>
  </si>
  <si>
    <t>埼葛斎場組合</t>
  </si>
  <si>
    <t>118087</t>
  </si>
  <si>
    <t>蓮田白岡衛生組合</t>
  </si>
  <si>
    <t>118095</t>
  </si>
  <si>
    <t>久喜宮代衛生組合</t>
  </si>
  <si>
    <t>118141</t>
  </si>
  <si>
    <t>上尾、桶川、伊奈衛生組合</t>
  </si>
  <si>
    <t>118150</t>
  </si>
  <si>
    <t>志木地区衛生組合</t>
  </si>
  <si>
    <t>118168</t>
  </si>
  <si>
    <t>北本地区衛生組合</t>
  </si>
  <si>
    <t>118176</t>
  </si>
  <si>
    <t>入間西部衛生組合</t>
  </si>
  <si>
    <t>118206</t>
  </si>
  <si>
    <t>小川地区衛生組合</t>
  </si>
  <si>
    <t>118214</t>
  </si>
  <si>
    <t>坂戸地区衛生組合</t>
  </si>
  <si>
    <t>118249</t>
  </si>
  <si>
    <t>東埼玉資源環境組合</t>
  </si>
  <si>
    <t>118273</t>
  </si>
  <si>
    <t>蕨戸田衛生センター組合</t>
  </si>
  <si>
    <t>118303</t>
  </si>
  <si>
    <t>本庄上里学校給食組合</t>
  </si>
  <si>
    <t>118401</t>
  </si>
  <si>
    <t>加須市・羽生市水防事務組合</t>
  </si>
  <si>
    <t>118435</t>
  </si>
  <si>
    <t>利根川栗橋流域水防事務組合</t>
  </si>
  <si>
    <t>118486</t>
  </si>
  <si>
    <t>埼玉県市町村総合事務組合</t>
  </si>
  <si>
    <t>118613</t>
  </si>
  <si>
    <t>118630</t>
  </si>
  <si>
    <t>秩父広域市町村圏組合</t>
  </si>
  <si>
    <t>118656</t>
  </si>
  <si>
    <t>118681</t>
  </si>
  <si>
    <t>吉川松伏消防組合</t>
  </si>
  <si>
    <t>118699</t>
  </si>
  <si>
    <t>児玉郡市広域市町村圏組合</t>
  </si>
  <si>
    <t>118711</t>
  </si>
  <si>
    <t>埼玉西部環境保全組合</t>
  </si>
  <si>
    <t>118770</t>
  </si>
  <si>
    <t>比企広域市町村圏組合</t>
  </si>
  <si>
    <t>118788</t>
  </si>
  <si>
    <t>川越地区消防組合</t>
  </si>
  <si>
    <t>118826</t>
  </si>
  <si>
    <t>埼玉県央広域事務組合</t>
  </si>
  <si>
    <t>118842</t>
  </si>
  <si>
    <t>西入間広域消防組合</t>
  </si>
  <si>
    <t>118851</t>
  </si>
  <si>
    <t>埼玉中部環境保全組合</t>
  </si>
  <si>
    <t>118931</t>
  </si>
  <si>
    <t>広域静苑組合</t>
  </si>
  <si>
    <t>118958</t>
  </si>
  <si>
    <t>広域利根斎場組合</t>
  </si>
  <si>
    <t>118974</t>
  </si>
  <si>
    <t>彩の国さいたま人づくり広域連合</t>
  </si>
  <si>
    <t>118982</t>
  </si>
  <si>
    <t>皆野・長瀞下水道組合</t>
  </si>
  <si>
    <t>118991</t>
  </si>
  <si>
    <t>大里広域市町村圏組合</t>
  </si>
  <si>
    <t>119024</t>
  </si>
  <si>
    <t>埼玉東部消防組合</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</si>
  <si>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</si>
  <si>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</si>
  <si>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</si>
  <si>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</si>
  <si>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</si>
  <si>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</si>
  <si>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</si>
  <si>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</si>
  <si>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</si>
  <si>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</si>
  <si>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</si>
  <si>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</si>
  <si>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</si>
  <si>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</si>
  <si>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</si>
  <si>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</si>
  <si>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</si>
  <si>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</si>
  <si>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</si>
  <si>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</si>
  <si>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</si>
  <si>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</si>
  <si>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</si>
  <si>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</si>
  <si>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</si>
  <si>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</si>
  <si>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</si>
  <si>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</si>
  <si>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</si>
  <si>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</si>
  <si>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</si>
  <si>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</si>
  <si>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</si>
  <si>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</si>
  <si>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</si>
  <si>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</si>
  <si>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</si>
  <si>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</si>
  <si>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</si>
  <si>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</si>
  <si>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</si>
  <si>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</si>
  <si>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</si>
  <si>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</si>
  <si>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</si>
  <si>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</si>
  <si>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</si>
  <si>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</si>
  <si>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</si>
  <si>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</si>
  <si>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</si>
  <si>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</si>
  <si>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</si>
  <si>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</si>
  <si>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</si>
  <si>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</si>
  <si>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</si>
  <si>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</si>
  <si>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</si>
  <si>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</si>
  <si>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</si>
  <si>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</si>
  <si>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</si>
  <si>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</si>
  <si>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</si>
  <si>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</si>
  <si>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</si>
  <si>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</si>
  <si>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</si>
  <si>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</si>
  <si>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</si>
  <si>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</si>
  <si>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</si>
  <si>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</si>
  <si>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</si>
  <si>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</si>
  <si>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</si>
  <si>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</si>
  <si>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</si>
  <si>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</si>
  <si>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</si>
  <si>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</si>
  <si>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</si>
  <si>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</si>
  <si>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</si>
  <si>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</si>
  <si>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</si>
  <si>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</si>
  <si>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</si>
  <si>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</si>
  <si>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</si>
  <si>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</si>
  <si>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</si>
  <si>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</si>
  <si>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</si>
  <si>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</si>
  <si>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</si>
  <si>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</si>
  <si>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</si>
  <si>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</si>
  <si>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</si>
  <si>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</si>
  <si>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</si>
  <si>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</si>
  <si>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</si>
  <si>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</si>
  <si>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128139</t>
  </si>
  <si>
    <t>千葉県市町村総合事務組合</t>
  </si>
  <si>
    <t>128155</t>
  </si>
  <si>
    <t>東葛中部地区総合開発事務組合</t>
  </si>
  <si>
    <t>128163</t>
  </si>
  <si>
    <t>鋸南地区環境衛生組合</t>
  </si>
  <si>
    <t>128287</t>
  </si>
  <si>
    <t>佐倉市、酒々井町清掃組合</t>
  </si>
  <si>
    <t>128309</t>
  </si>
  <si>
    <t>東金市外三市町清掃組合</t>
  </si>
  <si>
    <t>128317</t>
  </si>
  <si>
    <t>山武郡市環境衛生組合</t>
  </si>
  <si>
    <t>128333</t>
  </si>
  <si>
    <t>柏・白井・鎌ケ谷環境衛生組合</t>
  </si>
  <si>
    <t>128341</t>
  </si>
  <si>
    <t>印旛衛生施設管理組合</t>
  </si>
  <si>
    <t>128350</t>
  </si>
  <si>
    <t>印西地区衛生組合</t>
  </si>
  <si>
    <t>128384</t>
  </si>
  <si>
    <t>東総衛生組合</t>
  </si>
  <si>
    <t>128414</t>
  </si>
  <si>
    <t>夷隅環境衛生組合</t>
  </si>
  <si>
    <t>128449</t>
  </si>
  <si>
    <t>佐倉市、四街道市、酒々井町葬祭組合</t>
  </si>
  <si>
    <t>128465</t>
  </si>
  <si>
    <t>一宮聖苑組合</t>
  </si>
  <si>
    <t>128473</t>
  </si>
  <si>
    <t>印旛利根川水防事務組合</t>
  </si>
  <si>
    <t>128546</t>
  </si>
  <si>
    <t>匝瑳市ほか二町環境衛生組合</t>
  </si>
  <si>
    <t>128619</t>
  </si>
  <si>
    <t>四市複合事務組合</t>
  </si>
  <si>
    <t>128635</t>
  </si>
  <si>
    <t>長生郡市広域市町村圏組合（普通会計分）</t>
  </si>
  <si>
    <t>128660</t>
  </si>
  <si>
    <t>山武郡市広域行政組合</t>
  </si>
  <si>
    <t>128678</t>
  </si>
  <si>
    <t>香取広域市町村圏事務組合</t>
  </si>
  <si>
    <t>128686</t>
  </si>
  <si>
    <t>佐倉市八街市酒々井町消防組合</t>
  </si>
  <si>
    <t>128694</t>
  </si>
  <si>
    <t>東総地区広域市町村圏事務組合</t>
  </si>
  <si>
    <t>128741</t>
  </si>
  <si>
    <t>印旛郡市広域市町村圏事務組合（普通会計分）</t>
  </si>
  <si>
    <t>128902</t>
  </si>
  <si>
    <t>千葉県後期高齢者医療広域連合</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</si>
  <si>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</si>
  <si>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</si>
  <si>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</si>
  <si>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</si>
  <si>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</si>
  <si>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</si>
  <si>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</si>
  <si>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</si>
  <si>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</si>
  <si>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</si>
  <si>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</si>
  <si>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</si>
  <si>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</si>
  <si>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</si>
  <si>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</si>
  <si>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</si>
  <si>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</si>
  <si>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</si>
  <si>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</si>
  <si>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</si>
  <si>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</si>
  <si>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</si>
  <si>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</si>
  <si>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</si>
  <si>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</si>
  <si>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</si>
  <si>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</si>
  <si>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</si>
  <si>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</si>
  <si>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</si>
  <si>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</si>
  <si>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</si>
  <si>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</si>
  <si>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</si>
  <si>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</si>
  <si>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</si>
  <si>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</si>
  <si>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</si>
  <si>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</si>
  <si>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</si>
  <si>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</si>
  <si>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</si>
  <si>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</si>
  <si>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</si>
  <si>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</si>
  <si>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</si>
  <si>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</si>
  <si>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</si>
  <si>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</si>
  <si>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</si>
  <si>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</si>
  <si>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</si>
  <si>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</si>
  <si>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</si>
  <si>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</si>
  <si>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</si>
  <si>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</si>
  <si>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</si>
  <si>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</si>
  <si>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</si>
  <si>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</si>
  <si>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</si>
  <si>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</si>
  <si>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</si>
  <si>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</si>
  <si>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</si>
  <si>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</si>
  <si>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</si>
  <si>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</si>
  <si>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</si>
  <si>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</si>
  <si>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</si>
  <si>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</si>
  <si>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</si>
  <si>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</si>
  <si>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</si>
  <si>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</si>
  <si>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</si>
  <si>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</si>
  <si>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</si>
  <si>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</si>
  <si>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</si>
  <si>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</si>
  <si>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</si>
  <si>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</si>
  <si>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</si>
  <si>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</si>
  <si>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</si>
  <si>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</si>
  <si>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</si>
  <si>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</si>
  <si>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</si>
  <si>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</si>
  <si>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</si>
  <si>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</si>
  <si>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</si>
  <si>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</si>
  <si>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</si>
  <si>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</si>
  <si>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</si>
  <si>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</si>
  <si>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</si>
  <si>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</si>
  <si>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</si>
  <si>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</si>
  <si>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</si>
  <si>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</si>
  <si>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</si>
  <si>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</si>
  <si>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</si>
  <si>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</si>
  <si>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</si>
  <si>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</si>
  <si>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</si>
  <si>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</si>
  <si>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</si>
  <si>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</si>
  <si>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</si>
  <si>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</si>
  <si>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</si>
  <si>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</si>
  <si>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134210</t>
  </si>
  <si>
    <t>小笠原村</t>
  </si>
  <si>
    <t>138011</t>
  </si>
  <si>
    <t>特別区人事・厚生事務組合</t>
  </si>
  <si>
    <t>138061</t>
  </si>
  <si>
    <t>東京都島嶼町村一部事務組合</t>
  </si>
  <si>
    <t>138096</t>
  </si>
  <si>
    <t>瑞穂斎場組合</t>
  </si>
  <si>
    <t>138169</t>
  </si>
  <si>
    <t>柳泉園組合</t>
  </si>
  <si>
    <t>138185</t>
  </si>
  <si>
    <t>湖南衛生組合</t>
  </si>
  <si>
    <t>138223</t>
  </si>
  <si>
    <t>多摩川衛生組合</t>
  </si>
  <si>
    <t>138231</t>
  </si>
  <si>
    <t>小平・村山・大和衛生組合</t>
  </si>
  <si>
    <t>138258</t>
  </si>
  <si>
    <t>東京都市町村職員退職手当組合</t>
  </si>
  <si>
    <t>138444</t>
  </si>
  <si>
    <t>西秋川衛生組合</t>
  </si>
  <si>
    <t>138452</t>
  </si>
  <si>
    <t>南多摩斎場組合</t>
  </si>
  <si>
    <t>138479</t>
  </si>
  <si>
    <t>東京たま広域資源循環組合</t>
  </si>
  <si>
    <t>138487</t>
  </si>
  <si>
    <t>立川・昭島・国立聖苑組合</t>
  </si>
  <si>
    <t>138495</t>
  </si>
  <si>
    <t>東京市町村総合事務組合</t>
  </si>
  <si>
    <t>138517</t>
  </si>
  <si>
    <t>多摩六都科学館組合</t>
  </si>
  <si>
    <t>138525</t>
  </si>
  <si>
    <t>多摩ニュータウン環境組合</t>
  </si>
  <si>
    <t>138533</t>
  </si>
  <si>
    <t>秋川流域斎場組合</t>
  </si>
  <si>
    <t>138550</t>
  </si>
  <si>
    <t>臨海部広域斎場組合</t>
  </si>
  <si>
    <t>138568</t>
  </si>
  <si>
    <t>東京二十三区清掃一部事務組合</t>
  </si>
  <si>
    <t>138584</t>
  </si>
  <si>
    <t>東京都後期高齢者医療広域連合</t>
  </si>
  <si>
    <t>138592</t>
  </si>
  <si>
    <t>稲城・府中墓苑組合</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</si>
  <si>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</si>
  <si>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</si>
  <si>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</si>
  <si>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</si>
  <si>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</si>
  <si>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</si>
  <si>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</si>
  <si>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</si>
  <si>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</si>
  <si>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</si>
  <si>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</si>
  <si>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</si>
  <si>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</si>
  <si>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</si>
  <si>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</si>
  <si>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</si>
  <si>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</si>
  <si>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</si>
  <si>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</si>
  <si>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</si>
  <si>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</si>
  <si>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</si>
  <si>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</si>
  <si>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</si>
  <si>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</si>
  <si>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</si>
  <si>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</si>
  <si>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</si>
  <si>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</si>
  <si>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</si>
  <si>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</si>
  <si>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</si>
  <si>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</si>
  <si>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</si>
  <si>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</si>
  <si>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</si>
  <si>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</si>
  <si>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</si>
  <si>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</si>
  <si>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</si>
  <si>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</si>
  <si>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</si>
  <si>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</si>
  <si>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</si>
  <si>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</si>
  <si>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</si>
  <si>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</si>
  <si>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</si>
  <si>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</si>
  <si>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</si>
  <si>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</si>
  <si>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</si>
  <si>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</si>
  <si>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</si>
  <si>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</si>
  <si>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</si>
  <si>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</si>
  <si>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</si>
  <si>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</si>
  <si>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</si>
  <si>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148016</t>
  </si>
  <si>
    <t>小田原市外二ヶ市町組合</t>
  </si>
  <si>
    <t>148024</t>
  </si>
  <si>
    <t>南足柄市外五ケ市町組合</t>
  </si>
  <si>
    <t>148041</t>
  </si>
  <si>
    <t>南足柄市外二ケ市町組合</t>
  </si>
  <si>
    <t>148059</t>
  </si>
  <si>
    <t>南足柄市外二ケ町組合</t>
  </si>
  <si>
    <t>148067</t>
  </si>
  <si>
    <t>南足柄市・山北町・開成町一部事務組合</t>
  </si>
  <si>
    <t>148148</t>
  </si>
  <si>
    <t>金目川水害予防組合</t>
  </si>
  <si>
    <t>148156</t>
  </si>
  <si>
    <t>秦野市伊勢原市環境衛生組合</t>
  </si>
  <si>
    <t>148199</t>
  </si>
  <si>
    <t>足柄上衛生組合</t>
  </si>
  <si>
    <t>148202</t>
  </si>
  <si>
    <t>神奈川県市町村職員退職手当組合</t>
  </si>
  <si>
    <t>148229</t>
  </si>
  <si>
    <t>箱根町外二カ市組合</t>
  </si>
  <si>
    <t>148270</t>
  </si>
  <si>
    <t>湯河原町真鶴町衛生組合</t>
  </si>
  <si>
    <t>148296</t>
  </si>
  <si>
    <t>足柄東部清掃組合</t>
  </si>
  <si>
    <t>148415</t>
  </si>
  <si>
    <t>神奈川県後期高齢者医療広域連合</t>
  </si>
  <si>
    <t>148423</t>
  </si>
  <si>
    <t>神奈川県町村情報システム共同事業組合</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</si>
  <si>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</si>
  <si>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</si>
  <si>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</si>
  <si>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</si>
  <si>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</si>
  <si>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</si>
  <si>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</si>
  <si>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</si>
  <si>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</si>
  <si>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</si>
  <si>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</si>
  <si>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</si>
  <si>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</si>
  <si>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</si>
  <si>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</si>
  <si>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</si>
  <si>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</si>
  <si>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</si>
  <si>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</si>
  <si>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</si>
  <si>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</si>
  <si>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</si>
  <si>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</si>
  <si>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</si>
  <si>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</si>
  <si>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</si>
  <si>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</si>
  <si>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</si>
  <si>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</si>
  <si>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</si>
  <si>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</si>
  <si>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</si>
  <si>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</si>
  <si>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</si>
  <si>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</si>
  <si>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</si>
  <si>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</si>
  <si>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</si>
  <si>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</si>
  <si>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</si>
  <si>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</si>
  <si>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</si>
  <si>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</si>
  <si>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</si>
  <si>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</si>
  <si>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</si>
  <si>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</si>
  <si>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</si>
  <si>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</si>
  <si>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</si>
  <si>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</si>
  <si>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</si>
  <si>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</si>
  <si>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</si>
  <si>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</si>
  <si>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</si>
  <si>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</si>
  <si>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</si>
  <si>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158381</t>
  </si>
  <si>
    <t>津南地域衛生施設組合</t>
  </si>
  <si>
    <t>158542</t>
  </si>
  <si>
    <t>さくら福祉保健事務組合</t>
  </si>
  <si>
    <t>158551</t>
  </si>
  <si>
    <t>寺泊老人ホーム組合</t>
  </si>
  <si>
    <t>158607</t>
  </si>
  <si>
    <t>158615</t>
  </si>
  <si>
    <t>魚沼地区障害福祉組合</t>
  </si>
  <si>
    <t>158623</t>
  </si>
  <si>
    <t>新潟県中越福祉事務組合</t>
  </si>
  <si>
    <t>158631</t>
  </si>
  <si>
    <t>西蒲原福祉事務組合</t>
  </si>
  <si>
    <t>158640</t>
  </si>
  <si>
    <t>新潟県中東福祉事務組合</t>
  </si>
  <si>
    <t>158909</t>
  </si>
  <si>
    <t>三条・燕・西蒲・南蒲広域養護老人ホーム施設組合</t>
  </si>
  <si>
    <t>159000</t>
  </si>
  <si>
    <t>燕・弥彦総合事務組合</t>
  </si>
  <si>
    <t>159123</t>
  </si>
  <si>
    <t>新発田地域広域事務組合</t>
  </si>
  <si>
    <t>159166</t>
  </si>
  <si>
    <t>十日町地域広域事務組合</t>
  </si>
  <si>
    <t>159174</t>
  </si>
  <si>
    <t>上越地域消防事務組合</t>
  </si>
  <si>
    <t>159522</t>
  </si>
  <si>
    <t>上越広域伝染病院組合</t>
  </si>
  <si>
    <t>159573</t>
  </si>
  <si>
    <t>新潟県市町村総合事務組合（普通会計分）</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</si>
  <si>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</si>
  <si>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</si>
  <si>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</si>
  <si>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</si>
  <si>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</si>
  <si>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</si>
  <si>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</si>
  <si>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</si>
  <si>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</si>
  <si>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</si>
  <si>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</si>
  <si>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</si>
  <si>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</si>
  <si>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</si>
  <si>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</si>
  <si>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</si>
  <si>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</si>
  <si>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</si>
  <si>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</si>
  <si>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</si>
  <si>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</si>
  <si>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</si>
  <si>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</si>
  <si>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</si>
  <si>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</si>
  <si>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</si>
  <si>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</si>
  <si>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</si>
  <si>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</si>
  <si>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168157</t>
  </si>
  <si>
    <t>黒東合口用水組合</t>
  </si>
  <si>
    <t>168424</t>
  </si>
  <si>
    <t>砺波地方衛生施設組合</t>
  </si>
  <si>
    <t>168726</t>
  </si>
  <si>
    <t>富山県市町村総合事務組合</t>
  </si>
  <si>
    <t>168912</t>
  </si>
  <si>
    <t>砺波広域圏事務組合</t>
  </si>
  <si>
    <t>168921</t>
  </si>
  <si>
    <t>新川広域圏事務組合</t>
  </si>
  <si>
    <t>168971</t>
  </si>
  <si>
    <t>富山地区広域圏事務組合</t>
  </si>
  <si>
    <t>169005</t>
  </si>
  <si>
    <t>高岡地区広域圏事務組合</t>
  </si>
  <si>
    <t>169013</t>
  </si>
  <si>
    <t>富山県市町村会館管理組合</t>
  </si>
  <si>
    <t>169072</t>
  </si>
  <si>
    <t>砺波地方介護保険組合</t>
  </si>
  <si>
    <t>169099</t>
  </si>
  <si>
    <t>新川地域介護保険・ケーブルテレビ事業組合</t>
  </si>
  <si>
    <t>169111</t>
  </si>
  <si>
    <t>滑川中新川地区広域情報事務組合</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</si>
  <si>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</si>
  <si>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</si>
  <si>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</si>
  <si>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</si>
  <si>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</si>
  <si>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</si>
  <si>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</si>
  <si>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</si>
  <si>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</si>
  <si>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</si>
  <si>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</si>
  <si>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</si>
  <si>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</si>
  <si>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</si>
  <si>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</si>
  <si>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</si>
  <si>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</si>
  <si>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</si>
  <si>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</si>
  <si>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</si>
  <si>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</si>
  <si>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</si>
  <si>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</si>
  <si>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</si>
  <si>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</si>
  <si>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</si>
  <si>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</si>
  <si>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</si>
  <si>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</si>
  <si>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</si>
  <si>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</si>
  <si>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</si>
  <si>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</si>
  <si>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</si>
  <si>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</si>
  <si>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</si>
  <si>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</si>
  <si>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</si>
  <si>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178063</t>
  </si>
  <si>
    <t>石川県市町村消防団員等公務災害補償等組合</t>
  </si>
  <si>
    <t>178209</t>
  </si>
  <si>
    <t>石川県市町村職員退職手当組合</t>
  </si>
  <si>
    <t>178217</t>
  </si>
  <si>
    <t>河北郡市広域事務組合</t>
  </si>
  <si>
    <t>178250</t>
  </si>
  <si>
    <t>手取川流域環境衛生事業組合</t>
  </si>
  <si>
    <t>178292</t>
  </si>
  <si>
    <t>手取郷広域事務組合</t>
  </si>
  <si>
    <t>178306</t>
  </si>
  <si>
    <t>石川県市町村消防賞じゆつ金組合</t>
  </si>
  <si>
    <t>178373</t>
  </si>
  <si>
    <t>羽咋郡市広域圏事務組合（普通会計分）</t>
  </si>
  <si>
    <t>178462</t>
  </si>
  <si>
    <t>奥能登広域圏事務組合</t>
  </si>
  <si>
    <t>178489</t>
  </si>
  <si>
    <t>南加賀広域圏事務組合（普通会計分）</t>
  </si>
  <si>
    <t>178519</t>
  </si>
  <si>
    <t>のと鉄道運営助成基金事務組合</t>
  </si>
  <si>
    <t>178560</t>
  </si>
  <si>
    <t>石川北部アール・ディ・エフ広域処理組合</t>
  </si>
  <si>
    <t>178624</t>
  </si>
  <si>
    <t>石川県後期高齢者医療広域連合</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</si>
  <si>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</si>
  <si>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</si>
  <si>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</si>
  <si>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</si>
  <si>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</si>
  <si>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</si>
  <si>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</si>
  <si>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</si>
  <si>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</si>
  <si>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</si>
  <si>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</si>
  <si>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</si>
  <si>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</si>
  <si>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</si>
  <si>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</si>
  <si>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</si>
  <si>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</si>
  <si>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</si>
  <si>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</si>
  <si>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</si>
  <si>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</si>
  <si>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</si>
  <si>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</si>
  <si>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</si>
  <si>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</si>
  <si>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</si>
  <si>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</si>
  <si>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</si>
  <si>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</si>
  <si>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</si>
  <si>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</si>
  <si>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</si>
  <si>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</si>
  <si>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188034</t>
  </si>
  <si>
    <t>福井県市町総合事務組合（普通会計分）</t>
  </si>
  <si>
    <t>188212</t>
  </si>
  <si>
    <t>美浜・三方環境衛生組合</t>
  </si>
  <si>
    <t>188221</t>
  </si>
  <si>
    <t>嶺北消防組合</t>
  </si>
  <si>
    <t>188255</t>
  </si>
  <si>
    <t>福井坂井地区広域市町村圏事務組合</t>
  </si>
  <si>
    <t>188298</t>
  </si>
  <si>
    <t>若狭消防組合</t>
  </si>
  <si>
    <t>188336</t>
  </si>
  <si>
    <t>大野・勝山地区広域行政事務組合</t>
  </si>
  <si>
    <t>188395</t>
  </si>
  <si>
    <t>南越清掃組合</t>
  </si>
  <si>
    <t>188441</t>
  </si>
  <si>
    <t>鯖江広域衛生施設組合</t>
  </si>
  <si>
    <t>188484</t>
  </si>
  <si>
    <t>福井県丹南広域組合</t>
  </si>
  <si>
    <t>188506</t>
  </si>
  <si>
    <t>福井県自治会館組合</t>
  </si>
  <si>
    <t>188514</t>
  </si>
  <si>
    <t>嶺南広域行政組合</t>
  </si>
  <si>
    <t>188531</t>
  </si>
  <si>
    <t>坂井地区広域連合</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</si>
  <si>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</si>
  <si>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</si>
  <si>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</si>
  <si>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</si>
  <si>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</si>
  <si>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</si>
  <si>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</si>
  <si>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</si>
  <si>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</si>
  <si>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</si>
  <si>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</si>
  <si>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</si>
  <si>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</si>
  <si>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</si>
  <si>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</si>
  <si>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</si>
  <si>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</si>
  <si>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</si>
  <si>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</si>
  <si>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</si>
  <si>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</si>
  <si>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</si>
  <si>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</si>
  <si>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</si>
  <si>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</si>
  <si>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</si>
  <si>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</si>
  <si>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</si>
  <si>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</si>
  <si>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</si>
  <si>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</si>
  <si>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</si>
  <si>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</si>
  <si>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</si>
  <si>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</si>
  <si>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</si>
  <si>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</si>
  <si>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</si>
  <si>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</si>
  <si>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</si>
  <si>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</si>
  <si>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</si>
  <si>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</si>
  <si>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</si>
  <si>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</si>
  <si>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</si>
  <si>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</si>
  <si>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</si>
  <si>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</si>
  <si>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</si>
  <si>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</si>
  <si>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</si>
  <si>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</si>
  <si>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198277</t>
  </si>
  <si>
    <t>御勅使川入旧三十六ケ村入会山恩賜県有財産保護組合</t>
  </si>
  <si>
    <t>198544</t>
  </si>
  <si>
    <t>富士吉田市外二ケ村恩賜県有財産保護組合</t>
  </si>
  <si>
    <t>198587</t>
  </si>
  <si>
    <t>鳴沢・富士河口湖恩賜県有財産保護組合</t>
  </si>
  <si>
    <t>198714</t>
  </si>
  <si>
    <t>峡南衛生組合</t>
  </si>
  <si>
    <t>198838</t>
  </si>
  <si>
    <t>三郡衛生組合</t>
  </si>
  <si>
    <t>198960</t>
  </si>
  <si>
    <t>大月都留広域事務組合</t>
  </si>
  <si>
    <t>198994</t>
  </si>
  <si>
    <t>河口湖南中学校組合</t>
  </si>
  <si>
    <t>199079</t>
  </si>
  <si>
    <t>青木ケ原衛生センター</t>
  </si>
  <si>
    <t>199176</t>
  </si>
  <si>
    <t>東山梨行政事務組合</t>
  </si>
  <si>
    <t>199214</t>
  </si>
  <si>
    <t>青木が原ごみ処理組合</t>
  </si>
  <si>
    <t>199222</t>
  </si>
  <si>
    <t>甲府地区広域行政事務組合</t>
  </si>
  <si>
    <t>199249</t>
  </si>
  <si>
    <t>中巨摩地区広域事務組合</t>
  </si>
  <si>
    <t>199257</t>
  </si>
  <si>
    <t>山梨県市町村総合事務組合（普通会計分）</t>
  </si>
  <si>
    <t>199303</t>
  </si>
  <si>
    <t>峡北広域行政事務組合</t>
  </si>
  <si>
    <t>199311</t>
  </si>
  <si>
    <t>東八代広域行政事務組合</t>
  </si>
  <si>
    <t>199320</t>
  </si>
  <si>
    <t>峡南広域行政組合</t>
  </si>
  <si>
    <t>199346</t>
  </si>
  <si>
    <t>釈迦堂遺跡博物館組合</t>
  </si>
  <si>
    <t>199362</t>
  </si>
  <si>
    <t>富士五湖広域行政事務組合</t>
  </si>
  <si>
    <t>199419</t>
  </si>
  <si>
    <t>山梨県後期高齢者医療広域連合</t>
  </si>
  <si>
    <t>199427</t>
  </si>
  <si>
    <t>甲府・峡東地域ごみ処理施設事務組合</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</si>
  <si>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</si>
  <si>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</si>
  <si>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</si>
  <si>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</si>
  <si>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</si>
  <si>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</si>
  <si>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</si>
  <si>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</si>
  <si>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</si>
  <si>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</si>
  <si>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</si>
  <si>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</si>
  <si>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</si>
  <si>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</si>
  <si>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</si>
  <si>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</si>
  <si>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</si>
  <si>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</si>
  <si>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</si>
  <si>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</si>
  <si>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</si>
  <si>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</si>
  <si>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</si>
  <si>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</si>
  <si>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</si>
  <si>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</si>
  <si>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</si>
  <si>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</si>
  <si>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</si>
  <si>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</si>
  <si>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</si>
  <si>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</si>
  <si>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</si>
  <si>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</si>
  <si>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</si>
  <si>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</si>
  <si>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</si>
  <si>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</si>
  <si>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</si>
  <si>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</si>
  <si>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</si>
  <si>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</si>
  <si>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</si>
  <si>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</si>
  <si>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</si>
  <si>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</si>
  <si>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</si>
  <si>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</si>
  <si>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</si>
  <si>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</si>
  <si>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</si>
  <si>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</si>
  <si>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</si>
  <si>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</si>
  <si>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</si>
  <si>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</si>
  <si>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</si>
  <si>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</si>
  <si>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</si>
  <si>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</si>
  <si>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</si>
  <si>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</si>
  <si>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</si>
  <si>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</si>
  <si>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</si>
  <si>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</si>
  <si>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</si>
  <si>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</si>
  <si>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</si>
  <si>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</si>
  <si>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</si>
  <si>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</si>
  <si>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</si>
  <si>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</si>
  <si>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</si>
  <si>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</si>
  <si>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</si>
  <si>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</si>
  <si>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</si>
  <si>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</si>
  <si>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</si>
  <si>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</si>
  <si>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</si>
  <si>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</si>
  <si>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</si>
  <si>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</si>
  <si>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</si>
  <si>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</si>
  <si>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</si>
  <si>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</si>
  <si>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</si>
  <si>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</si>
  <si>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</si>
  <si>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</si>
  <si>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</si>
  <si>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</si>
  <si>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</si>
  <si>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</si>
  <si>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</si>
  <si>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</si>
  <si>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</si>
  <si>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</si>
  <si>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</si>
  <si>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</si>
  <si>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</si>
  <si>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</si>
  <si>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</si>
  <si>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</si>
  <si>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</si>
  <si>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</si>
  <si>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</si>
  <si>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</si>
  <si>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</si>
  <si>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</si>
  <si>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</si>
  <si>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</si>
  <si>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</si>
  <si>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</si>
  <si>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</si>
  <si>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</si>
  <si>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</si>
  <si>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</si>
  <si>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</si>
  <si>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</si>
  <si>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</si>
  <si>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</si>
  <si>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</si>
  <si>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</si>
  <si>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</si>
  <si>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</si>
  <si>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</si>
  <si>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</si>
  <si>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</si>
  <si>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</si>
  <si>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</si>
  <si>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</si>
  <si>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</si>
  <si>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</si>
  <si>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</si>
  <si>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</si>
  <si>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</si>
  <si>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</si>
  <si>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</si>
  <si>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</si>
  <si>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</si>
  <si>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</si>
  <si>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</si>
  <si>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</si>
  <si>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</si>
  <si>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</si>
  <si>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</si>
  <si>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208108</t>
  </si>
  <si>
    <t>北佐久郡老人福祉施設組合</t>
  </si>
  <si>
    <t>208183</t>
  </si>
  <si>
    <t>上田市長和町中学校組合</t>
  </si>
  <si>
    <t>208213</t>
  </si>
  <si>
    <t>葛尾組合</t>
  </si>
  <si>
    <t>208311</t>
  </si>
  <si>
    <t>千曲衛生施設組合</t>
  </si>
  <si>
    <t>208329</t>
  </si>
  <si>
    <t>松本広域連合</t>
  </si>
  <si>
    <t>208388</t>
  </si>
  <si>
    <t>佐久平環境衛生組合</t>
  </si>
  <si>
    <t>208485</t>
  </si>
  <si>
    <t>長野広域連合</t>
  </si>
  <si>
    <t>208493</t>
  </si>
  <si>
    <t>湖周行政事務組合</t>
  </si>
  <si>
    <t>208531</t>
  </si>
  <si>
    <t>安曇野・松本行政事務組合</t>
  </si>
  <si>
    <t>208566</t>
  </si>
  <si>
    <t>安曇野市・松本市山林組合</t>
  </si>
  <si>
    <t>208604</t>
  </si>
  <si>
    <t>穂高広域施設組合</t>
  </si>
  <si>
    <t>208701</t>
  </si>
  <si>
    <t>松塩安筑老人福祉施設組合</t>
  </si>
  <si>
    <t>208787</t>
  </si>
  <si>
    <t>諏訪市・茅野市衛生施設組合</t>
  </si>
  <si>
    <t>208809</t>
  </si>
  <si>
    <t>伊那中央行政組合（普通会計分）</t>
  </si>
  <si>
    <t>208825</t>
  </si>
  <si>
    <t>伊南行政組合</t>
  </si>
  <si>
    <t>208931</t>
  </si>
  <si>
    <t>北アルプス広域連合</t>
  </si>
  <si>
    <t>208949</t>
  </si>
  <si>
    <t>佐久広域連合</t>
  </si>
  <si>
    <t>209058</t>
  </si>
  <si>
    <t>佐久市・軽井沢町清掃施設組合</t>
  </si>
  <si>
    <t>209112</t>
  </si>
  <si>
    <t>六ケ郷用水組合</t>
  </si>
  <si>
    <t>209147</t>
  </si>
  <si>
    <t>下伊那北部総合事務組合</t>
  </si>
  <si>
    <t>209201</t>
  </si>
  <si>
    <t>北部衛生施設組合</t>
  </si>
  <si>
    <t>209252</t>
  </si>
  <si>
    <t>長野県市町村自治振興組合</t>
  </si>
  <si>
    <t>209279</t>
  </si>
  <si>
    <t>木曽広域連合</t>
  </si>
  <si>
    <t>209287</t>
  </si>
  <si>
    <t>南信州広域連合</t>
  </si>
  <si>
    <t>209295</t>
  </si>
  <si>
    <t>長野県地方税滞納整理機構</t>
  </si>
  <si>
    <t>209333</t>
  </si>
  <si>
    <t>上伊那広域連合</t>
  </si>
  <si>
    <t>209392</t>
  </si>
  <si>
    <t>下伊那郡土木技術センター組合</t>
  </si>
  <si>
    <t>209406</t>
  </si>
  <si>
    <t>上田地域広域連合</t>
  </si>
  <si>
    <t>209449</t>
  </si>
  <si>
    <t>長野県市町村総合事務組合</t>
  </si>
  <si>
    <t>209490</t>
  </si>
  <si>
    <t>北信保健衛生施設組合</t>
  </si>
  <si>
    <t>209546</t>
  </si>
  <si>
    <t>千曲坂城消防組合</t>
  </si>
  <si>
    <t>209554</t>
  </si>
  <si>
    <t>諏訪広域公立大学事務組合</t>
  </si>
  <si>
    <t>209601</t>
  </si>
  <si>
    <t>松塩地区広域施設組合</t>
  </si>
  <si>
    <t>209716</t>
  </si>
  <si>
    <t>下伊那郡西部衛生施設組合</t>
  </si>
  <si>
    <t>209805</t>
  </si>
  <si>
    <t>北信広域連合</t>
  </si>
  <si>
    <t>209813</t>
  </si>
  <si>
    <t>諏訪広域連合</t>
  </si>
  <si>
    <t>209902</t>
  </si>
  <si>
    <t>諏訪南行政事務組合</t>
  </si>
  <si>
    <t>209911</t>
  </si>
  <si>
    <t>下伊那自治センター組合</t>
  </si>
  <si>
    <t>209970</t>
  </si>
  <si>
    <t>下伊那南部総合事務組合</t>
  </si>
  <si>
    <t>209996</t>
  </si>
  <si>
    <t>安曇野松筑広域環境施設組合</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</si>
  <si>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</si>
  <si>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</si>
  <si>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</si>
  <si>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</si>
  <si>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</si>
  <si>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</si>
  <si>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</si>
  <si>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</si>
  <si>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</si>
  <si>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</si>
  <si>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</si>
  <si>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</si>
  <si>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</si>
  <si>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</si>
  <si>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</si>
  <si>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</si>
  <si>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</si>
  <si>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</si>
  <si>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</si>
  <si>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</si>
  <si>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</si>
  <si>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</si>
  <si>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</si>
  <si>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</si>
  <si>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</si>
  <si>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</si>
  <si>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</si>
  <si>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</si>
  <si>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</si>
  <si>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</si>
  <si>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</si>
  <si>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</si>
  <si>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</si>
  <si>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</si>
  <si>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</si>
  <si>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</si>
  <si>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</si>
  <si>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</si>
  <si>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</si>
  <si>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</si>
  <si>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</si>
  <si>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</si>
  <si>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</si>
  <si>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</si>
  <si>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</si>
  <si>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</si>
  <si>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</si>
  <si>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</si>
  <si>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</si>
  <si>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</si>
  <si>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</si>
  <si>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</si>
  <si>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</si>
  <si>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</si>
  <si>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</si>
  <si>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</si>
  <si>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</si>
  <si>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</si>
  <si>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</si>
  <si>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</si>
  <si>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</si>
  <si>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</si>
  <si>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</si>
  <si>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</si>
  <si>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</si>
  <si>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</si>
  <si>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</si>
  <si>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</si>
  <si>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</si>
  <si>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</si>
  <si>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</si>
  <si>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</si>
  <si>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</si>
  <si>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</si>
  <si>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</si>
  <si>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</si>
  <si>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</si>
  <si>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</si>
  <si>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</si>
  <si>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</si>
  <si>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</si>
  <si>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</si>
  <si>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</si>
  <si>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218227</t>
  </si>
  <si>
    <t>大垣衛生施設組合</t>
  </si>
  <si>
    <t>218235</t>
  </si>
  <si>
    <t>可茂衛生施設利用組合</t>
  </si>
  <si>
    <t>218243</t>
  </si>
  <si>
    <t>南濃衛生施設利用事務組合</t>
  </si>
  <si>
    <t>218391</t>
  </si>
  <si>
    <t>木曽川右岸地帯水防事務組合</t>
  </si>
  <si>
    <t>218481</t>
  </si>
  <si>
    <t>可児川防災等ため池組合</t>
  </si>
  <si>
    <t>218588</t>
  </si>
  <si>
    <t>可児市・御嵩町中学校組合</t>
  </si>
  <si>
    <t>218669</t>
  </si>
  <si>
    <t>岐阜県市町村会館組合</t>
  </si>
  <si>
    <t>218693</t>
  </si>
  <si>
    <t>樫原谷林野組合</t>
  </si>
  <si>
    <t>218707</t>
  </si>
  <si>
    <t>足打谷林野組合</t>
  </si>
  <si>
    <t>218782</t>
  </si>
  <si>
    <t>岐阜県市町村職員退職手当組合</t>
  </si>
  <si>
    <t>218791</t>
  </si>
  <si>
    <t>不破消防組合</t>
  </si>
  <si>
    <t>218821</t>
  </si>
  <si>
    <t>美濃加茂市富加町中学校組合</t>
  </si>
  <si>
    <t>218898</t>
  </si>
  <si>
    <t>揖斐郡消防組合</t>
  </si>
  <si>
    <t>218901</t>
  </si>
  <si>
    <t>可茂消防事務組合</t>
  </si>
  <si>
    <t>218944</t>
  </si>
  <si>
    <t>大垣消防組合</t>
  </si>
  <si>
    <t>218952</t>
  </si>
  <si>
    <t>西濃環境整備組合</t>
  </si>
  <si>
    <t>219002</t>
  </si>
  <si>
    <t>岐北衛生施設利用組合</t>
  </si>
  <si>
    <t>219070</t>
  </si>
  <si>
    <t>中濃地域広域行政事務組合</t>
  </si>
  <si>
    <t>219088</t>
  </si>
  <si>
    <t>中濃消防組合</t>
  </si>
  <si>
    <t>219151</t>
  </si>
  <si>
    <t>西南濃老人福祉施設事務組合</t>
  </si>
  <si>
    <t>219169</t>
  </si>
  <si>
    <t>東濃西部広域行政事務組合</t>
  </si>
  <si>
    <t>219177</t>
  </si>
  <si>
    <t>西南濃粗大廃棄物処理組合</t>
  </si>
  <si>
    <t>219321</t>
  </si>
  <si>
    <t>岐阜地域児童発達支援センター組合</t>
  </si>
  <si>
    <t>219762</t>
  </si>
  <si>
    <t>揖斐広域連合</t>
  </si>
  <si>
    <t>219771</t>
  </si>
  <si>
    <t>もとす広域連合（普通会計分）</t>
  </si>
  <si>
    <t>219843</t>
  </si>
  <si>
    <t>羽島郡広域連合</t>
  </si>
  <si>
    <t>219860</t>
  </si>
  <si>
    <t>岐阜県後期高齢者医療広域連合</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</si>
  <si>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</si>
  <si>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</si>
  <si>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</si>
  <si>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</si>
  <si>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</si>
  <si>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</si>
  <si>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</si>
  <si>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</si>
  <si>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</si>
  <si>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</si>
  <si>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</si>
  <si>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</si>
  <si>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</si>
  <si>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</si>
  <si>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</si>
  <si>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</si>
  <si>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</si>
  <si>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</si>
  <si>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</si>
  <si>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</si>
  <si>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</si>
  <si>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</si>
  <si>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</si>
  <si>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</si>
  <si>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</si>
  <si>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</si>
  <si>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</si>
  <si>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</si>
  <si>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</si>
  <si>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</si>
  <si>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</si>
  <si>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</si>
  <si>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</si>
  <si>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</si>
  <si>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</si>
  <si>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</si>
  <si>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</si>
  <si>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</si>
  <si>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</si>
  <si>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</si>
  <si>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</si>
  <si>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</si>
  <si>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</si>
  <si>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</si>
  <si>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</si>
  <si>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</si>
  <si>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</si>
  <si>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</si>
  <si>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</si>
  <si>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</si>
  <si>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</si>
  <si>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</si>
  <si>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</si>
  <si>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</si>
  <si>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</si>
  <si>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</si>
  <si>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</si>
  <si>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</si>
  <si>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</si>
  <si>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</si>
  <si>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</si>
  <si>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</si>
  <si>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</si>
  <si>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</si>
  <si>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228087</t>
  </si>
  <si>
    <t>牧之原市菊川市学校組合</t>
  </si>
  <si>
    <t>228141</t>
  </si>
  <si>
    <t>養護老人ホームとよおか管理組合</t>
  </si>
  <si>
    <t>228150</t>
  </si>
  <si>
    <t>相寿園管理組合</t>
  </si>
  <si>
    <t>228168</t>
  </si>
  <si>
    <t>東遠広域施設組合</t>
  </si>
  <si>
    <t>228176</t>
  </si>
  <si>
    <t>静岡県市町総合事務組合</t>
  </si>
  <si>
    <t>228192</t>
  </si>
  <si>
    <t>三島函南広域行政組合</t>
  </si>
  <si>
    <t>228206</t>
  </si>
  <si>
    <t>牧之原市御前崎市広域施設組合</t>
  </si>
  <si>
    <t>228249</t>
  </si>
  <si>
    <t>御殿場市・小山町広域行政組合</t>
  </si>
  <si>
    <t>228257</t>
  </si>
  <si>
    <t>東河環境センター</t>
  </si>
  <si>
    <t>228281</t>
  </si>
  <si>
    <t>南豆衛生プラント組合</t>
  </si>
  <si>
    <t>228591</t>
  </si>
  <si>
    <t>静岡県芦湖水利組合</t>
  </si>
  <si>
    <t>228613</t>
  </si>
  <si>
    <t>伊豆市沼津市衛生施設組合</t>
  </si>
  <si>
    <t>228923</t>
  </si>
  <si>
    <t>岳南排水路管理組合</t>
  </si>
  <si>
    <t>228991</t>
  </si>
  <si>
    <t>御前崎市牧之原市学校組合</t>
  </si>
  <si>
    <t>229024</t>
  </si>
  <si>
    <t>東遠学園組合</t>
  </si>
  <si>
    <t>229041</t>
  </si>
  <si>
    <t>浜名学園組合</t>
  </si>
  <si>
    <t>229075</t>
  </si>
  <si>
    <t>駿豆学園管理組合</t>
  </si>
  <si>
    <t>229091</t>
  </si>
  <si>
    <t>袋井市森町広域行政組合</t>
  </si>
  <si>
    <t>229113</t>
  </si>
  <si>
    <t>駿東伊豆消防組合</t>
  </si>
  <si>
    <t>229202</t>
  </si>
  <si>
    <t>中遠広域事務組合</t>
  </si>
  <si>
    <t>229211</t>
  </si>
  <si>
    <t>志太広域事務組合</t>
  </si>
  <si>
    <t>229326</t>
  </si>
  <si>
    <t>東遠地区聖苑組合</t>
  </si>
  <si>
    <t>229351</t>
  </si>
  <si>
    <t>伊豆斎場組合</t>
  </si>
  <si>
    <t>229377</t>
  </si>
  <si>
    <t>吉田町牧之原市広域施設組合</t>
  </si>
  <si>
    <t>229393</t>
  </si>
  <si>
    <t>下田地区消防組合</t>
  </si>
  <si>
    <t>229466</t>
  </si>
  <si>
    <t>中東遠看護専門学校組合</t>
  </si>
  <si>
    <t>229563</t>
  </si>
  <si>
    <t>静岡県後期高齢者医療広域連合</t>
  </si>
  <si>
    <t>229571</t>
  </si>
  <si>
    <t>静岡地方税滞納整理機構</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</si>
  <si>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</si>
  <si>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</si>
  <si>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</si>
  <si>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</si>
  <si>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</si>
  <si>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</si>
  <si>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</si>
  <si>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</si>
  <si>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</si>
  <si>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</si>
  <si>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</si>
  <si>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</si>
  <si>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</si>
  <si>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</si>
  <si>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</si>
  <si>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</si>
  <si>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</si>
  <si>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</si>
  <si>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</si>
  <si>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</si>
  <si>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</si>
  <si>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</si>
  <si>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</si>
  <si>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</si>
  <si>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</si>
  <si>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</si>
  <si>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</si>
  <si>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</si>
  <si>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</si>
  <si>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</si>
  <si>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</si>
  <si>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</si>
  <si>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</si>
  <si>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</si>
  <si>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</si>
  <si>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</si>
  <si>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</si>
  <si>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</si>
  <si>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</si>
  <si>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</si>
  <si>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</si>
  <si>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</si>
  <si>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</si>
  <si>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</si>
  <si>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</si>
  <si>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</si>
  <si>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</si>
  <si>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</si>
  <si>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</si>
  <si>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</si>
  <si>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</si>
  <si>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</si>
  <si>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</si>
  <si>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</si>
  <si>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</si>
  <si>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</si>
  <si>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</si>
  <si>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</si>
  <si>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</si>
  <si>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</si>
  <si>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</si>
  <si>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</si>
  <si>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</si>
  <si>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</si>
  <si>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</si>
  <si>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</si>
  <si>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</si>
  <si>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</si>
  <si>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</si>
  <si>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</si>
  <si>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</si>
  <si>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</si>
  <si>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</si>
  <si>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</si>
  <si>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</si>
  <si>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</si>
  <si>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</si>
  <si>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</si>
  <si>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</si>
  <si>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</si>
  <si>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</si>
  <si>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</si>
  <si>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</si>
  <si>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</si>
  <si>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</si>
  <si>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</si>
  <si>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</si>
  <si>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</si>
  <si>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</si>
  <si>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</si>
  <si>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</si>
  <si>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</si>
  <si>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</si>
  <si>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</si>
  <si>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</si>
  <si>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</si>
  <si>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</si>
  <si>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</si>
  <si>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</si>
  <si>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</si>
  <si>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</si>
  <si>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</si>
  <si>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</si>
  <si>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</si>
  <si>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</si>
  <si>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</si>
  <si>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</si>
  <si>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238121</t>
  </si>
  <si>
    <t>岡崎市額田郡模範造林組合</t>
  </si>
  <si>
    <t>238171</t>
  </si>
  <si>
    <t>海部南部広域事務組合（普通会計分）</t>
  </si>
  <si>
    <t>238295</t>
  </si>
  <si>
    <t>知多中部広域事務組合（普通会計分）</t>
  </si>
  <si>
    <t>238309</t>
  </si>
  <si>
    <t>愛知県市町村職員退職手当組合</t>
  </si>
  <si>
    <t>238481</t>
  </si>
  <si>
    <t>尾張東部衛生組合</t>
  </si>
  <si>
    <t>238490</t>
  </si>
  <si>
    <t>海部地区環境事務組合</t>
  </si>
  <si>
    <t>238694</t>
  </si>
  <si>
    <t>北設広域事務組合（普通会計分）</t>
  </si>
  <si>
    <t>238708</t>
  </si>
  <si>
    <t>海部東部消防組合（普通会計分）</t>
  </si>
  <si>
    <t>238724</t>
  </si>
  <si>
    <t>尾三消防組合</t>
  </si>
  <si>
    <t>238741</t>
  </si>
  <si>
    <t>北名古屋衛生組合</t>
  </si>
  <si>
    <t>238791</t>
  </si>
  <si>
    <t>海部南部消防組合</t>
  </si>
  <si>
    <t>238805</t>
  </si>
  <si>
    <t>海部地区水防事務組合</t>
  </si>
  <si>
    <t>238872</t>
  </si>
  <si>
    <t>尾三衛生組合</t>
  </si>
  <si>
    <t>238970</t>
  </si>
  <si>
    <t>知多南部消防組合</t>
  </si>
  <si>
    <t>238988</t>
  </si>
  <si>
    <t>知北平和公園組合</t>
  </si>
  <si>
    <t>238996</t>
  </si>
  <si>
    <t>五条広域事務組合</t>
  </si>
  <si>
    <t>239046</t>
  </si>
  <si>
    <t>海部地区急病診療所組合</t>
  </si>
  <si>
    <t>239054</t>
  </si>
  <si>
    <t>春日井小牧看護専門学校管理組合</t>
  </si>
  <si>
    <t>239178</t>
  </si>
  <si>
    <t>知多北部広域連合</t>
  </si>
  <si>
    <t>239291</t>
  </si>
  <si>
    <t>西春日井広域事務組合</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</si>
  <si>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</si>
  <si>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</si>
  <si>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</si>
  <si>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</si>
  <si>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</si>
  <si>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</si>
  <si>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</si>
  <si>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</si>
  <si>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</si>
  <si>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</si>
  <si>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</si>
  <si>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</si>
  <si>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</si>
  <si>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</si>
  <si>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</si>
  <si>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</si>
  <si>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</si>
  <si>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</si>
  <si>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</si>
  <si>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</si>
  <si>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</si>
  <si>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</si>
  <si>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</si>
  <si>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</si>
  <si>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</si>
  <si>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</si>
  <si>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</si>
  <si>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</si>
  <si>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</si>
  <si>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</si>
  <si>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</si>
  <si>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</si>
  <si>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</si>
  <si>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</si>
  <si>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</si>
  <si>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</si>
  <si>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</si>
  <si>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</si>
  <si>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</si>
  <si>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</si>
  <si>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</si>
  <si>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</si>
  <si>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</si>
  <si>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</si>
  <si>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</si>
  <si>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</si>
  <si>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</si>
  <si>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</si>
  <si>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</si>
  <si>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</si>
  <si>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</si>
  <si>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</si>
  <si>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</si>
  <si>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</si>
  <si>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</si>
  <si>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</si>
  <si>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248011</t>
  </si>
  <si>
    <t>四日市港管理組合</t>
  </si>
  <si>
    <t>248347</t>
  </si>
  <si>
    <t>わたらい老人福祉施設組合</t>
  </si>
  <si>
    <t>248355</t>
  </si>
  <si>
    <t>宮川福祉施設組合</t>
  </si>
  <si>
    <t>248371</t>
  </si>
  <si>
    <t>紀南社会福祉施設組合</t>
  </si>
  <si>
    <t>248398</t>
  </si>
  <si>
    <t>三重県三重郡老人福祉施設組合</t>
  </si>
  <si>
    <t>248533</t>
  </si>
  <si>
    <t>朝日町、川越町組合立環境クリーンセンター</t>
  </si>
  <si>
    <t>248622</t>
  </si>
  <si>
    <t>朝明広域衛生組合</t>
  </si>
  <si>
    <t>248959</t>
  </si>
  <si>
    <t>桑名広域清掃事業組合</t>
  </si>
  <si>
    <t>248967</t>
  </si>
  <si>
    <t>志摩広域行政組合</t>
  </si>
  <si>
    <t>249106</t>
  </si>
  <si>
    <t>三重県市町総合事務組合</t>
  </si>
  <si>
    <t>249149</t>
  </si>
  <si>
    <t>紀勢地区広域消防組合</t>
  </si>
  <si>
    <t>249181</t>
  </si>
  <si>
    <t>香肌奥伊勢資源化広域連合</t>
  </si>
  <si>
    <t>249203</t>
  </si>
  <si>
    <t>鳥羽志勢広域連合</t>
  </si>
  <si>
    <t>249211</t>
  </si>
  <si>
    <t>紀北広域連合</t>
  </si>
  <si>
    <t>249220</t>
  </si>
  <si>
    <t>紀南介護保険広域連合</t>
  </si>
  <si>
    <t>249289</t>
  </si>
  <si>
    <t>桑名・員弁広域連合</t>
  </si>
  <si>
    <t>249335</t>
  </si>
  <si>
    <t>伊勢広域環境組合</t>
  </si>
  <si>
    <t>249351</t>
  </si>
  <si>
    <t>三重県後期高齢者医療広域連合</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</si>
  <si>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</si>
  <si>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</si>
  <si>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</si>
  <si>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</si>
  <si>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</si>
  <si>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</si>
  <si>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</si>
  <si>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</si>
  <si>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</si>
  <si>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</si>
  <si>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</si>
  <si>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</si>
  <si>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</si>
  <si>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</si>
  <si>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</si>
  <si>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</si>
  <si>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</si>
  <si>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</si>
  <si>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</si>
  <si>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</si>
  <si>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</si>
  <si>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</si>
  <si>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</si>
  <si>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</si>
  <si>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</si>
  <si>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</si>
  <si>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</si>
  <si>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</si>
  <si>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</si>
  <si>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</si>
  <si>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</si>
  <si>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</si>
  <si>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</si>
  <si>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</si>
  <si>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</si>
  <si>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</si>
  <si>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</si>
  <si>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</si>
  <si>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258024</t>
  </si>
  <si>
    <t>滋賀県市町村職員退職手当組合</t>
  </si>
  <si>
    <t>258130</t>
  </si>
  <si>
    <t>彦根市犬上郡営林組合</t>
  </si>
  <si>
    <t>258148</t>
  </si>
  <si>
    <t>彦根市米原市山林組合</t>
  </si>
  <si>
    <t>258156</t>
  </si>
  <si>
    <t>大滝山林組合</t>
  </si>
  <si>
    <t>258318</t>
  </si>
  <si>
    <t>湖北広域行政事務センター</t>
  </si>
  <si>
    <t>258334</t>
  </si>
  <si>
    <t>八日市布引ライフ組合</t>
  </si>
  <si>
    <t>258351</t>
  </si>
  <si>
    <t>滋賀県市町村議会議員公務災害補償等組合</t>
  </si>
  <si>
    <t>258415</t>
  </si>
  <si>
    <t>中部清掃組合</t>
  </si>
  <si>
    <t>258458</t>
  </si>
  <si>
    <t>東近江行政組合</t>
  </si>
  <si>
    <t>258580</t>
  </si>
  <si>
    <t>湖東広域衛生管理組合</t>
  </si>
  <si>
    <t>258598</t>
  </si>
  <si>
    <t>愛知郡広域行政組合（普通会計分）</t>
  </si>
  <si>
    <t>258679</t>
  </si>
  <si>
    <t>公立甲賀病院組合（普通会計分）</t>
  </si>
  <si>
    <t>258717</t>
  </si>
  <si>
    <t>湖南広域行政組合</t>
  </si>
  <si>
    <t>258741</t>
  </si>
  <si>
    <t>彦根愛知犬上広域行政組合</t>
  </si>
  <si>
    <t>258750</t>
  </si>
  <si>
    <t>滋賀県市町村職員研修センター</t>
  </si>
  <si>
    <t>258768</t>
  </si>
  <si>
    <t>湖北地域消防組合</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</si>
  <si>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</si>
  <si>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</si>
  <si>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</si>
  <si>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</si>
  <si>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</si>
  <si>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</si>
  <si>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</si>
  <si>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</si>
  <si>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</si>
  <si>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</si>
  <si>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</si>
  <si>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</si>
  <si>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</si>
  <si>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</si>
  <si>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</si>
  <si>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</si>
  <si>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</si>
  <si>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</si>
  <si>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</si>
  <si>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</si>
  <si>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</si>
  <si>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</si>
  <si>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</si>
  <si>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</si>
  <si>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</si>
  <si>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</si>
  <si>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</si>
  <si>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</si>
  <si>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</si>
  <si>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</si>
  <si>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</si>
  <si>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</si>
  <si>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</si>
  <si>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</si>
  <si>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</si>
  <si>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</si>
  <si>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</si>
  <si>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</si>
  <si>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</si>
  <si>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</si>
  <si>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</si>
  <si>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</si>
  <si>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</si>
  <si>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</si>
  <si>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</si>
  <si>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</si>
  <si>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</si>
  <si>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</si>
  <si>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</si>
  <si>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</si>
  <si>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268020</t>
  </si>
  <si>
    <t>与謝野町宮津市中学校組合</t>
  </si>
  <si>
    <t>268178</t>
  </si>
  <si>
    <t>船井郡衛生管理組合</t>
  </si>
  <si>
    <t>268208</t>
  </si>
  <si>
    <t>城南衛生管理組合</t>
  </si>
  <si>
    <t>268216</t>
  </si>
  <si>
    <t>268224</t>
  </si>
  <si>
    <t>京都府市町村職員退職手当組合</t>
  </si>
  <si>
    <t>268283</t>
  </si>
  <si>
    <t>乙訓環境衛生組合</t>
  </si>
  <si>
    <t>268305</t>
  </si>
  <si>
    <t>桂川・小畑川水防事務組合</t>
  </si>
  <si>
    <t>268313</t>
  </si>
  <si>
    <t>澱川右岸水防事務組合</t>
  </si>
  <si>
    <t>268348</t>
  </si>
  <si>
    <t>淀川・木津川水防事務組合</t>
  </si>
  <si>
    <t>268411</t>
  </si>
  <si>
    <t>相楽中部消防組合</t>
  </si>
  <si>
    <t>268445</t>
  </si>
  <si>
    <t>乙訓福祉施設事務組合</t>
  </si>
  <si>
    <t>268496</t>
  </si>
  <si>
    <t>相楽郡広域事務組合</t>
  </si>
  <si>
    <t>268500</t>
  </si>
  <si>
    <t>京都中部広域消防組合</t>
  </si>
  <si>
    <t>268542</t>
  </si>
  <si>
    <t>京都府自治会館管理組合</t>
  </si>
  <si>
    <t>268569</t>
  </si>
  <si>
    <t>京都府住宅新築資金等貸付事業管理組合</t>
  </si>
  <si>
    <t>268577</t>
  </si>
  <si>
    <t>乙訓消防組合</t>
  </si>
  <si>
    <t>268585</t>
  </si>
  <si>
    <t>京都府後期高齢者医療広域連合</t>
  </si>
  <si>
    <t>268593</t>
  </si>
  <si>
    <t>相楽東部広域連合</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</si>
  <si>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</si>
  <si>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</si>
  <si>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</si>
  <si>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</si>
  <si>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</si>
  <si>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</si>
  <si>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</si>
  <si>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</si>
  <si>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</si>
  <si>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</si>
  <si>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</si>
  <si>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</si>
  <si>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</si>
  <si>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</si>
  <si>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</si>
  <si>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</si>
  <si>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</si>
  <si>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</si>
  <si>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</si>
  <si>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</si>
  <si>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</si>
  <si>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</si>
  <si>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</si>
  <si>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</si>
  <si>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</si>
  <si>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</si>
  <si>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</si>
  <si>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</si>
  <si>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</si>
  <si>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</si>
  <si>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</si>
  <si>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</si>
  <si>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</si>
  <si>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</si>
  <si>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</si>
  <si>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</si>
  <si>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</si>
  <si>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</si>
  <si>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</si>
  <si>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</si>
  <si>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</si>
  <si>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</si>
  <si>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</si>
  <si>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</si>
  <si>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</si>
  <si>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</si>
  <si>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</si>
  <si>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</si>
  <si>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</si>
  <si>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</si>
  <si>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</si>
  <si>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</si>
  <si>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</si>
  <si>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</si>
  <si>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</si>
  <si>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</si>
  <si>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</si>
  <si>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</si>
  <si>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</si>
  <si>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</si>
  <si>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</si>
  <si>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</si>
  <si>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</si>
  <si>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</si>
  <si>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</si>
  <si>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</si>
  <si>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</si>
  <si>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</si>
  <si>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</si>
  <si>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</si>
  <si>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</si>
  <si>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</si>
  <si>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</si>
  <si>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</si>
  <si>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</si>
  <si>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</si>
  <si>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</si>
  <si>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</si>
  <si>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</si>
  <si>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</si>
  <si>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</si>
  <si>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</si>
  <si>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278084</t>
  </si>
  <si>
    <t>恩智川水防事務組合</t>
  </si>
  <si>
    <t>278092</t>
  </si>
  <si>
    <t>淀川左岸水防事務組合</t>
  </si>
  <si>
    <t>278106</t>
  </si>
  <si>
    <t>大和川右岸水防事務組合</t>
  </si>
  <si>
    <t>278122</t>
  </si>
  <si>
    <t>淀川右岸水防事務組合</t>
  </si>
  <si>
    <t>278149</t>
  </si>
  <si>
    <t>守口市門真市消防組合</t>
  </si>
  <si>
    <t>278254</t>
  </si>
  <si>
    <t>泉大津市、和泉市墓地組合</t>
  </si>
  <si>
    <t>278262</t>
  </si>
  <si>
    <t>高石市泉大津市墓地組合</t>
  </si>
  <si>
    <t>278319</t>
  </si>
  <si>
    <t>柏羽藤環境事業組合</t>
  </si>
  <si>
    <t>278327</t>
  </si>
  <si>
    <t>飯盛霊園組合</t>
  </si>
  <si>
    <t>278378</t>
  </si>
  <si>
    <t>南河内環境事業組合</t>
  </si>
  <si>
    <t>278530</t>
  </si>
  <si>
    <t>藤井寺市柏原市学校給食組合</t>
  </si>
  <si>
    <t>278599</t>
  </si>
  <si>
    <t>豊能郡環境施設組合</t>
  </si>
  <si>
    <t>278696</t>
  </si>
  <si>
    <t>関西広域連合</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</si>
  <si>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</si>
  <si>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</si>
  <si>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</si>
  <si>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</si>
  <si>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</si>
  <si>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</si>
  <si>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</si>
  <si>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</si>
  <si>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</si>
  <si>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</si>
  <si>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</si>
  <si>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</si>
  <si>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</si>
  <si>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</si>
  <si>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</si>
  <si>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</si>
  <si>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</si>
  <si>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</si>
  <si>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</si>
  <si>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</si>
  <si>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</si>
  <si>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</si>
  <si>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</si>
  <si>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</si>
  <si>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</si>
  <si>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</si>
  <si>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</si>
  <si>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</si>
  <si>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</si>
  <si>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</si>
  <si>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</si>
  <si>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</si>
  <si>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</si>
  <si>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</si>
  <si>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</si>
  <si>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</si>
  <si>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</si>
  <si>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</si>
  <si>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</si>
  <si>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</si>
  <si>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</si>
  <si>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</si>
  <si>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</si>
  <si>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</si>
  <si>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</si>
  <si>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</si>
  <si>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</si>
  <si>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</si>
  <si>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</si>
  <si>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</si>
  <si>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</si>
  <si>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</si>
  <si>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</si>
  <si>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</si>
  <si>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</si>
  <si>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</si>
  <si>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</si>
  <si>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</si>
  <si>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</si>
  <si>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</si>
  <si>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</si>
  <si>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</si>
  <si>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</si>
  <si>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</si>
  <si>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</si>
  <si>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</si>
  <si>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</si>
  <si>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</si>
  <si>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</si>
  <si>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</si>
  <si>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</si>
  <si>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</si>
  <si>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</si>
  <si>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</si>
  <si>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</si>
  <si>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</si>
  <si>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</si>
  <si>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</si>
  <si>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288012</t>
  </si>
  <si>
    <t>兵庫県市町村職員退職手当組合</t>
  </si>
  <si>
    <t>288101</t>
  </si>
  <si>
    <t>北播衛生事務組合</t>
  </si>
  <si>
    <t>288128</t>
  </si>
  <si>
    <t>北播磨こども発達支援センター事務組合わかあゆ園</t>
  </si>
  <si>
    <t>288179</t>
  </si>
  <si>
    <t>揖龍保健衛生施設事務組合</t>
  </si>
  <si>
    <t>288209</t>
  </si>
  <si>
    <t>市川町外三ヶ市町共有財産事務組合</t>
  </si>
  <si>
    <t>288268</t>
  </si>
  <si>
    <t>洲本市・南あわじ市山林事務組合</t>
  </si>
  <si>
    <t>288292</t>
  </si>
  <si>
    <t>北播磨清掃事務組合</t>
  </si>
  <si>
    <t>288535</t>
  </si>
  <si>
    <t>中播衛生施設事務組合</t>
  </si>
  <si>
    <t>288691</t>
  </si>
  <si>
    <t>氷上多可衛生事務組合</t>
  </si>
  <si>
    <t>288811</t>
  </si>
  <si>
    <t>兵庫県町議会議員公務災害補償組合</t>
  </si>
  <si>
    <t>288900</t>
  </si>
  <si>
    <t>洲本市・南あわじ市衛生事務組合</t>
  </si>
  <si>
    <t>289035</t>
  </si>
  <si>
    <t>播磨内陸医務事業組合</t>
  </si>
  <si>
    <t>289043</t>
  </si>
  <si>
    <t>淡路広域行政事務組合（普通会計分）</t>
  </si>
  <si>
    <t>289051</t>
  </si>
  <si>
    <t>南但広域行政事務組合（普通会計分）</t>
  </si>
  <si>
    <t>289060</t>
  </si>
  <si>
    <t>淡路広域消防事務組合</t>
  </si>
  <si>
    <t>289191</t>
  </si>
  <si>
    <t>丹波少年自然の家事務組合</t>
  </si>
  <si>
    <t>289205</t>
  </si>
  <si>
    <t>西脇多可行政事務組合（普通会計分）</t>
  </si>
  <si>
    <t>289230</t>
  </si>
  <si>
    <t>美方郡広域事務組合（普通会計分）</t>
  </si>
  <si>
    <t>289329</t>
  </si>
  <si>
    <t>小野加東加西環境施設事務組合</t>
  </si>
  <si>
    <t>289515</t>
  </si>
  <si>
    <t>くれさか環境事務組合</t>
  </si>
  <si>
    <t>289558</t>
  </si>
  <si>
    <t>北但行政事務組合（普通会計分）</t>
  </si>
  <si>
    <t>289566</t>
  </si>
  <si>
    <t>但馬広域行政事務組合</t>
  </si>
  <si>
    <t>289591</t>
  </si>
  <si>
    <t>小野加東広域事務組合（普通会計分）</t>
  </si>
  <si>
    <t>289612</t>
  </si>
  <si>
    <t>播磨高原広域事務組合（普通会計分）</t>
  </si>
  <si>
    <t>289671</t>
  </si>
  <si>
    <t>猪名川上流広域ごみ処理施設組合</t>
  </si>
  <si>
    <t>289752</t>
  </si>
  <si>
    <t>北はりま消防組合</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</si>
  <si>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</si>
  <si>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</si>
  <si>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</si>
  <si>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</si>
  <si>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</si>
  <si>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</si>
  <si>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</si>
  <si>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</si>
  <si>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</si>
  <si>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</si>
  <si>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</si>
  <si>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</si>
  <si>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</si>
  <si>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</si>
  <si>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</si>
  <si>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</si>
  <si>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</si>
  <si>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</si>
  <si>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</si>
  <si>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</si>
  <si>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</si>
  <si>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</si>
  <si>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</si>
  <si>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</si>
  <si>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</si>
  <si>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</si>
  <si>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</si>
  <si>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</si>
  <si>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</si>
  <si>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</si>
  <si>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</si>
  <si>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</si>
  <si>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</si>
  <si>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</si>
  <si>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</si>
  <si>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</si>
  <si>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</si>
  <si>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</si>
  <si>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</si>
  <si>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</si>
  <si>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</si>
  <si>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</si>
  <si>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</si>
  <si>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</si>
  <si>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</si>
  <si>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</si>
  <si>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</si>
  <si>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</si>
  <si>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</si>
  <si>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</si>
  <si>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</si>
  <si>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</si>
  <si>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</si>
  <si>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</si>
  <si>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</si>
  <si>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</si>
  <si>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</si>
  <si>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</si>
  <si>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</si>
  <si>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</si>
  <si>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</si>
  <si>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</si>
  <si>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</si>
  <si>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</si>
  <si>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</si>
  <si>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</si>
  <si>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</si>
  <si>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</si>
  <si>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</si>
  <si>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</si>
  <si>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</si>
  <si>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</si>
  <si>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</si>
  <si>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</si>
  <si>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</si>
  <si>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</si>
  <si>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298026</t>
  </si>
  <si>
    <t>川西町・三宅町式下中学校組合</t>
  </si>
  <si>
    <t>298085</t>
  </si>
  <si>
    <t>老人福祉施設三室園組合</t>
  </si>
  <si>
    <t>298093</t>
  </si>
  <si>
    <t>奈良県葛城地区清掃事務組合</t>
  </si>
  <si>
    <t>298107</t>
  </si>
  <si>
    <t>宇陀衛生一部事務組合</t>
  </si>
  <si>
    <t>298182</t>
  </si>
  <si>
    <t>奈良県市町村総合事務組合</t>
  </si>
  <si>
    <t>298310</t>
  </si>
  <si>
    <t>王寺周辺広域休日応急診療施設組合</t>
  </si>
  <si>
    <t>298344</t>
  </si>
  <si>
    <t>吉野広域行政組合</t>
  </si>
  <si>
    <t>298352</t>
  </si>
  <si>
    <t>山辺環境衛生組合</t>
  </si>
  <si>
    <t>298425</t>
  </si>
  <si>
    <t>葛城広域行政事務組合</t>
  </si>
  <si>
    <t>298433</t>
  </si>
  <si>
    <t>南和広域衛生組合</t>
  </si>
  <si>
    <t>298441</t>
  </si>
  <si>
    <t>東宇陀環境衛生組合</t>
  </si>
  <si>
    <t>298450</t>
  </si>
  <si>
    <t>奈良広域水質検査センター組合</t>
  </si>
  <si>
    <t>298468</t>
  </si>
  <si>
    <t>飛鳥広域行政事務組合</t>
  </si>
  <si>
    <t>298484</t>
  </si>
  <si>
    <t>桜井宇陀広域連合</t>
  </si>
  <si>
    <t>298492</t>
  </si>
  <si>
    <t>静香苑環境施設組合</t>
  </si>
  <si>
    <t>298506</t>
  </si>
  <si>
    <t>奈良県住宅新築資金等貸付金回収管理組合</t>
  </si>
  <si>
    <t>298522</t>
  </si>
  <si>
    <t>やまと広域環境衛生事務組合</t>
  </si>
  <si>
    <t>298549</t>
  </si>
  <si>
    <t>奈良県広域消防組合</t>
  </si>
  <si>
    <t>298557</t>
  </si>
  <si>
    <t>山辺・県北西部広域環境衛生組合</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</si>
  <si>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</si>
  <si>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</si>
  <si>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</si>
  <si>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</si>
  <si>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</si>
  <si>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</si>
  <si>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</si>
  <si>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</si>
  <si>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</si>
  <si>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</si>
  <si>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</si>
  <si>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</si>
  <si>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</si>
  <si>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</si>
  <si>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</si>
  <si>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</si>
  <si>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</si>
  <si>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</si>
  <si>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</si>
  <si>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</si>
  <si>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</si>
  <si>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</si>
  <si>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</si>
  <si>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</si>
  <si>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</si>
  <si>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</si>
  <si>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</si>
  <si>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</si>
  <si>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</si>
  <si>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</si>
  <si>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</si>
  <si>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</si>
  <si>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</si>
  <si>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</si>
  <si>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</si>
  <si>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</si>
  <si>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</si>
  <si>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</si>
  <si>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</si>
  <si>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</si>
  <si>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</si>
  <si>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</si>
  <si>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</si>
  <si>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</si>
  <si>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</si>
  <si>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</si>
  <si>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</si>
  <si>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</si>
  <si>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</si>
  <si>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</si>
  <si>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</si>
  <si>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</si>
  <si>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</si>
  <si>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</si>
  <si>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</si>
  <si>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</si>
  <si>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</si>
  <si>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</si>
  <si>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308013</t>
  </si>
  <si>
    <t>和歌山県市町村総合事務組合</t>
  </si>
  <si>
    <t>308072</t>
  </si>
  <si>
    <t>那賀児童福祉施設組合</t>
  </si>
  <si>
    <t>308137</t>
  </si>
  <si>
    <t>橋本伊都衛生施設組合</t>
  </si>
  <si>
    <t>308145</t>
  </si>
  <si>
    <t>伊都郡町村及び橋本市老人福祉施設事務組合</t>
  </si>
  <si>
    <t>308161</t>
  </si>
  <si>
    <t>有田衛生施設事務組合</t>
  </si>
  <si>
    <t>308170</t>
  </si>
  <si>
    <t>有田聖苑事務組合</t>
  </si>
  <si>
    <t>308293</t>
  </si>
  <si>
    <t>御坊日高老人福祉施設事務組合</t>
  </si>
  <si>
    <t>308412</t>
  </si>
  <si>
    <t>紀南地方老人福祉施設組合</t>
  </si>
  <si>
    <t>308447</t>
  </si>
  <si>
    <t>富田川治水組合</t>
  </si>
  <si>
    <t>308455</t>
  </si>
  <si>
    <t>串本町古座川町衛生施設事務組合</t>
  </si>
  <si>
    <t>308480</t>
  </si>
  <si>
    <t>紀南学園事務組合</t>
  </si>
  <si>
    <t>308501</t>
  </si>
  <si>
    <t>紀南環境衛生施設事務組合</t>
  </si>
  <si>
    <t>308510</t>
  </si>
  <si>
    <t>東牟婁郡町村新宮市老人福祉施設事務組合</t>
  </si>
  <si>
    <t>308617</t>
  </si>
  <si>
    <t>紀南地方児童福祉施設組合</t>
  </si>
  <si>
    <t>308668</t>
  </si>
  <si>
    <t>田辺周辺広域市町村圏組合</t>
  </si>
  <si>
    <t>308684</t>
  </si>
  <si>
    <t>上大中清掃施設組合</t>
  </si>
  <si>
    <t>308722</t>
  </si>
  <si>
    <t>有田郡老人福祉施設事務組合</t>
  </si>
  <si>
    <t>308803</t>
  </si>
  <si>
    <t>有田周辺広域圏事務組合</t>
  </si>
  <si>
    <t>308811</t>
  </si>
  <si>
    <t>田辺市周辺衛生施設組合</t>
  </si>
  <si>
    <t>308838</t>
  </si>
  <si>
    <t>伊都郡町村及び橋本市児童福祉施設事務組合</t>
  </si>
  <si>
    <t>308846</t>
  </si>
  <si>
    <t>富田川衛生施設組合</t>
  </si>
  <si>
    <t>308862</t>
  </si>
  <si>
    <t>海南海草環境衛生施設組合</t>
  </si>
  <si>
    <t>308871</t>
  </si>
  <si>
    <t>伊都消防組合</t>
  </si>
  <si>
    <t>308889</t>
  </si>
  <si>
    <t>湯浅広川消防組合</t>
  </si>
  <si>
    <t>308897</t>
  </si>
  <si>
    <t>五色台広域施設組合</t>
  </si>
  <si>
    <t>308901</t>
  </si>
  <si>
    <t>日高広域消防事務組合</t>
  </si>
  <si>
    <t>308935</t>
  </si>
  <si>
    <t>橋本周辺広域市町村圏組合</t>
  </si>
  <si>
    <t>308943</t>
  </si>
  <si>
    <t>和歌山地方税回収機構</t>
  </si>
  <si>
    <t>308951</t>
  </si>
  <si>
    <t>和歌山県後期高齢者医療広域連合</t>
  </si>
  <si>
    <t>308960</t>
  </si>
  <si>
    <t>和歌山県住宅新築資金等貸付金回収管理組合</t>
  </si>
  <si>
    <t>308986</t>
  </si>
  <si>
    <t>紀南環境広域施設組合</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</si>
  <si>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</si>
  <si>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</si>
  <si>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</si>
  <si>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</si>
  <si>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</si>
  <si>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</si>
  <si>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</si>
  <si>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</si>
  <si>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</si>
  <si>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</si>
  <si>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</si>
  <si>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</si>
  <si>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</si>
  <si>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</si>
  <si>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</si>
  <si>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</si>
  <si>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</si>
  <si>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</si>
  <si>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</si>
  <si>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</si>
  <si>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</si>
  <si>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</si>
  <si>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</si>
  <si>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</si>
  <si>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</si>
  <si>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</si>
  <si>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</si>
  <si>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</si>
  <si>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</si>
  <si>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</si>
  <si>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</si>
  <si>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</si>
  <si>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</si>
  <si>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</si>
  <si>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</si>
  <si>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</si>
  <si>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318051</t>
  </si>
  <si>
    <t>米子市日吉津村中学校組合</t>
  </si>
  <si>
    <t>318086</t>
  </si>
  <si>
    <t>鳥取県町村総合事務組合</t>
  </si>
  <si>
    <t>318124</t>
  </si>
  <si>
    <t>日野町江府町日南町衛生施設組合</t>
  </si>
  <si>
    <t>318272</t>
  </si>
  <si>
    <t>鳥取県東部広域行政管理組合</t>
  </si>
  <si>
    <t>318299</t>
  </si>
  <si>
    <t>鳥取県西部広域行政管理組合</t>
  </si>
  <si>
    <t>318353</t>
  </si>
  <si>
    <t>鳥取中部ふるさと広域連合（普通会計分）</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</si>
  <si>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</si>
  <si>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</si>
  <si>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</si>
  <si>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</si>
  <si>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</si>
  <si>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</si>
  <si>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</si>
  <si>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</si>
  <si>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</si>
  <si>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</si>
  <si>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</si>
  <si>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</si>
  <si>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</si>
  <si>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</si>
  <si>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</si>
  <si>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</si>
  <si>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</si>
  <si>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</si>
  <si>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</si>
  <si>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</si>
  <si>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</si>
  <si>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</si>
  <si>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</si>
  <si>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</si>
  <si>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</si>
  <si>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</si>
  <si>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</si>
  <si>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</si>
  <si>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</si>
  <si>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</si>
  <si>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</si>
  <si>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</si>
  <si>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</si>
  <si>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</si>
  <si>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</si>
  <si>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</si>
  <si>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</si>
  <si>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328413</t>
  </si>
  <si>
    <t>鹿足郡事務組合</t>
  </si>
  <si>
    <t>328421</t>
  </si>
  <si>
    <t>鹿足郡養護老人ホーム組合</t>
  </si>
  <si>
    <t>328529</t>
  </si>
  <si>
    <t>益田地区広域市町村圏事務組合</t>
  </si>
  <si>
    <t>328553</t>
  </si>
  <si>
    <t>江津邑智消防組合</t>
  </si>
  <si>
    <t>328642</t>
  </si>
  <si>
    <t>浜田市江津市旧有福村有財産共同管理組合</t>
  </si>
  <si>
    <t>328740</t>
  </si>
  <si>
    <t>鹿足郡不燃物処理組合</t>
  </si>
  <si>
    <t>328766</t>
  </si>
  <si>
    <t>雲南市・飯南町事務組合</t>
  </si>
  <si>
    <t>328847</t>
  </si>
  <si>
    <t>島根県市町村総合事務組合</t>
  </si>
  <si>
    <t>328880</t>
  </si>
  <si>
    <t>邑智郡総合事務組合</t>
  </si>
  <si>
    <t>328910</t>
  </si>
  <si>
    <t>浜田地区広域行政組合</t>
  </si>
  <si>
    <t>328936</t>
  </si>
  <si>
    <t>雲南広域連合（普通会計分）</t>
  </si>
  <si>
    <t>328944</t>
  </si>
  <si>
    <t>隠岐広域連合（普通会計分）</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</si>
  <si>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</si>
  <si>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</si>
  <si>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</si>
  <si>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</si>
  <si>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</si>
  <si>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</si>
  <si>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</si>
  <si>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</si>
  <si>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</si>
  <si>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</si>
  <si>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</si>
  <si>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</si>
  <si>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</si>
  <si>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</si>
  <si>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</si>
  <si>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</si>
  <si>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</si>
  <si>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</si>
  <si>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</si>
  <si>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</si>
  <si>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</si>
  <si>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</si>
  <si>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</si>
  <si>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</si>
  <si>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</si>
  <si>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</si>
  <si>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</si>
  <si>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</si>
  <si>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</si>
  <si>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</si>
  <si>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</si>
  <si>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</si>
  <si>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</si>
  <si>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</si>
  <si>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</si>
  <si>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</si>
  <si>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</si>
  <si>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</si>
  <si>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</si>
  <si>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</si>
  <si>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</si>
  <si>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</si>
  <si>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</si>
  <si>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</si>
  <si>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</si>
  <si>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</si>
  <si>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</si>
  <si>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</si>
  <si>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</si>
  <si>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</si>
  <si>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</si>
  <si>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</si>
  <si>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338036</t>
  </si>
  <si>
    <t>高梁川東西用水組合</t>
  </si>
  <si>
    <t>338184</t>
  </si>
  <si>
    <t>六ヶ郷組合</t>
  </si>
  <si>
    <t>338192</t>
  </si>
  <si>
    <t>四ヶ郷組合</t>
  </si>
  <si>
    <t>338460</t>
  </si>
  <si>
    <t>神崎衛生施設組合</t>
  </si>
  <si>
    <t>338478</t>
  </si>
  <si>
    <t>備南衛生施設組合</t>
  </si>
  <si>
    <t>338494</t>
  </si>
  <si>
    <t>勝英衛生施設組合</t>
  </si>
  <si>
    <t>338508</t>
  </si>
  <si>
    <t>岡山県西部衛生施設組合</t>
  </si>
  <si>
    <t>338516</t>
  </si>
  <si>
    <t>旭川中部衛生施設組合</t>
  </si>
  <si>
    <t>338524</t>
  </si>
  <si>
    <t>和気・赤磐し尿処理施設一部事務組合</t>
  </si>
  <si>
    <t>338567</t>
  </si>
  <si>
    <t>和気北部衛生施設組合</t>
  </si>
  <si>
    <t>338800</t>
  </si>
  <si>
    <t>和気老人ホーム組合</t>
  </si>
  <si>
    <t>338869</t>
  </si>
  <si>
    <t>岡山県市町村税整理組合</t>
  </si>
  <si>
    <t>338966</t>
  </si>
  <si>
    <t>岡山県中部環境施設組合</t>
  </si>
  <si>
    <t>338974</t>
  </si>
  <si>
    <t>岡山県井原地区清掃施設組合</t>
  </si>
  <si>
    <t>339083</t>
  </si>
  <si>
    <t>笠岡地区消防組合</t>
  </si>
  <si>
    <t>339121</t>
  </si>
  <si>
    <t>久米老人ホーム組合</t>
  </si>
  <si>
    <t>339130</t>
  </si>
  <si>
    <t>総社広域環境施設組合</t>
  </si>
  <si>
    <t>339164</t>
  </si>
  <si>
    <t>津山圏域消防組合</t>
  </si>
  <si>
    <t>339270</t>
  </si>
  <si>
    <t>柵原、吉井、英田火葬場施設組合</t>
  </si>
  <si>
    <t>339326</t>
  </si>
  <si>
    <t>柵原吉井特別養護老人ホーム組合</t>
  </si>
  <si>
    <t>339385</t>
  </si>
  <si>
    <t>津山広域事務組合</t>
  </si>
  <si>
    <t>339555</t>
  </si>
  <si>
    <t>岡山県市町村総合事務組合</t>
  </si>
  <si>
    <t>339571</t>
  </si>
  <si>
    <t>岡山県後期高齢者医療広域連合</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</si>
  <si>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</si>
  <si>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</si>
  <si>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</si>
  <si>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</si>
  <si>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</si>
  <si>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</si>
  <si>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</si>
  <si>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</si>
  <si>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</si>
  <si>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</si>
  <si>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</si>
  <si>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</si>
  <si>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</si>
  <si>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</si>
  <si>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</si>
  <si>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</si>
  <si>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</si>
  <si>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</si>
  <si>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</si>
  <si>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</si>
  <si>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</si>
  <si>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</si>
  <si>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</si>
  <si>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</si>
  <si>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</si>
  <si>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</si>
  <si>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</si>
  <si>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</si>
  <si>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</si>
  <si>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</si>
  <si>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</si>
  <si>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</si>
  <si>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</si>
  <si>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</si>
  <si>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</si>
  <si>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</si>
  <si>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</si>
  <si>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</si>
  <si>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</si>
  <si>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</si>
  <si>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</si>
  <si>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</si>
  <si>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</si>
  <si>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348392</t>
  </si>
  <si>
    <t>安芸地区衛生施設管理組合</t>
  </si>
  <si>
    <t>348562</t>
  </si>
  <si>
    <t>広島県市町総合事務組合</t>
  </si>
  <si>
    <t>348660</t>
  </si>
  <si>
    <t>備北地区消防組合</t>
  </si>
  <si>
    <t>348821</t>
  </si>
  <si>
    <t>世羅三原斎場組合</t>
  </si>
  <si>
    <t>349054</t>
  </si>
  <si>
    <t>福山地区消防組合</t>
  </si>
  <si>
    <t>349089</t>
  </si>
  <si>
    <t>芸北広域環境施設組合</t>
  </si>
  <si>
    <t>349135</t>
  </si>
  <si>
    <t>広島中部台地土地改良施設管理組合</t>
  </si>
  <si>
    <t>349178</t>
  </si>
  <si>
    <t>広島県後期高齢者医療広域連合</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</si>
  <si>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</si>
  <si>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</si>
  <si>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</si>
  <si>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</si>
  <si>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</si>
  <si>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</si>
  <si>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</si>
  <si>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</si>
  <si>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</si>
  <si>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</si>
  <si>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</si>
  <si>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</si>
  <si>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</si>
  <si>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</si>
  <si>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</si>
  <si>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</si>
  <si>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</si>
  <si>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</si>
  <si>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</si>
  <si>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</si>
  <si>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</si>
  <si>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</si>
  <si>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</si>
  <si>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</si>
  <si>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</si>
  <si>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</si>
  <si>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</si>
  <si>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</si>
  <si>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</si>
  <si>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</si>
  <si>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</si>
  <si>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</si>
  <si>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</si>
  <si>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</si>
  <si>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</si>
  <si>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</si>
  <si>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</si>
  <si>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</si>
  <si>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358045</t>
  </si>
  <si>
    <t>周南地区福祉施設組合</t>
  </si>
  <si>
    <t>358282</t>
  </si>
  <si>
    <t>玖西環境衛生組合</t>
  </si>
  <si>
    <t>358304</t>
  </si>
  <si>
    <t>周東環境衛生組合</t>
  </si>
  <si>
    <t>358371</t>
  </si>
  <si>
    <t>周南地区衛生施設組合</t>
  </si>
  <si>
    <t>358436</t>
  </si>
  <si>
    <t>柳井地区広域消防組合</t>
  </si>
  <si>
    <t>358461</t>
  </si>
  <si>
    <t>光地区消防組合</t>
  </si>
  <si>
    <t>358487</t>
  </si>
  <si>
    <t>岩国地区消防組合</t>
  </si>
  <si>
    <t>358517</t>
  </si>
  <si>
    <t>周陽環境整備組合</t>
  </si>
  <si>
    <t>358592</t>
  </si>
  <si>
    <t>周南東部環境施設組合</t>
  </si>
  <si>
    <t>358690</t>
  </si>
  <si>
    <t>山口県市町総合事務組合</t>
  </si>
  <si>
    <t>358703</t>
  </si>
  <si>
    <t>山口県後期高齢者医療広域連合</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</si>
  <si>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</si>
  <si>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</si>
  <si>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</si>
  <si>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</si>
  <si>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</si>
  <si>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</si>
  <si>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</si>
  <si>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</si>
  <si>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</si>
  <si>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</si>
  <si>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</si>
  <si>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</si>
  <si>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</si>
  <si>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</si>
  <si>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</si>
  <si>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</si>
  <si>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</si>
  <si>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</si>
  <si>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</si>
  <si>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</si>
  <si>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</si>
  <si>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</si>
  <si>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</si>
  <si>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</si>
  <si>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</si>
  <si>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</si>
  <si>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</si>
  <si>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</si>
  <si>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</si>
  <si>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</si>
  <si>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</si>
  <si>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</si>
  <si>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</si>
  <si>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</si>
  <si>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</si>
  <si>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</si>
  <si>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</si>
  <si>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</si>
  <si>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</si>
  <si>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</si>
  <si>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</si>
  <si>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</si>
  <si>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</si>
  <si>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</si>
  <si>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</si>
  <si>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</si>
  <si>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</si>
  <si>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</si>
  <si>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368148</t>
  </si>
  <si>
    <t>老人ホーム福寿荘組合</t>
  </si>
  <si>
    <t>368199</t>
  </si>
  <si>
    <t>海部郡衛生処理事務組合</t>
  </si>
  <si>
    <t>368229</t>
  </si>
  <si>
    <t>阿北火葬場管理組合</t>
  </si>
  <si>
    <t>368245</t>
  </si>
  <si>
    <t>阿北環境整備組合</t>
  </si>
  <si>
    <t>368296</t>
  </si>
  <si>
    <t>徳島県市町村議会議員公務災害補償等組合</t>
  </si>
  <si>
    <t>368466</t>
  </si>
  <si>
    <t>美馬地区広域行政組合</t>
  </si>
  <si>
    <t>368512</t>
  </si>
  <si>
    <t>板野西部消防組合</t>
  </si>
  <si>
    <t>368571</t>
  </si>
  <si>
    <t>小松島市外三町村衛生組合</t>
  </si>
  <si>
    <t>368601</t>
  </si>
  <si>
    <t>中央広域環境施設組合</t>
  </si>
  <si>
    <t>368636</t>
  </si>
  <si>
    <t>名西消防組合</t>
  </si>
  <si>
    <t>368644</t>
  </si>
  <si>
    <t>徳島県市町村総合事務組合</t>
  </si>
  <si>
    <t>368652</t>
  </si>
  <si>
    <t>板野西部青少年補導センター組合</t>
  </si>
  <si>
    <t>369055</t>
  </si>
  <si>
    <t>那賀川北岸地域湛水防除施設組合</t>
  </si>
  <si>
    <t>369080</t>
  </si>
  <si>
    <t>徳島中央広域連合</t>
  </si>
  <si>
    <t>369101</t>
  </si>
  <si>
    <t>みよし広域連合</t>
  </si>
  <si>
    <t>369110</t>
  </si>
  <si>
    <t>徳島県後期高齢者医療広域連合</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</si>
  <si>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</si>
  <si>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</si>
  <si>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</si>
  <si>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</si>
  <si>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</si>
  <si>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</si>
  <si>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</si>
  <si>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</si>
  <si>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</si>
  <si>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</si>
  <si>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</si>
  <si>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</si>
  <si>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</si>
  <si>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</si>
  <si>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</si>
  <si>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</si>
  <si>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</si>
  <si>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</si>
  <si>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</si>
  <si>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</si>
  <si>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</si>
  <si>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</si>
  <si>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</si>
  <si>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</si>
  <si>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</si>
  <si>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</si>
  <si>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</si>
  <si>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</si>
  <si>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</si>
  <si>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</si>
  <si>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</si>
  <si>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</si>
  <si>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</si>
  <si>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</si>
  <si>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378046</t>
  </si>
  <si>
    <t>まんのう町外二ヶ市町（十郷地区）山林組合</t>
  </si>
  <si>
    <t>378054</t>
  </si>
  <si>
    <t>まんのう町外三ヶ市町山林組合</t>
  </si>
  <si>
    <t>378062</t>
  </si>
  <si>
    <t>まんのう町外三ヶ市町（七箇地区）山林組合</t>
  </si>
  <si>
    <t>378488</t>
  </si>
  <si>
    <t>香川県市町総合事務組合</t>
  </si>
  <si>
    <t>378542</t>
  </si>
  <si>
    <t>仲多度南部消防組合</t>
  </si>
  <si>
    <t>378585</t>
  </si>
  <si>
    <t>大川広域行政組合</t>
  </si>
  <si>
    <t>378607</t>
  </si>
  <si>
    <t>さぬき市・三木町山林組合</t>
  </si>
  <si>
    <t>378640</t>
  </si>
  <si>
    <t>三観広域行政組合</t>
  </si>
  <si>
    <t>378666</t>
  </si>
  <si>
    <t>小豆地区広域行政事務組合（普通会計分）</t>
  </si>
  <si>
    <t>378674</t>
  </si>
  <si>
    <t>中讃広域行政事務組合</t>
  </si>
  <si>
    <t>378828</t>
  </si>
  <si>
    <t>香川県東部清掃施設組合</t>
  </si>
  <si>
    <t>378836</t>
  </si>
  <si>
    <t>三木・長尾葬斎組合</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</si>
  <si>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</si>
  <si>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</si>
  <si>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</si>
  <si>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</si>
  <si>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</si>
  <si>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</si>
  <si>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</si>
  <si>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</si>
  <si>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</si>
  <si>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</si>
  <si>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</si>
  <si>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</si>
  <si>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</si>
  <si>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</si>
  <si>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</si>
  <si>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</si>
  <si>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</si>
  <si>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</si>
  <si>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</si>
  <si>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</si>
  <si>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</si>
  <si>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</si>
  <si>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</si>
  <si>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</si>
  <si>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</si>
  <si>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</si>
  <si>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</si>
  <si>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</si>
  <si>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</si>
  <si>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</si>
  <si>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</si>
  <si>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</si>
  <si>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</si>
  <si>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</si>
  <si>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</si>
  <si>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</si>
  <si>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</si>
  <si>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</si>
  <si>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</si>
  <si>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388262</t>
  </si>
  <si>
    <t>松山衛生事務組合</t>
  </si>
  <si>
    <t>388289</t>
  </si>
  <si>
    <t>愛媛県市町総合事務組合</t>
  </si>
  <si>
    <t>388343</t>
  </si>
  <si>
    <t>松山養護老人ホーム事務組合</t>
  </si>
  <si>
    <t>388696</t>
  </si>
  <si>
    <t>大洲喜多特別養護老人ホーム事務組合</t>
  </si>
  <si>
    <t>388858</t>
  </si>
  <si>
    <t>伊予消防等事務組合</t>
  </si>
  <si>
    <t>388882</t>
  </si>
  <si>
    <t>宇和島地区広域事務組合</t>
  </si>
  <si>
    <t>388891</t>
  </si>
  <si>
    <t>伊予市外二町共有物組合</t>
  </si>
  <si>
    <t>388980</t>
  </si>
  <si>
    <t>松山広域福祉施設事務組合</t>
  </si>
  <si>
    <t>389048</t>
  </si>
  <si>
    <t>八幡浜・大洲地区広域市町村圏組合（普通会計分）</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</si>
  <si>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</si>
  <si>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</si>
  <si>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</si>
  <si>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</si>
  <si>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</si>
  <si>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</si>
  <si>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</si>
  <si>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</si>
  <si>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</si>
  <si>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</si>
  <si>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</si>
  <si>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</si>
  <si>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</si>
  <si>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</si>
  <si>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</si>
  <si>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</si>
  <si>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</si>
  <si>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</si>
  <si>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</si>
  <si>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</si>
  <si>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</si>
  <si>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</si>
  <si>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</si>
  <si>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</si>
  <si>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</si>
  <si>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</si>
  <si>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</si>
  <si>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</si>
  <si>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</si>
  <si>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</si>
  <si>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</si>
  <si>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</si>
  <si>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</si>
  <si>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</si>
  <si>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</si>
  <si>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</si>
  <si>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</si>
  <si>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</si>
  <si>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</si>
  <si>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</si>
  <si>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</si>
  <si>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</si>
  <si>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</si>
  <si>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</si>
  <si>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</si>
  <si>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</si>
  <si>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</si>
  <si>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</si>
  <si>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</si>
  <si>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</si>
  <si>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</si>
  <si>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</si>
  <si>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</si>
  <si>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</si>
  <si>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</si>
  <si>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</si>
  <si>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</si>
  <si>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</si>
  <si>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</si>
  <si>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</si>
  <si>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</si>
  <si>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</si>
  <si>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</si>
  <si>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</si>
  <si>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</si>
  <si>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</si>
  <si>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</si>
  <si>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</si>
  <si>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398055</t>
  </si>
  <si>
    <t>香美郡殖林組合</t>
  </si>
  <si>
    <t>398209</t>
  </si>
  <si>
    <t>香南香美衛生組合</t>
  </si>
  <si>
    <t>398225</t>
  </si>
  <si>
    <t>仁淀川下流衛生事務組合</t>
  </si>
  <si>
    <t>398233</t>
  </si>
  <si>
    <t>高吾北広域町村事務組合</t>
  </si>
  <si>
    <t>398250</t>
  </si>
  <si>
    <t>香南斎場組合</t>
  </si>
  <si>
    <t>398284</t>
  </si>
  <si>
    <t>香南香美老人ホーム組合</t>
  </si>
  <si>
    <t>398331</t>
  </si>
  <si>
    <t>日高村佐川町学校組合</t>
  </si>
  <si>
    <t>398403</t>
  </si>
  <si>
    <t>香南清掃組合</t>
  </si>
  <si>
    <t>398446</t>
  </si>
  <si>
    <t>幡多広域市町村圏事務組合</t>
  </si>
  <si>
    <t>398501</t>
  </si>
  <si>
    <t>津野山養護老人ホーム組合</t>
  </si>
  <si>
    <t>398543</t>
  </si>
  <si>
    <t>高幡東部清掃組合</t>
  </si>
  <si>
    <t>398705</t>
  </si>
  <si>
    <t>高知県広域食肉センター事務組合</t>
  </si>
  <si>
    <t>398713</t>
  </si>
  <si>
    <t>嶺北広域行政事務組合</t>
  </si>
  <si>
    <t>398730</t>
  </si>
  <si>
    <t>安芸広域市町村圏事務組合</t>
  </si>
  <si>
    <t>398748</t>
  </si>
  <si>
    <t>高幡広域市町村圏事務組合</t>
  </si>
  <si>
    <t>398764</t>
  </si>
  <si>
    <t>仁淀川広域市町村圏事務組合</t>
  </si>
  <si>
    <t>398781</t>
  </si>
  <si>
    <t>中芸広域連合</t>
  </si>
  <si>
    <t>398802</t>
  </si>
  <si>
    <t>高知中央西部焼却処理事務組合</t>
  </si>
  <si>
    <t>398811</t>
  </si>
  <si>
    <t>こうち人づくり広域連合</t>
  </si>
  <si>
    <t>398829</t>
  </si>
  <si>
    <t>高知県市町村総合事務組合</t>
  </si>
  <si>
    <t>398853</t>
  </si>
  <si>
    <t>南国・香南・香美租税債権管理機構</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</si>
  <si>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</si>
  <si>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</si>
  <si>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</si>
  <si>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</si>
  <si>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</si>
  <si>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</si>
  <si>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</si>
  <si>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</si>
  <si>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</si>
  <si>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</si>
  <si>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</si>
  <si>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</si>
  <si>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</si>
  <si>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</si>
  <si>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</si>
  <si>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</si>
  <si>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</si>
  <si>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</si>
  <si>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</si>
  <si>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</si>
  <si>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</si>
  <si>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</si>
  <si>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</si>
  <si>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</si>
  <si>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</si>
  <si>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</si>
  <si>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</si>
  <si>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</si>
  <si>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</si>
  <si>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</si>
  <si>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</si>
  <si>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</si>
  <si>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</si>
  <si>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</si>
  <si>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</si>
  <si>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</si>
  <si>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</si>
  <si>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</si>
  <si>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</si>
  <si>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</si>
  <si>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</si>
  <si>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</si>
  <si>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</si>
  <si>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</si>
  <si>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</si>
  <si>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</si>
  <si>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</si>
  <si>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</si>
  <si>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</si>
  <si>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</si>
  <si>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</si>
  <si>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</si>
  <si>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</si>
  <si>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</si>
  <si>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</si>
  <si>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</si>
  <si>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</si>
  <si>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</si>
  <si>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</si>
  <si>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</si>
  <si>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</si>
  <si>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</si>
  <si>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</si>
  <si>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</si>
  <si>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</si>
  <si>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</si>
  <si>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</si>
  <si>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</si>
  <si>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</si>
  <si>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</si>
  <si>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</si>
  <si>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</si>
  <si>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</si>
  <si>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</si>
  <si>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</si>
  <si>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</si>
  <si>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</si>
  <si>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</si>
  <si>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</si>
  <si>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</si>
  <si>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</si>
  <si>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</si>
  <si>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</si>
  <si>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</si>
  <si>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</si>
  <si>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</si>
  <si>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</si>
  <si>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</si>
  <si>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</si>
  <si>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</si>
  <si>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</si>
  <si>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</si>
  <si>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</si>
  <si>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</si>
  <si>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</si>
  <si>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</si>
  <si>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</si>
  <si>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</si>
  <si>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</si>
  <si>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</si>
  <si>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</si>
  <si>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</si>
  <si>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</si>
  <si>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</si>
  <si>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</si>
  <si>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</si>
  <si>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</si>
  <si>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</si>
  <si>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</si>
  <si>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</si>
  <si>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</si>
  <si>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</si>
  <si>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408026</t>
  </si>
  <si>
    <t>粕屋郡粕屋町外１市水利組合</t>
  </si>
  <si>
    <t>408034</t>
  </si>
  <si>
    <t>直方市・北九州市岡森用水組合</t>
  </si>
  <si>
    <t>408042</t>
  </si>
  <si>
    <t>柳川みやま土木組合</t>
  </si>
  <si>
    <t>408051</t>
  </si>
  <si>
    <t>花宗太田土木組合</t>
  </si>
  <si>
    <t>408069</t>
  </si>
  <si>
    <t>花宗用水組合</t>
  </si>
  <si>
    <t>408077</t>
  </si>
  <si>
    <t>山の井用水組合</t>
  </si>
  <si>
    <t>408085</t>
  </si>
  <si>
    <t>福岡県中間市外二ケ町山田川水利組合</t>
  </si>
  <si>
    <t>408123</t>
  </si>
  <si>
    <t>上毛町外一市一町矢方池土木組合</t>
  </si>
  <si>
    <t>408247</t>
  </si>
  <si>
    <t>吉富町外１町環境衛生事務組合</t>
  </si>
  <si>
    <t>408379</t>
  </si>
  <si>
    <t>玄界環境組合</t>
  </si>
  <si>
    <t>408395</t>
  </si>
  <si>
    <t>大川柳川衛生組合</t>
  </si>
  <si>
    <t>408409</t>
  </si>
  <si>
    <t>うきは久留米環境施設組合</t>
  </si>
  <si>
    <t>408468</t>
  </si>
  <si>
    <t>両筑衛生施設組合</t>
  </si>
  <si>
    <t>408573</t>
  </si>
  <si>
    <t>吉富町外一市中学校組合</t>
  </si>
  <si>
    <t>408620</t>
  </si>
  <si>
    <t>久留米市外三市町高等学校組合</t>
  </si>
  <si>
    <t>408638</t>
  </si>
  <si>
    <t>古賀高等学校組合</t>
  </si>
  <si>
    <t>408697</t>
  </si>
  <si>
    <t>福岡県市町村消防団員等公務災害補償組合</t>
  </si>
  <si>
    <t>408719</t>
  </si>
  <si>
    <t>福岡県市町村職員退職手当組合</t>
  </si>
  <si>
    <t>408727</t>
  </si>
  <si>
    <t>福岡県自治会館管理組合</t>
  </si>
  <si>
    <t>408778</t>
  </si>
  <si>
    <t>糟屋郡篠栗町外一市五町財産組合</t>
  </si>
  <si>
    <t>408808</t>
  </si>
  <si>
    <t>豊前市外二町財産組合</t>
  </si>
  <si>
    <t>408891</t>
  </si>
  <si>
    <t>八女地区消防組合</t>
  </si>
  <si>
    <t>408921</t>
  </si>
  <si>
    <t>筑紫野太宰府消防組合</t>
  </si>
  <si>
    <t>408930</t>
  </si>
  <si>
    <t>飯塚地区消防組合</t>
  </si>
  <si>
    <t>408956</t>
  </si>
  <si>
    <t>春日・大野城・那珂川消防組合</t>
  </si>
  <si>
    <t>408964</t>
  </si>
  <si>
    <t>福岡県田川地区消防組合</t>
  </si>
  <si>
    <t>408972</t>
  </si>
  <si>
    <t>北筑昇華苑組合</t>
  </si>
  <si>
    <t>408981</t>
  </si>
  <si>
    <t>久留米広域市町村圏事務組合</t>
  </si>
  <si>
    <t>408999</t>
  </si>
  <si>
    <t>京築広域市町村圏事務組合</t>
  </si>
  <si>
    <t>409006</t>
  </si>
  <si>
    <t>宮若市外二町じん芥処理施設組合</t>
  </si>
  <si>
    <t>409022</t>
  </si>
  <si>
    <t>八女西部広域事務組合</t>
  </si>
  <si>
    <t>409031</t>
  </si>
  <si>
    <t>築上郡自治会館等資産管理組合</t>
  </si>
  <si>
    <t>409111</t>
  </si>
  <si>
    <t>直方・鞍手広域市町村圏事務組合</t>
  </si>
  <si>
    <t>409120</t>
  </si>
  <si>
    <t>甘木・朝倉広域市町村圏事務組合</t>
  </si>
  <si>
    <t>409146</t>
  </si>
  <si>
    <t>田川郡東部環境衛生施設組合</t>
  </si>
  <si>
    <t>409154</t>
  </si>
  <si>
    <t>粕屋南部消防組合</t>
  </si>
  <si>
    <t>409227</t>
  </si>
  <si>
    <t>田川地区斎場組合</t>
  </si>
  <si>
    <t>409251</t>
  </si>
  <si>
    <t>宗像地区事務組合</t>
  </si>
  <si>
    <t>409278</t>
  </si>
  <si>
    <t>豊前市外二町清掃施設組合</t>
  </si>
  <si>
    <t>409308</t>
  </si>
  <si>
    <t>大野城太宰府環境施設組合</t>
  </si>
  <si>
    <t>409324</t>
  </si>
  <si>
    <t>甘木・朝倉・三井環境施設組合</t>
  </si>
  <si>
    <t>409332</t>
  </si>
  <si>
    <t>粕屋北部消防組合</t>
  </si>
  <si>
    <t>409341</t>
  </si>
  <si>
    <t>有明生活環境施設組合</t>
  </si>
  <si>
    <t>409359</t>
  </si>
  <si>
    <t>須恵町外二ヶ町清掃施設組合</t>
  </si>
  <si>
    <t>409367</t>
  </si>
  <si>
    <t>遠賀・中間地域広域行政事務組合</t>
  </si>
  <si>
    <t>409391</t>
  </si>
  <si>
    <t>福岡県自治振興組合</t>
  </si>
  <si>
    <t>409405</t>
  </si>
  <si>
    <t>春日大野城衛生施設組合</t>
  </si>
  <si>
    <t>409448</t>
  </si>
  <si>
    <t>大牟田・荒尾清掃施設組合</t>
  </si>
  <si>
    <t>409456</t>
  </si>
  <si>
    <t>筑慈苑施設組合</t>
  </si>
  <si>
    <t>409464</t>
  </si>
  <si>
    <t>八女中部衛生施設事務組合</t>
  </si>
  <si>
    <t>409511</t>
  </si>
  <si>
    <t>福岡都市圏広域行政事業組合（普通会計分）</t>
  </si>
  <si>
    <t>409545</t>
  </si>
  <si>
    <t>福岡県介護保険広域連合</t>
  </si>
  <si>
    <t>409553</t>
  </si>
  <si>
    <t>福岡都市圏南部環境事業組合</t>
  </si>
  <si>
    <t>409588</t>
  </si>
  <si>
    <t>下田川清掃施設組合</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</si>
  <si>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</si>
  <si>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</si>
  <si>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</si>
  <si>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</si>
  <si>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</si>
  <si>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</si>
  <si>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</si>
  <si>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</si>
  <si>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</si>
  <si>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</si>
  <si>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</si>
  <si>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</si>
  <si>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</si>
  <si>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</si>
  <si>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</si>
  <si>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</si>
  <si>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</si>
  <si>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</si>
  <si>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</si>
  <si>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</si>
  <si>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</si>
  <si>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</si>
  <si>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</si>
  <si>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</si>
  <si>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</si>
  <si>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</si>
  <si>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</si>
  <si>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</si>
  <si>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</si>
  <si>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</si>
  <si>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</si>
  <si>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</si>
  <si>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</si>
  <si>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</si>
  <si>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</si>
  <si>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</si>
  <si>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</si>
  <si>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</si>
  <si>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</si>
  <si>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</si>
  <si>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418129</t>
  </si>
  <si>
    <t>天山地区共同衛生処理場組合</t>
  </si>
  <si>
    <t>418137</t>
  </si>
  <si>
    <t>杵東地区衛生処理場組合</t>
  </si>
  <si>
    <t>418145</t>
  </si>
  <si>
    <t>鹿島・藤津地区衛生施設組合</t>
  </si>
  <si>
    <t>418293</t>
  </si>
  <si>
    <t>有田磁石場組合</t>
  </si>
  <si>
    <t>418307</t>
  </si>
  <si>
    <t>杵藤地区広域市町村圏組合</t>
  </si>
  <si>
    <t>418315</t>
  </si>
  <si>
    <t>鳥栖・三養基地区消防事務組合</t>
  </si>
  <si>
    <t>418331</t>
  </si>
  <si>
    <t>天山地区共同斎場組合</t>
  </si>
  <si>
    <t>418404</t>
  </si>
  <si>
    <t>脊振共同塵芥処理組合</t>
  </si>
  <si>
    <t>418536</t>
  </si>
  <si>
    <t>三養基西部葬祭組合</t>
  </si>
  <si>
    <t>418561</t>
  </si>
  <si>
    <t>佐賀中部広域連合</t>
  </si>
  <si>
    <t>418579</t>
  </si>
  <si>
    <t>三神地区環境事務組合</t>
  </si>
  <si>
    <t>418587</t>
  </si>
  <si>
    <t>鳥栖・三養基西部環境施設組合</t>
  </si>
  <si>
    <t>418609</t>
  </si>
  <si>
    <t>佐賀県市町総合事務組合</t>
  </si>
  <si>
    <t>418617</t>
  </si>
  <si>
    <t>佐賀県西部広域環境組合</t>
  </si>
  <si>
    <t>418633</t>
  </si>
  <si>
    <t>天山地区共同環境組合</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</si>
  <si>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</si>
  <si>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</si>
  <si>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</si>
  <si>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</si>
  <si>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</si>
  <si>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</si>
  <si>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</si>
  <si>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</si>
  <si>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</si>
  <si>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</si>
  <si>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</si>
  <si>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</si>
  <si>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</si>
  <si>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</si>
  <si>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</si>
  <si>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</si>
  <si>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</si>
  <si>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</si>
  <si>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</si>
  <si>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</si>
  <si>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</si>
  <si>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</si>
  <si>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</si>
  <si>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</si>
  <si>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</si>
  <si>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</si>
  <si>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</si>
  <si>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</si>
  <si>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</si>
  <si>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</si>
  <si>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</si>
  <si>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</si>
  <si>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</si>
  <si>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</si>
  <si>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</si>
  <si>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</si>
  <si>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</si>
  <si>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</si>
  <si>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</si>
  <si>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</si>
  <si>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</si>
  <si>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</si>
  <si>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428175</t>
  </si>
  <si>
    <t>東彼地区保健福祉組合</t>
  </si>
  <si>
    <t>428426</t>
  </si>
  <si>
    <t>県央地域広域市町村圏組合</t>
  </si>
  <si>
    <t>428434</t>
  </si>
  <si>
    <t>島原地域広域市町村圏組合</t>
  </si>
  <si>
    <t>428639</t>
  </si>
  <si>
    <t>雲仙・南島原保健組合（普通会計分）</t>
  </si>
  <si>
    <t>428663</t>
  </si>
  <si>
    <t>長崎県市町村総合事務組合</t>
  </si>
  <si>
    <t>428671</t>
  </si>
  <si>
    <t>県央県南広域環境組合</t>
  </si>
  <si>
    <t>428728</t>
  </si>
  <si>
    <t>北松北部環境組合</t>
  </si>
  <si>
    <t>428752</t>
  </si>
  <si>
    <t>長崎県後期高齢者医療広域連合</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</si>
  <si>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</si>
  <si>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</si>
  <si>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</si>
  <si>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</si>
  <si>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</si>
  <si>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</si>
  <si>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</si>
  <si>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</si>
  <si>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</si>
  <si>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</si>
  <si>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</si>
  <si>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</si>
  <si>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</si>
  <si>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</si>
  <si>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</si>
  <si>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</si>
  <si>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</si>
  <si>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</si>
  <si>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</si>
  <si>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</si>
  <si>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</si>
  <si>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</si>
  <si>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</si>
  <si>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</si>
  <si>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</si>
  <si>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</si>
  <si>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</si>
  <si>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</si>
  <si>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</si>
  <si>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</si>
  <si>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</si>
  <si>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</si>
  <si>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</si>
  <si>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</si>
  <si>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</si>
  <si>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</si>
  <si>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</si>
  <si>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</si>
  <si>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</si>
  <si>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</si>
  <si>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</si>
  <si>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</si>
  <si>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</si>
  <si>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</si>
  <si>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</si>
  <si>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</si>
  <si>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</si>
  <si>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</si>
  <si>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</si>
  <si>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</si>
  <si>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</si>
  <si>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</si>
  <si>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</si>
  <si>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</si>
  <si>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</si>
  <si>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</si>
  <si>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</si>
  <si>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</si>
  <si>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</si>
  <si>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</si>
  <si>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</si>
  <si>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</si>
  <si>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</si>
  <si>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</si>
  <si>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</si>
  <si>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</si>
  <si>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</si>
  <si>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</si>
  <si>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</si>
  <si>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</si>
  <si>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</si>
  <si>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</si>
  <si>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</si>
  <si>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</si>
  <si>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</si>
  <si>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</si>
  <si>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</si>
  <si>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</si>
  <si>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</si>
  <si>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</si>
  <si>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</si>
  <si>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</si>
  <si>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</si>
  <si>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</si>
  <si>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</si>
  <si>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438022</t>
  </si>
  <si>
    <t>熊本県市町村総合事務組合</t>
  </si>
  <si>
    <t>438162</t>
  </si>
  <si>
    <t>菊池養生園保健組合</t>
  </si>
  <si>
    <t>438545</t>
  </si>
  <si>
    <t>菊池環境保全組合</t>
  </si>
  <si>
    <t>438570</t>
  </si>
  <si>
    <t>御船地区衛生施設組合</t>
  </si>
  <si>
    <t>439291</t>
  </si>
  <si>
    <t>氷川町及び八代市中学校組合</t>
  </si>
  <si>
    <t>439355</t>
  </si>
  <si>
    <t>上天草衛生施設組合</t>
  </si>
  <si>
    <t>439371</t>
  </si>
  <si>
    <t>439495</t>
  </si>
  <si>
    <t>益城、嘉島、西原環境衛生施設組合</t>
  </si>
  <si>
    <t>439541</t>
  </si>
  <si>
    <t>山鹿植木広域行政事務組合</t>
  </si>
  <si>
    <t>439649</t>
  </si>
  <si>
    <t>人吉下球磨消防組合</t>
  </si>
  <si>
    <t>439657</t>
  </si>
  <si>
    <t>上益城消防組合</t>
  </si>
  <si>
    <t>439665</t>
  </si>
  <si>
    <t>上球磨消防組合</t>
  </si>
  <si>
    <t>439738</t>
  </si>
  <si>
    <t>八代広域行政事務組合</t>
  </si>
  <si>
    <t>439851</t>
  </si>
  <si>
    <t>阿蘇広域行政事務組合</t>
  </si>
  <si>
    <t>439860</t>
  </si>
  <si>
    <t>人吉球磨広域行政組合</t>
  </si>
  <si>
    <t>439916</t>
  </si>
  <si>
    <t>有明広域行政事務組合</t>
  </si>
  <si>
    <t>439959</t>
  </si>
  <si>
    <t>宇城広域連合</t>
  </si>
  <si>
    <t>439967</t>
  </si>
  <si>
    <t>菊池広域連合</t>
  </si>
  <si>
    <t>439975</t>
  </si>
  <si>
    <t>上益城広域連合</t>
  </si>
  <si>
    <t>439983</t>
  </si>
  <si>
    <t>天草広域連合</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</si>
  <si>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</si>
  <si>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</si>
  <si>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</si>
  <si>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</si>
  <si>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</si>
  <si>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</si>
  <si>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</si>
  <si>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</si>
  <si>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</si>
  <si>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</si>
  <si>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</si>
  <si>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</si>
  <si>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</si>
  <si>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</si>
  <si>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</si>
  <si>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</si>
  <si>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</si>
  <si>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</si>
  <si>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</si>
  <si>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</si>
  <si>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</si>
  <si>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</si>
  <si>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</si>
  <si>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</si>
  <si>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</si>
  <si>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</si>
  <si>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</si>
  <si>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</si>
  <si>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</si>
  <si>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</si>
  <si>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</si>
  <si>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</si>
  <si>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</si>
  <si>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</si>
  <si>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</si>
  <si>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</si>
  <si>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448125</t>
  </si>
  <si>
    <t>大分県退職手当組合</t>
  </si>
  <si>
    <t>448133</t>
  </si>
  <si>
    <t>大分県消防補償等組合</t>
  </si>
  <si>
    <t>448354</t>
  </si>
  <si>
    <t>杵築速見環境浄化組合</t>
  </si>
  <si>
    <t>448362</t>
  </si>
  <si>
    <t>別杵速見地域広域市町村圏事務組合</t>
  </si>
  <si>
    <t>448389</t>
  </si>
  <si>
    <t>杵築速見消防組合</t>
  </si>
  <si>
    <t>448451</t>
  </si>
  <si>
    <t>大分県市町村会館管理組合</t>
  </si>
  <si>
    <t>448591</t>
  </si>
  <si>
    <t>大分県後期高齢者医療広域連合</t>
  </si>
  <si>
    <t>448605</t>
  </si>
  <si>
    <t>日田玖珠広域消防組合</t>
  </si>
  <si>
    <t>448613</t>
  </si>
  <si>
    <t>玖珠九重行政事務組合</t>
  </si>
  <si>
    <t>448621</t>
  </si>
  <si>
    <t>宇佐・高田・国東広域事務組合</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</si>
  <si>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</si>
  <si>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</si>
  <si>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</si>
  <si>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</si>
  <si>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</si>
  <si>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</si>
  <si>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</si>
  <si>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</si>
  <si>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</si>
  <si>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</si>
  <si>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</si>
  <si>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</si>
  <si>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</si>
  <si>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</si>
  <si>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</si>
  <si>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</si>
  <si>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</si>
  <si>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</si>
  <si>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</si>
  <si>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</si>
  <si>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</si>
  <si>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</si>
  <si>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</si>
  <si>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</si>
  <si>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</si>
  <si>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</si>
  <si>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</si>
  <si>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</si>
  <si>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</si>
  <si>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</si>
  <si>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</si>
  <si>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</si>
  <si>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</si>
  <si>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</si>
  <si>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</si>
  <si>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</si>
  <si>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</si>
  <si>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</si>
  <si>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</si>
  <si>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</si>
  <si>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</si>
  <si>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</si>
  <si>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</si>
  <si>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</si>
  <si>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</si>
  <si>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</si>
  <si>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</si>
  <si>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</si>
  <si>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</si>
  <si>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</si>
  <si>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五ケ瀬町</t>
  </si>
  <si>
    <t>458112</t>
  </si>
  <si>
    <t>高鍋・木城衛生組合</t>
  </si>
  <si>
    <t>458121</t>
  </si>
  <si>
    <t>川南都農衛生組合</t>
  </si>
  <si>
    <t>458155</t>
  </si>
  <si>
    <t>宮崎県北部広域行政事務組合</t>
  </si>
  <si>
    <t>458252</t>
  </si>
  <si>
    <t>西臼杵広域行政事務組合</t>
  </si>
  <si>
    <t>458279</t>
  </si>
  <si>
    <t>宮崎県東児湯消防組合</t>
  </si>
  <si>
    <t>458309</t>
  </si>
  <si>
    <t>西諸広域行政事務組合</t>
  </si>
  <si>
    <t>458325</t>
  </si>
  <si>
    <t>入郷地区衛生組合</t>
  </si>
  <si>
    <t>458333</t>
  </si>
  <si>
    <t>日南串間広域不燃物処理組合</t>
  </si>
  <si>
    <t>458368</t>
  </si>
  <si>
    <t>西都児湯環境整備事務組合</t>
  </si>
  <si>
    <t>458376</t>
  </si>
  <si>
    <t>霧島美化センター事務組合</t>
  </si>
  <si>
    <t>458414</t>
  </si>
  <si>
    <t>宮崎県市町村総合事務組合（普通会計分）</t>
  </si>
  <si>
    <t>458449</t>
  </si>
  <si>
    <t>日向東臼杵広域連合</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</si>
  <si>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</si>
  <si>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</si>
  <si>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</si>
  <si>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</si>
  <si>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</si>
  <si>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</si>
  <si>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</si>
  <si>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</si>
  <si>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</si>
  <si>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</si>
  <si>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</si>
  <si>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</si>
  <si>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</si>
  <si>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</si>
  <si>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</si>
  <si>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</si>
  <si>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</si>
  <si>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</si>
  <si>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</si>
  <si>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</si>
  <si>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</si>
  <si>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</si>
  <si>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</si>
  <si>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</si>
  <si>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</si>
  <si>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</si>
  <si>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</si>
  <si>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</si>
  <si>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</si>
  <si>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</si>
  <si>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</si>
  <si>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</si>
  <si>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</si>
  <si>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</si>
  <si>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</si>
  <si>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</si>
  <si>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</si>
  <si>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</si>
  <si>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</si>
  <si>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</si>
  <si>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</si>
  <si>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</si>
  <si>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</si>
  <si>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</si>
  <si>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</si>
  <si>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</si>
  <si>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</si>
  <si>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</si>
  <si>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</si>
  <si>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</si>
  <si>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</si>
  <si>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</si>
  <si>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</si>
  <si>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</si>
  <si>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</si>
  <si>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</si>
  <si>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</si>
  <si>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</si>
  <si>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</si>
  <si>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</si>
  <si>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</si>
  <si>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</si>
  <si>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</si>
  <si>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</si>
  <si>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</si>
  <si>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</si>
  <si>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</si>
  <si>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</si>
  <si>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</si>
  <si>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</si>
  <si>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</si>
  <si>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</si>
  <si>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</si>
  <si>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</si>
  <si>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</si>
  <si>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</si>
  <si>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</si>
  <si>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</si>
  <si>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</si>
  <si>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</si>
  <si>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</si>
  <si>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</si>
  <si>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</si>
  <si>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</si>
  <si>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</si>
  <si>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</si>
  <si>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468045</t>
  </si>
  <si>
    <t>鹿児島県市町村総合事務組合</t>
  </si>
  <si>
    <t>468088</t>
  </si>
  <si>
    <t>いちき串木野市・日置市衛生処理組合</t>
  </si>
  <si>
    <t>468487</t>
  </si>
  <si>
    <t>指宿南九州消防組合</t>
  </si>
  <si>
    <t>468541</t>
  </si>
  <si>
    <t>指宿広域市町村圏組合</t>
  </si>
  <si>
    <t>468550</t>
  </si>
  <si>
    <t>曽於北部衛生処理組合</t>
  </si>
  <si>
    <t>468614</t>
  </si>
  <si>
    <t>南大隅衛生管理組合</t>
  </si>
  <si>
    <t>468720</t>
  </si>
  <si>
    <t>大島地区衛生組合</t>
  </si>
  <si>
    <t>468801</t>
  </si>
  <si>
    <t>伊佐湧水消防組合</t>
  </si>
  <si>
    <t>468878</t>
  </si>
  <si>
    <t>沖永良部衛生管理組合</t>
  </si>
  <si>
    <t>468908</t>
  </si>
  <si>
    <t>伊佐北姶良環境管理組合</t>
  </si>
  <si>
    <t>468916</t>
  </si>
  <si>
    <t>大隅曽於地区消防組合</t>
  </si>
  <si>
    <t>468924</t>
  </si>
  <si>
    <t>大隅肝属地区消防組合</t>
  </si>
  <si>
    <t>468941</t>
  </si>
  <si>
    <t>伊佐北姶良火葬場管理組合</t>
  </si>
  <si>
    <t>469033</t>
  </si>
  <si>
    <t>沖永良部与論地区広域事務組合</t>
  </si>
  <si>
    <t>469068</t>
  </si>
  <si>
    <t>徳之島地区消防組合</t>
  </si>
  <si>
    <t>469084</t>
  </si>
  <si>
    <t>曽於南部厚生事務組合</t>
  </si>
  <si>
    <t>469114</t>
  </si>
  <si>
    <t>469122</t>
  </si>
  <si>
    <t>大島地区消防組合</t>
  </si>
  <si>
    <t>469157</t>
  </si>
  <si>
    <t>奄美群島広域事務組合</t>
  </si>
  <si>
    <t>469220</t>
  </si>
  <si>
    <t>曽於地区介護保険組合</t>
  </si>
  <si>
    <t>469262</t>
  </si>
  <si>
    <t>奄美大島地区介護保険一部事務組合</t>
  </si>
  <si>
    <t>469289</t>
  </si>
  <si>
    <t>大隅肝属広域事務組合</t>
  </si>
  <si>
    <t>469297</t>
  </si>
  <si>
    <t>徳之島愛ランド広域連合</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</si>
  <si>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</si>
  <si>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</si>
  <si>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</si>
  <si>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</si>
  <si>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</si>
  <si>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</si>
  <si>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</si>
  <si>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</si>
  <si>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</si>
  <si>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</si>
  <si>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</si>
  <si>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</si>
  <si>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</si>
  <si>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</si>
  <si>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</si>
  <si>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</si>
  <si>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</si>
  <si>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</si>
  <si>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</si>
  <si>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</si>
  <si>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</si>
  <si>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</si>
  <si>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</si>
  <si>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</si>
  <si>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</si>
  <si>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</si>
  <si>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</si>
  <si>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</si>
  <si>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</si>
  <si>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</si>
  <si>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</si>
  <si>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</si>
  <si>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</si>
  <si>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</si>
  <si>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</si>
  <si>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</si>
  <si>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</si>
  <si>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</si>
  <si>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</si>
  <si>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</si>
  <si>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</si>
  <si>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</si>
  <si>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</si>
  <si>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</si>
  <si>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</si>
  <si>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</si>
  <si>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</si>
  <si>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</si>
  <si>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</si>
  <si>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</si>
  <si>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</si>
  <si>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</si>
  <si>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</si>
  <si>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</si>
  <si>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</si>
  <si>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</si>
  <si>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</si>
  <si>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</si>
  <si>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</si>
  <si>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</si>
  <si>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</si>
  <si>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</si>
  <si>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</si>
  <si>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</si>
  <si>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</si>
  <si>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</si>
  <si>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</si>
  <si>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</si>
  <si>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</si>
  <si>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</si>
  <si>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</si>
  <si>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</si>
  <si>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</si>
  <si>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</si>
  <si>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</si>
  <si>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</si>
  <si>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</si>
  <si>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</si>
  <si>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</si>
  <si>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</si>
  <si>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</si>
  <si>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</si>
  <si>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478032</t>
  </si>
  <si>
    <t>倉浜衛生施設組合</t>
  </si>
  <si>
    <t>478075</t>
  </si>
  <si>
    <t>沖縄県市町村自治会館管理組合</t>
  </si>
  <si>
    <t>478091</t>
  </si>
  <si>
    <t>本部町今帰仁村清掃施設組合</t>
  </si>
  <si>
    <t>478113</t>
  </si>
  <si>
    <t>本部町・今帰仁村消防組合</t>
  </si>
  <si>
    <t>478156</t>
  </si>
  <si>
    <t>沖縄県市町村総合事務組合</t>
  </si>
  <si>
    <t>478181</t>
  </si>
  <si>
    <t>478199</t>
  </si>
  <si>
    <t>東部消防組合</t>
  </si>
  <si>
    <t>478229</t>
  </si>
  <si>
    <t>中城村北中城村清掃事務組合</t>
  </si>
  <si>
    <t>478237</t>
  </si>
  <si>
    <t>中部衛生施設組合</t>
  </si>
  <si>
    <t>478245</t>
  </si>
  <si>
    <t>中城北中城消防組合</t>
  </si>
  <si>
    <t>478253</t>
  </si>
  <si>
    <t>金武地区消防衛生組合</t>
  </si>
  <si>
    <t>478296</t>
  </si>
  <si>
    <t>国頭地区行政事務組合</t>
  </si>
  <si>
    <t>478300</t>
  </si>
  <si>
    <t>南部広域行政組合</t>
  </si>
  <si>
    <t>478351</t>
  </si>
  <si>
    <t>中部広域市町村圏事務組合</t>
  </si>
  <si>
    <t>478369</t>
  </si>
  <si>
    <t>八重山広域市町村圏事務組合</t>
  </si>
  <si>
    <t>478377</t>
  </si>
  <si>
    <t>南部広域市町村圏事務組合</t>
  </si>
  <si>
    <t>478385</t>
  </si>
  <si>
    <t>北部広域市町村圏事務組合</t>
  </si>
  <si>
    <t>478393</t>
  </si>
  <si>
    <t>比謝川行政事務組合</t>
  </si>
  <si>
    <t>478407</t>
  </si>
  <si>
    <t>中部北環境施設組合</t>
  </si>
  <si>
    <t>478423</t>
  </si>
  <si>
    <t>那覇市・南風原町環境施設組合</t>
  </si>
  <si>
    <t>478431</t>
  </si>
  <si>
    <t>那覇港管理組合</t>
  </si>
  <si>
    <t>478440</t>
  </si>
  <si>
    <t>沖縄県介護保険広域連合</t>
  </si>
  <si>
    <t>増減額
ウ(ア-イ)</t>
    <phoneticPr fontId="3"/>
  </si>
  <si>
    <t>増減率
(ウ/イ)</t>
    <phoneticPr fontId="3"/>
  </si>
  <si>
    <t>増減額
カ(エ-オ)</t>
  </si>
  <si>
    <t>増減率
(カ/オ)</t>
  </si>
  <si>
    <t>増減額
ケ(キ-ク)</t>
    <phoneticPr fontId="3"/>
  </si>
  <si>
    <t>増減率
(ケ/ク)</t>
    <phoneticPr fontId="3"/>
  </si>
  <si>
    <t>増減額
シ(コ-サ)</t>
    <phoneticPr fontId="3"/>
  </si>
  <si>
    <t>増減率
(シ/サ)</t>
    <phoneticPr fontId="3"/>
  </si>
  <si>
    <t>増減額
ソ(ス-セ)</t>
    <phoneticPr fontId="3"/>
  </si>
  <si>
    <t>増減率
(ソ/セ)</t>
    <phoneticPr fontId="3"/>
  </si>
  <si>
    <t>財政状況資料集掲載ＨＰ</t>
    <rPh sb="0" eb="2">
      <t>ザイセイ</t>
    </rPh>
    <rPh sb="2" eb="4">
      <t>ジョウキョウ</t>
    </rPh>
    <rPh sb="4" eb="6">
      <t>シリョウ</t>
    </rPh>
    <rPh sb="6" eb="7">
      <t>シュウ</t>
    </rPh>
    <rPh sb="7" eb="9">
      <t>ケイサイ</t>
    </rPh>
    <phoneticPr fontId="3"/>
  </si>
  <si>
    <t>011002</t>
  </si>
  <si>
    <t>札幌市</t>
  </si>
  <si>
    <t>041009</t>
  </si>
  <si>
    <t>仙台市</t>
  </si>
  <si>
    <t>111007</t>
  </si>
  <si>
    <t>さいたま市</t>
  </si>
  <si>
    <t>121002</t>
  </si>
  <si>
    <t>千葉市</t>
  </si>
  <si>
    <t>141003</t>
  </si>
  <si>
    <t>横浜市</t>
  </si>
  <si>
    <t>141305</t>
  </si>
  <si>
    <t>川崎市</t>
  </si>
  <si>
    <t>141500</t>
  </si>
  <si>
    <t>相模原市</t>
  </si>
  <si>
    <t>151009</t>
  </si>
  <si>
    <t>新潟市</t>
  </si>
  <si>
    <t>221007</t>
  </si>
  <si>
    <t>静岡市</t>
  </si>
  <si>
    <t>221309</t>
  </si>
  <si>
    <t>浜松市</t>
  </si>
  <si>
    <t>231002</t>
  </si>
  <si>
    <t>名古屋市</t>
  </si>
  <si>
    <t>261009</t>
  </si>
  <si>
    <t>京都市</t>
  </si>
  <si>
    <t>271004</t>
  </si>
  <si>
    <t>大阪市</t>
  </si>
  <si>
    <t>271403</t>
  </si>
  <si>
    <t>堺市</t>
  </si>
  <si>
    <t>281000</t>
  </si>
  <si>
    <t>神戸市</t>
  </si>
  <si>
    <t>331007</t>
  </si>
  <si>
    <t>岡山市</t>
  </si>
  <si>
    <t>341002</t>
  </si>
  <si>
    <t>広島市</t>
  </si>
  <si>
    <t>401005</t>
  </si>
  <si>
    <t>401307</t>
  </si>
  <si>
    <t>福岡市</t>
  </si>
  <si>
    <t>431001</t>
  </si>
  <si>
    <t>熊本市</t>
  </si>
  <si>
    <t>山形県後期高齢者医療広域連合（普通会計分）</t>
  </si>
  <si>
    <t>宇都宮西中核工業団地事務組合（普通会計分）</t>
  </si>
  <si>
    <t>入間東部地区事務組合</t>
  </si>
  <si>
    <t>青ヶ島村</t>
  </si>
  <si>
    <t>木津川市精華町環境施設組合</t>
  </si>
  <si>
    <t>北九州市</t>
  </si>
  <si>
    <t>402311</t>
  </si>
  <si>
    <t>那珂川市</t>
  </si>
  <si>
    <t>島尻消防組合</t>
  </si>
  <si>
    <t>栃木県</t>
  </si>
  <si>
    <t>沖縄県</t>
  </si>
  <si>
    <t>089257</t>
  </si>
  <si>
    <t>高萩・北茨城広域事務組合</t>
  </si>
  <si>
    <t>199443</t>
  </si>
  <si>
    <t>山梨西部広域環境組合</t>
  </si>
  <si>
    <t>丹波篠山市</t>
  </si>
  <si>
    <t>409596</t>
  </si>
  <si>
    <t>ふくおか県央環境広域施設組合</t>
  </si>
  <si>
    <t>北海道</t>
  </si>
  <si>
    <t>青森県</t>
  </si>
  <si>
    <t>岩手県</t>
  </si>
  <si>
    <t>宮城県</t>
  </si>
  <si>
    <t>秋田県</t>
  </si>
  <si>
    <t>山形県</t>
  </si>
  <si>
    <t>福島県</t>
  </si>
  <si>
    <t>茨城県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</si>
  <si>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</si>
  <si>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</si>
  <si>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</si>
  <si>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</si>
  <si>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</si>
  <si>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</si>
  <si>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</si>
  <si>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</si>
  <si>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</si>
  <si>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</si>
  <si>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</si>
  <si>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</si>
  <si>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</si>
  <si>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</si>
  <si>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</si>
  <si>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</si>
  <si>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</si>
  <si>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</si>
  <si>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</si>
  <si>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</si>
  <si>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</si>
  <si>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</si>
  <si>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</si>
  <si>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</si>
  <si>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</si>
  <si>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</si>
  <si>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</si>
  <si>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</si>
  <si>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</si>
  <si>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</si>
  <si>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</si>
  <si>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</si>
  <si>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</si>
  <si>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</si>
  <si>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</si>
  <si>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</si>
  <si>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</si>
  <si>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彩北広域清掃組合</t>
  </si>
  <si>
    <t>下越福祉行政組合</t>
  </si>
  <si>
    <t>御船町甲佐町衛生施設組合</t>
  </si>
  <si>
    <t>北海道</t>
    <rPh sb="0" eb="3">
      <t>ホッカイドウ</t>
    </rPh>
    <phoneticPr fontId="3"/>
  </si>
  <si>
    <t>宮城県</t>
    <rPh sb="0" eb="2">
      <t>ミヤギ</t>
    </rPh>
    <rPh sb="2" eb="3">
      <t>ケン</t>
    </rPh>
    <phoneticPr fontId="3"/>
  </si>
  <si>
    <t>埼玉県</t>
    <rPh sb="0" eb="3">
      <t>サイタマケン</t>
    </rPh>
    <phoneticPr fontId="3"/>
  </si>
  <si>
    <t>千葉県</t>
    <rPh sb="0" eb="3">
      <t>チバケン</t>
    </rPh>
    <phoneticPr fontId="3"/>
  </si>
  <si>
    <t>神奈川県</t>
    <rPh sb="0" eb="4">
      <t>カナガワケン</t>
    </rPh>
    <phoneticPr fontId="3"/>
  </si>
  <si>
    <t>新潟県</t>
    <rPh sb="0" eb="3">
      <t>ニイガタケン</t>
    </rPh>
    <phoneticPr fontId="3"/>
  </si>
  <si>
    <t>静岡県</t>
    <rPh sb="0" eb="3">
      <t>シズオカケン</t>
    </rPh>
    <phoneticPr fontId="3"/>
  </si>
  <si>
    <t>愛知県</t>
    <rPh sb="0" eb="3">
      <t>アイチケン</t>
    </rPh>
    <phoneticPr fontId="3"/>
  </si>
  <si>
    <t>京都府</t>
    <rPh sb="0" eb="3">
      <t>キョウトフ</t>
    </rPh>
    <phoneticPr fontId="3"/>
  </si>
  <si>
    <t>大阪府</t>
    <rPh sb="0" eb="3">
      <t>オオサカフ</t>
    </rPh>
    <phoneticPr fontId="3"/>
  </si>
  <si>
    <t>兵庫県</t>
    <rPh sb="0" eb="3">
      <t>ヒョウゴケン</t>
    </rPh>
    <phoneticPr fontId="3"/>
  </si>
  <si>
    <t>岡山県</t>
    <rPh sb="0" eb="3">
      <t>オカヤマケン</t>
    </rPh>
    <phoneticPr fontId="3"/>
  </si>
  <si>
    <t>広島県</t>
    <rPh sb="0" eb="2">
      <t>ヒロシマ</t>
    </rPh>
    <rPh sb="2" eb="3">
      <t>ケン</t>
    </rPh>
    <phoneticPr fontId="3"/>
  </si>
  <si>
    <t>福岡県</t>
    <rPh sb="0" eb="3">
      <t>フクオカケン</t>
    </rPh>
    <phoneticPr fontId="3"/>
  </si>
  <si>
    <t>熊本県</t>
    <rPh sb="0" eb="3">
      <t>クマモトケン</t>
    </rPh>
    <phoneticPr fontId="3"/>
  </si>
  <si>
    <t>https://www.city.hakodate.hokkaido.jp/docs/2014022800690/</t>
  </si>
  <si>
    <t>社会福祉事業資金基金</t>
  </si>
  <si>
    <t>https://www.city.otaru.lg.jp/docs/2020121200095/</t>
  </si>
  <si>
    <t>旭山動物園施設整備基金</t>
  </si>
  <si>
    <t>育英事業基金</t>
  </si>
  <si>
    <t>社会福祉事業基金</t>
  </si>
  <si>
    <t>子ども基金</t>
  </si>
  <si>
    <t>https://www.city.asahikawa.hokkaido.jp/700/731/734/d052268.html</t>
  </si>
  <si>
    <t xml:space="preserve">http://www.city.muroran.lg.jp/main/org2300/kessan.html </t>
  </si>
  <si>
    <t>https://www.city.kushiro.lg.jp/shisei/zaisei/zaisei/0005.html</t>
  </si>
  <si>
    <t>高等教育整備基金</t>
  </si>
  <si>
    <t>商工観光振興基金</t>
  </si>
  <si>
    <t>都市開発基金</t>
  </si>
  <si>
    <t>帯広の森基金</t>
  </si>
  <si>
    <t>国際親善交流基金</t>
  </si>
  <si>
    <t>https://www.city.obihiro.hokkaido.jp/shisei/yosan/shiryo/1003565.html</t>
  </si>
  <si>
    <t>財政再生計画調整基金</t>
  </si>
  <si>
    <t>幸福の黄色いハンカチ基金</t>
  </si>
  <si>
    <t>夕張市石勝線代替輸送確保基金</t>
  </si>
  <si>
    <t>www.city.yubari.lg.jp/gyoseijoho/zaisei/zaiseikohyo/shiryosyu.html</t>
  </si>
  <si>
    <t>ふるさとづくり推進基金</t>
  </si>
  <si>
    <t>特定公共施設等整備基金</t>
  </si>
  <si>
    <t>合併まちづくり推進基金</t>
  </si>
  <si>
    <t>地域福祉基金</t>
  </si>
  <si>
    <t>緑が丘霊園管理基金</t>
  </si>
  <si>
    <t>https://www.city.abashiri.hokkaido.jp/030shisei/040zaisei/030zaisei.html</t>
  </si>
  <si>
    <t>https://www.e-rumoi.jp/zaimu/zai_00006.html</t>
  </si>
  <si>
    <t>公共施設整備基金</t>
  </si>
  <si>
    <t>旧道立病院改修等事業基金</t>
  </si>
  <si>
    <t>廃棄物処理施設整備基金</t>
  </si>
  <si>
    <t>教育施設整備基金</t>
  </si>
  <si>
    <t>総合戦略推進基金</t>
  </si>
  <si>
    <t>-</t>
  </si>
  <si>
    <t>過疎地域自立促進
特別事業基金</t>
  </si>
  <si>
    <t>福祉基金</t>
  </si>
  <si>
    <t>青少年育成基金</t>
  </si>
  <si>
    <t>農業振興基金</t>
  </si>
  <si>
    <t>地域・産業振興基金</t>
  </si>
  <si>
    <t>奨学基金</t>
  </si>
  <si>
    <t>庁舎建設基金</t>
  </si>
  <si>
    <t>教育・文化・スポーツ振興基金</t>
  </si>
  <si>
    <t>公共施設等整備管理基金</t>
  </si>
  <si>
    <t>https://www.city.ashibetsu.hokkaido.jp/docs/4995.html</t>
  </si>
  <si>
    <t>あかびらガンバレ応援基金</t>
  </si>
  <si>
    <t>社会福祉事業振興基金</t>
  </si>
  <si>
    <t>市営住宅敷金基金</t>
  </si>
  <si>
    <t>青少年基金</t>
  </si>
  <si>
    <t>合併特例振興基金</t>
  </si>
  <si>
    <t>私の士別・あなたのふるさと応援基金</t>
  </si>
  <si>
    <t>中小企業勤労者福祉基金</t>
  </si>
  <si>
    <t>http://www.city.nayoro.lg.jp/section/zaisei/vdh2d100000020xv.html</t>
  </si>
  <si>
    <t>公共施設整備等基金</t>
  </si>
  <si>
    <t>こころのふるさと基金</t>
  </si>
  <si>
    <t>育英基金</t>
  </si>
  <si>
    <t>https://www.city.nemuro.hokkaido.jp/lifeinfo/kakuka/soumubu/zaisei/yosankessan/kessan/zaiseijyoukyou.html</t>
  </si>
  <si>
    <t>https://www.city.chitose.lg.jp/docs/98-34927-182-957.html</t>
  </si>
  <si>
    <t>ふるさと基金</t>
  </si>
  <si>
    <t>施設整備政策基金</t>
  </si>
  <si>
    <t>公営住宅敷金基金</t>
  </si>
  <si>
    <t>ごみ処理施設建設費積立基金</t>
  </si>
  <si>
    <t>https://www.city.takikawa.hokkaido.jp/200soumubu/05zaisei/01zai/01zaiseidata-f/index.html</t>
  </si>
  <si>
    <t>庁舎整備基金</t>
  </si>
  <si>
    <t>まちづくり事業基金</t>
  </si>
  <si>
    <t>社会福祉基金</t>
  </si>
  <si>
    <t>森林環境整備基金</t>
  </si>
  <si>
    <t>https://www.city.sunagawa.hokkaido.jp/shisei/zaisei/zaiseijoukyou.html</t>
  </si>
  <si>
    <t>公共施設等整備基金</t>
  </si>
  <si>
    <t>過疎地域自立促進特別事業基金</t>
  </si>
  <si>
    <t>東光最終処分場閉鎖基金</t>
  </si>
  <si>
    <t>人材育成基金</t>
  </si>
  <si>
    <t>社会福祉振興基金</t>
  </si>
  <si>
    <t>教育振興基金</t>
  </si>
  <si>
    <t>https://www.city.fukagawa.lg.jp/cms/section/kikaku/uo2pli0000013pfc.html</t>
  </si>
  <si>
    <t>https://www.city.eniwa.hokkaido.jp/kurashi/shiseijoho/shinozaisei/zaimushorui_zaiseiyogo/3566.html</t>
  </si>
  <si>
    <t>https://www.city.date.hokkaido.jp/hotnews/detail/00000814.html</t>
  </si>
  <si>
    <t>義務教育施設整備基金</t>
  </si>
  <si>
    <t>緑のまちづくり基金</t>
  </si>
  <si>
    <t>地域振興基金</t>
  </si>
  <si>
    <t>https://www.city.ishikari.hokkaido.jp/soshiki/zaisei/3061.html</t>
  </si>
  <si>
    <t>https://www.city.hokuto.hokkaido.jp/docs/1665.html</t>
  </si>
  <si>
    <t>http://www.town.tobetsu.hokkaido.jp/soshiki/zaisei/1595.html</t>
  </si>
  <si>
    <t>https://www.vill.shinshinotsu.hokkaido.jp/hotnews/detail/00000485.html</t>
  </si>
  <si>
    <t>http://www.town.matsumae.hokkaido.jp/hotnews/detail/00000313.html</t>
  </si>
  <si>
    <t>江差線代替輸送確保基金</t>
  </si>
  <si>
    <t>旧江差線施設解体撤去事業準備基金</t>
  </si>
  <si>
    <t>木古内町企業振興促進基金</t>
  </si>
  <si>
    <t>木古内町中小企業・小規模企業経営改善等支援基金</t>
  </si>
  <si>
    <t>ﾎﾀﾃ未利用資源ﾘｻｲｸﾙ施設運営調整整備基金</t>
  </si>
  <si>
    <t>http://www.town.hokkaido-mori.lg.jp/bunya/yosankessan/</t>
  </si>
  <si>
    <t>旧ＪＲ江差線鉄道施設物管理基金</t>
  </si>
  <si>
    <t>子育て支援対策基金</t>
  </si>
  <si>
    <t>ふるさと応援基金</t>
  </si>
  <si>
    <t>ふるさと創生基金</t>
  </si>
  <si>
    <t>https://www.town.assabu.lg.jp/modules/gyosei/content0132.html</t>
  </si>
  <si>
    <t xml:space="preserve">公共施設整備基金  </t>
  </si>
  <si>
    <t>http://www.town.okushiri.lg.jp/hotnews/detail/00003042.html</t>
  </si>
  <si>
    <t>https://www.town.imakane.lg.jp/gyousei/gyouseiinfo/zaisei/post_124.html</t>
  </si>
  <si>
    <t>https://www.town.setana.lg.jp/govemment/post_878.html</t>
  </si>
  <si>
    <t>http://www.town.suttu.lg.jp/town.detail.php?id=25</t>
  </si>
  <si>
    <t>国営緊急農地再編整備事業基金</t>
  </si>
  <si>
    <t>ふるさとづくり基金</t>
  </si>
  <si>
    <t>https://www.town.niseko.lg.jp/chosei/zaisei/kenzenka/</t>
  </si>
  <si>
    <t>羊蹄山自然公園整備基金</t>
  </si>
  <si>
    <t>https://www.vill.makkari.lg.jp/gyosei/zaisei/</t>
  </si>
  <si>
    <t>国鉄胆振線代替輸送確保基金</t>
  </si>
  <si>
    <t>http://www.town.kimobetsu.hokkaido.jp/machi/zaiseijokyo/sicyousonnzaisei.html</t>
  </si>
  <si>
    <t>https://www.town.kutchan.hokkaido.jp/town_administration/zaiseijyokyo/zaise_bunsekihyo/</t>
  </si>
  <si>
    <t>http://www.town.kyowa.hokkaido.jp/chousei/zaisei/2013-1023-1111-65.htm</t>
  </si>
  <si>
    <t>役場庁舎建設基金</t>
  </si>
  <si>
    <t>ふるさと環境保全基金</t>
  </si>
  <si>
    <t>公共用施設維持修繕・維持補修基金</t>
  </si>
  <si>
    <t>振興基金</t>
  </si>
  <si>
    <t>https://www.vill.kamoenai.hokkaido.jp/hotnews/detail/00000455.html</t>
  </si>
  <si>
    <t>公用及び公共用施設整備基金</t>
  </si>
  <si>
    <t>ふるさと振興基金</t>
  </si>
  <si>
    <t>地域情報通信基盤施設整備基金</t>
  </si>
  <si>
    <t>まちづくり活動支援基金</t>
  </si>
  <si>
    <t>http://www.town.shakotan.lg.jp/contents/post-13.html</t>
  </si>
  <si>
    <t>コミュニティセンター建設基金</t>
  </si>
  <si>
    <t>退職手当基金</t>
  </si>
  <si>
    <t>http://www.town.furubira.lg.jp/town/detail.php?id=98</t>
  </si>
  <si>
    <t>http://www.town.niki.hokkaido.jp/section/zaiseika/irv97600000002je.html</t>
  </si>
  <si>
    <t>http://www.town.yoichi.hokkaido.jp/chousei/jouhou/zaisei/zaiseizyoukyousiryousyu.html</t>
  </si>
  <si>
    <t>南幌温泉ハート＆ハート基金</t>
  </si>
  <si>
    <t>地域福祉振興基金</t>
  </si>
  <si>
    <t>中山間ふるさと水と土保全基金</t>
  </si>
  <si>
    <t>森林環境譲与税基金</t>
  </si>
  <si>
    <t>産業振興基金</t>
  </si>
  <si>
    <t>振興公社事業開発基金</t>
  </si>
  <si>
    <t>過疎地域自立促進基金</t>
  </si>
  <si>
    <t>文化スポーツ振興基金</t>
  </si>
  <si>
    <t>がんばれ子ども応援基金</t>
  </si>
  <si>
    <t>文化振興基金</t>
  </si>
  <si>
    <t>農業教育振興基金</t>
  </si>
  <si>
    <t>ふるさと福祉基金</t>
  </si>
  <si>
    <t>https://www.town.kuriyama.hokkaido.jp/soshiki/32/597.html</t>
  </si>
  <si>
    <t>公有財産整備基金</t>
  </si>
  <si>
    <t>札沼線代替輸送事業等基金</t>
  </si>
  <si>
    <t>ふるさと納税基金</t>
  </si>
  <si>
    <t>ふるさと活性化基金</t>
  </si>
  <si>
    <t>http://www.town.tsukigata.hokkaido.jp/2697.htm</t>
  </si>
  <si>
    <t>ふるさと浦臼応援基金</t>
  </si>
  <si>
    <t>公共施設建設基金</t>
  </si>
  <si>
    <t>子ども夢基金</t>
  </si>
  <si>
    <t>ふるさと妹背牛応援基金</t>
  </si>
  <si>
    <t>国営土地改良事業費償還基金</t>
  </si>
  <si>
    <t>ｶｰﾘﾝｸﾞﾎｰﾙｻﾎﾟｰﾀｰｽﾞ基金</t>
  </si>
  <si>
    <t>観光施設整備基金</t>
  </si>
  <si>
    <t>定住促進基金</t>
  </si>
  <si>
    <t>https://www.town.chippubetsu.hokkaido.jp/category/detail.html?category=town&amp;content=87</t>
  </si>
  <si>
    <t>土地改良整備事業償還金基金</t>
  </si>
  <si>
    <t>ライスコンビナート事業基金</t>
  </si>
  <si>
    <t>公共施設改修費等積立基金</t>
  </si>
  <si>
    <t>https://www.town.uryu.hokkaido.jp/soshiki/kikakuzaisei/zaiseijoukyoushiryousyuu.html</t>
  </si>
  <si>
    <t>http://www.town.hokuryu.hokkaido.jp/content/hokuryu-town6.php</t>
  </si>
  <si>
    <t>養護老人ホーム基金</t>
  </si>
  <si>
    <t>地域医療確保安定化基金</t>
  </si>
  <si>
    <t>学校教育振興基金</t>
  </si>
  <si>
    <t>公共施設修繕等基金</t>
  </si>
  <si>
    <t>ふるさとまちづくり応援基金</t>
  </si>
  <si>
    <t>文化事業振興基金</t>
  </si>
  <si>
    <t>ふれあい基金</t>
  </si>
  <si>
    <t>https://www.town.takasu.hokkaido.jp/chousei/keikaku/gyouzaisei.html</t>
  </si>
  <si>
    <t>https://www.town.higashikagura.lg.jp/docs/655.html</t>
  </si>
  <si>
    <t>http://town.tohma.hokkaido.jp/chousei-jouhou/zaisei/zaiseijyoukyou/</t>
  </si>
  <si>
    <t>http://www.town.pippu.hokkaido.jp/cms/section/soumu/p1rhin0000000f12.html</t>
  </si>
  <si>
    <t>研修派遣事業基金</t>
  </si>
  <si>
    <t>https://www.town.hokkaido-kamikawa.lg.jp/section/kikakusoumu/d57c9r0000005xf5.html</t>
  </si>
  <si>
    <t>「写真の町」ひがしかわ株主基金</t>
  </si>
  <si>
    <t>写真の町文化基金</t>
  </si>
  <si>
    <t>https://town.higashikawa.hokkaido.jp/administration/information/</t>
  </si>
  <si>
    <t>http://town.biei.hokkaido.jp/administration/finance/</t>
  </si>
  <si>
    <t>http://www.town.kamifurano.hokkaido.jp/index.php?id=81</t>
  </si>
  <si>
    <t>地域間交流人材育成基金</t>
  </si>
  <si>
    <t>http://www.town.nakafurano.lg.jp/hotnews/detail/00000118.html</t>
  </si>
  <si>
    <t>占冠村福祉基金</t>
  </si>
  <si>
    <t>林業振興基金</t>
  </si>
  <si>
    <t>国際交流基金</t>
  </si>
  <si>
    <t>https://www.town.wassamu.hokkaido.jp/affairs/finance/published-financial/</t>
  </si>
  <si>
    <t>https://www.town.kembuchi.hokkaido.jo/guide/gyozaiseijoho/zaiseikouhyo/</t>
  </si>
  <si>
    <t>サンルダム建設対策基金</t>
  </si>
  <si>
    <t>木質原料製造施設基金</t>
  </si>
  <si>
    <t>木質バイオマス削減効果活用基金</t>
  </si>
  <si>
    <t>https://www.town.shimokawa.hokkaido.jp/gyousei/2019/12/hikakubunseki.html</t>
  </si>
  <si>
    <t>高等学校振興基金</t>
  </si>
  <si>
    <t>ＪＲ天北線代替輸送確保基金</t>
  </si>
  <si>
    <t>人づくり振興基金</t>
  </si>
  <si>
    <t>http://www.vill.otoineppu.hokkaido.jp/gyousei/gyouzaisei/gyouzaiseihoukoku.html</t>
  </si>
  <si>
    <t>https://www.town.mashike.hokkaido.jp/division/kikakuka/zaiseijokyo_shiryoshu/index.html</t>
  </si>
  <si>
    <t>http://www.town.obira.hokkaido.jp/hotnews/category/303.html</t>
  </si>
  <si>
    <t>https://www.town.haboro.lg.jp/gyousei/zaisei/zaiseisiryousyu.html</t>
  </si>
  <si>
    <t>http://www.vill.shosanbetsu.lg.jp/shosanbetsu/?page_id=393</t>
  </si>
  <si>
    <t>http://www.town.embetsu.hokkaido.jp/docs/2013081600135/</t>
  </si>
  <si>
    <t>https://www.town.nakatombetsu.hokkaido.jp/bunya/7443</t>
  </si>
  <si>
    <t>情報通信基盤施設整備基金</t>
  </si>
  <si>
    <t>ふるさと未来応援基金</t>
  </si>
  <si>
    <t>http://www.esashi.jp/town/page.html?id=238</t>
  </si>
  <si>
    <t>https://www.town.toyotomi.hokkaido.jp/section/a7cug60000001hdz.html</t>
  </si>
  <si>
    <t>http://www.town.rishiri.hokkaido.jp/rishiri/1153.htm</t>
  </si>
  <si>
    <t>https://www.town.rishirifuji.hokkaido.jp/rishirifuji/1144.htm</t>
  </si>
  <si>
    <t>https://www.town.horonobe.lg.jp/www4/section/soumu/le009f0000005uaz.html</t>
  </si>
  <si>
    <t>http://www.town.bihoro.hokkaido.jp/docs/2012092400017/</t>
  </si>
  <si>
    <t>http://www.town.tsubetsu.hokkaido.jp/04syokai/index.html</t>
  </si>
  <si>
    <t>https://www.town.kiyosato.hokkaido.jp/gyousei/zaisei/index.html</t>
  </si>
  <si>
    <t>社会資本整備基金</t>
  </si>
  <si>
    <t>地域活性化基金</t>
  </si>
  <si>
    <t>鉄道跡地整備等基金</t>
  </si>
  <si>
    <t>ふるさとおもいやり基金</t>
  </si>
  <si>
    <t>産業後継者育成基金</t>
  </si>
  <si>
    <t>https://www.town.kunneppu.hokkaido.jp/life/kikaku/zaiseijyoukyou.html</t>
  </si>
  <si>
    <t>http://www.town.saroma.hokkaido.jp/shoukai/zaisei/index.html</t>
  </si>
  <si>
    <t>https://engaru.jp/information/page.php?id=296</t>
  </si>
  <si>
    <t>https://www.town.yubetsu.lg.jp/administration/town/detail.html?content=24</t>
  </si>
  <si>
    <t>https://www.vill.nishiokoppe.lg.jp/section/kikaku/feeuub0000002hgc.html</t>
  </si>
  <si>
    <t>http://www.town.oumu.hokkaido.jp/hotnews/detail/00002190.html</t>
  </si>
  <si>
    <t>http://www.town.ozora.hokkaido.jp/docs/2014111800051/</t>
  </si>
  <si>
    <t>https://www.town.sobetsu.lg.jp/chosei/gyosei/zaiseiunei.html</t>
  </si>
  <si>
    <t>http://www.town.atsuma.lg.jp/office/politics/plan/finance/book/</t>
  </si>
  <si>
    <t>http://www.town.toyako.hokkaido.jp/town_administration/finance/fin001/p001/</t>
  </si>
  <si>
    <t>https://www.town.abira.lg.jp/gyosei/data</t>
  </si>
  <si>
    <t>https://www.town.hidaka.hokkaido.jp/soshiki/kikaku/zaisei-zaiseizyoukyou.html</t>
  </si>
  <si>
    <t>http://www.niikappu.jp/gyose/zaise/jokyo.html</t>
  </si>
  <si>
    <t>https://www.town.urakawa.hokkaido.jp/chousei/yosan-zaisei/zaisaei/zaiseijyoukyou.html</t>
  </si>
  <si>
    <t>http://www.samani.jp/sesaku/index1.html</t>
  </si>
  <si>
    <t>http://www.town.erimo.lg.jp/section/soumu/u9c3nn000000043t.html</t>
  </si>
  <si>
    <t>商工業振興基金</t>
  </si>
  <si>
    <t>社会教育施設建設基金</t>
  </si>
  <si>
    <t>愛のまち建設基金</t>
  </si>
  <si>
    <t>酪農振興基金</t>
  </si>
  <si>
    <t>農地利用集積円滑化事業基金</t>
  </si>
  <si>
    <t>https://www.kamishihoro.jp/page/00000065</t>
  </si>
  <si>
    <t>https://www.town.shikaoi.lg.jp/gyosei/zaisei_jokyo/</t>
  </si>
  <si>
    <t>学校施設等整備基金</t>
  </si>
  <si>
    <t>保健・医療・福祉基金</t>
  </si>
  <si>
    <t>夢基金</t>
  </si>
  <si>
    <t>ふるさと思いやり基金</t>
  </si>
  <si>
    <t>公共施設建設等基金</t>
  </si>
  <si>
    <t>いきいきふるさとづくり基金</t>
  </si>
  <si>
    <t>老人福祉基金</t>
  </si>
  <si>
    <t>農業後継者育成基金</t>
  </si>
  <si>
    <t>教育基金</t>
  </si>
  <si>
    <t>寄附金管理基金</t>
  </si>
  <si>
    <t>食と農業農村振興基金</t>
  </si>
  <si>
    <t>https://www.vill.nakasatsunai.hokkaido.jp/sonsei/gyousei/zaisei/zaiseihikaku/</t>
  </si>
  <si>
    <t>魅力あるまちづくり推進基金</t>
  </si>
  <si>
    <t>まちづくり基金</t>
  </si>
  <si>
    <t>農山漁村ふるさと事業基金</t>
  </si>
  <si>
    <t>老人福祉施設振興基金</t>
  </si>
  <si>
    <t>https://www.town.hiroo.lg.jp/gyousei/zaisei/zaiseibunnsekihyou/</t>
  </si>
  <si>
    <t>http://www.town.makubetsu.lg.jp/chosei/zaisei/zaisei_info.html</t>
  </si>
  <si>
    <t>ふるさと寄附金基金</t>
  </si>
  <si>
    <t>ふるさと銀河線跡地活用等振興基金</t>
  </si>
  <si>
    <t>町有林野振興基金</t>
  </si>
  <si>
    <t>https://www.town.hokkaido-ikeda.lg.jp/gyoseijoho/zaisei/hikaku/</t>
  </si>
  <si>
    <t>行政情報化推進基金</t>
  </si>
  <si>
    <t>個性あるふるさとづくり基金</t>
  </si>
  <si>
    <t>職員退職手当基金</t>
  </si>
  <si>
    <t>https://www.town.honbetsu.hokkaido.jp/web/administration/details/post_64.html</t>
  </si>
  <si>
    <t>ふるさと足寄応援基金</t>
  </si>
  <si>
    <t>https://www.town.ashoro.hokkaido.jp/kurashi/about-town/gyosei/zaisei/z_siryou.html</t>
  </si>
  <si>
    <t>陸別町ふるさと整備基金</t>
  </si>
  <si>
    <t>陸別町いきいき産業支援基金</t>
  </si>
  <si>
    <t>陸別町ふるさと銀河線跡地活用等振興基金</t>
  </si>
  <si>
    <t>陸別町地域福祉基金</t>
  </si>
  <si>
    <t>陸別町公共施設等維持管理基金</t>
  </si>
  <si>
    <t>https://www.rikubetsu.jp/chosei/zaisei/zaisei_ichiran/</t>
  </si>
  <si>
    <t>町有林野事業基金</t>
  </si>
  <si>
    <t>http://www.town.kushiro.lg.jp/</t>
  </si>
  <si>
    <t>http://www.akkeshi-town.jp/gyosei/zaisei/zaisei</t>
  </si>
  <si>
    <t>https://town.shibecha.hokkaido.jp/gyousei/sesaku_keikaku_kouhyoushiryou/zaisei/zaiseijoukyou.htm</t>
  </si>
  <si>
    <t>社会福祉整備基金</t>
  </si>
  <si>
    <t>地域産業振興基金</t>
  </si>
  <si>
    <t>社会教育振興基金</t>
  </si>
  <si>
    <t xml:space="preserve">https://www.town.teshikaga.hokkaido.jp/kurashi/machizukurijoho/z
</t>
  </si>
  <si>
    <t>https://www.town.shiranuka.lg.jp/section/kikaku/nfml63000000069s.html</t>
  </si>
  <si>
    <t>http://betsukai.jp./gyosei/seisaku/zaisei/jokyo/</t>
  </si>
  <si>
    <t>https://www.nakashibetsu.jp/chousei/zaisei/</t>
  </si>
  <si>
    <t>https://www.rausu-town.jp/pages/view/115</t>
  </si>
  <si>
    <t>施設整備基金</t>
    <rPh sb="0" eb="2">
      <t>シセツ</t>
    </rPh>
    <rPh sb="2" eb="4">
      <t>セイビ</t>
    </rPh>
    <rPh sb="4" eb="6">
      <t>キキン</t>
    </rPh>
    <phoneticPr fontId="3"/>
  </si>
  <si>
    <t>施設維持基金</t>
  </si>
  <si>
    <t>中空知ふるさと市町村圏基金</t>
  </si>
  <si>
    <t>消防施設整備基金</t>
    <rPh sb="0" eb="2">
      <t>ショウボウ</t>
    </rPh>
    <rPh sb="2" eb="4">
      <t>シセツ</t>
    </rPh>
    <rPh sb="4" eb="6">
      <t>セイビ</t>
    </rPh>
    <rPh sb="6" eb="8">
      <t>キキン</t>
    </rPh>
    <phoneticPr fontId="3"/>
  </si>
  <si>
    <t>消防施設整備基金</t>
  </si>
  <si>
    <t>防火普及事業推進基金</t>
  </si>
  <si>
    <t>檜山広域行政組合公共用施設整備基金</t>
  </si>
  <si>
    <t>施設設備整備基金</t>
  </si>
  <si>
    <t>学校給食費基金</t>
  </si>
  <si>
    <t>退職手当基金</t>
    <rPh sb="0" eb="2">
      <t>タイショク</t>
    </rPh>
    <rPh sb="2" eb="4">
      <t>テアテ</t>
    </rPh>
    <rPh sb="4" eb="6">
      <t>キキン</t>
    </rPh>
    <phoneticPr fontId="3"/>
  </si>
  <si>
    <t>南空知ふるさと市町村圏基金</t>
  </si>
  <si>
    <t>青森市地域振興基金</t>
  </si>
  <si>
    <t>青森市次世代健康・スポーツ振興基金</t>
  </si>
  <si>
    <t>青森市元気都市あおもり応援基金</t>
  </si>
  <si>
    <t>青森市社会福祉事業基金</t>
  </si>
  <si>
    <t>青森市大井青少年育成事業基金</t>
  </si>
  <si>
    <t>https://www.city.aomori.aomori.jp/zaisei/shiseijouhou/matidukuri/gyouseiunei/zaiseijokyo.html</t>
  </si>
  <si>
    <t>まちづくり振興基金</t>
  </si>
  <si>
    <t>地域経済活性化基金</t>
  </si>
  <si>
    <t>子ども未来基金</t>
  </si>
  <si>
    <t>弘前公園お城とさくら基金</t>
  </si>
  <si>
    <t>http://www.city.hirosaki.aomori.jp/jouhou/keikaku/yosan/jyokyo.html</t>
  </si>
  <si>
    <t>屋内スケート場建設基金</t>
  </si>
  <si>
    <t>南郷地域活性化基金</t>
  </si>
  <si>
    <t>奨学ゆめ基金</t>
  </si>
  <si>
    <t>市民文化会館運営基金</t>
  </si>
  <si>
    <t>図書館建設基金</t>
  </si>
  <si>
    <t>歴史的景観保存基金</t>
  </si>
  <si>
    <t>http://www.city.kuroishi.aomori.jp/shisei/keikaku/zai_zaisei_jokyo.html</t>
  </si>
  <si>
    <t>電源立地地域対策事業基金</t>
  </si>
  <si>
    <t>駐留軍等再編対策事業基金</t>
  </si>
  <si>
    <t>特定防衛施設周辺整備調整交付金事業基金</t>
  </si>
  <si>
    <t>東日本大震災復興推進基金</t>
  </si>
  <si>
    <t>再生可能エネルギー導入促進基金</t>
  </si>
  <si>
    <t>地域基盤安定化基金</t>
  </si>
  <si>
    <t>関根浜沿岸漁業振興基金</t>
  </si>
  <si>
    <t>新希望のまち基金</t>
  </si>
  <si>
    <t>http://www.city.mutsu.lg.jp/</t>
  </si>
  <si>
    <t>合併振興基金</t>
  </si>
  <si>
    <t>公共施設等整備保全基金</t>
  </si>
  <si>
    <t>市民特別検診事業基金</t>
  </si>
  <si>
    <t>https://www.city.tsugaru.aomori.jp/soshiki/zaisei/zaisei/siryou/3661.html</t>
  </si>
  <si>
    <t>温泉管理基金</t>
  </si>
  <si>
    <t>https://www.city.hirakawa.lg.jp/jouhou/zaisei/zaiseijyoukyousiryou.html</t>
  </si>
  <si>
    <t>地域づくり特別事業基金</t>
  </si>
  <si>
    <t>森林環境基金</t>
  </si>
  <si>
    <t>下水道事業債償還基金</t>
  </si>
  <si>
    <t>町ふるさと基金</t>
  </si>
  <si>
    <t>町営住宅建設等基金</t>
  </si>
  <si>
    <t>公共用施設整備基金</t>
  </si>
  <si>
    <t>病院支援基金</t>
  </si>
  <si>
    <t>あじがさわ未来応援基金</t>
  </si>
  <si>
    <t>公共施設等総合管理基金</t>
  </si>
  <si>
    <t>地域医療対策基金</t>
  </si>
  <si>
    <t>ふるさと納税寄附金基金</t>
  </si>
  <si>
    <t>霊園整備基金</t>
  </si>
  <si>
    <t>https://www.town.fukaura.lg.jp</t>
  </si>
  <si>
    <t>健康で心豊かな村づくり基金</t>
  </si>
  <si>
    <t>好きです西目屋応援基金</t>
  </si>
  <si>
    <t>ふたば施設管理基金</t>
  </si>
  <si>
    <t>https://www.nishimeya.jp/sonsei/gyouzaisei/zaisei/post-26.html</t>
  </si>
  <si>
    <t>ふじさき応援基金</t>
  </si>
  <si>
    <t>農業災害基金</t>
  </si>
  <si>
    <t>http://www.town.fujisaki.lg.jp/</t>
  </si>
  <si>
    <t>スポーツ振興基金</t>
  </si>
  <si>
    <t>ふるさと活性化対策基金</t>
  </si>
  <si>
    <t>http://www.town.owani.lg.jp/index.cfm/9,7238,49,html</t>
  </si>
  <si>
    <t>学校教育施設整備基金</t>
  </si>
  <si>
    <t>学校施設整備基金</t>
  </si>
  <si>
    <t>公営住宅建設基金</t>
  </si>
  <si>
    <t>鶴の舞橋改修基金</t>
  </si>
  <si>
    <t>公共施設等管理処分基金</t>
  </si>
  <si>
    <t>http://www.town.tsuruta.lg.jp/syoukai/syoukai-gyousei/post-170.html</t>
  </si>
  <si>
    <t>秋元文庫基金</t>
  </si>
  <si>
    <t>学校建設基金</t>
  </si>
  <si>
    <t>みちのく丸地域活性化基金</t>
  </si>
  <si>
    <t>教育福祉援助基金</t>
  </si>
  <si>
    <t>霊園財政調整基金</t>
  </si>
  <si>
    <t>http://www.town.shichinohe.lg.jp/gyosei/zaisei/zaisei/post-107.html</t>
  </si>
  <si>
    <t>ふるさと水と土保全対策基金</t>
  </si>
  <si>
    <t>公共施設等維持補修基金</t>
  </si>
  <si>
    <t>公共施設等解体撤去基金</t>
  </si>
  <si>
    <t>ひとづくり基金</t>
  </si>
  <si>
    <t>http://www.town.yokohama.lg.jp/index.cfm/9,4394,27,150,html</t>
  </si>
  <si>
    <t>がん検診基金</t>
  </si>
  <si>
    <t>http://www.town.tohoku.lg.jp/chousei/zaisei/zaisei_list01.html</t>
  </si>
  <si>
    <t>新庁舎建設準備基金</t>
  </si>
  <si>
    <t>電源立地地域対策交付金事業基金</t>
  </si>
  <si>
    <t>公共用施設維持補修基金</t>
  </si>
  <si>
    <t>http://www.rokkasho.jp/index.cfm/11,0,31,122,html</t>
  </si>
  <si>
    <t>ハートピア基金</t>
  </si>
  <si>
    <t>まちづくり推進基金</t>
  </si>
  <si>
    <t>水産振興基金</t>
  </si>
  <si>
    <t>公共用施設維持運営基金</t>
  </si>
  <si>
    <t>文教施設整備基金</t>
  </si>
  <si>
    <t>漁業振興基金</t>
  </si>
  <si>
    <t>磯資源等倍増基金</t>
  </si>
  <si>
    <t>津軽海峡地区漁業振興基金</t>
  </si>
  <si>
    <t>http://www.vill.higashidoori.lg.jp/sub05/cat500061.html</t>
  </si>
  <si>
    <t>水産業振興基金</t>
  </si>
  <si>
    <t>過疎地域自立促進特別基金</t>
  </si>
  <si>
    <t>https://www.kazamaura.jp/category/soumu/sub-cat111/</t>
  </si>
  <si>
    <t>公共施設維持補修基金</t>
  </si>
  <si>
    <t>ふるさと佐井村応援基金</t>
  </si>
  <si>
    <t>三戸町地域医療特別対策基金</t>
  </si>
  <si>
    <t>三戸町地域福祉基金</t>
  </si>
  <si>
    <t>ふるさと三戸応援基金</t>
  </si>
  <si>
    <t>三戸町総合行政システム円滑導入基金</t>
  </si>
  <si>
    <t>三戸町教育振興基金</t>
  </si>
  <si>
    <t>https://www.town.sannohe.aomori.jp/choseijoho/3_1/724.html</t>
  </si>
  <si>
    <t>ケーブルテレビ事業基金</t>
  </si>
  <si>
    <t>http://www.town.gonohe.aomori.jp/chosei/zaisei.html</t>
  </si>
  <si>
    <t>にんにく活性化促進事業基金</t>
  </si>
  <si>
    <t>http://www.town.takko.lg.jp/index.cfm/13,3171,75,html</t>
  </si>
  <si>
    <t>http://www.town.aomori-nanbu.lg.jp/index.cfm/12,598,57,230,html</t>
  </si>
  <si>
    <t>公共用地取得基金</t>
  </si>
  <si>
    <t>東日本大震災復興基金</t>
  </si>
  <si>
    <t>公共下水道事業債償還基金</t>
  </si>
  <si>
    <t>いきいき新郷むらづくり基金</t>
  </si>
  <si>
    <t>しんごうふるさと活性化対策基金</t>
  </si>
  <si>
    <t>農林業振興基金</t>
  </si>
  <si>
    <t>定住促進住宅基金</t>
  </si>
  <si>
    <t>退職手当支払準備基金</t>
  </si>
  <si>
    <t>青森地域広域事務組合振興基金</t>
  </si>
  <si>
    <t>石油貯蔵施設立地対策等交付金事業基金</t>
  </si>
  <si>
    <t>つがる西北五広域ふるさと市町村圏基金</t>
  </si>
  <si>
    <t>東日本大震災復興交付金基金</t>
  </si>
  <si>
    <t>ふるさと宮古創生基金</t>
  </si>
  <si>
    <t>市勢振興基金</t>
  </si>
  <si>
    <t>https://www.city.miyako.iwate.jp/zaisei/kessan.html</t>
  </si>
  <si>
    <t>https://www.city.hanamaki.iwate.jp/shisei/shisei/yosan_kessan/1003069.html</t>
  </si>
  <si>
    <t>地域コミュニティ振興基金</t>
  </si>
  <si>
    <t>久慈市奨学金貸付基金</t>
  </si>
  <si>
    <t>ふるさと活性化創造基金</t>
  </si>
  <si>
    <t>https://www.city.kuji.iwate.jp</t>
  </si>
  <si>
    <t>https://www.city.tono.iwate.jp/index.cfm/43,29971,214,html</t>
  </si>
  <si>
    <t>https://www.city.ichinoseki.iwate.jp/index.cfm/7,0,124,html</t>
  </si>
  <si>
    <t>東日本大震災絆基金</t>
  </si>
  <si>
    <t>https://www.city.kamaishi.iwate.jp/docs/2018031400056/</t>
  </si>
  <si>
    <t>地域づくり人づくり基金</t>
  </si>
  <si>
    <t>福祉対策基金</t>
  </si>
  <si>
    <t>https://www.city.ninohe.lg.jp/info/299</t>
  </si>
  <si>
    <t>https://www.city.takizawa.iwate.jp/admin/soshiki_gaiyou/gaiyou_zaisei/_2284.html</t>
  </si>
  <si>
    <t>町営住宅建替推進基金</t>
  </si>
  <si>
    <t>定住促進住宅維持管理基金</t>
  </si>
  <si>
    <t>ふるさと雫石応援基金</t>
  </si>
  <si>
    <t>https://www.town.shizukuishi.iwate.jp/docs/2016060200050</t>
  </si>
  <si>
    <t>https://www.town.kuzumaki.iwate.jp/docs/2015110500089/</t>
  </si>
  <si>
    <t>https://www.town.shiwa.iwate.jp/soshiki/4/3/2/591.html</t>
  </si>
  <si>
    <t>https://www.town.nishiwaga.lg.jp/soshikikarasagasu/kikakuka/2/4/2/2/1_2/2237.html</t>
  </si>
  <si>
    <t>https://www.town.kanegasaki.iwate.jp/docs/2021031900013/</t>
  </si>
  <si>
    <t>https://www.town.hiraizumi.iwate.jp/index.cfm/27,1289,141,319,html</t>
  </si>
  <si>
    <t>https://www.town.sumita.iwate.jp/docs/2015021300020/</t>
  </si>
  <si>
    <t>https://www.town.otsuchi.iwate.jp/gyosei/docs/zaiseijoukyousiryousyu.html</t>
  </si>
  <si>
    <t>https://www.town.yamada.iwate.jp/docs/102.html</t>
  </si>
  <si>
    <t>https://www.town.iwaizumi.lg.jp/category/attribute/town/seisaku-zaisei/</t>
  </si>
  <si>
    <t>https://www.vill.tanohata.iwate.jp/docs/2017110900043/</t>
  </si>
  <si>
    <t>http://www.vill.noda.iwate.jp/zkouhyo/852.html</t>
  </si>
  <si>
    <t>育英奨学資金貸付基金</t>
  </si>
  <si>
    <t>http://www.town.hirono.iwate.jp/bunya/zaisei/</t>
  </si>
  <si>
    <t>https://www.town.ichinohe.iwate.jp/gyoseijoho/gyozaisei/4/2048.html</t>
  </si>
  <si>
    <t>https://www.city.sendai.jp/zaiseikikaku-somu/shise/zaise/zaimu/zaise/sendaishi/zaise/index.html</t>
  </si>
  <si>
    <t>震災復興基金</t>
  </si>
  <si>
    <t>長寿社会対策基金</t>
  </si>
  <si>
    <t>企業立地促進基金</t>
  </si>
  <si>
    <t>ふるさと鹿角応援基金</t>
  </si>
  <si>
    <t>かんがい排水施設整備基金</t>
  </si>
  <si>
    <t>道路維持管理基金</t>
  </si>
  <si>
    <t>観光振興基金</t>
  </si>
  <si>
    <t>石油貯蔵施設立地対策等基金</t>
  </si>
  <si>
    <t>公共施設解体基金</t>
  </si>
  <si>
    <t>財政基金</t>
  </si>
  <si>
    <t>消防賞じゅつ金基金</t>
  </si>
  <si>
    <t>https://www.city.tsuruoka.lg.jp/shisei/shiyakusyo/zaisei/zaiseizyoukyousiryou.html</t>
  </si>
  <si>
    <t>地域づくり基金</t>
  </si>
  <si>
    <t>さかた応援基金</t>
  </si>
  <si>
    <t>駐車場整備基金</t>
  </si>
  <si>
    <t>市有施設整備基金</t>
  </si>
  <si>
    <t>まちづくり応援基金</t>
  </si>
  <si>
    <t>まつり振興基金</t>
  </si>
  <si>
    <t>ふるさと水と土保全基金</t>
  </si>
  <si>
    <t>http://www.city.sagae.yamagata.jp/shisei/zaisei/zaiseijoukyou.html</t>
  </si>
  <si>
    <t>https://www.city.kaminoyama.yamagata.jp/soshiki/4/zaiseisiryou.html</t>
  </si>
  <si>
    <t>https://www.city.murayama.lg.jp/shisei/zaisei/zaiseijokyo.html</t>
  </si>
  <si>
    <t>スポーツ施設整備基金</t>
  </si>
  <si>
    <t>福祉振興基金</t>
  </si>
  <si>
    <t>https://www.city.tendo.yamagata.jp/municipal/shisaku/zaisei_zaisei.html</t>
  </si>
  <si>
    <t>www.city.obanazawa.yamagata.jp/4681.html</t>
  </si>
  <si>
    <t>山辺町公共施設等再生整備基金</t>
  </si>
  <si>
    <t>山辺温泉基金</t>
  </si>
  <si>
    <t>https://www.town.yamanobe.yamagata.jp/soshiki/4/zaiseijoukyou.html</t>
  </si>
  <si>
    <t>https://www.town.nakayama.yamagata.jp/soshiki/3/zaiseijyoukyou.html</t>
  </si>
  <si>
    <t>https://www.town.kahoku.yamagata.jp/193.html</t>
  </si>
  <si>
    <t>http://www.town.nishikawa.yamagata.jp/chosei/01/zaiseijhokyo.html</t>
  </si>
  <si>
    <t>https://www.town.asahi.yamagata.jp/portal/soshikinogoannai/somuka/zaiseikakari/3/1/1/734.html</t>
  </si>
  <si>
    <t>ふるさともがみ応援基金</t>
  </si>
  <si>
    <t>再生可能エネルギー供給施設整備基金</t>
  </si>
  <si>
    <t>過疎対策子育て応援基金</t>
  </si>
  <si>
    <t>公共施設等整備振興基金</t>
  </si>
  <si>
    <t>再生可能エネルギー導入促進事業基金</t>
  </si>
  <si>
    <t>ふるさと創生振興基金</t>
  </si>
  <si>
    <t>http://www.vill.tozawa.yamagata.jp/gyoseijoho/gyozaisei_tokei/zaisei/</t>
  </si>
  <si>
    <t>https://www.town.takahata.yamagata.jp/soshikiichiran/kikakuzaiseika/1/6/249.html</t>
  </si>
  <si>
    <t>https://www.town.kawanishi.yamagata.jp/machinojoho/zaisei/dantaihikaku.html</t>
  </si>
  <si>
    <t>http://www.town.oguni.yamagata.jp/data/financial/situation/situation.html</t>
  </si>
  <si>
    <t>https://www.town.iide.yamagata.jp/013/zaiseijoukyou.html</t>
  </si>
  <si>
    <t>http://www.town.mikawa.yamagata.jp/town/gyouzaisei/kanri/joukyou.html</t>
  </si>
  <si>
    <t>http://www.town.yuza.yamagata.jp/ou/somu/zaisei/zaisei/3146.html</t>
  </si>
  <si>
    <t>http://www.city.aizuwakamatsu.fukushima.jp/docs/2012113000011/</t>
  </si>
  <si>
    <t>http://www.city.iwaki.lg.jp/www/contents/1001000003470/index.html</t>
  </si>
  <si>
    <t>http://www.city.shirakawa.fukushima.jp/page/page001000.html</t>
  </si>
  <si>
    <t>https://www.city.tamura.lg.jp/soshiki/3/zaiseijokyo.html</t>
  </si>
  <si>
    <t>教育施設等整備事業基金</t>
  </si>
  <si>
    <t>市営住宅等管理基金</t>
  </si>
  <si>
    <t>https://www.town.koori.fukushima.jp/soshiki/soumu/4/5/index.html</t>
  </si>
  <si>
    <t>https://www.town.kunimi.fukushima.jp/soshiki/1/181.html</t>
  </si>
  <si>
    <t>https://www.town.kawamata.lg.jp/site/chosei-shisetsu/zaiseijyoukyou.html</t>
  </si>
  <si>
    <t>https://www.town.kagamiishi.fukushima.jp/kurashi/chousei/zaisei/008293.html</t>
  </si>
  <si>
    <t>https://www.vill.tenei.fukushima.jp/soshiki/2/soumu-14.html</t>
  </si>
  <si>
    <t>電源立地地域対策交付金基金</t>
  </si>
  <si>
    <t>地域産業振興等企業誘致基金</t>
  </si>
  <si>
    <t>ＪＲ只見線ゆめ基金</t>
  </si>
  <si>
    <t>https://www.town.tadami.lg.jp/referenceroom/2019/10/003050.html</t>
  </si>
  <si>
    <t>https://www.vill.kitashiobara.fukushima.jp/docs/2019122300019/</t>
  </si>
  <si>
    <t>https://www.town.bandai.fukushima.jp/life/5/24/</t>
  </si>
  <si>
    <t>https://www.town.aizubange.fukushima.jp/</t>
  </si>
  <si>
    <t>https://www.vill.yugawa.fukushima.jp/seisakuzaimu/zaisei.html</t>
  </si>
  <si>
    <t>https://www.vill.showa.fukushima.jp/procedure/1524/</t>
  </si>
  <si>
    <t>http://www.vill.izumizaki.fukushima.jp/</t>
  </si>
  <si>
    <t>http://www.town.hanawa.fukushima.jp/page/page000080.html</t>
  </si>
  <si>
    <t>https://www.vill.samegawa.fukushima.jp/page/page000667.html</t>
  </si>
  <si>
    <t>https://www.vill.tamakawa.fukushima.jp/outline/finance.php</t>
  </si>
  <si>
    <t>浅川町役場庁舎等建設基金</t>
  </si>
  <si>
    <t>浅川町ふれあい福祉基金</t>
  </si>
  <si>
    <t>浅川町定住促進住宅維持整備基金</t>
  </si>
  <si>
    <t>「ふるさと創生」事業基金</t>
  </si>
  <si>
    <t>浅川町ふるさと応援基金</t>
  </si>
  <si>
    <t>https://www.town.miharu.fukushima.jp/soshiki/3/kouhyou.html</t>
  </si>
  <si>
    <t>https://www.town.ono.fukushima.jp/soshiki/2/zaiseijoukyoushiryousyuu.html</t>
  </si>
  <si>
    <t>広野町奨学資金貸与基金</t>
  </si>
  <si>
    <t>福島再生加速化交付金基金</t>
  </si>
  <si>
    <t>特定廃棄物埋立処分事業地域振興交付金基金</t>
  </si>
  <si>
    <t>町勢振興基金</t>
  </si>
  <si>
    <t>富岡町電源立地地域対策交付金公共用施設整備基金</t>
  </si>
  <si>
    <t>中間貯蔵施設整備等影響緩和交付金基金</t>
  </si>
  <si>
    <t>特定原子力施設交付金（維持補修）基金</t>
  </si>
  <si>
    <t>電源交付金施設整備事業基金</t>
  </si>
  <si>
    <t>https://www.town.namie.fukushima.jp/soshiki/2/24242.html</t>
  </si>
  <si>
    <t>再生加速化交付金基金</t>
  </si>
  <si>
    <t>地域づくり推進事業基金</t>
  </si>
  <si>
    <t>公共用施設維持基金</t>
  </si>
  <si>
    <t>広域的減容化事業に伴う地域振興基金</t>
  </si>
  <si>
    <t>https://www.katsurao.org/soshiki/1/zaiseijoukyou.html</t>
  </si>
  <si>
    <t>ごみ処理施設整備基金</t>
  </si>
  <si>
    <t>水戸黄門ふるさと基金</t>
  </si>
  <si>
    <t>交通遺児就学奨励基金</t>
  </si>
  <si>
    <t>https://www.city.mito.lg.jp/001544/001547/p020118.html</t>
  </si>
  <si>
    <t>日立市地域振興基金</t>
  </si>
  <si>
    <t>日立市コモンシティ十王・城の丘みどりの基金</t>
  </si>
  <si>
    <t>https://www.city.hitachi.lg.jp/shisei/004/005/p089137.html</t>
  </si>
  <si>
    <t>協働のまちづくり基金</t>
  </si>
  <si>
    <t>https://www.city.tsuchiura.lg.jp/page/page000168.html</t>
  </si>
  <si>
    <t>自治振興基金</t>
  </si>
  <si>
    <t>新駅設置準備基金</t>
  </si>
  <si>
    <t>https://www.city.ishioka.lg.jp/page/page001800.html</t>
  </si>
  <si>
    <t>学校建設事業基金</t>
  </si>
  <si>
    <t>公共施設長寿命化等推進基金</t>
  </si>
  <si>
    <t>公共施設維持整備基金</t>
  </si>
  <si>
    <t>みらい育成基金</t>
  </si>
  <si>
    <t>義務教育施設整備事業基金</t>
  </si>
  <si>
    <t>庁舎等建設基金</t>
  </si>
  <si>
    <t>地域交流センター維持補修事業基金</t>
  </si>
  <si>
    <t>http://www.city.joso.lg.jp/soshiki/somu/zaisei/kik05/gyomu/kessan/1521417396645.html</t>
  </si>
  <si>
    <t>都市整備事業基金</t>
  </si>
  <si>
    <t>学校施設建設基金</t>
  </si>
  <si>
    <t>https://www.city.takahagi.ibaraki.jp/page/page003354.html</t>
  </si>
  <si>
    <t>https://www.city.kitaibaraki.lg.jp/docs/2021031200038/</t>
  </si>
  <si>
    <t>公共建築物長寿命化等対応基金</t>
  </si>
  <si>
    <t>福田地区地域振興整備基金</t>
  </si>
  <si>
    <t>https://www.city.kasama.lg.jp/page/page009189.html</t>
  </si>
  <si>
    <t>ふるさと取手応援基金</t>
  </si>
  <si>
    <t>みどりの基金</t>
  </si>
  <si>
    <t>借地取得基金</t>
  </si>
  <si>
    <t>企業誘致事業等推進基金</t>
  </si>
  <si>
    <t>生活環境施設整備基金</t>
  </si>
  <si>
    <t>地域雇用創出推進基金</t>
  </si>
  <si>
    <t>医療環境整備基金</t>
  </si>
  <si>
    <t>https://www.city.tsukuba.lg.jp/shisei/joho/zaisei/1002389.html</t>
  </si>
  <si>
    <t>福祉ふれあい基金</t>
  </si>
  <si>
    <t>衛生処理施設整備基金</t>
  </si>
  <si>
    <t>環境保全基金</t>
  </si>
  <si>
    <t>一般廃棄物処理施設整備基金</t>
  </si>
  <si>
    <t>https://www.city.itako.lg.jp/page/page003345.html</t>
  </si>
  <si>
    <t>公共公益施設整備基金</t>
  </si>
  <si>
    <t>市営住宅修繕費積立金</t>
  </si>
  <si>
    <t>都市施設等整備事業基金</t>
  </si>
  <si>
    <t>地域創生基金</t>
  </si>
  <si>
    <t>農林振興基金</t>
  </si>
  <si>
    <t>https://www.city.hitachiomiya.lg.jp/page/dir002718.html</t>
  </si>
  <si>
    <t>市民活動基金</t>
  </si>
  <si>
    <t>団地排水建設事業基金</t>
  </si>
  <si>
    <t>地域医療推進事業基金</t>
  </si>
  <si>
    <t>地域づくり振興基金</t>
  </si>
  <si>
    <t>福祉事業基金</t>
  </si>
  <si>
    <t>https://www.city.chikusei.lg.jp/page/page006822.html</t>
  </si>
  <si>
    <t>岩井地域ふるさと振興基金</t>
  </si>
  <si>
    <t>小林孝三郎奨学金等基金</t>
  </si>
  <si>
    <t>新庁舎建設基金</t>
  </si>
  <si>
    <t>下水道事業基金</t>
  </si>
  <si>
    <t>https://www.city.inashiki.lg.jp/page/page006586.html</t>
  </si>
  <si>
    <t>霞ヶ浦水質浄化対策基金</t>
  </si>
  <si>
    <t>神栖市公共施設整備基金</t>
  </si>
  <si>
    <t>神栖市ふるさとづくり基金</t>
  </si>
  <si>
    <t>学校教育施設建設基金</t>
  </si>
  <si>
    <t>行方市公共交通システム事業基金</t>
  </si>
  <si>
    <t>ふるさと応援寄附金基金</t>
  </si>
  <si>
    <t>なめがた振興基金</t>
  </si>
  <si>
    <t>ふるさと創生事業基金</t>
  </si>
  <si>
    <t>子育て支援基金</t>
  </si>
  <si>
    <t>https://www.city.hokota.lg.jp/page/page000141.html</t>
  </si>
  <si>
    <t>https://www.city.tsukubamirai.lg.jp/sp/page/page000795.html</t>
  </si>
  <si>
    <t>再編関連訓練移転等交付金事業基金</t>
  </si>
  <si>
    <t>ごみ処理施設建設基金</t>
  </si>
  <si>
    <t>大洗町漁業振興基金</t>
  </si>
  <si>
    <t>町営公園墓地建設改良等準備基金</t>
  </si>
  <si>
    <t>大好きです大洗基金</t>
  </si>
  <si>
    <t>生活環境整備基金</t>
  </si>
  <si>
    <t>児童福祉施設整備基金</t>
  </si>
  <si>
    <t>電源立地地域整備基金</t>
  </si>
  <si>
    <t>緑化基金</t>
  </si>
  <si>
    <t>武藤文化福祉基金</t>
  </si>
  <si>
    <t>陸平基金</t>
  </si>
  <si>
    <t>https://www.vill.miho.lg.jp/page/page004254.html</t>
  </si>
  <si>
    <t>借地等取得基金</t>
  </si>
  <si>
    <t>公民館整備基金</t>
  </si>
  <si>
    <t>ふるさと寄附基金</t>
  </si>
  <si>
    <t>環境衛生施設整備基金</t>
  </si>
  <si>
    <t>公共用地施設整備基金</t>
  </si>
  <si>
    <t>公共施設等総合管理計画事業準備基金</t>
  </si>
  <si>
    <t>五霞町ふるさと応援基金</t>
  </si>
  <si>
    <t>英語教育基金</t>
  </si>
  <si>
    <t>https://www.town.ibaraki-sakai.lg.jp/page/page000667.html</t>
  </si>
  <si>
    <t>新利根川治水対策整備基金</t>
  </si>
  <si>
    <t>利根町地域福祉基金</t>
  </si>
  <si>
    <t>利根町営霊園事業特別会計財政調整基金</t>
  </si>
  <si>
    <t>利根町環境施設整備基金</t>
  </si>
  <si>
    <t>http://www.town.tone.ibaraki.jp/page/page002852.html</t>
  </si>
  <si>
    <t>施設整備基金</t>
  </si>
  <si>
    <t>清水丘聖地霊園基金</t>
  </si>
  <si>
    <t>し尿処理施設管理運営基金</t>
  </si>
  <si>
    <t>し尿処理施設整備事業基金</t>
  </si>
  <si>
    <t>ごみ処理施設整備事業基金</t>
  </si>
  <si>
    <t>火葬・斎場整備事業基金</t>
  </si>
  <si>
    <t>土木車両等整備事業基金</t>
  </si>
  <si>
    <t>利根老人ホーム整備基金</t>
  </si>
  <si>
    <t>消防事業積立基金</t>
  </si>
  <si>
    <t>養護老人ホーム事業積立基金</t>
  </si>
  <si>
    <t>火葬場事業積立基金</t>
  </si>
  <si>
    <t>審査会事業積立基金</t>
  </si>
  <si>
    <t>消防設備整備基金</t>
  </si>
  <si>
    <t>ごみ固形燃料化施設維持管理基金</t>
  </si>
  <si>
    <t>あすなろ基金</t>
  </si>
  <si>
    <t>那須地区消防組合管理運営基金</t>
  </si>
  <si>
    <t>https://www.city.kiryu.lg.jp/shisei/zaisei/1006761/1009045.html</t>
  </si>
  <si>
    <t>https://www.city.isesaki.lg.jp/shisei/zaisei/jyokyo/4055.html</t>
  </si>
  <si>
    <t>http://www.city.numata.gunma.jp/shisei/keikaku/zaisei/kessan/index.html</t>
  </si>
  <si>
    <t>https://www.city.shibukawa.lg.jp/shisei/zaisei/sonotazaisei/p005830.html</t>
  </si>
  <si>
    <t>https://www.city.tomioka.lg.jp/www/contents/1489622572263/index.html</t>
  </si>
  <si>
    <t>https://www.city.midori.gunma.jp/www/contents/1489624307124/index.html</t>
  </si>
  <si>
    <t>http://www.vill.shinto.gunma.jp/</t>
  </si>
  <si>
    <t>https://www.town.yoshioka.gunma.jp/chousei/zaisei/zaisei_shiryou.html</t>
  </si>
  <si>
    <t>国土保全基金</t>
  </si>
  <si>
    <t>村営住宅整備基金</t>
  </si>
  <si>
    <t>振興発展基金</t>
  </si>
  <si>
    <t>高齢者集合住宅基金</t>
  </si>
  <si>
    <t>http://www.uenomura.jp/admin/politics/zaisei/kouhyou.html</t>
  </si>
  <si>
    <t>下仁田町公共施設等整備基金</t>
  </si>
  <si>
    <t>ねぎとこんにゃく下仁田奨学金事業</t>
  </si>
  <si>
    <t>下仁田町都市計画区域公共施設等整備基金</t>
  </si>
  <si>
    <t>ふるさと下仁田応援基金</t>
  </si>
  <si>
    <t>https://www.town.shimonita.lg.jp/soumu/m03/m09/03.html</t>
  </si>
  <si>
    <t>http://www.nanmoku.ne.jp/modules/profile/index.php?content_id=54</t>
  </si>
  <si>
    <t>https://www.vill.tsumagoi.gunma.jp/mura/siryou/2017-0321-1337-12.html</t>
  </si>
  <si>
    <t>https://www.town.kusatsu.gunma.jp/www/contents/1506069097464/index.html</t>
  </si>
  <si>
    <t>公共事業整備基金</t>
  </si>
  <si>
    <t>学校校舎建築基金</t>
  </si>
  <si>
    <t>https://www.vill.showa.gunma.jp/kurashi/gyousei/about/2017-0221-1728-29.html</t>
  </si>
  <si>
    <t>https://www.town.tamamura.lg.jp/docs/2019103100058/</t>
  </si>
  <si>
    <t>公共施設等整備維持基金</t>
  </si>
  <si>
    <t>罹災救助基金</t>
  </si>
  <si>
    <t>https://www.town.meiwa.gunma.jp/life/soshiki/kikakuzaisei/zaisei/4/2086.html</t>
  </si>
  <si>
    <t>https://www.town.chiyoda.gunma.jp/kikakuzaisei/zaisei/zaisei008.html</t>
  </si>
  <si>
    <t>消防施設等整備基金</t>
  </si>
  <si>
    <t>初雁公園整備基金</t>
  </si>
  <si>
    <t>緑の基金</t>
  </si>
  <si>
    <t>https://www.city.kawagoe.saitama.jp/shisei/zaisei/zaiseikohyo/zaiseijoukyou.html</t>
  </si>
  <si>
    <t>熊谷市職員退職手当基金</t>
  </si>
  <si>
    <t>熊谷市国際交流基金</t>
  </si>
  <si>
    <t>熊谷市地域福祉基金</t>
  </si>
  <si>
    <t>https://www.city.kumagaya.lg.jp/about/zaisei/zaiseisiryou.html</t>
  </si>
  <si>
    <t>環境施設整備基金</t>
  </si>
  <si>
    <t>庁舎等整備基金</t>
  </si>
  <si>
    <t>https://www.city.kawaguchi.lg.jp/shiseijoho/tokeijoho/10564.html</t>
  </si>
  <si>
    <t>ごみ処理施設等整備基金</t>
  </si>
  <si>
    <t>社会福祉事業費基金</t>
  </si>
  <si>
    <t>教育振興奨励基金</t>
  </si>
  <si>
    <t>公有地取得基金</t>
  </si>
  <si>
    <t>ちちぶ夢創り基金</t>
  </si>
  <si>
    <t>http://www.city.chichibu.lg.jp/7110.html</t>
  </si>
  <si>
    <t>道路整備基金</t>
  </si>
  <si>
    <t>中心市街地再開発整備基金</t>
  </si>
  <si>
    <t>マチごとエコタウン推進基金</t>
  </si>
  <si>
    <t>http://www.city.tokorozawa.saitama.jp/shiseijoho/zaisei/zaiseijyouho/zaiseijyokyoichiran.html</t>
  </si>
  <si>
    <t>ムーミン基金</t>
  </si>
  <si>
    <t>https://www.city.hanno.lg.jp/article/politics/finance/183</t>
  </si>
  <si>
    <t>医療体制確保基金</t>
  </si>
  <si>
    <t>公共施設等再整備基金</t>
  </si>
  <si>
    <t>水と緑と文化のまちづくり基金</t>
  </si>
  <si>
    <t>河野博士育英基金</t>
  </si>
  <si>
    <t>https://www.city.kazo.lg.jp/soshiki/zaisei/kessann/4985.html</t>
  </si>
  <si>
    <t>施設整備等基金</t>
  </si>
  <si>
    <t>駅周辺都市基盤整備基金</t>
  </si>
  <si>
    <t>https://www.city.honjo.lg.jp/shiseijoho/gyozaisei/zaisei_yosan_kessan/zaiseijokyo/1375949125938.html</t>
  </si>
  <si>
    <t>都市施設整備基金</t>
  </si>
  <si>
    <t>緑豊かな環境まちづくり基金</t>
  </si>
  <si>
    <t>商業振興基金</t>
  </si>
  <si>
    <t>http://www.city.higashimatsuyama.lg.jp/shisei/sesaku_keikaku/finance/1395047566570.html</t>
  </si>
  <si>
    <t>公共用地及び施設取得又は施設整備基金</t>
  </si>
  <si>
    <t>ふじ福祉基金</t>
  </si>
  <si>
    <t>ふるさとかすかべ応援基金</t>
  </si>
  <si>
    <t>都市基盤整備基金</t>
  </si>
  <si>
    <t>https://www.city.sayama.saitama.jp/shisei/zaisei/zaiseijyokyoshiryo/index.html</t>
  </si>
  <si>
    <t>公共施設修繕引当基金</t>
  </si>
  <si>
    <t>中小企業従業員退職金等共済基金</t>
  </si>
  <si>
    <t>協働によるまちづくり基金</t>
  </si>
  <si>
    <t>ふるさと応援寄附基金</t>
  </si>
  <si>
    <t>http://www.city.kounosu.saitama.jp/soshiki/zaimu/2/gyomu/1/1449742796597.html</t>
  </si>
  <si>
    <t>http://www.city.fukaya.saitama.jp/shisei/zaiseiyosangyozaisei/zaisei/zaisei_yosan/1389849574665.html</t>
  </si>
  <si>
    <t>公共設備整備基金</t>
  </si>
  <si>
    <t>一般廃棄物処理施設建設基金</t>
  </si>
  <si>
    <t>ふるさとあげお応援基金</t>
  </si>
  <si>
    <t>http://www.city.ageo.lg.jp/page/3-a16.html</t>
  </si>
  <si>
    <t>新栄町団地に係る都市計画街路の設置等に関する基金</t>
  </si>
  <si>
    <t>みどりのまちづくり基金</t>
  </si>
  <si>
    <t>http://www.city.soka.saitama.jp/cont/s1204/010/010/020/PAGE000000000000052674.html</t>
  </si>
  <si>
    <t>越谷しらこばと基金</t>
  </si>
  <si>
    <t>高速鉄道等整備基金</t>
  </si>
  <si>
    <t>https://www.city.koshigaya.saitama.jp/kurashi_shisei/shisei/yosankessan/kessan/20150428135047996.html</t>
  </si>
  <si>
    <t>公共施設改修基金</t>
  </si>
  <si>
    <t>蕨駅西口市街地再開発事業基金</t>
  </si>
  <si>
    <t>ふるさとわらび応援基金</t>
  </si>
  <si>
    <t>https://www.city.warabi.saitama.jp/shisei/zaisei/kouhyo/1002887.html</t>
  </si>
  <si>
    <t>戸田市公共施設等整備基金</t>
  </si>
  <si>
    <t>戸田市都市開発基金</t>
  </si>
  <si>
    <t>防災減災基金</t>
  </si>
  <si>
    <t>戸田市環境対策基金</t>
  </si>
  <si>
    <t>http://www.city.iruma.saitama.jp/shisei/zaisei/zai_itiran/index.html</t>
  </si>
  <si>
    <t>基地跡地整備基金</t>
  </si>
  <si>
    <t>https://www.city.asaka.lg.jp/soshiki/7/zaiseizyoukyousiryousyu.html</t>
  </si>
  <si>
    <t>公共施設安心安全化基金</t>
  </si>
  <si>
    <t>まちづくりサポート基金</t>
  </si>
  <si>
    <t>志木駅東口駅前広場等管理基金</t>
  </si>
  <si>
    <t>市営住宅管理基金</t>
  </si>
  <si>
    <t>https://www.city.shiki.lg.jp/index.cfm/51,0,179,1394,html</t>
  </si>
  <si>
    <t>公共用地取得事業基金</t>
  </si>
  <si>
    <t>http://www.city.wako.lg.jp/home/shisei/_13207/_10649.html</t>
  </si>
  <si>
    <t>墓園管理基金</t>
  </si>
  <si>
    <t>新座グリーンスマイル基金</t>
  </si>
  <si>
    <t>青少年教育振興基金</t>
  </si>
  <si>
    <t>https://www.city.niiza.lg.jp/soshiki/8/zaiseijoukyou.html</t>
  </si>
  <si>
    <t>https://www.city.okegawa.lg.jp/shisei/zaisei/kessan/3621.html</t>
  </si>
  <si>
    <t>場外発売場環境整備基金</t>
  </si>
  <si>
    <t>http://www.city.kuki.lg.jp/shisei/zaisei_yosan_kessan/zaisei/zaiseijyoukyousiryou.html</t>
  </si>
  <si>
    <t>南部地域整備基金</t>
  </si>
  <si>
    <t>緑と花のまちづくり基金</t>
  </si>
  <si>
    <t xml:space="preserve">https://www.city.kitamoto.lg.jp/soshiki/gyouseikeiei/zaisei/gyomu/g2/2/1416919493115.html </t>
  </si>
  <si>
    <t>https://www.city.yashio.lg.jp/shisei/zaiseijokyo/other/index.html</t>
  </si>
  <si>
    <t>緑地保全基金</t>
  </si>
  <si>
    <t>まちづくり寄附基金</t>
  </si>
  <si>
    <t>https://www.city.fujimi.saitama.jp/shisei/04zaisei/02kessan/kessanshiryo.html</t>
  </si>
  <si>
    <t>三郷インターA地区等公共施設整備基金</t>
  </si>
  <si>
    <t>常磐新線対策基金</t>
  </si>
  <si>
    <t>http://www.city.misato.lg.jp/1201.htm</t>
  </si>
  <si>
    <t>https://www.city.hasuda.saitama.jp/zaise/shise/zaise/jokyo/jokyoichiran.html</t>
  </si>
  <si>
    <t>緑と花と清流基金</t>
  </si>
  <si>
    <t>https://www.city.sakado.lg.jp/soshiki/4/15087.html</t>
  </si>
  <si>
    <t>子育て応援基金</t>
  </si>
  <si>
    <t>公共施設保全基金</t>
  </si>
  <si>
    <t>寄附によるまちづくり基金</t>
  </si>
  <si>
    <t>水土里の基金</t>
  </si>
  <si>
    <t>https://www.city.tsurugashima.lg.jp/page/page004007.html</t>
  </si>
  <si>
    <t>鉄道建設基金</t>
  </si>
  <si>
    <t>https://www.city.yoshikawa.saitama.jp/index.cfm/27,82545,182,944,html</t>
  </si>
  <si>
    <t>環境整備基金</t>
  </si>
  <si>
    <t>いきいき福祉基金</t>
  </si>
  <si>
    <t>https://www.city.fujimino.saitama.jp/soshikiichiran/zaiseika/zaiseikakari/5658.html</t>
  </si>
  <si>
    <t>社会福祉施設整備基金</t>
  </si>
  <si>
    <t>保健福祉基金</t>
  </si>
  <si>
    <t>ふるさと文化振興基金</t>
  </si>
  <si>
    <t>http://www.city.shiraoka.lg.jp/7842.htm</t>
  </si>
  <si>
    <t>ふるさと寄付基金</t>
  </si>
  <si>
    <t>https://www.town.saitama-ina.lg.jp/0000003132.html</t>
  </si>
  <si>
    <t>公共施設マネジメント基金</t>
  </si>
  <si>
    <t>高齢者福祉基金</t>
  </si>
  <si>
    <t>https://www.town.saitama-miyoshi.lg.jp/town/about/2007-0314-1349-9.html</t>
  </si>
  <si>
    <t>町営樹木葬墓苑管理基金</t>
  </si>
  <si>
    <t>魅力あるまちづくり基金</t>
  </si>
  <si>
    <t>http://www.town.ogose.saitama.jp/chousei/unei/zaisei/1453290412028.html</t>
  </si>
  <si>
    <t>https://www.town.namegawa.saitama.jp/choseijoho/gyozaisei/zaisei_yosan_kessan/1409.html</t>
  </si>
  <si>
    <t>地域福祉人材育成基金</t>
  </si>
  <si>
    <t>公共公益施設建設基金</t>
  </si>
  <si>
    <t>http://www.town.ranzan.saitama.jp/0000000504.html</t>
  </si>
  <si>
    <t>災害救助基金</t>
  </si>
  <si>
    <t>川島町菅間一元歴史文化基金</t>
  </si>
  <si>
    <t>https://www.town.kawajima.saitama.jp/2073.htm</t>
  </si>
  <si>
    <t>フレンドシップ・ハイツよしみ整備基金</t>
  </si>
  <si>
    <t>https://www.town.yoshimi.saitama.jp/soshiki/jichi_zaisei/15/1768.html</t>
  </si>
  <si>
    <t>庁舎等改修基金</t>
  </si>
  <si>
    <t>北部地域活性化基金</t>
  </si>
  <si>
    <t>http://www.town.hatoyama.saitama.jp/gyosei/chosei/zaiseijoho/1495528739365.html</t>
  </si>
  <si>
    <t>関口茂八奨学基金</t>
  </si>
  <si>
    <t>町有施設整備振興基金</t>
  </si>
  <si>
    <t>緑の雇用創出基金</t>
  </si>
  <si>
    <t>https://www.town.tokigawa.lg.jp/forms/info/info.aspx?info_id=31240</t>
  </si>
  <si>
    <t>地域振興拠点施設整備基金</t>
  </si>
  <si>
    <t>浅見萬作老人援護基金</t>
  </si>
  <si>
    <t>https://www.town.yokoze.saitama.jp/yokoze/about-yokoze/103</t>
  </si>
  <si>
    <t>災害見舞基金</t>
  </si>
  <si>
    <t>図書購入基金</t>
  </si>
  <si>
    <t>ふるさと長瀞応援基金</t>
  </si>
  <si>
    <t>http://www.town.nagatoro.saitama.jp/finance/fi02_1/</t>
  </si>
  <si>
    <t>土地取得基金</t>
  </si>
  <si>
    <t>https://www.town.ogano.lg.jp/chousei-jouhou/finance/</t>
  </si>
  <si>
    <t>ふるさと水と土基金</t>
  </si>
  <si>
    <t>https://www.vill.higashichichibu.saitama.jp/soshiki/00/zaiseijyoukyou.html</t>
  </si>
  <si>
    <t>ミムリン夢づくり基金</t>
  </si>
  <si>
    <t>消防防災施設整備基金</t>
  </si>
  <si>
    <t>http://www.town.kamikawa.saitama.jp/gyouseijouho/zaisei/1655.html</t>
  </si>
  <si>
    <t>http://www.town.kamisato.saitama.jp/1786.htm</t>
  </si>
  <si>
    <t>土地改良事業基金</t>
  </si>
  <si>
    <t>オリックス資源循環子ども未来基金</t>
  </si>
  <si>
    <t>https://www.town.yorii.saitama.jp/soshiki/03/zaiseijokyoitiranhyo.html</t>
  </si>
  <si>
    <t>福祉医療センター施設整備基金</t>
  </si>
  <si>
    <t>森林環境譲与税積立基金</t>
  </si>
  <si>
    <t>http://www.town.miyashiro.lg.jp/0000011297.html</t>
  </si>
  <si>
    <t>http://www.town.sugito.lg.jp/cms/index1871.html</t>
  </si>
  <si>
    <t>松伏町立公用・公共用施設整備基金</t>
  </si>
  <si>
    <t>松伏町立小中学校建設等基金</t>
  </si>
  <si>
    <t>松伏町森林環境整備基金</t>
  </si>
  <si>
    <t>http://www.town.matsubushi.lg.jp/www/contents/1583816405662/index.html</t>
  </si>
  <si>
    <t>埼葛斎場組合施設整備基金</t>
  </si>
  <si>
    <t>し尿処理施設建設基金</t>
  </si>
  <si>
    <t>施設整備基金積立金</t>
  </si>
  <si>
    <t>施設等維持補修基金</t>
  </si>
  <si>
    <t>利根川栗橋流域水防事務組合水防活動基金</t>
  </si>
  <si>
    <t>消防装備近代化基金</t>
  </si>
  <si>
    <t>斎場施設整備基金</t>
  </si>
  <si>
    <t>消防力強化基金</t>
  </si>
  <si>
    <t>広域静苑組合整備基金</t>
  </si>
  <si>
    <t>施設整備積立金</t>
  </si>
  <si>
    <t>政策研究基金</t>
  </si>
  <si>
    <t>市町村事業推進基金</t>
  </si>
  <si>
    <t>し尿処理施設整備基金</t>
  </si>
  <si>
    <t>不燃物処理施設建設基金</t>
  </si>
  <si>
    <t>www.city.choshi.chiba.jp/sisei/zaisei/bunseki.html</t>
  </si>
  <si>
    <t>https://www.city.ichikawa.lg.jp/fin01/1111000092.html</t>
  </si>
  <si>
    <t>https://www.city.funabashi.lg.jp/shisei/zaisei/005/p029485.html</t>
  </si>
  <si>
    <t>https://www.city.tateyama.chiba.jp/gyouzai/page100017.html</t>
  </si>
  <si>
    <t>https://www.city.kisarazu.lg.jp/shisei/zaisei/kessan/1002492.html</t>
  </si>
  <si>
    <t>https://www.city.matsudo.chiba.jp/shisei/zai-yosan-kessan/zaisei_joukyou.html</t>
  </si>
  <si>
    <t>https://www.city.noda.chiba.jp/shisei/shisei/zaisei/1017006.html</t>
  </si>
  <si>
    <t>https://www.city.narita.chiba.jp/shisei/page088000.html</t>
  </si>
  <si>
    <t>ふるさと事業基金</t>
  </si>
  <si>
    <t>保健福祉振興基金</t>
  </si>
  <si>
    <t>http://www.city.sakura.lg.jp/0000002527.html</t>
  </si>
  <si>
    <t>http://www.city.togane.chiba.jp/0000000560.html</t>
  </si>
  <si>
    <t>https://www.city.narashino.lg.jp/joho/zaiseikaikei/zaiseijoukyou/index.html</t>
  </si>
  <si>
    <t>https://www.city.kashiwa.lg.jp/zaisei/policy_pr/zaiseishisu/3537.html</t>
  </si>
  <si>
    <t>https://www.city.nagareyama.chiba.jp/information/1008311/1008371/1008381/1008384.html</t>
  </si>
  <si>
    <t>http://www.city.yachiyo.chiba.jp/40500/page000080.html</t>
  </si>
  <si>
    <t>https://www.city.kamagaya.chiba.jp/sesakumidashi/sesaku_zaisei/kessan/index.html</t>
  </si>
  <si>
    <t>https://www.city.kimitsu.lg.jp/soshiki/9/760.html</t>
  </si>
  <si>
    <t>https://www.city.futtsu.lg.jp/0000000213.html</t>
  </si>
  <si>
    <t>公共施設修繕基金</t>
  </si>
  <si>
    <t>https://www.city.sodegaura.lg.jp/soshiki/zaisei/indexhikakubunseki.html</t>
  </si>
  <si>
    <t>https://www.city.yachimata.lg.jp/soshiki/6/18244.html</t>
  </si>
  <si>
    <t>https://www.city.inzai.lg.jp/0000005307.html</t>
  </si>
  <si>
    <t>スポーツ推進基金</t>
  </si>
  <si>
    <t>https://www.city.sosa.lg.jp/page/page001568.html</t>
  </si>
  <si>
    <t>https://www.city.sammu.lg.jp/page/page001205.html</t>
  </si>
  <si>
    <t>https://www.city.isumi.lg.jp/gyosei/shiseijoho/gyozaisei/finance/2513.html</t>
  </si>
  <si>
    <t>https://www.town.shisui.chiba.jp/docs/2014021808437/</t>
  </si>
  <si>
    <t>https://www.town.kozaki.chiba.jp/08government/johokokai/zaiseijoukyou.html</t>
  </si>
  <si>
    <t>https://www.town.tako.chiba.jp/docs/2018011800470/</t>
  </si>
  <si>
    <t>https://www.town.tohnosho.chiba.jp/003profile/c010/020.html</t>
  </si>
  <si>
    <t>https://www.town.kujukuri.chiba.jp/0000003292.html</t>
  </si>
  <si>
    <t>https://www.town.shibayama.lg.jp/0000002632.html</t>
  </si>
  <si>
    <t>https://www.town.yokoshibahikari.chiba.jp/site/zaisei/1324.html</t>
  </si>
  <si>
    <t>https://www.town.ichinomiya.chiba.jp/machizukuri/zaisei/6.html</t>
  </si>
  <si>
    <t>http://www.vill.chosei.chiba.jp/0000001102.html</t>
  </si>
  <si>
    <t>https://www.town.shirako.lg.jp/0000000803.html</t>
  </si>
  <si>
    <t>https://www.town.nagara.chiba.jp/soshiki/2/51.html</t>
  </si>
  <si>
    <t>https://www.town.chonan.chiba.jp/chousei/zaisei/1880/</t>
  </si>
  <si>
    <t>https://www.town.kyonan.chiba.jp/soshiki/6/5438.html</t>
  </si>
  <si>
    <t>東金市外三市町清掃組合施設基金</t>
  </si>
  <si>
    <t>清掃基金</t>
    <rPh sb="0" eb="2">
      <t>セイソウ</t>
    </rPh>
    <rPh sb="2" eb="4">
      <t>キキン</t>
    </rPh>
    <phoneticPr fontId="3"/>
  </si>
  <si>
    <t>社会資本等整備基金積立金</t>
  </si>
  <si>
    <t>環境対策基金</t>
  </si>
  <si>
    <t>子ども・子育て支援事業基金</t>
  </si>
  <si>
    <t>災害対策基金</t>
  </si>
  <si>
    <t>https //www.city.chiyoda.lg.jp/koho/kuse/zaise/zaise/index.html</t>
  </si>
  <si>
    <t>https://www.city.minato.tokyo.jp/kuse/zaise/jokyo/index.html</t>
  </si>
  <si>
    <t>社会資本等整備基金</t>
  </si>
  <si>
    <t>https://www.city.bunkyo.lg.jp/kusejoho/kekaku/zaise/zaiseijokyonokohyo/zaiseishihyo.html</t>
  </si>
  <si>
    <t>https://www.city.taito.lg.jp/kusei/zaisei/zaiseijyoukyou/siryousyu/index.html</t>
  </si>
  <si>
    <t>水と緑のまちづくり基金</t>
  </si>
  <si>
    <t>北斎基金</t>
  </si>
  <si>
    <t>連続立体交差事業基金</t>
  </si>
  <si>
    <t>学校施設改築等基金</t>
  </si>
  <si>
    <t>地下鉄8号線建設基金</t>
  </si>
  <si>
    <t>防災基金</t>
  </si>
  <si>
    <t>区営住宅整備基金</t>
  </si>
  <si>
    <t>https://www.city.koto.lg.jp/011102/kuse/yosanzaise/kessan/70337.html</t>
  </si>
  <si>
    <t>https://www.city.shinagawa.tokyo.jp/PC/kuseizyoho/kuseizyoho-siryo/kuseizyoho-siryo-zaisei/kuseizyoho-siryo-zaisei-shinagawa/kuseizyoho-siryo-zaisei-shinagawa-shiryo/index.html</t>
  </si>
  <si>
    <t>三田地区街づくり寄付金等積立基金</t>
  </si>
  <si>
    <t>社会福祉施設整備寄付金等積立基金</t>
  </si>
  <si>
    <t>公共施設整備資金積立基金</t>
  </si>
  <si>
    <t>新空港線整備資金積立基金</t>
  </si>
  <si>
    <t>羽田空港対策積立基金</t>
  </si>
  <si>
    <t>https://www.city.ota.tokyo.jp/kuseijoho/suuji/yosan_kessan/hakusho_jyoukyou/zaiseiokyo_shiryo/index.html</t>
  </si>
  <si>
    <t>https://www.city.setagaya.lg.jp/mokuji/kusei/004/002/d00121470.html</t>
  </si>
  <si>
    <t>https://www.city.shibuya.tokyo.jp/kusei/zaisei/shiryoshu.html</t>
  </si>
  <si>
    <t>https://www.city.tokyo-nakano.lg.jp/dept/102000/d015305.html</t>
  </si>
  <si>
    <t>https://www.city.suginami.tokyo.jp/kusei/zaisei/kuzaisei/1012359.html</t>
  </si>
  <si>
    <t>http://www.city.toshima.lg.jp/004/kuse/shisaku/shisaku/hakusho/zaise.html</t>
  </si>
  <si>
    <t>https://www.city.kita.tokyo.jp/zaisei/kuse/zaise/shiryo.html</t>
  </si>
  <si>
    <t>https://www.city.arakawa.tokyo.jp/a002/zaisei/kessan/zaiseijyokyou.html</t>
  </si>
  <si>
    <t>https://www.city.itabashi.tokyo.jp/kusei/zaisei/kessan/1007523.html</t>
  </si>
  <si>
    <t>https://www.city.nerima.tokyo.jp/kusei/tokei/opendata/opendatasite/tokei_kusei/hikaku.html</t>
  </si>
  <si>
    <t>教育施設整備積立基金</t>
  </si>
  <si>
    <t>総合庁舎整備基金</t>
  </si>
  <si>
    <t>住宅整備基金</t>
  </si>
  <si>
    <t>https://www.city.hachioji.tokyo.jp/shisei/001/010/001/003/p007494.html</t>
  </si>
  <si>
    <t>清掃工場建設等基金</t>
  </si>
  <si>
    <t>https://www.city.tachikawa.lg.jp/zaisei/shise/yosan/zaise/jokyo.html</t>
  </si>
  <si>
    <t>http://www.city.musashino.lg.jp/shisei_joho/zaisei/zaiseijokyo/1010237.html</t>
  </si>
  <si>
    <t>https://www.city.ome.tokyo.jp/soshiki/4/398.html</t>
  </si>
  <si>
    <t>公共施設整備等資金積立基金</t>
  </si>
  <si>
    <t>職員退職手当資金積立基金</t>
  </si>
  <si>
    <t>緑化推進基金</t>
  </si>
  <si>
    <t>https://www.city.machida.tokyo.jp/shisei/gyouzaisei/cost/kesan/zaisei_shiryoushu.html</t>
  </si>
  <si>
    <t>https://www.city.hino.lg.jp/shisei/gyozaisei/zaisei/1005121.html</t>
  </si>
  <si>
    <t>https://www.city.kokubunji.tokyo.jp/shisei/zaisei/joukyou/1023028.html</t>
  </si>
  <si>
    <t>国立駅周辺整備基金</t>
  </si>
  <si>
    <t>https://www.city.fussa.tokyo.jp/municipal/aboutfussa/finances/kessan/1003186.html</t>
  </si>
  <si>
    <t>https://www.city.komae.tokyo.jp/index.cfm/46,0,361,2172,html</t>
  </si>
  <si>
    <t>https://www.soumu.metro.tokyo.lg.jp/05gyousei/higasikurume.html</t>
  </si>
  <si>
    <t>http://www.city.musashimurayama.lg.jp/shisei/zaisei/joukyou/1011437.html</t>
  </si>
  <si>
    <t>https://www.city.tama.lg.jp/0000005268.html</t>
  </si>
  <si>
    <t>https://www.city.akiruno.tokyo.jp/0000002597.html</t>
  </si>
  <si>
    <t>https://www.city.nishitokyo.lg.jp/siseizyoho/zaisei/zaiseijokyoshiryosyu.html</t>
  </si>
  <si>
    <t>https://www.town.hinode.tokyo.jp/0000000075.html</t>
  </si>
  <si>
    <t>http://www.town.okutama.tokyo.jp/gyose/zaise/ichiran.html</t>
  </si>
  <si>
    <t>https://www.town.oshima.tokyo.jp/</t>
  </si>
  <si>
    <t>https://www.niijima.com/gyousei/zaiseishokuin/zaiseijoukyou.html</t>
  </si>
  <si>
    <t>https://vill.kouzushima.tokyo.jp/</t>
  </si>
  <si>
    <t>https://www.vill.miyake.tokyo.jp</t>
  </si>
  <si>
    <t>https://www.vill.ogasawara.tokyo.jp/zaisei_joukyou/</t>
  </si>
  <si>
    <t>特別区職員公務災害等見舞金基金</t>
  </si>
  <si>
    <t>特別区非常勤職員公務災害補償等基金</t>
  </si>
  <si>
    <t>厚生施設整備基金</t>
  </si>
  <si>
    <t>https://www.city.yokohama.lg.jp/city-info/zaisei/jokyo/zaisejokyo/shiryoushu.html</t>
  </si>
  <si>
    <t>鉄道整備事業基金</t>
  </si>
  <si>
    <t>資源再生化基金</t>
  </si>
  <si>
    <t>市営住宅等修繕基金</t>
  </si>
  <si>
    <t>https://www.city.yokosuka.kanagawa.jp/1610/finas/kessan/zaiseizyoukyousiryoushuu.html</t>
  </si>
  <si>
    <t>教育文化施設建設等基金</t>
  </si>
  <si>
    <t>本庁舎整備基金</t>
  </si>
  <si>
    <t>https://www.city.kamakura.kanagawa.jp/zaisei/z-joukyoushiryou-top.html</t>
  </si>
  <si>
    <t>http://www.city.fujisawa.kanagawa.jp/zaisei/shise/yosan/yosan/kessan/index.html</t>
  </si>
  <si>
    <t>https://www.city.odawara.kanagawa.jp/municipality/finance/details/zaiseijyoukyou.html</t>
  </si>
  <si>
    <t>https://www.city.zushi.kanagawa.jp/syokan/zaisei/p03983.html</t>
  </si>
  <si>
    <t>http://www.city.miura.kanagawa.jp/zaisei/zaiseijyoukyousiryousyu.html</t>
  </si>
  <si>
    <t>https://www.city.hadano.kanagawa.jp/www/contents/1001000003679/index.html</t>
  </si>
  <si>
    <t>https://www.city.isehara.kanagawa.jp/docs/2014050900027/</t>
  </si>
  <si>
    <t>新まちづくり基金</t>
  </si>
  <si>
    <t>応援まごころ基金</t>
  </si>
  <si>
    <t>https://www.city.ebina.kanagawa.jp/shisei/zaisei/zaisei/1003920.html</t>
  </si>
  <si>
    <t>地域福祉ふれあい基金</t>
  </si>
  <si>
    <t>地下水保全対策基金</t>
  </si>
  <si>
    <t>横溝千鶴子教育基金</t>
  </si>
  <si>
    <t>足柄グリーン文化基金</t>
  </si>
  <si>
    <t>公共施設建設、修繕等基金</t>
  </si>
  <si>
    <t>福祉施設基金</t>
  </si>
  <si>
    <t>http://www.city.minamiashigara.kanagawa.jp/machi/zaisei</t>
  </si>
  <si>
    <t>綾瀬市公共用地取得基金</t>
  </si>
  <si>
    <t>綾瀬市社会福祉基金</t>
  </si>
  <si>
    <t>特定防衛施設周辺整備調整交付金基金</t>
  </si>
  <si>
    <t>http://www.city.ayase.kanagawa.jp/hp/page000032700/hpg000032686.htm</t>
  </si>
  <si>
    <t>https://www.town.hayama.lg.jp/soshiki/zaisei/5/1210.html</t>
  </si>
  <si>
    <t>http://www.town.samukawa.kanagawa.jp/chosei/machi_zaisei/11368.html</t>
  </si>
  <si>
    <t>文化基金</t>
  </si>
  <si>
    <t>育英奨学基金</t>
  </si>
  <si>
    <t>https://www.town.nakai.kanagawa.jp/forms/info/info.aspx?info_id=3637</t>
  </si>
  <si>
    <t>つぶらの周辺地域振興基金</t>
  </si>
  <si>
    <t>https://www.town.kaisei.kanagawa.jp/info/8</t>
  </si>
  <si>
    <t>http://www.town.hakone.kanagawa.jp/index.cfm/11,2289,57,html</t>
  </si>
  <si>
    <t>真鶴町ふるさと応援基金</t>
  </si>
  <si>
    <t>真鶴半島亀ヶ崎地域整備基金</t>
  </si>
  <si>
    <t>真鶴町岩漁港整備基金</t>
  </si>
  <si>
    <t>みどり基金</t>
  </si>
  <si>
    <t>https://www.town.aikawa.kanagawa.jp/info/yosan_kessai_zaisei/1427589914861.html</t>
  </si>
  <si>
    <t>https://www.town.kiyokawa.kanagawa.jp/soshiki/seisakusuishin/1646.html</t>
  </si>
  <si>
    <t>農業成長産業化基金</t>
  </si>
  <si>
    <t>再生可能エネルギー等導入推進基金</t>
  </si>
  <si>
    <t>都市整備基金</t>
  </si>
  <si>
    <t>中越大震災メモリアル基金</t>
  </si>
  <si>
    <t>和島地域教育施設整備基金</t>
  </si>
  <si>
    <t>https://www.city.nagaoka.niigata.jp/shisei/cate03/zaisei/z-shiryou.html</t>
  </si>
  <si>
    <t>共和松井基金</t>
  </si>
  <si>
    <t>https://www.city.sanjo.niigata.jp/shisei/zaisei/sanjoshinozaiseijokyo/5180.html</t>
  </si>
  <si>
    <t>柏崎・夢の森公園維持管理基金</t>
  </si>
  <si>
    <t>ガス事業清算金活用基金</t>
  </si>
  <si>
    <t>公営企業経営安定基金</t>
  </si>
  <si>
    <t>加治川用水土地改良事業基金</t>
  </si>
  <si>
    <t>https://www.city.shibata.lg.jp/machidukuri/zaisei/zaisei/jokyo/1002002.html</t>
  </si>
  <si>
    <t>環境うるおい基金</t>
  </si>
  <si>
    <t>文化施設建設基金</t>
  </si>
  <si>
    <t>夢の架け橋基金</t>
  </si>
  <si>
    <t>職員退職手当積立金</t>
  </si>
  <si>
    <t>https://www.city.ojiya.niigata.jp/soshiki/kikakuseisaku/zaiseibunseki.html</t>
  </si>
  <si>
    <t>新町雁木づくりアーケード整備事業基金</t>
  </si>
  <si>
    <t>教育施設建設基金</t>
  </si>
  <si>
    <t>公園整備等基金</t>
  </si>
  <si>
    <t>見附市ふるさと応援基金</t>
  </si>
  <si>
    <t>防災まちづくり基金</t>
  </si>
  <si>
    <t>https://www.city.mitsuke.niigata.jp/5849.htm</t>
  </si>
  <si>
    <t>村上市環境衛生基金</t>
  </si>
  <si>
    <t>村上市義務教育施設設備整備基金</t>
  </si>
  <si>
    <t>村上市ふるさと応援基金</t>
  </si>
  <si>
    <t>村上市社会福祉基金</t>
  </si>
  <si>
    <t>ふるさと燕応援基金</t>
  </si>
  <si>
    <t>ガス事業譲渡清算金活用基金</t>
  </si>
  <si>
    <t>仲治奨学基金</t>
  </si>
  <si>
    <t>公共施設等適正管理基金</t>
  </si>
  <si>
    <t>妙高山麓ゆめ基金</t>
  </si>
  <si>
    <t>ふれあい福祉基金</t>
  </si>
  <si>
    <t>https://www.city.myoko.niigata.jp/docs/242.html</t>
  </si>
  <si>
    <t>交通安全対策基金</t>
  </si>
  <si>
    <t>https://www.city.gosen.lg.jp/municipal_administration/8/1/1/2525.html</t>
  </si>
  <si>
    <t>水族博物館整備運営基金</t>
  </si>
  <si>
    <t>火力発電所立地関連地域振興基金</t>
  </si>
  <si>
    <t>https://www.city.joetsu.niigata.jp/soshiki/zaisei/zaisei-zaisei.html</t>
  </si>
  <si>
    <t>合併市町村振興基金</t>
  </si>
  <si>
    <t>ふるさと阿賀野市応援基金</t>
  </si>
  <si>
    <t>あがの市民病院整備基金</t>
  </si>
  <si>
    <t>教育文化振興基金</t>
  </si>
  <si>
    <t>国営・県営総合土地改良事業基金</t>
  </si>
  <si>
    <t>行政庁舎建設基金</t>
  </si>
  <si>
    <t>ふるさと結基金</t>
  </si>
  <si>
    <t>過疎地域支援基金</t>
  </si>
  <si>
    <t>https://www.city.uonuma.niigata.jp/docs/2015020200147/</t>
  </si>
  <si>
    <t>南魚沼市合併振興基金</t>
  </si>
  <si>
    <t>南魚沼市ふるさと応援基金</t>
  </si>
  <si>
    <t>南魚沼市ふるさと基金</t>
  </si>
  <si>
    <t>南魚沼市民の文化・スポーツ奨励棚村基金</t>
  </si>
  <si>
    <t>鹿ノ俣発電所運営事業基金</t>
  </si>
  <si>
    <t>町営住宅及び共同施設維持基金</t>
  </si>
  <si>
    <t>国営加治川用水地区土地改良事業基金</t>
  </si>
  <si>
    <t>弥彦村寄付金積立基金</t>
  </si>
  <si>
    <t>弥彦村ふるさとおこし基金</t>
  </si>
  <si>
    <t>弥彦村防犯灯及び街路灯整備基金</t>
  </si>
  <si>
    <t>弥彦村子育て支援基金</t>
  </si>
  <si>
    <t>音楽振興基金</t>
  </si>
  <si>
    <t>天領の里事業運営基金</t>
  </si>
  <si>
    <t>ふるさと出雲崎応援基金</t>
  </si>
  <si>
    <t>https://www.town.izumozaki.niigata.jp/chosei/gyosei/izumozaki-zaisei.html</t>
  </si>
  <si>
    <t>湯沢こころのふるさと基金</t>
  </si>
  <si>
    <t>湯沢町美術館建設基金</t>
  </si>
  <si>
    <t>湯沢町ふるさと基金</t>
  </si>
  <si>
    <t>湯沢町公共事業基金</t>
  </si>
  <si>
    <t>旧学校施設等解体撤去基金</t>
  </si>
  <si>
    <t>ふるさと支援まちづくり基金</t>
  </si>
  <si>
    <t>情報化推進基金</t>
  </si>
  <si>
    <t>環境整備事業基金</t>
  </si>
  <si>
    <t>公共用施設管理運営基金</t>
  </si>
  <si>
    <t>http://www.vill.kariwa.niigata.jp/www/info/detail.jsp?id=5273</t>
  </si>
  <si>
    <t>商工観光振興対策基金</t>
  </si>
  <si>
    <t>むらづくり総合対策基金</t>
  </si>
  <si>
    <t>庁舎管理基金</t>
  </si>
  <si>
    <t>http://www.vill.sekikawa.niigata.jp/politics/272/576/1276/index.html</t>
  </si>
  <si>
    <t>開発整備基金</t>
  </si>
  <si>
    <t>ふるさと粟島応援基金</t>
  </si>
  <si>
    <t>http://www.vill.awashimaura.lg.jp/information/administration/</t>
  </si>
  <si>
    <t>さくら福祉保健事務組合病院事業運営基金</t>
  </si>
  <si>
    <t>さくら福祉保健事務組合環境整備基金</t>
  </si>
  <si>
    <t>寺泊老人ホーム組合　福祉基金</t>
  </si>
  <si>
    <t>西蒲原地区休日夜間急患センター運営基金</t>
  </si>
  <si>
    <t>保健施設基金</t>
  </si>
  <si>
    <t>休日診療所運営基金</t>
  </si>
  <si>
    <t>あやめ寮福祉基金</t>
  </si>
  <si>
    <t>消防団員等公務災害補償基金</t>
  </si>
  <si>
    <t>消防賞じゅつ金及び殉職者特別賞じゅつ金基金</t>
  </si>
  <si>
    <t>新潟県自治会館施設整備基金</t>
  </si>
  <si>
    <t>非常勤職員公務災害補償等基金</t>
  </si>
  <si>
    <t>https://www.city.toyama.toyama.jp/zaimubu/zaiseika/zaimushorui.html</t>
  </si>
  <si>
    <t>https://www.city.takaoka.toyama.jp/zaisei/shise/yosan/kessan/zaiseizyoukyou.html</t>
  </si>
  <si>
    <t>https://www.city.uozu.toyama.jp/guide/svGuideDtl.aspx?servno=11228</t>
  </si>
  <si>
    <t>https://www.city.kurobe.toyama.jp/category/page.aspx?servno=19391</t>
  </si>
  <si>
    <t>http://www.city.oyabe.toyama.jp/shiseijyouhou/zaiseiyosan/zaisei/1458354895828.html</t>
  </si>
  <si>
    <t>https://www.city.imizu.toyama.jp/guide/svGuideDtl.aspx?servno=2820</t>
  </si>
  <si>
    <t>http://www.vill.funahashi.toyama.jp/gyosei_new/zaisei.html</t>
  </si>
  <si>
    <t>https://www.town.nyuzen.toyama.jp/gyosei/chosei/gyozaisei/1/2574.html</t>
  </si>
  <si>
    <t>七尾市地域振興基金</t>
  </si>
  <si>
    <t>七尾市職員の退職手当積立基金</t>
  </si>
  <si>
    <t>https://www.city.nanao.lg.jp/kikakuzaisei/shise/zaise/chuki/yosangaiyo/zaiseijyoukyou.html</t>
  </si>
  <si>
    <t>美術品購入基金</t>
  </si>
  <si>
    <t>国府台基金</t>
  </si>
  <si>
    <t>https://www.city.komatsu.lg.jp/soshiki/zaisei/zaisei_yosan/1/1643.html</t>
  </si>
  <si>
    <t>公共施設等総合整備基金</t>
  </si>
  <si>
    <t>地域福祉推進基金</t>
  </si>
  <si>
    <t>都市計画事業基金</t>
  </si>
  <si>
    <t>https://www.city.wajima.ishikawa.jp/docs/2019120900013/</t>
  </si>
  <si>
    <t>多目的ホール施設管理等基金</t>
  </si>
  <si>
    <t>https://www.city.suzu.lg.jp/kikakuzaisei/about_zaisei.html</t>
  </si>
  <si>
    <t>https://www.city.kaga.ishikawa.jp/shisei_gikai/zaisei/yosan/1/3988.html</t>
  </si>
  <si>
    <t>https://www.city.hakui.lg.jp/shiseijouhou/zaisei/2/5491.html</t>
  </si>
  <si>
    <t>https://www.city.nomi.ishikawa.jp/www/contents/1001000000885/index.html</t>
  </si>
  <si>
    <t>https://www.city.nonoichi.lg.jp/soshiki/4/967.html</t>
  </si>
  <si>
    <t>http://www.town.kawakita.ishikawa.jp/gyosei1/soumu/entry-172.html</t>
  </si>
  <si>
    <t>https://www.town.tsubata.lg.jp/division/zaisei/zaisei_sonota.html</t>
  </si>
  <si>
    <t>https://www.town.shika.lg.jp/zaisei/budget_settlement_finance/about_zaisei.html</t>
  </si>
  <si>
    <t>https://www.town.noto.lg.jp/www/info/detail.jsp?common_id=4818</t>
  </si>
  <si>
    <t>http://www.city.fukui.lg.jp/sisei/zaisei/toukei/p001059.html</t>
  </si>
  <si>
    <t>https://www.city.katsuyama.fukui.jp/soshiki/3/588.html</t>
  </si>
  <si>
    <t>http://www.city.awara.lg.jp/mokuteki/cityinfo/cityinfo0201/p004011.html</t>
  </si>
  <si>
    <t>ふるさと市町村圏基金</t>
  </si>
  <si>
    <t>ふるさと振興資金</t>
  </si>
  <si>
    <t>土地開発公社経営健全化基金</t>
  </si>
  <si>
    <t>ふるさと輝き基金</t>
  </si>
  <si>
    <t>若者定住促進支援基金</t>
  </si>
  <si>
    <t>ふるさと大月応援基金</t>
  </si>
  <si>
    <t>短期大学教育施設整備基金</t>
  </si>
  <si>
    <t>小中学校施設整備基金</t>
  </si>
  <si>
    <t>職員退職手当準備基金</t>
  </si>
  <si>
    <t>南アルプス市公共施設整備等事業基金</t>
  </si>
  <si>
    <t>南アルプス市地域福祉基金</t>
  </si>
  <si>
    <t>上野原市公共施設整備基金</t>
  </si>
  <si>
    <t>上野原市地域振興基金</t>
  </si>
  <si>
    <t>上野原市地域福祉基金</t>
  </si>
  <si>
    <t>上野原市庁舎建設基金</t>
  </si>
  <si>
    <t>ふるさと支援基金</t>
  </si>
  <si>
    <t>在宅介護支援基金</t>
  </si>
  <si>
    <t>リニア沿線公共施設等移転整備基金</t>
  </si>
  <si>
    <t>市川三郷町ふるさと水と土保全対策基金</t>
  </si>
  <si>
    <t>公有施設整備基金</t>
  </si>
  <si>
    <t>非常災害対策基金</t>
  </si>
  <si>
    <t>公共施設整備等事業基金</t>
  </si>
  <si>
    <t>地域コミュニティ施設整備費貸付基金</t>
  </si>
  <si>
    <t>中山間ふるさと水・土保全対策基金</t>
  </si>
  <si>
    <t>道の駅富士川整備基金</t>
  </si>
  <si>
    <t>校舎建設基金</t>
  </si>
  <si>
    <t>渇水対策事業基金</t>
  </si>
  <si>
    <t>道志村公共施設整備等事業基金</t>
  </si>
  <si>
    <t>道志村ふるさと振興基金</t>
  </si>
  <si>
    <t>道志村地域福祉基金</t>
  </si>
  <si>
    <t>植草浩子水源林保全基金</t>
  </si>
  <si>
    <t>公園施設整備基金</t>
  </si>
  <si>
    <t>特定防衛施設周辺整備基金</t>
  </si>
  <si>
    <t>小立土地区画整理事業地内道路整備基金</t>
  </si>
  <si>
    <t>水と土保全対策基金</t>
  </si>
  <si>
    <t>多摩源流の再生基金</t>
  </si>
  <si>
    <t>源流景観保全基金</t>
  </si>
  <si>
    <t>温泉事業基金</t>
  </si>
  <si>
    <t>林業振興事業整備基金</t>
  </si>
  <si>
    <t>施設建設基金</t>
  </si>
  <si>
    <t>職員退職手当金支払準備基金</t>
  </si>
  <si>
    <t>消防施設整備事業等基金</t>
  </si>
  <si>
    <t>国母公園管理基金</t>
  </si>
  <si>
    <t>峡南ふるさと市町村圏基金</t>
  </si>
  <si>
    <t>峡南広域行政組合情報センター施設整備基金</t>
  </si>
  <si>
    <t>峡南広域行政組合消防施設整備基金</t>
  </si>
  <si>
    <t>峡南広域行政組合養護老人ホーム施設整備基金</t>
  </si>
  <si>
    <t>ごみ処理事業基金</t>
  </si>
  <si>
    <t>ふれあい長寿社会福祉基金</t>
  </si>
  <si>
    <t>https://www.pref.nagano.lg.jp/shichoson/kensei/shichoson/zaise/shiryo/index.html</t>
  </si>
  <si>
    <t>芸術文化振興基金</t>
  </si>
  <si>
    <t>上田市地域振興事業基金</t>
  </si>
  <si>
    <t>上田市公共施設整備基金</t>
  </si>
  <si>
    <t>上田市社会福祉基金</t>
  </si>
  <si>
    <t>ふるさと上田応援基金</t>
  </si>
  <si>
    <t>上田市交流文化芸術センター及び上田市立美術館事業基金</t>
  </si>
  <si>
    <t>ふるさとまちづくり基金</t>
  </si>
  <si>
    <t>市営住宅整備基金</t>
  </si>
  <si>
    <t>文化会館事業基金</t>
  </si>
  <si>
    <t>林青少年育成基金</t>
  </si>
  <si>
    <t>信州須坂ふるさと応援基金</t>
  </si>
  <si>
    <t>ふれあい地域福祉基金</t>
  </si>
  <si>
    <t>小諸市地域振興基金</t>
  </si>
  <si>
    <t>小諸市地域福祉基金</t>
  </si>
  <si>
    <t>学校建設準備基金</t>
  </si>
  <si>
    <t>小諸市職員退職手当基金</t>
  </si>
  <si>
    <t>小諸市大津秀子奨学基金</t>
  </si>
  <si>
    <t>公共施設等管理基金</t>
  </si>
  <si>
    <t>福祉のまちづくり基金</t>
  </si>
  <si>
    <t>温泉開発基金</t>
  </si>
  <si>
    <t>高度情報化基金</t>
  </si>
  <si>
    <t>渇水対策基金</t>
  </si>
  <si>
    <t>北アルプス山麓仁科の里整備基金</t>
  </si>
  <si>
    <t>土地開発基金</t>
  </si>
  <si>
    <t>愛する飯山ふるさと基金</t>
  </si>
  <si>
    <t>蓼科観光施設建設基金</t>
  </si>
  <si>
    <t>学校基金</t>
  </si>
  <si>
    <t>教育文化施設整備基金</t>
  </si>
  <si>
    <t>森林環境保全基金</t>
  </si>
  <si>
    <t>知恵の交流基金</t>
  </si>
  <si>
    <t>小・中学校施設整備基金</t>
  </si>
  <si>
    <t>人材育成事業基金</t>
  </si>
  <si>
    <t>安曇野市ふるさと寄附基金</t>
  </si>
  <si>
    <t>公式スポーツ施設整備基金</t>
  </si>
  <si>
    <t>川上村文化振興基金</t>
  </si>
  <si>
    <t>広域的行政施設整備基金</t>
  </si>
  <si>
    <t>社会教育施設基金</t>
  </si>
  <si>
    <t>地域防災情報等提供施設整備基金</t>
  </si>
  <si>
    <t>基本財産基金</t>
  </si>
  <si>
    <t>医療保健振興基金</t>
  </si>
  <si>
    <t>ごみ処理対策基金</t>
  </si>
  <si>
    <t>下水道建設基金</t>
  </si>
  <si>
    <t>村営バス買替基金</t>
  </si>
  <si>
    <t>庁舎改築周辺整備基金</t>
  </si>
  <si>
    <t>下水道建設工事基金</t>
  </si>
  <si>
    <t>さわやか軽井沢ふるさと基金</t>
  </si>
  <si>
    <t>芸術・文化振興基金</t>
  </si>
  <si>
    <t>町民福祉施設建設基金</t>
  </si>
  <si>
    <t>上下水道整備基金</t>
  </si>
  <si>
    <t>白樺高原下水道事業基金</t>
  </si>
  <si>
    <t>情報通信関連事業基金</t>
  </si>
  <si>
    <t>村営バス基金</t>
  </si>
  <si>
    <t>新町一体感醸成基金</t>
  </si>
  <si>
    <t>下排水整備基金</t>
  </si>
  <si>
    <t>健康診断機器購入基金</t>
  </si>
  <si>
    <t>地域開発整備基金</t>
  </si>
  <si>
    <t>ふるさとみらい基金</t>
  </si>
  <si>
    <t>有線放送財政調整基金</t>
  </si>
  <si>
    <t>町営住宅整備基金</t>
  </si>
  <si>
    <t>道路建設基金</t>
  </si>
  <si>
    <t>箕輪町図書館建設基金</t>
  </si>
  <si>
    <t>箕輪町福祉基金</t>
  </si>
  <si>
    <t>箕輪町生涯学習まちづくり基金</t>
  </si>
  <si>
    <t>箕輪町ふるさと応援基金</t>
  </si>
  <si>
    <t>ふるさといいじま応援基金</t>
  </si>
  <si>
    <t>人づくり基金</t>
  </si>
  <si>
    <t>大芝高原温泉関連施設等整備基金</t>
  </si>
  <si>
    <t>地域医療確保対策基金</t>
  </si>
  <si>
    <t>美しい村づくり基金</t>
  </si>
  <si>
    <t>くだものの里まつかわ応援基金</t>
  </si>
  <si>
    <t>ふる里基金</t>
  </si>
  <si>
    <t>ふるさと元気づくり基金</t>
  </si>
  <si>
    <t>ふるさとあなん寄附金基金</t>
  </si>
  <si>
    <t>温泉事業財政調整基金</t>
  </si>
  <si>
    <t>スキー場財政調整基金</t>
  </si>
  <si>
    <t>矢作川源流の郷基金</t>
  </si>
  <si>
    <t>森林林業振興基金</t>
  </si>
  <si>
    <t>温泉施設整備基金</t>
  </si>
  <si>
    <t>下水道施設整備基金</t>
  </si>
  <si>
    <t>ふるさと寄付金基金</t>
  </si>
  <si>
    <t>天龍村ふるさと寄附金基金</t>
  </si>
  <si>
    <t>有線テレビジョン放送施設維持管理基金</t>
  </si>
  <si>
    <t>福祉施設整備基金</t>
  </si>
  <si>
    <t>図書充実基金</t>
  </si>
  <si>
    <t>企業版ダーチャ推進基金</t>
  </si>
  <si>
    <t>歌舞伎伝承基金</t>
  </si>
  <si>
    <t>上松町役場庁舎建設整備基金</t>
  </si>
  <si>
    <t>赤沢施設整備基金</t>
  </si>
  <si>
    <t>ねざめホテル施設整備基金</t>
  </si>
  <si>
    <t>子育て基金</t>
  </si>
  <si>
    <t>公共施設総合管理基金</t>
  </si>
  <si>
    <t>教育環境整備基金</t>
  </si>
  <si>
    <t>すこやか基金</t>
  </si>
  <si>
    <t>福祉事業推進基金</t>
  </si>
  <si>
    <t>過疎対策道路維持基金</t>
  </si>
  <si>
    <t>公共建築物等整備保全基金</t>
  </si>
  <si>
    <t>水と緑のふるさと基金</t>
  </si>
  <si>
    <t>奨学金基金</t>
  </si>
  <si>
    <t>森林経営管理基金</t>
  </si>
  <si>
    <t>ふるさと農村活性化基金</t>
  </si>
  <si>
    <t>水と緑の基金</t>
  </si>
  <si>
    <t>公営住宅等整備基金</t>
  </si>
  <si>
    <t>心につながるふるさと温もり基金</t>
  </si>
  <si>
    <t>観光事業振興基金</t>
  </si>
  <si>
    <t>農業構造改善事業基金</t>
  </si>
  <si>
    <t>水道事業基金</t>
  </si>
  <si>
    <t>環境衛生事業基金</t>
  </si>
  <si>
    <t>ふるさと「いくさか」応援基金</t>
  </si>
  <si>
    <t>ふるさと育成基金</t>
  </si>
  <si>
    <t>福祉の村づくり推進基金</t>
  </si>
  <si>
    <t>てるてる坊主のふるさと応援基金</t>
  </si>
  <si>
    <t>てるてる坊主基金</t>
  </si>
  <si>
    <t>ふるさと白馬村を応援する基金</t>
  </si>
  <si>
    <t>地域情報化施設基金</t>
  </si>
  <si>
    <t>広域行政事業基金</t>
  </si>
  <si>
    <t>びんぐし湯さん館施設整備等基金</t>
  </si>
  <si>
    <t>工業振興施設等整備基金</t>
  </si>
  <si>
    <t>小布施ふるさと応援基金</t>
  </si>
  <si>
    <t>社会福祉積立基金</t>
  </si>
  <si>
    <t>消防賞じゅつ金積立基金</t>
  </si>
  <si>
    <t>道路橋梁施設整備基金</t>
  </si>
  <si>
    <t>社会教育施設整備基金</t>
  </si>
  <si>
    <t>下水道整備基金</t>
  </si>
  <si>
    <t>ふるさと・水と土保全基金</t>
  </si>
  <si>
    <t>保健医療福祉基金</t>
  </si>
  <si>
    <t>中小企業金融対策預託基金</t>
  </si>
  <si>
    <t>公共施設基金</t>
  </si>
  <si>
    <t>情報連絡施設基金</t>
  </si>
  <si>
    <t>地域医療介護等総合確保基金</t>
  </si>
  <si>
    <t>信濃町公共施設等整備基金</t>
  </si>
  <si>
    <t>信濃町ふれあい地域福祉基金</t>
  </si>
  <si>
    <t>信濃町農業振興公社設立準備基金</t>
  </si>
  <si>
    <t>公共施設新改築基金</t>
  </si>
  <si>
    <t>小川村高速情報通信網施設更新基金</t>
  </si>
  <si>
    <t>わがおがわふるさと基金</t>
  </si>
  <si>
    <t>飯綱町子育て応援基金</t>
  </si>
  <si>
    <t>克雪対策基金</t>
  </si>
  <si>
    <t>医療基金</t>
  </si>
  <si>
    <t>施設整備事業積立基金</t>
  </si>
  <si>
    <t>退職積立基金</t>
  </si>
  <si>
    <t>松本地域ふるさと基金</t>
  </si>
  <si>
    <t>長野地域ふるさと基金</t>
  </si>
  <si>
    <t>安曇野地区広域排水事業施設整備基金</t>
  </si>
  <si>
    <t>穂高広域施設組合
じんかい処理施設等整備基金</t>
  </si>
  <si>
    <t>中央アメニティパーク施設整備基金</t>
  </si>
  <si>
    <t>中央アメニティパーク周辺整備事業基金</t>
  </si>
  <si>
    <t>医師確保基金</t>
  </si>
  <si>
    <t>病院施設整備基金</t>
  </si>
  <si>
    <t>佐久広域社会福祉施設財政調整基金
佐久広域老人ホーム勝間園「養護」</t>
  </si>
  <si>
    <t>佐久広域救護施設財政調整基金</t>
  </si>
  <si>
    <t>消防救急無線デジタル化整備基金</t>
  </si>
  <si>
    <t>火葬場施設改修整備基金</t>
  </si>
  <si>
    <t>長野県自治会館管理基金</t>
  </si>
  <si>
    <t>情報化施設財政調整基金</t>
  </si>
  <si>
    <t>公共土木事業基金</t>
  </si>
  <si>
    <t>木曽寮建設基金</t>
  </si>
  <si>
    <t>広域振興基金</t>
  </si>
  <si>
    <t>退職手当積立基金</t>
  </si>
  <si>
    <t>ごみ中間処理施設（桐林）整備基金</t>
  </si>
  <si>
    <t>リニア中央新幹線
飯田駅設置推進基金</t>
  </si>
  <si>
    <t>土木振興基金</t>
  </si>
  <si>
    <t>上伊那クリーンセンター整備基金</t>
  </si>
  <si>
    <t>郷土愛基金</t>
  </si>
  <si>
    <t>まちづくり研究基金</t>
  </si>
  <si>
    <t>事務室維持管理基金</t>
  </si>
  <si>
    <t>非常勤職員公務災害補償基金</t>
  </si>
  <si>
    <t>公立大学法人公立諏訪東京理科大学運営基金</t>
  </si>
  <si>
    <t>西部衛生施設改修基金</t>
  </si>
  <si>
    <t>総合福祉基金</t>
  </si>
  <si>
    <t>救護施設八ヶ岳寮退職手当準備積立基金</t>
  </si>
  <si>
    <t>救護施設八ヶ岳寮福祉基金</t>
  </si>
  <si>
    <t>静香苑施設整備基金</t>
  </si>
  <si>
    <t>下伊那自治センター組合特定目的積立金</t>
  </si>
  <si>
    <t>https://www.city.takayama.lg.jp/shisei/1000060/1002112.html</t>
  </si>
  <si>
    <t>https://www.city.tajimi.lg.jp/gyose/zaise/yosan/index.html</t>
  </si>
  <si>
    <t>https://www.city.seki.lg.jp/0000003280.html</t>
  </si>
  <si>
    <t>http://www.city.mino.gifu.jp/pages/10544</t>
  </si>
  <si>
    <t>https://www.city.mizunami.lg.jp/shisei/yosan/1001335/1003338.html</t>
  </si>
  <si>
    <t>https://www.city.hashima.lg.jp/0000001869.html</t>
  </si>
  <si>
    <t>https://www.city.ena.lg.jp/soshikiichiran/somubu/zaimuka/1/3/2229.html</t>
  </si>
  <si>
    <t>https://www.city.kakamigahara.lg.jp/shisei/zaisei/1008054.html</t>
  </si>
  <si>
    <t>https://www.city.kani.lg.jp/3345.htm</t>
  </si>
  <si>
    <t>https://www.city.yamagata.gifu.jp/soshiki/kikaku/2146.html</t>
  </si>
  <si>
    <t>https://www.city.mizuho.lg.jp/2189.htm</t>
  </si>
  <si>
    <t>https://www.city.hida.gifu.jp/soshiki/4/7076.html</t>
  </si>
  <si>
    <t>https://www.city.motosu.lg.jp/0000000198.html</t>
  </si>
  <si>
    <t>https://www.city.gujo.gifu.jp/admin/detail/6897.html</t>
  </si>
  <si>
    <t>https://www.city.kaizu.lg.jp/shisei/0000000175.html</t>
  </si>
  <si>
    <t>https://www.town.ginan.lg.jp/1127.htm</t>
  </si>
  <si>
    <t>https://www.town.kasamatsu.gifu.jp/docs/2018032600035/</t>
  </si>
  <si>
    <t>http://www.town.sekigahara.gifu.jp/4545.htm</t>
  </si>
  <si>
    <t>公有地化推進基金</t>
  </si>
  <si>
    <t>https://www.town.gifu-ikeda.lg.jp/category/5-6-2-0-0.html</t>
  </si>
  <si>
    <t>http://www.town.kitagata.gifu.jp/fourth/town_admini_info/Financial_condition_etc_list.html</t>
  </si>
  <si>
    <t>https://www.town.tomika.gifu.jp/docs/172.html</t>
  </si>
  <si>
    <t>小学校建設基金</t>
  </si>
  <si>
    <t>いきがい基金</t>
  </si>
  <si>
    <t>山川橋整備基金</t>
  </si>
  <si>
    <t>https://www.kawabe-gifu.jp/?page_id=17477</t>
  </si>
  <si>
    <t>https://www.town.yaotsu.lg.jp/1162.htm</t>
  </si>
  <si>
    <t>https://www.vill.higashishirakawa.gifu.jp/sonsei/gyouzai/zaisei</t>
  </si>
  <si>
    <t>https://www.town.mitake.lg.jp/portal/town/finance/post0010479/</t>
  </si>
  <si>
    <t>http://shirakawa-go.org/mura/zaisei/1071/</t>
  </si>
  <si>
    <t>岐阜県市町村職員退職手当組合退職手当基金</t>
  </si>
  <si>
    <t>商工業振興施設整備基金</t>
  </si>
  <si>
    <t>https://www.city.hamamatsu.shizuoka.jp/zaisek/zai_jou_ichiran/index.html</t>
  </si>
  <si>
    <t>https://www.city.atami.lg.jp/shisei/gyozaisei/1001659/1001662.html</t>
  </si>
  <si>
    <t>三島市庁舎建設基金</t>
  </si>
  <si>
    <t>佐野郷土振興基金</t>
  </si>
  <si>
    <t>三島市ふるさと創生基金</t>
  </si>
  <si>
    <t>富士宮市庁舎整備基金</t>
  </si>
  <si>
    <t>富士宮市土地取得基金</t>
  </si>
  <si>
    <t>富士宮市学校施設整備基金</t>
  </si>
  <si>
    <t>富士宮市社会福祉施設整備基金</t>
  </si>
  <si>
    <t>http://www.city.fujinomiya.lg.jp/sp/municipal_government/zaisei_shiryosyu.html</t>
  </si>
  <si>
    <t>https://www.city.shimada.shizuoka.jp/gyosei-docs/18itiranngaiyo_2_2_2.html</t>
  </si>
  <si>
    <t>https://www.city.fuji.shizuoka.jp/shisei/c1603/fmervo000000eado.html</t>
  </si>
  <si>
    <t>https://www.city.iwata.shizuoka.jp/shiseijouhou/gyouzaisei/zaisei/1002638.html</t>
  </si>
  <si>
    <t>https://www.city.yaizu.lg.jp/g02-003/003.html</t>
  </si>
  <si>
    <t>生涯学習公園化基金</t>
  </si>
  <si>
    <t>https://www.city.kakegawa.shizuoka.jp/gyosei/docs/8416.html</t>
  </si>
  <si>
    <t>https://www.city.fujieda.shizuoka.jp/soshiki/zaiseikeiei/zaisei/oshirase/shushi_1/14320.html</t>
  </si>
  <si>
    <t>https://www.city.gotemba.lg.jp/gyousei/g-8/g-8-3/2098.html</t>
  </si>
  <si>
    <t>下田市庁舎建設基金</t>
  </si>
  <si>
    <t>下田市ふるさと応援基金</t>
  </si>
  <si>
    <t>下田市学校施設整備基金</t>
  </si>
  <si>
    <t>下田市子育て支援基金</t>
  </si>
  <si>
    <t>下田市奨学振興基金</t>
  </si>
  <si>
    <t>https://www.city.shimoda.shizuoka.jp/category/080602kessan/111043.html</t>
  </si>
  <si>
    <t>https://www.city.kosai.shizuoka.jp/soshikiichiran/zaiseika/gyomuannai/1/2/2085.html</t>
  </si>
  <si>
    <t>https://www.city.kikugawa.shizuoka.jp/zaisei/kessan.html</t>
  </si>
  <si>
    <t>https://www.city.makinohara.shizuoka.jp/soshiki/8/1258.html</t>
  </si>
  <si>
    <t>https://www.town.kawazu.shizuoka.jp/gyousei/zaisei-kyuyo/</t>
  </si>
  <si>
    <t>https://www.town.matsuzaki.shizuoka.jp/docs/2016011900282/</t>
  </si>
  <si>
    <t>西伊豆町振興基金</t>
  </si>
  <si>
    <t>ガラス文化振興基金</t>
  </si>
  <si>
    <t>消防基金</t>
  </si>
  <si>
    <t>https://www.town.nishiizu.shizuoka.jp/kakuka/soumu/gyouzai/zaiseizyoukyousiryousyuu.html</t>
  </si>
  <si>
    <t>https://www.town.kannami.shizuoka.jp/gyosei/zaiseijoukyou/zaiseijoukyou.html</t>
  </si>
  <si>
    <t>http://www.town.shimizu.shizuoka.jp/kikaku/kikaku00022.html</t>
  </si>
  <si>
    <t>http://www.town.nagaizumi.lg.jp/soshiki/kikaku/4/1632.html</t>
  </si>
  <si>
    <t>http://www.fuji-oyama.jp/chousei_10_zaiseijoukyou_h21.html?vt=sp</t>
  </si>
  <si>
    <t>https://www.town.morimachi.shizuoka.jp/gyosei/choseijoho/zaisei/1178.html</t>
  </si>
  <si>
    <t>地域振興事業基金</t>
  </si>
  <si>
    <t>https://www.city.nagoya.jp/zaisei/page/0000041495.html</t>
  </si>
  <si>
    <t>豊橋市公共施設等整備基金</t>
  </si>
  <si>
    <t>豊橋市福祉振興基金</t>
  </si>
  <si>
    <t>https://www.pref.aichi.jp/soshiki/shichoson/0000061122.html</t>
  </si>
  <si>
    <t>教育施設整備事業基金</t>
  </si>
  <si>
    <t>広域ごみ処理施設整備基金</t>
  </si>
  <si>
    <t>ふるさと犬山応援基金</t>
  </si>
  <si>
    <t>健康市民づくり基金</t>
  </si>
  <si>
    <t>新図書館建設事業等基金</t>
  </si>
  <si>
    <t>公共施設整備事業基金</t>
  </si>
  <si>
    <t>横田教育文化事業基金</t>
  </si>
  <si>
    <t>公共建築物保全基金</t>
  </si>
  <si>
    <t>鉄道駅周辺整備基金</t>
  </si>
  <si>
    <t>公園・緑地整備基金</t>
  </si>
  <si>
    <t>国際交流振興基金</t>
  </si>
  <si>
    <t>都市計画施設整備基金</t>
  </si>
  <si>
    <t>岩倉北小学校及び岩倉南小学校用地購入基金</t>
  </si>
  <si>
    <t>住宅基金</t>
  </si>
  <si>
    <t>公共下水道基金</t>
  </si>
  <si>
    <t>コミュニティプラザ萱津基金</t>
  </si>
  <si>
    <t>都市緑化基金</t>
  </si>
  <si>
    <t>大規模まちづくり事業推進基金</t>
  </si>
  <si>
    <t>都市計画整備基金</t>
  </si>
  <si>
    <t>障害者福祉基金</t>
  </si>
  <si>
    <t>水族館振興基金</t>
  </si>
  <si>
    <t>海事文化振興基金</t>
  </si>
  <si>
    <t>環境振興基金</t>
  </si>
  <si>
    <t>廃棄物処理施設緊急整備基金</t>
  </si>
  <si>
    <t>霊園管理基金</t>
  </si>
  <si>
    <t>新斎場建設基金</t>
  </si>
  <si>
    <t>斎場整備基金</t>
  </si>
  <si>
    <t>中川駅周辺区画街路整備基金</t>
  </si>
  <si>
    <t>長島町土地改良施設の整備及び維持管理基金</t>
  </si>
  <si>
    <t>三重県自治会館施設整備基金</t>
  </si>
  <si>
    <t>https://www.city.otsu.lg.jp/shisei/zaisei/zaisei/kessan/1495089609886.html</t>
  </si>
  <si>
    <t>https://www.city.hikone.lg.jp/shisei/zaisei/4/index.html</t>
  </si>
  <si>
    <t>https://www.city.nagahama.lg.jp/0000009839.html</t>
  </si>
  <si>
    <t>https://www.city.kusatsu.shiga.jp/shisei/zaisei/kessan/index.html</t>
  </si>
  <si>
    <t>https://www.city.yasu.lg.jp/soshiki/zaisei/zaiseijoukyou/1495161989863.html</t>
  </si>
  <si>
    <t>公共公益施設等
整備基金</t>
  </si>
  <si>
    <t>ふるさときらめき
湖南づくり応援基金</t>
  </si>
  <si>
    <t>笹ケ谷霊園管理基金</t>
  </si>
  <si>
    <t>https://www.city.shiga-konan.lg.jp/shisei/zaisei_gyoseikaikaku/2_1/12796.html</t>
  </si>
  <si>
    <t>http://www.city.takashima.lg.jp/www/contents/1490857890737/index.html</t>
  </si>
  <si>
    <t>みんなで育むまちづくり基金</t>
  </si>
  <si>
    <t>https://www.city.higashiomi.shiga.jp/0000001066.html</t>
  </si>
  <si>
    <t>地域の絆でまちづくり基金</t>
  </si>
  <si>
    <t>交通対策促進基金</t>
  </si>
  <si>
    <t xml:space="preserve">https://www.city.maibara.lg.jp/soshiki/soumu/zaisei/kessan/146.html </t>
  </si>
  <si>
    <t>教育施設整備資金積立基金</t>
  </si>
  <si>
    <t>町営住宅建設整備基金</t>
  </si>
  <si>
    <t>農村ふるさと・水と土保全基金</t>
  </si>
  <si>
    <t>文化財保護基金</t>
  </si>
  <si>
    <t>教育厚生施設等整備基金</t>
  </si>
  <si>
    <t>竜王町立竜王小学校改築基金</t>
  </si>
  <si>
    <t>滋賀竜王工業団地維持管理基金</t>
  </si>
  <si>
    <t>未来につなぐふるさと交竜基金</t>
  </si>
  <si>
    <t>https://www.town.aisho.shiga.jp/chosei/111/zaimu_shiryou/index.html</t>
  </si>
  <si>
    <t>https://www.city.maizuru.kyoto.jp/shisei/0000004753.html</t>
  </si>
  <si>
    <t>http://www.city.ayabe.lg.jp/zaisei/shise/yosan/kessan/kessan/zaiseishiryousyu.html</t>
  </si>
  <si>
    <t>https://www.city.uji.kyoto.jp/soshiki/41/5276.html</t>
  </si>
  <si>
    <t>河川整備基金</t>
  </si>
  <si>
    <t>環境基金</t>
  </si>
  <si>
    <t>京都・亀岡ふるさと力向上基金</t>
  </si>
  <si>
    <t>https://www.city.joyo.kyoto.jp/category/4-28-11-2-0.html</t>
  </si>
  <si>
    <t>http://www.city.nagaokakyo.lg.jp/0000006808.html</t>
  </si>
  <si>
    <t>開発関連公共施設整備基金</t>
  </si>
  <si>
    <t>文化施設整備基金</t>
  </si>
  <si>
    <t>環境衛生センター基金</t>
  </si>
  <si>
    <t>開発行為等関連公園基金</t>
  </si>
  <si>
    <t>https://www.city.kyotango.lg.jp/top/soshiki/somu/zaisei/2/2064.html</t>
  </si>
  <si>
    <t>https://www.city.nantan.kyoto.jp/www/gove/138/003/index.html</t>
  </si>
  <si>
    <t>合併算定替逓減対策基金</t>
  </si>
  <si>
    <t>準財産区等事業基金</t>
  </si>
  <si>
    <t>http://www.town.ujitawara.kyoto.jp/0000000023.html</t>
  </si>
  <si>
    <t>宅地開発事業に関する諸施設整備基金</t>
  </si>
  <si>
    <t>http://www.town.ine.kyoto.jp/chosei/zaisei/1446164106583.html</t>
  </si>
  <si>
    <t>有線テレビ放送等施設基金</t>
  </si>
  <si>
    <t>ふるさと人づくり基金</t>
  </si>
  <si>
    <t>廃棄物処理施設建設等基金</t>
  </si>
  <si>
    <t>泉北丘陵地区整備基金</t>
  </si>
  <si>
    <t>産業活性化基金</t>
  </si>
  <si>
    <t>文化芸術振興基金</t>
  </si>
  <si>
    <t>みんなでつくるまち推進基金</t>
  </si>
  <si>
    <t>子ども・子育て基金</t>
  </si>
  <si>
    <t>テクスピア大阪産業振興整備基金</t>
  </si>
  <si>
    <t>泉大津市営住宅整備基金</t>
  </si>
  <si>
    <t>https://www.city.izumiotsu.lg.jp/kakuka/somu/zaisei/sinozaisei/sihyou_menu/zaiseijyoukyou.html</t>
  </si>
  <si>
    <t>福祉施設建設等基金</t>
  </si>
  <si>
    <t>緑地緑化基金</t>
  </si>
  <si>
    <t>http://www.city.takatsuki.osaka.jp/kakuka/sougou/zaimu/gyomuannai/zaiseijokyoshiryo.html</t>
  </si>
  <si>
    <t>バリアフリー基金</t>
  </si>
  <si>
    <t>愛のみのり基金</t>
  </si>
  <si>
    <t>http://www.city.moriguchi.osaka.jp/kakukanoannai/kikakuzaiseibu/zaiseika/1445420616840.html</t>
  </si>
  <si>
    <t>新庁舎及び総合文化施設整備事業基金</t>
  </si>
  <si>
    <t>施設保全整備基金</t>
  </si>
  <si>
    <t>この街に住みたい基金</t>
  </si>
  <si>
    <t>こども夢基金</t>
  </si>
  <si>
    <t>https://www.city.hirakata.osaka.jp/0000012335.html</t>
  </si>
  <si>
    <t>衛生処理施設整備等基金</t>
  </si>
  <si>
    <t>駅周辺再整備基金</t>
  </si>
  <si>
    <t>https://www.city.ibaraki.osaka.jp/kikou/kikaku/zaisei/menu/zaiseijyokyo.html</t>
  </si>
  <si>
    <t>https://www.city.yao.osaka.jp/0000045830.html</t>
  </si>
  <si>
    <t>地域経済振興基金</t>
  </si>
  <si>
    <t>駅前整備基金</t>
  </si>
  <si>
    <t>https://www.city.tondabayashi.lg.jp/soshiki/10/18810.html</t>
  </si>
  <si>
    <t>くらし・笑顔創生基金</t>
  </si>
  <si>
    <t>公共施設維持改修基金</t>
  </si>
  <si>
    <t>普通建設事業基金</t>
  </si>
  <si>
    <t>長寿ふれあい基金</t>
  </si>
  <si>
    <t>日野地区環境整備基金</t>
  </si>
  <si>
    <t>商業活性化事業等基金</t>
  </si>
  <si>
    <t>いきいき松原基金</t>
  </si>
  <si>
    <t>https://www.city.daito.lg.jp/soshiki/4/</t>
  </si>
  <si>
    <t>ふるさと元気基金</t>
  </si>
  <si>
    <t>子どもの夢応援奨学基金</t>
  </si>
  <si>
    <t>再資源化事業推進奨励基金</t>
  </si>
  <si>
    <t>北大阪急行南北線延伸整備基金</t>
  </si>
  <si>
    <t>保健福祉総合推進基金</t>
  </si>
  <si>
    <t>https://www.city.minoh.lg.jp/zaisei/3_3_joukyou.html</t>
  </si>
  <si>
    <t>羽曳野市ファイン推進基金</t>
  </si>
  <si>
    <t>羽曳野市教育振興基金</t>
  </si>
  <si>
    <t>ふるさと羽曳野まちづくり基金</t>
  </si>
  <si>
    <t>羽曳野市ダルビッシュ有子ども福祉基金</t>
  </si>
  <si>
    <t>市営住宅建設基金</t>
  </si>
  <si>
    <t>まちづくり整備基金</t>
  </si>
  <si>
    <t>https://www.city.kadoma.osaka.jp/shisei/zaisei/5647.html</t>
  </si>
  <si>
    <t>パートタイマー等退職金共済積立基金</t>
  </si>
  <si>
    <t>https://www.city.settsu.osaka.jp/shisei/gyouzaisei/zaisei/4926.html</t>
  </si>
  <si>
    <t>保健医療基金</t>
  </si>
  <si>
    <t>市営浜墓地基金</t>
  </si>
  <si>
    <t>http://www.city.takaishi.lg.jp/kakuka/seisakusuishin/zaisei_ka/zaisei/1598925413071.html</t>
  </si>
  <si>
    <t>市民病院施設整備基金</t>
  </si>
  <si>
    <t>古代資料整備基金</t>
  </si>
  <si>
    <t>https://www.city.fujiidera.lg.jp/soshiki/somubu/gyozaiseikanri/zaisei/1387610307156.html</t>
  </si>
  <si>
    <t>愛はぐくむ子どもスクラム基金</t>
  </si>
  <si>
    <t>都市経営基盤整備基金</t>
  </si>
  <si>
    <t>https://www.city.higashiosaka.lg.jp/0000000531.html</t>
  </si>
  <si>
    <t>ふるさと泉南水なす基金</t>
  </si>
  <si>
    <t>ふるさと創生事業推進基金</t>
  </si>
  <si>
    <t>https://www.city.shijonawate.lg.jp/soshiki/8/2871.html</t>
  </si>
  <si>
    <t>地域保全整備基金</t>
  </si>
  <si>
    <t>都市の緑基金</t>
  </si>
  <si>
    <t>第二京阪道路環境監視基金</t>
  </si>
  <si>
    <t>https://www.city.katano.osaka.jp/docs/2021031900051/</t>
  </si>
  <si>
    <t>http://www.city.osakasayama.osaka.jp/gyosei/zaisei/1522135341991.html</t>
  </si>
  <si>
    <t>公共施設整備積立基金</t>
  </si>
  <si>
    <t>森林保全整備基金</t>
  </si>
  <si>
    <t>職員退職手当積立基金</t>
  </si>
  <si>
    <t>退職金等引当基金</t>
  </si>
  <si>
    <t>旧吉川財産区基金</t>
  </si>
  <si>
    <t>住宅管理基金</t>
  </si>
  <si>
    <t>http://www.town.nose.osaka.jp/soshiki/rizaika/zaisei/zaisei/1109.html</t>
  </si>
  <si>
    <t>愛の福祉基金</t>
  </si>
  <si>
    <t>https://www.town.tadaoka.osaka.jp/?ka_top=%e8%b2%a1%e6%94%bf%e8%aa%b2</t>
  </si>
  <si>
    <t>くまとりふるさと応援基金</t>
  </si>
  <si>
    <t>くまとり防災基金</t>
  </si>
  <si>
    <t>墓地基金</t>
  </si>
  <si>
    <t>公共施設等維持整備基金</t>
  </si>
  <si>
    <t>都市環境創造基金</t>
  </si>
  <si>
    <t>http://www.town.tajiri.osaka.jp/kakuka/soumu/somu/menu/zaisei/1543538387730.html</t>
  </si>
  <si>
    <t>岬ゆめ・みらい基金</t>
  </si>
  <si>
    <t>多奈川地区多目的公園管理基金</t>
  </si>
  <si>
    <t>海釣り公園管理基金</t>
  </si>
  <si>
    <t>ふるさと太子応援基金</t>
  </si>
  <si>
    <t>太子まちづくり「夢」基金</t>
  </si>
  <si>
    <t>たいし・ふれ愛福祉基金</t>
  </si>
  <si>
    <t>教育・子育て基金</t>
  </si>
  <si>
    <t>健康づくり基金</t>
  </si>
  <si>
    <t>自然と歴史のふるさとづくり基金</t>
  </si>
  <si>
    <t>http://www.town.kanan.osaka.jp/kakukanooshirase/somubu/jinjizaiseika/choseijoho/1460369390442.html</t>
  </si>
  <si>
    <t>水防財政調整基金</t>
  </si>
  <si>
    <t>非常時水防の出務基金</t>
  </si>
  <si>
    <t>非常水防基金</t>
  </si>
  <si>
    <t>職員の退職手当基金</t>
  </si>
  <si>
    <t>水防施設整備基金</t>
  </si>
  <si>
    <t>処理施設整備基金</t>
  </si>
  <si>
    <t>雁多尾畑地区環境整備基金</t>
  </si>
  <si>
    <t>設備改善基金</t>
  </si>
  <si>
    <t>豊能郡美化センター跡地利用対策基金</t>
  </si>
  <si>
    <t>ダイオキシン対策事業基金</t>
  </si>
  <si>
    <t>資格試験等基金</t>
  </si>
  <si>
    <t>市民福祉振興等基金</t>
  </si>
  <si>
    <t>留学生支援等基金</t>
  </si>
  <si>
    <t>https://www.city.kobe.lg.jp/a61436/shise/financial/zaisei/index.html</t>
  </si>
  <si>
    <t>https://www.city.himeji.lg.jp/shisei/0000003230.html</t>
  </si>
  <si>
    <t>https://www.city.amagasaki.hyogo.jp/shisei/si_zaisei/006zaiseihikaku.html</t>
  </si>
  <si>
    <t>https://www.city.akashi.lg.jp/zaimu/zaisei_ka/shise/zaise/aramashi/shiryoshu.html</t>
  </si>
  <si>
    <t>https://www.city.sumoto.lg.jp/soshiki/3/1520.html</t>
  </si>
  <si>
    <t>安全安心まちづくり基金</t>
  </si>
  <si>
    <t>にぎわい創出基金</t>
  </si>
  <si>
    <t xml:space="preserve">https://www.city.itami.lg.jp/SOSIKI/ZAISEIKIBAN/ZAISEI/ITAMI_ZAISEI/KESSAN/1597892457308.html </t>
  </si>
  <si>
    <t>しあわせ基金</t>
  </si>
  <si>
    <t>http://www.city.aioi.lg.jp/soshiki/zaisei/zaiseijoukyousiryou.html</t>
  </si>
  <si>
    <t>https://www.city.toyooka.lg.jp/shisei/zaisei/zaiseijokyo/1003121.html</t>
  </si>
  <si>
    <t>http://www.city.ako.lg.jp/soumu/zaisei/analysis_zaiseijoukyousiryou.html</t>
  </si>
  <si>
    <t>https://www.city.nishiwaki.lg.jp/shiseijyoho/gyouzaisei/zaiseijyoukyou/1357293378963.html</t>
  </si>
  <si>
    <t>https://www.city.miki.lg.jp/soshiki/10/1670.html</t>
  </si>
  <si>
    <t>https://www.city.kawanishi.hyogo.jp/shiseijoho/1008858/zaisei/kessanjokyo.html</t>
  </si>
  <si>
    <t>白雲谷温泉施設整備及び運営基金</t>
  </si>
  <si>
    <t>https://www.city.ono.hyogo.jp/1/8/15/7/6/</t>
  </si>
  <si>
    <t>三田駅前一番館基金</t>
  </si>
  <si>
    <t>ありがとう！三田っ子応援基金</t>
  </si>
  <si>
    <t>グリーン・クリーン基金</t>
  </si>
  <si>
    <t>http://www.city.sanda.lg.jp/zaisei/zaiseijyoukyoushiryousyuu.html</t>
  </si>
  <si>
    <t>https://www.city.kasai.hyogo.jp/soshiki/11/2094.html</t>
  </si>
  <si>
    <t>https://www.city.tambasasayama.lg.jp/soshikikarasagasu/zaiseika/gyoseijoho/3/9222.html</t>
  </si>
  <si>
    <t>https://www.city.yabu.hyogo.jp/gyosei/zaisei_yosan_kessan/zaisei/4050.html</t>
  </si>
  <si>
    <t>https://www.city.tamba.lg.jp/soshiki/zaisei/kessanbunseki.html</t>
  </si>
  <si>
    <t>http://www.city.asago.hyogo.jp/category/4-2-8-0-0.html</t>
  </si>
  <si>
    <t>http://www.city.awaji.lg.jp/soshiki/zaisei/31414.html</t>
  </si>
  <si>
    <t>https://www.city.shiso.lg.jp/shiseijoho/gyozaisei/yosan_kessan/1386830992387.html</t>
  </si>
  <si>
    <t>地域情報化基金</t>
  </si>
  <si>
    <t>https://www.city.kato.lg.jp/kakukanogoannai/soumuzaiseibu/soumuzaiseika/zaiseikakari/kessan/r1/9986.html</t>
  </si>
  <si>
    <t>https://www.town.inagawa.lg.jp/soshiki/kikakusomu/somu/zaisei/R1/1615281966535.html</t>
  </si>
  <si>
    <t>施設等整備基金</t>
  </si>
  <si>
    <t>大河丘陵活用基金</t>
  </si>
  <si>
    <t>https://www.town.taka.lg.jp/category_guide/detail/id=18489</t>
  </si>
  <si>
    <t>https://www.town.hyogo-inami.lg.jp/0000001509.html</t>
  </si>
  <si>
    <t>https://www.town.harima.lg.jp/somu/chosejoho/yosan/zaise/bunseki.html</t>
  </si>
  <si>
    <t>http://www.town.fukusaki.hyogo.jp/0000000267.html</t>
  </si>
  <si>
    <t>http://www.town.kamikawa.hyogo.jp/0000000176.html</t>
  </si>
  <si>
    <t>http://www.town.hyogo-taishi.lg.jp/soshikikarasagasu/zaisei/kessan/reigankessan/index.html</t>
  </si>
  <si>
    <t>http://www.town.kamigori.hyogo.jp/cms-sypher/www/info/detail.jsp?id=13387</t>
  </si>
  <si>
    <t>https://www.town.sayo.lg.jp/cms-sypher/www/service/detail.jsp?id=5756</t>
  </si>
  <si>
    <t>https://www.town.mikata-kami.lg.jp/www/genre/1000000000450/index.html</t>
  </si>
  <si>
    <t>十字谷残土処分場整備基金</t>
  </si>
  <si>
    <t>http://www.town.shinonsen.hyogo.jp/page/index.php?mode=page_list&amp;cate_id=C240914</t>
  </si>
  <si>
    <t>南但ごみ処理施設解体撤去基金</t>
  </si>
  <si>
    <t>https://www.city.sakurai.lg.jp/sosiki/soumu/zaiseika/zaiseijyoukyousiryousyuu/1430977842068.html</t>
  </si>
  <si>
    <t>https://www.city.katsuragi.nara.jp/shisei/zaisei_gyoseikaikaku/2/1/3926.html</t>
  </si>
  <si>
    <t>http://www.city.uda.nara.jp/zaisei/zaiseizyoukyousiryou.html</t>
  </si>
  <si>
    <t>観光環境施設整備基金</t>
  </si>
  <si>
    <t>町営住宅等敷金管理運用基金</t>
  </si>
  <si>
    <t>https://www.town.sango.nara.jp/kikakuzaisei/gyose/zaise/yosan/yosankessanzaisei.html</t>
  </si>
  <si>
    <t>斑鳩の里歴史文化遺産保存・活用基金</t>
  </si>
  <si>
    <t>http://www.town.ando.nara.jp/contents_detail.php?co=ser&amp;frmId=609</t>
  </si>
  <si>
    <t>http://www.town.tawaramoto.nara.jp/gyosei/zaisei/3047.html</t>
  </si>
  <si>
    <t>https://www.vill.soni.nara.jp/forms/info/info.aspx?info_id=15879</t>
  </si>
  <si>
    <t>http://www.town.takatori.nara.jp/contents_detail.php?co=cat&amp;frmId=703&amp;frmCd=3-8-0-0-0</t>
  </si>
  <si>
    <t>https://asukamura.jp/index_division.html</t>
  </si>
  <si>
    <t>住宅新築資金等貸付基金</t>
  </si>
  <si>
    <t>長寿社会福祉基金</t>
  </si>
  <si>
    <t>http://www.town.oji.nara.jp/kakuka/somu/seisakusuishin/zaisei_jyouhou/1544.html</t>
  </si>
  <si>
    <t>小中学校ボランティア推進基金</t>
  </si>
  <si>
    <t>世界遺産・吉野ふるさとづくり基金</t>
  </si>
  <si>
    <t>http://www.town.oyodo.lg.jp/contents_detail.php?co=cat&amp;frmId=374&amp;frmCd=4-5-1-0-0</t>
  </si>
  <si>
    <t>https://www.vill.kurotaki.nara.jp/guide/finance/</t>
  </si>
  <si>
    <t>高齢者福祉施設
管理運営基金</t>
  </si>
  <si>
    <t>消防団員特別
報酬基金</t>
  </si>
  <si>
    <t>小又川発電所施設
管理運営基金</t>
  </si>
  <si>
    <t>ふるさと東吉野応援基金</t>
  </si>
  <si>
    <t>心のふれあい集い基金</t>
  </si>
  <si>
    <t>森林環境整備促進基金</t>
  </si>
  <si>
    <t>飛鳥ふるさと市町村圏基金</t>
  </si>
  <si>
    <t>http://www.city.wakayama.wakayama.jp/shisei/zaisei/1001162/1008508.html</t>
  </si>
  <si>
    <t>住宅新築資金等貸付事業基金</t>
  </si>
  <si>
    <t>https://www.city.arida.lg.jp/shisei/zaisei/1001349.html</t>
  </si>
  <si>
    <t>http://www.city.gobo.wakayama.jp/sosiki/somu/zaisei/tanto/zaisei/1397526805119.html</t>
  </si>
  <si>
    <t>https://www.city.shingu.lg.jp/forms/info/info.aspx?info_id=38941</t>
  </si>
  <si>
    <t>http://www.city.kinokawa.lg.jp/zaisei/2015-1207-1057-22.html</t>
  </si>
  <si>
    <t>https://www.city.iwade.lg.jp/zaimu/kessan/zaisei-shiryo.html</t>
  </si>
  <si>
    <t>http://www.town.kimino.wakayama.jp/sagasu/somuka/kohyo/1717.html</t>
  </si>
  <si>
    <t>https://www.town.katsuragi.wakayama.jp/050/060/20190116172356.html</t>
  </si>
  <si>
    <t>http://www.town.yuasa.wakayama.jp/publics/index/146/</t>
  </si>
  <si>
    <t>https://www.town.hirogawa.wakayama.jp/hirogawa/jouhoukoukai/</t>
  </si>
  <si>
    <t>合併地域振興基金</t>
  </si>
  <si>
    <t>退職手当負担金基金</t>
  </si>
  <si>
    <t>https://www.town.aridagawa.lg.jp/top/chosei/gyosei/2/2445.html</t>
  </si>
  <si>
    <t>http://www.town.wakayama-mihama.lg.jp/docs/2017050900011/</t>
  </si>
  <si>
    <t>http://www.town.wakayama-hidaka.lg.jp/docs/2014090800110/</t>
  </si>
  <si>
    <t>http://www.town.minabe.lg.jp/docs/2018101600041/</t>
  </si>
  <si>
    <t>http://www.town.hidakagawa.lg.jp/town/sec_soumu/soumu/zaiseijoukyou.html</t>
  </si>
  <si>
    <t>http://www.town.shirahama.wakayama.jp/gyousei/zaisei/1452760032523.html</t>
  </si>
  <si>
    <t>http://www.town.susami.lg.jp/docs/2017032900022/</t>
  </si>
  <si>
    <t>https://www.town.nachikatsuura.wakayama.jp/Info/16</t>
  </si>
  <si>
    <t>http://www.town.kozagawa.wakayama.jp/homepage/sub006.html</t>
  </si>
  <si>
    <t>https://www.vill.kitayama.wakayama.jp/about/disclosure/zaisei-jokyo.html</t>
  </si>
  <si>
    <t>https://www.town.kushimoto.wakayama.jp/gyosei/chousei/zaisei/zaiseijyoukyousiryou.html</t>
  </si>
  <si>
    <t>人づくり・まちづくり基金</t>
  </si>
  <si>
    <t>がいなよなご応援基金</t>
  </si>
  <si>
    <t>若者の定住化促進基金</t>
  </si>
  <si>
    <t>倉吉ふるさと未来づくり基金</t>
  </si>
  <si>
    <t>水木しげる基金</t>
  </si>
  <si>
    <t>地域公共交通維持確保基金</t>
  </si>
  <si>
    <t>農業集落排水事業推進基金</t>
  </si>
  <si>
    <t>過疎地域活性化基金</t>
  </si>
  <si>
    <t>住宅資金健全化基金</t>
  </si>
  <si>
    <t>公共施設営繕基金</t>
  </si>
  <si>
    <t>集落排水処理事業推進基金</t>
  </si>
  <si>
    <t>ふるさと振興まちづくり基金</t>
  </si>
  <si>
    <t>ふるさと湯梨浜応援基金</t>
  </si>
  <si>
    <t>公共施設等建設基金</t>
  </si>
  <si>
    <t>コーポラスことうら基金</t>
  </si>
  <si>
    <t>ふるさと未来夢基金</t>
  </si>
  <si>
    <t>下水道事業推進基金</t>
  </si>
  <si>
    <t>ふるさと北栄基金</t>
  </si>
  <si>
    <t>砂丘地振興基金</t>
  </si>
  <si>
    <t>風のまちづくり基金</t>
  </si>
  <si>
    <t>さくら基金</t>
  </si>
  <si>
    <t>あいのわ銀行基金</t>
  </si>
  <si>
    <t>丸山地区専用水道事業基金</t>
  </si>
  <si>
    <t>伯耆町豊かなふるさと創造基金</t>
  </si>
  <si>
    <t>地域医療総合確保基金</t>
  </si>
  <si>
    <t>こどもゆめ基金</t>
  </si>
  <si>
    <t>土木建設機械基金</t>
  </si>
  <si>
    <t>わかもの定住基金</t>
  </si>
  <si>
    <t>公共施設等長寿命化基金</t>
  </si>
  <si>
    <t>造林基金</t>
  </si>
  <si>
    <t>愛と元気の日野町ふるさと基金</t>
  </si>
  <si>
    <t>いきいき基金</t>
  </si>
  <si>
    <t>退職手当基金積立金</t>
  </si>
  <si>
    <t>非常勤補償基金積立金</t>
  </si>
  <si>
    <t>日野町江府町日南町衛生施設組合施設運営基金</t>
  </si>
  <si>
    <t>因幡ふるさと振興基金</t>
  </si>
  <si>
    <t>退職手当金積立基金</t>
  </si>
  <si>
    <t>可燃物処理施設立地促進基金</t>
  </si>
  <si>
    <t>中部ふるさと市町村圏振興事業基金</t>
  </si>
  <si>
    <t>https://www.city.kurashiki.okayama.jp/dd.aspx?itemid=14557#itemid14557</t>
  </si>
  <si>
    <t>https://www.city.tsuyama.lg.jp/city/index2.php?id=650</t>
  </si>
  <si>
    <t>http://www.city.kasaoka.okayama.jp/soshiki/13/1599.html</t>
  </si>
  <si>
    <t>http://www.city.ibara.okayama.jp/docs/2019091800039/</t>
  </si>
  <si>
    <t>https://www.city.takahashi.lg.jp/site/zaisei/zaiseizyoukyou27.html</t>
  </si>
  <si>
    <t>https://www.city.bizen.okayama.jp/soshiki/6/598.html</t>
  </si>
  <si>
    <t>https://www.city.setouchi.lg.jp/soshiki/4/3139.html</t>
  </si>
  <si>
    <t>https://www.city.akaiwa.lg.jp/shisei/gyousei/joukyou/2372.html</t>
  </si>
  <si>
    <t>https://www.city.maniwa.lg.jp/soshiki/7/40883.html</t>
  </si>
  <si>
    <t>http://www.town.hayashima.lg.jp/soshikikarasagasu/soumu/zaisei/zaiseijyoukyoushiryousyu/index.html</t>
  </si>
  <si>
    <t>https://www.town.satosho.okayama.jp/soshiki/2/1053.html</t>
  </si>
  <si>
    <t>http://www.town.yakage.okayama.jp/gyosei/zaisei/zaisei.html</t>
  </si>
  <si>
    <t>http://www.vill.shinjo.okayama.jp/index.php?id=134</t>
  </si>
  <si>
    <t>http://www.town.kagamino.lg.jp/?p=80303</t>
  </si>
  <si>
    <t>http://www.town.shoo.lg.jp/government/news828</t>
  </si>
  <si>
    <t>https://www.town.nagi.okayama.jp/gyousei/chousei/gyouzaisei/gyouzaisei/zaiseijoukyou_kouhyou.html</t>
  </si>
  <si>
    <t>https://www.town.kumenan.lg.jp/administration/gyouzaisei/gyouzaisei/zaisei_jokyo_shiryo.html</t>
  </si>
  <si>
    <t>https://www.town.misaki.okayama.jp/soshiki/rizai/100.html</t>
  </si>
  <si>
    <t>https://www.town.kibichuo.lg.jp/soshiki/2/5661.html</t>
  </si>
  <si>
    <t>備南衛生施設組合施設整備基金</t>
  </si>
  <si>
    <t>和気・赤磐し尿処理施設一部事務組合施設整備基金</t>
  </si>
  <si>
    <t>https://www.city.hiroshima.lg.jp/site/kessan/15906.html</t>
  </si>
  <si>
    <t>合併特例基金</t>
  </si>
  <si>
    <t>大規模事業基金</t>
  </si>
  <si>
    <t>みはらふるさと夢基金</t>
  </si>
  <si>
    <t>地域環境保全基金</t>
  </si>
  <si>
    <t>住宅団地汚水処理施設整備基金</t>
  </si>
  <si>
    <t>ブロードバンドひかり基金</t>
  </si>
  <si>
    <t>https://www.city.higashihiroshima.lg.jp/soshiki/zaimu/2/2/2148.html</t>
  </si>
  <si>
    <t>市有住宅管理運営基金</t>
  </si>
  <si>
    <t>https://www.akitakata.jp/ja/shisei/section/soumu_soumu/fiscal/joukyouitiran/</t>
  </si>
  <si>
    <t>ふるさと市町村圏振興基金</t>
  </si>
  <si>
    <t>ふるさと・水と土の保全基金</t>
  </si>
  <si>
    <t>https://www.city.etajima.hiroshima.jp/cms/articles/show/590</t>
  </si>
  <si>
    <t>https://www.town.kaita.lg.jp/life/3/18/123/</t>
  </si>
  <si>
    <t>https://www.town.saka.lg.jp/cyousei_info/zaisei/</t>
  </si>
  <si>
    <t>https://www.town.kitahiroshima.lg.jp/soshiki/4/1169.html</t>
  </si>
  <si>
    <t>長島大橋維持管理基金</t>
  </si>
  <si>
    <t>垂水団地基金</t>
  </si>
  <si>
    <t>保健・医療・福祉支援事業基金</t>
  </si>
  <si>
    <t>小・中・高校教育支援事業基金</t>
  </si>
  <si>
    <t>かがやきネット管理運営基金</t>
  </si>
  <si>
    <t>http://www.jinsekigun.jp/town/gyousei/zaisei/siryo/siryo/</t>
  </si>
  <si>
    <t>中央霊園管理基金</t>
  </si>
  <si>
    <t>こども未来基金</t>
  </si>
  <si>
    <t>活力創造基金</t>
  </si>
  <si>
    <t>社会事業基金</t>
  </si>
  <si>
    <t>水源かん養基金</t>
  </si>
  <si>
    <t>https://www.city.ube.yamaguchi.jp/shisei/zaisei/1007536.html</t>
  </si>
  <si>
    <t>https://www.city.yamaguchi.lg.jp/</t>
  </si>
  <si>
    <t>https://www.city.hagi.lg.jp/soshiki/3/1392.html</t>
  </si>
  <si>
    <t>防府市社会福祉事業振興基金</t>
  </si>
  <si>
    <t>防府市緑地管理基金</t>
  </si>
  <si>
    <t>防府市国際交流基金</t>
  </si>
  <si>
    <t>防府市教育振興基金</t>
  </si>
  <si>
    <t>https://www.city.hofu.yamaguchi.jp/soshiki/9/kessan.html</t>
  </si>
  <si>
    <t>https://www.city.kudamatsu.lg.jp/kikaku/kikaku/zaisei/zaiseijoukyou.html</t>
  </si>
  <si>
    <t>学校給食施設管理運営基金</t>
  </si>
  <si>
    <t>学校給食運営基金</t>
  </si>
  <si>
    <t>http://www.city.iwakuni.lg.jp/soshiki/13/4887.html</t>
  </si>
  <si>
    <t>光市未来創造基金</t>
  </si>
  <si>
    <t>光市公共施設等整備基金</t>
  </si>
  <si>
    <t>光市漁業振興基金</t>
  </si>
  <si>
    <t>光市スポーツ振興基金</t>
  </si>
  <si>
    <t>光市森林環境基金</t>
  </si>
  <si>
    <t>https://www.city.hikari.lg.jp/soshiki/1/zaisei/shisei/2/3265.html</t>
  </si>
  <si>
    <t>サンビームやない運営基金</t>
  </si>
  <si>
    <t>https://www.city-yanai.jp/soshiki/7/kessan.html</t>
  </si>
  <si>
    <t>ゆたかなまちづくり基金</t>
  </si>
  <si>
    <t>ふるさと美祢応援基金</t>
  </si>
  <si>
    <t>https://www2.city.mine.lg.jp/gyosei/gyozaisei/3060.html</t>
  </si>
  <si>
    <t>子ども未来夢基金</t>
  </si>
  <si>
    <t>小野、花河原飲料水供給施設基金</t>
  </si>
  <si>
    <t>ふるさと周南応援基金</t>
  </si>
  <si>
    <t>中野四熊飲料水供給施設基金</t>
  </si>
  <si>
    <t>https://www.city.shunan.lg.jp/soshiki/11/2571.html</t>
  </si>
  <si>
    <t>まちづくり魅力基金</t>
  </si>
  <si>
    <t>公立大学法人運営基金</t>
  </si>
  <si>
    <t>https://www.city.sanyo-onoda.lg.jp/soshiki/7/zaiseijoukyoushiryousyuu.html</t>
  </si>
  <si>
    <t>まち・ひと・しごと創生基金</t>
  </si>
  <si>
    <t>ちびっこ医療費助成事業基金</t>
  </si>
  <si>
    <t>健やか安心基金</t>
  </si>
  <si>
    <t>和木町すくすくこども基金</t>
  </si>
  <si>
    <t>地域振興事業助成基金</t>
  </si>
  <si>
    <t>https://www.town.waki.lg.jp/soshiki/1/119.html</t>
  </si>
  <si>
    <t>社会福祉対策基金</t>
  </si>
  <si>
    <t>国営農地再編整備事業負担金支払基金</t>
  </si>
  <si>
    <t>https://www.town.tabuse.lg.jp/www/contents/1552888894676/index.html</t>
  </si>
  <si>
    <t>http://www.town.hirao.lg.jp/soshiki/somu/zaimu/1454053607344.html</t>
  </si>
  <si>
    <t>観光施設等整備基金</t>
  </si>
  <si>
    <t>http://www.town.abu.lg.jp/guide/zaiseinituite/</t>
  </si>
  <si>
    <t>鳴門市庁舎整備基金</t>
  </si>
  <si>
    <t>鳴門市ふるさと活性化基金</t>
  </si>
  <si>
    <t>鳴門市ボートレース鳴門まちづくり基金</t>
  </si>
  <si>
    <t>鳴門市公営住宅基金</t>
  </si>
  <si>
    <t>https://www.city.yoshinogawa.lg.jp/docs/2012101500028/</t>
  </si>
  <si>
    <t>https://www.city.awa.lg.jp/docs/2011040600202/</t>
  </si>
  <si>
    <t>オラレまちづくり基金</t>
  </si>
  <si>
    <t>川崎西谷残土処理場基金</t>
  </si>
  <si>
    <t>井川森林総合利用施設基金</t>
  </si>
  <si>
    <t>役場庁舎改築基金</t>
  </si>
  <si>
    <t>応援基金</t>
  </si>
  <si>
    <t>https://www.vill.sanagochi.lg.jp/docs/2020032100033/</t>
  </si>
  <si>
    <t>http://www.town.ishii.lg.jp/categories/bunya/johokokai/zaisei/</t>
  </si>
  <si>
    <t>神山町役場庁舎等増改築基金</t>
  </si>
  <si>
    <t>廃棄物処理施設整備事業基金</t>
  </si>
  <si>
    <t>若者定住応援基金</t>
  </si>
  <si>
    <t>https://www.town.kamiyama.lg.jp/office/soumu/zaisei/financial-condition.html</t>
  </si>
  <si>
    <t>那賀町まちづくり事業基金</t>
  </si>
  <si>
    <t>那賀町地域福祉基金</t>
  </si>
  <si>
    <t>那賀町有施設整備等まちづくり基金</t>
  </si>
  <si>
    <t>那賀町防災対策等まちづくり基金</t>
  </si>
  <si>
    <t>那賀町ふるさと創生基金</t>
  </si>
  <si>
    <t>https://www.town.tokushima-naka.lg.jp/gyosei/docs/571035.html</t>
  </si>
  <si>
    <t>https://www.town.tokushima-mugi.lg.jp/docs/2018041200011/</t>
  </si>
  <si>
    <t>育英奨学金基金</t>
  </si>
  <si>
    <t>病院建設基金</t>
  </si>
  <si>
    <t>子どもの未来創造教育基金</t>
  </si>
  <si>
    <t>https://www.town.minami.lg.jp/</t>
  </si>
  <si>
    <t>海陽町千年のいのちを守るまちづくり基金</t>
  </si>
  <si>
    <t>海陽町子どもあゆみ基金</t>
  </si>
  <si>
    <t>海陽町特定施設振興整備基金</t>
  </si>
  <si>
    <t>海陽町地域福祉基金</t>
  </si>
  <si>
    <t>海陽町ふるさとづくり寄附基金</t>
  </si>
  <si>
    <t>https://www.town.kitajima.lg.jp/docs/822.html</t>
  </si>
  <si>
    <t>社会福祉施設整備事業積立金</t>
  </si>
  <si>
    <t>教育施設整備事業積立金</t>
  </si>
  <si>
    <t>一般公共事業積立金</t>
  </si>
  <si>
    <t>http://www.town.itano.tokushima.jp/docs/2017032600069/</t>
  </si>
  <si>
    <t>https://www.townkamiita.jp/docs/2012092600011/</t>
  </si>
  <si>
    <t>未定</t>
    <rPh sb="0" eb="2">
      <t>ミテイ</t>
    </rPh>
    <phoneticPr fontId="3"/>
  </si>
  <si>
    <t>東みよし町元気・交流・未来基金</t>
  </si>
  <si>
    <t>東みよし町公共施設等総合管理基金</t>
  </si>
  <si>
    <t>東みよし町地域福祉基金</t>
  </si>
  <si>
    <t>東みよし町地域振興基金</t>
  </si>
  <si>
    <t>東みよし町情報通信網整備事業基金</t>
  </si>
  <si>
    <t>https://www.town.higashimiyoshi.lg.jp/docs/517.html</t>
  </si>
  <si>
    <t>中小企業勤労者福祉共済基金</t>
  </si>
  <si>
    <t>https://www.city.takamatsu.kagawa.jp/kurashi/shinotorikumi/zaisei/jijo/kohyo.html</t>
  </si>
  <si>
    <t>ふるさと坂出応援寄付基金</t>
  </si>
  <si>
    <t>社会体育施設等整備基金</t>
  </si>
  <si>
    <t>https://www.city.sakaide.lg.jp/soshiki/seisaku/zaiseijyoukyousiryou.html</t>
  </si>
  <si>
    <t>https://www.city.zentsuji.kagawa.jp/soshiki/3/zaiseijyoukyou.html</t>
  </si>
  <si>
    <t>https://www.city.kanonji.kagawa.jp/soshiki/5/1243.html</t>
  </si>
  <si>
    <t>https://www.city.sanuki.kagawa.jp/executive/budget/zaimujyoukyousiryousyu</t>
  </si>
  <si>
    <t>https://www.town.tonosho.kagawa.jp/gyosei/chosei/zaisei/1430.html</t>
  </si>
  <si>
    <t>https://www.town.shodoshima.lg.jp/gyousei/choseijoho/zaisei/3155.html</t>
  </si>
  <si>
    <t>https://www.town.miki.lg.jp/life/dtl.php?hdnKey=1824</t>
  </si>
  <si>
    <t>http://www.town.naoshima.lg.jp/government/cl1000045/zaiseijyokyou28.html</t>
  </si>
  <si>
    <t>宇多津町ユープラザうたづ整備基金</t>
  </si>
  <si>
    <t>https://www.town.utazu.lg.jp/chosei/chosei/yosanzaisei/zaisei</t>
  </si>
  <si>
    <t>塵埃埋立場建設基金</t>
  </si>
  <si>
    <t>https://www.town.ayagawa.lg.jp/docs/2011070500015/</t>
  </si>
  <si>
    <t>いこいの郷づくり事業基金</t>
  </si>
  <si>
    <t>中條晴夫文化振興基金</t>
  </si>
  <si>
    <t>https://www.town.kotohira.kagawa.jp/soshiki/4/1464.html</t>
  </si>
  <si>
    <t>https://www.town.manno.lg.jp/chosei/gyosei/kokai/2012-10-11.html</t>
  </si>
  <si>
    <t>広域行政推進事業基金</t>
  </si>
  <si>
    <t>http://www.city.matsuyama.ehime.jp/shisei/zaisei/zaiseijyoukyoushiryo.html</t>
  </si>
  <si>
    <t>https://www.city.imabari.ehime.jp/zaisei/zaisei/</t>
  </si>
  <si>
    <t>https://www.city.uwajima.ehime.jp/site/kessan/zaisei-zaisei3.html</t>
  </si>
  <si>
    <t>http://www.city.yawatahama.ehime.jp/docs/2014070900113/</t>
  </si>
  <si>
    <t>https://www.city.ozu.ehime.jp/soshiki/zaisei/0890.html</t>
  </si>
  <si>
    <t>https://www.city.toon.ehime.jp/soshiki/4/5600.html</t>
  </si>
  <si>
    <t>https://www.town.kamijima.lg.jp/soshiki/2/8388.html</t>
  </si>
  <si>
    <t>https://www.kumakogen.jp/soshiki/2/1280.html</t>
  </si>
  <si>
    <t>https://www.town.tobe.ehime.jp/site/zaisei-jyoho-arukikata/</t>
  </si>
  <si>
    <t>https://www.town.ikata.ehime.jp/soshiki/23/208.html</t>
  </si>
  <si>
    <t>防災対策加速化基金</t>
  </si>
  <si>
    <t>ふるさと創生育英基金</t>
  </si>
  <si>
    <t>地域・生活振興基金</t>
  </si>
  <si>
    <t>ふるさと・久留米応援基金</t>
  </si>
  <si>
    <t>公共施設等保全基金</t>
  </si>
  <si>
    <t>都市建設基金</t>
  </si>
  <si>
    <t>直方市ふるさと応援基金</t>
  </si>
  <si>
    <t>直方市排水機場等維持管理基金</t>
  </si>
  <si>
    <t>直方市環境整備基金</t>
  </si>
  <si>
    <t>直方市庁舎整備基金</t>
  </si>
  <si>
    <t>飯塚市地域振興基金</t>
  </si>
  <si>
    <t>飯塚市かんがい施設整備基金</t>
  </si>
  <si>
    <t>飯塚市ふるさと応援基金</t>
  </si>
  <si>
    <t>飯塚市汚水処理施設整備基金</t>
  </si>
  <si>
    <t>田川市特定農業施設管理基金</t>
  </si>
  <si>
    <t>田川市浄化槽整備基金</t>
  </si>
  <si>
    <t>田川市廃棄物処理施設整備基金</t>
  </si>
  <si>
    <t>田川市庁舎整備基金</t>
  </si>
  <si>
    <t>田川市市営住宅基金</t>
  </si>
  <si>
    <t>ふるさと元気応援基金</t>
  </si>
  <si>
    <t>一般廃棄物処理施設建設及び整備基金</t>
  </si>
  <si>
    <t>公共施設維持整備等基金</t>
  </si>
  <si>
    <t>ふるさと支援寄附基金</t>
  </si>
  <si>
    <t>魅力ある地域づくり基金</t>
  </si>
  <si>
    <t>塵芥処理施設等基金</t>
  </si>
  <si>
    <t>ふるさと筑後市応援基金</t>
  </si>
  <si>
    <t>古賀メロディーとインテリアのまちづくり基金</t>
  </si>
  <si>
    <t>ごみ対策基金</t>
  </si>
  <si>
    <t>し尿処理施設解体基金</t>
  </si>
  <si>
    <t>総合文化施設整備基金</t>
  </si>
  <si>
    <t>ふるさとづくり応援基金</t>
  </si>
  <si>
    <t>かんがい揚水施設管理運営基金</t>
  </si>
  <si>
    <t>五楽及び虫生津工場排水施設管理運営基金</t>
  </si>
  <si>
    <t>消防施設整備積立基金</t>
  </si>
  <si>
    <t>都市計画事業等積立基金</t>
  </si>
  <si>
    <t>まちづくり支援基金</t>
  </si>
  <si>
    <t>創生振興基金</t>
  </si>
  <si>
    <t>温泉地施設の整備等に関する基金</t>
  </si>
  <si>
    <t>県施行都市計画道路事業等整備基金</t>
  </si>
  <si>
    <t>連続立体交差事業等整備基金</t>
  </si>
  <si>
    <t>衛生施設等整備基金</t>
  </si>
  <si>
    <t>公共施設等維持更新基金</t>
  </si>
  <si>
    <t>元気なまちづくり基金</t>
  </si>
  <si>
    <t>離島振興基金</t>
  </si>
  <si>
    <t>可動井堰維持管理基金</t>
  </si>
  <si>
    <t>歴史と文化の環境整備基金</t>
  </si>
  <si>
    <t>住宅新築資金等公債償還積立金</t>
  </si>
  <si>
    <t>義務教育施設整備保全基金</t>
  </si>
  <si>
    <t>教育施設建設準備基金</t>
  </si>
  <si>
    <t>かんがい施設維持管理費基金</t>
  </si>
  <si>
    <t>新幹線渇水施設維持管理費基金</t>
  </si>
  <si>
    <t>輝くふるさと応援基金</t>
  </si>
  <si>
    <t>かんがい施設維持管理基金</t>
  </si>
  <si>
    <t>嘉穂総合運動公園整備基金</t>
  </si>
  <si>
    <t>山林基金</t>
  </si>
  <si>
    <t>小石原川ダム水源地域整備基金</t>
  </si>
  <si>
    <t>公共施設等総合管理推進基金</t>
  </si>
  <si>
    <t>水源保全基金</t>
  </si>
  <si>
    <t>再生可能エネルギー推進基金</t>
  </si>
  <si>
    <t>定住・ブランド基金</t>
  </si>
  <si>
    <t>退職準備積立金</t>
  </si>
  <si>
    <t>社会体育施設整備基金</t>
  </si>
  <si>
    <t>宇美町庁舎建設等基金</t>
  </si>
  <si>
    <t>宇美町町制施行100周年記念事業基金</t>
  </si>
  <si>
    <t>宇美町農業振興事業費財政基金</t>
  </si>
  <si>
    <t>https://www.town.umi.lg.jp/soshiki/38/14414.html</t>
  </si>
  <si>
    <t>おうえん基金</t>
  </si>
  <si>
    <t>公共施設公益施設拡充基金</t>
  </si>
  <si>
    <t>吉原地域活性化整備基金</t>
  </si>
  <si>
    <t>水道水源保全基金</t>
  </si>
  <si>
    <t>自然教育林基金</t>
  </si>
  <si>
    <t>福岡市東部（伏谷）埋立場関連整備基金</t>
  </si>
  <si>
    <t>久山町教育振興基金</t>
  </si>
  <si>
    <t>久山町農業振興基金</t>
  </si>
  <si>
    <t>採石災害対策基金</t>
  </si>
  <si>
    <t>扇上堰用水施設維持管理基金</t>
  </si>
  <si>
    <t>臨時石炭鉱害復旧井堰管理基金</t>
  </si>
  <si>
    <t>競艇収益まちづくり基金</t>
  </si>
  <si>
    <t>町営住宅基金</t>
  </si>
  <si>
    <t>職員退職基金</t>
  </si>
  <si>
    <t>子ども医療費助成事業基金</t>
  </si>
  <si>
    <t>水巻町職員退職手当準備基金</t>
  </si>
  <si>
    <t>水巻町公共施設等整備基金</t>
  </si>
  <si>
    <t>水巻快適環境づくり基金</t>
  </si>
  <si>
    <t>水巻町小中学校給食事業基金</t>
  </si>
  <si>
    <t>公共下水道設置準備基金</t>
  </si>
  <si>
    <t>職員退職準備基金</t>
  </si>
  <si>
    <t>おかがき応援寄附基金</t>
  </si>
  <si>
    <t>灌漑排水施設維持管理運営基金</t>
  </si>
  <si>
    <t>霊園管理運営基金</t>
  </si>
  <si>
    <t>教育関係施設基金</t>
  </si>
  <si>
    <t>農業用施設整備及び自然環境の保全等に関する基金</t>
  </si>
  <si>
    <t>小竹町定住促進住宅基金</t>
  </si>
  <si>
    <t>かんがい施設維持管理運営基金</t>
  </si>
  <si>
    <t>谷山池パイプライン水利施設維持管理運営基金</t>
  </si>
  <si>
    <t>鉱害復旧かんがい排水施設維持管理基金</t>
  </si>
  <si>
    <t>消防ポンプ自動車購入及び防災整備基金</t>
  </si>
  <si>
    <t>大木町公共施設整備基金</t>
  </si>
  <si>
    <t>ふるさと・ふれあい21基金</t>
  </si>
  <si>
    <t>大木町芸術文化振興基金</t>
  </si>
  <si>
    <t>最終処分場対策基金</t>
  </si>
  <si>
    <t>特定農業施設管理基金</t>
  </si>
  <si>
    <t>事務ＯＡ化基金</t>
  </si>
  <si>
    <t>安心・安全なまちづくり推進基金</t>
  </si>
  <si>
    <t>鉱害復旧可動井堰維持管理基金</t>
  </si>
  <si>
    <t>かんがい施設運営基金</t>
  </si>
  <si>
    <t>http://www.town.itoda.lg.jp/administration/financial_affairs/financial_affairs_records.html</t>
  </si>
  <si>
    <t>井堰維持管理基金</t>
  </si>
  <si>
    <t>かがやけ川崎応援基金</t>
  </si>
  <si>
    <t>福祉のまち創造基金</t>
  </si>
  <si>
    <t>過疎対策事業基金</t>
  </si>
  <si>
    <t>防災基盤整備事業基金</t>
  </si>
  <si>
    <t>http://www.akamura.net</t>
  </si>
  <si>
    <t>公共下水道事業費基金</t>
  </si>
  <si>
    <t>土木基金</t>
  </si>
  <si>
    <t>農業用施設整備等基金</t>
  </si>
  <si>
    <t>狗山谷溜池施設整備等基金</t>
  </si>
  <si>
    <t>水管理システム基金</t>
  </si>
  <si>
    <t>玄界環境組合立旧福間清掃工場閉鎖及び埋立物再処分基金</t>
  </si>
  <si>
    <t>耳納クリーンステーション運営基金</t>
  </si>
  <si>
    <t>両筑苑施設整備基金</t>
  </si>
  <si>
    <t>福岡県市町村職員退職手当組合退職手当支給準備基金</t>
  </si>
  <si>
    <t>消防職員退職手当基金</t>
  </si>
  <si>
    <t>ふるさと安心安全寄付基金</t>
  </si>
  <si>
    <t>消防庁舎及び職員公舎建設基金</t>
  </si>
  <si>
    <t>北筑昇華苑施設整備資金積立金</t>
  </si>
  <si>
    <t>施設償却準備基金</t>
  </si>
  <si>
    <t>清掃工場等建設等基金</t>
  </si>
  <si>
    <t>築上郡自治会館等改修基金</t>
  </si>
  <si>
    <t>施設改修基金</t>
  </si>
  <si>
    <t>有峰苑施設管理基金</t>
  </si>
  <si>
    <t>八幡町二行政区地域振興事業補助金交付のための基金</t>
  </si>
  <si>
    <t>仲絶行政区地域振興事業補助金交付のための基金</t>
  </si>
  <si>
    <t>福岡県自治振興基金</t>
  </si>
  <si>
    <t>筑慈苑施設組合施設整備基金</t>
  </si>
  <si>
    <t>共同事業基金</t>
  </si>
  <si>
    <t>流域連携基金</t>
  </si>
  <si>
    <t>響創のまちづくり基金</t>
  </si>
  <si>
    <t>https://www.city.tosu.lg.jp/soshiki/3/2041.html</t>
  </si>
  <si>
    <t>https://www.city.taku.lg.jp/soshiki/18/2535.html</t>
  </si>
  <si>
    <t>https://www.city.imari.saga.jp/12713.htm</t>
  </si>
  <si>
    <t>http://www.city.takeo.lg.jp/shisei/yosan/</t>
  </si>
  <si>
    <t>https://www.city.ogi.lg.jp/main/1186.html</t>
  </si>
  <si>
    <t>https://www.city.kanzaki.saga.jp/main/188.html</t>
  </si>
  <si>
    <t>https://www.town.yoshinogari.lg.jp/lifeinfo/oshirase/gyozaisei/1/770.html</t>
  </si>
  <si>
    <t>https://www.town.kiyama.lg.jp/kiji0031582/index.html</t>
  </si>
  <si>
    <t>https://www.town.miyaki.lg.jp/chosei/zaisei/_1759.html</t>
  </si>
  <si>
    <t>https://www.town.genkai.lg.jp/soshiki/2/1079.html</t>
  </si>
  <si>
    <t>https://www.town.arita.lg.jp/main/482.html</t>
  </si>
  <si>
    <t>https://www.town.shiroishi.lg.jp/chousei_machi/zaisei/_1173.html</t>
  </si>
  <si>
    <t>https://www.city.shimabara.lg.jp/hpkiji/pub/List.aspx?c_id=3&amp;class_set_id=1&amp;class_id=167</t>
  </si>
  <si>
    <t>https://www.city.isahaya.nagasaki.jp/post14/13656.html</t>
  </si>
  <si>
    <t>モーターボート競走事業収益基金</t>
  </si>
  <si>
    <t>https://www.city.omura.nagasaki.jp/zaisei/shise/shokai/zaise/jokyo/zaiseizyoukyousiryousyuu.html</t>
  </si>
  <si>
    <t>https://www.city.hirado.nagasaki.jp/kurashi/gyosei/zaisei/kessan/kessan/kns02.html</t>
  </si>
  <si>
    <t>https://www.city-matsuura.jp/top/shiseijoho/kessan/2469.html</t>
  </si>
  <si>
    <t>https://www.city.goto.nagasaki.jp/s010/010/010/010/020/20190314123513.html</t>
  </si>
  <si>
    <t>https://www.city.saikai.nagasaki.jp/shisei/shinoseisaku/3/3/2541.html</t>
  </si>
  <si>
    <t>https://www.city.minamishimabara.lg.jp/page9109.html</t>
  </si>
  <si>
    <t>https://webtown.nagayo.jp/kiji003205/index.html</t>
  </si>
  <si>
    <t>https://www.town.togitsu.nagasaki.jp/gyoseijoho/zaiseijoho/zaiseijokyo/2353.html</t>
  </si>
  <si>
    <t>http://ojika.net/administration/finance/</t>
  </si>
  <si>
    <t>https://www.city.kumamoto.jp/hpkiji/pub/detail.aspx?c_id=5&amp;id=2422</t>
  </si>
  <si>
    <t>九州新幹線渇水等被害対策基金</t>
  </si>
  <si>
    <t>https://www.city.minamata.lg.jp/kiji003749/index.html</t>
  </si>
  <si>
    <t>https://www.city.tamana.lg.jp/q/aview/512/1972.html</t>
  </si>
  <si>
    <t>https://www.city.yamaga.kumamoto.jp/www/contents/1270009835032/index.html</t>
  </si>
  <si>
    <t>https://www.city.kikuchi.lg.jp/q/aview/281/3626.html</t>
  </si>
  <si>
    <t>https://www.city.kamiamakusa.kumamoto.jp/q/aview/373/531.html</t>
  </si>
  <si>
    <t>平成28年熊本地震復興基金</t>
  </si>
  <si>
    <t>https://www.city.uki.kumamoto.jp/q/aview/61/236.html</t>
  </si>
  <si>
    <t>ふるさと応援寄付基金</t>
  </si>
  <si>
    <t>https://www.city.koshi.lg.jp/list00421.html</t>
  </si>
  <si>
    <t>https://www.town.kumamoto-misato.lg.jp/q/aview/112/4232.html</t>
  </si>
  <si>
    <t>ふるさと納税寄付金基金</t>
  </si>
  <si>
    <t>町有施設整備基金</t>
  </si>
  <si>
    <t>地域振興対策基金</t>
  </si>
  <si>
    <t>ふるさとなんかん応援寄附金基金</t>
  </si>
  <si>
    <t>https://www.town.nagasu.lg.jp/list00130.html</t>
  </si>
  <si>
    <t>https://www.town.nagomi.lg.jp/hpkiji/pub/detail.aspx?c_id=3&amp;id=332&amp;class_set_id=1&amp;class_id=668</t>
  </si>
  <si>
    <t>https://www.town.kikuyo.lg.jp/list00241.html</t>
  </si>
  <si>
    <t>https://www.town.minamioguni.lg.jp/gyousei/30.html</t>
  </si>
  <si>
    <t>ネットワーク事業基金</t>
  </si>
  <si>
    <t>職員等退職手当基金</t>
  </si>
  <si>
    <t>悠木の里づくり事業基金</t>
  </si>
  <si>
    <t>https://www.town.kumamoto-oguni.lg.jp/q/aview/299/166.html</t>
  </si>
  <si>
    <t>https://www.vill.nishihara.kumamoto.jp/making/plan/_1546.html</t>
  </si>
  <si>
    <t>災害復興基金</t>
  </si>
  <si>
    <t>合併特例措置逓減対策準備基金</t>
  </si>
  <si>
    <t>https://www.town.mifune.kumamoto.jp/hpkiji/pub/List.aspx?c_id=3&amp;class_set_id=1&amp;class_id=6073</t>
  </si>
  <si>
    <t>https://www.town.kumamoto-kashima.lg.jp/</t>
  </si>
  <si>
    <t>公共下水道建設基金</t>
  </si>
  <si>
    <t>公園整備基金</t>
  </si>
  <si>
    <t>https://www.town.mashiki.lg.jp/kiji003321/index.html</t>
  </si>
  <si>
    <t>https://www.town.kosa.lg.jp/q/aview/135/271.html</t>
  </si>
  <si>
    <t>https://www.town.kumamoto-yamato.lg.jp/kiji0034672/index.html</t>
  </si>
  <si>
    <t>ふるさと氷川応援基金</t>
  </si>
  <si>
    <t>九州新幹線渇水対策等被害対策基金</t>
  </si>
  <si>
    <t>http://www.ashikita-t.kumamoto-sgn.jp/www/genre/0000000000000/1366685250053/index.html</t>
  </si>
  <si>
    <t>ふるさと錦ゆかり基金</t>
  </si>
  <si>
    <t>川辺川土地改良事業基金</t>
  </si>
  <si>
    <t>農業安心基金</t>
  </si>
  <si>
    <t>https://www.town.taragi.lg.jp/gyousei/soshiki/soumu/news/zaiseijokyo/183.html</t>
  </si>
  <si>
    <t>地域公共交通対策基金</t>
  </si>
  <si>
    <t>こども育成支援基金</t>
  </si>
  <si>
    <t>いきいき人づくり基金</t>
  </si>
  <si>
    <t>https://www.kumamura.com/gyousei/category/soumu/zaisei/</t>
  </si>
  <si>
    <t>敬老ふれあい基金</t>
  </si>
  <si>
    <t>学術振興基金</t>
  </si>
  <si>
    <t>公立大学財政運営基金</t>
  </si>
  <si>
    <t>https://www.city.miyazaki.miyazaki.jp/city/finance/condition/111820.html</t>
  </si>
  <si>
    <t>地方創生基金</t>
  </si>
  <si>
    <t>野口遵記念館建設基金</t>
  </si>
  <si>
    <t>https://www.city.nichinan.lg.jp/main/government/finance-list/city-finance/</t>
  </si>
  <si>
    <t>未来まち創生基金</t>
  </si>
  <si>
    <t>愛のふるさと福祉基金</t>
  </si>
  <si>
    <t>うるおい福祉基金</t>
  </si>
  <si>
    <t>ふるさと日向市応援寄附金基金</t>
  </si>
  <si>
    <t>地域福祉事業基金</t>
  </si>
  <si>
    <t>高齢者保健福祉基金</t>
  </si>
  <si>
    <t>えびの市心のふるさと基金</t>
  </si>
  <si>
    <t>えびの市職員退職手当基金</t>
  </si>
  <si>
    <t>えびの市ぷらいど21基金</t>
  </si>
  <si>
    <t>交流拠点施設整備基金</t>
  </si>
  <si>
    <t>衛生センター施設整備基金</t>
  </si>
  <si>
    <t>すこやか福祉基金</t>
  </si>
  <si>
    <t>https://www.town.mimata.lg.jp/contents/259.html</t>
  </si>
  <si>
    <t>https://www.town.takaharu.lg.jp/soshiki/7/1158.html</t>
  </si>
  <si>
    <t>元気づくり基金</t>
  </si>
  <si>
    <t>ふるさと綾サポート基金</t>
  </si>
  <si>
    <t>https://www.town.aya.miyazaki.jp/soshiki/zaiseika/3303.html</t>
  </si>
  <si>
    <t>http://www.town.takanabe.lg.jp/soshiki/zaiseikeiei/2/1/2/598.html</t>
  </si>
  <si>
    <t>すこやか安心基金</t>
  </si>
  <si>
    <t>双子キャンプ場整備基金</t>
  </si>
  <si>
    <t>情報網基盤整備基金</t>
  </si>
  <si>
    <t>https://www.vill.nishimera.lg.jp/village/c-00-admininfo/10001710</t>
  </si>
  <si>
    <t>http://www.town.kijo.lg.jp/somuzaisei/zaimu/kennzennkahiritu_2.html</t>
  </si>
  <si>
    <t>次代を担う人づくり基金</t>
  </si>
  <si>
    <t>ふるさとづくり事業振興基金</t>
  </si>
  <si>
    <t>農業振興対策基金</t>
  </si>
  <si>
    <t>保健医療福祉連携充実強化基金</t>
  </si>
  <si>
    <t>森林郷創生基金</t>
  </si>
  <si>
    <t>農林業担い手対策基金</t>
  </si>
  <si>
    <t>https://www.vill.morotsuka.miyazaki.jp/zaimujyoukyou/</t>
  </si>
  <si>
    <t>地域活性化対策基金</t>
  </si>
  <si>
    <t>https://www.town-takachiho.jp/top/soshiki/zaisei/3/zaisei/1211.html</t>
  </si>
  <si>
    <t>ふるさと愛の福祉基金</t>
  </si>
  <si>
    <t>水源の里振興基金</t>
  </si>
  <si>
    <t>http://www.town.hinokage.lg.jp/docs/2016020400063/</t>
  </si>
  <si>
    <t>五ヶ瀬町応援基金</t>
  </si>
  <si>
    <t>新市民会館建設基金</t>
  </si>
  <si>
    <t>市営住宅基金</t>
  </si>
  <si>
    <t>こどものみらい応援ﾌﾟﾛｼﾞｪｸﾄ推進基金</t>
  </si>
  <si>
    <t>https://www.city.naha.okinawa.jp/admin/nahashizaisei/zaiseijyoukyou/jyoukyouh22.html</t>
  </si>
  <si>
    <t>https://www.city.ginowan.lg.jp/shisei/zaisei/3/4773.html</t>
  </si>
  <si>
    <t>https://www.city.ishigaki.okinawa.jp/kurashi_gyosei/shisei/zaisei_yosan_kessan/2549.html</t>
  </si>
  <si>
    <t>https://www.city.okinawa.okinawa.jp/shisei/1104/2151</t>
  </si>
  <si>
    <t>https://www.city.tomigusuku.lg.jp/municipal_government/50/746</t>
  </si>
  <si>
    <t>https://www.city.uruma.lg.jp/tiiki/157/1459</t>
  </si>
  <si>
    <t>https://www.city.miyakojima.lg.jp/soshiki/shityo/soumubu/zaisei/oshirase/2017-0314-1357-45.html</t>
  </si>
  <si>
    <t>https://www.city.nanjo.okinawa.jp/shisei/zaisei/zaisei_jyokyo/</t>
  </si>
  <si>
    <t>http://www.vill.kunigami.okinawa.jp/zaisei/</t>
  </si>
  <si>
    <t>http://www.vill.ogimi.okinawa.jp/administrative_info/#administrative_info02</t>
  </si>
  <si>
    <t>https://www.nakijin.jp/pagtop/gyosei/johokokai/3/1986.html</t>
  </si>
  <si>
    <t>本部町ちゅらまちづくり応援基金</t>
  </si>
  <si>
    <t>本部町庁舎の維持管理及び建設に関する基金</t>
  </si>
  <si>
    <t>南米本部町出身子弟研修生受入基金</t>
  </si>
  <si>
    <t>本部町物流拠点施設維持管理基金</t>
  </si>
  <si>
    <t>本部町子ども・子育てゆいまーる基金</t>
  </si>
  <si>
    <t>http://www.town.motobu.okinawa.jp/gyosei/yosanzaisei</t>
  </si>
  <si>
    <t>ふるさとづくり
応援基金</t>
  </si>
  <si>
    <t>ふるさと農村
活性化基金</t>
  </si>
  <si>
    <t>https://www.vill.onna.okinawa.jp/politics/finance/1484740122/</t>
  </si>
  <si>
    <t>http://www.vill.ginoza.okinawa.jp/gyousei/soshiki/soum</t>
  </si>
  <si>
    <t>https://www.town.kin.okinawa.jp/chosei/50/6645</t>
  </si>
  <si>
    <t>読谷村立学校建設基金</t>
  </si>
  <si>
    <t>ノーベル平和賞を夢見る村民基金</t>
  </si>
  <si>
    <t>https://www.town.kadena.okinawa.jp/departments/kak10.html</t>
  </si>
  <si>
    <t>http://www.chatan.jp/choseijyoho/zaisei/jokyo.html</t>
  </si>
  <si>
    <t>http://www.vill.kitanakagusuku.lg.jp/sonsei/zaisei/455.html</t>
  </si>
  <si>
    <t>https://www.vill.nakagusuku.okinawa.jp/detail.jsp?id=52876&amp;menuid=11514&amp;funcid=1</t>
  </si>
  <si>
    <t>特別会計繰出準備基金</t>
  </si>
  <si>
    <t>職員退職手当特別負担金基金</t>
  </si>
  <si>
    <t>新設学校用地等土地開発基金</t>
  </si>
  <si>
    <t>https://www.town.yonabaru.okinawa.jp/osaifu/index.html</t>
  </si>
  <si>
    <t>http://www.vill.tokashiki.okinawa.jp/gaiyou/toukei/財政情報【財政状況資料集】</t>
  </si>
  <si>
    <t>https://www.vill.zamami.okinawa.jp/politics/sonsei/</t>
  </si>
  <si>
    <t>庁舎建設整備基金</t>
  </si>
  <si>
    <t>http://www.vill.minamidaito.okinawa.jp/index.html</t>
  </si>
  <si>
    <t>北大東村港湾業務特別会計基金</t>
  </si>
  <si>
    <t>北大東村船舶整備基金</t>
  </si>
  <si>
    <t>北大東村営住宅整備基金</t>
  </si>
  <si>
    <t>北大東村ふるさと応援基金</t>
  </si>
  <si>
    <t>http://vill.kitadaito.okinawa.jp/index.php?id=266</t>
  </si>
  <si>
    <t>https://vill.izena.okinawa.jp/information/1600906561/1600907141/</t>
  </si>
  <si>
    <t>https://www.vill.tarama.okinawa.jp/gyousei/zaisei/%e8%b2%a1%e6%94%bf%e7%8a%b6%e6%b3%81%e8%b3%87%e6%96%99%e9%9b%86%e3%81%ae%e5%85%ac%e8%a1%a8%e3%81%ab%e3%81%a4%e3%81%84%e3%81%a6/</t>
  </si>
  <si>
    <t>消防補償等基金</t>
  </si>
  <si>
    <t>公務災害補償等基金</t>
  </si>
  <si>
    <t>災害弔慰金等基金</t>
  </si>
  <si>
    <t>増減額
C(A-B)
（百万円）</t>
    <rPh sb="0" eb="3">
      <t>ゾウゲンガク</t>
    </rPh>
    <phoneticPr fontId="3"/>
  </si>
  <si>
    <t>増減率
(C/B)
（％）</t>
    <rPh sb="0" eb="3">
      <t>ゾウゲンリツ</t>
    </rPh>
    <phoneticPr fontId="3"/>
  </si>
  <si>
    <t>増減額
c(a-b)
（百万円）</t>
    <rPh sb="0" eb="3">
      <t>ゾウゲンガク</t>
    </rPh>
    <phoneticPr fontId="3"/>
  </si>
  <si>
    <t>増減率
（c/b）
（％）</t>
    <rPh sb="0" eb="3">
      <t>ゾウゲンリツ</t>
    </rPh>
    <phoneticPr fontId="3"/>
  </si>
  <si>
    <t>令和２年度末残高　d
（百万円）</t>
    <rPh sb="3" eb="6">
      <t>ネンドマツ</t>
    </rPh>
    <rPh sb="6" eb="8">
      <t>ザンダカ</t>
    </rPh>
    <phoneticPr fontId="3"/>
  </si>
  <si>
    <t>令和元年度末残高　e
（百万円）</t>
    <rPh sb="0" eb="2">
      <t>レイワ</t>
    </rPh>
    <rPh sb="2" eb="3">
      <t>モト</t>
    </rPh>
    <rPh sb="3" eb="6">
      <t>ネンドマツ</t>
    </rPh>
    <rPh sb="6" eb="8">
      <t>ザンダカ</t>
    </rPh>
    <phoneticPr fontId="3"/>
  </si>
  <si>
    <t>増減額
f(d-e)
（百万円）</t>
    <rPh sb="0" eb="3">
      <t>ゾウゲンガク</t>
    </rPh>
    <phoneticPr fontId="3"/>
  </si>
  <si>
    <t>増減率
(f/e)
（％）</t>
    <rPh sb="0" eb="3">
      <t>ゾウゲンリツ</t>
    </rPh>
    <phoneticPr fontId="3"/>
  </si>
  <si>
    <t>令和２年度末残高　g
（百万円）</t>
    <rPh sb="3" eb="6">
      <t>ネンドマツ</t>
    </rPh>
    <rPh sb="6" eb="8">
      <t>ザンダカ</t>
    </rPh>
    <phoneticPr fontId="3"/>
  </si>
  <si>
    <t>令和元年度末残高　h
（百万円）</t>
    <rPh sb="0" eb="2">
      <t>レイワ</t>
    </rPh>
    <rPh sb="2" eb="3">
      <t>モト</t>
    </rPh>
    <rPh sb="3" eb="6">
      <t>ネンドマツ</t>
    </rPh>
    <rPh sb="6" eb="8">
      <t>ザンダカ</t>
    </rPh>
    <phoneticPr fontId="3"/>
  </si>
  <si>
    <t>増減額
i(g-h)
（百万円）</t>
    <phoneticPr fontId="3"/>
  </si>
  <si>
    <t>増減率
(i/h)
（％）</t>
    <phoneticPr fontId="3"/>
  </si>
  <si>
    <t>令和２年度末残高　ア</t>
    <rPh sb="3" eb="6">
      <t>ネンドマツ</t>
    </rPh>
    <rPh sb="6" eb="8">
      <t>ザンダカ</t>
    </rPh>
    <phoneticPr fontId="3"/>
  </si>
  <si>
    <t>令和元年度末残高　イ</t>
    <rPh sb="0" eb="2">
      <t>レイワ</t>
    </rPh>
    <rPh sb="2" eb="3">
      <t>モト</t>
    </rPh>
    <rPh sb="3" eb="6">
      <t>ネンドマツ</t>
    </rPh>
    <rPh sb="6" eb="8">
      <t>ザンダカ</t>
    </rPh>
    <phoneticPr fontId="3"/>
  </si>
  <si>
    <t>令和２年度末残高　エ</t>
    <rPh sb="3" eb="6">
      <t>ネンドマツ</t>
    </rPh>
    <rPh sb="6" eb="8">
      <t>ザンダカ</t>
    </rPh>
    <phoneticPr fontId="3"/>
  </si>
  <si>
    <t>令和元年度末残高　オ</t>
    <rPh sb="0" eb="2">
      <t>レイワ</t>
    </rPh>
    <rPh sb="2" eb="3">
      <t>ガン</t>
    </rPh>
    <rPh sb="3" eb="6">
      <t>ネンドマツ</t>
    </rPh>
    <rPh sb="6" eb="8">
      <t>ザンダカ</t>
    </rPh>
    <phoneticPr fontId="3"/>
  </si>
  <si>
    <t>令和２年度末残高　キ</t>
    <rPh sb="3" eb="6">
      <t>ネンドマツ</t>
    </rPh>
    <rPh sb="6" eb="8">
      <t>ザンダカ</t>
    </rPh>
    <phoneticPr fontId="3"/>
  </si>
  <si>
    <t>令和元年度末残高　ク</t>
    <rPh sb="0" eb="2">
      <t>レイワ</t>
    </rPh>
    <rPh sb="2" eb="3">
      <t>モト</t>
    </rPh>
    <rPh sb="3" eb="6">
      <t>ネンドマツ</t>
    </rPh>
    <rPh sb="6" eb="8">
      <t>ザンダカ</t>
    </rPh>
    <phoneticPr fontId="3"/>
  </si>
  <si>
    <t>令和２年度末残高　コ</t>
    <rPh sb="3" eb="6">
      <t>ネンドマツ</t>
    </rPh>
    <rPh sb="6" eb="8">
      <t>ザンダカ</t>
    </rPh>
    <phoneticPr fontId="3"/>
  </si>
  <si>
    <t>令和元年度末残高　サ</t>
    <rPh sb="0" eb="2">
      <t>レイワ</t>
    </rPh>
    <rPh sb="2" eb="3">
      <t>モト</t>
    </rPh>
    <rPh sb="3" eb="6">
      <t>ネンドマツ</t>
    </rPh>
    <rPh sb="6" eb="8">
      <t>ザンダカ</t>
    </rPh>
    <phoneticPr fontId="3"/>
  </si>
  <si>
    <t>令和２年度末残高　ス</t>
    <rPh sb="3" eb="6">
      <t>ネンドマツ</t>
    </rPh>
    <rPh sb="6" eb="8">
      <t>ザンダカ</t>
    </rPh>
    <phoneticPr fontId="3"/>
  </si>
  <si>
    <t>令和元年度末残高　セ</t>
    <rPh sb="0" eb="2">
      <t>レイワ</t>
    </rPh>
    <rPh sb="2" eb="4">
      <t>ガンネン</t>
    </rPh>
    <rPh sb="4" eb="5">
      <t>ド</t>
    </rPh>
    <rPh sb="5" eb="6">
      <t>スエ</t>
    </rPh>
    <rPh sb="6" eb="8">
      <t>ザンダカ</t>
    </rPh>
    <phoneticPr fontId="3"/>
  </si>
  <si>
    <t>（百万円）</t>
    <rPh sb="1" eb="3">
      <t>ヒャクマン</t>
    </rPh>
    <rPh sb="3" eb="4">
      <t>エン</t>
    </rPh>
    <phoneticPr fontId="3"/>
  </si>
  <si>
    <t>（％）</t>
    <phoneticPr fontId="3"/>
  </si>
  <si>
    <t>（百万円）</t>
    <rPh sb="1" eb="4">
      <t>ヒャクマンエン</t>
    </rPh>
    <phoneticPr fontId="3"/>
  </si>
  <si>
    <t>熊毛地区消防組合</t>
    <phoneticPr fontId="3"/>
  </si>
  <si>
    <t>オリンピック・パラリンピック基金</t>
  </si>
  <si>
    <t>霊園基金</t>
  </si>
  <si>
    <t>https://www.city.sapporo.jp/zaisei/kohyo/zaimu/zaisei-ichiran/</t>
  </si>
  <si>
    <t>高速鉄道建設基金</t>
  </si>
  <si>
    <t>市庁舎整備基金</t>
  </si>
  <si>
    <t>公共施設保全整備基金</t>
  </si>
  <si>
    <t>中小企業活性化基金</t>
  </si>
  <si>
    <t>https://www.city.saitama.jp/006/007/009/p059562.html</t>
  </si>
  <si>
    <t>緑と水辺の基金</t>
  </si>
  <si>
    <t>リサイクル等推進基金</t>
  </si>
  <si>
    <t>都市モノレール基金</t>
  </si>
  <si>
    <t>https://www.city.chiba.jp/zaiseikyoku/zaisei/zaisei/r02kessan.html</t>
  </si>
  <si>
    <t>墓地運営等基金</t>
  </si>
  <si>
    <t>学校給食費調整基金</t>
  </si>
  <si>
    <t>https://www.city.kawasaki.jp/230/page/0000138709.html</t>
  </si>
  <si>
    <t>都市交通施設整備基金</t>
  </si>
  <si>
    <t>公共施設保全等基金</t>
  </si>
  <si>
    <t>相模川ダム周辺地域振興基金</t>
  </si>
  <si>
    <t>新型コロナウイルス感染症対策協力基金</t>
  </si>
  <si>
    <t>森林環境譲与税活用基金</t>
  </si>
  <si>
    <t>電気事業
経営記念基金</t>
  </si>
  <si>
    <t>一般廃棄物処理施設
整備基金</t>
  </si>
  <si>
    <t>経済変動対策資金
特別利子助成基金</t>
  </si>
  <si>
    <t>健康福祉基金</t>
  </si>
  <si>
    <t>https://www.city.shizuoka.lg.jp/000_001826.html</t>
  </si>
  <si>
    <t>一般廃棄物処理施設整備事業基金</t>
  </si>
  <si>
    <t>資産管理基金</t>
  </si>
  <si>
    <t>新型コロナウイルス感染症対策貸付金利子助成事業基金</t>
  </si>
  <si>
    <t>地域振興等基金</t>
  </si>
  <si>
    <t>リニア関連名古屋駅周辺地区まちづくり基金</t>
  </si>
  <si>
    <t>市営住宅等管理運営等基金</t>
  </si>
  <si>
    <t>災害対策事業基金</t>
  </si>
  <si>
    <t>国際交流事業積立基金</t>
  </si>
  <si>
    <t>アジア競技大会基金</t>
  </si>
  <si>
    <t>新住宅市街地開発事業基金</t>
  </si>
  <si>
    <t>文化観光資源保護基金</t>
  </si>
  <si>
    <t>公共施設等特別整備基金</t>
  </si>
  <si>
    <t>フェニーチェ堺芸術文化創造基金</t>
  </si>
  <si>
    <t>https://www.city.sakai.lg.jp/shisei/zaisei/yosan_kessan_shushj/index.html</t>
  </si>
  <si>
    <t>交通政策基金</t>
  </si>
  <si>
    <t>土地区画整備事業基金</t>
  </si>
  <si>
    <t>地域活性化事業基金</t>
  </si>
  <si>
    <t>https://www.city.osaka.lg.jp/zaisei/page/0000561022.html</t>
  </si>
  <si>
    <t>市営住宅敷金等積立基金</t>
  </si>
  <si>
    <t>公園緑地事業等基金</t>
  </si>
  <si>
    <t>学校教育施設等整備基金</t>
  </si>
  <si>
    <t>https://www.city.okayama.jp/shisei/0000032151.html</t>
  </si>
  <si>
    <t>広島市民球場基金</t>
  </si>
  <si>
    <t>広島市サッカースタジアム建設基金</t>
  </si>
  <si>
    <t>旧広島市民球場跡地整備事業基金</t>
  </si>
  <si>
    <t>ひろしま国際協力基金</t>
  </si>
  <si>
    <t>広島市環境保全事業基金</t>
  </si>
  <si>
    <t>庁舎建設等資金積立金</t>
  </si>
  <si>
    <t>ユニバーシアード福岡大会記念スポーツ振興基金</t>
  </si>
  <si>
    <t>都市高速鉄道等
整備基金</t>
  </si>
  <si>
    <t>農業用施設
維持管理基金</t>
  </si>
  <si>
    <t>新型コロナウイルス
感染症対応地方創生
臨時交付金基金</t>
  </si>
  <si>
    <t>https://www.city.kitakyushu.lg.jp/zaisei/09000313.html</t>
  </si>
  <si>
    <t>熊本市公共施設長寿命化等基金</t>
  </si>
  <si>
    <t>熊本城復元整備基金</t>
  </si>
  <si>
    <t>熊本市新型コロナウイルス感染症金融対策基金</t>
  </si>
  <si>
    <t>市制100周年記念人づくり基金</t>
  </si>
  <si>
    <t>まちづくり事業資金基金</t>
  </si>
  <si>
    <t>小樽ファンが支えるふるさとまちづくり資金基金</t>
  </si>
  <si>
    <t>新型コロナウイルス等感染症対策資金基金</t>
  </si>
  <si>
    <t>室蘭市公共施設等整備基金</t>
  </si>
  <si>
    <t>室蘭市墓園及び墓地管理基金</t>
  </si>
  <si>
    <t>室蘭市地域福祉ふれあい基金</t>
  </si>
  <si>
    <t>室蘭市斎藤文庫基金</t>
  </si>
  <si>
    <t>室蘭市泉波芸術文化基金</t>
  </si>
  <si>
    <t>市有林基金</t>
  </si>
  <si>
    <t>環境・緑化基金</t>
  </si>
  <si>
    <t>子ども・文化振興基金</t>
  </si>
  <si>
    <t>シュ－パロダム建設対策基金</t>
  </si>
  <si>
    <t>市営住宅等営繕基金</t>
  </si>
  <si>
    <t>留萌市応援基金</t>
  </si>
  <si>
    <t>新型コロナウイルス感染症対策基金</t>
  </si>
  <si>
    <t>日本のてっぺん応援基金</t>
  </si>
  <si>
    <t>地域みらい創造基金</t>
  </si>
  <si>
    <t>公共交通地域振興基金</t>
  </si>
  <si>
    <t>樺太記憶継承基金</t>
  </si>
  <si>
    <t>新型コロナウイルス感染症対策応援基金</t>
  </si>
  <si>
    <t>ふるさとふれあい推進基金</t>
  </si>
  <si>
    <t>矢澤教育振興基金</t>
  </si>
  <si>
    <t>オホーツクの流氷と自然を守る基金</t>
  </si>
  <si>
    <t>医療確保対策基金</t>
  </si>
  <si>
    <t>名寄市立大学振興基金</t>
  </si>
  <si>
    <t>名寄東病院振興基金</t>
  </si>
  <si>
    <t>文化センター大ホール基金</t>
  </si>
  <si>
    <t>市民公共交通確保基金</t>
  </si>
  <si>
    <t>ふるさと応援地域医療安定化基金</t>
  </si>
  <si>
    <t>防災対策基金</t>
  </si>
  <si>
    <t>総合体育館建設基金</t>
  </si>
  <si>
    <t>ふるさと応援屋内遊戯設備整備等基金</t>
  </si>
  <si>
    <t>公立千歳科学技術大学施設整備基金</t>
  </si>
  <si>
    <t>空港を核としたまちづくり基金</t>
  </si>
  <si>
    <t>心のふるさと千歳基金</t>
  </si>
  <si>
    <t>公営住宅等事業基金</t>
  </si>
  <si>
    <t>水田農業確立対策基金</t>
  </si>
  <si>
    <t>庁舎等施設整備基金</t>
  </si>
  <si>
    <t>地域づくり推進基金</t>
  </si>
  <si>
    <t>登別市庁舎整備基金</t>
  </si>
  <si>
    <t>登別市ふるさとまちづくり応援基金</t>
  </si>
  <si>
    <t>登別市退職手当積立金</t>
  </si>
  <si>
    <t>登別市一般廃棄物処理施設整備基金</t>
  </si>
  <si>
    <t>登別市新図書館建設基金</t>
  </si>
  <si>
    <t>社会福祉事業推進基金</t>
  </si>
  <si>
    <t>公共施設等管理保全基金</t>
  </si>
  <si>
    <t>恵庭市未来人材応援基金</t>
  </si>
  <si>
    <t>伊達市公共施設等修繕基金</t>
  </si>
  <si>
    <t>伊達市合併振興基金</t>
  </si>
  <si>
    <t>伊達市産業振興基金</t>
  </si>
  <si>
    <t>伊達市地域振興基金</t>
  </si>
  <si>
    <t>伊達市大滝区振興基金</t>
  </si>
  <si>
    <t>農業後継者等育成基金</t>
  </si>
  <si>
    <t>合併まちづくり基金</t>
  </si>
  <si>
    <t>公共施設長寿命化整備基金</t>
  </si>
  <si>
    <t>みらい基金</t>
  </si>
  <si>
    <t>文化センター建設基金</t>
  </si>
  <si>
    <t>新しいまちの顔づくり
プロジェクト基金</t>
  </si>
  <si>
    <t>森づくり基金</t>
  </si>
  <si>
    <t>ふるさと松前応援基金</t>
  </si>
  <si>
    <t>公共施設維持保全基金</t>
  </si>
  <si>
    <t>ふるさと定住促進住宅基金</t>
  </si>
  <si>
    <t>人財育成基金</t>
  </si>
  <si>
    <t>花田俊勝奨学金基金</t>
  </si>
  <si>
    <t>農林漁業振興基金</t>
  </si>
  <si>
    <t>ものづくり
産業振興基金</t>
  </si>
  <si>
    <t>活力のあるまちづくり推進基金</t>
  </si>
  <si>
    <t>環境保全事業推進基金</t>
  </si>
  <si>
    <t>定住対策促進基金</t>
  </si>
  <si>
    <t>グリーンピア大沼施設整備等基金</t>
  </si>
  <si>
    <t>北海道新幹線建設関連補償事業基金</t>
  </si>
  <si>
    <t>旧江差線（木古内・江差間）鉄道施設等整理基金</t>
  </si>
  <si>
    <t>歴史を生かすまちづくり基金</t>
  </si>
  <si>
    <t>敬老福祉年金基金</t>
  </si>
  <si>
    <t>中小企業振興基金</t>
  </si>
  <si>
    <t>ふるさと創生
事業推進基金</t>
  </si>
  <si>
    <t>ゆりの里活性化
センター浴室
維持運営基金</t>
  </si>
  <si>
    <t>灯油備蓄施設
管理基金</t>
  </si>
  <si>
    <t>豊かな森づくり基金</t>
  </si>
  <si>
    <t>今金町国営緊急農地再編整備事業負担金支払基金</t>
  </si>
  <si>
    <t>生活交通路線確保対策基金</t>
  </si>
  <si>
    <t>生活交通確保対策基金</t>
  </si>
  <si>
    <t>原子力防災備蓄庫等
整備基金</t>
  </si>
  <si>
    <t>職員住宅建設基金</t>
  </si>
  <si>
    <t>風力発電事業基金</t>
  </si>
  <si>
    <t>ブナ北限の里づくり
基金</t>
  </si>
  <si>
    <t>森林振興基金</t>
  </si>
  <si>
    <t>奨学資金貸与基金</t>
  </si>
  <si>
    <t>自ら考え自ら行う地域づくり基金</t>
  </si>
  <si>
    <t>水の郷きもべつまちづくり振興基金</t>
  </si>
  <si>
    <t>宿泊税基金</t>
  </si>
  <si>
    <t>庁舎建替基金</t>
  </si>
  <si>
    <t>地域整備事業推進基金</t>
  </si>
  <si>
    <t>電源立地交付金公共施設維持基金積立金</t>
  </si>
  <si>
    <t>岩内地方文化センター維持基金</t>
  </si>
  <si>
    <t>泊村漁業活性化推進基金</t>
  </si>
  <si>
    <t>泊村公共用施設維持修繕・維持補修基金</t>
  </si>
  <si>
    <t>泊村地域振興基金</t>
  </si>
  <si>
    <t>泊村ふるさとづくり推進基金</t>
  </si>
  <si>
    <t>泊村人材育成基金</t>
  </si>
  <si>
    <t>小中学校給食・環境整備提供維持運営基金</t>
  </si>
  <si>
    <t>電源施設維持基金</t>
  </si>
  <si>
    <t>古平町職員等退職手当負担金基金</t>
  </si>
  <si>
    <t>高齢者福祉施設等建設基金</t>
  </si>
  <si>
    <t>余市町ふるさと応援寄附金基金</t>
  </si>
  <si>
    <t>余市町公共施設
建設整備基金</t>
  </si>
  <si>
    <t>余市町社会福祉
施設等建設基金</t>
  </si>
  <si>
    <t>余市町職員等退職手当負担金基金</t>
  </si>
  <si>
    <t>余市町教育施設
建設整備基金</t>
  </si>
  <si>
    <t>敬老福祉基金</t>
  </si>
  <si>
    <t>農産物価格安定基金</t>
  </si>
  <si>
    <t>さくら・もみじ基金</t>
  </si>
  <si>
    <t>畑地かんがい排水
施設管理基金□□</t>
  </si>
  <si>
    <t>役場庁舎整備基金</t>
  </si>
  <si>
    <t>地域振興基金
（農業担い手）</t>
  </si>
  <si>
    <t>中小企業振興保証融資感染症対策基金</t>
  </si>
  <si>
    <t>未来をひらく人づくり基金</t>
  </si>
  <si>
    <t>基本基金</t>
  </si>
  <si>
    <t>新型コロナウイルス感染症対応地方創生臨時交付金基金</t>
  </si>
  <si>
    <t>ＪＲ札沼線跡地整備等推進基金</t>
  </si>
  <si>
    <t>商工ひまわり基金</t>
  </si>
  <si>
    <t>大雪霊園管理基金</t>
  </si>
  <si>
    <t>未来を育む奨学基金</t>
  </si>
  <si>
    <t>丘のまちびえいまちづくり基金</t>
  </si>
  <si>
    <t>人づくり育成基金</t>
  </si>
  <si>
    <t>十勝岳と共生するまちづくり応援基金</t>
  </si>
  <si>
    <t>国内外交流推進基金</t>
  </si>
  <si>
    <t>中山間ふるさと・水と土保全基金</t>
  </si>
  <si>
    <t>村営住宅基金</t>
  </si>
  <si>
    <t>総合体育施設建設基金</t>
  </si>
  <si>
    <t>米穀類乾燥調製貯蔵施設基金</t>
  </si>
  <si>
    <t>国鉄美幸線
代替輸送確保基金</t>
  </si>
  <si>
    <t>チョウザメ産業
振興基金</t>
  </si>
  <si>
    <t>人づくり研修基金</t>
  </si>
  <si>
    <t>中山間ふるさと基金</t>
  </si>
  <si>
    <t>総合振興基金</t>
  </si>
  <si>
    <t>JR深名線バス転換対策基金</t>
  </si>
  <si>
    <t>夢・人・郷づくり基金</t>
  </si>
  <si>
    <t>頑張れ増毛応援基金</t>
  </si>
  <si>
    <t>JR留萌線代替輸送
確保基金</t>
  </si>
  <si>
    <t>森林環境譲与税活用
基金</t>
  </si>
  <si>
    <t>国鉄羽幌線代替輸送確保基金</t>
  </si>
  <si>
    <t>まちおこし基金</t>
  </si>
  <si>
    <t>役場庁舎等整備基金</t>
  </si>
  <si>
    <t>町営住宅等整備基金</t>
  </si>
  <si>
    <t>国鉄羽幌線代替
輸送確保基金</t>
  </si>
  <si>
    <t>農業振興事業基金</t>
  </si>
  <si>
    <t>遠別町・キャッスルガー市国際交流基金</t>
  </si>
  <si>
    <t>町営草地基金</t>
  </si>
  <si>
    <t>代替輸送確保基金</t>
  </si>
  <si>
    <t>天塩町振興基金</t>
  </si>
  <si>
    <t>JR天北線代替輸送確保基金</t>
  </si>
  <si>
    <t>酪農業振興基金</t>
  </si>
  <si>
    <t>国鉄興浜北線代替輸送確保基金</t>
  </si>
  <si>
    <t>長寿園施設改修拡張事業基金</t>
  </si>
  <si>
    <t>JR代替輸送確保基金</t>
  </si>
  <si>
    <t>豊富町ふるさと応援基金</t>
  </si>
  <si>
    <t>豊富町医療機器等整備基金</t>
  </si>
  <si>
    <t>中山秀雄（流石）
奨学基金</t>
  </si>
  <si>
    <t>保健医療福祉施設
整備基金</t>
  </si>
  <si>
    <t>島おこし基金</t>
  </si>
  <si>
    <t>学校教育施設
整備基金</t>
  </si>
  <si>
    <t>ふるさと利尻富士応援基金</t>
  </si>
  <si>
    <t>子ども・子育て応援基金</t>
  </si>
  <si>
    <t>エネルギー施策等振興基金</t>
  </si>
  <si>
    <t>津別町公共施設等整備基金</t>
  </si>
  <si>
    <t>津別町地域振興基金</t>
  </si>
  <si>
    <t>津別町公共交通確保対策事業基金</t>
  </si>
  <si>
    <t>津別町国営農地再編整備事業負担金支払基金</t>
  </si>
  <si>
    <t>ふるさとつべつ応援基金</t>
  </si>
  <si>
    <t>ふるさと応援
「まちなみ」基金</t>
  </si>
  <si>
    <t>ふるさと応援
「まなび」基金</t>
  </si>
  <si>
    <t>国営畑総事業
負担金等準備基金</t>
  </si>
  <si>
    <t>ふるさと応援
「しごと」基金</t>
  </si>
  <si>
    <t>子ども子育て基金</t>
  </si>
  <si>
    <t>林野基金</t>
  </si>
  <si>
    <t>農畜産振興基金</t>
  </si>
  <si>
    <t>老人ホーム施設整備基金</t>
  </si>
  <si>
    <t>未来への森づくり基金</t>
  </si>
  <si>
    <t>社会福祉施設充実基金</t>
  </si>
  <si>
    <t>各公共施設整備基金</t>
  </si>
  <si>
    <t>ふれあい交通網整備事業基金</t>
  </si>
  <si>
    <t>ふるさと応援事業基金</t>
  </si>
  <si>
    <t>ふるさとまちづくり振興基金</t>
  </si>
  <si>
    <t>名寄線代替輸送確保基金</t>
  </si>
  <si>
    <t>旧国鉄代替輸送確保基金</t>
  </si>
  <si>
    <t>畑地かんがい排水施設整備基金</t>
  </si>
  <si>
    <t>交通対策運営基金</t>
  </si>
  <si>
    <t>緑と森林振興基金</t>
  </si>
  <si>
    <t>雑用水施設整備基金</t>
  </si>
  <si>
    <t>興部町ふるさと応援基金</t>
  </si>
  <si>
    <t>興部町地域福祉基金</t>
  </si>
  <si>
    <t>興部町興浜南線及び名寄線代替輸送確保基金</t>
  </si>
  <si>
    <t>興部町農業後継者育成基金</t>
  </si>
  <si>
    <t>興部町バイオマス事業振興基金</t>
  </si>
  <si>
    <t>ふるさと振興事業基金</t>
  </si>
  <si>
    <t>オホーツク温泉ホテル日の出岬施設整備基金</t>
  </si>
  <si>
    <t>雄武高等学校卒業生奨学基金</t>
  </si>
  <si>
    <t>地域福祉・医療基金</t>
  </si>
  <si>
    <t>子ども未来づくり教育基金</t>
  </si>
  <si>
    <t>教育・文化及スポーツ振興基金</t>
  </si>
  <si>
    <t>小幌応援基金</t>
  </si>
  <si>
    <t>公 営 住 宅 基 金</t>
  </si>
  <si>
    <t>ふるさとＧＥＮＫＩ応援寄附金基金</t>
  </si>
  <si>
    <t>備荒資金組合納付分</t>
  </si>
  <si>
    <t>みんなの基金</t>
  </si>
  <si>
    <t>水基金</t>
  </si>
  <si>
    <t>復旧・復興基金</t>
  </si>
  <si>
    <t>観光開発基金</t>
  </si>
  <si>
    <t>国営畑地かんがい排水事業振興基金</t>
  </si>
  <si>
    <t>まちづくりファンド基金</t>
  </si>
  <si>
    <t>産業づくり基金</t>
  </si>
  <si>
    <t>公共施設長寿命化
推進基金</t>
  </si>
  <si>
    <t>農業基盤整備
事業基金</t>
  </si>
  <si>
    <t>胆振東部地震
対策基金</t>
  </si>
  <si>
    <t>ふるさと日高応援基金</t>
  </si>
  <si>
    <t>まちづくり推進事業基金</t>
  </si>
  <si>
    <t>温泉施設運営基金</t>
  </si>
  <si>
    <t>沙流川ダム地域振興基金</t>
  </si>
  <si>
    <t>津川基金</t>
  </si>
  <si>
    <t>ふるさと浦河応援基金</t>
  </si>
  <si>
    <t>ふるさと様似応援基金</t>
  </si>
  <si>
    <t>健やかチャイルド基金</t>
  </si>
  <si>
    <t>社会福祉及び教育基金</t>
  </si>
  <si>
    <t>公営住宅等建設準備基金</t>
  </si>
  <si>
    <t>地域活性化生活対策基金</t>
  </si>
  <si>
    <t>漁業集落排水事業償還基金</t>
  </si>
  <si>
    <t>地方創生拠点整備交付金基金</t>
  </si>
  <si>
    <t>ふるさと納税・子育て少子化対策夢基金</t>
  </si>
  <si>
    <t>ふるさと納税・生涯活躍いきがい基金</t>
  </si>
  <si>
    <t>旧国鉄士幌線コンクリートアーチ橋保存基金</t>
  </si>
  <si>
    <t>環境保全センター基金</t>
  </si>
  <si>
    <t>鹿追高等学校支援基金</t>
  </si>
  <si>
    <t>町づくり基金</t>
  </si>
  <si>
    <t>鹿追町ふるさと寄附金基金</t>
  </si>
  <si>
    <t>村有林野基金</t>
  </si>
  <si>
    <t>新型コロナウイルス感染症関連無利子融資円滑化基金</t>
  </si>
  <si>
    <t>足寄町子育て安心基金</t>
  </si>
  <si>
    <t>未来基金</t>
  </si>
  <si>
    <t>新型コロナ対策基金</t>
  </si>
  <si>
    <t>防衛調整交付金事業基金</t>
  </si>
  <si>
    <t>町営住宅
整備基金</t>
  </si>
  <si>
    <t>町有施設
整備基金</t>
  </si>
  <si>
    <t>地域交通
対策基金</t>
  </si>
  <si>
    <t>新型ｺﾛﾅｳｲﾙｽ対策融資基金</t>
  </si>
  <si>
    <t>笑顔が輝く移住定住応援基金</t>
  </si>
  <si>
    <t>鶴の居る村基金</t>
  </si>
  <si>
    <t>太陽の手子育て基金</t>
  </si>
  <si>
    <t>産業基金</t>
  </si>
  <si>
    <t>別海町生涯学習振興基金</t>
  </si>
  <si>
    <t>別海町標津線代替輸送確保基金</t>
  </si>
  <si>
    <t>別海町特定防衛施設周辺整備調整交付金事業基金</t>
  </si>
  <si>
    <t>別海町ふるさと応援基金</t>
  </si>
  <si>
    <t>別海町スポーツ振興基金</t>
  </si>
  <si>
    <t>特定地方交通線
標津線代替輸送
確保基金</t>
  </si>
  <si>
    <t>公共施設協働営繕基金</t>
  </si>
  <si>
    <t>酪肉経営振興対策基金</t>
  </si>
  <si>
    <t>萌える海と大地・さわやか交流郷創生基金</t>
  </si>
  <si>
    <t>標津線代替輸送確保基金</t>
  </si>
  <si>
    <t>知床・羅臼まちづくり基金</t>
  </si>
  <si>
    <t>備荒基金</t>
  </si>
  <si>
    <t>国債等債券運用調整基金</t>
  </si>
  <si>
    <t>北空知衛生センター組合一般廃棄物施設維持基金</t>
  </si>
  <si>
    <t>北空知衛生センター組合北空知葬斎場改築準備基金</t>
  </si>
  <si>
    <t>北しりべし廃棄物処理広域連合運営資金基金条例</t>
  </si>
  <si>
    <t>組合基金</t>
  </si>
  <si>
    <t>羊蹄山麓環境衛生組合事業基金</t>
  </si>
  <si>
    <t>ごみ処理施設基金</t>
  </si>
  <si>
    <t>公立はこだて未来大学教育振興基金</t>
  </si>
  <si>
    <t>渡島・檜山地方税滞納整理機構基金</t>
  </si>
  <si>
    <t>石油貯蔵施設立地対策等交付金事業</t>
  </si>
  <si>
    <t>渡島西部衛生センター施設整備基金</t>
  </si>
  <si>
    <t>日高東部消防組合指令車等購入資金積立</t>
  </si>
  <si>
    <t>石油交付金基金</t>
  </si>
  <si>
    <t>消防団育成推進基金</t>
  </si>
  <si>
    <t>深川地区消防組合基金</t>
  </si>
  <si>
    <t>財政調整基金</t>
  </si>
  <si>
    <t>南後志清掃センター建設基金</t>
  </si>
  <si>
    <t>北留萌消防組合
賞じゅつ金基金</t>
  </si>
  <si>
    <t>施設維持運営基金</t>
  </si>
  <si>
    <t>石狩教育研修センター組合施設営繕基金</t>
  </si>
  <si>
    <t>西紋別地区環境衛生センター施設整備基金</t>
  </si>
  <si>
    <t>https://www.city.kitami.lg.jp/administration/town/detail.php?content=7086</t>
  </si>
  <si>
    <t>https://www.city.iwamizawa.hokkaido.jp/content/detail/1500034/</t>
  </si>
  <si>
    <t>https://www.city.tomakomai.hokkaido.jp/shisei/zaisei/zaiseikenzenka/kessannitsuite.html</t>
  </si>
  <si>
    <t xml:space="preserve">
https://www.city.wakkanai.hokkaido.jp/shisei/zaisei/yosankessan/hiritsubunseki/</t>
  </si>
  <si>
    <t>https://www.city.bibai.hokkaido.jp/soshiki/3/415.html</t>
  </si>
  <si>
    <t>https://www.city.ebetsu.hokkaido.jp/site/zaisei/15792.html</t>
  </si>
  <si>
    <t>https://www.city.akabira.hokkaido.jp/docs/2013012300141.html</t>
  </si>
  <si>
    <t>http://mombetsu.jp/sisei/zaisei/zyoukyou/template_2.html</t>
  </si>
  <si>
    <t>https://www.city.mikasa.hokkaido.jp/hotnews/detail/00002326.html</t>
  </si>
  <si>
    <t>https://www.city.utashinai.hokkaido.jp/hotnews/detail/00003309.html</t>
  </si>
  <si>
    <t>http://www.city.furano.hokkaido.jp/docs/2015012600115</t>
  </si>
  <si>
    <t>https://www.city.noboribetsu.lg.jp/docs/2018021400097</t>
  </si>
  <si>
    <t>https://www.city.kitahiroshima.hokkaido.jp/hotnews/detail/00134861.html</t>
  </si>
  <si>
    <t>http://www.town.fukushima.hokkaido.jp/町政情報/jouhou/</t>
  </si>
  <si>
    <t>http://www.town.shiriuchi.hokkaido.jp/chosei/zaisei/zaiseijokyo/shiryoshu.html</t>
  </si>
  <si>
    <t>http://www.town.kikonai.hokkaido.jp/gyosei/zaisei/zaimusyorui.html</t>
  </si>
  <si>
    <t>https://www.town.nanae.hokkaido.jp/hotnews/detail/00000617.html</t>
  </si>
  <si>
    <t>http://www.town.shikabe.lg.jp/hotnews/detail/00002824.html</t>
  </si>
  <si>
    <t>http://www.town.yakumo.lg.jp/soshiki/zaimu/content0141.html</t>
  </si>
  <si>
    <t>https://www.town.oshamambe.lg.jp/soshiki/2/407.html</t>
  </si>
  <si>
    <t>https://www.hokkaido-esashi.jp/modules/chousei/content0026.html</t>
  </si>
  <si>
    <t>http://town.kaminokuni.lg.jp/hotnews/detail/00000373.html</t>
  </si>
  <si>
    <t>http://www.town.otobe.lg.jp/section/zaisei/e0taal0000000c5z.html</t>
  </si>
  <si>
    <t>https://www.vill.shimamaki.lg.jp/category/detail.php?category=administration&amp;content=57</t>
  </si>
  <si>
    <t>http://kuromatsunai-news.sblo.jp/category/4556772-1.html</t>
  </si>
  <si>
    <t>https://town.rankoshi.hokkaido.jp/administration/town/detail.html?content=287</t>
  </si>
  <si>
    <t>http://www.rusutsu.lg.jp/hotnews/detail.00000195.html</t>
  </si>
  <si>
    <t>http://town-kyogoku.jp/file/contents/49/12775/2020.xlsx</t>
  </si>
  <si>
    <t>https://www.town.iwanai.hokkaido.jp/?page_id=14888</t>
  </si>
  <si>
    <t>http://www.vill.tomari.hokkaido.jp</t>
  </si>
  <si>
    <t>akaigawa.com/kurashi/soumu/post_9.html</t>
  </si>
  <si>
    <t>https://www.town.nanporo.hokkaido.jp/about/politics/</t>
  </si>
  <si>
    <t>http://www.town.naie.hokkaido.jp/town.zaisei/</t>
  </si>
  <si>
    <t>https://town.kamisunagawa.hokkaido.jp/chosei/zaisei/768.html</t>
  </si>
  <si>
    <t>http://www.town.yuni.lg.jp/01020101somu_syomu02_zaisei.html#zaiseijokyo</t>
  </si>
  <si>
    <t>https://www.maoi-net.jp/gyosei/kohyo_data/zaisei/</t>
  </si>
  <si>
    <t>https://www.town.urausu.hokkaido.jp/gyousei/kakuka/zaisei/index.html</t>
  </si>
  <si>
    <t>https://www.town.shintotsukawa.lg.jp/hotnews/detail/00001408.html</t>
  </si>
  <si>
    <t>https://www.town.moseushi.hokkaido.jp/gyousei/documents/index.html</t>
  </si>
  <si>
    <t>https://www.town.numata.hokkaido.jp/section/soumu/ujj7s300000006ct.html#pageTop</t>
  </si>
  <si>
    <t>http://www.town.aibetsu.hokkaido.jp</t>
  </si>
  <si>
    <t>https://www.vill.shimukappu.lg.jp/shimukappu/section/soumu/nmudtq0000005vkc.html</t>
  </si>
  <si>
    <t>http://www.town.bifuka.hokkaido.jp/cms/section/soumu/nuv41p000000342v.html</t>
  </si>
  <si>
    <t>https://www.town.nakagawa.hokkaido.jp/section/kikakuzaisei/b02d3l0000001elc.html</t>
  </si>
  <si>
    <t>https://www.town.horokanai.hokkaido.jp/information/zaisei</t>
  </si>
  <si>
    <t>http://www.town.tomamae.lg.jp/section/somu/lg6iib0000000283.html</t>
  </si>
  <si>
    <t>http://wwｗ.teshiotown.hokkaido.jp</t>
  </si>
  <si>
    <t xml:space="preserve">https://www.vill.sarufutsu.hokkaido.jp/hotnews/detail/00000456.html
</t>
  </si>
  <si>
    <t>http://www.town.hamatonbetsu.hokkaido.jp/town/detail.php?content=240</t>
  </si>
  <si>
    <t>www.town.rebun.hokkaido.jp/hotnews/detail/00001929.html</t>
  </si>
  <si>
    <t>http://www.town.shari.hokkaido.jp/choseijoho/zaiseijoho/zaiseijoukyozenpan/583.html</t>
  </si>
  <si>
    <t>https://www.town.koshimizu.hokkaido.jp/hotnews/category/262.html</t>
  </si>
  <si>
    <t>https://town.oketo.hokkaido.jp/chosei/zaisei/zaishiryou</t>
  </si>
  <si>
    <t>https://www.town.takinoue.hokkaido.jp/shokai/takinouechonitsuite/zaisei.html</t>
  </si>
  <si>
    <t>https://www.town.okoppe.lg.jp/cms/section/zeimu/nbm3tm00000003s6.html</t>
  </si>
  <si>
    <t>http//www.town.toyoura.hokkaido.jp/hotnews/detail/00004375.html</t>
  </si>
  <si>
    <t>http://town.shiraoi.hokkaido.jp/docs/2013012200038/</t>
  </si>
  <si>
    <t>http://www.town.mukawa.lg.jp/</t>
  </si>
  <si>
    <t>http://www.town.biratori.hokkaido.jp/machi/soumu_zaimu/zaimu/</t>
  </si>
  <si>
    <t>httpwww.shinhidaka-hokkaido.jphotnewscategory371.html</t>
  </si>
  <si>
    <t>https://otofuke.dosanko.co.jp/machi/zaisei_keikaku/zaisei/zaiseijoukyou.html</t>
  </si>
  <si>
    <t>https://www.shihoro.jp/about/finance/</t>
  </si>
  <si>
    <t>https://www.shintoku-town.jp/gyousei/koukai_kouhyou/soumu/</t>
  </si>
  <si>
    <t>https://www.town.shimizu.hokkaido.jp/finance/01/situationt.html</t>
  </si>
  <si>
    <t>https://www.memuro.net/administration/soshiki/seisaku/yosan/kessan/index.html</t>
  </si>
  <si>
    <t>https://www.sarabetsu.jp/gyosei/zaisei/</t>
  </si>
  <si>
    <t>https://www.town.taiki.hokkaido.jp/soshiki/soumu/zaisei/kessan.html</t>
  </si>
  <si>
    <t>www.toyokoro.jp/docs/2013030800241</t>
  </si>
  <si>
    <t>https://www.urahoro.jp/chosei/zaiseijokyo/index.html</t>
  </si>
  <si>
    <t>http://www.townhamanaka.jp/profile/2017-0308-zaisei.html</t>
  </si>
  <si>
    <t>https://www.vill.tsurui.lg.jp/muranoshokai_sonsei/muranozaisei/902.html</t>
  </si>
  <si>
    <t>https://www.shibetsutown.jp/gyosei/zaisei/</t>
  </si>
  <si>
    <t>図書館建設整備基金</t>
  </si>
  <si>
    <t>新型コロナウイルス感染症対策利子補給基金</t>
  </si>
  <si>
    <t>農山漁村活性化事業基金</t>
  </si>
  <si>
    <t>小口資金特別保証制度特別枠基金</t>
  </si>
  <si>
    <t>核燃料物質等取扱税交付金事業
学校給食センター維持運営基金</t>
  </si>
  <si>
    <t>核燃料物質等取扱税交付金事業
一般廃棄物最終処分場維持運営基金</t>
  </si>
  <si>
    <t>学校給食費給付金交付事業基金</t>
  </si>
  <si>
    <t>ふるさと再生基金</t>
  </si>
  <si>
    <t>生活基盤整備基金</t>
  </si>
  <si>
    <t>まちづくり活動支援事業基金</t>
  </si>
  <si>
    <t>企業版ふるさと納税寄附金基金</t>
  </si>
  <si>
    <t>公共施設維持運営基金</t>
  </si>
  <si>
    <t>下水道事業債元利償還基金</t>
  </si>
  <si>
    <t>損害補償等基金</t>
  </si>
  <si>
    <t>消防施設整備費等基金</t>
  </si>
  <si>
    <t>厨房設備整備基金</t>
  </si>
  <si>
    <t>青森県管理組合基金</t>
  </si>
  <si>
    <t>https://www.city.hachinohe.aomori.jp/soshikikarasagasu/zaiseika/tokeijoho/1/2813.html</t>
  </si>
  <si>
    <t>https://www.city.goshogawara.lg.jp/jouhou/sosiki/zaisei.html</t>
  </si>
  <si>
    <t>https://www.towada.lg.jp/shisei/gyousei/zaisei/zaiseishiryou.html</t>
  </si>
  <si>
    <t xml:space="preserve">http://www.city.misawa.lg.jp/index.cfm/12,1519,58,256,html </t>
  </si>
  <si>
    <t>http://www,town.hiranai.aomori.jp/index.cfm/11,0,86,286,html</t>
  </si>
  <si>
    <t>http://www.town.imabetsu.lg.jp/gyousei/koukai/zaisei.html</t>
  </si>
  <si>
    <t>http://town.sotogahama/lg/jp</t>
  </si>
  <si>
    <t>http://www.town.ajigasawa.lg.jp/gyosei_jyoho/zaisei.html</t>
  </si>
  <si>
    <t>http://www.vill.inakadate.lg.jp/docs/2016041300052/</t>
  </si>
  <si>
    <t>http://www.town.itayanagi.aomori.jp/administration/salary/index.html</t>
  </si>
  <si>
    <t>http://www.town.nakadomari.lg.jp/index.cfm/8,0,19,html</t>
  </si>
  <si>
    <t>http://www.town.noheji.aomori.jp/life/chosei/zaisei/zaisei-shiryo</t>
  </si>
  <si>
    <t>https://www.town.rokunohe.aomori.jp/chousei_yosan_zaiseijokyoichiran.html</t>
  </si>
  <si>
    <t>https://www.town.oirase.aomori.jp/soshiki/1240</t>
  </si>
  <si>
    <t>https://www.town.ooma.lg.jp/life/news/news-37</t>
  </si>
  <si>
    <t>www.vill.sai.lg.jp/行政・観光情報/財務状況資料集の-公表について/</t>
    <rPh sb="19" eb="21">
      <t>ギョウセイ</t>
    </rPh>
    <rPh sb="22" eb="24">
      <t>カンコウ</t>
    </rPh>
    <rPh sb="24" eb="26">
      <t>ジョウホウ</t>
    </rPh>
    <rPh sb="27" eb="29">
      <t>ザイム</t>
    </rPh>
    <rPh sb="29" eb="31">
      <t>ジョウキョウ</t>
    </rPh>
    <rPh sb="31" eb="33">
      <t>シリョウ</t>
    </rPh>
    <rPh sb="33" eb="34">
      <t>シュウ</t>
    </rPh>
    <rPh sb="36" eb="38">
      <t>コウヒョウ</t>
    </rPh>
    <phoneticPr fontId="3"/>
  </si>
  <si>
    <t>http://www.town.hashikami.lg.jp/index.cfm/9,266,117,347,html</t>
  </si>
  <si>
    <t>http://www.vill.shingo.aomori.jp/public/organi/info_main/</t>
  </si>
  <si>
    <t>新型コロナウイルス感染症対応利子補給等基金</t>
  </si>
  <si>
    <t>子ども・子育て幸せ基金</t>
  </si>
  <si>
    <t>再生可能エネルギー基金</t>
  </si>
  <si>
    <t>ふるさと大船渡水と土保全基金</t>
  </si>
  <si>
    <t>畜産総合対策基金</t>
  </si>
  <si>
    <t>国営土地改良事業償還基金</t>
  </si>
  <si>
    <t>中小企業県制度融資利子補給基金</t>
  </si>
  <si>
    <t>がん対策基金</t>
  </si>
  <si>
    <t>日本現代詩歌文学館基金</t>
  </si>
  <si>
    <t>永遠の日本のふるさと遠野基金</t>
  </si>
  <si>
    <t>市有林造成基金</t>
  </si>
  <si>
    <t>新型コロナウイルス感染症対策資金利子補給等基金</t>
  </si>
  <si>
    <t>学校施設財産処分積立基金</t>
  </si>
  <si>
    <t>陸前高田がんばっぺし応援基金</t>
  </si>
  <si>
    <t>復興まちづくり基金</t>
  </si>
  <si>
    <t>ラグビーこども未来基金</t>
  </si>
  <si>
    <t>活性化基金</t>
  </si>
  <si>
    <t>二戸都市計画事業新幹線二戸駅周辺地区土地区画整理事業保留地処分金基金</t>
  </si>
  <si>
    <t>浄法寺漆産業振興基金</t>
  </si>
  <si>
    <t>市有財産整備基金</t>
  </si>
  <si>
    <t>新型コロナウイルス
感染症対策基金</t>
  </si>
  <si>
    <t>新型コロナウイルス感染症対応中小企業融資金利子補給基金</t>
  </si>
  <si>
    <t>地域整備特別対策事業基金</t>
  </si>
  <si>
    <t>滝沢市新型コロナウイルス感染症対応中小企業融資金利子補給等基金</t>
  </si>
  <si>
    <t>情報通信技術産業集積振興基金</t>
  </si>
  <si>
    <t>生きがい長寿基金</t>
  </si>
  <si>
    <t>葛巻町ふるさとづくり基金</t>
  </si>
  <si>
    <t>彫刻のまちづくり推進基金</t>
  </si>
  <si>
    <t>一方井地域振興基金</t>
  </si>
  <si>
    <t>紫波町まちづくり基金</t>
  </si>
  <si>
    <t>紫波町社会福祉事業基金</t>
  </si>
  <si>
    <t>紫波町公共施設等整備基金</t>
  </si>
  <si>
    <t>紫波町国際交流基金</t>
  </si>
  <si>
    <t>紫波町新型コロナウイルス感染症対策特別融資利子補給事業基金</t>
  </si>
  <si>
    <t>公共施設等
総合管理基金</t>
  </si>
  <si>
    <t>新型コロナウイルス
感染症対策資金
利子補給等基金</t>
  </si>
  <si>
    <t>がんばる西和賀応援基金</t>
  </si>
  <si>
    <t>医師養成対策基金</t>
  </si>
  <si>
    <t>すこやか子ども基金</t>
  </si>
  <si>
    <t>肉用牛導入資金貸付事業基金</t>
  </si>
  <si>
    <t>世界遺産推進基金</t>
  </si>
  <si>
    <t>ふるさとの森林づくり基金</t>
  </si>
  <si>
    <t>大槌町町営住宅等基金</t>
  </si>
  <si>
    <t>大槌町斎場建設基金</t>
  </si>
  <si>
    <t>災害の記憶を風化させない基金</t>
  </si>
  <si>
    <t>大槌町定住促進住宅基金</t>
  </si>
  <si>
    <t>日本短角種肥育素牛導入資金貸付基金</t>
  </si>
  <si>
    <t>庁舎及び公共施設整備基金</t>
  </si>
  <si>
    <t>東日本大震災災害復興基金</t>
  </si>
  <si>
    <t>田野畑むらづくり基金</t>
  </si>
  <si>
    <t>村民研修基金</t>
  </si>
  <si>
    <t>教育施設等整備基金</t>
  </si>
  <si>
    <t>ラブ地球村グローアップ基金</t>
  </si>
  <si>
    <t>ふるさとづくり振興基金</t>
  </si>
  <si>
    <t>軽米町ふるさと支援基金</t>
  </si>
  <si>
    <t>農山村地域活性化基金</t>
  </si>
  <si>
    <t>軽米町森林環境整備基金</t>
  </si>
  <si>
    <t>東日本大震災津波復興基金</t>
  </si>
  <si>
    <t>村営住宅整備等基金</t>
  </si>
  <si>
    <t>子ども・子育て支援基金</t>
  </si>
  <si>
    <t>農山漁村
地域活性化基金</t>
  </si>
  <si>
    <t>公用公共用施設改修等基金</t>
  </si>
  <si>
    <t>災害に強いまちづくり基金</t>
  </si>
  <si>
    <t>非常勤職員災害補償基金</t>
  </si>
  <si>
    <t>消防団員損害補償等基金</t>
  </si>
  <si>
    <t>地域づくり支援基金</t>
  </si>
  <si>
    <t>ごみ処理施設改良補修基金</t>
  </si>
  <si>
    <t>はまゆり学園財政調整基金</t>
  </si>
  <si>
    <t>https://www.city.morioka.iwate.jp/shisei/zaisei/shiryo/1010749.html</t>
  </si>
  <si>
    <t>https://www.city.ofunato.iwate.jp/site/zaiseijokyo/20642.html</t>
  </si>
  <si>
    <t>https://www.city.kitakami.iwate.jp/life/shisei/zaisei/kessan/2/</t>
  </si>
  <si>
    <t>https://www.city.rikuzentakata.iwate.jp/shisei_shinokeikaku/shinogaiyo/zaisei/2_2/4191.html</t>
  </si>
  <si>
    <t>https://www.city.hachimantai.lg.jp/</t>
  </si>
  <si>
    <t>https://town.iwate.iwate.jp/town/cat-gyosei/finance/</t>
  </si>
  <si>
    <t>https://www.town.yahaba.iwate.jp/docs/2016020800474/</t>
  </si>
  <si>
    <t>https://www.vill.fudai.iwate.jp</t>
  </si>
  <si>
    <t>http://www.town.karumai.iwate.jp/article/gyosei/johokokai/entry-basename.html</t>
  </si>
  <si>
    <t>http://www.vill.kunohe.iwate.jp/docs/19.html</t>
  </si>
  <si>
    <t>市営住宅管理運営
基金</t>
  </si>
  <si>
    <t>がんばる石巻応援
基金</t>
  </si>
  <si>
    <t>ふるさとしおがま復興基金</t>
  </si>
  <si>
    <t>塩竈市庁舎建設基金</t>
  </si>
  <si>
    <t>ミナト塩竈まちづくり基金</t>
  </si>
  <si>
    <t>塩竈市災害救助支援基金</t>
  </si>
  <si>
    <t>東日本大震災復興支援寄附基金</t>
  </si>
  <si>
    <t>郷土資料館建設基金</t>
  </si>
  <si>
    <t>公共施設強靭化対策基金</t>
  </si>
  <si>
    <t>明日を拓く人材育成基金</t>
  </si>
  <si>
    <t>角田市育英会奨学金基金</t>
  </si>
  <si>
    <t>ふるさと多賀城応援基金</t>
  </si>
  <si>
    <t>庁舎耐震対策等事業基金</t>
  </si>
  <si>
    <t>史跡のまち基金</t>
  </si>
  <si>
    <t>生涯学習推進基金</t>
  </si>
  <si>
    <t>空港周辺地域環境整備基金</t>
  </si>
  <si>
    <t>生涯学習振興基金</t>
  </si>
  <si>
    <t>未来のまちづくり推進基金</t>
  </si>
  <si>
    <t>地域医療整備基金</t>
  </si>
  <si>
    <t>公共施設整備及び大規模改修基金</t>
  </si>
  <si>
    <t>地域自治組織支援基金</t>
  </si>
  <si>
    <t>賀家地区排水処理
施設維持管理基金</t>
  </si>
  <si>
    <t>災害公営住宅
維持管理基金</t>
  </si>
  <si>
    <t>ユーマイタウン施設整備基金</t>
  </si>
  <si>
    <t>ふるさと富谷創造基金</t>
  </si>
  <si>
    <t>市民図書館基金</t>
  </si>
  <si>
    <t>老人憩いの家施設整備基金</t>
  </si>
  <si>
    <t>21世紀の田園文化創造基金</t>
  </si>
  <si>
    <t>七ヶ宿ダム自然休養公園基金</t>
  </si>
  <si>
    <t>世代間交流対策基金</t>
  </si>
  <si>
    <t>担い手づくり基金</t>
  </si>
  <si>
    <t>21世紀田園文化創造基金</t>
  </si>
  <si>
    <t>教育振興慈愛基金</t>
  </si>
  <si>
    <t>田園文化創造基金</t>
  </si>
  <si>
    <t>役場庁舎建設等基金</t>
  </si>
  <si>
    <t>ふるさと柴田応援基金</t>
  </si>
  <si>
    <t>学校給食センター建設等整備基金</t>
  </si>
  <si>
    <t>健康つながり基金</t>
  </si>
  <si>
    <t>商工観光対策基金</t>
  </si>
  <si>
    <t>子育て支援対策推進基金</t>
  </si>
  <si>
    <t>亘理町町営住宅管理運営基金</t>
  </si>
  <si>
    <t>亘理町震災復興基金</t>
  </si>
  <si>
    <t>亘理町公共施設整備基金</t>
  </si>
  <si>
    <t>亘理町長寿社会対策基金</t>
  </si>
  <si>
    <t>亘理町奨学教育基金</t>
  </si>
  <si>
    <t>地域振興整備基金</t>
  </si>
  <si>
    <t>災害公営住宅維持管理基金</t>
  </si>
  <si>
    <t>公共施設管理基金</t>
  </si>
  <si>
    <t>グローバル人材育成基金</t>
  </si>
  <si>
    <t>町営霊園等管理運営基金</t>
  </si>
  <si>
    <t>学校校舎建設基金</t>
  </si>
  <si>
    <t>大和町まちづくり基金</t>
  </si>
  <si>
    <t>大和町特定防衛施設周辺整備調整交付金事業基金</t>
  </si>
  <si>
    <t>大和町長寿社会対策基金</t>
  </si>
  <si>
    <t>大和町ふるさと応援基金</t>
  </si>
  <si>
    <t>未来づくり基金</t>
  </si>
  <si>
    <t>大衡村特定防衛施設周辺整備調整交付金事業基金</t>
  </si>
  <si>
    <t>大衡村長寿社会対策基金</t>
  </si>
  <si>
    <t>大衡村企業立地促進基金</t>
  </si>
  <si>
    <t>奨学資金貸付基金</t>
  </si>
  <si>
    <t>ふるさと涌谷創生基金</t>
  </si>
  <si>
    <t>公営住宅用地取得基金</t>
  </si>
  <si>
    <t>新型コロナウイルス感染症対策中小企業等支援基金</t>
  </si>
  <si>
    <t>美里町合併振興基金</t>
  </si>
  <si>
    <t>美里町公共施設整備基金</t>
  </si>
  <si>
    <t>美里町福祉基金</t>
  </si>
  <si>
    <t>美里町ふるさと応援基金</t>
  </si>
  <si>
    <t>美里町まちづくり人材育成基金</t>
  </si>
  <si>
    <t>カタールフレンド基金</t>
  </si>
  <si>
    <t>電源立地促進対策交付金事業基金</t>
  </si>
  <si>
    <t>公共施設維持管理基金</t>
  </si>
  <si>
    <t>地域復興基金</t>
  </si>
  <si>
    <t>嘉太神溜池補修基金</t>
  </si>
  <si>
    <t>賞じゅつ金積立金</t>
  </si>
  <si>
    <t>火葬場建設基金</t>
  </si>
  <si>
    <t>衛生施設整備基金</t>
  </si>
  <si>
    <t>大崎ふるさとづくり基金</t>
  </si>
  <si>
    <t>リアス・アーク美術館収蔵品購入基金</t>
  </si>
  <si>
    <t>https://www.pref.miyagi.jp/soshiki/sichouson/mieruka.html</t>
  </si>
  <si>
    <t>新型コロナウイルス感染症対策特別金融支援基金</t>
  </si>
  <si>
    <t>子ども福祉医療基金</t>
  </si>
  <si>
    <t>中小企業経営安定基金</t>
  </si>
  <si>
    <t>公共施設適正管理基金</t>
  </si>
  <si>
    <t>観光施設基金</t>
  </si>
  <si>
    <t>チャレンジ基金</t>
  </si>
  <si>
    <t>合併市町振興基金</t>
  </si>
  <si>
    <t>中小企業金融支援基金</t>
  </si>
  <si>
    <t>地域雇用基金</t>
  </si>
  <si>
    <t>米代流域衛生センター解体撤去事業基金</t>
  </si>
  <si>
    <t>みらい創造基金</t>
  </si>
  <si>
    <t>社会教育施設
整備基金</t>
  </si>
  <si>
    <t>山崎科学教育
振興基金</t>
  </si>
  <si>
    <t>白瀬南極探検隊記念館施設整備基金</t>
  </si>
  <si>
    <t>仙北市ふるさと振興基金</t>
  </si>
  <si>
    <t>ふるさと仙北応援基金</t>
  </si>
  <si>
    <t>仙北市公共施設等総合管理基金</t>
  </si>
  <si>
    <t>仙北市温泉事業施設整備基金</t>
  </si>
  <si>
    <t>仙北市森林環境譲与税基金</t>
  </si>
  <si>
    <t>未来創生基金</t>
  </si>
  <si>
    <t>康楽館運営基金</t>
  </si>
  <si>
    <t>新総合教育エリア振興基金</t>
  </si>
  <si>
    <t>い樹い樹かみこあに応援基金</t>
  </si>
  <si>
    <t>町有林有効活用基金</t>
  </si>
  <si>
    <t>温泉利用施設基金</t>
  </si>
  <si>
    <t>経営安定資金危機対策枠利子補給基金</t>
  </si>
  <si>
    <t>合併町村振興基金</t>
  </si>
  <si>
    <t>ふるさと八峰応援基金</t>
  </si>
  <si>
    <t>雇用創出基金</t>
  </si>
  <si>
    <t>企業立地推進基金</t>
  </si>
  <si>
    <t>ふるさと愛郷基金</t>
  </si>
  <si>
    <t>中小企業経営安定支援基金</t>
  </si>
  <si>
    <t>地域振興施設整備基金</t>
  </si>
  <si>
    <t>がんばれふるさと基金</t>
  </si>
  <si>
    <t>ふるさと保全対策基金</t>
  </si>
  <si>
    <t>まちづくり人材育成基金</t>
  </si>
  <si>
    <t>地域雇用推進対策基金</t>
  </si>
  <si>
    <t>安心子育て支援基金</t>
  </si>
  <si>
    <t>井川っ子教育推進基金</t>
  </si>
  <si>
    <t>低炭素社会推進基金</t>
  </si>
  <si>
    <t>百目木一般廃棄物最終処分場閉鎖整備基金</t>
  </si>
  <si>
    <t>さわかやなるせ仙人の郷基金</t>
  </si>
  <si>
    <t>消防団員災害補償基金</t>
  </si>
  <si>
    <t>湯沢雄勝ふるさと市町村圏基金</t>
  </si>
  <si>
    <t>老人福祉施設財政調整基金</t>
  </si>
  <si>
    <t>鹿角地域ふるさと市町村圏基金</t>
  </si>
  <si>
    <t>秋田県市町村会館管理組合会館改装基金</t>
  </si>
  <si>
    <t>https://www.pref.akita.lg.jp/pages/archive/63273</t>
  </si>
  <si>
    <t>中小企業緊急経済対策金融支援基金</t>
  </si>
  <si>
    <t>体育施設整備基金</t>
  </si>
  <si>
    <t>農業戦略推進基金</t>
  </si>
  <si>
    <t>加茂水族館整備振興基金</t>
  </si>
  <si>
    <t>緊急経済対策金融支援基金</t>
  </si>
  <si>
    <t>地域まちづくり未来基金</t>
  </si>
  <si>
    <t>新型コロナウイルス感染症対応地方創生臨時基金</t>
  </si>
  <si>
    <t>中小企業緊急災害対策利子補給基金</t>
  </si>
  <si>
    <t>若者定着支援未来創成基金</t>
  </si>
  <si>
    <t>公共施設等保全整備基金</t>
  </si>
  <si>
    <t>新型コロナウイルス感染症対策金融支援基金</t>
  </si>
  <si>
    <t>中小企業緊急融資基金</t>
  </si>
  <si>
    <t>夢応援奨学基金</t>
  </si>
  <si>
    <t>阿部厚生基金</t>
  </si>
  <si>
    <t>信用保証協会保証料補給基金</t>
  </si>
  <si>
    <t>心のまちづくり基金</t>
  </si>
  <si>
    <t>市立小中学校建設基金</t>
  </si>
  <si>
    <t>公共文化施設施整備基金</t>
  </si>
  <si>
    <t>アイジー基金</t>
  </si>
  <si>
    <t>「雪とスイカと花笠のまち」ふるさと尾花沢応援基金</t>
  </si>
  <si>
    <t>中小企業緊急経済対策利子補給等基金</t>
  </si>
  <si>
    <t>川﨑勇、艶香基金</t>
  </si>
  <si>
    <t>皆川健次菊まつり振興基金</t>
  </si>
  <si>
    <t>中山町ふるさと応援基金</t>
  </si>
  <si>
    <t>中山町消防施設等整備基金</t>
  </si>
  <si>
    <t>中山町小・中学校施設等整備基金</t>
  </si>
  <si>
    <t>中山町ひまわり温泉整備基金</t>
  </si>
  <si>
    <t>中山町地域福祉基金</t>
  </si>
  <si>
    <t>中小企業支援緊急対策基金</t>
  </si>
  <si>
    <t>西川町ふるさとづくり基金</t>
  </si>
  <si>
    <t>賃貸集合住宅維持管理基金</t>
  </si>
  <si>
    <t>町有施設整備管理基金</t>
  </si>
  <si>
    <t>日本一りんごのふるさとづくり基金</t>
  </si>
  <si>
    <t>町営住宅建設維持管理基金</t>
  </si>
  <si>
    <t>ふるさとまちづくり寄附基金</t>
  </si>
  <si>
    <t>ふるさと奨学基金</t>
  </si>
  <si>
    <t>起業支援基金</t>
  </si>
  <si>
    <t>大石田町水と緑のふるさと応援基金</t>
  </si>
  <si>
    <t>資産活性基金</t>
  </si>
  <si>
    <t>かねやま応援基金</t>
  </si>
  <si>
    <t>かねやま清い心の町創造基金</t>
  </si>
  <si>
    <t>元気・舟形ふるさとづくり応援基金</t>
  </si>
  <si>
    <t>伊藤茂未来を拓く基金</t>
  </si>
  <si>
    <t>町民で支える森づくり基金</t>
  </si>
  <si>
    <t>新型コロナウイルス感染症対策資金利子補給基金</t>
  </si>
  <si>
    <t>青木奨励基金</t>
  </si>
  <si>
    <t>国分辰夫教育振興基金</t>
  </si>
  <si>
    <t>中小企業緊急災害等対策利子補給基金</t>
  </si>
  <si>
    <t>村有施設整備基金</t>
  </si>
  <si>
    <t>文教施設等整備基金</t>
  </si>
  <si>
    <t>新型コロナウイルス感染症経済対策基金</t>
  </si>
  <si>
    <t>人材養成基金</t>
  </si>
  <si>
    <t>本間喜一顕彰基金</t>
  </si>
  <si>
    <t>商工業振興資金融資制度基金</t>
  </si>
  <si>
    <t>教育環境等整備基金</t>
  </si>
  <si>
    <t>新型コロナウイルス感染症対策利子補給等基金</t>
  </si>
  <si>
    <t>白い森ふるさと応援基金</t>
  </si>
  <si>
    <t>健康・スポーツ基金</t>
  </si>
  <si>
    <t>スポーツセンター整備基金</t>
  </si>
  <si>
    <t>地域経済変動対策基金</t>
  </si>
  <si>
    <t>めざみの里応援寄附基金</t>
  </si>
  <si>
    <t>温泉施設基金</t>
  </si>
  <si>
    <t>リーディングファーマーズ銀行基金</t>
  </si>
  <si>
    <t>国営最上川下流左岸土地改良事業基金</t>
  </si>
  <si>
    <t>ゆとり都山形未来のまちづくり基金</t>
  </si>
  <si>
    <t>河川環境整備基金</t>
  </si>
  <si>
    <t>遊佐パーキングエリアタウン整備基金</t>
  </si>
  <si>
    <t>減価償却引当基金</t>
  </si>
  <si>
    <t>庄内地域振興基金</t>
  </si>
  <si>
    <t>余熱利用施設等整備基金</t>
  </si>
  <si>
    <t>組合庁舎修繕基金</t>
  </si>
  <si>
    <t>指定ごみ袋子育て支援基金</t>
  </si>
  <si>
    <t>南陽やすらぎ荘基金</t>
  </si>
  <si>
    <t>寒河江地区クリーンセンター、斎場特別会計基金</t>
  </si>
  <si>
    <t>養護老人ホーム明鏡荘基金</t>
  </si>
  <si>
    <t>北村山教育会基金</t>
  </si>
  <si>
    <t>シルバーライフ基金</t>
  </si>
  <si>
    <t>https://www.city.yamagata-yamagata.lg.jp/shiseijoho/zaisei/1007006/1003981.html</t>
  </si>
  <si>
    <t>https://www.city.yonezawa.yamagata.jp/1519.html</t>
  </si>
  <si>
    <t>https://www.city.sakata.lg.jp/shisei/zaisei/kessan.html</t>
  </si>
  <si>
    <t>http://www.city.shinjo.yamagata.jp/s003/020/050/20170328111737.html</t>
  </si>
  <si>
    <t>https://www.city.nagai.yamagata.jp/soshiki/zaisei/1/1/1/2/10902.html</t>
  </si>
  <si>
    <t>https://www.city.higashine.yamagata.jp/section_list/section004/gyoseishiryo/52</t>
  </si>
  <si>
    <t>http://www.city.nanyo.yamagata.jp/zaisei2/253</t>
  </si>
  <si>
    <t>http://www.town.oe.yamagata.jp/government/information-statistics/zaisei/223</t>
  </si>
  <si>
    <t>https://www.town.oishida.yamagata.jp/smph/chousei/chousa/zaisei.html</t>
  </si>
  <si>
    <t>https://www.town.kaneyama.yamagata.jp/chosei_machizukuri/zaiseikannkei/zaiseijokyo/1151.html</t>
  </si>
  <si>
    <t>https://mogami.tv/common/php/news-view.php?p=soumuka&amp;d=20220331111115</t>
  </si>
  <si>
    <t>https://www.town.funagata.yamagata.jp/s003/sugata/100/220/20200119011000.html</t>
  </si>
  <si>
    <t>https://www.town.mamurogawa.yamagata.jp/docs/2022031500029/</t>
  </si>
  <si>
    <t>https://www.vill.ohkura.yamagata.jp/gyoseijoho/okuramuranogaiyo/tokei_opendata/1027.html</t>
  </si>
  <si>
    <t>http://www.vill.sakegawa.yamagata.jp/government/zaisei/1076</t>
  </si>
  <si>
    <t>http://www.town.shirataka.lg.jp/1406.htm</t>
  </si>
  <si>
    <t>https://www.town.shonai.lg.jp/gyousei/zaisei/zaiseizyoukyou/zaiseizyoukyoshiryo.html</t>
  </si>
  <si>
    <t>まちの拠点整備等基金</t>
  </si>
  <si>
    <t>国際的ふるさと会津創生基金</t>
  </si>
  <si>
    <t>保健衛生施設整備基金</t>
  </si>
  <si>
    <t>東山霊園管理基金</t>
  </si>
  <si>
    <t>農業水利施設等保全再生事業基金</t>
  </si>
  <si>
    <t>復興基金</t>
  </si>
  <si>
    <t>小峰城城郭復元基金</t>
  </si>
  <si>
    <t>愛の基金</t>
  </si>
  <si>
    <t>奨学資金基金</t>
  </si>
  <si>
    <t>明るい長寿社会を築く市民基金</t>
  </si>
  <si>
    <t>好きですすかがわガンバレ基金</t>
  </si>
  <si>
    <t>市営墓地基金</t>
  </si>
  <si>
    <t>国営会津北部農業水利事業基金</t>
  </si>
  <si>
    <t>福島県市町村振興支援交付基金</t>
  </si>
  <si>
    <t>市営住宅維持管理基金</t>
  </si>
  <si>
    <t>産業廃棄物埋立処分場維持管理基金</t>
  </si>
  <si>
    <t>新型コロナウイルス感染症対策資金融資利子補給補助金基金</t>
  </si>
  <si>
    <t>過疎地域自立促進特別事業交付金基金</t>
  </si>
  <si>
    <t>都市公園施設整備基金</t>
  </si>
  <si>
    <t>帰還環境整備交付金基金</t>
  </si>
  <si>
    <t>田村市公共施設等整備基金</t>
  </si>
  <si>
    <t>田村市民病院建設基金</t>
  </si>
  <si>
    <t>東日本大震災復旧・復興基金</t>
  </si>
  <si>
    <t>みらいへつなぐ復興基金</t>
  </si>
  <si>
    <t>帰還・移住等環境整備交付金基金</t>
  </si>
  <si>
    <t>市有建物等維持補修基金</t>
  </si>
  <si>
    <t>地域創造基金</t>
  </si>
  <si>
    <t>地域雇用創出・産業活性化基金</t>
  </si>
  <si>
    <t>さわやか現道整備基金</t>
  </si>
  <si>
    <t>本宮駅東西自由通路等整備基金</t>
  </si>
  <si>
    <t>文教施設建設基金</t>
  </si>
  <si>
    <t>がんばるふるさと
・桑折応援基金</t>
  </si>
  <si>
    <t>渇水対策施設基金</t>
  </si>
  <si>
    <t>ふるさとづくり・人づくり基金</t>
  </si>
  <si>
    <t>原子力災害復興基金</t>
  </si>
  <si>
    <t>長期避難者生活拠点形成等基金</t>
  </si>
  <si>
    <t>役場庁舎等新築事業基金</t>
  </si>
  <si>
    <t>文教施設維持整備基金</t>
  </si>
  <si>
    <t>牧場の朝スポーツ文化振興基金</t>
  </si>
  <si>
    <t>鏡石駅東第１土地区画整理事業保留地処分基金</t>
  </si>
  <si>
    <t>がんばれ天栄応援基金</t>
  </si>
  <si>
    <t>除雪車整備基金</t>
  </si>
  <si>
    <t>橋梁整備基金</t>
  </si>
  <si>
    <t>学校教育施設整備基金会計</t>
  </si>
  <si>
    <t>過疎対策基金</t>
  </si>
  <si>
    <t>公共施設減価償却引当基金</t>
  </si>
  <si>
    <t>公共施設等再生整備基金</t>
  </si>
  <si>
    <t>みんなで創る未来基金</t>
  </si>
  <si>
    <t>小・中学校交流基金</t>
  </si>
  <si>
    <t>生きがい福祉基金</t>
  </si>
  <si>
    <t>ゆめ夢基金</t>
  </si>
  <si>
    <t>保健医療福祉施設等整備基金</t>
  </si>
  <si>
    <t>教育施設整備等基金</t>
  </si>
  <si>
    <t>小野弥太郎記念育英基金</t>
  </si>
  <si>
    <t>行政センター建設準備基金</t>
  </si>
  <si>
    <t>地域振興開発促進基金</t>
  </si>
  <si>
    <t>雇用対策基金</t>
  </si>
  <si>
    <t>生活工芸運動
振興基金</t>
  </si>
  <si>
    <t>少子化対策基金</t>
  </si>
  <si>
    <t>昭和村地域活性化基金</t>
  </si>
  <si>
    <t>昭和村公共施設等維持管理基金</t>
  </si>
  <si>
    <t>昭和村観光開発基金</t>
  </si>
  <si>
    <t>昭和村上下水道等維持管理基金</t>
  </si>
  <si>
    <t>昭和村過疎地域自立促進事業基金</t>
  </si>
  <si>
    <t>公共施設等整備再生基金</t>
  </si>
  <si>
    <t>国営会津宮川土地改良事業基金</t>
  </si>
  <si>
    <t>過疎地域持続的発展基金</t>
  </si>
  <si>
    <t>泉崎駅東口開発事業基金</t>
  </si>
  <si>
    <t>国民健康保険診療所建替事業基金</t>
  </si>
  <si>
    <t>愛郷基金</t>
  </si>
  <si>
    <t>学校給食センター建設基金</t>
  </si>
  <si>
    <t>新型コロナウイルス
感染症対策貸付基金</t>
  </si>
  <si>
    <t>墓園事業基金</t>
  </si>
  <si>
    <t>公共施設整備・補修基金</t>
  </si>
  <si>
    <t>スポーツ・レクリエーション基地建設整備基金</t>
  </si>
  <si>
    <t>下水道普及促進基金</t>
  </si>
  <si>
    <t>矢祭地域産業振興基金</t>
  </si>
  <si>
    <t>高田基金</t>
  </si>
  <si>
    <t>矢祭町21・ふるさと人づくり基金</t>
  </si>
  <si>
    <t>公有施設等
整備基金</t>
  </si>
  <si>
    <t>ふるさと
応援基金</t>
  </si>
  <si>
    <t>森林環境
譲与税基金</t>
  </si>
  <si>
    <t>舘山公園整備推進事業基金</t>
  </si>
  <si>
    <t>石川町地域福祉振興基金</t>
  </si>
  <si>
    <t>石川町ふるさとまちづくり応援基金</t>
  </si>
  <si>
    <t>石川町役場庁舎等建設基金</t>
  </si>
  <si>
    <t>石川町文化振興基金</t>
  </si>
  <si>
    <t>石川町森林環境譲与税基金</t>
  </si>
  <si>
    <t>学校等建設基金</t>
  </si>
  <si>
    <t>立地企業従業員用施設整備事業基金</t>
  </si>
  <si>
    <t>集落営農推進基金</t>
  </si>
  <si>
    <t>肝炎撲滅臨時特例基金</t>
  </si>
  <si>
    <t>文教厚生施設整備基金</t>
  </si>
  <si>
    <t>水道事業経営安定基金</t>
  </si>
  <si>
    <t>三春病院事業基金</t>
  </si>
  <si>
    <t>公共施設等建設準備基金</t>
  </si>
  <si>
    <t>小野町一般廃棄物最終処分場公害防止及び損害賠償等基金</t>
  </si>
  <si>
    <t>小野町笑顔とがんばり子育て支援基金</t>
  </si>
  <si>
    <t>文化・体育振興基金</t>
  </si>
  <si>
    <t>広野町広野原団地維持基金</t>
  </si>
  <si>
    <t>広野町津波被災住宅再建事業支援基金</t>
  </si>
  <si>
    <t>広野町ふれあい福祉基金</t>
  </si>
  <si>
    <t>広野町公共用施設維持補修基金</t>
  </si>
  <si>
    <t>福島再生加速化交付金（帰還環境整備）基金</t>
  </si>
  <si>
    <t>公共用施設機能維持運営基金</t>
  </si>
  <si>
    <t>富岡町文化スポーツ振興基金</t>
  </si>
  <si>
    <t>川内村公共施設建設及び維持管理基金</t>
  </si>
  <si>
    <t>川内村地域創造基金</t>
  </si>
  <si>
    <t>川内村復興基金</t>
  </si>
  <si>
    <t>川内村帰還環境整備交付金基金</t>
  </si>
  <si>
    <t>過疎地域自立促進対策事業基金</t>
  </si>
  <si>
    <t>浪江町帰還・移住等環境整備交付金基金</t>
  </si>
  <si>
    <t>浪江町復旧・復興基金</t>
  </si>
  <si>
    <t>浪江町行財政長期安定化基金</t>
  </si>
  <si>
    <t>町営住宅維持管理基金</t>
  </si>
  <si>
    <t>災害町営住宅被災者取得支援等基金</t>
  </si>
  <si>
    <t>陽はまた昇る基金</t>
  </si>
  <si>
    <t>広域的減容化施設影響緩和基金</t>
  </si>
  <si>
    <t>北風と太陽基金</t>
  </si>
  <si>
    <t>農村楽園基金</t>
  </si>
  <si>
    <t>自治会館管理運営基金</t>
  </si>
  <si>
    <t>廃棄物処理施設基金</t>
  </si>
  <si>
    <t>消防庁舎整備基金</t>
  </si>
  <si>
    <t>旧高等学校生徒寄宿舎若松寮解体基金</t>
  </si>
  <si>
    <t>復興推進基金</t>
  </si>
  <si>
    <t>https://www.city.fukushima.fukushima.jp/zaisei-zdaiichi/shise/soshiki/gyozaise/zaisejokyo/documents/002.html</t>
  </si>
  <si>
    <t>city.koriyama.lg.jp/soshiki/25/4710.html</t>
  </si>
  <si>
    <t>https://www.city.sukagawa.fukushima.jp/shisei/zaisei/index.html</t>
  </si>
  <si>
    <t>https://www.city.kitakata.fukushima.jp/soshiki/zaisei/350.html</t>
  </si>
  <si>
    <t>https://www.city.soma.fukushima.jp/shinososhiki/zaiseika/zaisei/2/4110.html</t>
  </si>
  <si>
    <t>https://www.city.nihonmatsu.lg.jp/page/page001747</t>
  </si>
  <si>
    <t>https://www.city.minamisoma.lg.jp/portal/sections/11/1130/11301/zaiseijokyo/1407.html</t>
  </si>
  <si>
    <t>https://www.city.fukushima-date.lg.jp/soshiki/6/50712.html</t>
  </si>
  <si>
    <t>https://www.city.motomiya.lg.jp/soshiki/43/</t>
  </si>
  <si>
    <t>https://www.vill.otama.fukushima.jp/gyousei_jouhou/zaiseijyokyo/</t>
  </si>
  <si>
    <t>https://www.town.shimogo.fukushima.jp/organization/soumu/1_1/4/1247.html</t>
  </si>
  <si>
    <t>https://www.vill.hinoemata.lg.jp/soumu/gaiyo.000016.html</t>
  </si>
  <si>
    <t>https://www.town.minamiaizu.lg.jp/official/choseijoho/gyosei_zaisei/zaisei/1395.html</t>
  </si>
  <si>
    <t>https://www.town.nishiaizu.fukushima.jp/soshiki/1/6613.html</t>
  </si>
  <si>
    <t>https://www.town.inawashiro.fukushima.jp/cb/hpc/Article-9-3645.html</t>
  </si>
  <si>
    <t>https://www.town.yanaizu.fukushima.jp/docs/2015021600090/</t>
  </si>
  <si>
    <t>http://www.town.mishima.fukushima.jp/</t>
  </si>
  <si>
    <t>https://www.town.kaneyama.fukushima.jp/soshiki/20/zaiseijyoukyou02.html</t>
  </si>
  <si>
    <t>http://www.town.aizumisato.fukushima.jp/s003/010/SK010/zaiseijyoukyousiryousyu/20220324133935.html</t>
  </si>
  <si>
    <t>https://www.vill.nishigo.fukushima.jp/soshiki/zaiseika/zaisei/665.html</t>
  </si>
  <si>
    <t>http://www.vill-nakajima.jp/page/page000059.html</t>
  </si>
  <si>
    <t>http://www.town.yabuki.fukushima.jp/page/dir000021.html</t>
  </si>
  <si>
    <t>http://www.town.tanagura.fukushima.jp/page/dir000756.html</t>
  </si>
  <si>
    <t>http://www.town.yamatsuri.fukushima.jp/page/dir000056.html</t>
  </si>
  <si>
    <t>https://www.town.ishikawa.fukushima.jp/admin/admin/03/01/</t>
  </si>
  <si>
    <t>https://www.vill.hirata.fukushima.jp/soshiki/2/174.html</t>
  </si>
  <si>
    <t>http://www.town.asakawa.fukushima.jp/information/news/001483.html</t>
  </si>
  <si>
    <t>https://www.town.furudono.fukushima.jp/chouseijyouhou/zaiseijouhousiryousyuu/</t>
  </si>
  <si>
    <t>https://www.town.hirono.fukushima.jp/soumu/zaiseijokyo_shiryoushuu.html</t>
  </si>
  <si>
    <t>https://www.town.naraha.lg.jp/admin/cat327/</t>
  </si>
  <si>
    <t>http://www.tomioka-town.jp/soshiki/somu/zaisei/oshirase/2208.html</t>
  </si>
  <si>
    <t>www.kawauchimura.jp/page/dir000670.html</t>
  </si>
  <si>
    <t>https://www.town.okuma.fukushima.jp</t>
  </si>
  <si>
    <t>https://www.town.fukushima-futaba.lg.jp/9401.htm</t>
  </si>
  <si>
    <t>https://www.shinchi-town.jp</t>
  </si>
  <si>
    <t>https://www.vill.iitate.fukushima.jp/soshiki/1/</t>
  </si>
  <si>
    <t>電源立地振興基金</t>
  </si>
  <si>
    <t>日立市公共施設等
総合管理基金</t>
  </si>
  <si>
    <t>日立鞍掛山霊園管理
基金</t>
  </si>
  <si>
    <t>日立市営住宅等敷金基金</t>
  </si>
  <si>
    <t>市立学校施設整備基金</t>
  </si>
  <si>
    <t>道の駅「まくらがの里こが」基金</t>
  </si>
  <si>
    <t>歴史・民族資料館建設事業基金</t>
  </si>
  <si>
    <t>ふるさと下妻基金</t>
  </si>
  <si>
    <t>水府地区観光
施設管理基金</t>
  </si>
  <si>
    <t>県北教育旅行
推進事業基金</t>
  </si>
  <si>
    <t>一般廃棄物処理
施設整備基金</t>
  </si>
  <si>
    <t>瓦葺利夫人材育成基金</t>
  </si>
  <si>
    <t>石炭鉱害復旧用水かんがい施設維持管理基金</t>
  </si>
  <si>
    <t>地球温暖化防止等事業基金</t>
  </si>
  <si>
    <t>アイラブつくばまちづくり寄附基金</t>
  </si>
  <si>
    <t>豊かな自然と調査したまちづくり基金</t>
  </si>
  <si>
    <t>公共公用施設等整備基金</t>
  </si>
  <si>
    <t>地域づくり推進
事業基金</t>
  </si>
  <si>
    <t>神栖市協働のまちづくり推進基金</t>
  </si>
  <si>
    <t>神栖市農業用用排水施設維持管理基金</t>
  </si>
  <si>
    <t>神栖市学校教育施設建設基金</t>
  </si>
  <si>
    <t>行方市合併振興基金</t>
  </si>
  <si>
    <t>行方市ふるさと応援寄附金基金</t>
  </si>
  <si>
    <t>みらいこども基金</t>
  </si>
  <si>
    <t>情報教育支援基金</t>
  </si>
  <si>
    <t>国営茨城中部土地改良事業基金</t>
  </si>
  <si>
    <t>町営住宅建替基金</t>
  </si>
  <si>
    <t>新型コロナ感染症対策基金</t>
  </si>
  <si>
    <t>利根町公共公益施設維持整備基金</t>
  </si>
  <si>
    <t>可燃性一般廃棄物処理施設整備基金</t>
  </si>
  <si>
    <t>クリーンポート・きぬ特別会計維持補修事業基金</t>
  </si>
  <si>
    <t>城山公苑特別会計維持補修事業基金</t>
  </si>
  <si>
    <t>クリーンパーク・きぬ特別会計維持補修事業基金</t>
  </si>
  <si>
    <t>フィットネスパーク・きぬ特別会計維持補修事業基金</t>
  </si>
  <si>
    <t>ヘキサホール・きぬ特別会計維持補修事業基金</t>
  </si>
  <si>
    <t>https://www.city.ibaraki-koga.lg.jp/soshiki/zaisei/1/699.html</t>
  </si>
  <si>
    <t>https://www.city.yuki.lg.jp/page/page000751.html</t>
  </si>
  <si>
    <t>https://www.city.ryugasaki.ibaraki.jp/shisei/zaisei/yosankessan/kessan/zaiseijoukyou.html</t>
  </si>
  <si>
    <t>https://www.city.shimotsuma.lg.jp/page/page001533.html</t>
  </si>
  <si>
    <t>http://www.city.hitachiota.ibaraki.jp/page/page007534.html</t>
  </si>
  <si>
    <t>http://www.city.toride.ibaraki.jp/zaisei/shise/yosan/kessan/zaise-shiryo.html</t>
  </si>
  <si>
    <t>https://www.city.ushiku.lg.jp/page/page000310.html</t>
  </si>
  <si>
    <t>https://www.city.hitachinaka.lg.jp/shisei/zaisei/1004613/1004656.html</t>
  </si>
  <si>
    <t>https://city.kashima.ibaraki.jp/site/zaisei/3502.html</t>
  </si>
  <si>
    <t>https://www.city.moriya.ibaraki.jp/shikumi/zaisei/zaiseijyoukyousiryou.html</t>
  </si>
  <si>
    <t>https://www.city.naka.lg.jp/page/page004321.html</t>
  </si>
  <si>
    <t>https://www.city.bando.lg.jp/page/page000549.html</t>
  </si>
  <si>
    <t>https://www.city.kasumigaura.lg.jp/page/page002586.html</t>
  </si>
  <si>
    <t>https://www.city.sakuragawa.lg.jp/page/page005518.html</t>
  </si>
  <si>
    <t>https://www.city.kamisu.ibaraki.jp/shisei/gyozaisei/1003296/1006138.html</t>
  </si>
  <si>
    <t>https://www.city.namegata.ibaraki.jp/page/page006157.html</t>
  </si>
  <si>
    <t>https://www.city.omitama.lg.jp/0705/info-0000005558-2.html</t>
  </si>
  <si>
    <t>https://www.town.ibaraki.lg.jp/gyousei/news/division1/zaisei/001984.html</t>
  </si>
  <si>
    <t>https://www.town.oarai.lg.jp/chouseijouhou/machinozaisei/kessann/4505/</t>
  </si>
  <si>
    <t>https://www.town.shirosato.lg.jp/page/page002436.html</t>
  </si>
  <si>
    <t>https://www.vill.tokai.ibaraki.jp/</t>
  </si>
  <si>
    <t>https://www.town.daigo.ibaraki.jp/page/page004706.html</t>
  </si>
  <si>
    <t>https://www.town.ami.lg.jp/category/2-7-9-0-0-0-0-0-0-0.html</t>
  </si>
  <si>
    <t>http://www.town.ibaraki-kawachi.lg.jp/page/page000045.html</t>
  </si>
  <si>
    <t>https://www.town.ibaraki-yachiyo.lg.jp/page/page004633.html</t>
  </si>
  <si>
    <t>https://www.town.goka.lg.jp/sp/page/dir002345.html</t>
  </si>
  <si>
    <t>ＬＲＴ整備基金</t>
  </si>
  <si>
    <t>足利市公共施設等整備基金</t>
  </si>
  <si>
    <t>足利市職員退職手当基金</t>
  </si>
  <si>
    <t>足利市社会福祉事業基金</t>
  </si>
  <si>
    <t>足利市立図書館施設整備基金</t>
  </si>
  <si>
    <t>足利市奨学基金</t>
  </si>
  <si>
    <t>大澤基金</t>
  </si>
  <si>
    <t>土地総合調整基金</t>
  </si>
  <si>
    <t>新型コロナウイルス感染症対策中小企業緊急資金利子補助事業基金</t>
  </si>
  <si>
    <t>学校整備基金</t>
  </si>
  <si>
    <t>トクフミ育英基金</t>
  </si>
  <si>
    <t>かぬま・あわの振興基金</t>
  </si>
  <si>
    <t>後継者対策基金</t>
  </si>
  <si>
    <t>ふるさと日光応援基金</t>
  </si>
  <si>
    <t>体育館建設基金</t>
  </si>
  <si>
    <t>小山評定ふるさと
応援基金</t>
  </si>
  <si>
    <t>小野塚記念青少年
健全育成基金</t>
  </si>
  <si>
    <t>新型コロナウイルス感染症に係る
中小企業者等利子
補給事業基金</t>
  </si>
  <si>
    <t>工業振興基金</t>
  </si>
  <si>
    <t>スクラム基金</t>
  </si>
  <si>
    <t>交通施設整備基金</t>
  </si>
  <si>
    <t>新庁舎整備基金</t>
  </si>
  <si>
    <t>公共施設等有効活用基金</t>
  </si>
  <si>
    <t>塩原地区温泉街活性化推進基金</t>
  </si>
  <si>
    <t>地域づくり事業推進基金</t>
  </si>
  <si>
    <t>生涯学習センター整備基金</t>
  </si>
  <si>
    <t>町営住宅施設整備基金</t>
  </si>
  <si>
    <t>もてぎ未来・夢基金</t>
  </si>
  <si>
    <t>もてぎの川をきれいにする基金</t>
  </si>
  <si>
    <t>教育文化スポーツ振興基金</t>
  </si>
  <si>
    <t>芳賀工業団地排水処理センター運営基金</t>
  </si>
  <si>
    <t>奨学資金支給基金</t>
  </si>
  <si>
    <t>災害基金</t>
  </si>
  <si>
    <t>ふるさと那須町応援基金</t>
  </si>
  <si>
    <t>総合運動公園整備基金</t>
  </si>
  <si>
    <t>川をきれいにする基金</t>
  </si>
  <si>
    <t>菊池俊男奨学基金</t>
  </si>
  <si>
    <t>芳賀地方ふるさと市町村圏基金</t>
  </si>
  <si>
    <t>保健衛生センター施設整備基金</t>
  </si>
  <si>
    <t>病院事業整備基金</t>
  </si>
  <si>
    <t>塩谷地方ふるさと市町村圏基金</t>
  </si>
  <si>
    <t>工場汚水処置施設等整備基金</t>
  </si>
  <si>
    <t>栃木県自治会館運営　基金</t>
  </si>
  <si>
    <t>栃木県自治会館施設　整備基金</t>
  </si>
  <si>
    <t>消防救急無線設備　　整備基金</t>
  </si>
  <si>
    <t>栃木県市町村総合事務組合職員退職手当　　支払準備金</t>
  </si>
  <si>
    <t>https://www.pref.tochigi.lg.jp/a02/pref/shichouson/zaisei/r02zaiseijoukyou.html</t>
  </si>
  <si>
    <t>新型ｺﾛﾅｳｲﾙｽ感染症対応中小企業経営支援基金</t>
  </si>
  <si>
    <t>ふるさと前橋応援基金</t>
  </si>
  <si>
    <t>廃棄物処理施設整備等基金</t>
  </si>
  <si>
    <t>特定事業整備基金</t>
  </si>
  <si>
    <t>新型コロナウイルス緊急経済対策基金</t>
  </si>
  <si>
    <t>社会福祉施設等運営基金</t>
  </si>
  <si>
    <t>清掃センター管理運営基金</t>
  </si>
  <si>
    <t>黒保根町ふるさとづくり基金</t>
  </si>
  <si>
    <t>都市環境整備基金</t>
  </si>
  <si>
    <t>市民のもり等建設基金</t>
  </si>
  <si>
    <t>宝泉南部土地区画整理事業基金</t>
  </si>
  <si>
    <t>東矢島土地区画整理事業基金</t>
  </si>
  <si>
    <t>笹川清奨学基金</t>
  </si>
  <si>
    <t>福祉振興事業基金</t>
  </si>
  <si>
    <t>沼田城建設基金</t>
  </si>
  <si>
    <t>ふるさとパートナー基金</t>
  </si>
  <si>
    <t>金券基金</t>
  </si>
  <si>
    <t>地域環境基金</t>
  </si>
  <si>
    <t>渋川市地域振興基金</t>
  </si>
  <si>
    <t>渋川市小野上地区農業用水等渇水対策施設維持管理基金</t>
  </si>
  <si>
    <t>渋川市庁舎建設基金</t>
  </si>
  <si>
    <t>渋川市福祉事業基金</t>
  </si>
  <si>
    <t>渋川市ふるさと創生基金</t>
  </si>
  <si>
    <t>農山村ふるさと振興基金</t>
  </si>
  <si>
    <t>富岡製糸場基金</t>
  </si>
  <si>
    <t>鉄道経営対策事業基金</t>
  </si>
  <si>
    <t>庁舎建設等基金</t>
  </si>
  <si>
    <t>農業用水維持管理基金</t>
  </si>
  <si>
    <t>渇水対策施設維持管理基金</t>
  </si>
  <si>
    <t>万場診療所運営基金</t>
  </si>
  <si>
    <t>下仁田町森林環境譲与税基金</t>
  </si>
  <si>
    <t>福祉安心基金</t>
  </si>
  <si>
    <t>村基金</t>
  </si>
  <si>
    <t>元気な村づくり基金</t>
  </si>
  <si>
    <t>学校建築基金</t>
  </si>
  <si>
    <t>長岡今朝吉福祉基金</t>
  </si>
  <si>
    <t>甘楽町ふるさとづくり基金</t>
  </si>
  <si>
    <t>国民宿舎施設管理基金</t>
  </si>
  <si>
    <t>四万清流の湯整備基金</t>
  </si>
  <si>
    <t>八ッ場ダム周辺整備事業施設管理基金</t>
  </si>
  <si>
    <t>八ッ場ダム周辺整備事業基金</t>
  </si>
  <si>
    <t>多目的基金</t>
  </si>
  <si>
    <t>基本財産運用基金</t>
  </si>
  <si>
    <t>振興開発基金</t>
  </si>
  <si>
    <t>愛する嬬恋基金</t>
  </si>
  <si>
    <t>文化会館建設基金</t>
  </si>
  <si>
    <t>草津よいとこ元気基金</t>
  </si>
  <si>
    <t>小学校施設整備基金</t>
  </si>
  <si>
    <t>農業用水水源施設等管理基金</t>
  </si>
  <si>
    <t>飲料水水源施設等管理基金</t>
  </si>
  <si>
    <t>地域開発基金</t>
  </si>
  <si>
    <t>尾瀬の郷づくり基金</t>
  </si>
  <si>
    <t>ほたかの里基金</t>
  </si>
  <si>
    <t>友好の森整備基金</t>
  </si>
  <si>
    <t>後継者育成基金</t>
  </si>
  <si>
    <t>緑の大地ふるさと昭和基金</t>
  </si>
  <si>
    <t>町立小中学校統合学校教育施設整備基金</t>
  </si>
  <si>
    <t>みなかみ水
「環境力」基金</t>
  </si>
  <si>
    <t>田中奨学基金</t>
  </si>
  <si>
    <t>文化センター運営基金</t>
  </si>
  <si>
    <t>庁舎当建設基金</t>
  </si>
  <si>
    <t>義務教育施設改築基金</t>
  </si>
  <si>
    <t>緑地管理整備基金</t>
  </si>
  <si>
    <t>公園墓地整備基金</t>
  </si>
  <si>
    <t>鶉土地区画整理事業基金</t>
  </si>
  <si>
    <t>烏帽子山植林組合基金</t>
  </si>
  <si>
    <t>西吾妻衛生施設組合基金</t>
  </si>
  <si>
    <t>衛生管理センター建設等基金</t>
  </si>
  <si>
    <t>群馬県市町村会館管理組合基金</t>
  </si>
  <si>
    <t>群馬県市町村会館管理組合大規模修繕基金</t>
  </si>
  <si>
    <t>環境衛生施設整備事業基金</t>
  </si>
  <si>
    <t>https://www.city.maebashi.gunma.jp/gyosei/2/5/4/15086.html</t>
  </si>
  <si>
    <t>https://www.city.takasaki.gunma.jp/docs/2021092700034/</t>
  </si>
  <si>
    <t>https://www.city.ota.gunma.jp/005gyosei/0030-002soumu-zaisei/2021-0910-0924-13.html</t>
  </si>
  <si>
    <t>https://www.city.tatebayashi.gunma.jp/s005/shisei/080/020/20200103000000.html</t>
  </si>
  <si>
    <t>https://www.city.fujioka.gunma.jp/soshiki/kikakubu/zaisei/1/1/1655.html</t>
  </si>
  <si>
    <t>https://www.city.annaka.lg.jp/gyousei/kikaku_keiei/zaiseijoukyou.html</t>
  </si>
  <si>
    <t>http://www.town.kanna.gunma.jp</t>
  </si>
  <si>
    <t>https://www.town.nakanojo.gunma.jp/1-soumu/zaisei/suii.shtml</t>
  </si>
  <si>
    <t>https://www.vill.takayama.gunma.jp/soshiki/01soumu.html</t>
  </si>
  <si>
    <t>https://www.town.higashiagatsuma.gunma.jp/www/contents/1203249075685/index.html</t>
  </si>
  <si>
    <t>http://www.vill.katashina.gunma.jp/gaiyou/kakuka/soumu/kata-zaisei/index.html</t>
  </si>
  <si>
    <t>https://www.town.minakami.gunma.jp/politics/07zaisei/zaisei/2016-1014-1714-13.html</t>
  </si>
  <si>
    <t>https://www.town.itakura.gunma.jp/cont/s005000/d005010/20150430111036.html</t>
  </si>
  <si>
    <t>https://www.town.oizumi.gunma.jp/s039/06/010/010/010/020/20200729165229.html</t>
  </si>
  <si>
    <t>https://www.town.ora.gunma.jp/s004/060/070/020/2017-0306-zaiseijoukyou.html</t>
  </si>
  <si>
    <t>熊谷市公共施設建設基金</t>
  </si>
  <si>
    <t>熊谷市子育て支援基金</t>
  </si>
  <si>
    <t>環境みどり基金</t>
  </si>
  <si>
    <t>新型コロナウイルス感染症緊急経済対策融資利子等補給基金</t>
  </si>
  <si>
    <t>ﾉｰﾍﾞﾙ物理学賞受賞梶田隆章基金</t>
  </si>
  <si>
    <t>環境センター整備基金積立金</t>
  </si>
  <si>
    <t>美術品等整備基金</t>
  </si>
  <si>
    <t>地域医療体制整備基金</t>
  </si>
  <si>
    <t>コウノトリの里づくり基金</t>
  </si>
  <si>
    <t>産業価値創出基金</t>
  </si>
  <si>
    <t>新型コロナウイルス感染症緊急対策基金</t>
  </si>
  <si>
    <t>コブシ福祉基金</t>
  </si>
  <si>
    <t>旧熊谷陸軍飛行学校桶川</t>
  </si>
  <si>
    <t>アセットマネジメント基金</t>
  </si>
  <si>
    <t>（仮称）本多静六記念　市民の森・緑の公園整備基金</t>
  </si>
  <si>
    <t>東京理科大学教育振興基金</t>
  </si>
  <si>
    <t>教育基金ほか</t>
  </si>
  <si>
    <t>長田義弘国際教育基金</t>
  </si>
  <si>
    <t>高速鉄道整備基金</t>
  </si>
  <si>
    <t>被災者支援がんばろう基金</t>
  </si>
  <si>
    <t>清流文化都市ひだか創生基金</t>
  </si>
  <si>
    <t>障がい者安心暮らしサポート基金</t>
  </si>
  <si>
    <t>ふるさと・水と土基金</t>
  </si>
  <si>
    <t>上里町公共施設等用地取得及び施設整備基金</t>
  </si>
  <si>
    <t>上里町教育施設整備基金</t>
  </si>
  <si>
    <t>上里町いきいき福祉基金</t>
  </si>
  <si>
    <t>鉢形城跡保存整備基金</t>
  </si>
  <si>
    <t>施設維持管理基金</t>
  </si>
  <si>
    <t>東埼玉資源環境組合廃棄物処理施設整備基金</t>
  </si>
  <si>
    <t>水防活動基金</t>
  </si>
  <si>
    <t>高倉クリーンセンター次期更新施設建設基金</t>
  </si>
  <si>
    <t>し尿処理整備基金</t>
  </si>
  <si>
    <t>https://www.city.gyoda.lg.jp/gyosei_joho/gyozaisei/zaisei_yosan/5577.html</t>
  </si>
  <si>
    <t>https://www.city.kasukabe.lg.jp/shiseijoho/yosan_kessan_zaiseijokyo/kessan/8218.html</t>
  </si>
  <si>
    <t>https://www.city.hanyu.lg.jp/docs/2013093000114/</t>
  </si>
  <si>
    <t>https://www.city.satte.lg.jp/sitetop/soshiki/zaisei/datacollection.html</t>
  </si>
  <si>
    <t>https://www.pref.saitama.lg.jp/a0107/kense/chiho/shichoson/shiryo/zaise-shiryo/index.html</t>
  </si>
  <si>
    <t>https://www.town.moroyama.saitama.jp/soshikikarasagasu/kikakuzaiseika/zaiseikakari/gyozaisei/2/3/index.html</t>
  </si>
  <si>
    <t xml:space="preserve">https://www.town.ogawa.saitama.jp/0000005020.html </t>
  </si>
  <si>
    <t>https://www.town.minano.saitama.jp/section/mirai/18247/</t>
  </si>
  <si>
    <t>https://www.town.saitama-misato.lg.jp/0000000325.html</t>
  </si>
  <si>
    <t>銚子市豊里住宅団地
公共施設整備等基金</t>
  </si>
  <si>
    <t>がんばれ銚子ふるさと応援基金</t>
  </si>
  <si>
    <t>銚子市災害対策基金</t>
  </si>
  <si>
    <t>銚子市公共施設整備等基金</t>
  </si>
  <si>
    <t>銚子電気鉄道応援基金</t>
  </si>
  <si>
    <t>一般廃棄物処理施設建設等基金</t>
  </si>
  <si>
    <t>大畑忞教育基金</t>
  </si>
  <si>
    <t>財源調整基金</t>
  </si>
  <si>
    <t>減債基金</t>
  </si>
  <si>
    <t>公園緑地整備基金</t>
  </si>
  <si>
    <t>前澤友作
館山応援基金</t>
  </si>
  <si>
    <t>子ども・子育て
支援基金</t>
  </si>
  <si>
    <t>やさしいまちづくり
推進福祉基金</t>
  </si>
  <si>
    <t>松戸市庁舎建設基金</t>
  </si>
  <si>
    <t>松戸市立小学校及び中学校施設等耐震改修基金</t>
  </si>
  <si>
    <t>松戸市病院施設整備基金</t>
  </si>
  <si>
    <t>高志教育振興基金</t>
  </si>
  <si>
    <t>廃棄物減量基金</t>
  </si>
  <si>
    <t>みどりのふるさと基金</t>
  </si>
  <si>
    <t>茂原市民会館等建設基金</t>
  </si>
  <si>
    <t>衛藤五郎音楽文化振興基金</t>
  </si>
  <si>
    <t>ふるさと茂原まちづくり応援基金</t>
  </si>
  <si>
    <t>学校等施設建設改修基金</t>
  </si>
  <si>
    <t>空港周辺対策事業基金</t>
  </si>
  <si>
    <t>高齢者社会対策基金</t>
  </si>
  <si>
    <t>大栄工業団地汚水処理施設等維持管理基金</t>
  </si>
  <si>
    <t>東千葉メディカルセンター整備事業基金</t>
  </si>
  <si>
    <t>海浜霊園管理運営基金</t>
  </si>
  <si>
    <t>すこやか子育て基金</t>
  </si>
  <si>
    <t>青少年音楽振興基金</t>
  </si>
  <si>
    <t>寄附基金</t>
  </si>
  <si>
    <t>小高御代福祉基金</t>
  </si>
  <si>
    <t>教育、文化及びスポーツ施設整備等基金</t>
  </si>
  <si>
    <t>ふるさと緑の基金</t>
  </si>
  <si>
    <t>廃棄物処理施設建設基金</t>
  </si>
  <si>
    <t>消防施設及び消防装備整備基金</t>
  </si>
  <si>
    <t>市営霊園基金</t>
  </si>
  <si>
    <t>八千代こども国際平和文化基金</t>
  </si>
  <si>
    <t>清掃工場建設基金</t>
  </si>
  <si>
    <t>めるへん文庫基金</t>
  </si>
  <si>
    <t>ふるさぽーと基金</t>
  </si>
  <si>
    <t>三日月基金</t>
  </si>
  <si>
    <t>軽井沢地区公共施設等整備基金</t>
  </si>
  <si>
    <t>市民文化振興基金</t>
  </si>
  <si>
    <t>公共施設等マネジメント基金</t>
  </si>
  <si>
    <t>児童福祉基金</t>
  </si>
  <si>
    <t>社会教育施設管理運営基金</t>
  </si>
  <si>
    <t>墓地公園事業基金</t>
  </si>
  <si>
    <t>救急医療体制維持確保臨時基金</t>
  </si>
  <si>
    <t>住みよい豊かなまちづくり推進基金</t>
  </si>
  <si>
    <t>花と緑の基金</t>
  </si>
  <si>
    <t>袖ケ浦駅北側整備基金</t>
  </si>
  <si>
    <t>落花生の郷やちまた応援寄附金によるまちづくり基金</t>
  </si>
  <si>
    <t>都市廃棄物空気輸送施設収束事業基金</t>
  </si>
  <si>
    <t>ふるさとづくり運営基金</t>
  </si>
  <si>
    <t>白井市公共施設整備保全基金</t>
  </si>
  <si>
    <t>千葉ニュータウン事業に係る白井市道等整備基金</t>
  </si>
  <si>
    <t>白井市まちづくり寄附金基金</t>
  </si>
  <si>
    <t>安全なまちづくり基金</t>
  </si>
  <si>
    <t>公共施設等再編整備基金</t>
  </si>
  <si>
    <t>魅力の郷づくり基金</t>
  </si>
  <si>
    <t>和田町上三原地区振興基金</t>
  </si>
  <si>
    <t>生活環境向上施策推進基金</t>
  </si>
  <si>
    <t>ふるさと香取応援基金</t>
  </si>
  <si>
    <t>液状化対策基金</t>
  </si>
  <si>
    <t>用地取得基金</t>
  </si>
  <si>
    <t>公共施設整備改修基金</t>
  </si>
  <si>
    <t>農業基盤整備事業基金</t>
  </si>
  <si>
    <t>酒々井ちびっこ天国基金</t>
  </si>
  <si>
    <t>職員退職手当負担金支払準備基金</t>
  </si>
  <si>
    <t>国営印旛沼二期
土地改良事業負担金
支払準備基金</t>
  </si>
  <si>
    <t>鉄道施設整備基金</t>
  </si>
  <si>
    <t>自然と人とふれあいの緑基金</t>
  </si>
  <si>
    <t>房総導水路栗山川沿岸補償施設基金</t>
  </si>
  <si>
    <t>空港周辺整備基金</t>
  </si>
  <si>
    <t>町民バス購入基金</t>
  </si>
  <si>
    <t>いわしの町「九十九里」応援基金</t>
  </si>
  <si>
    <t>芝山町学校教育施設等整備基金</t>
  </si>
  <si>
    <t>芝山（向野）工業団地内給水施設等維持適正化整備基金</t>
  </si>
  <si>
    <t>芝山町騒音地域整備基金</t>
  </si>
  <si>
    <t>ふるさと芝山応援基金</t>
  </si>
  <si>
    <t>芝山町福祉基金</t>
  </si>
  <si>
    <t>上総一ノ宮駅周辺環境整備基金</t>
  </si>
  <si>
    <t>魅力ある海岸づくり基金</t>
  </si>
  <si>
    <t>保育所整備基金</t>
  </si>
  <si>
    <t>むつざわスマートウェルネスタウン拠点形成事業に係る債務負担行為管理基金</t>
  </si>
  <si>
    <t>若者定住促進基金</t>
  </si>
  <si>
    <t>公園緑地等管理基金</t>
  </si>
  <si>
    <t>八積駅周辺環境整備基金</t>
  </si>
  <si>
    <t>ふるさとしらこ応援基金</t>
  </si>
  <si>
    <t>長柄町公共施設整備等基金</t>
  </si>
  <si>
    <t>長柄町ふるさと応援基金</t>
  </si>
  <si>
    <t>長柄町福祉振興基金</t>
  </si>
  <si>
    <t>長柄町森林環境譲与税基金</t>
  </si>
  <si>
    <t>長柄町東日本大震災復興基金</t>
  </si>
  <si>
    <t>地域農業推進基金</t>
  </si>
  <si>
    <t>活力あるふるさとづくり基金</t>
  </si>
  <si>
    <t>防災行政無線施設整備基金</t>
  </si>
  <si>
    <t>鋸南町豊かなまちづくり基金</t>
  </si>
  <si>
    <t>鋸南町都市交流施設整備基金</t>
  </si>
  <si>
    <t>鋸南町美術品取得基金</t>
  </si>
  <si>
    <t>鋸南町過疎地域自立促進特別事業基金</t>
  </si>
  <si>
    <t>鋸南町森林環境譲与税基金</t>
  </si>
  <si>
    <t>千葉県自治会館管理基金</t>
  </si>
  <si>
    <t>消防救急無線設備管理基金</t>
  </si>
  <si>
    <t>自然災害弔慰金等基金</t>
  </si>
  <si>
    <t>周辺地域整備基金</t>
  </si>
  <si>
    <t>印西地区衛生組合
施設整備事業基金</t>
  </si>
  <si>
    <t>施設増設改修基金</t>
  </si>
  <si>
    <t>清掃基金</t>
  </si>
  <si>
    <t>東総地区ふるさと市町村圏基金</t>
  </si>
  <si>
    <t>https://www.city.mobara.chiba.jp/0000001533.html</t>
  </si>
  <si>
    <t>https://www.city.asahi.lg.jp/sosiki/5/2036.html</t>
  </si>
  <si>
    <t>https://www.city.katsuura.lg.jp/Info/80</t>
  </si>
  <si>
    <t>https://www.city.ichihara.chiba.jp/article?articleId=602377d8ece4651c88c187c4</t>
  </si>
  <si>
    <t>https://www.city.abiko.chiba.jp/shisei/zaisei/kessan/zaiseijokyo.html</t>
  </si>
  <si>
    <t>https://www.city.kamogawa.lg.jp/soshiki/3/485.html</t>
  </si>
  <si>
    <t>https://www.city.urayasu.lg..jp/shisei/zaisei/kessan/1009162.html</t>
  </si>
  <si>
    <t>https://www.city.yotsukaido.chiba.jp/shisei/zaisei/kessan/reiwa2/r2_zaiseijyokyo.html</t>
  </si>
  <si>
    <t>https://www.city.shiroi.chiba.jp/soshiki/kikaku/s04/zai001/zai004/zai006/1421160848961.html</t>
  </si>
  <si>
    <t>https://www.city.tomisato.lg.jp/0000012689.html</t>
  </si>
  <si>
    <t>https://www.city.minamiboso.chiba.jp/0000011703.html</t>
  </si>
  <si>
    <t>http://www.city.katori.lg.jp/government/zaisei/hikaku/index.html</t>
  </si>
  <si>
    <t>https://www.city.oamishirasato.lg.jp/0000011740.html</t>
  </si>
  <si>
    <t>town.sakae.chiba.jp/page/page002751.html</t>
  </si>
  <si>
    <t>https://www.town.mutsuzawa.chiba.jp/chousei/soshiki/zaisei</t>
  </si>
  <si>
    <t>http://www.town.otaki.chiba.jp/index.cfm/11,20588,68,138,html</t>
  </si>
  <si>
    <t>https://www.town.onjuku.chiba.jp/sub5/3/17/</t>
  </si>
  <si>
    <t>首都高速道路地下化等都市基盤整備基金</t>
  </si>
  <si>
    <t>交通環境改善基金</t>
  </si>
  <si>
    <t>震災復興及び新型インフルエンザ等感染拡大防止基金</t>
  </si>
  <si>
    <t>子育て王国基金</t>
  </si>
  <si>
    <t>義務教育施設整備等次世代育成環境整備基金</t>
  </si>
  <si>
    <t>高齢者福祉活動基金</t>
  </si>
  <si>
    <t>障害者福祉活動基金</t>
  </si>
  <si>
    <t>みどり公園基金</t>
  </si>
  <si>
    <t>学校施設建設整備基金</t>
  </si>
  <si>
    <t>区民施設整備基金</t>
  </si>
  <si>
    <t>子ども宅食プロジェクト基金</t>
  </si>
  <si>
    <t>文化観光基金</t>
  </si>
  <si>
    <t>地球環境基金</t>
  </si>
  <si>
    <t>災害復旧基金</t>
  </si>
  <si>
    <t>区営住宅管理基金</t>
  </si>
  <si>
    <t>サクラ基金</t>
  </si>
  <si>
    <t>庁舎等建設等基金</t>
  </si>
  <si>
    <t>みどりのトラスト基金</t>
  </si>
  <si>
    <t>渋谷区
都市整備基金</t>
  </si>
  <si>
    <t>高村
社会福祉基金</t>
  </si>
  <si>
    <t>渋谷区新型コロナウイルス感染症対策利子補給基金</t>
  </si>
  <si>
    <t>渋谷区やさしい
まちづくり基金</t>
  </si>
  <si>
    <t>安井青少年
育成基金</t>
  </si>
  <si>
    <t>道路・公園整備基金</t>
  </si>
  <si>
    <t>次世代育成基金</t>
  </si>
  <si>
    <t>公共施設再構築基金</t>
  </si>
  <si>
    <t>保健福祉基盤整備支援基金</t>
  </si>
  <si>
    <t>学校改築等基金</t>
  </si>
  <si>
    <t>協働推進基金</t>
  </si>
  <si>
    <t>健康・福祉基金</t>
  </si>
  <si>
    <t>東武東上線連続立体化事業基金</t>
  </si>
  <si>
    <t>平和基金</t>
  </si>
  <si>
    <t>大江戸線延伸推進基金</t>
  </si>
  <si>
    <t>みどりを育む基金</t>
  </si>
  <si>
    <t>義務教育施設建設等資金積立基金</t>
  </si>
  <si>
    <t>公共施設建設資金積立基金</t>
  </si>
  <si>
    <t>防災減災対策整備基金</t>
  </si>
  <si>
    <t>竹の塚鉄道立体化及び関連都市計画事業資金積立基金</t>
  </si>
  <si>
    <t>大型区民施設及び庁舎等整備基金</t>
  </si>
  <si>
    <t>ＪＲ小岩駅周辺地区等街づくり基金</t>
  </si>
  <si>
    <t>青少年の翼基金</t>
  </si>
  <si>
    <t>https://www.city.shinjuku.lg.jp/kusei/zaisei01_000001_00006.html</t>
  </si>
  <si>
    <t>https://www.city.sumida.lg.jp/kuseijoho/gyoseikaikaku_zaisei/zaisei/hutsuukaikei_kessan/R2kessann.html</t>
  </si>
  <si>
    <t>https://www.city.meguro.tokyo.jp/smph/gyosei/zaisei/jokyo/zaiseishiryo.html</t>
  </si>
  <si>
    <t>https://www.city.adachi.tokyo.jp/ku/kuse/zaise/zaise/shiryo/index.html</t>
  </si>
  <si>
    <t>https://www.city.katsushika.lg.jp/information/1000085/1006292/index.html</t>
  </si>
  <si>
    <t>https://www.city.edogawa.tokyo.jp/e002/kuseijoho/zaisei/zaiseijokyo/zaiseijoukyoushiryou.html</t>
  </si>
  <si>
    <t>公共施設整備保全基金</t>
  </si>
  <si>
    <t>八王子駅周辺整備基金</t>
  </si>
  <si>
    <t>高尾駅周辺整備基金</t>
  </si>
  <si>
    <t>子ども・若者基金</t>
  </si>
  <si>
    <t>みどりの保全基金</t>
  </si>
  <si>
    <t>鉄道連続立体交差化
整備基金</t>
  </si>
  <si>
    <t>公園緑化基金</t>
  </si>
  <si>
    <t>吉祥寺まちづくり基金</t>
  </si>
  <si>
    <t>高齢者住宅運営基金</t>
  </si>
  <si>
    <t>まちづくり施設整備基金</t>
  </si>
  <si>
    <t>みどりと水の
ふれあい基金</t>
  </si>
  <si>
    <t>生活・環境基金</t>
  </si>
  <si>
    <t>公園・緑化基金</t>
  </si>
  <si>
    <t>ふるさとのみどりと環境を守り育てる基金</t>
  </si>
  <si>
    <t>都市基盤整備事業基金</t>
  </si>
  <si>
    <t>井上欣一社会福祉事業基金</t>
  </si>
  <si>
    <t>町田市公共施設整備基金</t>
  </si>
  <si>
    <t>町田市廃棄物減量再資源化等推進整備基金</t>
  </si>
  <si>
    <t>町田市職員退職手当基金</t>
  </si>
  <si>
    <t>町田市多摩都市モノレール基金</t>
  </si>
  <si>
    <t>町田市まちだ未来づくり基金</t>
  </si>
  <si>
    <t>小平市都市計画事業基金</t>
  </si>
  <si>
    <t>小平市公共施設整備基金</t>
  </si>
  <si>
    <t>小平市職員退職手当基金</t>
  </si>
  <si>
    <t>小平市ごみ減量・リサイクル推進基金</t>
  </si>
  <si>
    <t>小平市緑化基金</t>
  </si>
  <si>
    <t>ごみ処理関連施設及び周辺環境整備基金</t>
  </si>
  <si>
    <t>市民体育施設整備基金</t>
  </si>
  <si>
    <t>公共施設等再生基金</t>
  </si>
  <si>
    <t>連続立体交差事業等推進基金</t>
  </si>
  <si>
    <t>アメニティ基金</t>
  </si>
  <si>
    <t>庁舎建設資金積立基金</t>
  </si>
  <si>
    <t>緑と水と公園整備基金</t>
  </si>
  <si>
    <t>国際交流平和基金</t>
  </si>
  <si>
    <t>道路及び水路の整備基金</t>
  </si>
  <si>
    <t>特定防衛施設周辺整備調整交付金事業基金積立金</t>
  </si>
  <si>
    <t>ふるさと人づくりまちづくり基金</t>
  </si>
  <si>
    <t>清掃施設整備基金</t>
  </si>
  <si>
    <t>環境緑化基金</t>
  </si>
  <si>
    <t>り災救助及び災害復旧・復興基金</t>
  </si>
  <si>
    <t>文化・スポーツ基金</t>
  </si>
  <si>
    <t>郷土美術館建設基金</t>
  </si>
  <si>
    <t>自転車等駐車場整備基金</t>
  </si>
  <si>
    <t>多摩都市モノレール基金</t>
  </si>
  <si>
    <t>庁舎等用地取得基金</t>
  </si>
  <si>
    <t>（仮称）防災食育センター備品整備基金</t>
  </si>
  <si>
    <t>都市計画基金</t>
  </si>
  <si>
    <t>庁舎増改築基金</t>
  </si>
  <si>
    <t>都市計画事業資金積立基金</t>
  </si>
  <si>
    <t>羽村駅西口都市開発整備基金</t>
  </si>
  <si>
    <t>廃棄物処分地関連環境整備基金</t>
  </si>
  <si>
    <t>新型コロナウイルス感染症緊急対策特別交付金基金</t>
  </si>
  <si>
    <t>テレビ共同受信施設整備基金</t>
  </si>
  <si>
    <t>安心安全まちづくり基金</t>
  </si>
  <si>
    <t>新型コロナウイルス感染症緊急対策事業基金</t>
  </si>
  <si>
    <t>瑞穂斎場周辺整備基金</t>
  </si>
  <si>
    <t>災害復旧・復興基金</t>
  </si>
  <si>
    <t>三吉野桜木地区整備基金</t>
  </si>
  <si>
    <t>教育施設基金</t>
  </si>
  <si>
    <t>噴火災害対策基金</t>
  </si>
  <si>
    <t>災害復興特別
交付金積立基金</t>
  </si>
  <si>
    <t>土砂災害復興基金</t>
  </si>
  <si>
    <t>図書館基金</t>
  </si>
  <si>
    <t>新型コロナウィルス感染症臨時対策特別交付金基金</t>
  </si>
  <si>
    <t>災害復旧特別交付金積立基金</t>
  </si>
  <si>
    <t>高齢者福祉対策基金</t>
  </si>
  <si>
    <t>社会福祉推進基金</t>
  </si>
  <si>
    <t>合併処理浄化槽基金</t>
  </si>
  <si>
    <t>https://www.city.mitaka.lg.jp/c_service/035/035088.html</t>
  </si>
  <si>
    <t>https://www.city.fuchu.tokyo.jp/gyosei/zaise/kessan/zaisei_shiryou/R02zaiseijoukyousiryousyu.html</t>
  </si>
  <si>
    <t>https://www.city.akishima.lg.jp/s010/010/010/030/20201201193744.html</t>
  </si>
  <si>
    <t>https://www.city.chofu.tokyo.jp/www/contents/1647392492546/index.html</t>
  </si>
  <si>
    <t>https://www.city.koganei.lg.jp/smph/shisei/zaiseiyosan/zaisei/zaiseijyoukyou.html</t>
  </si>
  <si>
    <t>https://www.city.kodaira.tokyo.jp/kurashi/095/095406.html</t>
  </si>
  <si>
    <t>https://www.city.higashimurayama.tokyo.jp/shisei/gyozaisei/gyozaisei/kessan.html</t>
  </si>
  <si>
    <t>http://www.city.kunitachi.tokyo.jp/shisei/yosanzaisei/1465447631018.html</t>
  </si>
  <si>
    <t>https://www.city.higashiyamato.lg.jp/index.cfm/36,94335,376,html</t>
  </si>
  <si>
    <t>https://www.city.kiyose.lg.jp/siseijouhou/zaisei/zaiseijoukyou/1010353.html</t>
  </si>
  <si>
    <t>https://www.city.inagi.tokyo.jp/shisei/zaisei/jyoukyou/kessangaiyou/r2_gaiyou.html</t>
  </si>
  <si>
    <t>https://www.city.hamura.tokyo.jp/0000006816.html</t>
  </si>
  <si>
    <t>https://www.town.mizuho.tokyo.jp/tyosei/003/008/p001168.html</t>
  </si>
  <si>
    <t>https://vii.hinohara.tokyo.jp/0000000275.html</t>
  </si>
  <si>
    <t>https://www.toshimamura.org/about/total.html</t>
  </si>
  <si>
    <t>https://mikurasima.jp/section/gyousei/datazaisei.html</t>
  </si>
  <si>
    <t>https://www.town.hachijo.tokyo.jp/kakuka/kikaku_zaisei/kizai-top.htm</t>
  </si>
  <si>
    <t>島嶼会館施設整備基金</t>
  </si>
  <si>
    <t>清掃施設基金</t>
  </si>
  <si>
    <t>瑞穂斎場施設維持管理基金</t>
  </si>
  <si>
    <t>職員退職給与基金</t>
  </si>
  <si>
    <t>清柳園解体事業基金</t>
  </si>
  <si>
    <t>多摩川衛生組合
施設整備基金</t>
  </si>
  <si>
    <t>退職手当給付基金</t>
  </si>
  <si>
    <t>施設運営基金</t>
  </si>
  <si>
    <t>最終処分場等施設整備基金</t>
  </si>
  <si>
    <t>周辺環境整備対策基金</t>
  </si>
  <si>
    <t>立川・昭島・国立聖苑組合職員退職手当基金</t>
  </si>
  <si>
    <t>立川・昭島・国立聖苑組合施設整備基金</t>
  </si>
  <si>
    <t>消防団員公務災害補償基金</t>
  </si>
  <si>
    <t>科学館施設整備基金</t>
  </si>
  <si>
    <t>秋川流域斎場組合
建物設備整備基金</t>
  </si>
  <si>
    <t>墓地管理運営基金</t>
  </si>
  <si>
    <t>消防団員賞じゅつ金基金</t>
    <phoneticPr fontId="3"/>
  </si>
  <si>
    <t>再編関連特別事業基金</t>
  </si>
  <si>
    <t>公園墓地基金</t>
  </si>
  <si>
    <t>万代基金</t>
  </si>
  <si>
    <t>河口対策事業基金</t>
  </si>
  <si>
    <t>スポーツ施設建設基金</t>
  </si>
  <si>
    <t>大庭台墓園基金</t>
  </si>
  <si>
    <t>愛の輪福祉基金</t>
  </si>
  <si>
    <t>ふるさとみどり基金</t>
  </si>
  <si>
    <t>ふるさと文化基金</t>
  </si>
  <si>
    <t>ごみ減量化・資源化基金</t>
  </si>
  <si>
    <t>みんなで乗り越える新型コロナウイルス感染症対策基金</t>
  </si>
  <si>
    <t>第三セクター等改革推進債償還事業財政調整基金</t>
  </si>
  <si>
    <t>地域活性化推進事業基金</t>
  </si>
  <si>
    <t>職員退職給与準備基金</t>
  </si>
  <si>
    <t>久保奨学金基金</t>
  </si>
  <si>
    <t>新規施策推進基金</t>
  </si>
  <si>
    <t>伊勢原市終末処理場周辺整備基金</t>
  </si>
  <si>
    <t>伊勢原市福祉のいずみ基金</t>
  </si>
  <si>
    <t>伊勢原市まちづくり市民ファンド寄附金積立基金</t>
  </si>
  <si>
    <t>伊勢原市ふるさとの森づくり基金</t>
  </si>
  <si>
    <t>伊勢原市公共施設等整備基金</t>
  </si>
  <si>
    <t>公共施設あんしん基金</t>
  </si>
  <si>
    <t>交流親善基金</t>
  </si>
  <si>
    <t>綾瀬市職員退職手当基金</t>
  </si>
  <si>
    <t>ふるさと葉山みどり基金</t>
  </si>
  <si>
    <t>葉山町教育基金</t>
  </si>
  <si>
    <t>東海道新幹線新駅整備基金</t>
  </si>
  <si>
    <t>本庁舎建設基金</t>
  </si>
  <si>
    <t>町民会館建設基金</t>
  </si>
  <si>
    <t>旧吉田茂邸整備活性化等基金</t>
  </si>
  <si>
    <t>公共施設建設準備積立基金</t>
  </si>
  <si>
    <t>松田町教育施設整備基金</t>
  </si>
  <si>
    <t>松田町新松田駅周辺整備基金</t>
  </si>
  <si>
    <t>松田町体育振興基金</t>
  </si>
  <si>
    <t>松田町福田奨学基金</t>
  </si>
  <si>
    <t>松田町森林環境譲与税基金</t>
  </si>
  <si>
    <t>地域優良賃貸住宅整備基金</t>
  </si>
  <si>
    <t>学校校舎等整備基金</t>
  </si>
  <si>
    <t>育英奨学金貸付基金</t>
  </si>
  <si>
    <t>あしがり郷瀬戸屋敷基金</t>
  </si>
  <si>
    <t>みなみ地区植栽維持管理事業基金</t>
  </si>
  <si>
    <t>災害支援基金</t>
  </si>
  <si>
    <t>資源保全基金</t>
  </si>
  <si>
    <t>真鶴町感染症対策基金</t>
  </si>
  <si>
    <t>真鶴町みどり基金</t>
  </si>
  <si>
    <t>公共施設等総合管理計画推進基金</t>
  </si>
  <si>
    <t>文化・スポーツ振興基金</t>
  </si>
  <si>
    <t>いのちを守る基金</t>
  </si>
  <si>
    <t>公共施設等整備事業基金</t>
  </si>
  <si>
    <t>宮ヶ瀬霊園管理運営基金</t>
  </si>
  <si>
    <t>村営住宅管理運営基金</t>
  </si>
  <si>
    <t>借上型村営住宅管理運営基金</t>
  </si>
  <si>
    <t>小田原市外二ヶ市町組合みどりの森林づくり基金</t>
  </si>
  <si>
    <t>足柄衛生センター施設整備基金</t>
  </si>
  <si>
    <t>https://www.city.hiratsuka.kanagawa.jp/keikaku/page-c_02406.html</t>
  </si>
  <si>
    <t xml:space="preserve">https://www.city.atsugi.kanagawa.jp/soshiki/zaiseika/4/kessannkankei/2434.html </t>
  </si>
  <si>
    <t>https://www.city.yamato.lg.jp/gyosei/soshik/39/shinoshokai/zaisei/5283.html</t>
  </si>
  <si>
    <t>https://www.city.zama.kanagawa.jp/www/contents/1647403470574/index.html</t>
  </si>
  <si>
    <t xml:space="preserve">http://www.town.oiso.kanagawa.jp/gyosei/yosankessanzaisai/zaiseijoukyou/1358728374452.html
</t>
  </si>
  <si>
    <t>https://www.town.oi.kanagawa.jp/soshiki/4/zauseibunseki.html</t>
  </si>
  <si>
    <t>http://town.matsuda.kanagawa.jp/soshiki/1/zaiseijyoukyou.html</t>
  </si>
  <si>
    <t>https://www.town.yamakita.kanagawa.jp/0000003738.html</t>
  </si>
  <si>
    <t>http://www.town.manazuru.kanagawa.jp/soshiki/zaimu/zaisei/zaiseijyoukyousiryousyu.html</t>
  </si>
  <si>
    <t>諸橋文庫、諸橋博士漢学の里基金</t>
  </si>
  <si>
    <t>国際交流・文化・スポーツ振興基金</t>
  </si>
  <si>
    <t>十日町市地域振興基金</t>
  </si>
  <si>
    <t>十日町市環境共生基金</t>
  </si>
  <si>
    <t>とおかまち応援基金</t>
  </si>
  <si>
    <t>十日町市地域福祉基金</t>
  </si>
  <si>
    <t>村上市森林環境整備基金</t>
  </si>
  <si>
    <t>ふるさと回帰育英基金</t>
  </si>
  <si>
    <t>人材育成及びリゾートオフィス・田園都市構想松井基金</t>
  </si>
  <si>
    <t>新型コロナウイルス感染症対策融資利子補給事業基金</t>
  </si>
  <si>
    <t>胎内スキー場運営基金</t>
  </si>
  <si>
    <t>弥彦村公共施設整備等基金</t>
  </si>
  <si>
    <t>町有施設建設準備基金</t>
  </si>
  <si>
    <t>https://www.city.kashiwazaki.lg.jp/soshikiichiran/zaimubu/zaiseikanrika/1/2/zaiseibunseki/30929.html</t>
  </si>
  <si>
    <t>https://www.city.kamo.niigata.jp/docs/30301.html</t>
  </si>
  <si>
    <t>https://www.city.tokamachi.lg.jp/shisei_machizukuri/gyosei_zaisei/shinozaisei/2911.html</t>
  </si>
  <si>
    <t>https://www.city.murakami.lg.jp/site/zaisei/zaisei-joho-siryosyu.html</t>
  </si>
  <si>
    <t>https://www.city.tsubame.niigata.jp/soshiki/kikaku_zaisei/1/9/8013.html</t>
  </si>
  <si>
    <t>https://www.city.itoigawa.lg.jp/4008.htm</t>
  </si>
  <si>
    <t>https://www.city.agano.niigata.jp/shisei_machizukuri/gyozaisei/zaisei_yosan_kessan/2/4611.html</t>
  </si>
  <si>
    <t>https://www.city.sado.niigata.jp/soshiki/2006/35238.html</t>
  </si>
  <si>
    <t>https://www.city.minamiuonuma.niigata.jp/docs/4012.html</t>
  </si>
  <si>
    <t>https://www.city.tainai.niigata.jp/gyose/zaise/jokyo.html</t>
  </si>
  <si>
    <t>http://www.town.seiro.niigata.jp/zaisei/02.html#</t>
  </si>
  <si>
    <t>https://www.vill.yahiko.niigata.jp/assembly/administration/#sec02</t>
  </si>
  <si>
    <t>http://www.tagami.niigata.jp/adm05.html</t>
  </si>
  <si>
    <t>https://www.town.aga.niigata.jp/machi_shokai/zaisei/821.html#h_idx_iw_flex_1_14</t>
  </si>
  <si>
    <t>https://www.town.yuzawa.lg.jp/soshikikarasagasu/somubu/kikakuseisakuka/4/817.html</t>
  </si>
  <si>
    <t>https://town.tsunan.niigata.jp/soshiki/somu/02-zaiseishiryou-3gatu.html</t>
  </si>
  <si>
    <t>舞台芸術振興事業基金</t>
  </si>
  <si>
    <t>呉羽丘陵フットパス連絡橋整備基金</t>
  </si>
  <si>
    <t>公共施設等整備改修基金</t>
  </si>
  <si>
    <t>越前国際交流基金</t>
  </si>
  <si>
    <t>八塚教育振興基金</t>
  </si>
  <si>
    <t>吉田久松社会福祉基金</t>
  </si>
  <si>
    <t>桑山スポーツ振興基金</t>
  </si>
  <si>
    <t>「安部」人づくり基金</t>
  </si>
  <si>
    <t>奨学事業基金</t>
  </si>
  <si>
    <t>福祉のまちづくり事業基金</t>
  </si>
  <si>
    <t>社会福祉振興事業基金</t>
  </si>
  <si>
    <t>納骨堂事業基金</t>
  </si>
  <si>
    <t>高齢化社会対策事業基金</t>
  </si>
  <si>
    <t>健やか福祉基金</t>
  </si>
  <si>
    <t>ふるさとおやべ応援基金</t>
  </si>
  <si>
    <t>公共施設再編基金</t>
  </si>
  <si>
    <t>地方創生推進基金</t>
  </si>
  <si>
    <t>ふるさと射水応援基金</t>
  </si>
  <si>
    <t>小杉インターパーク管理基金</t>
  </si>
  <si>
    <t>小林與三次基金</t>
  </si>
  <si>
    <t>農村環境創造基金</t>
  </si>
  <si>
    <t>地域優良賃貸住宅修繕基金</t>
  </si>
  <si>
    <t>がんばるかみいち総合病院応援基金</t>
  </si>
  <si>
    <t>立山町庁舎等整備基金</t>
  </si>
  <si>
    <t>立山町地域福祉基金</t>
  </si>
  <si>
    <t>立山町地域雇用創出推進基金</t>
  </si>
  <si>
    <t>情報通信機器整備基金</t>
  </si>
  <si>
    <t>山本育英奨学基金</t>
  </si>
  <si>
    <t>異文化理解教育基金</t>
  </si>
  <si>
    <t>未来創生推進基金</t>
  </si>
  <si>
    <t>松倉子ども基金</t>
  </si>
  <si>
    <t>市町村消防補償事務補償準備基金</t>
  </si>
  <si>
    <t>非常勤職員公務災害補償事務補償準備基金</t>
  </si>
  <si>
    <t>砺波広域圏基金</t>
  </si>
  <si>
    <t>高岡地区ふるさと市町村圏基金</t>
  </si>
  <si>
    <t>CATV施設及び設備整備基金</t>
  </si>
  <si>
    <t>https://www.city.himi.toyama.jp/gyosei/soshiki/zaimuka/2_2/931.html</t>
  </si>
  <si>
    <t>https://www.city.namerikawa.toyama.jp/soshiki/6/6/739.html</t>
  </si>
  <si>
    <t>https://www.city.tonami.lg.jp/info/3858p/</t>
  </si>
  <si>
    <t>https://www.city.nanto.toyama.jp/cms-sypher/www/info/detail.jsp?id=24751</t>
  </si>
  <si>
    <t>https://www.town.kamiichi.toyama.jp/guide/svGuideDtl.aspx?servno=1589</t>
  </si>
  <si>
    <t>https://www.town.tateyama.toyama.jp/choseijoho/yosann_kessannnozyoukyou/6394.html</t>
  </si>
  <si>
    <t>https://www.town.asahi.toyama.jp/gyosei/zaisei/1451012089755.html</t>
  </si>
  <si>
    <t>教育福祉施設等再整備積立基金</t>
  </si>
  <si>
    <t>文化スポーツ施設再整備積立基金</t>
  </si>
  <si>
    <t>金沢市福祉活動育成基金</t>
  </si>
  <si>
    <t>金沢市文化の人づくり基金</t>
  </si>
  <si>
    <t>美術館美術品購入基金</t>
  </si>
  <si>
    <t>七尾市ふるさと納税振興基金</t>
  </si>
  <si>
    <t>七尾市地域福祉基金</t>
  </si>
  <si>
    <t>七尾市合宿拠点施設管理積立基金</t>
  </si>
  <si>
    <t>地域経済活性化対策基金</t>
  </si>
  <si>
    <t>エコロジーパークこまつ基金</t>
  </si>
  <si>
    <t>母と子のけんこう推進基金</t>
  </si>
  <si>
    <t>珠洲市立図書館施設管理等基金</t>
  </si>
  <si>
    <t>賃貸住宅事業基金</t>
  </si>
  <si>
    <t>重点事業推進基金</t>
  </si>
  <si>
    <t>環境美化センター施設整備基金</t>
  </si>
  <si>
    <t>三森良二郎奨学基金</t>
  </si>
  <si>
    <t>服部福祉基金</t>
  </si>
  <si>
    <t>北陸新幹線白山総合車両所地下道水路管理基金</t>
  </si>
  <si>
    <t>能美市まちづくり振興基金</t>
  </si>
  <si>
    <t>能美市企業立地促進基金</t>
  </si>
  <si>
    <t>能美市公共施設等整備改修基金</t>
  </si>
  <si>
    <t>能美市介護保険財政安定化基金</t>
  </si>
  <si>
    <t>能美市再編交付金等事業基金</t>
  </si>
  <si>
    <t>感染症対策基金</t>
  </si>
  <si>
    <t>ふれあい健康センター基金</t>
  </si>
  <si>
    <t>福祉文化施設建設基金</t>
  </si>
  <si>
    <t>バス事業調整基金</t>
  </si>
  <si>
    <t>公用、公共用施設整備基金</t>
  </si>
  <si>
    <t>海と砂丘文学顕彰事業基金</t>
  </si>
  <si>
    <t>災害等対策基金</t>
  </si>
  <si>
    <t>志賀町地域づくり振興基金</t>
  </si>
  <si>
    <t>志賀町漁業振興特別基金</t>
  </si>
  <si>
    <t>志賀町特別財政基金</t>
  </si>
  <si>
    <t>志賀町公共施設等整備基金</t>
  </si>
  <si>
    <t>志賀町立診療所事業特別会計基金</t>
  </si>
  <si>
    <t>ケーブルテレビ施設整備基金</t>
  </si>
  <si>
    <t>地域資源活用支援基金</t>
  </si>
  <si>
    <t>補償準備積立金</t>
  </si>
  <si>
    <t>給付準備基金</t>
  </si>
  <si>
    <t>奥能登山海市場整備基金</t>
  </si>
  <si>
    <t>南加賀ふるさと振興基金</t>
  </si>
  <si>
    <t>南加賀急病センター基金</t>
  </si>
  <si>
    <t>南加賀退職積立基金</t>
  </si>
  <si>
    <t>のと鉄道安全運行対策基金</t>
  </si>
  <si>
    <t>のと鉄道経営安定基金</t>
  </si>
  <si>
    <t>のと鉄道運営助成基金</t>
  </si>
  <si>
    <t>https://www4.city.kanazawa.lg.jp/soshikikarasagasu/zaiseika/gyomuannai/1/1/7111.html</t>
  </si>
  <si>
    <t>https://www.city.kahoku.lg.jp/006/614/619/d010051.html</t>
  </si>
  <si>
    <t>https://www.city.hakusan.lg.jp/shisei/zaisei/1003565.html</t>
  </si>
  <si>
    <t>https://www.town.uchinada.lg.jp/site/zaisei/5292.html</t>
  </si>
  <si>
    <t>https://www.hodatsushimizu.jp/soshiki/zaiseika/2/2/1/4835.html</t>
  </si>
  <si>
    <t>https://www.town.nakanoto.ishikawa.jp/soshiki/soumu/5/5/2/746.html</t>
  </si>
  <si>
    <t>https://www.town.anamizu.lg.jp/soumu/soumuka.html</t>
  </si>
  <si>
    <t>教育・文化振興基金</t>
  </si>
  <si>
    <t>子育て等福祉基金</t>
  </si>
  <si>
    <t>新型コロナウイルス感染症特別利子補給金基金</t>
  </si>
  <si>
    <t>エキサイト広場総合体育施設管理運営基金</t>
  </si>
  <si>
    <t>上水道整備基金</t>
  </si>
  <si>
    <t>多田記念大野有終会館管理運営基金</t>
  </si>
  <si>
    <t>市有林造成事業基金</t>
  </si>
  <si>
    <t>ふるさとルネッサンス基金</t>
  </si>
  <si>
    <t>恐竜のまち構想基金</t>
  </si>
  <si>
    <t>ふるさと水と土
保全対策基金</t>
  </si>
  <si>
    <t>ふるさとあわらサポート基金</t>
  </si>
  <si>
    <t>社会基盤整備基金</t>
  </si>
  <si>
    <t>中小企業等経営安定対策利子補給基金</t>
  </si>
  <si>
    <t>寄附市民参画基金</t>
  </si>
  <si>
    <t>丸岡城周辺整備基金</t>
  </si>
  <si>
    <t>すこやか子育て支援基金</t>
  </si>
  <si>
    <t>新型コロナウイルス感染症対策利子補給金基金</t>
  </si>
  <si>
    <t>青少年育成代継基金</t>
  </si>
  <si>
    <t>ふるさとこうの振興基金</t>
  </si>
  <si>
    <t>広域観光推進事業基金</t>
  </si>
  <si>
    <t>高速増殖炉サイクル技術研究開発推進交付金事業基金</t>
  </si>
  <si>
    <t>町道柿ヶ渡線整備基金</t>
  </si>
  <si>
    <t>電源立地地域対策交付金施設維持基金</t>
  </si>
  <si>
    <t>電源立地地域振興基金</t>
  </si>
  <si>
    <t>保健・医療・福祉・総合施設・医療設備等整備基金</t>
  </si>
  <si>
    <t>うみんぴあ大飯事業化基金</t>
  </si>
  <si>
    <t>情報基盤整備事業基金</t>
  </si>
  <si>
    <t>電源地域活性化基金</t>
  </si>
  <si>
    <t>梯子車点検整備基金</t>
  </si>
  <si>
    <t>若狭消防組合消防施設整備基金</t>
  </si>
  <si>
    <t>施設周辺地域振興基金</t>
  </si>
  <si>
    <t>廃棄物処理場
建設改良基金</t>
  </si>
  <si>
    <t>嶺南鉄道整備促進基金</t>
  </si>
  <si>
    <t>嶺南地域振興促進基金</t>
  </si>
  <si>
    <t>霊柩車購入基金</t>
  </si>
  <si>
    <t>代官山墓地基金</t>
  </si>
  <si>
    <t>https://www.city.tsuruga.lg.jp/smph/about_city/yosan_kansa/kessan/R2kessan.html</t>
  </si>
  <si>
    <t>http://www1.city.obama.fukui.jo/shisei/zaisei-kansa/zaisei-kanzai/248.html</t>
  </si>
  <si>
    <t>http://www.city.ono.fukui.jp/shisei/zaisei/zaiseijokyo/R2zaiseibunseki.html</t>
  </si>
  <si>
    <t>https://www.city.sabae.fukui.jp/about_city/yosan_kessan_kansa/zaiseijokyoshiryoshu/2zaiseisiryo.html</t>
  </si>
  <si>
    <t>city.echizen.lg.jp/office/030/060/kessan.html</t>
  </si>
  <si>
    <t>https://www.city.fukui-sakai.lg.jp/zaisei/shisei/zaisei/kohyo/siryousyu.html</t>
  </si>
  <si>
    <t>https://www.town.ikeda.fukui.jp/gyousei/gyousei/1924/p001490.html</t>
  </si>
  <si>
    <t>https://www.town.minamiechizen.lg.jp/tyousei/702/p001230.html</t>
  </si>
  <si>
    <t>https://www.town.takahama.fukui.jp/</t>
  </si>
  <si>
    <t>http://www.town.ohi.fukui.jp/1002/1209/58/p22151.html</t>
  </si>
  <si>
    <t>公共施設整備事業等基金</t>
  </si>
  <si>
    <t>新しい時代を担う人づくり基金</t>
  </si>
  <si>
    <t>公立大学法人都留文科大学運営基金</t>
  </si>
  <si>
    <t>職員退職手当金支給準備基金</t>
  </si>
  <si>
    <t>消防施設・設備等整備基金</t>
  </si>
  <si>
    <t>職員の退職手当準備基金</t>
  </si>
  <si>
    <t>南アルプス市地域振興基金</t>
  </si>
  <si>
    <t>南アルプスＩＣ周辺開発整備基金</t>
  </si>
  <si>
    <t>南アルプス市過疎地域持続的発展基金</t>
  </si>
  <si>
    <t>まちづくり振興
基金</t>
  </si>
  <si>
    <t>市営住宅事業基金</t>
  </si>
  <si>
    <t>笛吹市地域振興基金</t>
  </si>
  <si>
    <t>笛吹市公共施設整備等基金</t>
  </si>
  <si>
    <t>笛吹市まちづくり基金</t>
  </si>
  <si>
    <t>笛吹市地域福祉基金</t>
  </si>
  <si>
    <t>笛吹市観光施設整備基金</t>
  </si>
  <si>
    <t>上野原市ふるさとまちづくり基金</t>
  </si>
  <si>
    <t>市川三郷町地域振興基金</t>
  </si>
  <si>
    <t>市川三郷町地域福祉基金</t>
  </si>
  <si>
    <t>市川三郷町正子奨学基金</t>
  </si>
  <si>
    <t>市川三郷町過疎地域自立促進基金</t>
  </si>
  <si>
    <t>ごみ処理広域施設整備基金</t>
  </si>
  <si>
    <t>環境施設整備等基金</t>
  </si>
  <si>
    <t>道志村役場庁舎建設基金</t>
  </si>
  <si>
    <t>山中湖村立学校施設建設基金</t>
  </si>
  <si>
    <t>庁舎整備事業</t>
  </si>
  <si>
    <t>温泉事業運営及び施設整備基金</t>
  </si>
  <si>
    <t>車輛・重機購入基金</t>
  </si>
  <si>
    <t>河口湖南中学校組合スクールバス購入基金</t>
  </si>
  <si>
    <t>河口湖南中学校組合　教育施設建設基金</t>
  </si>
  <si>
    <t>河口湖南中学校組合　退職手当基金</t>
  </si>
  <si>
    <t>施設改善基金</t>
  </si>
  <si>
    <t>施設設備基金</t>
  </si>
  <si>
    <t>リニア中央新幹線飯田駅
整備推進基金</t>
  </si>
  <si>
    <t>指定施設
利用奨励基金</t>
  </si>
  <si>
    <t>ふるさと
まちづくり基金</t>
  </si>
  <si>
    <t>有線放送
施設更新基金</t>
  </si>
  <si>
    <t>箕輪町新型コロナウイルス感染症対策利子補給基金</t>
  </si>
  <si>
    <t>海外派遣国際交流事業基金</t>
  </si>
  <si>
    <t>新型コロナウイルス感染症対応商工業振興基金</t>
  </si>
  <si>
    <t>特別養護老人ホーム松川荘 施設管理運営基金</t>
  </si>
  <si>
    <t>公共施設等整備更新
基金</t>
  </si>
  <si>
    <t>ふるさと元気づくり
基金</t>
  </si>
  <si>
    <t>CATV放送施設基金</t>
  </si>
  <si>
    <t>地方創生寄附活用基金</t>
  </si>
  <si>
    <t>温泉事業施設整備基金</t>
  </si>
  <si>
    <t>空き家等対策事業推進基金</t>
  </si>
  <si>
    <t>思いやり基金</t>
  </si>
  <si>
    <t>リニア・三遠南信道関連活性化基金</t>
  </si>
  <si>
    <t>新型コロナ対策支援基金</t>
  </si>
  <si>
    <t>上松町地域福祉振興基金</t>
  </si>
  <si>
    <t>ひのきの里あげまつふるさと基金</t>
  </si>
  <si>
    <t>商工産業基金</t>
  </si>
  <si>
    <t>利子補給基金</t>
  </si>
  <si>
    <t>三区生産森林組合基金</t>
  </si>
  <si>
    <t>西洗馬生産森林組合基金</t>
  </si>
  <si>
    <t>東筑摩郡筑北保健衛生施設組合承継基金</t>
  </si>
  <si>
    <t>中小企業融資利子補給基金</t>
  </si>
  <si>
    <t>信州小谷村ふるさと応援基金</t>
  </si>
  <si>
    <t>奨学金貸与基金</t>
  </si>
  <si>
    <t>大規模建設事業資金
積立基金</t>
  </si>
  <si>
    <t>教育文化施設資金積
立基金</t>
  </si>
  <si>
    <t>有線放送電話事業特別会計基金</t>
  </si>
  <si>
    <t>観光施設整備等基金</t>
  </si>
  <si>
    <t>新型コロナウイルス対策基金</t>
  </si>
  <si>
    <t>栄村震災復興特別基金</t>
  </si>
  <si>
    <t>商工観光事業者経営資金貸付基金</t>
  </si>
  <si>
    <t>組合資金積立金</t>
  </si>
  <si>
    <t>長野県市町村VDI共同利用システム管理基金</t>
  </si>
  <si>
    <t>長野県市町村基幹系共同化利用システム管理基金</t>
  </si>
  <si>
    <t>諏訪地域ふるさと振興基金</t>
  </si>
  <si>
    <t>鉄道高架事業基金</t>
  </si>
  <si>
    <t>市民福祉健康医療基金</t>
  </si>
  <si>
    <t>薬科大学整備基金</t>
  </si>
  <si>
    <t>https://www.city.gifu.lg.jp/info/zaisei/1007742/1007764.html</t>
  </si>
  <si>
    <t>養老線支援基金</t>
  </si>
  <si>
    <t>水都大垣ふるさと
応援基金</t>
  </si>
  <si>
    <t>国際協力田口基金</t>
  </si>
  <si>
    <t xml:space="preserve">https://www.city.ogaki.lg.jp/0000002503.html </t>
  </si>
  <si>
    <t>夢・まちづくり基金</t>
  </si>
  <si>
    <t>ごみ焼却施設整備基金</t>
  </si>
  <si>
    <t>福祉健康基金</t>
  </si>
  <si>
    <t>修繕引当基金</t>
  </si>
  <si>
    <t>一般廃棄物処理施設等整備基金</t>
  </si>
  <si>
    <t>関市公共施設等整備基金</t>
  </si>
  <si>
    <t>関市地域振興基金</t>
  </si>
  <si>
    <t>関市地域福祉基金</t>
  </si>
  <si>
    <t>関市職員退職手当基金</t>
  </si>
  <si>
    <t>関市中小企業従業員退職金共済基金</t>
  </si>
  <si>
    <t>リニア中央新幹線まちづくり基金</t>
  </si>
  <si>
    <t>公共施設整備運営基金</t>
  </si>
  <si>
    <t>しあわせづくり基金</t>
  </si>
  <si>
    <t>https://www.city.nakatsugawa.lg.jp/soshikikarasagasu/zaiseika/3/3/604.html</t>
  </si>
  <si>
    <t>公共施設整備改修等基金</t>
  </si>
  <si>
    <t>ふるさと美濃応援団うだつ基金</t>
  </si>
  <si>
    <t>美濃和紙の里会館事業基金</t>
  </si>
  <si>
    <t>美濃市民間活力創生基金</t>
  </si>
  <si>
    <t>瑞浪中央土地区画整理事業基金</t>
  </si>
  <si>
    <t>加知奨学基金</t>
  </si>
  <si>
    <t>下益見土地区画整理事業基金</t>
  </si>
  <si>
    <t>体育施設建設整備基金</t>
  </si>
  <si>
    <t>活性化推進事業基金</t>
  </si>
  <si>
    <t>人口減少対策基金</t>
  </si>
  <si>
    <t>病院施設等整備基金</t>
  </si>
  <si>
    <t>市民のまちづくり基金</t>
  </si>
  <si>
    <t>ふるさと水基金</t>
  </si>
  <si>
    <t>https://www.city.minokamo.gifu.jp/shimin/contents.cfm?base_id=10544&amp;mi_id=5&amp;g1_id=16&amp;g2_id=73#guide</t>
  </si>
  <si>
    <t>建設事業基金</t>
  </si>
  <si>
    <t>https://www.city.toki.lg.jp/docs/17064.html</t>
  </si>
  <si>
    <t>新総合体育館整備基金</t>
  </si>
  <si>
    <t>久々利地内ため池管理基金</t>
  </si>
  <si>
    <t>下水道事業対策基金</t>
  </si>
  <si>
    <t>鉄道資産整理基金</t>
  </si>
  <si>
    <t>合併基金</t>
  </si>
  <si>
    <t>淡墨桜保護基金</t>
  </si>
  <si>
    <t>樽見鉄道対策基金</t>
  </si>
  <si>
    <t>安藤基金</t>
  </si>
  <si>
    <t>公共事業基金</t>
  </si>
  <si>
    <t>消防防災基金</t>
  </si>
  <si>
    <t>https://www.city.gero.lg.jp/soshiki/3/220.html</t>
  </si>
  <si>
    <t>振興事業基金</t>
  </si>
  <si>
    <t>公共施設建設事業基金</t>
  </si>
  <si>
    <t>地域創生福祉振興基金</t>
  </si>
  <si>
    <t>教育事業基金</t>
  </si>
  <si>
    <t>笠松町次期ごみ処理施設整備基金</t>
  </si>
  <si>
    <t>かさまつ応援基金</t>
  </si>
  <si>
    <t>笠松町ふるさと振興基金</t>
  </si>
  <si>
    <t>笠松町福祉振興基金</t>
  </si>
  <si>
    <t>笠松町社会福祉基金</t>
  </si>
  <si>
    <t>薩摩義士史跡整備基金</t>
  </si>
  <si>
    <t>山口俊郎基金</t>
  </si>
  <si>
    <t>https://www.town.yoro.gifu.jp/docs/2017060800028/</t>
  </si>
  <si>
    <t>墓地公園管理基金</t>
  </si>
  <si>
    <t>ふるさと農村活性化対策基金</t>
  </si>
  <si>
    <t>http://www.town.tarui.lg.jp/docs/2022030700024/</t>
  </si>
  <si>
    <t>国道バイパス建設促進対策事業基金</t>
  </si>
  <si>
    <t>ふるさと振興地域福祉基金</t>
  </si>
  <si>
    <t>社会福祉活動基金</t>
  </si>
  <si>
    <t>育英資金助成基金</t>
  </si>
  <si>
    <t>https://www.town.godo.gifu.jp/politics/politics09.html</t>
  </si>
  <si>
    <t>土地基盤整備基金</t>
  </si>
  <si>
    <t>加納良造学術文化振興基金</t>
  </si>
  <si>
    <t>https://town.wanouchi.gifu.jp/portal/town/finance/post0021800/</t>
  </si>
  <si>
    <t>https://www.town.anpachi.lg.jp/0000000583.html</t>
  </si>
  <si>
    <t>藤橋地域振興基金</t>
  </si>
  <si>
    <t xml:space="preserve">https://www.town.ibigawa.lg.jp/0000004998.html </t>
  </si>
  <si>
    <t>ぎふ大野ふるさと応援基金</t>
  </si>
  <si>
    <t>町営住宅敷金基金</t>
  </si>
  <si>
    <t>http://www.town-ono.jp/0000000300.html</t>
  </si>
  <si>
    <t>森林環境贈与税基金</t>
  </si>
  <si>
    <t>しあわせまちづくり基金</t>
  </si>
  <si>
    <t>事業活性化支援基金</t>
  </si>
  <si>
    <t>https://www.town.sakahogi.gifu.jp/administration/administration11_r2.html</t>
  </si>
  <si>
    <t>https://www.hichiso.jp/top/gyosei/financial/</t>
  </si>
  <si>
    <t>明日のまちづくり基金</t>
  </si>
  <si>
    <t>杉原千畝記念基金</t>
  </si>
  <si>
    <t>八百津地区排水路整備事業基金</t>
  </si>
  <si>
    <t>http://www.town.shirakawa.lg.jp/gyosei_info/%e8%b2%a1%e5%8b%99%e3%83%bb%e4%bc%9a%e8%a8%88/</t>
  </si>
  <si>
    <t>農用地等保全対策基金</t>
  </si>
  <si>
    <t>ふるさとみたけ応援基金</t>
  </si>
  <si>
    <t>福祉向上基金</t>
  </si>
  <si>
    <t>町営住宅建設基金</t>
  </si>
  <si>
    <t>ふるさとふれあい振興基金</t>
  </si>
  <si>
    <t>世界遺産合掌造り集落保存協力基金</t>
  </si>
  <si>
    <t>南濃衛生施設利用事務組合施設整備基金</t>
  </si>
  <si>
    <t>被服基金</t>
  </si>
  <si>
    <t>自動車購入基金</t>
  </si>
  <si>
    <t>県民ふれあい会館入居基金積立金</t>
  </si>
  <si>
    <t>林野維持管理基金</t>
  </si>
  <si>
    <t>消防施設基金</t>
  </si>
  <si>
    <t>賞じゅつ金基金</t>
  </si>
  <si>
    <t>大垣消防組合
施設整備基金</t>
  </si>
  <si>
    <t>大垣消防組合
退職手当基金</t>
  </si>
  <si>
    <t>処理施設等整備基金</t>
  </si>
  <si>
    <t>火葬場整備基金</t>
  </si>
  <si>
    <t>東濃看護専門学校財政調整基金</t>
  </si>
  <si>
    <t>衛生施設施設整備基金</t>
  </si>
  <si>
    <t>老人福祉施設施設整備基金</t>
  </si>
  <si>
    <t>消防施設整備事業基金</t>
  </si>
  <si>
    <t>沼津駅周辺総合整備基金</t>
  </si>
  <si>
    <t>経済変動対策資金利子補給基金</t>
  </si>
  <si>
    <t>https://www.city.numazu.shizuoka.jp/shisei/gyozaisei/finance/index.htm</t>
  </si>
  <si>
    <t>環境衛生施設等整備基金</t>
  </si>
  <si>
    <t>市営住宅敷金管理基金</t>
  </si>
  <si>
    <t>三島市養護老人ホーム建設基金</t>
  </si>
  <si>
    <t xml:space="preserve">https://www.city.mishima.shizuoka.jp/ipn050955.html </t>
  </si>
  <si>
    <t>富士宮市職員退職手当基金</t>
  </si>
  <si>
    <t>医療施設設置等基金</t>
  </si>
  <si>
    <t>経済変動対策資金貸付金利子補給基金</t>
  </si>
  <si>
    <t>https://www.city.ito.shizuoka.jp/gyosei/soshikikarasagasu/zaiseika/shiseijoho/2/3/10630.html</t>
  </si>
  <si>
    <t>新病院建設基金</t>
  </si>
  <si>
    <t>新環境クリーンセンター建設基金</t>
  </si>
  <si>
    <t>磐田市津波対策事業基金</t>
  </si>
  <si>
    <t>磐田市公共施設整備基金</t>
  </si>
  <si>
    <t>磐田市しっぺいこども福祉基金</t>
  </si>
  <si>
    <t>磐田市職員退職手当基金</t>
  </si>
  <si>
    <t>磐田市経済変動対策貸付資金利子補給事業基金</t>
  </si>
  <si>
    <t>焼津市ふるさと寄附金基金</t>
  </si>
  <si>
    <t>焼津市大井川地区振興整備基金</t>
  </si>
  <si>
    <t>焼津市公用施設建設基金</t>
  </si>
  <si>
    <t>焼津市道路河川整備基金</t>
  </si>
  <si>
    <t>焼津市し尿処理事業基金</t>
  </si>
  <si>
    <t>地震・津波対策
整備基金</t>
  </si>
  <si>
    <t>未来を創るふるさと応援基金</t>
  </si>
  <si>
    <t>地域農業振興事業基金</t>
  </si>
  <si>
    <t>地域振興推進基金</t>
  </si>
  <si>
    <t>新型コロナウイルス感染症対策推進基金</t>
  </si>
  <si>
    <t>特定防衛施設周辺整備調整交付金事業基金（子ども医療）</t>
  </si>
  <si>
    <t>特定防衛施設周辺整備調整交付金事業基金（予防接種）</t>
  </si>
  <si>
    <t>学術交流振興基金</t>
  </si>
  <si>
    <t>https://www.city.fukuroi.shizuoka.jp/soshiki/6/2/zaisei/1422534491340.html</t>
  </si>
  <si>
    <t>裾野市都市施設建設基金</t>
  </si>
  <si>
    <t>裾野市学校教育施設整備基金</t>
  </si>
  <si>
    <t>裾野市特定防衛施設周辺整備調整交付金事業基金</t>
  </si>
  <si>
    <t>裾野市鈴木忠治郎育英基金</t>
  </si>
  <si>
    <t>裾野市青少年育成基金</t>
  </si>
  <si>
    <t xml:space="preserve">http://www.city.susono.shizuoka.jp/shisei/4/4/3405.html </t>
  </si>
  <si>
    <t>豊田佐吉翁記念奨学基金</t>
  </si>
  <si>
    <t>村田光雄奨学基金</t>
  </si>
  <si>
    <t>ふるさと伊豆市応援基金</t>
  </si>
  <si>
    <t xml:space="preserve">http://www.city.izu.shizuoka.jp/gyousei/gyousei_category_main0705.html </t>
  </si>
  <si>
    <t>CATV施設維持基金</t>
  </si>
  <si>
    <t>https://www.city.omaezaki.shizuoka.jp/soshiki/zaisei/yosan_zaisei/3761.html</t>
  </si>
  <si>
    <t>韮山反射炉保全基金</t>
  </si>
  <si>
    <t>https://www.city.izunokuni.shizuoka.jp/zaimu/shisei/zaisei/ichiranhyo.html</t>
  </si>
  <si>
    <t>緊急地震・津波対策基金</t>
  </si>
  <si>
    <t>さがら子生れ温泉会館維持基金</t>
  </si>
  <si>
    <t xml:space="preserve"> ふるさと納税基金</t>
  </si>
  <si>
    <t xml:space="preserve"> 社会福祉基金</t>
  </si>
  <si>
    <t xml:space="preserve"> 教育振興基金</t>
  </si>
  <si>
    <t xml:space="preserve"> 利子補給金基金</t>
  </si>
  <si>
    <t>https://www.town.higashiizu.shizuoka.jp/bg/town_gov/</t>
  </si>
  <si>
    <t>河津町公共施設整備基金</t>
  </si>
  <si>
    <t>河津町ふるさと基金</t>
  </si>
  <si>
    <t>河津町いきいき福祉基金</t>
  </si>
  <si>
    <t>河津町駅前広場運営基金</t>
  </si>
  <si>
    <t>河津町教育振興基金</t>
  </si>
  <si>
    <t>交通安全対策推進
基金</t>
  </si>
  <si>
    <t>https://www.town.minamiizu.shizuoka.jp/docs/2013031200293/</t>
  </si>
  <si>
    <t>松崎町公共施設整備基金</t>
  </si>
  <si>
    <t>松崎町文教施設整備基金</t>
  </si>
  <si>
    <t>松崎町消防組合施設整備基金</t>
  </si>
  <si>
    <t>松崎町ふるさと応援基金</t>
  </si>
  <si>
    <t>松崎町地域福祉基金</t>
  </si>
  <si>
    <t>廃棄物処理場建設基金</t>
  </si>
  <si>
    <t>運動公園建設基金</t>
  </si>
  <si>
    <t>都市基盤施設整備基金</t>
  </si>
  <si>
    <t>柿田川基金</t>
  </si>
  <si>
    <t>新型ｺﾛﾅｳｲﾙｽ感染症対策貸付資金利子補給基金</t>
  </si>
  <si>
    <t>公共施設長寿命化基金</t>
  </si>
  <si>
    <t>衛生施設建設基金</t>
  </si>
  <si>
    <t>町営住宅修繕基金</t>
  </si>
  <si>
    <t>総合計画推進基金</t>
  </si>
  <si>
    <t>須走地域振興事業基金</t>
  </si>
  <si>
    <t>ふるさとよしだ寄附金基金</t>
  </si>
  <si>
    <t>吉田町立小・中学校建設基金</t>
  </si>
  <si>
    <t>http://www.town.yoshida.shizuoka..jp/6730.htm</t>
  </si>
  <si>
    <t>水と森の環境保全基金</t>
  </si>
  <si>
    <t>https://www.town.kawanehon.shizuoka.jp/soshiki/soumu/zaimukanri/zaiseijyokyousiryousyu/11490.html</t>
  </si>
  <si>
    <t>森町ふるさと応援基金</t>
  </si>
  <si>
    <t>森町地域振興基金</t>
  </si>
  <si>
    <t>森町企業立地推進基金</t>
  </si>
  <si>
    <t>森町公共施設等総合管理基金</t>
  </si>
  <si>
    <t>森町町民の森用地取得及び整備基金</t>
  </si>
  <si>
    <t>学校等施設整備基金</t>
  </si>
  <si>
    <t>相寿園管理組合施設等整備基金</t>
  </si>
  <si>
    <t>し尿処理施設基金</t>
  </si>
  <si>
    <t>退職手当財政調整基金</t>
  </si>
  <si>
    <t>非常勤職員公務災害補償財政調整基金</t>
  </si>
  <si>
    <t>若葉保育園建設整備基金</t>
  </si>
  <si>
    <t>みしま聖苑施設設備整備基金</t>
  </si>
  <si>
    <t>諸施設整備等基金</t>
  </si>
  <si>
    <t>南豆衛生プラント組合施設整備基金</t>
  </si>
  <si>
    <t>岳南排水路基金</t>
  </si>
  <si>
    <t>岳南排水路管理組合職員退職手当基金</t>
  </si>
  <si>
    <t>中学校施設整備基金</t>
  </si>
  <si>
    <t>施設改良基金</t>
  </si>
  <si>
    <t>伊豆斎場建設基金</t>
  </si>
  <si>
    <t>下田地区消防組合
消防施設等整備基金</t>
  </si>
  <si>
    <t>豊橋市未来産業支援基金</t>
  </si>
  <si>
    <t>星野眞吾・高畑郁子美術振興基金</t>
  </si>
  <si>
    <t>豊橋市新型コロナウイルス感染症対策基金</t>
  </si>
  <si>
    <t>東岡崎駅周辺地区整備基金</t>
  </si>
  <si>
    <t>美術博物館等整備基金</t>
  </si>
  <si>
    <t>いちのみや応援基金</t>
  </si>
  <si>
    <t>墨国際交流基金</t>
  </si>
  <si>
    <t>産業資源採掘跡地等開発整備基金</t>
  </si>
  <si>
    <t>教育創造基金</t>
  </si>
  <si>
    <t>大規模事業用地取得基金</t>
  </si>
  <si>
    <t>半田赤レンガ建物基金</t>
  </si>
  <si>
    <t>文化スポーツ施設整備基金</t>
  </si>
  <si>
    <t>潮見坂平和公園墓所整備基金</t>
  </si>
  <si>
    <t>潮見坂平和公園永代清掃基金</t>
  </si>
  <si>
    <t>子ども・子育て応援
基金</t>
  </si>
  <si>
    <t>ふるさとつしま応援基金</t>
  </si>
  <si>
    <t>美術館建設基金</t>
  </si>
  <si>
    <t>女性会館建設基金</t>
  </si>
  <si>
    <t>公共施設維持基金</t>
  </si>
  <si>
    <t>緑花推進基金</t>
  </si>
  <si>
    <t>亀城公園等整備基金</t>
  </si>
  <si>
    <t>公共施設安全安心基金</t>
  </si>
  <si>
    <t>都市高速鉄道整備基金</t>
  </si>
  <si>
    <t>幹線道路建設基金</t>
  </si>
  <si>
    <t>情報通信基盤整備基金</t>
  </si>
  <si>
    <t>広域新焼却施設整備基金</t>
  </si>
  <si>
    <t>総合運動場整備基金</t>
  </si>
  <si>
    <t>市民病院施設等整備基金</t>
  </si>
  <si>
    <t>ふるさと蒲郡応援基金</t>
  </si>
  <si>
    <t>ボートレースまちづくり基金</t>
  </si>
  <si>
    <t>陶業陶芸振興事業基金</t>
  </si>
  <si>
    <t>ごみ減量化推進基金</t>
  </si>
  <si>
    <t>ごみ処理施設建設事業等基金</t>
  </si>
  <si>
    <t>次世代教育環境整備基金</t>
  </si>
  <si>
    <t>こども夢・チャレンジ基金</t>
  </si>
  <si>
    <t>公共下水道事業基金</t>
  </si>
  <si>
    <t>みんなのまちづくり基金</t>
  </si>
  <si>
    <t>ゴルフ場開発地域振興基金</t>
  </si>
  <si>
    <t>ふるさとおおぶ応援基金</t>
  </si>
  <si>
    <t>みちづくり基金</t>
  </si>
  <si>
    <t>子ども施設整備基金</t>
  </si>
  <si>
    <t>総合公園整備事業基金</t>
  </si>
  <si>
    <t>旭平和墓園管理基金</t>
  </si>
  <si>
    <t>港湾環境対策基金</t>
  </si>
  <si>
    <t>まちづくりパートナーズ基金</t>
  </si>
  <si>
    <t>たかはま夢・未来基金</t>
  </si>
  <si>
    <t>公共施設建設及び整備基金</t>
  </si>
  <si>
    <t>教育施設建設及び整備基金</t>
  </si>
  <si>
    <t>五色園団地汚水処理事業財政調整基金</t>
  </si>
  <si>
    <t>大規模事業推進基金</t>
  </si>
  <si>
    <t>市民協働まちづくり基金</t>
  </si>
  <si>
    <t>地域医療推進基金</t>
  </si>
  <si>
    <t>臨海緑化基金</t>
  </si>
  <si>
    <t>ふるさとづくり事業推進基金</t>
  </si>
  <si>
    <t>立田地域交流拠点施設整備基金</t>
  </si>
  <si>
    <t>都市計画施設基金</t>
  </si>
  <si>
    <t>環境衛生施設等基金</t>
  </si>
  <si>
    <t>子ども育み施設基金</t>
  </si>
  <si>
    <t>天野教育文化事業基金</t>
  </si>
  <si>
    <t>公共施設建設整備基金</t>
  </si>
  <si>
    <t>駅及び駅周辺整備事業基金</t>
  </si>
  <si>
    <t>公共施設整備金</t>
  </si>
  <si>
    <t>三ツ又池保全基金</t>
  </si>
  <si>
    <t>笑顔輝く子ども基金</t>
  </si>
  <si>
    <t>公園緑地保全基金</t>
  </si>
  <si>
    <t>まちづくり事業推進基金</t>
  </si>
  <si>
    <t>安心安全対策基金</t>
  </si>
  <si>
    <t>都市計画施設建設基金</t>
  </si>
  <si>
    <t>図書館整備基金</t>
  </si>
  <si>
    <t>豊山町公共施設等保全整備基金</t>
  </si>
  <si>
    <t>豊山町教育施設整備基金</t>
  </si>
  <si>
    <t>豊山町森林環境譲与税基金</t>
  </si>
  <si>
    <t>豊山町遺児高校入学祝金支給事業基金</t>
  </si>
  <si>
    <t>電算機器整備基金</t>
  </si>
  <si>
    <t>学校施設整備事業基金</t>
  </si>
  <si>
    <t>社本育英事業基金</t>
  </si>
  <si>
    <t>土地区画整理事業基金</t>
  </si>
  <si>
    <t>森林環境事業基金</t>
  </si>
  <si>
    <t>地域整備基金</t>
  </si>
  <si>
    <t>もちの木園整備基金</t>
  </si>
  <si>
    <t>新庁舎建設基金積立金</t>
  </si>
  <si>
    <t>中学校図書購入基金</t>
  </si>
  <si>
    <t>愛知用水二期事業基金</t>
  </si>
  <si>
    <t>新型コロナウイルス感染症等対策基金</t>
  </si>
  <si>
    <t>砂川会館運営基金</t>
  </si>
  <si>
    <t>医療施設等整備基金</t>
  </si>
  <si>
    <t>設楽町ふるさと創生基金</t>
  </si>
  <si>
    <t>設楽町公共施設等総合管理基金</t>
  </si>
  <si>
    <t>設楽町教育振興基金</t>
  </si>
  <si>
    <t>設楽町地域福祉基金</t>
  </si>
  <si>
    <t>設楽町農林業振興基金</t>
  </si>
  <si>
    <t>病院施設整備費積立基金</t>
  </si>
  <si>
    <t>住宅開発基金</t>
  </si>
  <si>
    <t>東栄町森づくり基金</t>
  </si>
  <si>
    <t>宅地分譲用地売払基金</t>
  </si>
  <si>
    <t>豊根村むらづくり基金</t>
  </si>
  <si>
    <t>情報基盤整備基金</t>
  </si>
  <si>
    <t>豊根村公共施設等総合管理基金</t>
  </si>
  <si>
    <t>模範造林基金</t>
  </si>
  <si>
    <t>春日井小牧看護専門学校管理組合退職基金</t>
  </si>
  <si>
    <t>新型コロナウイルス感染症対策事業基金</t>
  </si>
  <si>
    <t>美杉地域振興事業基金</t>
  </si>
  <si>
    <t>ふるさと津かがやき基金</t>
  </si>
  <si>
    <t xml:space="preserve">https://www.pref.mie.lg.jp/SHICHOS/HP/89248000001_00009.htm </t>
  </si>
  <si>
    <t>都市基盤・公共施設等整備基金</t>
  </si>
  <si>
    <t>景観形成基金</t>
  </si>
  <si>
    <t>松阪市民病院建設基金</t>
  </si>
  <si>
    <t>すずか応援基金</t>
  </si>
  <si>
    <t>介護給付費準備基金</t>
  </si>
  <si>
    <t>東山墓園管理基金</t>
  </si>
  <si>
    <t>国保財政調整基金</t>
  </si>
  <si>
    <t>小波田川流域排水管維持管理基金</t>
  </si>
  <si>
    <t>公共施設等基金</t>
  </si>
  <si>
    <t>活性化対策基金</t>
  </si>
  <si>
    <t>リニア中央新幹線亀山駅整備基金</t>
  </si>
  <si>
    <t>市民まちづくり基金</t>
  </si>
  <si>
    <t>関宿にぎわいづくり基金</t>
  </si>
  <si>
    <t>地方創生雇用創出基金</t>
  </si>
  <si>
    <t>明日を拓くふるさと創生基金</t>
  </si>
  <si>
    <t>あじさいクリーンセンター管理基金</t>
  </si>
  <si>
    <t>船越地域振興基金</t>
  </si>
  <si>
    <t>浜島地区福祉施設整備基金</t>
  </si>
  <si>
    <t>阿児地区振興基金</t>
  </si>
  <si>
    <t>伊賀市振興基金</t>
  </si>
  <si>
    <t>伊賀市地域振興基金</t>
  </si>
  <si>
    <t>伊賀市芭蕉翁顕彰事業基金</t>
  </si>
  <si>
    <t>伊賀市環境保全基金</t>
  </si>
  <si>
    <t>伊賀市新型コロナウイルス感染症対策基金</t>
  </si>
  <si>
    <t>ふるさときそさき応援基金</t>
  </si>
  <si>
    <t>水道水源基金</t>
  </si>
  <si>
    <t>公営住宅基金</t>
  </si>
  <si>
    <t>みえ森と緑の県民税市町交付金基金</t>
  </si>
  <si>
    <t>石油貯蔵施設立地対策等交付金基金</t>
  </si>
  <si>
    <t>ボランティア基金</t>
  </si>
  <si>
    <t>朝日町庁舎建設基金</t>
  </si>
  <si>
    <t>朝日町自治区振興基金</t>
  </si>
  <si>
    <t>朝日町ふれあいゾーン整備基金</t>
  </si>
  <si>
    <t>朝日町ふれあい基金</t>
  </si>
  <si>
    <t>朝日町学校教育施設整備基金</t>
  </si>
  <si>
    <t>公共建築物維持基金</t>
  </si>
  <si>
    <t>いきいきまちづくり基金</t>
  </si>
  <si>
    <t>教育、福祉施設建設整備基金</t>
  </si>
  <si>
    <t>多気町、シャープ国際交流基金</t>
  </si>
  <si>
    <t>文化、スポーツ振興基金</t>
  </si>
  <si>
    <t>教育・福祉施設建設基金</t>
  </si>
  <si>
    <t>地場産業振興基金</t>
  </si>
  <si>
    <t>若者住宅維持管理基金</t>
  </si>
  <si>
    <t>活性化対策事業基金</t>
  </si>
  <si>
    <t>まちづくり施設等整備基金</t>
  </si>
  <si>
    <t>公園施設保全基金</t>
  </si>
  <si>
    <t>幸せ安心生活基金</t>
  </si>
  <si>
    <t>ふるさと大紀「幸福(しあわせ)まちづくり」応援基金</t>
  </si>
  <si>
    <t>医療施設整備基金</t>
  </si>
  <si>
    <t>医療対策特別基金</t>
  </si>
  <si>
    <t>高齢者保健福祉対策基金</t>
  </si>
  <si>
    <t>紀北町地域振興基金</t>
  </si>
  <si>
    <t>紀北町地域づくり事業基金</t>
  </si>
  <si>
    <t>紀北町環境衛生施設整備基金</t>
  </si>
  <si>
    <t>紀北町ふるさと応援基金</t>
  </si>
  <si>
    <t>紀北町庁舎等改築及び改修基金</t>
  </si>
  <si>
    <t>柑橘振興基金</t>
  </si>
  <si>
    <t>水道基金</t>
  </si>
  <si>
    <t>ごみ処理施設整備事業財政調整基金</t>
  </si>
  <si>
    <t>維持管理基金</t>
  </si>
  <si>
    <t>紀北作業所運営調整基金</t>
  </si>
  <si>
    <t>地域振興調査研究基金</t>
  </si>
  <si>
    <t>清掃工場整備基金</t>
  </si>
  <si>
    <t>学校給食運営費負担調整基金</t>
  </si>
  <si>
    <t>彦根市一般廃棄物処理施設整備基金</t>
  </si>
  <si>
    <t>彦根市スポーツ・文化交流センター整備運営基金</t>
  </si>
  <si>
    <t>彦根市福祉・保健・医療基金</t>
  </si>
  <si>
    <t>彦根市職員退職手当基金</t>
  </si>
  <si>
    <t>彦根市教育施設整備基金</t>
  </si>
  <si>
    <t>協働でつくる長浜まちづくり基金</t>
  </si>
  <si>
    <t>https://www.city.omihachiman.lg.jp/gyosei/gyoaisei/kessan/19745.html</t>
  </si>
  <si>
    <t>草津市まちづくり基盤整備基金</t>
  </si>
  <si>
    <t>草津市(仮称)生涯学習センター</t>
  </si>
  <si>
    <t>草津市ふるさと創生基金</t>
  </si>
  <si>
    <t>草津市環境衛生事業基金</t>
  </si>
  <si>
    <t>草津市職員退職基金</t>
  </si>
  <si>
    <t>ふるさと守山応援基金</t>
  </si>
  <si>
    <t>文化芸術振興事業基金</t>
  </si>
  <si>
    <t>http://www.city.moriyama.lg.jp/zaisei/zaiseijyoukyou.html</t>
  </si>
  <si>
    <t>墓地公園等整備基金</t>
  </si>
  <si>
    <t>ふるさとりっとう応援基金</t>
  </si>
  <si>
    <t>東海道新幹線（仮称）びわこ栗東駅建設等整備基金</t>
  </si>
  <si>
    <t>https://www.city.ritto.lg.jp/soshiki/shiminzaisei/zaisei/gyoumu/zaisei/joukyou/11636.html</t>
  </si>
  <si>
    <t>住みよさと活気あふれるまちづくり基金</t>
  </si>
  <si>
    <t>あい甲賀ふるさと応援基金</t>
  </si>
  <si>
    <t>コミュニティ推進基金</t>
  </si>
  <si>
    <t>http://www.city.koka.lg.jp/10095.htm</t>
  </si>
  <si>
    <t>墓地公園整備管理基金</t>
  </si>
  <si>
    <t>湖岸地域振興基金</t>
  </si>
  <si>
    <t>水と緑のふるさとづくり基金</t>
  </si>
  <si>
    <t>指定管理施設管理基金</t>
  </si>
  <si>
    <t>米原ガンバレ！ふるさと応援寄付基金</t>
  </si>
  <si>
    <t>http://www.town.shiga-hino.lg.jp/contents_detail.php?co=cat&amp;frmId=447&amp;frmCd=32-6-5-0-0</t>
  </si>
  <si>
    <t>http://www.town.ryuoh.shiga.jp/machi/machi_data/machidata_zaimu.html</t>
  </si>
  <si>
    <t>福祉・保健基金</t>
  </si>
  <si>
    <t>地域基盤づくり推進基金</t>
  </si>
  <si>
    <t>自治区画再編整備基金</t>
  </si>
  <si>
    <t>https://www.town.toyosato.shiga.jp/soshiki/1-1-0-0-0_8.html</t>
  </si>
  <si>
    <t>https://www.kouratown.jp/cyonososhiki/somuka/zaiseikakari/zaisei/1619397432234.html</t>
  </si>
  <si>
    <t>びわ湖東部中核工業団地公共緑地維持管理基金</t>
  </si>
  <si>
    <t>公共施設等維持管理基金</t>
  </si>
  <si>
    <t>ふるさと水と土の保全基金</t>
  </si>
  <si>
    <t>https://www.town.taga.lg.jp/contents_detail.php?co=kak&amp;frmld=207</t>
  </si>
  <si>
    <t>滋賀県市町村職員退職手当組合事務局運営安定化基金</t>
    <rPh sb="0" eb="3">
      <t>シガケン</t>
    </rPh>
    <rPh sb="3" eb="6">
      <t>シチョウソン</t>
    </rPh>
    <rPh sb="6" eb="8">
      <t>ショクイン</t>
    </rPh>
    <rPh sb="8" eb="10">
      <t>タイショク</t>
    </rPh>
    <rPh sb="10" eb="12">
      <t>テアテ</t>
    </rPh>
    <rPh sb="12" eb="14">
      <t>クミアイ</t>
    </rPh>
    <rPh sb="14" eb="17">
      <t>ジムキョク</t>
    </rPh>
    <phoneticPr fontId="3"/>
  </si>
  <si>
    <t>災害復旧基金</t>
    <rPh sb="0" eb="6">
      <t>サイガイフッキュウ</t>
    </rPh>
    <phoneticPr fontId="3"/>
  </si>
  <si>
    <t>公務災害補償基金</t>
  </si>
  <si>
    <t>高取山施設充当基金</t>
  </si>
  <si>
    <t>清掃センター整備基金</t>
  </si>
  <si>
    <t>消防庁舎等整備基金</t>
  </si>
  <si>
    <t>投棄場重機・施設整備基金</t>
  </si>
  <si>
    <t>文化芸術会館建設基金</t>
  </si>
  <si>
    <t>鉄道網整備事業及び関連都市計画事業基金</t>
  </si>
  <si>
    <t>https://www.city.fukuchiyama.lg.jp/soshiki/9/38955.html</t>
  </si>
  <si>
    <t>都市開発推進基金</t>
  </si>
  <si>
    <t>市道管理基金</t>
  </si>
  <si>
    <t>電源立地地域対策基金</t>
  </si>
  <si>
    <t>水源の里基金</t>
  </si>
  <si>
    <t>高齢者活動基金</t>
  </si>
  <si>
    <t>清掃工場周辺地域健康対策基金</t>
  </si>
  <si>
    <t>自然環境保全基金</t>
  </si>
  <si>
    <t>https://www.city.miyazu.kyoto.jp/site/yosankessai/10986.html</t>
  </si>
  <si>
    <t>https://www.city.kameoka.kyoto.jp/soshiki/8/31257.html</t>
  </si>
  <si>
    <t>未来まちづくり基金</t>
  </si>
  <si>
    <t>山砂利採取跡地及び周辺公共施設整備基金</t>
  </si>
  <si>
    <t>ふるさと城陽応援基金</t>
  </si>
  <si>
    <t>ふるさと向日市応援基金</t>
  </si>
  <si>
    <t>https://www.city.muko.kyoto.jp/kurashi/soshiki/somu/1/1/2/3/index.html</t>
  </si>
  <si>
    <t>市民協働防災対策基金</t>
  </si>
  <si>
    <t>http://www.city.yawata.kyoto.jp/category/1-9-2-14-0.html</t>
  </si>
  <si>
    <t>https://www.city.kyotanabe.lg.jp/0000017791.html</t>
  </si>
  <si>
    <t>過疎地域振興基金</t>
  </si>
  <si>
    <t>韓哲・まちづくり夢基金</t>
  </si>
  <si>
    <t>活性化推進基金</t>
  </si>
  <si>
    <t>地域情報通信基盤整備基金</t>
  </si>
  <si>
    <t>ふるさと南丹応援基金</t>
  </si>
  <si>
    <t>清掃センター建設整備基金</t>
  </si>
  <si>
    <t>https://www.city.kizugawa.lg.jp/index.cfm/10,1382,58,285,html</t>
  </si>
  <si>
    <t>自転車等駐車場基金</t>
  </si>
  <si>
    <t>緑の保全基金</t>
  </si>
  <si>
    <t>水資源保全基金</t>
  </si>
  <si>
    <t>http://www.town.oyamazaki.kyoto.jp/annai/kikakuzaisei/somuka_zaiseikakari/zaisei/zaiseijoukyousiryousyu/zaiseijoukyousiryousyu.html</t>
  </si>
  <si>
    <t>http://www.town.kumiyama.lg.jp/contents_detail.php?co=kak&amp;frmId=997</t>
  </si>
  <si>
    <t>http://www.town.ide.kyoto.jp/soshiki/kikakuzaiseika/zaisei/kouhyousiryou/1394766327072.html</t>
  </si>
  <si>
    <t>豊かな森を育てる基金</t>
  </si>
  <si>
    <t>高度情報ネットワーク整備基金</t>
  </si>
  <si>
    <t>https://www.town.kasagi.lg.jp/contents_detail.php?co=kak&amp;frmId=620</t>
  </si>
  <si>
    <t>すこやかエンジェル基金</t>
  </si>
  <si>
    <t>茶源郷行政情報配信システム整備基金</t>
  </si>
  <si>
    <t>和束町茶源郷交流とふれあいのまちづくり基金</t>
  </si>
  <si>
    <t>https://www.town.wazuka.lg.jp/kakukanogoannai/somuka/zaisei/774.html</t>
  </si>
  <si>
    <t>振興特別基金</t>
  </si>
  <si>
    <t>https://www.town.seika.kyoto.jp/kakuka/zaisei/01/kessan/index.html</t>
  </si>
  <si>
    <t>ふるさと南山城村みらい応援基金</t>
  </si>
  <si>
    <t>奥山地域農業用水施設基金</t>
  </si>
  <si>
    <t>https://www.vill.minamiyamashiro.lg.jp/0000002355.html</t>
  </si>
  <si>
    <t>京丹波町振興基金</t>
  </si>
  <si>
    <t>京丹波町過疎地域自立促進特別事業基金</t>
  </si>
  <si>
    <t>京丹波町地域福祉基金</t>
  </si>
  <si>
    <t>京丹波町ふるさと応援寄附金基金</t>
  </si>
  <si>
    <t>京丹波町まちづくり推進基金</t>
  </si>
  <si>
    <t>https://www.town.kyotamba.kyoto.jp/kakukakarasagasu/zaiseika/5/1286.html</t>
  </si>
  <si>
    <t>残土処分場使用料管理基金</t>
  </si>
  <si>
    <t>介護保険事業基金</t>
  </si>
  <si>
    <t>国民健康保険特別会計財政調整基金</t>
  </si>
  <si>
    <t>https://www.town.yosano.lg.jp/administration/financial-management/financial-situation/entry_21/index.html</t>
  </si>
  <si>
    <t>中学校通学対策基金</t>
  </si>
  <si>
    <t>し尿収集運搬委託企業
転廃業助成基金</t>
  </si>
  <si>
    <t>撤去整備基金</t>
  </si>
  <si>
    <t>職員退職手当準備積立金</t>
  </si>
  <si>
    <t>相楽中部消防組合消防施設整備資金積立基金</t>
  </si>
  <si>
    <t>相楽地区ふるさと市町村圏振興事業基金</t>
  </si>
  <si>
    <t>消防庁舎、消防施設整備基金</t>
  </si>
  <si>
    <t>京都府自治会館管理・建設基金</t>
  </si>
  <si>
    <t>京都府自治会館点検保守管理基金</t>
  </si>
  <si>
    <t>京都府住宅新築資金
等貸付事業管理基金</t>
  </si>
  <si>
    <t>相楽東部クリーンセンター擁壁等安全対策基金</t>
  </si>
  <si>
    <t>岸和田市ふるさと
応援基金</t>
  </si>
  <si>
    <t>岸和田市庁舎
建設基金</t>
  </si>
  <si>
    <t>公共公益施設
整備基金</t>
  </si>
  <si>
    <t>公園墓地整備
事業基金</t>
  </si>
  <si>
    <t>岸和田市地域福祉
基金</t>
  </si>
  <si>
    <t>https://www.city.kishiwada.osaka.jp/soshiki/13/zaisei-jyoukyou2020.html</t>
  </si>
  <si>
    <t>緑化事業基金</t>
  </si>
  <si>
    <t>https://www.city.toyonaka.osaka.jp/joho/zaisei/kessan_r2/r2kessan.html</t>
  </si>
  <si>
    <t>https://www.city.ikeda.osaka.jp/soshiki/sogoseisaku/zaisei/kessan/kessan_r2/15112.html</t>
  </si>
  <si>
    <t>https://www.city.suita.osaka.jp/home/soshiki/div-gyoseikeiei/kikakuzaisei/001451/_111028.html</t>
  </si>
  <si>
    <t>体育施設建設積立基金</t>
  </si>
  <si>
    <t>かいづかふるさと応援基金</t>
  </si>
  <si>
    <t>https://www.city.kaizuka.lg.jp/kakuka/toshiseisaku/zaisei/menu/zaisei_jyokyo/zaiseijyoukyousiryousyuu/siryousyuu.html</t>
  </si>
  <si>
    <t>がんばる守口助け合い基金</t>
  </si>
  <si>
    <t>安心安全基金</t>
  </si>
  <si>
    <t>https://www.city.izumisano.lg.jp/kakuka/koushitsu/gyozaisei/nemu/index/R02kessann_/index.html</t>
  </si>
  <si>
    <t>生活つなぎ資金貸付基金</t>
  </si>
  <si>
    <t>淀川左岸農業用
用水管理基金</t>
  </si>
  <si>
    <t>https://www.city.neyagawa.osaka.jp/organization_list/zaimu/zaiseika/sonota/zaiseijyoukyoushiryoushuu/index.html</t>
  </si>
  <si>
    <t>https://www.city.kawachinagano.lg.jp/soshiki/26/60395.html</t>
  </si>
  <si>
    <t>阪神高速大和川線沿道施設維持管理基金</t>
  </si>
  <si>
    <t xml:space="preserve">https://www.city.osaka-izumi.lg.jp/kakukano/soumubu/zaiseika/osirase/zaiseibunseki.html
</t>
  </si>
  <si>
    <t>未来子ども基金</t>
  </si>
  <si>
    <t>文化・スポーツ国際交流基金</t>
  </si>
  <si>
    <t>公園等整備事業基金</t>
  </si>
  <si>
    <t>http://www.city.kashiwara.osaka.jp/docs/2019021400018/?doc_id=10225</t>
  </si>
  <si>
    <t>https://www.city.habikino.lg.jp/soshiki/soumu/gyozaisei/zaisei/zaiseijokyo/116.html</t>
  </si>
  <si>
    <t>https://www.city.sennan.lg.jp/shisei/zaisei/1458795199935.html</t>
  </si>
  <si>
    <t>https://www.city.hannan.lg.jp/kakuka/somu/gyoukaku/zaisei/zaisei_joukyou/1585281403871.html</t>
  </si>
  <si>
    <t>総合スポーツセンター建設基金</t>
  </si>
  <si>
    <t>https://www.town.toyono.osaka.jp/page/dir003944.html</t>
  </si>
  <si>
    <t>西能勢振興基金</t>
  </si>
  <si>
    <t>奨学資金積立金基金</t>
  </si>
  <si>
    <t>忠岡町新型コロナウイルス感染症対策利子補給基金</t>
  </si>
  <si>
    <t>https://www.town.kumatori.lg.jp/gyosei_joho/gyozaisei/zaisei_jokyo/5091.html</t>
  </si>
  <si>
    <t>http://www.town.misaki.osaka.jp/soshiki/zaisei_kaikaku/zaisei_kaikaku/shiryo/index.html</t>
  </si>
  <si>
    <t>https://www.town.taishi.osaka.jp/busyo/seisakusoumubu/soumuzaiseika/machinodaidokorojijyo/1459322734767.html</t>
  </si>
  <si>
    <t>https://www.vill.chihayaakasaka.osaka.jp/kakuka/somu/zaisei/nendobetu/zaiseizyoukyo/4623.html</t>
  </si>
  <si>
    <t>守口市門真市消防組合特殊車両整備積立基金</t>
  </si>
  <si>
    <t>高石市泉大津市墓地組合基金</t>
  </si>
  <si>
    <t>飯盛霊園組合霊園整備基金</t>
  </si>
  <si>
    <t>飯盛斎場整備基金</t>
  </si>
  <si>
    <t>南河内環境事業組合
ごみ処理施設整備基金</t>
  </si>
  <si>
    <t>南河内環境事業組合
し尿処理施設整備基金</t>
  </si>
  <si>
    <t>南河内環境事業組合
職員退職手当基金</t>
  </si>
  <si>
    <t>21世紀都市創造基金</t>
  </si>
  <si>
    <t>特別会計等財政健全化調整基金</t>
  </si>
  <si>
    <t>市民福祉振興基金</t>
  </si>
  <si>
    <t>新本庁舎建設基金</t>
  </si>
  <si>
    <t>明石市庁舎建設基金</t>
  </si>
  <si>
    <t>明石市一般廃棄物処理施設整備基金</t>
  </si>
  <si>
    <t>特別会計等財政健全化基金</t>
  </si>
  <si>
    <t>明石市福祉コミュニティ―基金</t>
  </si>
  <si>
    <t>明石市スポーツ振興基金</t>
  </si>
  <si>
    <t>西宮市公共施設保全積立基金</t>
  </si>
  <si>
    <t>西宮市耐火物件火災損害塡補積立金</t>
  </si>
  <si>
    <t>西宮市営住宅敷金等積立基金</t>
  </si>
  <si>
    <t>西宮市奨学基金</t>
  </si>
  <si>
    <t>西宮市都市計画事業基金</t>
  </si>
  <si>
    <t>https://www.nishi.or.jp/shisei/zaiseijoho/kessan/r2zaisei.html</t>
  </si>
  <si>
    <t>ふるさと洲本もっともっと応援基金</t>
  </si>
  <si>
    <t>つながり基金</t>
  </si>
  <si>
    <t>過疎地域自立振興基金</t>
  </si>
  <si>
    <t>開発関連公共施設等整備基金</t>
  </si>
  <si>
    <t>西田房子福祉基金</t>
  </si>
  <si>
    <t>社会福祉「友愛」基金</t>
  </si>
  <si>
    <t>http://www.city.ashiya.lg.jp/zaisei/h19_kessan_card.html</t>
  </si>
  <si>
    <t>一般職員退職手当基金</t>
  </si>
  <si>
    <t>市営墓園基金</t>
  </si>
  <si>
    <t>被災者生活再建支援基金</t>
  </si>
  <si>
    <t>植村直己顕彰基金</t>
  </si>
  <si>
    <t>福祉コミュニティ基金</t>
  </si>
  <si>
    <t>日光山墓園管理基金</t>
  </si>
  <si>
    <t>https://www.city.kakogawa.lg.jp/soshikikarasagasu/kikakubu/zaiseika/zaiseihoukoku_kouhyou/1529555490810.html</t>
  </si>
  <si>
    <t>健康管理施設整備基金</t>
  </si>
  <si>
    <t>赤穂ふるさとづくり基金</t>
  </si>
  <si>
    <t>高山墓園管理基金</t>
  </si>
  <si>
    <t>ふるさと西脇「日本のへそ」基金</t>
  </si>
  <si>
    <t>新ごみ処理施設建設基金</t>
  </si>
  <si>
    <t>障碍（がい）福祉基金</t>
  </si>
  <si>
    <t>市営霊園運営基金</t>
  </si>
  <si>
    <t>http://www.city.takarazuka.hyogo.jp/shisei/gyozaisei/1000137/1012636.html</t>
  </si>
  <si>
    <t>こころのふるさと
三木応援基金</t>
  </si>
  <si>
    <t>ガーデンシティ
みき創生基金</t>
  </si>
  <si>
    <t>緑丘２丁目地区再開発等促進区地区計画に係る公園整備基金</t>
  </si>
  <si>
    <t>リサイクル基金</t>
  </si>
  <si>
    <t>https://www.city.takasago.lg.jp/soshikikarasagasu/zaiseika/gyozaisei/1/4/2449.html</t>
  </si>
  <si>
    <t>ふるさとづくり寄付金</t>
  </si>
  <si>
    <t>丹波篠山ふるさと基金</t>
  </si>
  <si>
    <t>ふるさと創生奨学金基金</t>
  </si>
  <si>
    <t>宅地開発関連事業基金</t>
  </si>
  <si>
    <t>元気な養父づくり応援基金</t>
  </si>
  <si>
    <t>庁舎整備事業基金</t>
  </si>
  <si>
    <t>消防防災施設等整備基金</t>
  </si>
  <si>
    <t>水道事業調整基金</t>
  </si>
  <si>
    <t>淡路鳴門岬公園開発基金</t>
  </si>
  <si>
    <t>https://www.city.minamiawaji.hyogo.jp/site/sub-site-zaimu/zaiseihikakubunseki.html</t>
  </si>
  <si>
    <t>コミュニティ・プラント維持基金</t>
  </si>
  <si>
    <t>夢と未来へのふるさと基金</t>
  </si>
  <si>
    <t>森林文化創造基金</t>
  </si>
  <si>
    <t>ブナ基金</t>
  </si>
  <si>
    <t>http://www.city.tatsuno.lg.jp/shisei/yosan/zaiseijouhou/kessannogaiyo.html</t>
  </si>
  <si>
    <t>安全安心対策基金</t>
  </si>
  <si>
    <t>開発事業に伴う公共施設等整備基金</t>
  </si>
  <si>
    <t>健康づくり施設整備基金</t>
  </si>
  <si>
    <t>公共・公益施設整備基金</t>
  </si>
  <si>
    <t>ふるさと市川応援基金</t>
  </si>
  <si>
    <t>学校用地取得基金</t>
  </si>
  <si>
    <t>https://www.town.ichikawa.lg.jp/menu/19</t>
  </si>
  <si>
    <t>大規模開発区域環境保全基金</t>
  </si>
  <si>
    <t>農業農村活性化基金</t>
  </si>
  <si>
    <t>寺前地区振興基金</t>
  </si>
  <si>
    <t>ケーブルテレビネットワーク維持基金</t>
  </si>
  <si>
    <t>長谷地区振興基金</t>
  </si>
  <si>
    <t>ケーブルテレビ施設改修基金</t>
  </si>
  <si>
    <t>大持井堰管理運営基金</t>
  </si>
  <si>
    <t>交通遺児奨学基金</t>
  </si>
  <si>
    <t>公益施設管理運営基金</t>
  </si>
  <si>
    <t>温泉地域開発基金</t>
  </si>
  <si>
    <t>下タ山公共建設残土
 処分場整備基金</t>
  </si>
  <si>
    <t>北播磨こども発達支援センター事務組合わかあゆ園施設整備基金</t>
  </si>
  <si>
    <t>退職手当引当準備基金</t>
  </si>
  <si>
    <t>ごみ処理施設施設整備基金</t>
  </si>
  <si>
    <t>南部業務施設整備基金</t>
  </si>
  <si>
    <t>淡路ふるさと市町村圏基金</t>
  </si>
  <si>
    <t>丹波少年自然の家事務組合施設整備基金</t>
  </si>
  <si>
    <t>広域斎場施設整備基金</t>
  </si>
  <si>
    <t>休日急患センター基金</t>
  </si>
  <si>
    <t>一般廃棄物処理施設基金</t>
  </si>
  <si>
    <t>但馬青少年育成基金</t>
  </si>
  <si>
    <t>施設運営燃料費等調整基金</t>
  </si>
  <si>
    <t>地元公共事業積立基金</t>
  </si>
  <si>
    <t>心のふるさと応援基金</t>
  </si>
  <si>
    <t>https://www.city.nara.lg.jp/site/zaisei/125293.html</t>
  </si>
  <si>
    <t>ふるさと大和高田応援基金</t>
  </si>
  <si>
    <t>交通遺児就学援助等基金</t>
  </si>
  <si>
    <t>https://www.city.yamatotakada.nara.jp/soshikikarasagasu/zaiseika/1/1660.html</t>
  </si>
  <si>
    <t>https://www.city.yamatokoriyama..lg.jp/soshiki/zaiseika//shinozaisei/3/3191.html</t>
  </si>
  <si>
    <t>周辺地区環境整備基金</t>
  </si>
  <si>
    <t>ふるさと天理応援基金</t>
  </si>
  <si>
    <t>https://www.city.tenri.nara.jp/kakuka/soumubu/zaiseika/1395809844297.html</t>
  </si>
  <si>
    <t>がんばろう橿原！新型コロナ対策基金</t>
  </si>
  <si>
    <t>橿原運動公園硬式野球場整備基金</t>
  </si>
  <si>
    <t>https://www.city.kashihara.nara.jp</t>
  </si>
  <si>
    <t>市有施設最適化整備更新基金</t>
  </si>
  <si>
    <t>卑弥呼の里・桜井ふるさと基金</t>
  </si>
  <si>
    <t>地域公共事業積立基金</t>
  </si>
  <si>
    <t>戒重集会所基金</t>
  </si>
  <si>
    <t>ふるさと五條市
応援基金</t>
  </si>
  <si>
    <t>文化財保存基金</t>
  </si>
  <si>
    <t>city.gojo.lg.jp/shisei_soshiki/zaisei/3/index.html</t>
  </si>
  <si>
    <t>https://www.city.gose.nara.jp/0000000955.html</t>
  </si>
  <si>
    <t>北部地域整備促進基金</t>
  </si>
  <si>
    <t>https://www.city.ikoma.lg.jp/0000027485.html</t>
  </si>
  <si>
    <t>ふるさとまちづくり　基金</t>
  </si>
  <si>
    <t>学校教育振興福祉基金</t>
  </si>
  <si>
    <t>https://www.city.kashiba.lg.jp/soshiki/8/6328.html</t>
  </si>
  <si>
    <t>体力づくりセンター整備基金</t>
  </si>
  <si>
    <t>霊苑整備基金</t>
  </si>
  <si>
    <t>国営十津川紀の川二期事業費償還基金</t>
  </si>
  <si>
    <t>市営霊苑基金</t>
  </si>
  <si>
    <t>ふるさと水と土
保全基金</t>
  </si>
  <si>
    <t>安全安心の村づくり
基金</t>
  </si>
  <si>
    <t>https://www.vill.yamazoe.nara.jp/life/gyousei/zaisei</t>
  </si>
  <si>
    <t>下水処理施設管理基金</t>
  </si>
  <si>
    <t>観光産業振興基金</t>
  </si>
  <si>
    <t>https://www.town.ikaruga.nara.jp//0000000270.html</t>
  </si>
  <si>
    <t>公営住宅管理運営基金</t>
  </si>
  <si>
    <t>三宅町消防基金</t>
  </si>
  <si>
    <t>https://www.town.miyake.lg.jp/chosei/zaisei/post_767.html</t>
  </si>
  <si>
    <t>ふるさと曽爾村元気推進基金</t>
  </si>
  <si>
    <t>https://www.vill.mitsue.nara.jp/kurashi/annai/soumuka/2/4/350.html</t>
  </si>
  <si>
    <t>善意基金</t>
  </si>
  <si>
    <t>明日香村整備基金</t>
  </si>
  <si>
    <t>第三セクター等改革推進債償還基金</t>
  </si>
  <si>
    <t>https://www.town.kanmaki.nara.jp</t>
  </si>
  <si>
    <t>美しヶ丘公共施設用維持管理基金</t>
  </si>
  <si>
    <t>王寺町立図書館基金</t>
  </si>
  <si>
    <t>新清掃施設建設基金</t>
  </si>
  <si>
    <t>みどりのふるさと応援基金</t>
  </si>
  <si>
    <t>https://www.town.kawai.nara.jp/kakuka/somu/1/1/991.html</t>
  </si>
  <si>
    <t>町営住宅改修基金</t>
  </si>
  <si>
    <t>http://www.town.yoshino.nara.jp/chosei/machinokakeibo/</t>
  </si>
  <si>
    <t>特定事業資金積立基金</t>
  </si>
  <si>
    <t>ふるさと創生整備基金</t>
  </si>
  <si>
    <t>公園墓地維持管理基金</t>
  </si>
  <si>
    <t>ふるさと寄附金</t>
  </si>
  <si>
    <t>https://www.town.shimoichi.lg.jp/0000001202.html</t>
  </si>
  <si>
    <t>地域振興資金</t>
  </si>
  <si>
    <t>山林造成基金</t>
  </si>
  <si>
    <t>山癒の里基金</t>
  </si>
  <si>
    <t>https://www.vill.tenkawa.nara.jp/office/administration/finance/report</t>
  </si>
  <si>
    <t>ふるさとのせ川愛基金</t>
  </si>
  <si>
    <t>https://www.vill.nosegawa.nara.jp/top/village_goverment/administration/zaisei/zaiseijyoukyou/index.html</t>
  </si>
  <si>
    <t>旧貯木場運営基金</t>
  </si>
  <si>
    <t>公共施設整備費基金</t>
  </si>
  <si>
    <t>https://www.vill.totsukawa.lg.jp/administration/gyousei/#a02</t>
  </si>
  <si>
    <t>http://www.vill.shimokitayama.nara.jp/</t>
  </si>
  <si>
    <t>﻿http://vill.kamikitayama.nara.jp/kurashi/profile/other/</t>
  </si>
  <si>
    <t>水源地域保全基金</t>
  </si>
  <si>
    <t>https://www.vill.kawakami.nara.jp/life/docs/2017051200059/</t>
  </si>
  <si>
    <t>深吉野の石鼎顕彰基金</t>
  </si>
  <si>
    <t>し尿処理施設等補修費基金</t>
  </si>
  <si>
    <t>会館管理基金</t>
  </si>
  <si>
    <t>災害補償基金</t>
  </si>
  <si>
    <t>施設整備等寄付金積立金基金</t>
  </si>
  <si>
    <t>葛城ふるさと市町村圏基金</t>
  </si>
  <si>
    <t>庁舎・設備整備基金</t>
  </si>
  <si>
    <t>塚本治雄基金</t>
  </si>
  <si>
    <t>市有建物災害復旧基金</t>
  </si>
  <si>
    <t>未来のまちづくり基金</t>
  </si>
  <si>
    <t>がんばれ基金</t>
  </si>
  <si>
    <t>地域排水処理施設管理基金</t>
  </si>
  <si>
    <t>つり公園シモツピアーランド整備事業基金</t>
  </si>
  <si>
    <t>https://www.city.kainan.lg.jp/shiseijoho/gyozaisei/zaiseijokyo_siryoushu.html</t>
  </si>
  <si>
    <t>墓園基金</t>
  </si>
  <si>
    <t>http://www.city.hashimoto.lg.jp/guide/somubu/zaisei/zijyou/zaiseisiryou/index.html</t>
  </si>
  <si>
    <t>高齢者福祉対策事業基金</t>
  </si>
  <si>
    <t>塩屋･名田町地域振興基金</t>
  </si>
  <si>
    <t>日高港振興基金</t>
  </si>
  <si>
    <t>三四六総合運動公園整備事業基金</t>
  </si>
  <si>
    <t>山村活性化基金</t>
  </si>
  <si>
    <t>https://www.city.tanabe.lg.jp/zaisei/zaiseijoukyousiryoushu.html</t>
  </si>
  <si>
    <t>丹鶴城址整備基金</t>
  </si>
  <si>
    <t>文化複合施設整備基金</t>
  </si>
  <si>
    <t>中山間ふるさと水と土保全対策基金</t>
  </si>
  <si>
    <t>地上波デジタル放送中継施設基金</t>
  </si>
  <si>
    <t>上芝文化教育振興基金</t>
  </si>
  <si>
    <t>ふるさとかつらぎ基金</t>
  </si>
  <si>
    <t>公立学校施設整備基金</t>
  </si>
  <si>
    <t>澤水奨学基金</t>
  </si>
  <si>
    <t>横手智昭奨学基金</t>
  </si>
  <si>
    <t>https://www.town.kudoyama.wakayama.jp/soumu/yosan/index.html</t>
  </si>
  <si>
    <t>街並み景観及び自然景観振興整備基金</t>
  </si>
  <si>
    <t>森林整備基金</t>
  </si>
  <si>
    <t>https://www.town.koya.wakayama.jp/town/koukai/523.html</t>
  </si>
  <si>
    <t>小学校緑化推進基金</t>
  </si>
  <si>
    <t>稲むらの火の館管理基金</t>
  </si>
  <si>
    <t>滝原温泉整備基金</t>
  </si>
  <si>
    <t>墓地管理基金</t>
  </si>
  <si>
    <t>森林環境譲与税</t>
  </si>
  <si>
    <t>ふるさとふれあい基金</t>
  </si>
  <si>
    <t>http://www.town.yura.wakayama.jp/</t>
  </si>
  <si>
    <t>安全安心基金</t>
  </si>
  <si>
    <t>https://www.town.wakayama-inami.lg.jp/</t>
  </si>
  <si>
    <t>環境保全地域活性化基金</t>
  </si>
  <si>
    <t>公有財産管理基金</t>
  </si>
  <si>
    <t>川辺町地域振興基金</t>
  </si>
  <si>
    <t>ふるさと白浜応援基金</t>
  </si>
  <si>
    <t>小集落改良住宅基金</t>
  </si>
  <si>
    <t>さわやか上富田まちづくり基金</t>
  </si>
  <si>
    <t>事業所等立地促進基金</t>
  </si>
  <si>
    <t>共同作業場基金</t>
  </si>
  <si>
    <t>http://www.town.kamitonda.lg.jp/soshiki/soumu/gyosei/kaihen/930.html</t>
  </si>
  <si>
    <t>和深川地区飲料水供給施設維持管理基金</t>
  </si>
  <si>
    <t>道の駅すさみ振興基金</t>
  </si>
  <si>
    <t>那智の滝源流水資源保全事業基金</t>
  </si>
  <si>
    <t>塵芥処理施設建設資金基金</t>
  </si>
  <si>
    <t>石垣記念館運営基金</t>
  </si>
  <si>
    <t>https://www.town.taiji.wakayama.jp/tyousei/zaisei/zaiseijokyou/index.html</t>
  </si>
  <si>
    <t>廃棄物処理基金</t>
  </si>
  <si>
    <t>ふるさとむらづくり寄附金基金</t>
  </si>
  <si>
    <t>安全・安心まちづくり基金</t>
  </si>
  <si>
    <t>庁舎建設準備基金</t>
  </si>
  <si>
    <t>ふるさとのまちづくり応援基金</t>
  </si>
  <si>
    <t>町営住宅管理基金</t>
  </si>
  <si>
    <t>学校医等公務災害補償基金</t>
  </si>
  <si>
    <t>老人福祉施設整備基金</t>
  </si>
  <si>
    <t>有田衛生施設事務組合一般廃棄物処理施設整備事業基金</t>
  </si>
  <si>
    <t>有田聖苑事務組合
施設整備基金</t>
  </si>
  <si>
    <t>自動車買替準備基金</t>
  </si>
  <si>
    <t>富田川治水組合豊かな水資源保全基金</t>
  </si>
  <si>
    <t>富田川治水組合治水基金</t>
  </si>
  <si>
    <t>串本町古座川町衛生施設事務組合宝嶋クリーンセンター包括運転管理業務委託費用準備基金</t>
  </si>
  <si>
    <t>田辺周辺ふるさと市町村圏基金</t>
  </si>
  <si>
    <t>田辺広域休日急患診療所医療機器整備基金</t>
  </si>
  <si>
    <t>上大中清掃施設組合清掃事業基金</t>
  </si>
  <si>
    <t>新ごみ処理施設建設事業基金</t>
  </si>
  <si>
    <t>田辺市周辺衛生施設組合施設整備基金</t>
  </si>
  <si>
    <t>国際ソロプチミスト和歌山紀北貸付基金</t>
  </si>
  <si>
    <t>し尿処理施設関連事業整備基金</t>
  </si>
  <si>
    <t>庁舎及び消防施設整備基金</t>
  </si>
  <si>
    <t>賞じゅつ基金</t>
  </si>
  <si>
    <t>施設整備計画事業基金</t>
  </si>
  <si>
    <t>五色台広域施設組合設備基金</t>
  </si>
  <si>
    <t>五色台広域施設組合地域整備基金</t>
  </si>
  <si>
    <t>紀南環境広域施設組合廃棄物最終処分場運営適正化基金</t>
  </si>
  <si>
    <t>紀南環境広域施設組合施設整備事業基金</t>
  </si>
  <si>
    <t>https://www.pref.tottori.lg.jp/12491.htm</t>
  </si>
  <si>
    <t>新型コロナウイルス感染症対応融資利子補給基金</t>
  </si>
  <si>
    <t>地方創生臨時交付金</t>
  </si>
  <si>
    <t>魚と鬼太郎のまち境港ふるさと基金（その他）</t>
  </si>
  <si>
    <t>魚と鬼太郎のまち境港ふるさと基金（子育て・教育）</t>
  </si>
  <si>
    <t>魚と鬼太郎のまち境港ふるさと基金（自然・生活環境）</t>
  </si>
  <si>
    <t>福祉環境整備基金</t>
  </si>
  <si>
    <t>ふるさと岩美まちづくり基金</t>
  </si>
  <si>
    <t>公共施設等整備資金</t>
  </si>
  <si>
    <t>農業集落排水施設整備基金</t>
  </si>
  <si>
    <t>森林整備促進基金</t>
  </si>
  <si>
    <t>夢はぐくむむらづくり基金</t>
  </si>
  <si>
    <t>新型コロナウイルス感染症対策資金利子補助基金</t>
  </si>
  <si>
    <t>大山町合併振興基金</t>
  </si>
  <si>
    <t>大山町公共施設整備基金</t>
  </si>
  <si>
    <t>大山町ふるさと応援基金</t>
  </si>
  <si>
    <t>大山町地域福祉基金</t>
  </si>
  <si>
    <t>大山町漁港建設事業推進基金</t>
  </si>
  <si>
    <t>森林整備資金</t>
  </si>
  <si>
    <t>観光事業資金</t>
  </si>
  <si>
    <t>町営バス購入基金</t>
  </si>
  <si>
    <t>うなばら荘基金</t>
  </si>
  <si>
    <t>松江市庁舎建設基金</t>
  </si>
  <si>
    <t>松江市地域振興基金</t>
  </si>
  <si>
    <t>鹿島地域振興基金</t>
  </si>
  <si>
    <t>松江市ふれあい福祉基金</t>
  </si>
  <si>
    <t>鹿島公共用施設維持修繕基金</t>
  </si>
  <si>
    <t>https://www1.city.matsue.shimane.jp/shisei/zaisei/kessan/R2kessan-gaiyou/R2kessan-gaiyou.html</t>
  </si>
  <si>
    <t>市有財産有効活用推進基金</t>
  </si>
  <si>
    <t>https://www.city.hamada.shimane.jp/www/genre/0000000000000/1000170010390/index.html</t>
  </si>
  <si>
    <t>「日本の心のふるさと出雲」応援基金</t>
  </si>
  <si>
    <t>高野令一
育英奨学基金</t>
  </si>
  <si>
    <t>防災行政無線施設
及び
情報通信施設
整備基金</t>
  </si>
  <si>
    <t>https://www.city.izumo.shimane.jp/www/contents/1351488120539/index.html</t>
  </si>
  <si>
    <t>益田市ふるさと応援基金</t>
  </si>
  <si>
    <t>益田市庁舎建設基金</t>
  </si>
  <si>
    <t>益田市施設貸付事業施設維持管理基金</t>
  </si>
  <si>
    <t>益田駅前ビルEAGA維持管理基金</t>
  </si>
  <si>
    <t>http://www.city.masuda.lg.jp/shiseijoho/gyozaisei/zaisei_yosan_kessan/1/1/5670.html</t>
  </si>
  <si>
    <t>石見銀山基金</t>
  </si>
  <si>
    <t>仁摩サンドミュージアム管理基金</t>
  </si>
  <si>
    <t>https://www.city.oda.lg.jp/ohda_city/city_organization/25/32/2025/20081</t>
  </si>
  <si>
    <t>ドジョウ掬いのまちやすぎ応援基金</t>
  </si>
  <si>
    <t>https://www.city.yasugi.shimane.jp/shisei/zaisei/zaiseijokyo_bunseki/</t>
  </si>
  <si>
    <t>元気！勇気！感動！ごうつふるさと基金</t>
  </si>
  <si>
    <t>図書館・郷土資料館建設基金</t>
  </si>
  <si>
    <t>https://www.city.gotsu.lg.jp/soshiki/5/2177.html</t>
  </si>
  <si>
    <t>大規模事業等基金</t>
  </si>
  <si>
    <t>政策選択基金</t>
  </si>
  <si>
    <t>木次さくらのまちづくり基金</t>
  </si>
  <si>
    <t>仁多米振興施設整備基金</t>
  </si>
  <si>
    <t>https://www.town.okuizumo.shimane.jp/www/genre/1000100000093/index.html</t>
  </si>
  <si>
    <t>自然環境保全対策基金</t>
  </si>
  <si>
    <t>ふるさとの森管理基金</t>
  </si>
  <si>
    <t>https://www.iinan.jp/soshiki/4/1210.html</t>
  </si>
  <si>
    <t>ふるさと創生積立金</t>
  </si>
  <si>
    <t>https://www.town.shimane-kawamoto.lg.jp/doc/zaiseikakari/3653</t>
  </si>
  <si>
    <t>がんばれ美郷町寄付基金</t>
  </si>
  <si>
    <t>https://gov.town.shimane-misato.lg.jp/about/zaisei/273/292</t>
  </si>
  <si>
    <t>三江線跡地活用基金</t>
  </si>
  <si>
    <t>日本一の子育て村推進基金</t>
  </si>
  <si>
    <t>https://www.town.ohnan.lg.jp/www/contents/1001000000504/index.html</t>
  </si>
  <si>
    <t>津和野町まちづくり基金</t>
  </si>
  <si>
    <t>ふるさと津和野基金</t>
  </si>
  <si>
    <t>津和野町地域医療推進基金</t>
  </si>
  <si>
    <t>旧日原町庁舎建設基金</t>
  </si>
  <si>
    <t>津和野町ICT整備基金</t>
  </si>
  <si>
    <t>https://www.town.tsuwano.lg.jp/www/contents/1357803785887/index.html</t>
  </si>
  <si>
    <t>https://www.town.yoshika.lg.jp/about/zaiseijohou/kessan.html</t>
  </si>
  <si>
    <t>宿泊施設整備基金</t>
  </si>
  <si>
    <t>ふるさと西ノ島基金わがとこ</t>
  </si>
  <si>
    <t>家畜市場整備基金</t>
  </si>
  <si>
    <t>ジオパーク拠点施設整備基金</t>
  </si>
  <si>
    <t>隠岐島前病院整備基金</t>
  </si>
  <si>
    <t>http://www.town.nishinoshima.shimane.jp/profile/79</t>
  </si>
  <si>
    <t>ふるさと知夫里島基金</t>
  </si>
  <si>
    <t>http://www.vill.chibu.lg.jp/gyosei/info-all/info-oshirase/257</t>
  </si>
  <si>
    <t>ふるさと隠岐の島応援基金</t>
  </si>
  <si>
    <t>隠岐島油槽所整備基金</t>
  </si>
  <si>
    <t>https://www.town.okinoshima.shimane.jp/www/genre/1000100000110/index.html</t>
  </si>
  <si>
    <t>鹿足郡事務組合電気通信事業基金</t>
  </si>
  <si>
    <t>鹿足郡事務組合管理運営基金</t>
  </si>
  <si>
    <t>益田地区ふるさと市町村圏振興基金</t>
  </si>
  <si>
    <t>ごみ焼却場施設維持対策基金</t>
  </si>
  <si>
    <t>鹿足郡不燃物処理組合事業運営基金</t>
  </si>
  <si>
    <t>雲南エネルギーセンター施設整備事業基金</t>
  </si>
  <si>
    <t>三刀屋斎場事業基金</t>
  </si>
  <si>
    <t>市町村職員退職手当給付準備基金</t>
  </si>
  <si>
    <t>市町村振興センター施設整備基金</t>
  </si>
  <si>
    <t>市町村振興基金</t>
  </si>
  <si>
    <t>一般廃棄物処理事業施設整備基金</t>
  </si>
  <si>
    <t>浜田地区広域連携推進事業基金</t>
  </si>
  <si>
    <t>雲南地区ふるさと市町村圏振興事業基金</t>
  </si>
  <si>
    <t>レインボープラザ整備基金</t>
  </si>
  <si>
    <t>仁万の里利用者福利厚生基金</t>
  </si>
  <si>
    <t>ふるさと津山サポート基金</t>
  </si>
  <si>
    <t>帰ってきんちゃい若人応援基金</t>
  </si>
  <si>
    <t>少年少女発明奨励基金</t>
  </si>
  <si>
    <t>https://www.city.tamano.lg.jp/site/zaisei/27070.html</t>
  </si>
  <si>
    <t>ふるさと笠岡思民基金</t>
  </si>
  <si>
    <t>公共施設整備費引当基金</t>
  </si>
  <si>
    <t>藤井育英会奨学基金</t>
  </si>
  <si>
    <t>退職手当準備基金</t>
  </si>
  <si>
    <t>中山間ふるさと・水と土保全対策事業基金</t>
  </si>
  <si>
    <t>健康・生きがい創造基金</t>
  </si>
  <si>
    <t>総社市地域振興基金</t>
  </si>
  <si>
    <t>総社市庁舎等整備事業基金</t>
  </si>
  <si>
    <t>総社市職員退職手当基金</t>
  </si>
  <si>
    <t>総社市教育施設整備事業等基金</t>
  </si>
  <si>
    <t>総社市美術博物館施設整備事業基金</t>
  </si>
  <si>
    <t>https://www.city.soja.okayama.jp/zaisei/sisei/zaisei_2020.html</t>
  </si>
  <si>
    <t>開発事業基金</t>
  </si>
  <si>
    <t>地域づくり応援基金</t>
  </si>
  <si>
    <t>ふるさとにいみ応援基金</t>
  </si>
  <si>
    <t>かしのき基金</t>
  </si>
  <si>
    <t>https://www.city.niimi.okayama.jp/gyosei/gyosei_detail/index/404.html</t>
  </si>
  <si>
    <t>米百俵基金</t>
  </si>
  <si>
    <t>太陽のまち基金</t>
  </si>
  <si>
    <t>赤磐市地域振興基金</t>
  </si>
  <si>
    <t>赤磐市公共施設等整備基金</t>
  </si>
  <si>
    <t>赤磐市山陽ふれあい公園基金</t>
  </si>
  <si>
    <t>赤磐市ふるさと応援基金</t>
  </si>
  <si>
    <t>赤磐市最終処分場管理運営基金</t>
  </si>
  <si>
    <t>未来を担う人応援基金</t>
  </si>
  <si>
    <t>情報化施設整備基金</t>
  </si>
  <si>
    <t>美作市地域振興基金</t>
  </si>
  <si>
    <t>美作市公共施設整備基金</t>
  </si>
  <si>
    <t>美作市ふるさと創生基金</t>
  </si>
  <si>
    <t>美作市産業基盤強靭化基金</t>
  </si>
  <si>
    <t>ふるさと美作応援基金</t>
  </si>
  <si>
    <t>http://www.city.mimasaka.lg.jp/soshiki/soumu/zaisei/1447379231294.html</t>
  </si>
  <si>
    <t>https://www.city.asakuchi.lg.jp/gyose/zaisejokyo/shiryo.html</t>
  </si>
  <si>
    <t>文化体育施設建設基金</t>
  </si>
  <si>
    <t>https://www.town.wake.lg.jp/gyosei/chosei/wakeZaisei</t>
  </si>
  <si>
    <t>いかしの舎運営基金</t>
  </si>
  <si>
    <t>特定寄附運用基金</t>
  </si>
  <si>
    <t>開発基金</t>
  </si>
  <si>
    <t>教育施設整備改修基金</t>
  </si>
  <si>
    <t>いきいき里庄基金</t>
  </si>
  <si>
    <t>文教福祉施設整備基金</t>
  </si>
  <si>
    <t>賑わいのまちづくり基金</t>
  </si>
  <si>
    <t>こどもみらい基金</t>
  </si>
  <si>
    <t>スポーツ文化振興基金</t>
  </si>
  <si>
    <t>長期投資準備基金</t>
  </si>
  <si>
    <t>鏡野町地域振興基金</t>
  </si>
  <si>
    <t>鏡野町公共用拠点施設整備基金</t>
  </si>
  <si>
    <t>かがみの創生基金</t>
  </si>
  <si>
    <t>かがみの園運営安定化基金</t>
  </si>
  <si>
    <t>鏡野町未来・希望基金</t>
  </si>
  <si>
    <t>勝央町地域福祉振興基金</t>
  </si>
  <si>
    <t>勝央町ふるさと・水と土保全対策基金</t>
  </si>
  <si>
    <t>勝央町ふるさとづくり基金</t>
  </si>
  <si>
    <t>奈義町公共施設等整備基金</t>
  </si>
  <si>
    <t>奈義町情報通信基盤利活用整備基金</t>
  </si>
  <si>
    <t>奈義町公共用地取得基金</t>
  </si>
  <si>
    <t>奈義町特定防衛施設周辺整備調整交付金事業基金積立金</t>
  </si>
  <si>
    <t>むらづくり基金</t>
  </si>
  <si>
    <t>財政調整基金（小水力）</t>
  </si>
  <si>
    <t>観光施設等整備事業基金</t>
  </si>
  <si>
    <t>公有財産取得基金</t>
  </si>
  <si>
    <t>http://www.vill.nishiawakura.okayama.jp/wp/村の財政/</t>
  </si>
  <si>
    <t>庁舎改修整備基金</t>
  </si>
  <si>
    <t>両部篤育英基金</t>
  </si>
  <si>
    <t>長期振興町づくり基金</t>
  </si>
  <si>
    <t>みさきネット施設整備及び維持管理基金</t>
  </si>
  <si>
    <t>高梁川東西用水組合
柳井原貯水池廃止対策基金</t>
  </si>
  <si>
    <t>六ケ郷組合施設
災害復旧等基金</t>
  </si>
  <si>
    <t>四ケ郷組合井堰
災害復旧基金</t>
  </si>
  <si>
    <t>岡山県西部衛生施設組合基金</t>
  </si>
  <si>
    <t>旭川中部衛生施設環境整備基金</t>
  </si>
  <si>
    <t>旭清苑施設整備基金</t>
  </si>
  <si>
    <t>地域活性化交付金基金</t>
  </si>
  <si>
    <t>施設解体等基金</t>
  </si>
  <si>
    <t>笠岡地区消防組合
職員退職手当積立基金</t>
  </si>
  <si>
    <t>笠岡地区消防組合
消防施設整備基金</t>
  </si>
  <si>
    <t>廃棄物処理施設整備事業対策基金</t>
  </si>
  <si>
    <t>浄化園周辺環境対策基金</t>
  </si>
  <si>
    <t>火葬場等の建設基金</t>
  </si>
  <si>
    <t>津山広域事務組合ふるさと市町村圏基金</t>
  </si>
  <si>
    <t>退職手当調整基金</t>
  </si>
  <si>
    <t>準備積立金基金</t>
  </si>
  <si>
    <t>福利厚生基金</t>
  </si>
  <si>
    <t>拠出金事業基金</t>
  </si>
  <si>
    <t>公園墓地管理運営基金</t>
  </si>
  <si>
    <t>博物館推進基金</t>
  </si>
  <si>
    <t>地域下水道基金</t>
  </si>
  <si>
    <t>市立図書館建設基金</t>
  </si>
  <si>
    <t>市立美術館美術品取得基金</t>
  </si>
  <si>
    <t>大学施設整備基金</t>
  </si>
  <si>
    <t>福山市大規模事業
基金</t>
  </si>
  <si>
    <t>福山市公共施設
維持整備基金</t>
  </si>
  <si>
    <t>福山市教育環境
整備基金</t>
  </si>
  <si>
    <t>福山城築城４００年
記念基金</t>
  </si>
  <si>
    <t>福山市地域福祉基金</t>
  </si>
  <si>
    <t>観光・まちづくり基金</t>
  </si>
  <si>
    <t>https://www.city.fuchu.hiroshima.jp/shisei/kaiji/zaisei/2146.html</t>
  </si>
  <si>
    <t>https://www.city.shobara.hiroshima.jp/main/government/zaisei/post_710.html</t>
  </si>
  <si>
    <t>地方創生事業基金</t>
  </si>
  <si>
    <t>にこにここども基金</t>
  </si>
  <si>
    <t>阿多田診療所基金</t>
  </si>
  <si>
    <t>http://www.city.otake.hiroshima.jp/soshiki/somu/kikakuzaisei/gyomu/14/3/1637816947181.html</t>
  </si>
  <si>
    <t>宮島水族館事業基金</t>
  </si>
  <si>
    <t>墓地管理事業基金</t>
  </si>
  <si>
    <t>https://www.city.hatsukaichi.hiroshima.jp/soshiki/16/</t>
  </si>
  <si>
    <t>府中町まちづくり振興基金</t>
  </si>
  <si>
    <t>安芸府中森づくり基金</t>
  </si>
  <si>
    <t>府中村永世守屋奨学基金</t>
  </si>
  <si>
    <t>織田幹雄スポーツ振興基金</t>
  </si>
  <si>
    <t>筆の里づくり基金</t>
  </si>
  <si>
    <t>筆の里工房収蔵物等購入基金</t>
  </si>
  <si>
    <t>https://www.town.kumano.hiroshima.jp/www/contents/1350009659767/index.html</t>
  </si>
  <si>
    <t>平成30年7月豪雨災害復興基金</t>
  </si>
  <si>
    <t>公立学校情報機器整備基金</t>
  </si>
  <si>
    <t>浮消波堤維持管理基金</t>
  </si>
  <si>
    <t>ふるさと・夢基金</t>
  </si>
  <si>
    <t>過疎地域持続的発展事業基金</t>
  </si>
  <si>
    <t>https://www.akiota.jp/soshiki/3/1494.html</t>
  </si>
  <si>
    <t>町有千代田住宅管理運営基金</t>
  </si>
  <si>
    <t>https://www.town.osakikamijima.hiroshima.jp/soshiki/somu/5/10/976.html</t>
  </si>
  <si>
    <t>中小企業融資運営基金</t>
  </si>
  <si>
    <t>応援寄附基金</t>
  </si>
  <si>
    <t>https://www.town.sera.hiroshima.jp/soshiki/13/5772.html</t>
  </si>
  <si>
    <t>災害補償等基金</t>
  </si>
  <si>
    <t>備北地区消防組合　　職員退職手当基金</t>
  </si>
  <si>
    <t>福山地区消防組合
消防施設等維持整備基金</t>
  </si>
  <si>
    <t>土地改良施設整備基金</t>
  </si>
  <si>
    <t>https://www.city.shimonoseki.lg.jp/soshiki/14/50101.html</t>
  </si>
  <si>
    <t>退職金基金</t>
  </si>
  <si>
    <t>こども基金</t>
  </si>
  <si>
    <t>萩市合併特例基金</t>
  </si>
  <si>
    <t>市庁舎建設基金</t>
  </si>
  <si>
    <t>萩市民病院基金</t>
  </si>
  <si>
    <t>あなたのふるさと萩応援基金</t>
  </si>
  <si>
    <t>萩市職員退職手当基金</t>
  </si>
  <si>
    <t>防府市庁舎建設基金</t>
  </si>
  <si>
    <t>一般乗合旅客自動車運送事業経営対策基金</t>
  </si>
  <si>
    <t>香月泰男美術館運営基金</t>
  </si>
  <si>
    <t>https://www.city.nagato.yamaguchi.jp/soshiki/5/31409.html</t>
  </si>
  <si>
    <t>ふるさと人財育成基金</t>
  </si>
  <si>
    <t>https://www.town.suo-oshima.lg.jp/zaisei/zaiseijyoukyou_siryou_1.html</t>
  </si>
  <si>
    <t>防災行政無線戸別受信機基金</t>
  </si>
  <si>
    <t>原子力発電施設等立地地域特別交付金施設維持運営基金</t>
  </si>
  <si>
    <t>https://www.town.kaminoseki.lg.jp/%e8%b2%a1%e6%94%bf%e6%83%85%e5%a0%b1%e3%81%ae%e9%96%8b%e7%a4%ba.html</t>
  </si>
  <si>
    <t>新型コロナ助け合い基金</t>
  </si>
  <si>
    <t>地球温暖化対策推進基金</t>
  </si>
  <si>
    <t>ボートパーク管理基金</t>
  </si>
  <si>
    <t>施設整備準備基金積立金</t>
  </si>
  <si>
    <t>職員退職手当支給準備基金積立金</t>
  </si>
  <si>
    <t>施設整備費積立金</t>
  </si>
  <si>
    <t>新斎場周辺環境整備費積立金</t>
  </si>
  <si>
    <t>周陽環境整備センター施設整備等基金</t>
  </si>
  <si>
    <t>リサイクル施設等整備事業積立金</t>
  </si>
  <si>
    <t>リサイクル施設等建設関係環境整備事業積立金</t>
  </si>
  <si>
    <t>退職給付財政調整基金</t>
  </si>
  <si>
    <t>消防団員等賞じゅつ金基金</t>
  </si>
  <si>
    <t>消防団員損害補償基金</t>
  </si>
  <si>
    <t>芸術文化施設建設基金</t>
  </si>
  <si>
    <t>LEDが魅せるまち・とくしま事業推進基金</t>
  </si>
  <si>
    <t>危機事象対策推進基金</t>
  </si>
  <si>
    <t>鳴門市新型コロナウイルス感染症対策基金</t>
  </si>
  <si>
    <t>https://www.city.naruto.tokushima.jp/shisei/zaisei/jokyo/</t>
  </si>
  <si>
    <t>金磯地区整備基金</t>
  </si>
  <si>
    <t>輝けあなんふるさと創造基金</t>
  </si>
  <si>
    <t>阿南市ごみ処理施設建設基金</t>
  </si>
  <si>
    <t>日亜化学工業河川水質改良基金</t>
  </si>
  <si>
    <t>阿南市地域福祉基金</t>
  </si>
  <si>
    <t>阿南市輝く子どもの子育て応援に係る日亜化学工業基金</t>
  </si>
  <si>
    <t>https://www.city.anan.tokushima.jp/docs/2012092700018/</t>
  </si>
  <si>
    <t>中小企業者等振興基金</t>
  </si>
  <si>
    <t>文化、国際交流基金</t>
  </si>
  <si>
    <t>情報システム施設整備基金</t>
  </si>
  <si>
    <t>http://shirasagi.tori-info.asp.lgwan.jp/.s5/preview/gyosei/docs/29763.html</t>
  </si>
  <si>
    <t>https://www.miyoshi.i-tokushima.jp/docs/2477375.html</t>
  </si>
  <si>
    <t>国民健康保険勝浦病院改築事業基金</t>
  </si>
  <si>
    <t>星谷橋架け替え事業基金</t>
  </si>
  <si>
    <t>勝浦町地域福祉基金</t>
  </si>
  <si>
    <t>横瀬橋架け替え周辺対策事業基金</t>
  </si>
  <si>
    <t>自ら考え自ら実践する地域づくり基金</t>
  </si>
  <si>
    <t>http://www.town.katsuura.lg.jp/docs/2019111800018/</t>
  </si>
  <si>
    <t>いろどりの里整備基金</t>
  </si>
  <si>
    <t>上勝町森林農地適正管理基金</t>
  </si>
  <si>
    <t>上勝町地域福祉基金</t>
  </si>
  <si>
    <t>上勝町文化振興基金</t>
  </si>
  <si>
    <t>上勝町ふるさと創生夢基金</t>
  </si>
  <si>
    <t>http://www.kamikatsu.jp/docs/2022030900028/</t>
  </si>
  <si>
    <t>町営住宅施設整備事業基金</t>
  </si>
  <si>
    <t>まち・ひと・しごと創生推進事業基金</t>
  </si>
  <si>
    <t>森林・林業活性化基金</t>
  </si>
  <si>
    <t>https://www.town.kaiyo.lg.jp/docs/2021091400027/</t>
  </si>
  <si>
    <t>公共施設更新等準備基金</t>
  </si>
  <si>
    <t>大規模災害対策基金</t>
  </si>
  <si>
    <t>子どもはぐくみ医療費助成事業基金</t>
  </si>
  <si>
    <t xml:space="preserve">https://www.town.matsushige.tokushima.jp/docs/2015111700952/ </t>
  </si>
  <si>
    <t>北島町公共施設等整備基金</t>
  </si>
  <si>
    <t>労働者福祉施設改装整備基金</t>
  </si>
  <si>
    <t>北島町災害対策基金</t>
  </si>
  <si>
    <t>北島町職員退職手当基金</t>
  </si>
  <si>
    <t>国際交流研修事業基金</t>
  </si>
  <si>
    <t>退職手当積立金</t>
  </si>
  <si>
    <t>一般公共施設改築等積立金</t>
  </si>
  <si>
    <t>https://town.aizumi.lg.jp/docs/2019121000977/</t>
  </si>
  <si>
    <t>役場庁舎改築等基金</t>
  </si>
  <si>
    <t>産業振興資本管理基金</t>
  </si>
  <si>
    <t>町並み保存基金</t>
  </si>
  <si>
    <t>ゆうゆう館整備基金</t>
  </si>
  <si>
    <t>美馬地区広域振興基金</t>
  </si>
  <si>
    <t>板野西部消防組合
消防施設整備基金</t>
  </si>
  <si>
    <t>名西消防組合消防施設整備基金</t>
  </si>
  <si>
    <t>板野西部青少年補導センター組合補導車購入基金</t>
  </si>
  <si>
    <t>中央地区広域振興基金</t>
  </si>
  <si>
    <t>三好地区広域振興基金</t>
  </si>
  <si>
    <t>消防車両等整備基金</t>
  </si>
  <si>
    <t>健やか子ども基金</t>
  </si>
  <si>
    <t>大手町地区公共施設再編整備基金</t>
  </si>
  <si>
    <t>モーターボート競走収益基金</t>
  </si>
  <si>
    <t>史跡等整備基金</t>
  </si>
  <si>
    <t>臨海工業地区施設管理基金</t>
  </si>
  <si>
    <t>https://www.city.marugame.lg.jp/itwinfo/i5511/</t>
  </si>
  <si>
    <t>がんばれ観音寺応援基金</t>
  </si>
  <si>
    <t>施設管理等基金</t>
  </si>
  <si>
    <t>とらまる公園体育館基金</t>
  </si>
  <si>
    <t>中山間ふるさと・水と土保全対策基金</t>
  </si>
  <si>
    <t>図書館蔵書整備基金</t>
  </si>
  <si>
    <t>https://www.higashikagawa.jp/shiseijoho/gyozaisei/zaisei_yosan_kessan/1/2589.html</t>
  </si>
  <si>
    <t>三豊市合併振興基金</t>
  </si>
  <si>
    <t>三豊市公共施設整備基金</t>
  </si>
  <si>
    <t>三豊市地域福祉基金</t>
  </si>
  <si>
    <t>三豊市ふるさと三豊応援基金</t>
  </si>
  <si>
    <t>三豊市教育施設整備基金</t>
  </si>
  <si>
    <t>https://www.city.mitoyo.lg.jp/kakuka/seisaku/zaisei/3/1589.html</t>
  </si>
  <si>
    <t>豊かなふるさとづくり基金</t>
  </si>
  <si>
    <t>教育・保育基金</t>
  </si>
  <si>
    <t>松山善三・高峰秀子基金</t>
  </si>
  <si>
    <t>ふれあいふるさと基金</t>
  </si>
  <si>
    <t>消防機材整備基金</t>
  </si>
  <si>
    <t>健康生きがい中核施設大規模修繕等基金</t>
  </si>
  <si>
    <t>教育施設建設整備基金</t>
  </si>
  <si>
    <t>宇多津町
地域福祉基金</t>
  </si>
  <si>
    <t>宇多津町
まちづくり基金</t>
  </si>
  <si>
    <t>宇多津町
災害対策基金</t>
  </si>
  <si>
    <t>宇多津町新型コロナウイルス感染症対策基金</t>
  </si>
  <si>
    <t>位野木義行老人福祉事業基金</t>
  </si>
  <si>
    <t>琴平町教育施設整備事業基金</t>
  </si>
  <si>
    <t>四国こんぴら歌舞伎大芝居公演事業基金</t>
  </si>
  <si>
    <t>学校教育施設等整備事業基金</t>
  </si>
  <si>
    <t>https://www.town.tadotsu.kagawa.jp/gyoseijoho/gyozaisei/zaiseijokyo/index.html</t>
  </si>
  <si>
    <t>まんのう町子ども未来夢基金</t>
  </si>
  <si>
    <t>まんのう町地域振興基金</t>
  </si>
  <si>
    <t>まんのう町地域福祉基金</t>
  </si>
  <si>
    <t>まんのう町ふるさと応援基金</t>
  </si>
  <si>
    <t>満濃中学校教育振興基金</t>
  </si>
  <si>
    <t>消防賞じゅつ金等基金</t>
  </si>
  <si>
    <t>大川広域行政組合広域連携推進事業基金</t>
  </si>
  <si>
    <t>三観広域行政組合
消防財政調整基金</t>
  </si>
  <si>
    <t>三観広域行政組合
市町連携推進事業基金</t>
  </si>
  <si>
    <t>21世紀松山創造基金</t>
  </si>
  <si>
    <t>観光開発等産業活性化基金</t>
  </si>
  <si>
    <t>のびのび教育推進基金</t>
  </si>
  <si>
    <t>城山公園整備基金</t>
  </si>
  <si>
    <t>ふるさとうわじま応援基金</t>
  </si>
  <si>
    <t>体育施設建設基金</t>
  </si>
  <si>
    <t>別子山振興基金</t>
  </si>
  <si>
    <t>https://www.city.niihama.lg.jp/soshiki/zaisei/zaiseijyoukyou.html</t>
  </si>
  <si>
    <t>ひうち緑地等管理基金</t>
  </si>
  <si>
    <t>水産資源育成基金</t>
  </si>
  <si>
    <t>地域公共交通システム運営基金</t>
  </si>
  <si>
    <t>https://www.city.iyo.lg.jp/zaimu/shise/yosan/zaise/index.html</t>
  </si>
  <si>
    <t>中小企業利子補給基金</t>
  </si>
  <si>
    <t>クリーンセンター施設整備基金</t>
  </si>
  <si>
    <t>https://www.city.shikokuchuo.ehime.jp/soshiki/8/3585.html</t>
  </si>
  <si>
    <t>西予市地域振興基金</t>
  </si>
  <si>
    <t>西予市公共施設整備基金</t>
  </si>
  <si>
    <t>西予市災害対策基金</t>
  </si>
  <si>
    <t>西予市庁舎建築事業基金</t>
  </si>
  <si>
    <t>西予市消防財政調整基金</t>
  </si>
  <si>
    <t>https://www.city.seiyo.ehime.jp/shisei/zaisei_kansa/zaisei/2672.html</t>
  </si>
  <si>
    <t>水資源開発基金</t>
  </si>
  <si>
    <t>ふるさと整備基金</t>
  </si>
  <si>
    <t>水と土保全基金</t>
  </si>
  <si>
    <t>防災減債基金</t>
  </si>
  <si>
    <t>農林業担い手育成確保対策事業地域振興基金</t>
  </si>
  <si>
    <t>まちづくり地域振興基金</t>
  </si>
  <si>
    <t>大規模地震災害対策基金</t>
  </si>
  <si>
    <t>https://www.town.masaki.ehime.jp/soshiki/3/20175.html</t>
  </si>
  <si>
    <t>公共施設更新準備基金</t>
  </si>
  <si>
    <t>浄化槽町有施設管理基金</t>
  </si>
  <si>
    <t>一般廃棄物処理施設維持管理基金</t>
  </si>
  <si>
    <t>いかざき小田川はらっぱ基金</t>
  </si>
  <si>
    <t>電源立地地域対策交付金公共用施設維持運営基金</t>
  </si>
  <si>
    <t>ふるさとづくり自治活動推進基金</t>
  </si>
  <si>
    <t>電源立地地域対策交付金施設維持補修基金</t>
  </si>
  <si>
    <t>https://www.town.matsuno.ehime.jp/soshiki/1/1386.html</t>
  </si>
  <si>
    <t>交流促進事業基金</t>
  </si>
  <si>
    <t>https://www.town.kihoku.ehime.jp/life/3/32/111/</t>
  </si>
  <si>
    <t>https://www.town.ainan.ehime.jp/kurashi/chosei/yosanzaisei/zaiseijokyo/kikaku2022.html</t>
  </si>
  <si>
    <t>施設等運営基金</t>
  </si>
  <si>
    <t>新会館建設基金積立金</t>
  </si>
  <si>
    <t>消防賞じゅつ金等基金積立金</t>
  </si>
  <si>
    <t>議員公務災害補償基金積立金</t>
  </si>
  <si>
    <t>大洲喜多特別養護老人ホーム事務組合施設整備基金</t>
  </si>
  <si>
    <t>給水設備整備基金</t>
  </si>
  <si>
    <t>八幡浜・大洲地区広域市町村圏組合八幡浜・大洲地区ふるさと市町村圏基金</t>
  </si>
  <si>
    <t>広域行政推進基金</t>
  </si>
  <si>
    <t>南海地震等災害復興基金</t>
  </si>
  <si>
    <t>https://www.pref.kochi.lg.jp/soshiki/111701/r02zaiseishiryo.html</t>
  </si>
  <si>
    <t>ふるさと室戸応援寄付金基金</t>
  </si>
  <si>
    <t>介護福祉基金</t>
  </si>
  <si>
    <t>鉄道経営助成基金</t>
  </si>
  <si>
    <t>庁舎建設・整備基金</t>
  </si>
  <si>
    <t>まごころ応援基金</t>
  </si>
  <si>
    <t>高齢者福祉施設振興基金</t>
  </si>
  <si>
    <t>すさきがすきさ応援基金</t>
  </si>
  <si>
    <t>須崎市防災対策加速化基金</t>
  </si>
  <si>
    <t>まち・ひと・しごと創生推進基金</t>
  </si>
  <si>
    <t>図書館のある海のまち創り基金</t>
  </si>
  <si>
    <t>総合運動公園施設等整備基金</t>
  </si>
  <si>
    <t>地方改善事業共同事業施設整備基金</t>
  </si>
  <si>
    <t>園芸作物価格安定基金</t>
  </si>
  <si>
    <t>ふるさと創生文化振興基金</t>
  </si>
  <si>
    <t>やすらぎのまちづくり基金</t>
  </si>
  <si>
    <t>集落活動センター支援基金</t>
  </si>
  <si>
    <t>分水対策基金</t>
  </si>
  <si>
    <t>北川村施設整備基金</t>
  </si>
  <si>
    <t>北川村学校教育
施設整備基金</t>
  </si>
  <si>
    <t>ふるさときたがわ基金</t>
  </si>
  <si>
    <t>公営住宅施設整備基金</t>
  </si>
  <si>
    <t>村有林基金</t>
  </si>
  <si>
    <t>下水対策基金</t>
  </si>
  <si>
    <t>水源対策基金</t>
  </si>
  <si>
    <t>本山町名誉町民
大原富枝顕彰基金</t>
  </si>
  <si>
    <t>子牛価格安定基金</t>
  </si>
  <si>
    <t>公有林整備推進基金</t>
  </si>
  <si>
    <t>土佐町まちづくり応援基金</t>
  </si>
  <si>
    <t>森と水のふるさとづくり基金</t>
  </si>
  <si>
    <t>環境改善基金</t>
  </si>
  <si>
    <t>子ども子育て支援基金</t>
  </si>
  <si>
    <t>水資源対策基金</t>
  </si>
  <si>
    <t>天王地区汚水処理施設管理運営基金</t>
  </si>
  <si>
    <t>未来・夢基金</t>
  </si>
  <si>
    <t>国内外交流基金</t>
  </si>
  <si>
    <t>介護サービス事業基金</t>
  </si>
  <si>
    <t>蚕糸資料館事業基金</t>
  </si>
  <si>
    <t>保健文化社会福祉基金</t>
  </si>
  <si>
    <t>ゆすはら21夢・未来基金</t>
  </si>
  <si>
    <t>森と水の文化のまちづくり基金</t>
  </si>
  <si>
    <t>光ケーブル網等機器管理基金</t>
  </si>
  <si>
    <t>響働のまち振興基金</t>
  </si>
  <si>
    <t>地域支え合い活動基金</t>
  </si>
  <si>
    <t>合併特例債
まちづくり基金</t>
  </si>
  <si>
    <t>むらおこし基金</t>
  </si>
  <si>
    <t>三原村水と緑のふるさと応援基金</t>
  </si>
  <si>
    <t>建設推進基金</t>
  </si>
  <si>
    <t>新しいまちづくり基金</t>
  </si>
  <si>
    <t>衛生ｾﾝﾀｰ設備基金</t>
  </si>
  <si>
    <t>高吾北広域ふるさと市町村圏基金</t>
  </si>
  <si>
    <t>香南斎場組合施設等整備基金</t>
  </si>
  <si>
    <t>ごみ焼却施設改築・整備基金</t>
  </si>
  <si>
    <t>幡多広域ふるさと市町村圏基金</t>
  </si>
  <si>
    <t>高知県広域食肉センター事務組合高知県広域食肉センター施設整備基金</t>
  </si>
  <si>
    <t>嶺北広域ふるさと市町村圏基金</t>
  </si>
  <si>
    <t>高幡広域ふるさと市町村圏基金</t>
  </si>
  <si>
    <t>須崎斎場調整基金</t>
  </si>
  <si>
    <t>仁淀川広域ふるさと市町村圏基金</t>
  </si>
  <si>
    <t>特別基金</t>
  </si>
  <si>
    <t>消防及び救急等施設整備基金</t>
  </si>
  <si>
    <t>こうち人づくり広域連合人づくり推進基金</t>
  </si>
  <si>
    <t>議会議員公務災害補償基金</t>
  </si>
  <si>
    <t>退職手当</t>
  </si>
  <si>
    <t>庁舎等建設積立基金</t>
  </si>
  <si>
    <t>九州新幹線渇水対策施設維持管理基金</t>
  </si>
  <si>
    <t xml:space="preserve">https://www.city.omuta.lg.jp/hpKiji/pub/detail.aspx?c_id=5&amp;id=4037&amp;class_set_id=1&amp;class_id=271 </t>
  </si>
  <si>
    <t>https://www.city.kurume.fukuoka.jp/1100keikaku/2070zaisei/3040joukyou/zaiseijoukyou-shiryoushuu.html</t>
  </si>
  <si>
    <t>直方いこいの村施設整備基金</t>
  </si>
  <si>
    <t>https://www.city.nogata.fukuoka.jp/shisei/_1236/_2200/_7165.html</t>
  </si>
  <si>
    <t>飯塚霊園施設管理基金</t>
  </si>
  <si>
    <t>https://www.city.iizuka.lg.jp/zaise/shise/yosan/kessan/kessan.html</t>
  </si>
  <si>
    <t>https://www.joho.tagawa.fukuoka.jp/list00884.html</t>
  </si>
  <si>
    <t>https://www.city.yanagawa.fukuoka.jp/shisei/zaisei/jokyo02.html</t>
  </si>
  <si>
    <t>https://www.city.yame.fukuoka.jp/</t>
  </si>
  <si>
    <t>https://www.city.chikugo.lg.jp/shisei/_6154/_6155/_7456.html</t>
  </si>
  <si>
    <t>https://www.city.okawa.lg.jp/s004/010/010/020/20210324150534.html</t>
  </si>
  <si>
    <t>http://www.city.yukuhashi.fukuoka.jp/doc/2017102300035/</t>
  </si>
  <si>
    <t>公共施設等
整備基金</t>
  </si>
  <si>
    <t>し尿処理施設
解体基金</t>
  </si>
  <si>
    <t>総合文化施設
整備基金</t>
  </si>
  <si>
    <t>http://www.city.buzen.lg.jp/sisei/zaisei/zaisei_zyokyo.html</t>
  </si>
  <si>
    <t>地域下水道施設改良基金</t>
  </si>
  <si>
    <t>http://www.city.nakama.lg.jp/gyose/zaise/newkessan/r2kessan.html</t>
  </si>
  <si>
    <t>埋蔵文化財調査基金</t>
  </si>
  <si>
    <t>https://www.city.ogori.fukuoka.jp/1139/1149/2069</t>
  </si>
  <si>
    <t>https://www.city.chikushino.fukuoka.jp/soshiki/6/3330.html</t>
  </si>
  <si>
    <t>https://www.city.kasuga.fukuoka.jp/shisei/zaiseijoukyou/kessan/1009672/1009991.html</t>
  </si>
  <si>
    <t>http://www.city.onojo.fukuoka.jp/s012/010/010/004/20220401082231.html</t>
  </si>
  <si>
    <t>https://www.city.munakata.lg.jp/w011/050/020/300/20200423141816.html</t>
  </si>
  <si>
    <t>https://www.city.dazaifu.lg.jp/soshiki/2/2371.html</t>
  </si>
  <si>
    <t>公共施設等建設保全資金積立金</t>
  </si>
  <si>
    <t>https://www.city.koga.fukuoka.jp/cityhall/work/zaisei/008.php</t>
  </si>
  <si>
    <t>https://www.city.fukutsu.lg.jp/shisei/zaisei/1/2870.html</t>
  </si>
  <si>
    <t>https://www.city.ukiha.fukuoka.jp/kiji0031824/index.html</t>
  </si>
  <si>
    <t>https://www.city.miyawaka.lg.jp/kiji003447940/index.html</t>
  </si>
  <si>
    <t>https://www.city.kama.lg.jp/soshiki/5/14224.html</t>
  </si>
  <si>
    <t xml:space="preserve">https://www.city.asakura.lg.jp/www/contents/1648684861572/index.html </t>
  </si>
  <si>
    <t>ふるさとみやま応援基金</t>
  </si>
  <si>
    <t>https://www.city.miyama.lg.jp/s008/shisei/070/060/020/20200105124000.html</t>
  </si>
  <si>
    <t>https://www.city.itoshima.lg.jp/s002/010/010/020/050/20200423140031.html</t>
  </si>
  <si>
    <t>https://www.city.nakagawa.lg.jp/soshiki/49/jokyo.html</t>
  </si>
  <si>
    <t>宇美町森林環境譲与税基金</t>
  </si>
  <si>
    <t xml:space="preserve">https://www.town.sasaguri.fukuoka.jp/soshiki/zaisei/zaisei/zaiseijoukyou/zaiseisiryou.html  </t>
  </si>
  <si>
    <t>http://www.town.shime.lg.jp/soshiki/2/kessan2020.html</t>
  </si>
  <si>
    <t>https://www.town.sue.fukuoka.jp/gyosei/2509.html</t>
  </si>
  <si>
    <t>https://www.town.shingu.fukuoka.jp/index.cfm/52,0,301,543,html</t>
  </si>
  <si>
    <t>宿泊税交付金基金</t>
  </si>
  <si>
    <t>http://www.town.hisayama.fukuoka.jp/tyousei/zaisei/zaiseisiryou/</t>
  </si>
  <si>
    <t>https://www.town.kasuya.fukuoka.jp/s008/010/010/010/050/040/20201203155220.html</t>
  </si>
  <si>
    <t>https://www.town.ashiya.lg.jp/soshiki/4/2126.html</t>
  </si>
  <si>
    <t>水巻町ふるさと応援基金</t>
  </si>
  <si>
    <t>https://www.town.mizumaki.lg.jp/li/gyosei/060/index.html</t>
  </si>
  <si>
    <t>https://www.town.okagaki.lg.jp/s004/060/050/030/201502050184.html</t>
  </si>
  <si>
    <t>https://www.town.onga.lg.jp/soshiki/5/1148.html</t>
  </si>
  <si>
    <t>南良津親水公園基金</t>
  </si>
  <si>
    <t>https://town.kotake.lg.jp/hpkiji/pub/List.aspx?c_id=3&amp;class_set_id=1&amp;class_id=803</t>
  </si>
  <si>
    <t>https://www.town.kurate.lg.jp/syoukai/zaisei/zaiseijokyo_siryoshu.html</t>
  </si>
  <si>
    <t>教育・保育
施設整備
基金</t>
  </si>
  <si>
    <t>桂ヶ丘汚水
処理施設
管理基金</t>
  </si>
  <si>
    <t>http://www.town.keisen.fukuoka.jp/tyousei/zaisei.php</t>
  </si>
  <si>
    <t>筑前町地域振興基金</t>
  </si>
  <si>
    <t>筑前町公共施設等整備基金</t>
  </si>
  <si>
    <t>筑前町ふるさと応援基金</t>
  </si>
  <si>
    <t>筑前町多目的運動広場整備基金</t>
  </si>
  <si>
    <t>筑前町農業振興基金</t>
  </si>
  <si>
    <t>https://www.town.chikuzen.fukuoka.jp/S024/010/010/090/20180131171540.html</t>
  </si>
  <si>
    <t>水源涵養基金</t>
  </si>
  <si>
    <t>http://vill.toho-info.com/</t>
  </si>
  <si>
    <t>https://town.tachiarai.fukuoka.jp/page/page_02861.html</t>
  </si>
  <si>
    <t>大木町夢あふれるまちづくり基金</t>
  </si>
  <si>
    <t>http://www.town.ooki.lg.jp/soshiki/machizukuri/zaisei/1/1422014752829.html</t>
  </si>
  <si>
    <t>https://www.town.hirokawa.fukuoka.jp/chosei/zaisei/3/1377.html</t>
  </si>
  <si>
    <t>https://www.town.kawara.fukuoka.jp/050/040/020/index.html</t>
  </si>
  <si>
    <t>高齢者等福祉基金</t>
  </si>
  <si>
    <t>https://www.town.soeda.fukuoka.jp/docs/2011102600027/</t>
  </si>
  <si>
    <t>https://www.town-kawasaki.com/zeizaisei/zaisei/359</t>
  </si>
  <si>
    <t>http://www.town.oto.fukuoka.jp/info/prev.asp?fol_id=1727</t>
  </si>
  <si>
    <t>かんがい施設（旧方城町分）維持管理基金</t>
  </si>
  <si>
    <t>かんがい施設（旧赤池町分）維持管理基金</t>
  </si>
  <si>
    <t>かんがい施設（旧金田町分）維持管理基金</t>
  </si>
  <si>
    <t>http://www.town.fukuchi.lg.jp/tyousei/gyouzaisei/zaisei/650.html</t>
  </si>
  <si>
    <t>企業立地奨励金基金</t>
  </si>
  <si>
    <t>https://www.town.kanda.lg.jp/_1032/_1173/_2901.html</t>
  </si>
  <si>
    <t xml:space="preserve">公共施設整備基金 </t>
  </si>
  <si>
    <t>http://www.town.miyako.lg.jp/zaisei/zaisei/zaimu/zaiseijoukyou.html</t>
  </si>
  <si>
    <t>https://www.town.yoshitomi.lg.jp/gyosei/chosei/v995/y209/souzai/s137/38/</t>
  </si>
  <si>
    <t>https://www.town.koge.lg.jp/chosei/zaisei/index.html</t>
  </si>
  <si>
    <t>子ども医療費助成基金</t>
  </si>
  <si>
    <t>https://www.town.chikujo.fukuoka.jp/s009/020/020/020/20151015155825.html</t>
  </si>
  <si>
    <t>糟屋郡粕屋町外１水利組合導水施設工事等整備基金</t>
  </si>
  <si>
    <t>糟屋郡粕屋町外１水利組合職員退職慰労金支払基金</t>
  </si>
  <si>
    <t>灌漑羊水施設維持管理運営基金</t>
  </si>
  <si>
    <t>職員退職準備基金積立金</t>
  </si>
  <si>
    <t>火葬場建設等基金</t>
  </si>
  <si>
    <t>立花最終処分場維持管理等基金</t>
  </si>
  <si>
    <t>粗大ごみ処理施設等建設基金</t>
  </si>
  <si>
    <t>粕屋南部消防組合中南部休日診療所運営基金</t>
  </si>
  <si>
    <t>ごみ処理施設整備　　基金</t>
  </si>
  <si>
    <t>休日診療所事業運営基金</t>
  </si>
  <si>
    <t>八女中部衛生センター施設整備基金</t>
  </si>
  <si>
    <t>八女中部衛生施設事務組合退職手当基金</t>
  </si>
  <si>
    <t>公共用施設建設基金</t>
  </si>
  <si>
    <t>https://www.city.saga.lg.jp/main/78938.html</t>
  </si>
  <si>
    <t>有線テレビ運営基金</t>
  </si>
  <si>
    <t>https://www.city.karatsu.lg.jp/zaisei/shise/yosan/zaise/shiryoshu.html</t>
  </si>
  <si>
    <t>九州新幹線
減渇水被害対策基金</t>
  </si>
  <si>
    <t>鉱害復旧施設基金</t>
  </si>
  <si>
    <t>都市施設建設基金</t>
  </si>
  <si>
    <t>環境衛生施設建設基金</t>
  </si>
  <si>
    <t>広域ごみ処理施設建設に係る地域振興基金</t>
  </si>
  <si>
    <t>志久排水機場維持管理基金</t>
  </si>
  <si>
    <t>ふるさと人材育成支援基金</t>
  </si>
  <si>
    <t>https://www.city.saga-kashima.lg.jp/main/412.html</t>
  </si>
  <si>
    <t>鉱害復旧施設維持管理基金</t>
  </si>
  <si>
    <t>神埼市まちづくり基金</t>
  </si>
  <si>
    <t>神埼市ふるさと寄附金基金</t>
  </si>
  <si>
    <t>神埼市地域福祉基金</t>
  </si>
  <si>
    <t>神埼市公共施設整備基金</t>
  </si>
  <si>
    <t>神埼市土地改良事業基金</t>
  </si>
  <si>
    <t>公用及び公共用施設建設基金</t>
  </si>
  <si>
    <t>東脊振温浴施設維持整備基金</t>
  </si>
  <si>
    <t>吉野ヶ里町振興基金</t>
  </si>
  <si>
    <t>文化及び体育振興基金</t>
  </si>
  <si>
    <t>子どもの医療費の助成基金</t>
  </si>
  <si>
    <t>https://www.town.kamimine.lg.jp/kiji00362/index.html</t>
  </si>
  <si>
    <t>グリーンパーク推進整備事業基金</t>
  </si>
  <si>
    <t>定住総合対策基金</t>
  </si>
  <si>
    <t>有田町ふるさと応援基金</t>
  </si>
  <si>
    <t>病院事業清算基金</t>
  </si>
  <si>
    <t>公共用施設等整備基金</t>
  </si>
  <si>
    <t>灌漑用水ポンプ施設基金</t>
  </si>
  <si>
    <t>移住対策促進基金</t>
  </si>
  <si>
    <t>http://www.town.omachi.saga.jp/hp/admission/07_chousei/01_zaisei/00_zaisei_index.html</t>
  </si>
  <si>
    <t>鉱害復旧施設等維持管理基金</t>
  </si>
  <si>
    <t>江北町ふるさと応援基金</t>
  </si>
  <si>
    <t>江北町地域福祉基金</t>
  </si>
  <si>
    <t>江北町町営住宅基金</t>
  </si>
  <si>
    <t>https://www.town.kouhoku.saga.jp/list00279.html</t>
  </si>
  <si>
    <t>ふるさと応援寄附金
基金</t>
  </si>
  <si>
    <t>地域づくり事業基金</t>
  </si>
  <si>
    <t>下水道等事業基金</t>
  </si>
  <si>
    <t>山林育成基金</t>
  </si>
  <si>
    <t>https://www.town.tara.lg.jp/chosei/_1726/_2042/_3784.html</t>
  </si>
  <si>
    <t>天山斎場事業基金</t>
  </si>
  <si>
    <t>広域行政基金</t>
  </si>
  <si>
    <t>施設解体基金</t>
  </si>
  <si>
    <t>市庁舎建設整備基金</t>
  </si>
  <si>
    <t>いきいき長寿社会基金</t>
  </si>
  <si>
    <t>長崎伝習所基金</t>
  </si>
  <si>
    <t>端島（軍艦島）整備基金</t>
  </si>
  <si>
    <t>https://www.city.nagasaki.lg.jp/syokai/740000/748001/index.html</t>
  </si>
  <si>
    <t>ふるさと佐世保元気基金</t>
  </si>
  <si>
    <t>http://www.city.sasebo.lg.jp/zaimu/zaisei/siryoushuu..html</t>
  </si>
  <si>
    <t>ふるさとしまばら応援基金</t>
  </si>
  <si>
    <t>有明町下水道事業基金</t>
  </si>
  <si>
    <t>諫早市地域づくり基金</t>
  </si>
  <si>
    <t>諫早市都市整備事業基金</t>
  </si>
  <si>
    <t>諫早市地域福祉基金</t>
  </si>
  <si>
    <t>諫早市退職手当基金</t>
  </si>
  <si>
    <t>諫早市産業活性化基金</t>
  </si>
  <si>
    <t>「やらんば！平戸」応援基金</t>
  </si>
  <si>
    <t>ひらどふれあい福祉基金</t>
  </si>
  <si>
    <t>ひらど生き活きまちづくり基金</t>
  </si>
  <si>
    <t>再生可能エネルギー活用離島活性化基金</t>
  </si>
  <si>
    <t>https://www.city.tsushima.nagasaki.jp/gyousei/shisei/yosan_kessan/1915.html</t>
  </si>
  <si>
    <t>https://www.city.iki.nagasaki.jp/soshiki/zaiseika/zaisei_jokyo/7097.html</t>
  </si>
  <si>
    <t>青少年スポーツ振興基金</t>
  </si>
  <si>
    <t>教育文化体育振興基金</t>
  </si>
  <si>
    <t>https://www.city.unzen.nagasaki.jp/kiji0035018/index.html</t>
  </si>
  <si>
    <t>地域福祉ボランティア基金</t>
  </si>
  <si>
    <t>21世紀ふれあい基金</t>
  </si>
  <si>
    <t>用地取得等基金</t>
  </si>
  <si>
    <t>町有施設維持補修基金</t>
  </si>
  <si>
    <t>とぎつっ子の夢を育む基金</t>
  </si>
  <si>
    <t>https://www.town.higashisonogi.lg.jp/gyoseijoho/zaisei/542.html</t>
  </si>
  <si>
    <t>人づくり・文化スポーツ振興基金</t>
  </si>
  <si>
    <t>https://www.kawatana.jp/cat05/index.html</t>
  </si>
  <si>
    <t>https://www.town.hasami.lg.jp/machi/soshiki/kikakuzaisei/2/4/5/1617.html</t>
  </si>
  <si>
    <t>医療施設建設基金</t>
  </si>
  <si>
    <t>公民館建設基金</t>
  </si>
  <si>
    <t>まちづくり担い手育成基金</t>
  </si>
  <si>
    <t>https://www.sazacho-nagasaki.jp/kiji003533/index.html</t>
  </si>
  <si>
    <t>https://official.shinkamigoto.net/goto_chosei_full.php?eid=00337&amp;r=4&amp;wcid=</t>
  </si>
  <si>
    <t>老人ホーム施設基金</t>
  </si>
  <si>
    <t>火葬場施設基金</t>
  </si>
  <si>
    <t>不燃物処理施設
整備基金</t>
  </si>
  <si>
    <t>病院事業会計基金</t>
  </si>
  <si>
    <t>退職手当支払準備積立金</t>
  </si>
  <si>
    <t>退職手当財政調整積立金</t>
  </si>
  <si>
    <t>消防団員等賞じゅつ金及び殉職者特別賞じゅつ金積立金</t>
  </si>
  <si>
    <t>非常勤職員公務災害補償積立金</t>
  </si>
  <si>
    <t>市町村会館管理積立金</t>
  </si>
  <si>
    <t>ごみ処理施設建設整備基金</t>
  </si>
  <si>
    <t>北松北部環境組合一般廃棄物処理施設等解体基金</t>
  </si>
  <si>
    <t>ふるさと八代元気づくり応援基金</t>
  </si>
  <si>
    <t>教育文化センター建設基金</t>
  </si>
  <si>
    <t>http://www.city.yatsushiro.lg.jp/kiji00317076/index.html</t>
  </si>
  <si>
    <t>人吉応援団基金</t>
  </si>
  <si>
    <t>人吉市庁舎建設等基金</t>
  </si>
  <si>
    <t>人吉球磨地域交通体系整備基金</t>
  </si>
  <si>
    <t>人吉市森林環境整備基金</t>
  </si>
  <si>
    <t>人吉市環境対策基金</t>
  </si>
  <si>
    <t>https://www.city.hitoyoshi.lg.jp/q/aview/203/16254.html</t>
  </si>
  <si>
    <t>荒尾市の一般廃棄物処理施設建設基金</t>
  </si>
  <si>
    <t>府本地区（観音寺・南上揚）農業用水管理基金</t>
  </si>
  <si>
    <t>https://www.city.arao.lg.jp/shisei/zaisei/zaisei/page2691.html</t>
  </si>
  <si>
    <t>環境保全型地域振興基金</t>
  </si>
  <si>
    <t>振興小川基金</t>
  </si>
  <si>
    <t>熊本地震復興基金</t>
  </si>
  <si>
    <t>新型コロナウイルス感染症金融対策基金</t>
  </si>
  <si>
    <t>https://www.city.uto.lg.jp/article/view/1141/1011.html</t>
  </si>
  <si>
    <t>平成２８年熊本地震復興基金</t>
  </si>
  <si>
    <t>農林水産物直売交流施設整備基金</t>
  </si>
  <si>
    <t>地域情報化基盤整備基金</t>
  </si>
  <si>
    <t>https://www.city.aso.kumamoto.jp/</t>
  </si>
  <si>
    <t>産業振興チャレンジ基金</t>
  </si>
  <si>
    <t>https://www.city.amakusa.kumamoto.jp/kiji0037033/index.html</t>
  </si>
  <si>
    <t>美里町平成28年熊本地震復興基金</t>
  </si>
  <si>
    <t>https://www.town.gyokuto.kumamoto.jp/kiji003374/index.html</t>
  </si>
  <si>
    <t>https://www.town.nankan.lg.jp/page3058.html</t>
  </si>
  <si>
    <t>長洲町福祉のまちづくり基金</t>
  </si>
  <si>
    <t>環境整備協力基金</t>
  </si>
  <si>
    <t>地域優良賃貸住宅</t>
  </si>
  <si>
    <t>ふるさと水土保全基金</t>
  </si>
  <si>
    <t>収入印紙等購入基金</t>
  </si>
  <si>
    <t>熊本地震大津町復興基金</t>
  </si>
  <si>
    <t>大津町工場等振興奨励基金</t>
  </si>
  <si>
    <t>https://www.town.ozu.kumamoto.jp/kiji0039737/index.html</t>
  </si>
  <si>
    <t>菊陽町総合スポーツ施設整備基金</t>
  </si>
  <si>
    <t>きよらの郷づくり基金</t>
  </si>
  <si>
    <t>ケーブルテレビ放送設備等整備基金</t>
  </si>
  <si>
    <t>小国町職員等退職手当基金</t>
  </si>
  <si>
    <t>産山村創生基金</t>
  </si>
  <si>
    <t>農業用水供給事業基金</t>
  </si>
  <si>
    <t>南阿蘇鉄道復興応援基金</t>
  </si>
  <si>
    <t>高森町災害基金</t>
  </si>
  <si>
    <t>https://www.town.takamori.kumamoto.jp/gyoseiinfo/zaisei/</t>
  </si>
  <si>
    <t xml:space="preserve">https://www.vill.minamiaso.lg.jp/kiji0031787/index.html  </t>
  </si>
  <si>
    <t>平成28年御船町熊本地震復興基金</t>
  </si>
  <si>
    <t>恐竜博物館振興基金</t>
  </si>
  <si>
    <t>嘉島町平成28年熊本地震復興基金</t>
  </si>
  <si>
    <t>定住促進住宅施設整備基金</t>
  </si>
  <si>
    <t>まちづくり基盤整備基金</t>
  </si>
  <si>
    <t>竜北西部学童保育所整備基金</t>
  </si>
  <si>
    <t>竜北物産館運営費基金</t>
  </si>
  <si>
    <t>https://www.town.hikawa.kumamoto.jp/kiji0035220/index.html</t>
  </si>
  <si>
    <t>恒久対策事業運営基金</t>
  </si>
  <si>
    <t>恒久対策事業維持管理基金</t>
  </si>
  <si>
    <t>http://www.nishiki-machi.com/docs/2012092800022/</t>
  </si>
  <si>
    <t>町づくり推進事業基金</t>
  </si>
  <si>
    <t>多良木町公共施設整備基金</t>
  </si>
  <si>
    <t>多良木町ふるさとづくり納税寄附基金</t>
  </si>
  <si>
    <t>多良木町地域福祉基金</t>
  </si>
  <si>
    <t>多良木町まちづくり寄附基金</t>
  </si>
  <si>
    <t>https://www.town.yunomae.lg.jo/list00401.html</t>
  </si>
  <si>
    <t>https://www.vill.mizukami.lg.jp/q/aview/46/268.html</t>
  </si>
  <si>
    <t>https://www.sagara.lg.jp/q/aview/201/102.html</t>
  </si>
  <si>
    <t>ダム対策事業特別会計基金</t>
  </si>
  <si>
    <t>https://www.vill.itsuki.lg.jp/list00585.html</t>
  </si>
  <si>
    <t>川辺川土地改良基金</t>
  </si>
  <si>
    <t>山江村ふるさと応援基金</t>
  </si>
  <si>
    <t>庁舎改築基金</t>
  </si>
  <si>
    <t>https://www.vill.yamae.lg.jp/</t>
  </si>
  <si>
    <t>水資源活用基金</t>
  </si>
  <si>
    <t>一勝地交流センター活性化基金</t>
  </si>
  <si>
    <t>https://www.town.asagiri.lg.jp</t>
  </si>
  <si>
    <t>小中学校校舎改築基金</t>
  </si>
  <si>
    <t>町民総合センター整備基金</t>
  </si>
  <si>
    <t>中小企業新型コロナウイルス感染症対策特別利子補給事業基金</t>
  </si>
  <si>
    <t>http://reihoku-kumamoto.jp/zaisei/</t>
  </si>
  <si>
    <t>自治会館管理基金</t>
  </si>
  <si>
    <t>埋立地建設基金</t>
  </si>
  <si>
    <t>消防賞じゅつ基金</t>
  </si>
  <si>
    <t>その他の事業基金</t>
  </si>
  <si>
    <t>消防賞じゅつ金</t>
  </si>
  <si>
    <t>汚泥再生処理センター基金</t>
  </si>
  <si>
    <t>人吉球磨ふるさと市町村圏基金</t>
  </si>
  <si>
    <t>検診車基金</t>
  </si>
  <si>
    <t>クリーンパークファイブ施設整備基金</t>
  </si>
  <si>
    <t>衛生（し尿）施設整備基金</t>
  </si>
  <si>
    <t>東部清掃施設整備基金</t>
  </si>
  <si>
    <t>宇城ふるさと市町村圏基金</t>
  </si>
  <si>
    <t>宇城クリーンセンター施設建設等基金</t>
  </si>
  <si>
    <t>宇城クリーンセンター施設整備基金</t>
  </si>
  <si>
    <t>寂静の里火葬場施設整備基金</t>
  </si>
  <si>
    <t>消防施設整備等基金</t>
  </si>
  <si>
    <t>新型コロナウイルス感染症対応事業資金調達支援基金</t>
  </si>
  <si>
    <t>https://www.pref.oita.jp/soshiki/11650/zaisei-01.html</t>
  </si>
  <si>
    <t>公共施設再編整備基金</t>
  </si>
  <si>
    <t>べっぷ未来共創基金</t>
  </si>
  <si>
    <t>湯のまち別府ふるさと応援基金</t>
  </si>
  <si>
    <t>コンベンション振興基金</t>
  </si>
  <si>
    <t>中津市拠点基金</t>
  </si>
  <si>
    <t>ふるさとなかつ応援基金</t>
  </si>
  <si>
    <t>市職員退職手当基金</t>
  </si>
  <si>
    <t>水郷ひた応援基金</t>
  </si>
  <si>
    <t>さいき創生人材育成基金</t>
  </si>
  <si>
    <t>ふるさと活勢事業基金</t>
  </si>
  <si>
    <t>庁舎管理建設推進基金</t>
  </si>
  <si>
    <t>ふるさと竹田応援隊基金</t>
  </si>
  <si>
    <t>地域活力創出基金</t>
  </si>
  <si>
    <t>ふるさと杵築応援基金</t>
  </si>
  <si>
    <t>地域振興基金（合併特例債）</t>
  </si>
  <si>
    <t>廃棄物処理施設整備負担金基金</t>
  </si>
  <si>
    <t>宇佐航空隊史跡等保存事業基金</t>
  </si>
  <si>
    <t>みらいふるさと基金</t>
  </si>
  <si>
    <t>子ども及び高校生等医療費助成事業基金</t>
  </si>
  <si>
    <t>下水道基金</t>
  </si>
  <si>
    <t>日出町公共施設整備基金</t>
  </si>
  <si>
    <t>九重町福祉基金</t>
  </si>
  <si>
    <t>スクールバス事業基金</t>
  </si>
  <si>
    <t>わらべの館運営基金</t>
  </si>
  <si>
    <t>消防団員等賞じゅつ基金</t>
  </si>
  <si>
    <t>清掃センター環境対策推進基金</t>
  </si>
  <si>
    <t>組合有施設整備基金</t>
  </si>
  <si>
    <t>診療所基金</t>
  </si>
  <si>
    <t>清掃センター施設整備基金</t>
  </si>
  <si>
    <t>環境衛生センター施設整備基金</t>
  </si>
  <si>
    <t>葬斎場施設整備基金</t>
  </si>
  <si>
    <t>https://www.city.myakonojo.miyazaki.jp/soshiki/19/2715.html</t>
  </si>
  <si>
    <t>https://www.city.nobeoka.miyazaki.jp/life/3/22/96/</t>
  </si>
  <si>
    <t>https://www.city.kobayashi.lg.jp/gyoseijoho/gyozaisei/zaisei_yosan_kessan/2992.html</t>
  </si>
  <si>
    <t>https://www.hyugacity.jp/sp/display.php?cont=140314155656</t>
  </si>
  <si>
    <t>公共施設等整備資金基金積立金</t>
  </si>
  <si>
    <t>がんばっどふるさと応援基金積立金</t>
  </si>
  <si>
    <t>地域福祉事業基金積立金</t>
  </si>
  <si>
    <t>人材育成基金積立金</t>
  </si>
  <si>
    <t>https://www.city.kushima.lg.jp/main/info/cat12/cat2797/</t>
  </si>
  <si>
    <t xml:space="preserve">https://www.city.ebino.lg.jp/gyosei_shisei/zaisei/1786.html
</t>
  </si>
  <si>
    <t>新型コロナウイルス感染症緊急対策利子補給基金</t>
  </si>
  <si>
    <t>www.town.kunitomi.miyazaki.jp/main/administration/finance_info/page000262.html</t>
  </si>
  <si>
    <t>がんばる新富町応援基金</t>
  </si>
  <si>
    <t>公営企業等資金運用基金</t>
  </si>
  <si>
    <t>https://www.town.shintomi.lg.jp/item/2440.htm#itemid2440</t>
  </si>
  <si>
    <t>森林保全対策基金</t>
  </si>
  <si>
    <t>https://www.town.kawaminami.miyazaki.jp/soshiki/14/1164.html</t>
  </si>
  <si>
    <t>https://www.town.tsuno.lg.jp/article?articleId=608ca57331d3a32822c51213</t>
  </si>
  <si>
    <t>環境整備等基金</t>
  </si>
  <si>
    <t>https://www.town.kadogawa.lg.jp/administration/finance/page002664.html</t>
  </si>
  <si>
    <t>https://www.vill.shiiba.miyazaki.jp/affair/statistics/index.php</t>
  </si>
  <si>
    <t>産業等振興基金</t>
  </si>
  <si>
    <t>https://www.town.miyazaki-misato.lg.jp/list00223.html</t>
  </si>
  <si>
    <t>https://www.town.gokase.miyazaki.jp/kakuka/soumu/zaimu/426.html</t>
  </si>
  <si>
    <t>賞じゅつ金準備積立基金</t>
  </si>
  <si>
    <t>葬祭センター施設等整備基金</t>
  </si>
  <si>
    <t>消防賞じゅつ金準備積立基金</t>
  </si>
  <si>
    <t>施設整備積立基金</t>
  </si>
  <si>
    <t>消防公務災害補償等基金</t>
  </si>
  <si>
    <t>自治会館維持管理基金</t>
  </si>
  <si>
    <t>非常勤公務災害補償基金</t>
  </si>
  <si>
    <t>火葬場施設整備基金</t>
  </si>
  <si>
    <t>一般廃棄物最終処分場施設整備基金</t>
  </si>
  <si>
    <t>高齢者福祉施設管理基金</t>
  </si>
  <si>
    <t>文学振興基金</t>
  </si>
  <si>
    <t>https://www.pref.kagoshima.jp/ab08/kensei/shityoson/zaisei/r02zaiseishiryoushu.html</t>
  </si>
  <si>
    <t>ふるさと鹿屋応援基金</t>
  </si>
  <si>
    <t>再編交付金事業基金</t>
  </si>
  <si>
    <t>岩崎奨学基金</t>
  </si>
  <si>
    <t>市民交流施設整備基金</t>
  </si>
  <si>
    <t>出水市振興基金</t>
  </si>
  <si>
    <t>鹿児島県市町村職員退職手当組合負担金準備基金</t>
  </si>
  <si>
    <t>西京畑地かんがい施設維持管理基金</t>
  </si>
  <si>
    <t>潮彩町排水処理施設整備基金</t>
  </si>
  <si>
    <t>太陽光発電施設
整理基金</t>
  </si>
  <si>
    <t>市有施設保全基金</t>
  </si>
  <si>
    <t>川内駅東口交流施設
整備基金</t>
  </si>
  <si>
    <t>市民活動支援基金</t>
  </si>
  <si>
    <t>特別奨学基金</t>
  </si>
  <si>
    <t>日置市施設整備基金</t>
  </si>
  <si>
    <t>日置市まちづくり応援基金</t>
  </si>
  <si>
    <t>日置市地域づくり推進基金</t>
  </si>
  <si>
    <t>日置市人材育成研修基金</t>
  </si>
  <si>
    <t>日置市中山間ふるさと・水と土保全基金</t>
  </si>
  <si>
    <t>思いやりふるさと基金</t>
  </si>
  <si>
    <t>まちづくり開発基金</t>
  </si>
  <si>
    <t>ふるさと開発基金</t>
  </si>
  <si>
    <t>特定建設事業基金</t>
  </si>
  <si>
    <t>ふるさときばいやんせ基金</t>
  </si>
  <si>
    <t>子ども応援基金</t>
  </si>
  <si>
    <t>ふるさと志基金</t>
  </si>
  <si>
    <t>施設整備事業基金</t>
  </si>
  <si>
    <t>きばいやんせ南九州市ふるさと基金</t>
  </si>
  <si>
    <t>学校整備積立基金</t>
  </si>
  <si>
    <t>特定公有財産取得基金</t>
  </si>
  <si>
    <t>海音寺潮五郎基金</t>
  </si>
  <si>
    <t>携帯電話基地局整備基金</t>
  </si>
  <si>
    <t>市有施設整備積立基金</t>
  </si>
  <si>
    <t>船舶建造基金</t>
  </si>
  <si>
    <t>渡船施設基金</t>
  </si>
  <si>
    <t>住民医療費運営引当基金</t>
  </si>
  <si>
    <t>災害引当基金</t>
  </si>
  <si>
    <t>トカラふるさと基金</t>
  </si>
  <si>
    <t>退職手当組合調整特別負担金基金</t>
  </si>
  <si>
    <t>子ども健やか育成基金</t>
  </si>
  <si>
    <t>夢追い獅子島架橋基金</t>
  </si>
  <si>
    <t>夢追いふるさと長島景観基金</t>
  </si>
  <si>
    <t>ぶり奨学金基金</t>
  </si>
  <si>
    <t>電源立地地域対策補助金事業基金</t>
  </si>
  <si>
    <t>橋梁改築整備基金</t>
  </si>
  <si>
    <t>地域福祉活動基金
（地域振興基金）</t>
  </si>
  <si>
    <t>学校教育施設等
整備基金</t>
  </si>
  <si>
    <t>大崎町ふるさと応援基金</t>
  </si>
  <si>
    <t>大崎町施設整備事業基金</t>
  </si>
  <si>
    <t>大崎町リサイクル未来創生奨学基金</t>
  </si>
  <si>
    <t>大崎町人材育成基金</t>
  </si>
  <si>
    <t>大崎町消防賞じゆつ基金及び殉職者特別賞じゆつ基金</t>
  </si>
  <si>
    <t>東串良町ふるさと応援基金</t>
  </si>
  <si>
    <t>東串良町公共施設等整備基金</t>
  </si>
  <si>
    <t>みずほ銀行有価証券配当積立金</t>
  </si>
  <si>
    <t>町有施設整備積立基金</t>
  </si>
  <si>
    <t>ふるさとおこし基金</t>
  </si>
  <si>
    <t>肝付町地域振興基金</t>
  </si>
  <si>
    <t>肝付町キバレふるさと基金</t>
  </si>
  <si>
    <t>肝付町農業農村整備事業基金</t>
  </si>
  <si>
    <t>肝付町地域環境整備事業基金</t>
  </si>
  <si>
    <t>畜産振興基金</t>
  </si>
  <si>
    <t>南種子町町有施設整備事業基金</t>
  </si>
  <si>
    <t>南種子町ふるさと創生基金</t>
  </si>
  <si>
    <t>南種子町地域福祉基金</t>
  </si>
  <si>
    <t>南種子町地域振興基金</t>
  </si>
  <si>
    <t>南種子町人材育成基金</t>
  </si>
  <si>
    <t>屋久島町だいすき基金</t>
  </si>
  <si>
    <t>岩崎育英奨学基金</t>
  </si>
  <si>
    <t>未来を担う人材育成基金</t>
  </si>
  <si>
    <t>大和村振興基金</t>
  </si>
  <si>
    <t>大和村ふるさと応援基金</t>
  </si>
  <si>
    <t>大和村生活環境整備基金</t>
  </si>
  <si>
    <t>大和村ふるさと水と土保全基金</t>
  </si>
  <si>
    <t>大和村地域福祉基金</t>
  </si>
  <si>
    <t>山林運営基金</t>
  </si>
  <si>
    <t>雇用創出推進基金</t>
  </si>
  <si>
    <t>水・土保全基金</t>
  </si>
  <si>
    <t>災害対策準備基金</t>
  </si>
  <si>
    <t>喜界町公共施設整備基金</t>
  </si>
  <si>
    <t>喜界町奨学金基金</t>
  </si>
  <si>
    <t>喜界町営住宅基金</t>
  </si>
  <si>
    <t>徳之島用水基金</t>
  </si>
  <si>
    <t>天城町公共施設整備基金</t>
  </si>
  <si>
    <t>天城町徳之島用水基金</t>
  </si>
  <si>
    <t>天城町ゆたかなふるさと基金</t>
  </si>
  <si>
    <t>天城町新型コロナウイルス感染症対策基金</t>
  </si>
  <si>
    <t>天城町町有地売払貸付運用基金</t>
  </si>
  <si>
    <t>きばらでぇ伊仙応援基金</t>
  </si>
  <si>
    <t>ゆりのふるさと基金</t>
  </si>
  <si>
    <t>国民宿舎等施設整備基金</t>
  </si>
  <si>
    <t>神川ふるさと振興基金</t>
  </si>
  <si>
    <t>清掃ｾﾝﾀｰ解体撤去事業基金</t>
  </si>
  <si>
    <t>学校校舎等建築促進基金</t>
  </si>
  <si>
    <t>ヨロン島サンゴ礁基金</t>
  </si>
  <si>
    <t>ふるさと創生人材育成基金</t>
  </si>
  <si>
    <t>自治会館財政調整基金</t>
  </si>
  <si>
    <t>緊急医療対策基金</t>
  </si>
  <si>
    <t>消防団員等公務災害補償等基金</t>
  </si>
  <si>
    <t>衛生処理組合基金</t>
  </si>
  <si>
    <t>大島地区衛生組合
施設整備事業基金
（ごみ処理）</t>
  </si>
  <si>
    <t>大島地区衛生組合
施設整備事業基金
（汚泥再生処理）</t>
  </si>
  <si>
    <t>施設機械保全基金</t>
  </si>
  <si>
    <t>消防施設設備基金</t>
  </si>
  <si>
    <t>退職手当負担金調整基金</t>
  </si>
  <si>
    <t>奄美TIDAネシア基金</t>
  </si>
  <si>
    <t>奄美パーク自主企画事業基金</t>
  </si>
  <si>
    <t>世界自然遺産登録推進基金</t>
  </si>
  <si>
    <t>認定支援ネットワークシステム開発基金</t>
  </si>
  <si>
    <t>徳之島愛ランド広域連合一般廃棄物処理施設整備基金</t>
  </si>
  <si>
    <t>徳之島愛ランド広域連合火葬場保全管理基金</t>
  </si>
  <si>
    <t>特定駐留軍用地内土地取得事業基金</t>
  </si>
  <si>
    <t>浦添市特定駐留軍用地内土地取得事業基金</t>
  </si>
  <si>
    <t>浦添市公共施設等総合管理基金</t>
  </si>
  <si>
    <t>ふるさとてだこの都市応援基金</t>
  </si>
  <si>
    <t>沖縄振興特別推進交付金未買収道路用地取得基金</t>
  </si>
  <si>
    <t>city.urasoe.lg.jp/docs/2017033100032/</t>
  </si>
  <si>
    <t>名護市再編交付金基金</t>
  </si>
  <si>
    <t>名護市ふるさとまちづくり基金</t>
  </si>
  <si>
    <t>https://www.city.nago.okinawa.jp/articles/2018071000056/</t>
  </si>
  <si>
    <t>市民会館建設基金</t>
  </si>
  <si>
    <t>https://www.city.itoman.lg.jp/docs/2019100200010/</t>
  </si>
  <si>
    <t>庁舎の建設及び維持管理基金</t>
  </si>
  <si>
    <t>沖縄市特定駐留軍用地内土地取得事業基金</t>
  </si>
  <si>
    <t>基地返還跡地転用推進基金</t>
  </si>
  <si>
    <t>改良住宅整備基金</t>
  </si>
  <si>
    <t>教育関連施設等整備基金</t>
  </si>
  <si>
    <t>保証金等返済積立基金</t>
  </si>
  <si>
    <t>ワイドー基金</t>
  </si>
  <si>
    <t>再生可能エネルギー運営事業財政調整基金</t>
  </si>
  <si>
    <t>退職手当特別負担金引当基金</t>
  </si>
  <si>
    <t>歴史文化観光資源整備基金</t>
  </si>
  <si>
    <t>ふるさとユイマール基金</t>
  </si>
  <si>
    <t>南城市公共施設等総合管理基金</t>
  </si>
  <si>
    <t>国頭村スポーツ振興基金</t>
  </si>
  <si>
    <t>農林漁業基盤整備基金</t>
  </si>
  <si>
    <t>過疎振興基金</t>
  </si>
  <si>
    <t>財産形成基金</t>
  </si>
  <si>
    <t>結い基金</t>
  </si>
  <si>
    <t>水源基金</t>
  </si>
  <si>
    <t>東村水源基金</t>
  </si>
  <si>
    <t>東村ふるさとづくり応援寄付金</t>
  </si>
  <si>
    <t>東村特定防衛施設周辺整備調整交付金事業　基金</t>
  </si>
  <si>
    <t>東村地域福祉基金</t>
  </si>
  <si>
    <t>その他特定目的基金</t>
  </si>
  <si>
    <t>http://www.vill.higashi.okinawa.jp/list_typeA.jsp?menuid=14503&amp;funcid=2</t>
  </si>
  <si>
    <t>今帰仁村公共施設等総合管理基金</t>
  </si>
  <si>
    <t>今帰仁村うるおいと安らぎのむらづくり応援基金</t>
  </si>
  <si>
    <t>今帰仁村ふるさと基金</t>
  </si>
  <si>
    <t>今帰仁村福祉基金</t>
  </si>
  <si>
    <t>今帰仁村職員退職手当基金</t>
  </si>
  <si>
    <t>恩納村公共施設整備基金</t>
  </si>
  <si>
    <t>恩納村ふるさとづくり応援基金</t>
  </si>
  <si>
    <t>職員退職加算負担金積立金</t>
  </si>
  <si>
    <t>再編交付金基金</t>
  </si>
  <si>
    <t>公用地等購入基金</t>
  </si>
  <si>
    <t>ふるさと応援基金積立金</t>
  </si>
  <si>
    <t>軍用地跡地利用整備基金</t>
  </si>
  <si>
    <t>水源地域振興基金</t>
  </si>
  <si>
    <t>伊江村地域振興基金</t>
  </si>
  <si>
    <t>伊江村公用並びに公共用施設整備基金</t>
  </si>
  <si>
    <t>伊江村地域福祉基金</t>
  </si>
  <si>
    <t>伊江村村民レク広場整備基金</t>
  </si>
  <si>
    <t>https://www.iejima.org/document/2015011000060</t>
  </si>
  <si>
    <t>公共施設等整備等基金</t>
  </si>
  <si>
    <t>普通財産処分金運用基金</t>
  </si>
  <si>
    <t>浜川漁港多目的利用施設整備地区開発基金</t>
  </si>
  <si>
    <t>キャンプ桑江北側返還跡地まちづくり基金</t>
  </si>
  <si>
    <t>美浜地区開発基金</t>
  </si>
  <si>
    <t>廃棄物処理
施設建設基金</t>
  </si>
  <si>
    <t>チバリヨ－中城
ごさまる応援基金</t>
  </si>
  <si>
    <t>町立小中学校体育館長寿命化基金</t>
  </si>
  <si>
    <t>http://www.town.nishihara.okinawa.jp/</t>
  </si>
  <si>
    <t>中山間ふるさと農村活性化基金</t>
  </si>
  <si>
    <t>菊池レキ基金</t>
  </si>
  <si>
    <t>粟国村庁舎建設
整備基金</t>
  </si>
  <si>
    <t>農村漁村活性化基金</t>
  </si>
  <si>
    <t>https://www.vill.aguni.okinawa.jp/soshiki/somu/zaisei/312.html</t>
  </si>
  <si>
    <t>渡名喜村ふるさと基金</t>
  </si>
  <si>
    <t>渡名喜村役場新庁舎建設整備基金</t>
  </si>
  <si>
    <t>http://www.vill.tonaki.okinawa.jp/list_typeA.jsp?menuid=16716&amp;funcid=2</t>
  </si>
  <si>
    <t>南大東村公共施設等総合管理基金</t>
  </si>
  <si>
    <t>南大東村船舶整備基金</t>
  </si>
  <si>
    <t>港湾業務事業特別会計基金</t>
  </si>
  <si>
    <t>北大東村ふるさと農村活性化基金</t>
  </si>
  <si>
    <t>育英基金積立金</t>
  </si>
  <si>
    <t>ふるさとの納税基金</t>
  </si>
  <si>
    <t>産業振興総合推進対策資金貸付基金</t>
  </si>
  <si>
    <t>美ら島応援基金</t>
  </si>
  <si>
    <t>http://www.vill.iheya.okinawa.jp</t>
  </si>
  <si>
    <t>庁舎施設整備基金</t>
  </si>
  <si>
    <t>尚円王の里いぜな島応援基金</t>
  </si>
  <si>
    <t>災害援助積立金</t>
  </si>
  <si>
    <t>庁舎等新改築基金</t>
  </si>
  <si>
    <t>前村幸秀人材育成基金</t>
  </si>
  <si>
    <t>https:www.town.kumejima.okinawa.jp/categories/chosei/zaisei/</t>
  </si>
  <si>
    <t>多良間村ふるさと村づくり応援基金</t>
  </si>
  <si>
    <t>多良間村過疎対策子育て応援基金</t>
  </si>
  <si>
    <t>まちなみ保存基金</t>
  </si>
  <si>
    <t>https://www.town.taketomi.lg.jp/soshiki/zaisei/1634875803/</t>
  </si>
  <si>
    <t>ばんたドゥナン島基金</t>
  </si>
  <si>
    <t>高齢者福祉活用基金</t>
  </si>
  <si>
    <t>中山間ふるさと島村活性化基金</t>
  </si>
  <si>
    <t>最終処分場整備等基金</t>
  </si>
  <si>
    <t>地域還元対応基金</t>
  </si>
  <si>
    <t>会館維持補修基金</t>
  </si>
  <si>
    <t>退職手当特別負担金基金</t>
  </si>
  <si>
    <t>中城村北中城村清掃事務組合廃棄物処理施設建設等基金</t>
  </si>
  <si>
    <t>南部広域行政組合環境整備等資金積立基金</t>
  </si>
  <si>
    <t>南部広域行政組合退職手当特別負担金引当基金</t>
  </si>
  <si>
    <t>いなんせ斎苑財政調整基金</t>
  </si>
  <si>
    <t>南斎場財政調整基金</t>
  </si>
  <si>
    <t>退職手当特別負担金積立基金</t>
  </si>
  <si>
    <t>名桜大学運営基金</t>
  </si>
  <si>
    <t>名桜大学施設整備基金</t>
  </si>
  <si>
    <t>北部広域ネットワーク運営基金</t>
  </si>
  <si>
    <t>還元施設整備基金</t>
  </si>
  <si>
    <t>-</t>
    <phoneticPr fontId="3"/>
  </si>
  <si>
    <t>https://www.city.shibetsu.lg.jp/www/contents/1210912785750/index.html</t>
    <phoneticPr fontId="3"/>
  </si>
  <si>
    <t>https://www.town.minamifurano.hokkaido.jp/kurashi-info/%e8%b2%a1%e6%94%bf/%e8%b2%a1%e6%94%bf%e7%8a%b6%e6%b3%81%e7%ad%89%e4%b8%80%e8%a6%a7%e8%a1%a8/</t>
    <phoneticPr fontId="3"/>
  </si>
  <si>
    <t>http://138.3.210.19/sonsei/zaisei/index.html</t>
    <phoneticPr fontId="3"/>
  </si>
  <si>
    <t>未定</t>
    <phoneticPr fontId="3"/>
  </si>
  <si>
    <t>http://www.vill.aogashima.tokyo.jp/news/index.php?year=2022</t>
    <phoneticPr fontId="3"/>
  </si>
  <si>
    <t>https://www.city.chigasaki.kanagawa.jp/zaisei/1008506/1035700/index.html</t>
    <phoneticPr fontId="3"/>
  </si>
  <si>
    <t>http://www.town.ninomiya.kanagawa.jp/soshiki/seisakusomu/zaimu/zaimukeiyaku/z01/1441761038336.html</t>
    <phoneticPr fontId="3"/>
  </si>
  <si>
    <t>https://www.town.yugawara.kanagawa.jp/chousei/machizaisei/closing-accounts/zaiseijyokyo/</t>
    <phoneticPr fontId="3"/>
  </si>
  <si>
    <t>https://www.city.kyoto.lg.jp/gyozai/page/0000162476.html</t>
    <phoneticPr fontId="3"/>
  </si>
  <si>
    <t>未定</t>
    <rPh sb="0" eb="2">
      <t>ミテイ</t>
    </rPh>
    <phoneticPr fontId="3"/>
  </si>
  <si>
    <t>https://www.city.kure.lg.jp/soshiki/89/shisei150515-zaisei.html</t>
    <phoneticPr fontId="3"/>
  </si>
  <si>
    <t>https://www.city.mihara.hiroshima.jp/soshiki/7/zaiseijyokyo.html</t>
    <phoneticPr fontId="3"/>
  </si>
  <si>
    <t>https://www.city.onomichi.hiroshima.jp/soshiki/3/1967.html</t>
    <phoneticPr fontId="3"/>
  </si>
  <si>
    <t>https://www.town.tsunagi.lg.jp/page61.html?type=search&amp;q=%e8%b2%a1%e6%94%bf%e7%8a%b6%e6%b3%81%e8%b3%87%e6%96%99%e9%9b%86&amp;radiobutton=4&amp;now_P=1&amp;show_num=20&amp;sc_id=2</t>
    <phoneticPr fontId="3"/>
  </si>
  <si>
    <t>未定</t>
    <rPh sb="0" eb="2">
      <t>ミテイ</t>
    </rPh>
    <phoneticPr fontId="3"/>
  </si>
  <si>
    <t>-</t>
    <phoneticPr fontId="3"/>
  </si>
  <si>
    <r>
      <t>令和２年度</t>
    </r>
    <r>
      <rPr>
        <sz val="11"/>
        <color theme="1"/>
        <rFont val="ＭＳ Ｐゴシック"/>
        <family val="2"/>
        <scheme val="minor"/>
      </rPr>
      <t>末残高　Ａ</t>
    </r>
    <r>
      <rPr>
        <sz val="11"/>
        <color theme="1"/>
        <rFont val="ＭＳ Ｐゴシック"/>
        <family val="3"/>
        <charset val="128"/>
        <scheme val="minor"/>
      </rPr>
      <t xml:space="preserve">
（百万円）</t>
    </r>
    <rPh sb="3" eb="6">
      <t>ネンドマツ</t>
    </rPh>
    <rPh sb="6" eb="8">
      <t>ザンダカ</t>
    </rPh>
    <rPh sb="12" eb="14">
      <t>ヒャクマン</t>
    </rPh>
    <rPh sb="14" eb="15">
      <t>エン</t>
    </rPh>
    <phoneticPr fontId="3"/>
  </si>
  <si>
    <r>
      <t>令和元年度</t>
    </r>
    <r>
      <rPr>
        <sz val="11"/>
        <color theme="1"/>
        <rFont val="ＭＳ Ｐゴシック"/>
        <family val="2"/>
        <scheme val="minor"/>
      </rPr>
      <t>末残高　B</t>
    </r>
    <r>
      <rPr>
        <sz val="11"/>
        <color theme="1"/>
        <rFont val="ＭＳ Ｐゴシック"/>
        <family val="3"/>
        <charset val="128"/>
        <scheme val="minor"/>
      </rPr>
      <t xml:space="preserve">
（百万円）</t>
    </r>
    <rPh sb="0" eb="2">
      <t>レイワ</t>
    </rPh>
    <rPh sb="2" eb="3">
      <t>モト</t>
    </rPh>
    <rPh sb="3" eb="6">
      <t>ネンドマツ</t>
    </rPh>
    <rPh sb="6" eb="8">
      <t>ザンダカ</t>
    </rPh>
    <phoneticPr fontId="3"/>
  </si>
  <si>
    <r>
      <t>令和２年度</t>
    </r>
    <r>
      <rPr>
        <sz val="11"/>
        <color theme="1"/>
        <rFont val="ＭＳ Ｐゴシック"/>
        <family val="2"/>
        <scheme val="minor"/>
      </rPr>
      <t>末残高　a</t>
    </r>
    <r>
      <rPr>
        <sz val="11"/>
        <color theme="1"/>
        <rFont val="ＭＳ Ｐゴシック"/>
        <family val="3"/>
        <charset val="128"/>
        <scheme val="minor"/>
      </rPr>
      <t xml:space="preserve">
（百万円）</t>
    </r>
    <rPh sb="3" eb="6">
      <t>ネンドマツ</t>
    </rPh>
    <rPh sb="6" eb="8">
      <t>ザンダカ</t>
    </rPh>
    <rPh sb="12" eb="14">
      <t>ヒャクマン</t>
    </rPh>
    <rPh sb="14" eb="15">
      <t>エン</t>
    </rPh>
    <phoneticPr fontId="3"/>
  </si>
  <si>
    <r>
      <t>令和元年度</t>
    </r>
    <r>
      <rPr>
        <sz val="11"/>
        <color theme="1"/>
        <rFont val="ＭＳ Ｐゴシック"/>
        <family val="2"/>
        <scheme val="minor"/>
      </rPr>
      <t>末残高　b</t>
    </r>
    <r>
      <rPr>
        <sz val="11"/>
        <color theme="1"/>
        <rFont val="ＭＳ Ｐゴシック"/>
        <family val="3"/>
        <charset val="128"/>
        <scheme val="minor"/>
      </rPr>
      <t xml:space="preserve">
（百万円）</t>
    </r>
    <rPh sb="0" eb="2">
      <t>レイワ</t>
    </rPh>
    <rPh sb="2" eb="3">
      <t>モト</t>
    </rPh>
    <rPh sb="3" eb="6">
      <t>ネンドマツ</t>
    </rPh>
    <rPh sb="6" eb="8">
      <t>ザンダカ</t>
    </rPh>
    <phoneticPr fontId="3"/>
  </si>
  <si>
    <t>基金の積立状況等の一覧化（令和２年度）【市区町村等】</t>
    <rPh sb="0" eb="2">
      <t>キキン</t>
    </rPh>
    <rPh sb="20" eb="24">
      <t>シクチョウソン</t>
    </rPh>
    <rPh sb="24" eb="25">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</si>
</sst>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 &quot;#,##0"/>
    <numFmt numFmtId="177" formatCode="#,##0;&quot;△ &quot;#,##0"/>
    <numFmt numFmtId="178" formatCode="#,##0_);[Red]\(#,##0\)"/>
  </numFmts>
  <fonts count="19">
    <font>
      <sz val="11"/>
      <color theme="1"/>
      <name val="ＭＳ Ｐゴシック"/>
      <family val="2"/>
      <scheme val="minor"/>
    </font>
    <font>
      <sz val="11"/>
      <color theme="1"/>
      <name val="ＭＳ Ｐゴシック"/>
      <family val="2"/>
      <scheme val="minor"/>
    </font>
    <font>
      <sz val="10"/>
      <name val="ＭＳ 明朝"/>
      <family val="1"/>
      <charset val="128"/>
    </font>
    <font>
      <sz val="6"/>
      <name val="ＭＳ Ｐゴシック"/>
      <family val="3"/>
      <charset val="128"/>
      <scheme val="minor"/>
    </font>
    <font>
      <sz val="6"/>
      <name val="ＭＳ Ｐゴシック"/>
      <family val="3"/>
      <charset val="128"/>
    </font>
    <font>
      <sz val="10"/>
      <name val="ＭＳ ゴシック"/>
      <family val="3"/>
      <charset val="128"/>
    </font>
    <font>
      <sz val="10"/>
      <name val="ＭＳ Ｐゴシック"/>
      <family val="3"/>
      <charset val="128"/>
      <scheme val="minor"/>
    </font>
    <font>
      <u/>
      <sz val="11"/>
      <color theme="10"/>
      <name val="ＭＳ Ｐゴシック"/>
      <family val="2"/>
      <scheme val="minor"/>
    </font>
    <font>
      <sz val="10"/>
      <color theme="1"/>
      <name val="ＭＳ ゴシック"/>
      <family val="3"/>
      <charset val="128"/>
    </font>
    <font>
      <sz val="11"/>
      <color theme="1"/>
      <name val="ＭＳ Ｐゴシック"/>
      <family val="3"/>
      <charset val="128"/>
      <scheme val="minor"/>
    </font>
    <font>
      <b/>
      <sz val="9"/>
      <color indexed="81"/>
      <name val="MS P ゴシック"/>
      <family val="3"/>
      <charset val="128"/>
    </font>
    <font>
      <sz val="10"/>
      <color theme="1"/>
      <name val="ＭＳ Ｐゴシック"/>
      <family val="3"/>
      <charset val="128"/>
      <scheme val="minor"/>
    </font>
    <font>
      <sz val="10"/>
      <color theme="1"/>
      <name val="ＭＳ 明朝"/>
      <family val="1"/>
      <charset val="128"/>
    </font>
    <font>
      <sz val="11"/>
      <color theme="1"/>
      <name val="ＭＳ ゴシック"/>
      <family val="3"/>
      <charset val="128"/>
    </font>
    <font>
      <sz val="11"/>
      <color theme="1"/>
      <name val="ＭＳ Ｐゴシック"/>
      <family val="3"/>
      <charset val="128"/>
    </font>
    <font>
      <sz val="11"/>
      <color theme="1"/>
      <name val="ＭＳ Ｐゴシック"/>
      <family val="2"/>
      <charset val="128"/>
    </font>
    <font>
      <u/>
      <sz val="11"/>
      <color indexed="12"/>
      <name val="ＭＳ Ｐゴシック"/>
      <family val="3"/>
      <scheme val="minor"/>
    </font>
    <font>
      <u/>
      <sz val="11"/>
      <color indexed="12"/>
      <name val="ＭＳ Ｐゴシック"/>
      <family val="3"/>
      <charset val="128"/>
      <scheme val="minor"/>
    </font>
    <font>
      <sz val="16"/>
      <color theme="1"/>
      <name val="ＭＳ Ｐゴシック"/>
      <family val="3"/>
      <charset val="128"/>
      <scheme val="minor"/>
    </font>
  </fonts>
  <fills count="2">
    <fill>
      <patternFill patternType="none"/>
    </fill>
    <fill>
      <patternFill patternType="gray125"/>
    </fill>
  </fills>
  <borders count="65">
    <border>
      <left/>
      <right/>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double">
        <color indexed="64"/>
      </left>
      <right style="medium">
        <color indexed="64"/>
      </right>
      <top/>
      <bottom style="thin">
        <color indexed="64"/>
      </bottom>
      <diagonal/>
    </border>
    <border>
      <left style="thin">
        <color indexed="64"/>
      </left>
      <right style="double">
        <color indexed="64"/>
      </right>
      <top style="thin">
        <color indexed="64"/>
      </top>
      <bottom style="thin">
        <color indexed="64"/>
      </bottom>
      <diagonal/>
    </border>
    <border diagonalUp="1">
      <left style="double">
        <color indexed="64"/>
      </left>
      <right style="medium">
        <color indexed="64"/>
      </right>
      <top style="thin">
        <color indexed="64"/>
      </top>
      <bottom style="thin">
        <color indexed="64"/>
      </bottom>
      <diagonal style="thin">
        <color indexed="64"/>
      </diagonal>
    </border>
    <border diagonalUp="1">
      <left style="double">
        <color indexed="64"/>
      </left>
      <right style="medium">
        <color indexed="64"/>
      </right>
      <top style="thin">
        <color indexed="64"/>
      </top>
      <bottom/>
      <diagonal style="thin">
        <color indexed="64"/>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double">
        <color auto="1"/>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medium">
        <color indexed="64"/>
      </top>
      <bottom/>
      <diagonal/>
    </border>
    <border diagonalUp="1">
      <left style="double">
        <color indexed="64"/>
      </left>
      <right style="medium">
        <color indexed="64"/>
      </right>
      <top style="thin">
        <color indexed="64"/>
      </top>
      <bottom style="medium">
        <color indexed="64"/>
      </bottom>
      <diagonal style="thin">
        <color indexed="64"/>
      </diagonal>
    </border>
  </borders>
  <cellStyleXfs count="7">
    <xf numFmtId="0" fontId="0" fillId="0" borderId="0"/>
    <xf numFmtId="38" fontId="1" fillId="0" borderId="0" applyFont="0" applyFill="0" applyBorder="0" applyAlignment="0" applyProtection="0">
      <alignment vertical="center"/>
    </xf>
    <xf numFmtId="0" fontId="7" fillId="0" borderId="0" applyNumberFormat="0" applyFill="0" applyBorder="0" applyAlignment="0" applyProtection="0"/>
    <xf numFmtId="0" fontId="15" fillId="0" borderId="0">
      <alignment vertical="center"/>
    </xf>
    <xf numFmtId="0" fontId="16" fillId="0" borderId="0" applyNumberFormat="0" applyFill="0" applyBorder="0" applyAlignment="0" applyProtection="0"/>
    <xf numFmtId="0" fontId="17" fillId="0" borderId="0" applyNumberFormat="0" applyFill="0" applyBorder="0" applyAlignment="0" applyProtection="0"/>
    <xf numFmtId="38" fontId="9" fillId="0" borderId="0" applyFont="0" applyFill="0" applyBorder="0" applyAlignment="0" applyProtection="0">
      <alignment vertical="center"/>
    </xf>
  </cellStyleXfs>
  <cellXfs count="136">
    <xf numFmtId="0" fontId="0" fillId="0" borderId="0" xfId="0"/>
    <xf numFmtId="0" fontId="0" fillId="0" borderId="0" xfId="0" applyFill="1"/>
    <xf numFmtId="0" fontId="2" fillId="0" borderId="10"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0" xfId="0" applyFont="1" applyBorder="1" applyAlignment="1">
      <alignment horizontal="right" vertical="center"/>
    </xf>
    <xf numFmtId="176" fontId="6" fillId="0" borderId="10" xfId="0" applyNumberFormat="1" applyFont="1" applyBorder="1" applyAlignment="1">
      <alignment horizontal="right" vertical="center"/>
    </xf>
    <xf numFmtId="0" fontId="0" fillId="0" borderId="0" xfId="0"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177" fontId="8" fillId="0" borderId="23" xfId="1" applyNumberFormat="1" applyFont="1" applyFill="1" applyBorder="1" applyAlignment="1">
      <alignment horizontal="center" vertical="center"/>
    </xf>
    <xf numFmtId="177" fontId="8" fillId="0" borderId="25" xfId="1" applyNumberFormat="1" applyFont="1" applyFill="1" applyBorder="1" applyAlignment="1">
      <alignment horizontal="center" vertical="center"/>
    </xf>
    <xf numFmtId="177" fontId="8" fillId="0" borderId="33" xfId="1" applyNumberFormat="1" applyFont="1" applyFill="1" applyBorder="1" applyAlignment="1">
      <alignment horizontal="center" vertical="center"/>
    </xf>
    <xf numFmtId="38" fontId="8" fillId="0" borderId="23" xfId="1" applyFont="1" applyFill="1" applyBorder="1" applyAlignment="1">
      <alignment horizontal="center" vertical="center"/>
    </xf>
    <xf numFmtId="38" fontId="8" fillId="0" borderId="33" xfId="1" applyFont="1" applyFill="1" applyBorder="1" applyAlignment="1">
      <alignment horizontal="center" vertical="center"/>
    </xf>
    <xf numFmtId="0" fontId="9" fillId="0" borderId="46" xfId="0" applyFont="1" applyFill="1" applyBorder="1" applyAlignment="1">
      <alignment vertical="center" wrapText="1"/>
    </xf>
    <xf numFmtId="0" fontId="9" fillId="0" borderId="41" xfId="2" applyFont="1" applyFill="1" applyBorder="1" applyAlignment="1">
      <alignment vertical="center" wrapText="1"/>
    </xf>
    <xf numFmtId="0" fontId="9" fillId="0" borderId="40" xfId="2" applyFont="1" applyFill="1" applyBorder="1" applyAlignment="1">
      <alignment vertical="center" wrapText="1"/>
    </xf>
    <xf numFmtId="0" fontId="0" fillId="0" borderId="0" xfId="0" applyFont="1" applyFill="1"/>
    <xf numFmtId="0" fontId="9" fillId="0" borderId="40" xfId="0" applyFont="1" applyFill="1" applyBorder="1" applyAlignment="1">
      <alignment vertical="center" wrapText="1"/>
    </xf>
    <xf numFmtId="0" fontId="9" fillId="0" borderId="47" xfId="0" applyFont="1" applyFill="1" applyBorder="1" applyAlignment="1">
      <alignment vertical="center" wrapText="1"/>
    </xf>
    <xf numFmtId="0" fontId="9" fillId="0" borderId="41" xfId="0" applyFont="1" applyFill="1" applyBorder="1" applyAlignment="1">
      <alignment vertical="center" wrapText="1"/>
    </xf>
    <xf numFmtId="0" fontId="9" fillId="0" borderId="44" xfId="0" applyFont="1" applyFill="1" applyBorder="1" applyAlignment="1">
      <alignment vertical="center" wrapText="1"/>
    </xf>
    <xf numFmtId="0" fontId="9" fillId="0" borderId="46" xfId="2" applyFont="1" applyFill="1" applyBorder="1" applyAlignment="1">
      <alignment vertical="center" wrapText="1"/>
    </xf>
    <xf numFmtId="0" fontId="9" fillId="0" borderId="48" xfId="2" applyFont="1" applyFill="1" applyBorder="1" applyAlignment="1">
      <alignment vertical="center" wrapText="1"/>
    </xf>
    <xf numFmtId="0" fontId="0" fillId="0" borderId="0" xfId="0" applyFont="1" applyFill="1" applyAlignment="1">
      <alignment wrapText="1"/>
    </xf>
    <xf numFmtId="0" fontId="13" fillId="0" borderId="6" xfId="0" applyFont="1" applyFill="1" applyBorder="1" applyAlignment="1">
      <alignment horizontal="right" vertical="center" wrapText="1"/>
    </xf>
    <xf numFmtId="0" fontId="13" fillId="0" borderId="11" xfId="0" applyFont="1" applyFill="1" applyBorder="1" applyAlignment="1">
      <alignment horizontal="right" vertical="center" wrapText="1"/>
    </xf>
    <xf numFmtId="0" fontId="13" fillId="0" borderId="14" xfId="0" applyFont="1" applyFill="1" applyBorder="1" applyAlignment="1">
      <alignment horizontal="right" vertical="center" wrapText="1"/>
    </xf>
    <xf numFmtId="38" fontId="8" fillId="0" borderId="22" xfId="1" applyFont="1" applyFill="1" applyBorder="1" applyAlignment="1">
      <alignment horizontal="center" vertical="center"/>
    </xf>
    <xf numFmtId="38" fontId="8" fillId="0" borderId="32" xfId="1" applyFont="1" applyFill="1" applyBorder="1" applyAlignment="1">
      <alignment horizontal="center" vertical="center"/>
    </xf>
    <xf numFmtId="0" fontId="12" fillId="0" borderId="0" xfId="0" applyFont="1" applyFill="1"/>
    <xf numFmtId="0" fontId="0" fillId="0" borderId="0" xfId="0" applyFont="1" applyFill="1" applyBorder="1"/>
    <xf numFmtId="177" fontId="8" fillId="0" borderId="50" xfId="1" applyNumberFormat="1" applyFont="1" applyFill="1" applyBorder="1" applyAlignment="1">
      <alignment horizontal="center" vertical="center"/>
    </xf>
    <xf numFmtId="0" fontId="0" fillId="0" borderId="0" xfId="0" applyAlignment="1">
      <alignment horizontal="center" vertical="center"/>
    </xf>
    <xf numFmtId="0" fontId="9" fillId="0" borderId="49" xfId="2" applyFont="1" applyFill="1" applyBorder="1" applyAlignment="1">
      <alignment vertical="center" wrapText="1"/>
    </xf>
    <xf numFmtId="176" fontId="6" fillId="0" borderId="10" xfId="0" applyNumberFormat="1" applyFont="1" applyFill="1" applyBorder="1" applyAlignment="1">
      <alignment horizontal="right" vertical="center"/>
    </xf>
    <xf numFmtId="0" fontId="9" fillId="0" borderId="47" xfId="2" applyFont="1" applyFill="1" applyBorder="1" applyAlignment="1">
      <alignment vertical="center" wrapText="1"/>
    </xf>
    <xf numFmtId="0" fontId="11" fillId="0" borderId="46" xfId="2" applyFont="1" applyFill="1" applyBorder="1" applyAlignment="1">
      <alignment vertical="center" wrapText="1"/>
    </xf>
    <xf numFmtId="0" fontId="0" fillId="0" borderId="40" xfId="2" applyFont="1" applyFill="1" applyBorder="1" applyAlignment="1">
      <alignment vertical="center" wrapText="1"/>
    </xf>
    <xf numFmtId="0" fontId="11" fillId="0" borderId="40" xfId="2" applyFont="1" applyFill="1" applyBorder="1" applyAlignment="1">
      <alignment vertical="center" wrapText="1"/>
    </xf>
    <xf numFmtId="0" fontId="9" fillId="0" borderId="64" xfId="0" applyFont="1" applyFill="1" applyBorder="1" applyAlignment="1">
      <alignment vertical="center" wrapText="1"/>
    </xf>
    <xf numFmtId="0" fontId="0" fillId="0" borderId="5" xfId="0" applyFont="1" applyFill="1" applyBorder="1" applyAlignment="1">
      <alignment horizontal="center" vertical="center" wrapText="1"/>
    </xf>
    <xf numFmtId="0" fontId="0" fillId="0" borderId="12" xfId="0" applyFont="1" applyFill="1" applyBorder="1" applyAlignment="1">
      <alignment horizontal="center" vertical="center" wrapText="1"/>
    </xf>
    <xf numFmtId="177" fontId="5" fillId="0" borderId="0" xfId="1" applyNumberFormat="1" applyFont="1" applyFill="1" applyBorder="1" applyAlignment="1">
      <alignment horizontal="center" vertical="center"/>
    </xf>
    <xf numFmtId="0" fontId="9" fillId="0" borderId="28"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8" fillId="0" borderId="57" xfId="0" applyFont="1" applyFill="1" applyBorder="1" applyAlignment="1">
      <alignment horizontal="right" vertical="center" shrinkToFit="1"/>
    </xf>
    <xf numFmtId="0" fontId="8" fillId="0" borderId="58" xfId="0" applyFont="1" applyFill="1" applyBorder="1" applyAlignment="1">
      <alignment horizontal="right" vertical="center" shrinkToFit="1"/>
    </xf>
    <xf numFmtId="0" fontId="8" fillId="0" borderId="59" xfId="0" applyFont="1" applyFill="1" applyBorder="1" applyAlignment="1">
      <alignment horizontal="right" vertical="center" shrinkToFit="1"/>
    </xf>
    <xf numFmtId="0" fontId="0" fillId="0" borderId="11" xfId="0" applyFont="1" applyFill="1" applyBorder="1"/>
    <xf numFmtId="0" fontId="0" fillId="0" borderId="58" xfId="0" applyFont="1" applyFill="1" applyBorder="1"/>
    <xf numFmtId="0" fontId="9" fillId="0" borderId="60" xfId="0" applyFont="1" applyFill="1" applyBorder="1"/>
    <xf numFmtId="0" fontId="9" fillId="0" borderId="58" xfId="0" applyFont="1" applyFill="1" applyBorder="1"/>
    <xf numFmtId="0" fontId="9" fillId="0" borderId="59" xfId="0" applyFont="1" applyFill="1" applyBorder="1"/>
    <xf numFmtId="0" fontId="9" fillId="0" borderId="61" xfId="0" applyFont="1" applyFill="1" applyBorder="1"/>
    <xf numFmtId="0" fontId="9" fillId="0" borderId="5" xfId="0" applyFont="1" applyFill="1" applyBorder="1"/>
    <xf numFmtId="0" fontId="9" fillId="0" borderId="12" xfId="0" applyFont="1" applyFill="1" applyBorder="1"/>
    <xf numFmtId="0" fontId="9" fillId="0" borderId="9" xfId="0" applyFont="1" applyFill="1" applyBorder="1" applyAlignment="1">
      <alignment wrapText="1"/>
    </xf>
    <xf numFmtId="49" fontId="8" fillId="0" borderId="55" xfId="3" applyNumberFormat="1" applyFont="1" applyFill="1" applyBorder="1" applyAlignment="1">
      <alignment horizontal="center" vertical="center"/>
    </xf>
    <xf numFmtId="0" fontId="8" fillId="0" borderId="50" xfId="3" applyNumberFormat="1" applyFont="1" applyFill="1" applyBorder="1" applyAlignment="1">
      <alignment horizontal="center" vertical="center"/>
    </xf>
    <xf numFmtId="49" fontId="8" fillId="0" borderId="53" xfId="3" applyNumberFormat="1" applyFont="1" applyFill="1" applyBorder="1" applyAlignment="1">
      <alignment horizontal="center" vertical="center" wrapText="1"/>
    </xf>
    <xf numFmtId="49" fontId="8" fillId="0" borderId="19" xfId="3" applyNumberFormat="1" applyFont="1" applyFill="1" applyBorder="1" applyAlignment="1">
      <alignment horizontal="center" vertical="center"/>
    </xf>
    <xf numFmtId="0" fontId="8" fillId="0" borderId="23" xfId="3" applyNumberFormat="1" applyFont="1" applyFill="1" applyBorder="1" applyAlignment="1">
      <alignment horizontal="center" vertical="center"/>
    </xf>
    <xf numFmtId="49" fontId="8" fillId="0" borderId="23" xfId="3" applyNumberFormat="1" applyFont="1" applyFill="1" applyBorder="1" applyAlignment="1">
      <alignment horizontal="center" vertical="center" wrapText="1"/>
    </xf>
    <xf numFmtId="49" fontId="8" fillId="0" borderId="45" xfId="3" applyNumberFormat="1" applyFont="1" applyFill="1" applyBorder="1" applyAlignment="1">
      <alignment horizontal="center" vertical="center" wrapText="1"/>
    </xf>
    <xf numFmtId="49" fontId="8" fillId="0" borderId="29" xfId="3" applyNumberFormat="1" applyFont="1" applyFill="1" applyBorder="1" applyAlignment="1">
      <alignment horizontal="center" vertical="center"/>
    </xf>
    <xf numFmtId="0" fontId="8" fillId="0" borderId="33" xfId="3" applyNumberFormat="1" applyFont="1" applyFill="1" applyBorder="1" applyAlignment="1">
      <alignment horizontal="center" vertical="center"/>
    </xf>
    <xf numFmtId="49" fontId="8" fillId="0" borderId="56" xfId="3" applyNumberFormat="1" applyFont="1" applyFill="1" applyBorder="1" applyAlignment="1">
      <alignment horizontal="center" vertical="center" wrapText="1"/>
    </xf>
    <xf numFmtId="0" fontId="0" fillId="0" borderId="58"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12" xfId="0" applyFont="1" applyFill="1" applyBorder="1" applyAlignment="1">
      <alignment horizontal="center" wrapText="1"/>
    </xf>
    <xf numFmtId="0" fontId="0" fillId="0" borderId="14" xfId="0" applyFont="1" applyFill="1" applyBorder="1" applyAlignment="1">
      <alignment horizontal="center" vertical="center" wrapText="1"/>
    </xf>
    <xf numFmtId="0" fontId="0" fillId="0" borderId="12" xfId="0" applyFont="1" applyFill="1" applyBorder="1" applyAlignment="1">
      <alignment horizontal="center"/>
    </xf>
    <xf numFmtId="0" fontId="0" fillId="0" borderId="62" xfId="0" applyFont="1" applyFill="1" applyBorder="1" applyAlignment="1">
      <alignment horizontal="center" vertical="center" wrapText="1"/>
    </xf>
    <xf numFmtId="38" fontId="8" fillId="0" borderId="63" xfId="1" applyFont="1" applyFill="1" applyBorder="1" applyAlignment="1">
      <alignment horizontal="center" vertical="center"/>
    </xf>
    <xf numFmtId="38" fontId="8" fillId="0" borderId="4" xfId="1" applyFont="1" applyFill="1" applyBorder="1" applyAlignment="1">
      <alignment horizontal="center" vertical="center"/>
    </xf>
    <xf numFmtId="177" fontId="8" fillId="0" borderId="4" xfId="1" applyNumberFormat="1" applyFont="1" applyFill="1" applyBorder="1" applyAlignment="1">
      <alignment horizontal="center" vertical="center"/>
    </xf>
    <xf numFmtId="177" fontId="8" fillId="0" borderId="8" xfId="1" applyNumberFormat="1" applyFont="1" applyFill="1" applyBorder="1" applyAlignment="1">
      <alignment horizontal="center" vertical="center"/>
    </xf>
    <xf numFmtId="178" fontId="8" fillId="0" borderId="52" xfId="1" applyNumberFormat="1" applyFont="1" applyFill="1" applyBorder="1" applyAlignment="1">
      <alignment horizontal="center" vertical="center" wrapText="1"/>
    </xf>
    <xf numFmtId="178" fontId="8" fillId="0" borderId="50" xfId="1" applyNumberFormat="1" applyFont="1" applyFill="1" applyBorder="1" applyAlignment="1">
      <alignment horizontal="center" vertical="center"/>
    </xf>
    <xf numFmtId="177" fontId="8" fillId="0" borderId="51" xfId="1" applyNumberFormat="1" applyFont="1" applyFill="1" applyBorder="1" applyAlignment="1">
      <alignment horizontal="center" vertical="center"/>
    </xf>
    <xf numFmtId="178" fontId="8" fillId="0" borderId="53" xfId="1" applyNumberFormat="1" applyFont="1" applyFill="1" applyBorder="1" applyAlignment="1">
      <alignment horizontal="center" vertical="center" wrapText="1"/>
    </xf>
    <xf numFmtId="177" fontId="8" fillId="0" borderId="54" xfId="1" applyNumberFormat="1" applyFont="1" applyFill="1" applyBorder="1" applyAlignment="1">
      <alignment horizontal="center" vertical="center"/>
    </xf>
    <xf numFmtId="178" fontId="8" fillId="0" borderId="51" xfId="1" applyNumberFormat="1" applyFont="1" applyFill="1" applyBorder="1" applyAlignment="1">
      <alignment horizontal="center" vertical="center" wrapText="1"/>
    </xf>
    <xf numFmtId="177" fontId="8" fillId="0" borderId="20" xfId="1" applyNumberFormat="1" applyFont="1" applyFill="1" applyBorder="1" applyAlignment="1">
      <alignment horizontal="center" vertical="center"/>
    </xf>
    <xf numFmtId="178" fontId="8" fillId="0" borderId="24" xfId="1" applyNumberFormat="1" applyFont="1" applyFill="1" applyBorder="1" applyAlignment="1">
      <alignment horizontal="center" vertical="center" wrapText="1"/>
    </xf>
    <xf numFmtId="178" fontId="8" fillId="0" borderId="23" xfId="1" applyNumberFormat="1" applyFont="1" applyFill="1" applyBorder="1" applyAlignment="1">
      <alignment horizontal="center" vertical="center"/>
    </xf>
    <xf numFmtId="178" fontId="8" fillId="0" borderId="21" xfId="1" applyNumberFormat="1" applyFont="1" applyFill="1" applyBorder="1" applyAlignment="1">
      <alignment horizontal="center" vertical="center" wrapText="1"/>
    </xf>
    <xf numFmtId="178" fontId="8" fillId="0" borderId="20" xfId="1" applyNumberFormat="1" applyFont="1" applyFill="1" applyBorder="1" applyAlignment="1">
      <alignment horizontal="center" vertical="center" wrapText="1"/>
    </xf>
    <xf numFmtId="0" fontId="0" fillId="0" borderId="46" xfId="2" applyFont="1" applyFill="1" applyBorder="1" applyAlignment="1">
      <alignment vertical="center" wrapText="1"/>
    </xf>
    <xf numFmtId="0" fontId="0" fillId="0" borderId="41" xfId="2" applyFont="1" applyFill="1" applyBorder="1" applyAlignment="1">
      <alignment vertical="center" wrapText="1"/>
    </xf>
    <xf numFmtId="177" fontId="8" fillId="0" borderId="30" xfId="1" applyNumberFormat="1" applyFont="1" applyFill="1" applyBorder="1" applyAlignment="1">
      <alignment horizontal="center" vertical="center"/>
    </xf>
    <xf numFmtId="178" fontId="8" fillId="0" borderId="34" xfId="1" applyNumberFormat="1" applyFont="1" applyFill="1" applyBorder="1" applyAlignment="1">
      <alignment horizontal="center" vertical="center" wrapText="1"/>
    </xf>
    <xf numFmtId="178" fontId="8" fillId="0" borderId="33" xfId="1" applyNumberFormat="1" applyFont="1" applyFill="1" applyBorder="1" applyAlignment="1">
      <alignment horizontal="center" vertical="center"/>
    </xf>
    <xf numFmtId="178" fontId="8" fillId="0" borderId="31" xfId="1" applyNumberFormat="1" applyFont="1" applyFill="1" applyBorder="1" applyAlignment="1">
      <alignment horizontal="center" vertical="center" wrapText="1"/>
    </xf>
    <xf numFmtId="177" fontId="8" fillId="0" borderId="35" xfId="1" applyNumberFormat="1" applyFont="1" applyFill="1" applyBorder="1" applyAlignment="1">
      <alignment horizontal="center" vertical="center"/>
    </xf>
    <xf numFmtId="178" fontId="8" fillId="0" borderId="30" xfId="1" applyNumberFormat="1" applyFont="1" applyFill="1" applyBorder="1" applyAlignment="1">
      <alignment horizontal="center" vertical="center" wrapText="1"/>
    </xf>
    <xf numFmtId="38" fontId="0" fillId="0" borderId="0" xfId="0" applyNumberFormat="1" applyFont="1" applyFill="1"/>
    <xf numFmtId="0" fontId="18" fillId="0" borderId="0" xfId="0" applyFont="1" applyFill="1" applyAlignment="1">
      <alignment horizontal="left" vertical="center"/>
    </xf>
    <xf numFmtId="0" fontId="18" fillId="0" borderId="11" xfId="0" applyFont="1" applyFill="1" applyBorder="1" applyAlignment="1">
      <alignment horizontal="left" vertical="center"/>
    </xf>
    <xf numFmtId="0" fontId="0" fillId="0" borderId="38"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37"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applyAlignment="1">
      <alignment horizontal="center" vertical="center"/>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0" fillId="0" borderId="17" xfId="0" applyFont="1" applyFill="1" applyBorder="1" applyAlignment="1">
      <alignment horizontal="center" vertical="center" wrapText="1"/>
    </xf>
  </cellXfs>
  <cellStyles count="7">
    <cellStyle name="ハイパーリンク" xfId="2" builtinId="8"/>
    <cellStyle name="ハイパーリンク 2" xfId="5" xr:uid="{6061AD5E-95EF-44DC-9BF1-C083A0186518}"/>
    <cellStyle name="ハイパーリンク 3" xfId="4" xr:uid="{ED2D2132-943D-4782-AEE0-A988EDC20E0B}"/>
    <cellStyle name="桁区切り" xfId="1" builtinId="6"/>
    <cellStyle name="桁区切り 2" xfId="6" xr:uid="{B57E9F74-A0D5-4876-BCCF-185145956EA6}"/>
    <cellStyle name="標準" xfId="0" builtinId="0"/>
    <cellStyle name="標準 2" xfId="3" xr:uid="{EA2EF507-50E8-426D-9A5D-620B937C1CF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911690\AppData\Local\Microsoft\Windows\INetCache\Content.Outlook\9S22FH5P\&#21442;&#32771;&#65306;&#65302;&#26376;&#35519;&#26619;\29&#24180;&#24230;&#23455;&#26045;&#35519;&#26619;\&#9314;&#65293;1&#22522;&#37329;&#12398;&#31309;&#31435;&#29366;&#27841;&#31561;&#12395;&#38306;&#12377;&#12427;&#35519;&#26619;&#12398;&#35519;&#2661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表１（財調）"/>
      <sheetName val="調査表２（減債）"/>
      <sheetName val="調査表３（特目）"/>
      <sheetName val="調査表４（調査対象の全基金）"/>
    </sheetNames>
    <sheetDataSet>
      <sheetData sheetId="0"/>
      <sheetData sheetId="1"/>
      <sheetData sheetId="2"/>
      <sheetData sheetId="3">
        <row r="2">
          <cell r="V2" t="str">
            <v>①</v>
          </cell>
          <cell r="W2" t="str">
            <v>②</v>
          </cell>
          <cell r="X2" t="str">
            <v>③</v>
          </cell>
          <cell r="Y2" t="str">
            <v>④</v>
          </cell>
          <cell r="Z2" t="str">
            <v>⑤</v>
          </cell>
          <cell r="AA2" t="str">
            <v>⑥</v>
          </cell>
          <cell r="AB2"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2637"/>
  <sheetViews>
    <sheetView showGridLines="0" tabSelected="1" view="pageBreakPreview" zoomScaleNormal="100" zoomScaleSheetLayoutView="100" workbookViewId="0">
      <pane xSplit="6" ySplit="6" topLeftCell="G7" activePane="bottomRight" state="frozen"/>
      <selection pane="topRight" activeCell="F1" sqref="F1"/>
      <selection pane="bottomLeft" activeCell="A7" sqref="A7"/>
      <selection pane="bottomRight" activeCell="D1" sqref="D1:I2"/>
    </sheetView>
  </sheetViews>
  <sheetFormatPr defaultRowHeight="13.5"/>
  <cols>
    <col min="1" max="1" width="8.875" style="6"/>
    <col min="2" max="2" width="2.5" customWidth="1"/>
    <col min="3" max="3" width="1.875" customWidth="1"/>
    <col min="4" max="5" width="11.5" style="18" customWidth="1"/>
    <col min="6" max="6" width="13.875" style="18" customWidth="1"/>
    <col min="7" max="10" width="12.375" style="31" customWidth="1"/>
    <col min="11" max="18" width="12.375" style="18" customWidth="1"/>
    <col min="19" max="22" width="11.875" style="18" customWidth="1"/>
    <col min="23" max="23" width="18.125" style="25" customWidth="1"/>
    <col min="24" max="27" width="12.375" style="18" customWidth="1"/>
    <col min="28" max="28" width="18.125" style="25" customWidth="1"/>
    <col min="29" max="32" width="12.375" style="18" customWidth="1"/>
    <col min="33" max="33" width="18.125" style="25" customWidth="1"/>
    <col min="34" max="37" width="12.375" style="18" customWidth="1"/>
    <col min="38" max="38" width="18.125" style="25" customWidth="1"/>
    <col min="39" max="42" width="12.375" style="18" customWidth="1"/>
    <col min="43" max="43" width="18.125" style="25" customWidth="1"/>
    <col min="44" max="47" width="12.375" style="18" customWidth="1"/>
    <col min="48" max="48" width="36.5" style="32" customWidth="1"/>
    <col min="49" max="49" width="6.375" customWidth="1"/>
    <col min="50" max="50" width="20.125" style="8" customWidth="1"/>
    <col min="51" max="56" width="20.125" customWidth="1"/>
  </cols>
  <sheetData>
    <row r="1" spans="1:50">
      <c r="D1" s="101" t="s">
        <v>11092</v>
      </c>
      <c r="E1" s="101"/>
      <c r="F1" s="101"/>
      <c r="G1" s="101"/>
      <c r="H1" s="101"/>
      <c r="I1" s="101"/>
    </row>
    <row r="2" spans="1:50" ht="14.25" thickBot="1">
      <c r="D2" s="102"/>
      <c r="E2" s="102"/>
      <c r="F2" s="102"/>
      <c r="G2" s="102"/>
      <c r="H2" s="102"/>
      <c r="I2" s="102"/>
    </row>
    <row r="3" spans="1:50" s="1" customFormat="1" ht="33" customHeight="1" thickBot="1">
      <c r="A3" s="7"/>
      <c r="C3" s="2"/>
      <c r="D3" s="123" t="s">
        <v>0</v>
      </c>
      <c r="E3" s="124"/>
      <c r="F3" s="125"/>
      <c r="G3" s="126" t="s">
        <v>7</v>
      </c>
      <c r="H3" s="127"/>
      <c r="I3" s="127"/>
      <c r="J3" s="127"/>
      <c r="K3" s="128" t="s">
        <v>2</v>
      </c>
      <c r="L3" s="116"/>
      <c r="M3" s="116"/>
      <c r="N3" s="107"/>
      <c r="O3" s="128" t="s">
        <v>3</v>
      </c>
      <c r="P3" s="116"/>
      <c r="Q3" s="116"/>
      <c r="R3" s="107"/>
      <c r="S3" s="116" t="s">
        <v>6</v>
      </c>
      <c r="T3" s="116"/>
      <c r="U3" s="116"/>
      <c r="V3" s="116"/>
      <c r="W3" s="116"/>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03" t="s">
        <v>5191</v>
      </c>
      <c r="AX3" s="7"/>
    </row>
    <row r="4" spans="1:50" ht="30" customHeight="1">
      <c r="A4" s="130"/>
      <c r="C4" s="3"/>
      <c r="D4" s="123" t="s">
        <v>1</v>
      </c>
      <c r="E4" s="132" t="s">
        <v>8</v>
      </c>
      <c r="F4" s="125" t="s">
        <v>9</v>
      </c>
      <c r="G4" s="119" t="s">
        <v>11088</v>
      </c>
      <c r="H4" s="111" t="s">
        <v>11089</v>
      </c>
      <c r="I4" s="105" t="s">
        <v>7505</v>
      </c>
      <c r="J4" s="107" t="s">
        <v>7506</v>
      </c>
      <c r="K4" s="109" t="s">
        <v>11090</v>
      </c>
      <c r="L4" s="111" t="s">
        <v>11091</v>
      </c>
      <c r="M4" s="105" t="s">
        <v>7507</v>
      </c>
      <c r="N4" s="116" t="s">
        <v>7508</v>
      </c>
      <c r="O4" s="119" t="s">
        <v>7509</v>
      </c>
      <c r="P4" s="111" t="s">
        <v>7510</v>
      </c>
      <c r="Q4" s="111" t="s">
        <v>7511</v>
      </c>
      <c r="R4" s="112" t="s">
        <v>7512</v>
      </c>
      <c r="S4" s="119" t="s">
        <v>7513</v>
      </c>
      <c r="T4" s="111" t="s">
        <v>7514</v>
      </c>
      <c r="U4" s="111" t="s">
        <v>7515</v>
      </c>
      <c r="V4" s="121" t="s">
        <v>7516</v>
      </c>
      <c r="W4" s="115" t="s">
        <v>4</v>
      </c>
      <c r="X4" s="116"/>
      <c r="Y4" s="116"/>
      <c r="Z4" s="116"/>
      <c r="AA4" s="116"/>
      <c r="AB4" s="117" t="s">
        <v>10</v>
      </c>
      <c r="AC4" s="116"/>
      <c r="AD4" s="116"/>
      <c r="AE4" s="116"/>
      <c r="AF4" s="118"/>
      <c r="AG4" s="117" t="s">
        <v>11</v>
      </c>
      <c r="AH4" s="116"/>
      <c r="AI4" s="116"/>
      <c r="AJ4" s="116"/>
      <c r="AK4" s="118"/>
      <c r="AL4" s="117" t="s">
        <v>12</v>
      </c>
      <c r="AM4" s="116"/>
      <c r="AN4" s="116"/>
      <c r="AO4" s="116"/>
      <c r="AP4" s="118"/>
      <c r="AQ4" s="117" t="s">
        <v>5</v>
      </c>
      <c r="AR4" s="116"/>
      <c r="AS4" s="116"/>
      <c r="AT4" s="116"/>
      <c r="AU4" s="116"/>
      <c r="AV4" s="104"/>
      <c r="AX4" s="9"/>
    </row>
    <row r="5" spans="1:50" ht="30" customHeight="1">
      <c r="A5" s="130"/>
      <c r="C5" s="3"/>
      <c r="D5" s="131"/>
      <c r="E5" s="133"/>
      <c r="F5" s="134"/>
      <c r="G5" s="135"/>
      <c r="H5" s="106"/>
      <c r="I5" s="106"/>
      <c r="J5" s="108"/>
      <c r="K5" s="110"/>
      <c r="L5" s="106"/>
      <c r="M5" s="106"/>
      <c r="N5" s="110"/>
      <c r="O5" s="120"/>
      <c r="P5" s="114"/>
      <c r="Q5" s="114"/>
      <c r="R5" s="113"/>
      <c r="S5" s="120"/>
      <c r="T5" s="114"/>
      <c r="U5" s="114"/>
      <c r="V5" s="122"/>
      <c r="W5" s="45" t="s">
        <v>13</v>
      </c>
      <c r="X5" s="46" t="s">
        <v>7517</v>
      </c>
      <c r="Y5" s="46" t="s">
        <v>7518</v>
      </c>
      <c r="Z5" s="46" t="s">
        <v>5181</v>
      </c>
      <c r="AA5" s="47" t="s">
        <v>5182</v>
      </c>
      <c r="AB5" s="47" t="s">
        <v>13</v>
      </c>
      <c r="AC5" s="46" t="s">
        <v>7519</v>
      </c>
      <c r="AD5" s="46" t="s">
        <v>7520</v>
      </c>
      <c r="AE5" s="46" t="s">
        <v>5183</v>
      </c>
      <c r="AF5" s="46" t="s">
        <v>5184</v>
      </c>
      <c r="AG5" s="47" t="s">
        <v>13</v>
      </c>
      <c r="AH5" s="46" t="s">
        <v>7521</v>
      </c>
      <c r="AI5" s="46" t="s">
        <v>7522</v>
      </c>
      <c r="AJ5" s="46" t="s">
        <v>5185</v>
      </c>
      <c r="AK5" s="47" t="s">
        <v>5186</v>
      </c>
      <c r="AL5" s="47" t="s">
        <v>13</v>
      </c>
      <c r="AM5" s="46" t="s">
        <v>7523</v>
      </c>
      <c r="AN5" s="46" t="s">
        <v>7524</v>
      </c>
      <c r="AO5" s="46" t="s">
        <v>5187</v>
      </c>
      <c r="AP5" s="46" t="s">
        <v>5188</v>
      </c>
      <c r="AQ5" s="47" t="s">
        <v>13</v>
      </c>
      <c r="AR5" s="46" t="s">
        <v>7525</v>
      </c>
      <c r="AS5" s="46" t="s">
        <v>7526</v>
      </c>
      <c r="AT5" s="46" t="s">
        <v>5189</v>
      </c>
      <c r="AU5" s="48" t="s">
        <v>5190</v>
      </c>
      <c r="AV5" s="104"/>
    </row>
    <row r="6" spans="1:50" ht="30" customHeight="1" thickBot="1">
      <c r="A6" s="130"/>
      <c r="C6" s="4"/>
      <c r="D6" s="26"/>
      <c r="E6" s="27"/>
      <c r="F6" s="28"/>
      <c r="G6" s="49"/>
      <c r="H6" s="50"/>
      <c r="I6" s="50"/>
      <c r="J6" s="51"/>
      <c r="K6" s="52"/>
      <c r="L6" s="53"/>
      <c r="M6" s="53"/>
      <c r="N6" s="52"/>
      <c r="O6" s="54"/>
      <c r="P6" s="55"/>
      <c r="Q6" s="55"/>
      <c r="R6" s="56"/>
      <c r="S6" s="57"/>
      <c r="T6" s="55"/>
      <c r="U6" s="58"/>
      <c r="V6" s="59"/>
      <c r="W6" s="60"/>
      <c r="X6" s="43" t="s">
        <v>7527</v>
      </c>
      <c r="Y6" s="42" t="s">
        <v>7527</v>
      </c>
      <c r="Z6" s="71" t="s">
        <v>7527</v>
      </c>
      <c r="AA6" s="72" t="s">
        <v>7528</v>
      </c>
      <c r="AB6" s="73"/>
      <c r="AC6" s="43" t="s">
        <v>7529</v>
      </c>
      <c r="AD6" s="43" t="s">
        <v>7529</v>
      </c>
      <c r="AE6" s="74" t="s">
        <v>7529</v>
      </c>
      <c r="AF6" s="71" t="s">
        <v>7528</v>
      </c>
      <c r="AG6" s="75"/>
      <c r="AH6" s="43" t="s">
        <v>7529</v>
      </c>
      <c r="AI6" s="43" t="s">
        <v>7529</v>
      </c>
      <c r="AJ6" s="74" t="s">
        <v>7529</v>
      </c>
      <c r="AK6" s="71" t="s">
        <v>7528</v>
      </c>
      <c r="AL6" s="75"/>
      <c r="AM6" s="43" t="s">
        <v>7529</v>
      </c>
      <c r="AN6" s="43" t="s">
        <v>7529</v>
      </c>
      <c r="AO6" s="74" t="s">
        <v>7529</v>
      </c>
      <c r="AP6" s="71" t="s">
        <v>7528</v>
      </c>
      <c r="AQ6" s="75"/>
      <c r="AR6" s="43" t="s">
        <v>7529</v>
      </c>
      <c r="AS6" s="43" t="s">
        <v>7529</v>
      </c>
      <c r="AT6" s="74" t="s">
        <v>7529</v>
      </c>
      <c r="AU6" s="76" t="s">
        <v>7528</v>
      </c>
      <c r="AV6" s="104"/>
    </row>
    <row r="7" spans="1:50" ht="50.1" customHeight="1">
      <c r="A7" s="34"/>
      <c r="C7" s="5"/>
      <c r="D7" s="61" t="s">
        <v>5192</v>
      </c>
      <c r="E7" s="62" t="s">
        <v>5297</v>
      </c>
      <c r="F7" s="63" t="s">
        <v>5193</v>
      </c>
      <c r="G7" s="77">
        <v>68800</v>
      </c>
      <c r="H7" s="78">
        <v>64696</v>
      </c>
      <c r="I7" s="79">
        <f>IF(OR(G7&gt;0,H7&gt;0),G7-H7,"-")</f>
        <v>4104</v>
      </c>
      <c r="J7" s="80">
        <f>IFERROR(IF(OR(G7&gt;0,H7&gt;0),I7/H7*100,"-"),"-")</f>
        <v>6.3435142821812782</v>
      </c>
      <c r="K7" s="77">
        <v>25891</v>
      </c>
      <c r="L7" s="78">
        <v>22391</v>
      </c>
      <c r="M7" s="79">
        <f>IF(OR(K7&gt;0,L7&gt;0),K7-L7,"-")</f>
        <v>3500</v>
      </c>
      <c r="N7" s="80">
        <f>IFERROR(IF(OR(K7&gt;0,L7&gt;0),M7/L7*100,"-"),"-")</f>
        <v>15.631280425170827</v>
      </c>
      <c r="O7" s="77">
        <v>776</v>
      </c>
      <c r="P7" s="78">
        <v>911</v>
      </c>
      <c r="Q7" s="79">
        <f>IF(OR(O7&gt;0,P7&gt;0),O7-P7,"-")</f>
        <v>-135</v>
      </c>
      <c r="R7" s="80">
        <f>IFERROR(IF(OR(O7&gt;0,P7&gt;0),Q7/P7*100,"-"),"-")</f>
        <v>-14.818880351262347</v>
      </c>
      <c r="S7" s="77">
        <v>42133</v>
      </c>
      <c r="T7" s="78">
        <v>41395</v>
      </c>
      <c r="U7" s="79">
        <f>IF(OR(S7&gt;0,T7&gt;0),S7-T7,"-")</f>
        <v>738</v>
      </c>
      <c r="V7" s="80">
        <f>IFERROR(IF(OR(S7&gt;0,T7&gt;0),U7/T7*100,"-"),"-")</f>
        <v>1.7828240125619035</v>
      </c>
      <c r="W7" s="81" t="s">
        <v>5681</v>
      </c>
      <c r="X7" s="82">
        <v>22014.043365000001</v>
      </c>
      <c r="Y7" s="82">
        <v>22034.867688999999</v>
      </c>
      <c r="Z7" s="33">
        <f>IFERROR(IF(OR(X7&gt;0,Y7&gt;0),X7-Y7,"-"),"-")</f>
        <v>-20.824323999997432</v>
      </c>
      <c r="AA7" s="83">
        <f>IFERROR(IF(OR(X7&gt;0,Y7&gt;0),Z7/Y7*100,"-"),"-")</f>
        <v>-9.4506235725631882E-2</v>
      </c>
      <c r="AB7" s="84" t="s">
        <v>7531</v>
      </c>
      <c r="AC7" s="82">
        <v>5013.9812879999999</v>
      </c>
      <c r="AD7" s="82">
        <v>5008.5360209999999</v>
      </c>
      <c r="AE7" s="33">
        <f>IFERROR(IF(OR(AC7&gt;0,AD7&gt;0),AC7-AD7,"-"),"-")</f>
        <v>5.445267000000058</v>
      </c>
      <c r="AF7" s="85">
        <f>IFERROR(IF(OR(AC7&gt;0,AD7&gt;0),AE7/AD7*100,"-"),"-")</f>
        <v>0.10871973321483393</v>
      </c>
      <c r="AG7" s="86" t="s">
        <v>5654</v>
      </c>
      <c r="AH7" s="82">
        <v>2962.2782520000001</v>
      </c>
      <c r="AI7" s="82">
        <v>3012.7000750000002</v>
      </c>
      <c r="AJ7" s="33">
        <f>IFERROR(IF(OR(AH7&gt;0,AI7&gt;0),AH7-AI7,"-"),"-")</f>
        <v>-50.421823000000131</v>
      </c>
      <c r="AK7" s="83">
        <f>IFERROR(IF(OR(AH7&gt;0,AI7&gt;0),AJ7/AI7*100,"-"),"-")</f>
        <v>-1.6736423057313505</v>
      </c>
      <c r="AL7" s="84" t="s">
        <v>5350</v>
      </c>
      <c r="AM7" s="82">
        <v>2189.3864060000001</v>
      </c>
      <c r="AN7" s="82">
        <v>2161.2576779999999</v>
      </c>
      <c r="AO7" s="33">
        <f>IFERROR(IF(OR(AM7&gt;0,AN7&gt;0),AM7-AN7,"-"),"-")</f>
        <v>28.128728000000137</v>
      </c>
      <c r="AP7" s="85">
        <f>IFERROR(IF(OR(AM7&gt;0,AN7&gt;0),AO7/AN7*100,"-"),"-")</f>
        <v>1.301498117801025</v>
      </c>
      <c r="AQ7" s="86" t="s">
        <v>7532</v>
      </c>
      <c r="AR7" s="82">
        <v>2082.7571160000002</v>
      </c>
      <c r="AS7" s="82">
        <v>2125.1884679999998</v>
      </c>
      <c r="AT7" s="33">
        <f>IFERROR(IF(OR(AR7&gt;0,AS7&gt;0),AR7-AS7,"-"),"-")</f>
        <v>-42.431351999999606</v>
      </c>
      <c r="AU7" s="83">
        <f>IFERROR(IF(OR(AR7&gt;0,AS7&gt;0),AT7/AS7*100,"-"),"-")</f>
        <v>-1.9965924264557795</v>
      </c>
      <c r="AV7" s="35" t="s">
        <v>7533</v>
      </c>
      <c r="AX7"/>
    </row>
    <row r="8" spans="1:50" ht="50.1" customHeight="1">
      <c r="C8" s="5"/>
      <c r="D8" s="64" t="s">
        <v>14</v>
      </c>
      <c r="E8" s="65" t="s">
        <v>5249</v>
      </c>
      <c r="F8" s="66" t="s">
        <v>15</v>
      </c>
      <c r="G8" s="29">
        <v>14508</v>
      </c>
      <c r="H8" s="13">
        <v>12945</v>
      </c>
      <c r="I8" s="10">
        <f>IF(OR(G8&gt;0,H8&gt;0),G8-H8,"-")</f>
        <v>1563</v>
      </c>
      <c r="J8" s="87">
        <f>IFERROR(IF(OR(G8&gt;0,H8&gt;0),I8/H8*100,"-"),"-")</f>
        <v>12.074159907300116</v>
      </c>
      <c r="K8" s="29">
        <v>7456</v>
      </c>
      <c r="L8" s="13">
        <v>5671</v>
      </c>
      <c r="M8" s="10">
        <f>IF(OR(K8&gt;0,L8&gt;0),K8-L8,"-")</f>
        <v>1785</v>
      </c>
      <c r="N8" s="87">
        <f>IFERROR(IF(OR(K8&gt;0,L8&gt;0),M8/L8*100,"-"),"-")</f>
        <v>31.475930171045668</v>
      </c>
      <c r="O8" s="29">
        <v>0</v>
      </c>
      <c r="P8" s="13">
        <v>1136</v>
      </c>
      <c r="Q8" s="10">
        <f>IF(OR(O8&gt;0,P8&gt;0),O8-P8,"-")</f>
        <v>-1136</v>
      </c>
      <c r="R8" s="87">
        <f>IFERROR(IF(OR(O8&gt;0,P8&gt;0),Q8/P8*100,"-"),"-")</f>
        <v>-100</v>
      </c>
      <c r="S8" s="29">
        <v>7053</v>
      </c>
      <c r="T8" s="13">
        <v>6139</v>
      </c>
      <c r="U8" s="10">
        <f>IF(OR(S8&gt;0,T8&gt;0),S8-T8,"-")</f>
        <v>914</v>
      </c>
      <c r="V8" s="87">
        <f>IFERROR(IF(OR(S8&gt;0,T8&gt;0),U8/T8*100,"-"),"-")</f>
        <v>14.888418309170875</v>
      </c>
      <c r="W8" s="88" t="s">
        <v>5389</v>
      </c>
      <c r="X8" s="89">
        <v>2874</v>
      </c>
      <c r="Y8" s="89">
        <v>3066</v>
      </c>
      <c r="Z8" s="10">
        <f>IFERROR(IF(OR(X8&gt;0,Y8&gt;0),X8-Y8,"-"),"-")</f>
        <v>-192</v>
      </c>
      <c r="AA8" s="87">
        <f>IFERROR(IF(OR(X8&gt;0,Y8&gt;0),Z8/Y8*100,"-"),"-")</f>
        <v>-6.262230919765166</v>
      </c>
      <c r="AB8" s="90" t="s">
        <v>5363</v>
      </c>
      <c r="AC8" s="89">
        <v>2354</v>
      </c>
      <c r="AD8" s="89">
        <v>1313</v>
      </c>
      <c r="AE8" s="10">
        <f>IFERROR(IF(OR(AC8&gt;0,AD8&gt;0),AC8-AD8,"-"),"-")</f>
        <v>1041</v>
      </c>
      <c r="AF8" s="11">
        <f>IFERROR(IF(OR(AC8&gt;0,AD8&gt;0),AE8/AD8*100,"-"),"-")</f>
        <v>79.284082254379285</v>
      </c>
      <c r="AG8" s="91" t="s">
        <v>5758</v>
      </c>
      <c r="AH8" s="89">
        <v>548</v>
      </c>
      <c r="AI8" s="89">
        <v>570</v>
      </c>
      <c r="AJ8" s="10">
        <f>IFERROR(IF(OR(AH8&gt;0,AI8&gt;0),AH8-AI8,"-"),"-")</f>
        <v>-22</v>
      </c>
      <c r="AK8" s="87">
        <f>IFERROR(IF(OR(AH8&gt;0,AI8&gt;0),AJ8/AI8*100,"-"),"-")</f>
        <v>-3.8596491228070176</v>
      </c>
      <c r="AL8" s="90" t="s">
        <v>5350</v>
      </c>
      <c r="AM8" s="89">
        <v>354</v>
      </c>
      <c r="AN8" s="89">
        <v>333</v>
      </c>
      <c r="AO8" s="10">
        <f>IFERROR(IF(OR(AM8&gt;0,AN8&gt;0),AM8-AN8,"-"),"-")</f>
        <v>21</v>
      </c>
      <c r="AP8" s="11">
        <f>IFERROR(IF(OR(AM8&gt;0,AN8&gt;0),AO8/AN8*100,"-"),"-")</f>
        <v>6.3063063063063058</v>
      </c>
      <c r="AQ8" s="91" t="s">
        <v>6743</v>
      </c>
      <c r="AR8" s="89">
        <v>296</v>
      </c>
      <c r="AS8" s="89">
        <v>296</v>
      </c>
      <c r="AT8" s="10">
        <f>IFERROR(IF(OR(AR8&gt;0,AS8&gt;0),AR8-AS8,"-"),"-")</f>
        <v>0</v>
      </c>
      <c r="AU8" s="87">
        <f>IFERROR(IF(OR(AR8&gt;0,AS8&gt;0),AT8/AS8*100,"-"),"-")</f>
        <v>0</v>
      </c>
      <c r="AV8" s="22" t="s">
        <v>5312</v>
      </c>
    </row>
    <row r="9" spans="1:50" ht="50.1" customHeight="1">
      <c r="C9" s="5"/>
      <c r="D9" s="64" t="s">
        <v>16</v>
      </c>
      <c r="E9" s="65" t="s">
        <v>5249</v>
      </c>
      <c r="F9" s="66" t="s">
        <v>17</v>
      </c>
      <c r="G9" s="29">
        <v>4855</v>
      </c>
      <c r="H9" s="13">
        <v>4725</v>
      </c>
      <c r="I9" s="10">
        <f t="shared" ref="I9:I72" si="0">IF(OR(G9&gt;0,H9&gt;0),G9-H9,"-")</f>
        <v>130</v>
      </c>
      <c r="J9" s="87">
        <f t="shared" ref="J9:J72" si="1">IFERROR(IF(OR(G9&gt;0,H9&gt;0),I9/H9*100,"-"),"-")</f>
        <v>2.7513227513227512</v>
      </c>
      <c r="K9" s="29">
        <v>2412</v>
      </c>
      <c r="L9" s="13">
        <v>2592</v>
      </c>
      <c r="M9" s="10">
        <f t="shared" ref="M9:M72" si="2">IF(OR(K9&gt;0,L9&gt;0),K9-L9,"-")</f>
        <v>-180</v>
      </c>
      <c r="N9" s="87">
        <f t="shared" ref="N9:N72" si="3">IFERROR(IF(OR(K9&gt;0,L9&gt;0),M9/L9*100,"-"),"-")</f>
        <v>-6.9444444444444446</v>
      </c>
      <c r="O9" s="29">
        <v>0</v>
      </c>
      <c r="P9" s="13">
        <v>0</v>
      </c>
      <c r="Q9" s="10" t="str">
        <f t="shared" ref="Q9:Q72" si="4">IF(OR(O9&gt;0,P9&gt;0),O9-P9,"-")</f>
        <v>-</v>
      </c>
      <c r="R9" s="87" t="str">
        <f t="shared" ref="R9:R72" si="5">IFERROR(IF(OR(O9&gt;0,P9&gt;0),Q9/P9*100,"-"),"-")</f>
        <v>-</v>
      </c>
      <c r="S9" s="29">
        <v>2443</v>
      </c>
      <c r="T9" s="13">
        <v>2133</v>
      </c>
      <c r="U9" s="10">
        <f t="shared" ref="U9:U72" si="6">IF(OR(S9&gt;0,T9&gt;0),S9-T9,"-")</f>
        <v>310</v>
      </c>
      <c r="V9" s="87">
        <f t="shared" ref="V9:V72" si="7">IFERROR(IF(OR(S9&gt;0,T9&gt;0),U9/T9*100,"-"),"-")</f>
        <v>14.533520862634786</v>
      </c>
      <c r="W9" s="88" t="s">
        <v>5313</v>
      </c>
      <c r="X9" s="89">
        <v>737</v>
      </c>
      <c r="Y9" s="89">
        <v>746</v>
      </c>
      <c r="Z9" s="10">
        <f t="shared" ref="Z9:Z72" si="8">IFERROR(IF(OR(X9&gt;0,Y9&gt;0),X9-Y9,"-"),"-")</f>
        <v>-9</v>
      </c>
      <c r="AA9" s="87">
        <f t="shared" ref="AA9:AA72" si="9">IFERROR(IF(OR(X9&gt;0,Y9&gt;0),Z9/Y9*100,"-"),"-")</f>
        <v>-1.2064343163538873</v>
      </c>
      <c r="AB9" s="90" t="s">
        <v>7593</v>
      </c>
      <c r="AC9" s="89">
        <v>279</v>
      </c>
      <c r="AD9" s="89">
        <v>281</v>
      </c>
      <c r="AE9" s="10">
        <f t="shared" ref="AE9:AE72" si="10">IFERROR(IF(OR(AC9&gt;0,AD9&gt;0),AC9-AD9,"-"),"-")</f>
        <v>-2</v>
      </c>
      <c r="AF9" s="11">
        <f t="shared" ref="AF9:AF72" si="11">IFERROR(IF(OR(AC9&gt;0,AD9&gt;0),AE9/AD9*100,"-"),"-")</f>
        <v>-0.71174377224199281</v>
      </c>
      <c r="AG9" s="91" t="s">
        <v>5403</v>
      </c>
      <c r="AH9" s="89">
        <v>251</v>
      </c>
      <c r="AI9" s="89">
        <v>136</v>
      </c>
      <c r="AJ9" s="10">
        <f t="shared" ref="AJ9:AJ72" si="12">IFERROR(IF(OR(AH9&gt;0,AI9&gt;0),AH9-AI9,"-"),"-")</f>
        <v>115</v>
      </c>
      <c r="AK9" s="87">
        <f t="shared" ref="AK9:AK72" si="13">IFERROR(IF(OR(AH9&gt;0,AI9&gt;0),AJ9/AI9*100,"-"),"-")</f>
        <v>84.558823529411768</v>
      </c>
      <c r="AL9" s="90" t="s">
        <v>7594</v>
      </c>
      <c r="AM9" s="89">
        <v>233</v>
      </c>
      <c r="AN9" s="89">
        <v>184</v>
      </c>
      <c r="AO9" s="10">
        <f t="shared" ref="AO9:AO72" si="14">IFERROR(IF(OR(AM9&gt;0,AN9&gt;0),AM9-AN9,"-"),"-")</f>
        <v>49</v>
      </c>
      <c r="AP9" s="11">
        <f t="shared" ref="AP9:AP72" si="15">IFERROR(IF(OR(AM9&gt;0,AN9&gt;0),AO9/AN9*100,"-"),"-")</f>
        <v>26.630434782608699</v>
      </c>
      <c r="AQ9" s="91" t="s">
        <v>7595</v>
      </c>
      <c r="AR9" s="89">
        <v>152</v>
      </c>
      <c r="AS9" s="89" t="s">
        <v>5344</v>
      </c>
      <c r="AT9" s="10" t="str">
        <f t="shared" ref="AT9:AT72" si="16">IFERROR(IF(OR(AR9&gt;0,AS9&gt;0),AR9-AS9,"-"),"-")</f>
        <v>-</v>
      </c>
      <c r="AU9" s="87" t="str">
        <f t="shared" ref="AU9:AU72" si="17">IFERROR(IF(OR(AR9&gt;0,AS9&gt;0),AT9/AS9*100,"-"),"-")</f>
        <v>-</v>
      </c>
      <c r="AV9" s="19" t="s">
        <v>5314</v>
      </c>
    </row>
    <row r="10" spans="1:50" ht="50.1" customHeight="1">
      <c r="C10" s="5"/>
      <c r="D10" s="64" t="s">
        <v>18</v>
      </c>
      <c r="E10" s="65" t="s">
        <v>5249</v>
      </c>
      <c r="F10" s="66" t="s">
        <v>19</v>
      </c>
      <c r="G10" s="29">
        <v>11191</v>
      </c>
      <c r="H10" s="13">
        <v>10005</v>
      </c>
      <c r="I10" s="10">
        <f t="shared" si="0"/>
        <v>1186</v>
      </c>
      <c r="J10" s="87">
        <f t="shared" si="1"/>
        <v>11.85407296351824</v>
      </c>
      <c r="K10" s="29">
        <v>4384</v>
      </c>
      <c r="L10" s="13">
        <v>3772</v>
      </c>
      <c r="M10" s="10">
        <f t="shared" si="2"/>
        <v>612</v>
      </c>
      <c r="N10" s="87">
        <f t="shared" si="3"/>
        <v>16.224814422057264</v>
      </c>
      <c r="O10" s="29">
        <v>472</v>
      </c>
      <c r="P10" s="13">
        <v>472</v>
      </c>
      <c r="Q10" s="10">
        <f t="shared" si="4"/>
        <v>0</v>
      </c>
      <c r="R10" s="87">
        <f t="shared" si="5"/>
        <v>0</v>
      </c>
      <c r="S10" s="29">
        <v>6335</v>
      </c>
      <c r="T10" s="13">
        <v>5762</v>
      </c>
      <c r="U10" s="10">
        <f t="shared" si="6"/>
        <v>573</v>
      </c>
      <c r="V10" s="87">
        <f t="shared" si="7"/>
        <v>9.9444637278722681</v>
      </c>
      <c r="W10" s="88" t="s">
        <v>7493</v>
      </c>
      <c r="X10" s="89">
        <v>2462</v>
      </c>
      <c r="Y10" s="89">
        <v>2516</v>
      </c>
      <c r="Z10" s="10">
        <f t="shared" si="8"/>
        <v>-54</v>
      </c>
      <c r="AA10" s="87">
        <f t="shared" si="9"/>
        <v>-2.1462639109697932</v>
      </c>
      <c r="AB10" s="90" t="s">
        <v>5315</v>
      </c>
      <c r="AC10" s="89">
        <v>827</v>
      </c>
      <c r="AD10" s="89">
        <v>731</v>
      </c>
      <c r="AE10" s="10">
        <f t="shared" si="10"/>
        <v>96</v>
      </c>
      <c r="AF10" s="11">
        <f t="shared" si="11"/>
        <v>13.132694938440492</v>
      </c>
      <c r="AG10" s="91" t="s">
        <v>5316</v>
      </c>
      <c r="AH10" s="89">
        <v>802</v>
      </c>
      <c r="AI10" s="89">
        <v>666</v>
      </c>
      <c r="AJ10" s="10">
        <f t="shared" si="12"/>
        <v>136</v>
      </c>
      <c r="AK10" s="87">
        <f t="shared" si="13"/>
        <v>20.42042042042042</v>
      </c>
      <c r="AL10" s="90" t="s">
        <v>5318</v>
      </c>
      <c r="AM10" s="89">
        <v>429</v>
      </c>
      <c r="AN10" s="89">
        <v>432</v>
      </c>
      <c r="AO10" s="10">
        <f t="shared" si="14"/>
        <v>-3</v>
      </c>
      <c r="AP10" s="11">
        <f t="shared" si="15"/>
        <v>-0.69444444444444442</v>
      </c>
      <c r="AQ10" s="91" t="s">
        <v>5317</v>
      </c>
      <c r="AR10" s="89">
        <v>425</v>
      </c>
      <c r="AS10" s="89">
        <v>434</v>
      </c>
      <c r="AT10" s="10">
        <f t="shared" si="16"/>
        <v>-9</v>
      </c>
      <c r="AU10" s="87">
        <f t="shared" si="17"/>
        <v>-2.0737327188940093</v>
      </c>
      <c r="AV10" s="19" t="s">
        <v>5319</v>
      </c>
    </row>
    <row r="11" spans="1:50" ht="50.1" customHeight="1">
      <c r="C11" s="5"/>
      <c r="D11" s="64" t="s">
        <v>20</v>
      </c>
      <c r="E11" s="65" t="s">
        <v>5249</v>
      </c>
      <c r="F11" s="66" t="s">
        <v>21</v>
      </c>
      <c r="G11" s="29">
        <v>8899</v>
      </c>
      <c r="H11" s="13">
        <v>8908</v>
      </c>
      <c r="I11" s="10">
        <f t="shared" si="0"/>
        <v>-9</v>
      </c>
      <c r="J11" s="87">
        <f t="shared" si="1"/>
        <v>-0.10103277952402336</v>
      </c>
      <c r="K11" s="29">
        <v>339</v>
      </c>
      <c r="L11" s="13">
        <v>239</v>
      </c>
      <c r="M11" s="10">
        <f t="shared" si="2"/>
        <v>100</v>
      </c>
      <c r="N11" s="87">
        <f t="shared" si="3"/>
        <v>41.841004184100413</v>
      </c>
      <c r="O11" s="29">
        <v>3416</v>
      </c>
      <c r="P11" s="13">
        <v>3416</v>
      </c>
      <c r="Q11" s="10">
        <f t="shared" si="4"/>
        <v>0</v>
      </c>
      <c r="R11" s="87">
        <f t="shared" si="5"/>
        <v>0</v>
      </c>
      <c r="S11" s="29">
        <v>5144</v>
      </c>
      <c r="T11" s="13">
        <v>5254</v>
      </c>
      <c r="U11" s="10">
        <f t="shared" si="6"/>
        <v>-110</v>
      </c>
      <c r="V11" s="87">
        <f t="shared" si="7"/>
        <v>-2.0936429387133613</v>
      </c>
      <c r="W11" s="88" t="s">
        <v>7596</v>
      </c>
      <c r="X11" s="89">
        <v>3610</v>
      </c>
      <c r="Y11" s="89">
        <v>3569</v>
      </c>
      <c r="Z11" s="10">
        <f t="shared" si="8"/>
        <v>41</v>
      </c>
      <c r="AA11" s="87">
        <f t="shared" si="9"/>
        <v>1.1487811711964135</v>
      </c>
      <c r="AB11" s="90" t="s">
        <v>7597</v>
      </c>
      <c r="AC11" s="89">
        <v>464</v>
      </c>
      <c r="AD11" s="89">
        <v>465</v>
      </c>
      <c r="AE11" s="10">
        <f t="shared" si="10"/>
        <v>-1</v>
      </c>
      <c r="AF11" s="11">
        <f t="shared" si="11"/>
        <v>-0.21505376344086022</v>
      </c>
      <c r="AG11" s="91" t="s">
        <v>7598</v>
      </c>
      <c r="AH11" s="89">
        <v>292</v>
      </c>
      <c r="AI11" s="89">
        <v>307</v>
      </c>
      <c r="AJ11" s="10">
        <f t="shared" si="12"/>
        <v>-15</v>
      </c>
      <c r="AK11" s="87">
        <f t="shared" si="13"/>
        <v>-4.8859934853420199</v>
      </c>
      <c r="AL11" s="90" t="s">
        <v>7599</v>
      </c>
      <c r="AM11" s="89">
        <v>163</v>
      </c>
      <c r="AN11" s="89">
        <v>163</v>
      </c>
      <c r="AO11" s="10">
        <f t="shared" si="14"/>
        <v>0</v>
      </c>
      <c r="AP11" s="11">
        <f t="shared" si="15"/>
        <v>0</v>
      </c>
      <c r="AQ11" s="91" t="s">
        <v>7600</v>
      </c>
      <c r="AR11" s="89">
        <v>103</v>
      </c>
      <c r="AS11" s="89">
        <v>103</v>
      </c>
      <c r="AT11" s="10">
        <f t="shared" si="16"/>
        <v>0</v>
      </c>
      <c r="AU11" s="87">
        <f t="shared" si="17"/>
        <v>0</v>
      </c>
      <c r="AV11" s="19" t="s">
        <v>5320</v>
      </c>
    </row>
    <row r="12" spans="1:50" ht="50.1" customHeight="1">
      <c r="C12" s="5"/>
      <c r="D12" s="64" t="s">
        <v>22</v>
      </c>
      <c r="E12" s="65" t="s">
        <v>5249</v>
      </c>
      <c r="F12" s="66" t="s">
        <v>23</v>
      </c>
      <c r="G12" s="29">
        <v>9529</v>
      </c>
      <c r="H12" s="13">
        <v>9516</v>
      </c>
      <c r="I12" s="10">
        <f t="shared" si="0"/>
        <v>13</v>
      </c>
      <c r="J12" s="87">
        <f t="shared" si="1"/>
        <v>0.13661202185792351</v>
      </c>
      <c r="K12" s="29">
        <v>1351</v>
      </c>
      <c r="L12" s="13">
        <v>1311</v>
      </c>
      <c r="M12" s="10">
        <f t="shared" si="2"/>
        <v>40</v>
      </c>
      <c r="N12" s="87">
        <f t="shared" si="3"/>
        <v>3.0511060259344012</v>
      </c>
      <c r="O12" s="29">
        <v>5933</v>
      </c>
      <c r="P12" s="13">
        <v>5931</v>
      </c>
      <c r="Q12" s="10">
        <f t="shared" si="4"/>
        <v>2</v>
      </c>
      <c r="R12" s="87">
        <f t="shared" si="5"/>
        <v>3.3721126285617936E-2</v>
      </c>
      <c r="S12" s="29">
        <v>2245</v>
      </c>
      <c r="T12" s="13">
        <v>2274</v>
      </c>
      <c r="U12" s="10">
        <f t="shared" si="6"/>
        <v>-29</v>
      </c>
      <c r="V12" s="87">
        <f t="shared" si="7"/>
        <v>-1.2752858399296394</v>
      </c>
      <c r="W12" s="88" t="s">
        <v>5389</v>
      </c>
      <c r="X12" s="89">
        <v>1433</v>
      </c>
      <c r="Y12" s="89">
        <v>1490</v>
      </c>
      <c r="Z12" s="10">
        <f t="shared" si="8"/>
        <v>-57</v>
      </c>
      <c r="AA12" s="87">
        <f t="shared" si="9"/>
        <v>-3.825503355704698</v>
      </c>
      <c r="AB12" s="90" t="s">
        <v>5363</v>
      </c>
      <c r="AC12" s="89">
        <v>402</v>
      </c>
      <c r="AD12" s="89">
        <v>426</v>
      </c>
      <c r="AE12" s="10">
        <f t="shared" si="10"/>
        <v>-24</v>
      </c>
      <c r="AF12" s="11">
        <f t="shared" si="11"/>
        <v>-5.6338028169014089</v>
      </c>
      <c r="AG12" s="91" t="s">
        <v>5376</v>
      </c>
      <c r="AH12" s="89">
        <v>78</v>
      </c>
      <c r="AI12" s="89">
        <v>23</v>
      </c>
      <c r="AJ12" s="10">
        <f t="shared" si="12"/>
        <v>55</v>
      </c>
      <c r="AK12" s="87">
        <f t="shared" si="13"/>
        <v>239.13043478260869</v>
      </c>
      <c r="AL12" s="90" t="s">
        <v>5346</v>
      </c>
      <c r="AM12" s="89">
        <v>61</v>
      </c>
      <c r="AN12" s="89">
        <v>64</v>
      </c>
      <c r="AO12" s="10">
        <f t="shared" si="14"/>
        <v>-3</v>
      </c>
      <c r="AP12" s="11">
        <f t="shared" si="15"/>
        <v>-4.6875</v>
      </c>
      <c r="AQ12" s="91" t="s">
        <v>7601</v>
      </c>
      <c r="AR12" s="89">
        <v>49</v>
      </c>
      <c r="AS12" s="89">
        <v>52</v>
      </c>
      <c r="AT12" s="10">
        <f t="shared" si="16"/>
        <v>-3</v>
      </c>
      <c r="AU12" s="87">
        <f t="shared" si="17"/>
        <v>-5.7692307692307692</v>
      </c>
      <c r="AV12" s="19" t="s">
        <v>5321</v>
      </c>
    </row>
    <row r="13" spans="1:50" ht="50.1" customHeight="1">
      <c r="C13" s="5"/>
      <c r="D13" s="64" t="s">
        <v>24</v>
      </c>
      <c r="E13" s="65" t="s">
        <v>5249</v>
      </c>
      <c r="F13" s="66" t="s">
        <v>25</v>
      </c>
      <c r="G13" s="29">
        <v>5601</v>
      </c>
      <c r="H13" s="13">
        <v>5087</v>
      </c>
      <c r="I13" s="10">
        <f t="shared" si="0"/>
        <v>514</v>
      </c>
      <c r="J13" s="87">
        <f t="shared" si="1"/>
        <v>10.104187143699626</v>
      </c>
      <c r="K13" s="29">
        <v>1044</v>
      </c>
      <c r="L13" s="13">
        <v>866</v>
      </c>
      <c r="M13" s="10">
        <f t="shared" si="2"/>
        <v>178</v>
      </c>
      <c r="N13" s="87">
        <f t="shared" si="3"/>
        <v>20.554272517321014</v>
      </c>
      <c r="O13" s="29">
        <v>1</v>
      </c>
      <c r="P13" s="13">
        <v>1</v>
      </c>
      <c r="Q13" s="10">
        <f t="shared" si="4"/>
        <v>0</v>
      </c>
      <c r="R13" s="87">
        <f t="shared" si="5"/>
        <v>0</v>
      </c>
      <c r="S13" s="29">
        <v>4557</v>
      </c>
      <c r="T13" s="13">
        <v>4220</v>
      </c>
      <c r="U13" s="10">
        <f t="shared" si="6"/>
        <v>337</v>
      </c>
      <c r="V13" s="87">
        <f t="shared" si="7"/>
        <v>7.9857819905213274</v>
      </c>
      <c r="W13" s="88" t="s">
        <v>5322</v>
      </c>
      <c r="X13" s="89">
        <v>3062</v>
      </c>
      <c r="Y13" s="89">
        <v>3061</v>
      </c>
      <c r="Z13" s="10">
        <f t="shared" si="8"/>
        <v>1</v>
      </c>
      <c r="AA13" s="87">
        <f t="shared" si="9"/>
        <v>3.2669062397909177E-2</v>
      </c>
      <c r="AB13" s="90" t="s">
        <v>5323</v>
      </c>
      <c r="AC13" s="89">
        <v>690</v>
      </c>
      <c r="AD13" s="89">
        <v>431</v>
      </c>
      <c r="AE13" s="10">
        <f t="shared" si="10"/>
        <v>259</v>
      </c>
      <c r="AF13" s="11">
        <f t="shared" si="11"/>
        <v>60.092807424593964</v>
      </c>
      <c r="AG13" s="91" t="s">
        <v>5324</v>
      </c>
      <c r="AH13" s="89">
        <v>263</v>
      </c>
      <c r="AI13" s="89">
        <v>316</v>
      </c>
      <c r="AJ13" s="10">
        <f t="shared" si="12"/>
        <v>-53</v>
      </c>
      <c r="AK13" s="87">
        <f t="shared" si="13"/>
        <v>-16.77215189873418</v>
      </c>
      <c r="AL13" s="90" t="s">
        <v>5325</v>
      </c>
      <c r="AM13" s="89">
        <v>93</v>
      </c>
      <c r="AN13" s="89">
        <v>92</v>
      </c>
      <c r="AO13" s="10">
        <f t="shared" si="14"/>
        <v>1</v>
      </c>
      <c r="AP13" s="11">
        <f t="shared" si="15"/>
        <v>1.0869565217391304</v>
      </c>
      <c r="AQ13" s="91" t="s">
        <v>5326</v>
      </c>
      <c r="AR13" s="89">
        <v>76</v>
      </c>
      <c r="AS13" s="89">
        <v>70</v>
      </c>
      <c r="AT13" s="10">
        <f t="shared" si="16"/>
        <v>6</v>
      </c>
      <c r="AU13" s="87">
        <f t="shared" si="17"/>
        <v>8.5714285714285712</v>
      </c>
      <c r="AV13" s="19" t="s">
        <v>5327</v>
      </c>
    </row>
    <row r="14" spans="1:50" ht="50.1" customHeight="1">
      <c r="C14" s="5"/>
      <c r="D14" s="64" t="s">
        <v>26</v>
      </c>
      <c r="E14" s="65" t="s">
        <v>5249</v>
      </c>
      <c r="F14" s="66" t="s">
        <v>27</v>
      </c>
      <c r="G14" s="29">
        <v>12444</v>
      </c>
      <c r="H14" s="13">
        <v>12704</v>
      </c>
      <c r="I14" s="10">
        <f t="shared" si="0"/>
        <v>-260</v>
      </c>
      <c r="J14" s="87">
        <f t="shared" si="1"/>
        <v>-2.0465994962216625</v>
      </c>
      <c r="K14" s="29">
        <v>1241</v>
      </c>
      <c r="L14" s="13">
        <v>1241</v>
      </c>
      <c r="M14" s="10">
        <f t="shared" si="2"/>
        <v>0</v>
      </c>
      <c r="N14" s="87">
        <f t="shared" si="3"/>
        <v>0</v>
      </c>
      <c r="O14" s="29">
        <v>4391</v>
      </c>
      <c r="P14" s="13">
        <v>4295</v>
      </c>
      <c r="Q14" s="10">
        <f t="shared" si="4"/>
        <v>96</v>
      </c>
      <c r="R14" s="87">
        <f t="shared" si="5"/>
        <v>2.2351571594877764</v>
      </c>
      <c r="S14" s="29">
        <v>6812</v>
      </c>
      <c r="T14" s="13">
        <v>7169</v>
      </c>
      <c r="U14" s="10">
        <f t="shared" si="6"/>
        <v>-357</v>
      </c>
      <c r="V14" s="87">
        <f t="shared" si="7"/>
        <v>-4.979774027060957</v>
      </c>
      <c r="W14" s="88" t="s">
        <v>5389</v>
      </c>
      <c r="X14" s="89">
        <v>3064</v>
      </c>
      <c r="Y14" s="89">
        <v>3062</v>
      </c>
      <c r="Z14" s="10">
        <f t="shared" si="8"/>
        <v>2</v>
      </c>
      <c r="AA14" s="87">
        <f t="shared" si="9"/>
        <v>6.531678641410843E-2</v>
      </c>
      <c r="AB14" s="90" t="s">
        <v>5426</v>
      </c>
      <c r="AC14" s="89">
        <v>869</v>
      </c>
      <c r="AD14" s="89">
        <v>821</v>
      </c>
      <c r="AE14" s="10">
        <f t="shared" si="10"/>
        <v>48</v>
      </c>
      <c r="AF14" s="11">
        <f t="shared" si="11"/>
        <v>5.8465286236297196</v>
      </c>
      <c r="AG14" s="91" t="s">
        <v>7602</v>
      </c>
      <c r="AH14" s="89">
        <v>686</v>
      </c>
      <c r="AI14" s="89">
        <v>591</v>
      </c>
      <c r="AJ14" s="10">
        <f t="shared" si="12"/>
        <v>95</v>
      </c>
      <c r="AK14" s="87">
        <f t="shared" si="13"/>
        <v>16.074450084602368</v>
      </c>
      <c r="AL14" s="90" t="s">
        <v>5335</v>
      </c>
      <c r="AM14" s="89">
        <v>630</v>
      </c>
      <c r="AN14" s="89">
        <v>661</v>
      </c>
      <c r="AO14" s="10">
        <f t="shared" si="14"/>
        <v>-31</v>
      </c>
      <c r="AP14" s="11">
        <f t="shared" si="15"/>
        <v>-4.689863842662632</v>
      </c>
      <c r="AQ14" s="91" t="s">
        <v>7084</v>
      </c>
      <c r="AR14" s="89">
        <v>476</v>
      </c>
      <c r="AS14" s="89">
        <v>332</v>
      </c>
      <c r="AT14" s="10">
        <f t="shared" si="16"/>
        <v>144</v>
      </c>
      <c r="AU14" s="87">
        <f t="shared" si="17"/>
        <v>43.373493975903614</v>
      </c>
      <c r="AV14" s="19" t="s">
        <v>7875</v>
      </c>
    </row>
    <row r="15" spans="1:50" ht="50.1" customHeight="1">
      <c r="C15" s="5"/>
      <c r="D15" s="64" t="s">
        <v>28</v>
      </c>
      <c r="E15" s="65" t="s">
        <v>5249</v>
      </c>
      <c r="F15" s="66" t="s">
        <v>29</v>
      </c>
      <c r="G15" s="29">
        <v>7008</v>
      </c>
      <c r="H15" s="13">
        <v>6746</v>
      </c>
      <c r="I15" s="10">
        <f t="shared" si="0"/>
        <v>262</v>
      </c>
      <c r="J15" s="87">
        <f t="shared" si="1"/>
        <v>3.8837829825081527</v>
      </c>
      <c r="K15" s="29">
        <v>3272</v>
      </c>
      <c r="L15" s="13">
        <v>2900</v>
      </c>
      <c r="M15" s="10">
        <f t="shared" si="2"/>
        <v>372</v>
      </c>
      <c r="N15" s="87">
        <f t="shared" si="3"/>
        <v>12.827586206896552</v>
      </c>
      <c r="O15" s="29">
        <v>857</v>
      </c>
      <c r="P15" s="13">
        <v>857</v>
      </c>
      <c r="Q15" s="10">
        <f t="shared" si="4"/>
        <v>0</v>
      </c>
      <c r="R15" s="87">
        <f t="shared" si="5"/>
        <v>0</v>
      </c>
      <c r="S15" s="29">
        <v>2879</v>
      </c>
      <c r="T15" s="13">
        <v>2988</v>
      </c>
      <c r="U15" s="10">
        <f t="shared" si="6"/>
        <v>-109</v>
      </c>
      <c r="V15" s="87">
        <f t="shared" si="7"/>
        <v>-3.6479250334672022</v>
      </c>
      <c r="W15" s="88" t="s">
        <v>5328</v>
      </c>
      <c r="X15" s="89">
        <v>1140</v>
      </c>
      <c r="Y15" s="89">
        <v>1276</v>
      </c>
      <c r="Z15" s="10">
        <f t="shared" si="8"/>
        <v>-136</v>
      </c>
      <c r="AA15" s="87">
        <f t="shared" si="9"/>
        <v>-10.658307210031348</v>
      </c>
      <c r="AB15" s="90" t="s">
        <v>5329</v>
      </c>
      <c r="AC15" s="89">
        <v>1053</v>
      </c>
      <c r="AD15" s="89">
        <v>1016</v>
      </c>
      <c r="AE15" s="10">
        <f t="shared" si="10"/>
        <v>37</v>
      </c>
      <c r="AF15" s="11">
        <f t="shared" si="11"/>
        <v>3.6417322834645667</v>
      </c>
      <c r="AG15" s="91" t="s">
        <v>5330</v>
      </c>
      <c r="AH15" s="89">
        <v>634</v>
      </c>
      <c r="AI15" s="89">
        <v>643</v>
      </c>
      <c r="AJ15" s="10">
        <f t="shared" si="12"/>
        <v>-9</v>
      </c>
      <c r="AK15" s="87">
        <f t="shared" si="13"/>
        <v>-1.3996889580093312</v>
      </c>
      <c r="AL15" s="90" t="s">
        <v>7603</v>
      </c>
      <c r="AM15" s="89">
        <v>29</v>
      </c>
      <c r="AN15" s="89">
        <v>31</v>
      </c>
      <c r="AO15" s="10">
        <f t="shared" si="14"/>
        <v>-2</v>
      </c>
      <c r="AP15" s="11">
        <f t="shared" si="15"/>
        <v>-6.4516129032258061</v>
      </c>
      <c r="AQ15" s="91" t="s">
        <v>7604</v>
      </c>
      <c r="AR15" s="89">
        <v>14</v>
      </c>
      <c r="AS15" s="89">
        <v>15</v>
      </c>
      <c r="AT15" s="10">
        <f t="shared" si="16"/>
        <v>-1</v>
      </c>
      <c r="AU15" s="87">
        <f t="shared" si="17"/>
        <v>-6.666666666666667</v>
      </c>
      <c r="AV15" s="19" t="s">
        <v>5331</v>
      </c>
    </row>
    <row r="16" spans="1:50" ht="50.1" customHeight="1">
      <c r="C16" s="5"/>
      <c r="D16" s="64" t="s">
        <v>30</v>
      </c>
      <c r="E16" s="65" t="s">
        <v>5249</v>
      </c>
      <c r="F16" s="66" t="s">
        <v>31</v>
      </c>
      <c r="G16" s="29">
        <v>13011</v>
      </c>
      <c r="H16" s="13">
        <v>13860</v>
      </c>
      <c r="I16" s="10">
        <f t="shared" si="0"/>
        <v>-849</v>
      </c>
      <c r="J16" s="87">
        <f t="shared" si="1"/>
        <v>-6.1255411255411261</v>
      </c>
      <c r="K16" s="29">
        <v>5218</v>
      </c>
      <c r="L16" s="13">
        <v>5556</v>
      </c>
      <c r="M16" s="10">
        <f t="shared" si="2"/>
        <v>-338</v>
      </c>
      <c r="N16" s="87">
        <f t="shared" si="3"/>
        <v>-6.083513318934485</v>
      </c>
      <c r="O16" s="29">
        <v>469</v>
      </c>
      <c r="P16" s="13">
        <v>657</v>
      </c>
      <c r="Q16" s="10">
        <f t="shared" si="4"/>
        <v>-188</v>
      </c>
      <c r="R16" s="87">
        <f t="shared" si="5"/>
        <v>-28.61491628614916</v>
      </c>
      <c r="S16" s="29">
        <v>7324</v>
      </c>
      <c r="T16" s="13">
        <v>7647</v>
      </c>
      <c r="U16" s="10">
        <f t="shared" si="6"/>
        <v>-323</v>
      </c>
      <c r="V16" s="87">
        <f t="shared" si="7"/>
        <v>-4.2238786452203474</v>
      </c>
      <c r="W16" s="88" t="s">
        <v>5333</v>
      </c>
      <c r="X16" s="89">
        <v>2057</v>
      </c>
      <c r="Y16" s="89">
        <v>2100</v>
      </c>
      <c r="Z16" s="10">
        <f t="shared" si="8"/>
        <v>-43</v>
      </c>
      <c r="AA16" s="87">
        <f t="shared" si="9"/>
        <v>-2.0476190476190479</v>
      </c>
      <c r="AB16" s="90" t="s">
        <v>5332</v>
      </c>
      <c r="AC16" s="89">
        <v>2014</v>
      </c>
      <c r="AD16" s="89">
        <v>2116</v>
      </c>
      <c r="AE16" s="10">
        <f t="shared" si="10"/>
        <v>-102</v>
      </c>
      <c r="AF16" s="11">
        <f t="shared" si="11"/>
        <v>-4.8204158790170135</v>
      </c>
      <c r="AG16" s="91" t="s">
        <v>5334</v>
      </c>
      <c r="AH16" s="89">
        <v>1627</v>
      </c>
      <c r="AI16" s="89">
        <v>1797</v>
      </c>
      <c r="AJ16" s="10">
        <f t="shared" si="12"/>
        <v>-170</v>
      </c>
      <c r="AK16" s="87">
        <f t="shared" si="13"/>
        <v>-9.4602114635503618</v>
      </c>
      <c r="AL16" s="90" t="s">
        <v>5335</v>
      </c>
      <c r="AM16" s="89">
        <v>563</v>
      </c>
      <c r="AN16" s="89">
        <v>588</v>
      </c>
      <c r="AO16" s="10">
        <f t="shared" si="14"/>
        <v>-25</v>
      </c>
      <c r="AP16" s="11">
        <f t="shared" si="15"/>
        <v>-4.2517006802721085</v>
      </c>
      <c r="AQ16" s="91" t="s">
        <v>5336</v>
      </c>
      <c r="AR16" s="89">
        <v>282</v>
      </c>
      <c r="AS16" s="89">
        <v>282</v>
      </c>
      <c r="AT16" s="10">
        <f t="shared" si="16"/>
        <v>0</v>
      </c>
      <c r="AU16" s="87">
        <f t="shared" si="17"/>
        <v>0</v>
      </c>
      <c r="AV16" s="19" t="s">
        <v>7876</v>
      </c>
    </row>
    <row r="17" spans="3:48" ht="50.1" customHeight="1">
      <c r="C17" s="5"/>
      <c r="D17" s="64" t="s">
        <v>32</v>
      </c>
      <c r="E17" s="65" t="s">
        <v>5249</v>
      </c>
      <c r="F17" s="66" t="s">
        <v>33</v>
      </c>
      <c r="G17" s="29">
        <v>4200</v>
      </c>
      <c r="H17" s="13">
        <v>3474</v>
      </c>
      <c r="I17" s="10">
        <f t="shared" si="0"/>
        <v>726</v>
      </c>
      <c r="J17" s="87">
        <f t="shared" si="1"/>
        <v>20.898100172711572</v>
      </c>
      <c r="K17" s="29">
        <v>381</v>
      </c>
      <c r="L17" s="13">
        <v>395</v>
      </c>
      <c r="M17" s="10">
        <f t="shared" si="2"/>
        <v>-14</v>
      </c>
      <c r="N17" s="87">
        <f t="shared" si="3"/>
        <v>-3.5443037974683547</v>
      </c>
      <c r="O17" s="29">
        <v>572</v>
      </c>
      <c r="P17" s="13">
        <v>572</v>
      </c>
      <c r="Q17" s="10">
        <f t="shared" si="4"/>
        <v>0</v>
      </c>
      <c r="R17" s="87">
        <f t="shared" si="5"/>
        <v>0</v>
      </c>
      <c r="S17" s="29">
        <v>3246</v>
      </c>
      <c r="T17" s="13">
        <v>2507</v>
      </c>
      <c r="U17" s="10">
        <f t="shared" si="6"/>
        <v>739</v>
      </c>
      <c r="V17" s="87">
        <f t="shared" si="7"/>
        <v>29.477463103310729</v>
      </c>
      <c r="W17" s="88" t="s">
        <v>5925</v>
      </c>
      <c r="X17" s="89">
        <v>2292</v>
      </c>
      <c r="Y17" s="89">
        <v>1534</v>
      </c>
      <c r="Z17" s="10">
        <f t="shared" si="8"/>
        <v>758</v>
      </c>
      <c r="AA17" s="87">
        <f t="shared" si="9"/>
        <v>49.41329856584094</v>
      </c>
      <c r="AB17" s="90" t="s">
        <v>5439</v>
      </c>
      <c r="AC17" s="89">
        <v>264</v>
      </c>
      <c r="AD17" s="89">
        <v>312</v>
      </c>
      <c r="AE17" s="10">
        <f t="shared" si="10"/>
        <v>-48</v>
      </c>
      <c r="AF17" s="11">
        <f t="shared" si="11"/>
        <v>-15.384615384615385</v>
      </c>
      <c r="AG17" s="91" t="s">
        <v>5383</v>
      </c>
      <c r="AH17" s="89">
        <v>206</v>
      </c>
      <c r="AI17" s="89">
        <v>232</v>
      </c>
      <c r="AJ17" s="10">
        <f t="shared" si="12"/>
        <v>-26</v>
      </c>
      <c r="AK17" s="87">
        <f t="shared" si="13"/>
        <v>-11.206896551724139</v>
      </c>
      <c r="AL17" s="90" t="s">
        <v>6087</v>
      </c>
      <c r="AM17" s="89">
        <v>113</v>
      </c>
      <c r="AN17" s="89">
        <v>132</v>
      </c>
      <c r="AO17" s="10">
        <f t="shared" si="14"/>
        <v>-19</v>
      </c>
      <c r="AP17" s="11">
        <f t="shared" si="15"/>
        <v>-14.393939393939394</v>
      </c>
      <c r="AQ17" s="91" t="s">
        <v>7605</v>
      </c>
      <c r="AR17" s="89">
        <v>35</v>
      </c>
      <c r="AS17" s="89">
        <v>35</v>
      </c>
      <c r="AT17" s="10">
        <f t="shared" si="16"/>
        <v>0</v>
      </c>
      <c r="AU17" s="87">
        <f t="shared" si="17"/>
        <v>0</v>
      </c>
      <c r="AV17" s="19" t="s">
        <v>5337</v>
      </c>
    </row>
    <row r="18" spans="3:48" ht="50.1" customHeight="1">
      <c r="C18" s="5"/>
      <c r="D18" s="64" t="s">
        <v>34</v>
      </c>
      <c r="E18" s="65" t="s">
        <v>5249</v>
      </c>
      <c r="F18" s="66" t="s">
        <v>35</v>
      </c>
      <c r="G18" s="29">
        <v>3207</v>
      </c>
      <c r="H18" s="13">
        <v>2406</v>
      </c>
      <c r="I18" s="10">
        <f t="shared" si="0"/>
        <v>801</v>
      </c>
      <c r="J18" s="87">
        <f t="shared" si="1"/>
        <v>33.29177057356609</v>
      </c>
      <c r="K18" s="29">
        <v>1231</v>
      </c>
      <c r="L18" s="13">
        <v>1086</v>
      </c>
      <c r="M18" s="10">
        <f t="shared" si="2"/>
        <v>145</v>
      </c>
      <c r="N18" s="87">
        <f t="shared" si="3"/>
        <v>13.351749539594843</v>
      </c>
      <c r="O18" s="29">
        <v>34</v>
      </c>
      <c r="P18" s="13">
        <v>34</v>
      </c>
      <c r="Q18" s="10">
        <f t="shared" si="4"/>
        <v>0</v>
      </c>
      <c r="R18" s="87">
        <f t="shared" si="5"/>
        <v>0</v>
      </c>
      <c r="S18" s="29">
        <v>1942</v>
      </c>
      <c r="T18" s="13">
        <v>1287</v>
      </c>
      <c r="U18" s="10">
        <f t="shared" si="6"/>
        <v>655</v>
      </c>
      <c r="V18" s="87">
        <f t="shared" si="7"/>
        <v>50.893550893550895</v>
      </c>
      <c r="W18" s="88" t="s">
        <v>5339</v>
      </c>
      <c r="X18" s="89">
        <v>1334</v>
      </c>
      <c r="Y18" s="89">
        <v>829</v>
      </c>
      <c r="Z18" s="10">
        <f t="shared" si="8"/>
        <v>505</v>
      </c>
      <c r="AA18" s="87">
        <f t="shared" si="9"/>
        <v>60.9167671893848</v>
      </c>
      <c r="AB18" s="90" t="s">
        <v>7606</v>
      </c>
      <c r="AC18" s="89">
        <v>380</v>
      </c>
      <c r="AD18" s="89">
        <v>263</v>
      </c>
      <c r="AE18" s="10">
        <f t="shared" si="10"/>
        <v>117</v>
      </c>
      <c r="AF18" s="11">
        <f t="shared" si="11"/>
        <v>44.486692015209123</v>
      </c>
      <c r="AG18" s="91" t="s">
        <v>5382</v>
      </c>
      <c r="AH18" s="89">
        <v>134</v>
      </c>
      <c r="AI18" s="89">
        <v>151</v>
      </c>
      <c r="AJ18" s="10">
        <f t="shared" si="12"/>
        <v>-17</v>
      </c>
      <c r="AK18" s="87">
        <f t="shared" si="13"/>
        <v>-11.258278145695364</v>
      </c>
      <c r="AL18" s="90" t="s">
        <v>7607</v>
      </c>
      <c r="AM18" s="89">
        <v>49</v>
      </c>
      <c r="AN18" s="89">
        <v>0</v>
      </c>
      <c r="AO18" s="10">
        <f t="shared" si="14"/>
        <v>49</v>
      </c>
      <c r="AP18" s="11" t="str">
        <f t="shared" si="15"/>
        <v>-</v>
      </c>
      <c r="AQ18" s="91" t="s">
        <v>6476</v>
      </c>
      <c r="AR18" s="89">
        <v>16</v>
      </c>
      <c r="AS18" s="89">
        <v>17</v>
      </c>
      <c r="AT18" s="10">
        <f t="shared" si="16"/>
        <v>-1</v>
      </c>
      <c r="AU18" s="87">
        <f t="shared" si="17"/>
        <v>-5.8823529411764701</v>
      </c>
      <c r="AV18" s="19" t="s">
        <v>5338</v>
      </c>
    </row>
    <row r="19" spans="3:48" ht="50.1" customHeight="1">
      <c r="C19" s="5"/>
      <c r="D19" s="64" t="s">
        <v>36</v>
      </c>
      <c r="E19" s="65" t="s">
        <v>5249</v>
      </c>
      <c r="F19" s="66" t="s">
        <v>37</v>
      </c>
      <c r="G19" s="29">
        <v>10235</v>
      </c>
      <c r="H19" s="13">
        <v>10064</v>
      </c>
      <c r="I19" s="10">
        <f t="shared" si="0"/>
        <v>171</v>
      </c>
      <c r="J19" s="87">
        <f t="shared" si="1"/>
        <v>1.6991255961844198</v>
      </c>
      <c r="K19" s="29">
        <v>3564</v>
      </c>
      <c r="L19" s="13">
        <v>3516</v>
      </c>
      <c r="M19" s="10">
        <f t="shared" si="2"/>
        <v>48</v>
      </c>
      <c r="N19" s="87">
        <f t="shared" si="3"/>
        <v>1.3651877133105803</v>
      </c>
      <c r="O19" s="29">
        <v>2189</v>
      </c>
      <c r="P19" s="13">
        <v>2085</v>
      </c>
      <c r="Q19" s="10">
        <f t="shared" si="4"/>
        <v>104</v>
      </c>
      <c r="R19" s="87">
        <f t="shared" si="5"/>
        <v>4.9880095923261392</v>
      </c>
      <c r="S19" s="29">
        <v>4482</v>
      </c>
      <c r="T19" s="13">
        <v>4463</v>
      </c>
      <c r="U19" s="10">
        <f t="shared" si="6"/>
        <v>19</v>
      </c>
      <c r="V19" s="87">
        <f t="shared" si="7"/>
        <v>0.42572260811113599</v>
      </c>
      <c r="W19" s="88" t="s">
        <v>5339</v>
      </c>
      <c r="X19" s="89">
        <v>2135</v>
      </c>
      <c r="Y19" s="89">
        <v>2190</v>
      </c>
      <c r="Z19" s="10">
        <f t="shared" si="8"/>
        <v>-55</v>
      </c>
      <c r="AA19" s="87">
        <f t="shared" si="9"/>
        <v>-2.5114155251141552</v>
      </c>
      <c r="AB19" s="90" t="s">
        <v>5340</v>
      </c>
      <c r="AC19" s="89">
        <v>800</v>
      </c>
      <c r="AD19" s="89">
        <v>898</v>
      </c>
      <c r="AE19" s="10">
        <f t="shared" si="10"/>
        <v>-98</v>
      </c>
      <c r="AF19" s="11">
        <f t="shared" si="11"/>
        <v>-10.913140311804009</v>
      </c>
      <c r="AG19" s="91" t="s">
        <v>5343</v>
      </c>
      <c r="AH19" s="89">
        <v>378</v>
      </c>
      <c r="AI19" s="89">
        <v>195</v>
      </c>
      <c r="AJ19" s="10">
        <f t="shared" si="12"/>
        <v>183</v>
      </c>
      <c r="AK19" s="87">
        <f t="shared" si="13"/>
        <v>93.84615384615384</v>
      </c>
      <c r="AL19" s="90" t="s">
        <v>5341</v>
      </c>
      <c r="AM19" s="89">
        <v>369</v>
      </c>
      <c r="AN19" s="89">
        <v>321</v>
      </c>
      <c r="AO19" s="10">
        <f t="shared" si="14"/>
        <v>48</v>
      </c>
      <c r="AP19" s="11">
        <f t="shared" si="15"/>
        <v>14.953271028037381</v>
      </c>
      <c r="AQ19" s="91" t="s">
        <v>5342</v>
      </c>
      <c r="AR19" s="89">
        <v>181</v>
      </c>
      <c r="AS19" s="89">
        <v>253</v>
      </c>
      <c r="AT19" s="10">
        <f t="shared" si="16"/>
        <v>-72</v>
      </c>
      <c r="AU19" s="87">
        <f t="shared" si="17"/>
        <v>-28.458498023715418</v>
      </c>
      <c r="AV19" s="19" t="s">
        <v>7877</v>
      </c>
    </row>
    <row r="20" spans="3:48" ht="50.1" customHeight="1">
      <c r="C20" s="5"/>
      <c r="D20" s="64" t="s">
        <v>38</v>
      </c>
      <c r="E20" s="65" t="s">
        <v>5249</v>
      </c>
      <c r="F20" s="66" t="s">
        <v>39</v>
      </c>
      <c r="G20" s="29">
        <v>3850</v>
      </c>
      <c r="H20" s="13">
        <v>3183</v>
      </c>
      <c r="I20" s="10">
        <f t="shared" si="0"/>
        <v>667</v>
      </c>
      <c r="J20" s="87">
        <f t="shared" si="1"/>
        <v>20.955073829720387</v>
      </c>
      <c r="K20" s="29">
        <v>497</v>
      </c>
      <c r="L20" s="13">
        <v>400</v>
      </c>
      <c r="M20" s="10">
        <f t="shared" si="2"/>
        <v>97</v>
      </c>
      <c r="N20" s="87">
        <f t="shared" si="3"/>
        <v>24.25</v>
      </c>
      <c r="O20" s="29">
        <v>345</v>
      </c>
      <c r="P20" s="13">
        <v>369</v>
      </c>
      <c r="Q20" s="10">
        <f t="shared" si="4"/>
        <v>-24</v>
      </c>
      <c r="R20" s="87">
        <f t="shared" si="5"/>
        <v>-6.5040650406504072</v>
      </c>
      <c r="S20" s="29">
        <v>3008</v>
      </c>
      <c r="T20" s="13">
        <v>2414</v>
      </c>
      <c r="U20" s="10">
        <f t="shared" si="6"/>
        <v>594</v>
      </c>
      <c r="V20" s="87">
        <f t="shared" si="7"/>
        <v>24.606462303231151</v>
      </c>
      <c r="W20" s="88" t="s">
        <v>7608</v>
      </c>
      <c r="X20" s="89">
        <v>1519</v>
      </c>
      <c r="Y20" s="89">
        <v>1251</v>
      </c>
      <c r="Z20" s="10">
        <f t="shared" si="8"/>
        <v>268</v>
      </c>
      <c r="AA20" s="87">
        <f t="shared" si="9"/>
        <v>21.422861710631494</v>
      </c>
      <c r="AB20" s="90" t="s">
        <v>7609</v>
      </c>
      <c r="AC20" s="89">
        <v>1057</v>
      </c>
      <c r="AD20" s="89">
        <v>867</v>
      </c>
      <c r="AE20" s="10">
        <f t="shared" si="10"/>
        <v>190</v>
      </c>
      <c r="AF20" s="11">
        <f t="shared" si="11"/>
        <v>21.914648212226069</v>
      </c>
      <c r="AG20" s="91" t="s">
        <v>7610</v>
      </c>
      <c r="AH20" s="89">
        <v>205</v>
      </c>
      <c r="AI20" s="89">
        <v>237</v>
      </c>
      <c r="AJ20" s="10">
        <f t="shared" si="12"/>
        <v>-32</v>
      </c>
      <c r="AK20" s="87">
        <f t="shared" si="13"/>
        <v>-13.502109704641349</v>
      </c>
      <c r="AL20" s="90" t="s">
        <v>5373</v>
      </c>
      <c r="AM20" s="89">
        <v>150</v>
      </c>
      <c r="AN20" s="89">
        <v>0</v>
      </c>
      <c r="AO20" s="10">
        <f t="shared" si="14"/>
        <v>150</v>
      </c>
      <c r="AP20" s="11" t="str">
        <f t="shared" si="15"/>
        <v>-</v>
      </c>
      <c r="AQ20" s="91" t="s">
        <v>7611</v>
      </c>
      <c r="AR20" s="89">
        <v>43</v>
      </c>
      <c r="AS20" s="89">
        <v>44</v>
      </c>
      <c r="AT20" s="10">
        <f t="shared" si="16"/>
        <v>-1</v>
      </c>
      <c r="AU20" s="87">
        <f t="shared" si="17"/>
        <v>-2.2727272727272729</v>
      </c>
      <c r="AV20" s="19" t="s">
        <v>7878</v>
      </c>
    </row>
    <row r="21" spans="3:48" ht="50.1" customHeight="1">
      <c r="C21" s="5"/>
      <c r="D21" s="64" t="s">
        <v>40</v>
      </c>
      <c r="E21" s="65" t="s">
        <v>5249</v>
      </c>
      <c r="F21" s="66" t="s">
        <v>41</v>
      </c>
      <c r="G21" s="29">
        <v>1669</v>
      </c>
      <c r="H21" s="13">
        <v>1813</v>
      </c>
      <c r="I21" s="10">
        <f t="shared" si="0"/>
        <v>-144</v>
      </c>
      <c r="J21" s="87">
        <f t="shared" si="1"/>
        <v>-7.942636514065085</v>
      </c>
      <c r="K21" s="29">
        <v>446</v>
      </c>
      <c r="L21" s="13">
        <v>913</v>
      </c>
      <c r="M21" s="10">
        <f t="shared" si="2"/>
        <v>-467</v>
      </c>
      <c r="N21" s="87">
        <f t="shared" si="3"/>
        <v>-51.150054764512596</v>
      </c>
      <c r="O21" s="29">
        <v>27</v>
      </c>
      <c r="P21" s="13">
        <v>27</v>
      </c>
      <c r="Q21" s="10">
        <f t="shared" si="4"/>
        <v>0</v>
      </c>
      <c r="R21" s="87">
        <f t="shared" si="5"/>
        <v>0</v>
      </c>
      <c r="S21" s="29">
        <v>1197</v>
      </c>
      <c r="T21" s="13">
        <v>873</v>
      </c>
      <c r="U21" s="10">
        <f t="shared" si="6"/>
        <v>324</v>
      </c>
      <c r="V21" s="87">
        <f t="shared" si="7"/>
        <v>37.113402061855673</v>
      </c>
      <c r="W21" s="88" t="s">
        <v>5379</v>
      </c>
      <c r="X21" s="89">
        <v>402</v>
      </c>
      <c r="Y21" s="89">
        <v>386</v>
      </c>
      <c r="Z21" s="10">
        <f t="shared" si="8"/>
        <v>16</v>
      </c>
      <c r="AA21" s="87">
        <f t="shared" si="9"/>
        <v>4.1450777202072544</v>
      </c>
      <c r="AB21" s="90" t="s">
        <v>5346</v>
      </c>
      <c r="AC21" s="89">
        <v>286</v>
      </c>
      <c r="AD21" s="89">
        <v>271</v>
      </c>
      <c r="AE21" s="10">
        <f t="shared" si="10"/>
        <v>15</v>
      </c>
      <c r="AF21" s="11">
        <f t="shared" si="11"/>
        <v>5.5350553505535052</v>
      </c>
      <c r="AG21" s="91" t="s">
        <v>5347</v>
      </c>
      <c r="AH21" s="89">
        <v>154</v>
      </c>
      <c r="AI21" s="89">
        <v>110</v>
      </c>
      <c r="AJ21" s="10">
        <f t="shared" si="12"/>
        <v>44</v>
      </c>
      <c r="AK21" s="87">
        <f t="shared" si="13"/>
        <v>40</v>
      </c>
      <c r="AL21" s="90" t="s">
        <v>7612</v>
      </c>
      <c r="AM21" s="89">
        <v>126</v>
      </c>
      <c r="AN21" s="89" t="s">
        <v>5344</v>
      </c>
      <c r="AO21" s="10" t="str">
        <f t="shared" si="14"/>
        <v>-</v>
      </c>
      <c r="AP21" s="11" t="str">
        <f t="shared" si="15"/>
        <v>-</v>
      </c>
      <c r="AQ21" s="91" t="s">
        <v>5348</v>
      </c>
      <c r="AR21" s="89">
        <v>87</v>
      </c>
      <c r="AS21" s="89">
        <v>53</v>
      </c>
      <c r="AT21" s="10">
        <f t="shared" si="16"/>
        <v>34</v>
      </c>
      <c r="AU21" s="87">
        <f t="shared" si="17"/>
        <v>64.15094339622641</v>
      </c>
      <c r="AV21" s="19" t="s">
        <v>7879</v>
      </c>
    </row>
    <row r="22" spans="3:48" ht="50.1" customHeight="1">
      <c r="C22" s="5"/>
      <c r="D22" s="64" t="s">
        <v>42</v>
      </c>
      <c r="E22" s="65" t="s">
        <v>5249</v>
      </c>
      <c r="F22" s="66" t="s">
        <v>43</v>
      </c>
      <c r="G22" s="29">
        <v>1532</v>
      </c>
      <c r="H22" s="13">
        <v>1443</v>
      </c>
      <c r="I22" s="10">
        <f t="shared" si="0"/>
        <v>89</v>
      </c>
      <c r="J22" s="87">
        <f t="shared" si="1"/>
        <v>6.167706167706168</v>
      </c>
      <c r="K22" s="29">
        <v>481</v>
      </c>
      <c r="L22" s="13">
        <v>481</v>
      </c>
      <c r="M22" s="10">
        <f t="shared" si="2"/>
        <v>0</v>
      </c>
      <c r="N22" s="87">
        <f t="shared" si="3"/>
        <v>0</v>
      </c>
      <c r="O22" s="29">
        <v>183</v>
      </c>
      <c r="P22" s="13">
        <v>57</v>
      </c>
      <c r="Q22" s="10">
        <f t="shared" si="4"/>
        <v>126</v>
      </c>
      <c r="R22" s="87">
        <f t="shared" si="5"/>
        <v>221.0526315789474</v>
      </c>
      <c r="S22" s="29">
        <v>868</v>
      </c>
      <c r="T22" s="13">
        <v>905</v>
      </c>
      <c r="U22" s="10">
        <f t="shared" si="6"/>
        <v>-37</v>
      </c>
      <c r="V22" s="87">
        <f t="shared" si="7"/>
        <v>-4.0883977900552493</v>
      </c>
      <c r="W22" s="88" t="s">
        <v>5349</v>
      </c>
      <c r="X22" s="89">
        <v>638</v>
      </c>
      <c r="Y22" s="89">
        <v>666</v>
      </c>
      <c r="Z22" s="10">
        <f t="shared" si="8"/>
        <v>-28</v>
      </c>
      <c r="AA22" s="87">
        <f t="shared" si="9"/>
        <v>-4.2042042042042045</v>
      </c>
      <c r="AB22" s="90" t="s">
        <v>5351</v>
      </c>
      <c r="AC22" s="89">
        <v>78</v>
      </c>
      <c r="AD22" s="89">
        <v>71</v>
      </c>
      <c r="AE22" s="10">
        <f t="shared" si="10"/>
        <v>7</v>
      </c>
      <c r="AF22" s="11">
        <f t="shared" si="11"/>
        <v>9.8591549295774641</v>
      </c>
      <c r="AG22" s="91" t="s">
        <v>5352</v>
      </c>
      <c r="AH22" s="89">
        <v>53</v>
      </c>
      <c r="AI22" s="89">
        <v>53</v>
      </c>
      <c r="AJ22" s="10">
        <f t="shared" si="12"/>
        <v>0</v>
      </c>
      <c r="AK22" s="87">
        <f t="shared" si="13"/>
        <v>0</v>
      </c>
      <c r="AL22" s="90" t="s">
        <v>5350</v>
      </c>
      <c r="AM22" s="89">
        <v>47</v>
      </c>
      <c r="AN22" s="89">
        <v>73</v>
      </c>
      <c r="AO22" s="10">
        <f t="shared" si="14"/>
        <v>-26</v>
      </c>
      <c r="AP22" s="11">
        <f t="shared" si="15"/>
        <v>-35.61643835616438</v>
      </c>
      <c r="AQ22" s="91" t="s">
        <v>5353</v>
      </c>
      <c r="AR22" s="89">
        <v>30</v>
      </c>
      <c r="AS22" s="89">
        <v>36</v>
      </c>
      <c r="AT22" s="10">
        <f t="shared" si="16"/>
        <v>-6</v>
      </c>
      <c r="AU22" s="87">
        <f t="shared" si="17"/>
        <v>-16.666666666666664</v>
      </c>
      <c r="AV22" s="19" t="s">
        <v>5354</v>
      </c>
    </row>
    <row r="23" spans="3:48" ht="50.1" customHeight="1">
      <c r="C23" s="5"/>
      <c r="D23" s="64" t="s">
        <v>44</v>
      </c>
      <c r="E23" s="65" t="s">
        <v>5249</v>
      </c>
      <c r="F23" s="66" t="s">
        <v>45</v>
      </c>
      <c r="G23" s="29">
        <v>4179</v>
      </c>
      <c r="H23" s="13">
        <v>3813</v>
      </c>
      <c r="I23" s="10">
        <f t="shared" si="0"/>
        <v>366</v>
      </c>
      <c r="J23" s="87">
        <f t="shared" si="1"/>
        <v>9.5987411487018104</v>
      </c>
      <c r="K23" s="29">
        <v>1250</v>
      </c>
      <c r="L23" s="13">
        <v>1002</v>
      </c>
      <c r="M23" s="10">
        <f t="shared" si="2"/>
        <v>248</v>
      </c>
      <c r="N23" s="87">
        <f t="shared" si="3"/>
        <v>24.750499001996008</v>
      </c>
      <c r="O23" s="29">
        <v>828</v>
      </c>
      <c r="P23" s="13">
        <v>888</v>
      </c>
      <c r="Q23" s="10">
        <f t="shared" si="4"/>
        <v>-60</v>
      </c>
      <c r="R23" s="87">
        <f t="shared" si="5"/>
        <v>-6.756756756756757</v>
      </c>
      <c r="S23" s="29">
        <v>2101</v>
      </c>
      <c r="T23" s="13">
        <v>1923</v>
      </c>
      <c r="U23" s="10">
        <f t="shared" si="6"/>
        <v>178</v>
      </c>
      <c r="V23" s="87">
        <f t="shared" si="7"/>
        <v>9.2563702548101929</v>
      </c>
      <c r="W23" s="88" t="s">
        <v>5373</v>
      </c>
      <c r="X23" s="89">
        <v>656</v>
      </c>
      <c r="Y23" s="89">
        <v>656</v>
      </c>
      <c r="Z23" s="10">
        <f t="shared" si="8"/>
        <v>0</v>
      </c>
      <c r="AA23" s="87">
        <f t="shared" si="9"/>
        <v>0</v>
      </c>
      <c r="AB23" s="90" t="s">
        <v>7613</v>
      </c>
      <c r="AC23" s="89">
        <v>544</v>
      </c>
      <c r="AD23" s="89">
        <v>311</v>
      </c>
      <c r="AE23" s="10">
        <f t="shared" si="10"/>
        <v>233</v>
      </c>
      <c r="AF23" s="11">
        <f t="shared" si="11"/>
        <v>74.919614147909968</v>
      </c>
      <c r="AG23" s="91" t="s">
        <v>5341</v>
      </c>
      <c r="AH23" s="89">
        <v>395</v>
      </c>
      <c r="AI23" s="89">
        <v>420</v>
      </c>
      <c r="AJ23" s="10">
        <f t="shared" si="12"/>
        <v>-25</v>
      </c>
      <c r="AK23" s="87">
        <f t="shared" si="13"/>
        <v>-5.9523809523809517</v>
      </c>
      <c r="AL23" s="90" t="s">
        <v>7614</v>
      </c>
      <c r="AM23" s="89">
        <v>184</v>
      </c>
      <c r="AN23" s="89">
        <v>202</v>
      </c>
      <c r="AO23" s="10">
        <f t="shared" si="14"/>
        <v>-18</v>
      </c>
      <c r="AP23" s="11">
        <f t="shared" si="15"/>
        <v>-8.9108910891089099</v>
      </c>
      <c r="AQ23" s="91" t="s">
        <v>5552</v>
      </c>
      <c r="AR23" s="89">
        <v>103</v>
      </c>
      <c r="AS23" s="89">
        <v>108</v>
      </c>
      <c r="AT23" s="10">
        <f t="shared" si="16"/>
        <v>-5</v>
      </c>
      <c r="AU23" s="87">
        <f t="shared" si="17"/>
        <v>-4.6296296296296298</v>
      </c>
      <c r="AV23" s="19" t="s">
        <v>7880</v>
      </c>
    </row>
    <row r="24" spans="3:48" ht="50.1" customHeight="1">
      <c r="C24" s="5"/>
      <c r="D24" s="64" t="s">
        <v>46</v>
      </c>
      <c r="E24" s="65" t="s">
        <v>5249</v>
      </c>
      <c r="F24" s="66" t="s">
        <v>47</v>
      </c>
      <c r="G24" s="29">
        <v>2498</v>
      </c>
      <c r="H24" s="13">
        <v>2340</v>
      </c>
      <c r="I24" s="10">
        <f t="shared" si="0"/>
        <v>158</v>
      </c>
      <c r="J24" s="87">
        <f t="shared" si="1"/>
        <v>6.7521367521367521</v>
      </c>
      <c r="K24" s="29">
        <v>1334</v>
      </c>
      <c r="L24" s="13">
        <v>1348</v>
      </c>
      <c r="M24" s="10">
        <f t="shared" si="2"/>
        <v>-14</v>
      </c>
      <c r="N24" s="87">
        <f t="shared" si="3"/>
        <v>-1.0385756676557862</v>
      </c>
      <c r="O24" s="29">
        <v>423</v>
      </c>
      <c r="P24" s="13">
        <v>319</v>
      </c>
      <c r="Q24" s="10">
        <f t="shared" si="4"/>
        <v>104</v>
      </c>
      <c r="R24" s="87">
        <f t="shared" si="5"/>
        <v>32.601880877742943</v>
      </c>
      <c r="S24" s="29">
        <v>741</v>
      </c>
      <c r="T24" s="13">
        <v>673</v>
      </c>
      <c r="U24" s="10">
        <f t="shared" si="6"/>
        <v>68</v>
      </c>
      <c r="V24" s="87">
        <f t="shared" si="7"/>
        <v>10.104011887072808</v>
      </c>
      <c r="W24" s="88" t="s">
        <v>5355</v>
      </c>
      <c r="X24" s="89">
        <v>648</v>
      </c>
      <c r="Y24" s="89">
        <v>542</v>
      </c>
      <c r="Z24" s="10">
        <f t="shared" si="8"/>
        <v>106</v>
      </c>
      <c r="AA24" s="87">
        <f t="shared" si="9"/>
        <v>19.557195571955717</v>
      </c>
      <c r="AB24" s="90" t="s">
        <v>5357</v>
      </c>
      <c r="AC24" s="89">
        <v>28</v>
      </c>
      <c r="AD24" s="89">
        <v>29</v>
      </c>
      <c r="AE24" s="10">
        <f t="shared" si="10"/>
        <v>-1</v>
      </c>
      <c r="AF24" s="11">
        <f t="shared" si="11"/>
        <v>-3.4482758620689653</v>
      </c>
      <c r="AG24" s="91" t="s">
        <v>5356</v>
      </c>
      <c r="AH24" s="89">
        <v>26</v>
      </c>
      <c r="AI24" s="89">
        <v>38</v>
      </c>
      <c r="AJ24" s="10">
        <f t="shared" si="12"/>
        <v>-12</v>
      </c>
      <c r="AK24" s="87">
        <f t="shared" si="13"/>
        <v>-31.578947368421051</v>
      </c>
      <c r="AL24" s="90" t="s">
        <v>5358</v>
      </c>
      <c r="AM24" s="89">
        <v>24</v>
      </c>
      <c r="AN24" s="89">
        <v>24</v>
      </c>
      <c r="AO24" s="10">
        <f t="shared" si="14"/>
        <v>0</v>
      </c>
      <c r="AP24" s="11">
        <f t="shared" si="15"/>
        <v>0</v>
      </c>
      <c r="AQ24" s="91" t="s">
        <v>5438</v>
      </c>
      <c r="AR24" s="89">
        <v>7</v>
      </c>
      <c r="AS24" s="89">
        <v>2</v>
      </c>
      <c r="AT24" s="10">
        <f t="shared" si="16"/>
        <v>5</v>
      </c>
      <c r="AU24" s="87">
        <f t="shared" si="17"/>
        <v>250</v>
      </c>
      <c r="AV24" s="19" t="s">
        <v>7881</v>
      </c>
    </row>
    <row r="25" spans="3:48" ht="50.1" customHeight="1">
      <c r="C25" s="5"/>
      <c r="D25" s="64" t="s">
        <v>48</v>
      </c>
      <c r="E25" s="65" t="s">
        <v>5249</v>
      </c>
      <c r="F25" s="66" t="s">
        <v>49</v>
      </c>
      <c r="G25" s="29">
        <v>12148</v>
      </c>
      <c r="H25" s="13">
        <v>7989</v>
      </c>
      <c r="I25" s="10">
        <f t="shared" si="0"/>
        <v>4159</v>
      </c>
      <c r="J25" s="87">
        <f t="shared" si="1"/>
        <v>52.059081236700465</v>
      </c>
      <c r="K25" s="29">
        <v>1622</v>
      </c>
      <c r="L25" s="13">
        <v>1404</v>
      </c>
      <c r="M25" s="10">
        <f t="shared" si="2"/>
        <v>218</v>
      </c>
      <c r="N25" s="87">
        <f t="shared" si="3"/>
        <v>15.527065527065528</v>
      </c>
      <c r="O25" s="29">
        <v>1762</v>
      </c>
      <c r="P25" s="13">
        <v>1751</v>
      </c>
      <c r="Q25" s="10">
        <f t="shared" si="4"/>
        <v>11</v>
      </c>
      <c r="R25" s="87">
        <f t="shared" si="5"/>
        <v>0.62821245002855508</v>
      </c>
      <c r="S25" s="29">
        <v>8764</v>
      </c>
      <c r="T25" s="13">
        <v>4835</v>
      </c>
      <c r="U25" s="10">
        <f t="shared" si="6"/>
        <v>3929</v>
      </c>
      <c r="V25" s="87">
        <f t="shared" si="7"/>
        <v>81.261633919338166</v>
      </c>
      <c r="W25" s="88" t="s">
        <v>7615</v>
      </c>
      <c r="X25" s="89">
        <v>6492</v>
      </c>
      <c r="Y25" s="89">
        <v>3868</v>
      </c>
      <c r="Z25" s="10">
        <f t="shared" si="8"/>
        <v>2624</v>
      </c>
      <c r="AA25" s="87">
        <f t="shared" si="9"/>
        <v>67.838676318510863</v>
      </c>
      <c r="AB25" s="90" t="s">
        <v>5378</v>
      </c>
      <c r="AC25" s="89">
        <v>953</v>
      </c>
      <c r="AD25" s="89">
        <v>400</v>
      </c>
      <c r="AE25" s="10">
        <f t="shared" si="10"/>
        <v>553</v>
      </c>
      <c r="AF25" s="11">
        <f t="shared" si="11"/>
        <v>138.25</v>
      </c>
      <c r="AG25" s="91" t="s">
        <v>7616</v>
      </c>
      <c r="AH25" s="89">
        <v>756</v>
      </c>
      <c r="AI25" s="89">
        <v>6</v>
      </c>
      <c r="AJ25" s="10">
        <f t="shared" si="12"/>
        <v>750</v>
      </c>
      <c r="AK25" s="87">
        <f t="shared" si="13"/>
        <v>12500</v>
      </c>
      <c r="AL25" s="90" t="s">
        <v>5335</v>
      </c>
      <c r="AM25" s="89">
        <v>277</v>
      </c>
      <c r="AN25" s="89">
        <v>277</v>
      </c>
      <c r="AO25" s="10">
        <f t="shared" si="14"/>
        <v>0</v>
      </c>
      <c r="AP25" s="11">
        <f t="shared" si="15"/>
        <v>0</v>
      </c>
      <c r="AQ25" s="91" t="s">
        <v>5379</v>
      </c>
      <c r="AR25" s="89">
        <v>89</v>
      </c>
      <c r="AS25" s="89">
        <v>89</v>
      </c>
      <c r="AT25" s="10">
        <f t="shared" si="16"/>
        <v>0</v>
      </c>
      <c r="AU25" s="87">
        <f t="shared" si="17"/>
        <v>0</v>
      </c>
      <c r="AV25" s="19" t="s">
        <v>7882</v>
      </c>
    </row>
    <row r="26" spans="3:48" ht="50.1" customHeight="1">
      <c r="C26" s="5"/>
      <c r="D26" s="64" t="s">
        <v>50</v>
      </c>
      <c r="E26" s="65" t="s">
        <v>5249</v>
      </c>
      <c r="F26" s="66" t="s">
        <v>51</v>
      </c>
      <c r="G26" s="29">
        <v>1902</v>
      </c>
      <c r="H26" s="13">
        <v>2120</v>
      </c>
      <c r="I26" s="10">
        <f t="shared" si="0"/>
        <v>-218</v>
      </c>
      <c r="J26" s="87">
        <f t="shared" si="1"/>
        <v>-10.283018867924529</v>
      </c>
      <c r="K26" s="29">
        <v>1028</v>
      </c>
      <c r="L26" s="13">
        <v>1022</v>
      </c>
      <c r="M26" s="10">
        <f t="shared" si="2"/>
        <v>6</v>
      </c>
      <c r="N26" s="87">
        <f t="shared" si="3"/>
        <v>0.58708414872798431</v>
      </c>
      <c r="O26" s="29">
        <v>2</v>
      </c>
      <c r="P26" s="13">
        <v>22</v>
      </c>
      <c r="Q26" s="10">
        <f t="shared" si="4"/>
        <v>-20</v>
      </c>
      <c r="R26" s="87">
        <f t="shared" si="5"/>
        <v>-90.909090909090907</v>
      </c>
      <c r="S26" s="29">
        <v>872</v>
      </c>
      <c r="T26" s="13">
        <v>1076</v>
      </c>
      <c r="U26" s="10">
        <f t="shared" si="6"/>
        <v>-204</v>
      </c>
      <c r="V26" s="87">
        <f t="shared" si="7"/>
        <v>-18.959107806691449</v>
      </c>
      <c r="W26" s="88" t="s">
        <v>5359</v>
      </c>
      <c r="X26" s="89">
        <v>286</v>
      </c>
      <c r="Y26" s="89">
        <v>471</v>
      </c>
      <c r="Z26" s="10">
        <f t="shared" si="8"/>
        <v>-185</v>
      </c>
      <c r="AA26" s="87">
        <f t="shared" si="9"/>
        <v>-39.278131634819538</v>
      </c>
      <c r="AB26" s="90" t="s">
        <v>5335</v>
      </c>
      <c r="AC26" s="89">
        <v>118</v>
      </c>
      <c r="AD26" s="89">
        <v>144</v>
      </c>
      <c r="AE26" s="10">
        <f t="shared" si="10"/>
        <v>-26</v>
      </c>
      <c r="AF26" s="11">
        <f t="shared" si="11"/>
        <v>-18.055555555555554</v>
      </c>
      <c r="AG26" s="91" t="s">
        <v>5404</v>
      </c>
      <c r="AH26" s="89">
        <v>117</v>
      </c>
      <c r="AI26" s="89">
        <v>117</v>
      </c>
      <c r="AJ26" s="10">
        <f t="shared" si="12"/>
        <v>0</v>
      </c>
      <c r="AK26" s="87">
        <f t="shared" si="13"/>
        <v>0</v>
      </c>
      <c r="AL26" s="90" t="s">
        <v>5360</v>
      </c>
      <c r="AM26" s="89">
        <v>107</v>
      </c>
      <c r="AN26" s="89">
        <v>116</v>
      </c>
      <c r="AO26" s="10">
        <f t="shared" si="14"/>
        <v>-9</v>
      </c>
      <c r="AP26" s="11">
        <f t="shared" si="15"/>
        <v>-7.7586206896551726</v>
      </c>
      <c r="AQ26" s="91" t="s">
        <v>5361</v>
      </c>
      <c r="AR26" s="89">
        <v>64</v>
      </c>
      <c r="AS26" s="89">
        <v>68</v>
      </c>
      <c r="AT26" s="10">
        <f t="shared" si="16"/>
        <v>-4</v>
      </c>
      <c r="AU26" s="87">
        <f t="shared" si="17"/>
        <v>-5.8823529411764701</v>
      </c>
      <c r="AV26" s="19" t="s">
        <v>11072</v>
      </c>
    </row>
    <row r="27" spans="3:48" ht="50.1" customHeight="1">
      <c r="C27" s="5"/>
      <c r="D27" s="64" t="s">
        <v>52</v>
      </c>
      <c r="E27" s="65" t="s">
        <v>5249</v>
      </c>
      <c r="F27" s="66" t="s">
        <v>53</v>
      </c>
      <c r="G27" s="29">
        <v>9438</v>
      </c>
      <c r="H27" s="13">
        <v>9325</v>
      </c>
      <c r="I27" s="10">
        <f t="shared" si="0"/>
        <v>113</v>
      </c>
      <c r="J27" s="87">
        <f t="shared" si="1"/>
        <v>1.2117962466487937</v>
      </c>
      <c r="K27" s="29">
        <v>2247</v>
      </c>
      <c r="L27" s="13">
        <v>2088</v>
      </c>
      <c r="M27" s="10">
        <f t="shared" si="2"/>
        <v>159</v>
      </c>
      <c r="N27" s="87">
        <f t="shared" si="3"/>
        <v>7.6149425287356323</v>
      </c>
      <c r="O27" s="29">
        <v>2340</v>
      </c>
      <c r="P27" s="13">
        <v>2243</v>
      </c>
      <c r="Q27" s="10">
        <f t="shared" si="4"/>
        <v>97</v>
      </c>
      <c r="R27" s="87">
        <f t="shared" si="5"/>
        <v>4.3245653143111902</v>
      </c>
      <c r="S27" s="29">
        <v>4851</v>
      </c>
      <c r="T27" s="13">
        <v>4994</v>
      </c>
      <c r="U27" s="10">
        <f t="shared" si="6"/>
        <v>-143</v>
      </c>
      <c r="V27" s="87">
        <f t="shared" si="7"/>
        <v>-2.8634361233480177</v>
      </c>
      <c r="W27" s="88" t="s">
        <v>5359</v>
      </c>
      <c r="X27" s="89">
        <v>1232</v>
      </c>
      <c r="Y27" s="89">
        <v>1232</v>
      </c>
      <c r="Z27" s="10">
        <f t="shared" si="8"/>
        <v>0</v>
      </c>
      <c r="AA27" s="87">
        <f t="shared" si="9"/>
        <v>0</v>
      </c>
      <c r="AB27" s="90" t="s">
        <v>5339</v>
      </c>
      <c r="AC27" s="89">
        <v>1134</v>
      </c>
      <c r="AD27" s="89">
        <v>1275</v>
      </c>
      <c r="AE27" s="10">
        <f t="shared" si="10"/>
        <v>-141</v>
      </c>
      <c r="AF27" s="11">
        <f t="shared" si="11"/>
        <v>-11.058823529411764</v>
      </c>
      <c r="AG27" s="91" t="s">
        <v>7617</v>
      </c>
      <c r="AH27" s="89">
        <v>822</v>
      </c>
      <c r="AI27" s="89">
        <v>822</v>
      </c>
      <c r="AJ27" s="10">
        <f t="shared" si="12"/>
        <v>0</v>
      </c>
      <c r="AK27" s="87">
        <f t="shared" si="13"/>
        <v>0</v>
      </c>
      <c r="AL27" s="90" t="s">
        <v>7618</v>
      </c>
      <c r="AM27" s="89">
        <v>730</v>
      </c>
      <c r="AN27" s="89">
        <v>727</v>
      </c>
      <c r="AO27" s="10">
        <f t="shared" si="14"/>
        <v>3</v>
      </c>
      <c r="AP27" s="11">
        <f t="shared" si="15"/>
        <v>0.41265474552957354</v>
      </c>
      <c r="AQ27" s="91" t="s">
        <v>7619</v>
      </c>
      <c r="AR27" s="89">
        <v>274</v>
      </c>
      <c r="AS27" s="89">
        <v>277</v>
      </c>
      <c r="AT27" s="10">
        <f t="shared" si="16"/>
        <v>-3</v>
      </c>
      <c r="AU27" s="87">
        <f t="shared" si="17"/>
        <v>-1.0830324909747291</v>
      </c>
      <c r="AV27" s="19" t="s">
        <v>5362</v>
      </c>
    </row>
    <row r="28" spans="3:48" ht="50.1" customHeight="1">
      <c r="C28" s="5"/>
      <c r="D28" s="64" t="s">
        <v>54</v>
      </c>
      <c r="E28" s="65" t="s">
        <v>5249</v>
      </c>
      <c r="F28" s="66" t="s">
        <v>55</v>
      </c>
      <c r="G28" s="29">
        <v>3167</v>
      </c>
      <c r="H28" s="13">
        <v>3275</v>
      </c>
      <c r="I28" s="10">
        <f t="shared" si="0"/>
        <v>-108</v>
      </c>
      <c r="J28" s="87">
        <f t="shared" si="1"/>
        <v>-3.2977099236641223</v>
      </c>
      <c r="K28" s="29">
        <v>549</v>
      </c>
      <c r="L28" s="13">
        <v>656</v>
      </c>
      <c r="M28" s="10">
        <f t="shared" si="2"/>
        <v>-107</v>
      </c>
      <c r="N28" s="87">
        <f t="shared" si="3"/>
        <v>-16.310975609756099</v>
      </c>
      <c r="O28" s="29">
        <v>189</v>
      </c>
      <c r="P28" s="13">
        <v>191</v>
      </c>
      <c r="Q28" s="10">
        <f t="shared" si="4"/>
        <v>-2</v>
      </c>
      <c r="R28" s="87">
        <f t="shared" si="5"/>
        <v>-1.0471204188481675</v>
      </c>
      <c r="S28" s="29">
        <v>2429</v>
      </c>
      <c r="T28" s="13">
        <v>2428</v>
      </c>
      <c r="U28" s="10">
        <f t="shared" si="6"/>
        <v>1</v>
      </c>
      <c r="V28" s="87">
        <f t="shared" si="7"/>
        <v>4.1186161449752887E-2</v>
      </c>
      <c r="W28" s="88" t="s">
        <v>5363</v>
      </c>
      <c r="X28" s="89">
        <v>1675</v>
      </c>
      <c r="Y28" s="89">
        <v>1674</v>
      </c>
      <c r="Z28" s="10">
        <f t="shared" si="8"/>
        <v>1</v>
      </c>
      <c r="AA28" s="87">
        <f t="shared" si="9"/>
        <v>5.9737156511350059E-2</v>
      </c>
      <c r="AB28" s="90" t="s">
        <v>5364</v>
      </c>
      <c r="AC28" s="89">
        <v>216</v>
      </c>
      <c r="AD28" s="89">
        <v>230</v>
      </c>
      <c r="AE28" s="10">
        <f t="shared" si="10"/>
        <v>-14</v>
      </c>
      <c r="AF28" s="11">
        <f t="shared" si="11"/>
        <v>-6.0869565217391308</v>
      </c>
      <c r="AG28" s="91" t="s">
        <v>5346</v>
      </c>
      <c r="AH28" s="89">
        <v>164</v>
      </c>
      <c r="AI28" s="89">
        <v>164</v>
      </c>
      <c r="AJ28" s="10">
        <f t="shared" si="12"/>
        <v>0</v>
      </c>
      <c r="AK28" s="87">
        <f t="shared" si="13"/>
        <v>0</v>
      </c>
      <c r="AL28" s="90" t="s">
        <v>7620</v>
      </c>
      <c r="AM28" s="89">
        <v>100</v>
      </c>
      <c r="AN28" s="89">
        <v>111</v>
      </c>
      <c r="AO28" s="10">
        <f t="shared" si="14"/>
        <v>-11</v>
      </c>
      <c r="AP28" s="11">
        <f t="shared" si="15"/>
        <v>-9.9099099099099099</v>
      </c>
      <c r="AQ28" s="91" t="s">
        <v>5365</v>
      </c>
      <c r="AR28" s="89">
        <v>59</v>
      </c>
      <c r="AS28" s="89">
        <v>59</v>
      </c>
      <c r="AT28" s="10">
        <f t="shared" si="16"/>
        <v>0</v>
      </c>
      <c r="AU28" s="87">
        <f t="shared" si="17"/>
        <v>0</v>
      </c>
      <c r="AV28" s="19" t="s">
        <v>7883</v>
      </c>
    </row>
    <row r="29" spans="3:48" ht="50.1" customHeight="1">
      <c r="C29" s="5"/>
      <c r="D29" s="64" t="s">
        <v>56</v>
      </c>
      <c r="E29" s="65" t="s">
        <v>5249</v>
      </c>
      <c r="F29" s="67" t="s">
        <v>57</v>
      </c>
      <c r="G29" s="29">
        <v>11904</v>
      </c>
      <c r="H29" s="13">
        <v>7805</v>
      </c>
      <c r="I29" s="10">
        <f t="shared" si="0"/>
        <v>4099</v>
      </c>
      <c r="J29" s="87">
        <f t="shared" si="1"/>
        <v>52.517616912235745</v>
      </c>
      <c r="K29" s="29">
        <v>934</v>
      </c>
      <c r="L29" s="13">
        <v>813</v>
      </c>
      <c r="M29" s="10">
        <f t="shared" si="2"/>
        <v>121</v>
      </c>
      <c r="N29" s="87">
        <f t="shared" si="3"/>
        <v>14.883148831488317</v>
      </c>
      <c r="O29" s="29">
        <v>424</v>
      </c>
      <c r="P29" s="13">
        <v>374</v>
      </c>
      <c r="Q29" s="10">
        <f t="shared" si="4"/>
        <v>50</v>
      </c>
      <c r="R29" s="87">
        <f t="shared" si="5"/>
        <v>13.368983957219251</v>
      </c>
      <c r="S29" s="29">
        <v>10546</v>
      </c>
      <c r="T29" s="13">
        <v>6617</v>
      </c>
      <c r="U29" s="10">
        <f t="shared" si="6"/>
        <v>3929</v>
      </c>
      <c r="V29" s="87">
        <f t="shared" si="7"/>
        <v>59.377361341997883</v>
      </c>
      <c r="W29" s="88" t="s">
        <v>7621</v>
      </c>
      <c r="X29" s="89">
        <v>2819</v>
      </c>
      <c r="Y29" s="89">
        <v>966</v>
      </c>
      <c r="Z29" s="10">
        <f t="shared" si="8"/>
        <v>1853</v>
      </c>
      <c r="AA29" s="87">
        <f t="shared" si="9"/>
        <v>191.82194616977227</v>
      </c>
      <c r="AB29" s="90" t="s">
        <v>5403</v>
      </c>
      <c r="AC29" s="89">
        <v>1931</v>
      </c>
      <c r="AD29" s="89">
        <v>1243</v>
      </c>
      <c r="AE29" s="10">
        <f t="shared" si="10"/>
        <v>688</v>
      </c>
      <c r="AF29" s="11">
        <f t="shared" si="11"/>
        <v>55.349959774738537</v>
      </c>
      <c r="AG29" s="91" t="s">
        <v>7622</v>
      </c>
      <c r="AH29" s="89">
        <v>1150</v>
      </c>
      <c r="AI29" s="89">
        <v>754</v>
      </c>
      <c r="AJ29" s="10">
        <f t="shared" si="12"/>
        <v>396</v>
      </c>
      <c r="AK29" s="87">
        <f t="shared" si="13"/>
        <v>52.519893899204241</v>
      </c>
      <c r="AL29" s="90" t="s">
        <v>7623</v>
      </c>
      <c r="AM29" s="89">
        <v>652</v>
      </c>
      <c r="AN29" s="89">
        <v>502</v>
      </c>
      <c r="AO29" s="10">
        <f t="shared" si="14"/>
        <v>150</v>
      </c>
      <c r="AP29" s="11">
        <f t="shared" si="15"/>
        <v>29.880478087649404</v>
      </c>
      <c r="AQ29" s="91" t="s">
        <v>7624</v>
      </c>
      <c r="AR29" s="89">
        <v>579</v>
      </c>
      <c r="AS29" s="89">
        <v>528</v>
      </c>
      <c r="AT29" s="10">
        <f t="shared" si="16"/>
        <v>51</v>
      </c>
      <c r="AU29" s="87">
        <f t="shared" si="17"/>
        <v>9.6590909090909083</v>
      </c>
      <c r="AV29" s="19" t="s">
        <v>5366</v>
      </c>
    </row>
    <row r="30" spans="3:48" ht="50.1" customHeight="1">
      <c r="C30" s="5"/>
      <c r="D30" s="64" t="s">
        <v>58</v>
      </c>
      <c r="E30" s="65" t="s">
        <v>5249</v>
      </c>
      <c r="F30" s="67" t="s">
        <v>59</v>
      </c>
      <c r="G30" s="29">
        <v>17128</v>
      </c>
      <c r="H30" s="13">
        <v>14857</v>
      </c>
      <c r="I30" s="10">
        <f t="shared" si="0"/>
        <v>2271</v>
      </c>
      <c r="J30" s="87">
        <f t="shared" si="1"/>
        <v>15.285723901191359</v>
      </c>
      <c r="K30" s="29">
        <v>3989</v>
      </c>
      <c r="L30" s="13">
        <v>3957</v>
      </c>
      <c r="M30" s="10">
        <f t="shared" si="2"/>
        <v>32</v>
      </c>
      <c r="N30" s="87">
        <f t="shared" si="3"/>
        <v>0.80869345463735143</v>
      </c>
      <c r="O30" s="29">
        <v>210</v>
      </c>
      <c r="P30" s="13">
        <v>1170</v>
      </c>
      <c r="Q30" s="10">
        <f t="shared" si="4"/>
        <v>-960</v>
      </c>
      <c r="R30" s="87">
        <f t="shared" si="5"/>
        <v>-82.051282051282044</v>
      </c>
      <c r="S30" s="29">
        <v>12929</v>
      </c>
      <c r="T30" s="13">
        <v>9729</v>
      </c>
      <c r="U30" s="10">
        <f t="shared" si="6"/>
        <v>3200</v>
      </c>
      <c r="V30" s="87">
        <f t="shared" si="7"/>
        <v>32.891355740569431</v>
      </c>
      <c r="W30" s="88" t="s">
        <v>7625</v>
      </c>
      <c r="X30" s="89">
        <v>3322</v>
      </c>
      <c r="Y30" s="89">
        <v>3563</v>
      </c>
      <c r="Z30" s="10">
        <f t="shared" si="8"/>
        <v>-241</v>
      </c>
      <c r="AA30" s="87">
        <f t="shared" si="9"/>
        <v>-6.7639629525680602</v>
      </c>
      <c r="AB30" s="90" t="s">
        <v>5339</v>
      </c>
      <c r="AC30" s="89">
        <v>2856</v>
      </c>
      <c r="AD30" s="89">
        <v>960</v>
      </c>
      <c r="AE30" s="10">
        <f t="shared" si="10"/>
        <v>1896</v>
      </c>
      <c r="AF30" s="11">
        <f t="shared" si="11"/>
        <v>197.5</v>
      </c>
      <c r="AG30" s="91" t="s">
        <v>7626</v>
      </c>
      <c r="AH30" s="89">
        <v>2294</v>
      </c>
      <c r="AI30" s="89">
        <v>0</v>
      </c>
      <c r="AJ30" s="10">
        <f t="shared" si="12"/>
        <v>2294</v>
      </c>
      <c r="AK30" s="87" t="str">
        <f t="shared" si="13"/>
        <v>-</v>
      </c>
      <c r="AL30" s="90" t="s">
        <v>5568</v>
      </c>
      <c r="AM30" s="89">
        <v>1453</v>
      </c>
      <c r="AN30" s="89">
        <v>1753</v>
      </c>
      <c r="AO30" s="10">
        <f t="shared" si="14"/>
        <v>-300</v>
      </c>
      <c r="AP30" s="11">
        <f t="shared" si="15"/>
        <v>-17.113519680547633</v>
      </c>
      <c r="AQ30" s="91" t="s">
        <v>7627</v>
      </c>
      <c r="AR30" s="89">
        <v>1224</v>
      </c>
      <c r="AS30" s="89">
        <v>1310</v>
      </c>
      <c r="AT30" s="10">
        <f t="shared" si="16"/>
        <v>-86</v>
      </c>
      <c r="AU30" s="87">
        <f t="shared" si="17"/>
        <v>-6.5648854961832068</v>
      </c>
      <c r="AV30" s="19" t="s">
        <v>5367</v>
      </c>
    </row>
    <row r="31" spans="3:48" ht="50.1" customHeight="1">
      <c r="C31" s="5"/>
      <c r="D31" s="64" t="s">
        <v>60</v>
      </c>
      <c r="E31" s="65" t="s">
        <v>5249</v>
      </c>
      <c r="F31" s="67" t="s">
        <v>61</v>
      </c>
      <c r="G31" s="29">
        <v>3625</v>
      </c>
      <c r="H31" s="13">
        <v>3029</v>
      </c>
      <c r="I31" s="10">
        <f t="shared" si="0"/>
        <v>596</v>
      </c>
      <c r="J31" s="87">
        <f t="shared" si="1"/>
        <v>19.676460878177615</v>
      </c>
      <c r="K31" s="29">
        <v>1040</v>
      </c>
      <c r="L31" s="13">
        <v>1040</v>
      </c>
      <c r="M31" s="10">
        <f t="shared" si="2"/>
        <v>0</v>
      </c>
      <c r="N31" s="87">
        <f t="shared" si="3"/>
        <v>0</v>
      </c>
      <c r="O31" s="29">
        <v>193</v>
      </c>
      <c r="P31" s="13">
        <v>193</v>
      </c>
      <c r="Q31" s="10">
        <f t="shared" si="4"/>
        <v>0</v>
      </c>
      <c r="R31" s="87">
        <f t="shared" si="5"/>
        <v>0</v>
      </c>
      <c r="S31" s="29">
        <v>2393</v>
      </c>
      <c r="T31" s="13">
        <v>1796</v>
      </c>
      <c r="U31" s="10">
        <f t="shared" si="6"/>
        <v>597</v>
      </c>
      <c r="V31" s="87">
        <f t="shared" si="7"/>
        <v>33.240534521158125</v>
      </c>
      <c r="W31" s="88" t="s">
        <v>5368</v>
      </c>
      <c r="X31" s="89">
        <v>1366</v>
      </c>
      <c r="Y31" s="89">
        <v>846</v>
      </c>
      <c r="Z31" s="10">
        <f t="shared" si="8"/>
        <v>520</v>
      </c>
      <c r="AA31" s="87">
        <f t="shared" si="9"/>
        <v>61.465721040189123</v>
      </c>
      <c r="AB31" s="90" t="s">
        <v>5369</v>
      </c>
      <c r="AC31" s="89">
        <v>346</v>
      </c>
      <c r="AD31" s="89">
        <v>342</v>
      </c>
      <c r="AE31" s="10">
        <f t="shared" si="10"/>
        <v>4</v>
      </c>
      <c r="AF31" s="11">
        <f t="shared" si="11"/>
        <v>1.1695906432748537</v>
      </c>
      <c r="AG31" s="91" t="s">
        <v>7628</v>
      </c>
      <c r="AH31" s="89">
        <v>256</v>
      </c>
      <c r="AI31" s="89" t="s">
        <v>11071</v>
      </c>
      <c r="AJ31" s="10" t="str">
        <f t="shared" si="12"/>
        <v>-</v>
      </c>
      <c r="AK31" s="87" t="str">
        <f t="shared" si="13"/>
        <v>-</v>
      </c>
      <c r="AL31" s="90" t="s">
        <v>5371</v>
      </c>
      <c r="AM31" s="89">
        <v>170</v>
      </c>
      <c r="AN31" s="89">
        <v>170</v>
      </c>
      <c r="AO31" s="10">
        <f t="shared" si="14"/>
        <v>0</v>
      </c>
      <c r="AP31" s="11">
        <f t="shared" si="15"/>
        <v>0</v>
      </c>
      <c r="AQ31" s="91" t="s">
        <v>5356</v>
      </c>
      <c r="AR31" s="89">
        <v>59</v>
      </c>
      <c r="AS31" s="89">
        <v>99</v>
      </c>
      <c r="AT31" s="10">
        <f t="shared" si="16"/>
        <v>-40</v>
      </c>
      <c r="AU31" s="87">
        <f t="shared" si="17"/>
        <v>-40.404040404040401</v>
      </c>
      <c r="AV31" s="19" t="s">
        <v>5372</v>
      </c>
    </row>
    <row r="32" spans="3:48" ht="50.1" customHeight="1">
      <c r="C32" s="5"/>
      <c r="D32" s="64" t="s">
        <v>62</v>
      </c>
      <c r="E32" s="65" t="s">
        <v>5249</v>
      </c>
      <c r="F32" s="67" t="s">
        <v>63</v>
      </c>
      <c r="G32" s="29">
        <v>2878</v>
      </c>
      <c r="H32" s="13">
        <v>3258</v>
      </c>
      <c r="I32" s="10">
        <f t="shared" si="0"/>
        <v>-380</v>
      </c>
      <c r="J32" s="87">
        <f t="shared" si="1"/>
        <v>-11.663597298956415</v>
      </c>
      <c r="K32" s="29">
        <v>1162</v>
      </c>
      <c r="L32" s="13">
        <v>1278</v>
      </c>
      <c r="M32" s="10">
        <f t="shared" si="2"/>
        <v>-116</v>
      </c>
      <c r="N32" s="87">
        <f t="shared" si="3"/>
        <v>-9.0766823161189372</v>
      </c>
      <c r="O32" s="29">
        <v>97</v>
      </c>
      <c r="P32" s="13">
        <v>96</v>
      </c>
      <c r="Q32" s="10">
        <f t="shared" si="4"/>
        <v>1</v>
      </c>
      <c r="R32" s="87">
        <f t="shared" si="5"/>
        <v>1.0416666666666665</v>
      </c>
      <c r="S32" s="29">
        <v>1619</v>
      </c>
      <c r="T32" s="13">
        <v>1884</v>
      </c>
      <c r="U32" s="10">
        <f t="shared" si="6"/>
        <v>-265</v>
      </c>
      <c r="V32" s="87">
        <f t="shared" si="7"/>
        <v>-14.065817409766455</v>
      </c>
      <c r="W32" s="88" t="s">
        <v>5373</v>
      </c>
      <c r="X32" s="89">
        <v>693</v>
      </c>
      <c r="Y32" s="89">
        <v>1032</v>
      </c>
      <c r="Z32" s="10">
        <f t="shared" si="8"/>
        <v>-339</v>
      </c>
      <c r="AA32" s="87">
        <f t="shared" si="9"/>
        <v>-32.848837209302324</v>
      </c>
      <c r="AB32" s="90" t="s">
        <v>5374</v>
      </c>
      <c r="AC32" s="89">
        <v>561</v>
      </c>
      <c r="AD32" s="89">
        <v>495</v>
      </c>
      <c r="AE32" s="10">
        <f t="shared" si="10"/>
        <v>66</v>
      </c>
      <c r="AF32" s="11">
        <f t="shared" si="11"/>
        <v>13.333333333333334</v>
      </c>
      <c r="AG32" s="91" t="s">
        <v>5375</v>
      </c>
      <c r="AH32" s="89">
        <v>360</v>
      </c>
      <c r="AI32" s="89">
        <v>356</v>
      </c>
      <c r="AJ32" s="10">
        <f t="shared" si="12"/>
        <v>4</v>
      </c>
      <c r="AK32" s="87">
        <f t="shared" si="13"/>
        <v>1.1235955056179776</v>
      </c>
      <c r="AL32" s="90" t="s">
        <v>5376</v>
      </c>
      <c r="AM32" s="89">
        <v>5</v>
      </c>
      <c r="AN32" s="89">
        <v>1</v>
      </c>
      <c r="AO32" s="10">
        <f t="shared" si="14"/>
        <v>4</v>
      </c>
      <c r="AP32" s="11">
        <f t="shared" si="15"/>
        <v>400</v>
      </c>
      <c r="AQ32" s="91" t="s">
        <v>11071</v>
      </c>
      <c r="AR32" s="89" t="s">
        <v>5344</v>
      </c>
      <c r="AS32" s="89" t="s">
        <v>5344</v>
      </c>
      <c r="AT32" s="10" t="str">
        <f t="shared" si="16"/>
        <v>-</v>
      </c>
      <c r="AU32" s="87" t="str">
        <f t="shared" si="17"/>
        <v>-</v>
      </c>
      <c r="AV32" s="19" t="s">
        <v>5377</v>
      </c>
    </row>
    <row r="33" spans="3:48" ht="50.1" customHeight="1">
      <c r="C33" s="5"/>
      <c r="D33" s="64" t="s">
        <v>64</v>
      </c>
      <c r="E33" s="65" t="s">
        <v>5249</v>
      </c>
      <c r="F33" s="67" t="s">
        <v>65</v>
      </c>
      <c r="G33" s="29">
        <v>3293</v>
      </c>
      <c r="H33" s="13">
        <v>3059</v>
      </c>
      <c r="I33" s="10">
        <f t="shared" si="0"/>
        <v>234</v>
      </c>
      <c r="J33" s="87">
        <f t="shared" si="1"/>
        <v>7.6495586793069625</v>
      </c>
      <c r="K33" s="29">
        <v>690</v>
      </c>
      <c r="L33" s="13">
        <v>690</v>
      </c>
      <c r="M33" s="10">
        <f t="shared" si="2"/>
        <v>0</v>
      </c>
      <c r="N33" s="87">
        <f t="shared" si="3"/>
        <v>0</v>
      </c>
      <c r="O33" s="29">
        <v>400</v>
      </c>
      <c r="P33" s="13">
        <v>350</v>
      </c>
      <c r="Q33" s="10">
        <f t="shared" si="4"/>
        <v>50</v>
      </c>
      <c r="R33" s="87">
        <f t="shared" si="5"/>
        <v>14.285714285714285</v>
      </c>
      <c r="S33" s="29">
        <v>2203</v>
      </c>
      <c r="T33" s="13">
        <v>2019</v>
      </c>
      <c r="U33" s="10">
        <f t="shared" si="6"/>
        <v>184</v>
      </c>
      <c r="V33" s="87">
        <f t="shared" si="7"/>
        <v>9.1134224863793953</v>
      </c>
      <c r="W33" s="88" t="s">
        <v>5378</v>
      </c>
      <c r="X33" s="89">
        <v>1901</v>
      </c>
      <c r="Y33" s="89">
        <v>1700</v>
      </c>
      <c r="Z33" s="10">
        <f t="shared" si="8"/>
        <v>201</v>
      </c>
      <c r="AA33" s="87">
        <f t="shared" si="9"/>
        <v>11.823529411764707</v>
      </c>
      <c r="AB33" s="90" t="s">
        <v>5379</v>
      </c>
      <c r="AC33" s="89">
        <v>222</v>
      </c>
      <c r="AD33" s="89">
        <v>242</v>
      </c>
      <c r="AE33" s="10">
        <f t="shared" si="10"/>
        <v>-20</v>
      </c>
      <c r="AF33" s="11">
        <f t="shared" si="11"/>
        <v>-8.2644628099173563</v>
      </c>
      <c r="AG33" s="91" t="s">
        <v>5380</v>
      </c>
      <c r="AH33" s="89">
        <v>51</v>
      </c>
      <c r="AI33" s="89">
        <v>51</v>
      </c>
      <c r="AJ33" s="10">
        <f t="shared" si="12"/>
        <v>0</v>
      </c>
      <c r="AK33" s="87">
        <f t="shared" si="13"/>
        <v>0</v>
      </c>
      <c r="AL33" s="90" t="s">
        <v>5370</v>
      </c>
      <c r="AM33" s="89">
        <v>10</v>
      </c>
      <c r="AN33" s="89">
        <v>10</v>
      </c>
      <c r="AO33" s="10">
        <f t="shared" si="14"/>
        <v>0</v>
      </c>
      <c r="AP33" s="11">
        <f t="shared" si="15"/>
        <v>0</v>
      </c>
      <c r="AQ33" s="91" t="s">
        <v>5370</v>
      </c>
      <c r="AR33" s="89">
        <v>8</v>
      </c>
      <c r="AS33" s="89">
        <v>8</v>
      </c>
      <c r="AT33" s="10">
        <f t="shared" si="16"/>
        <v>0</v>
      </c>
      <c r="AU33" s="87">
        <f t="shared" si="17"/>
        <v>0</v>
      </c>
      <c r="AV33" s="19" t="s">
        <v>7884</v>
      </c>
    </row>
    <row r="34" spans="3:48" ht="50.1" customHeight="1">
      <c r="C34" s="5"/>
      <c r="D34" s="64" t="s">
        <v>66</v>
      </c>
      <c r="E34" s="65" t="s">
        <v>5249</v>
      </c>
      <c r="F34" s="67" t="s">
        <v>67</v>
      </c>
      <c r="G34" s="29">
        <v>1718</v>
      </c>
      <c r="H34" s="13">
        <v>1696</v>
      </c>
      <c r="I34" s="10">
        <f t="shared" si="0"/>
        <v>22</v>
      </c>
      <c r="J34" s="87">
        <f t="shared" si="1"/>
        <v>1.2971698113207548</v>
      </c>
      <c r="K34" s="29">
        <v>505</v>
      </c>
      <c r="L34" s="13">
        <v>505</v>
      </c>
      <c r="M34" s="10">
        <f t="shared" si="2"/>
        <v>0</v>
      </c>
      <c r="N34" s="87">
        <f t="shared" si="3"/>
        <v>0</v>
      </c>
      <c r="O34" s="29">
        <v>515</v>
      </c>
      <c r="P34" s="13">
        <v>515</v>
      </c>
      <c r="Q34" s="10">
        <f t="shared" si="4"/>
        <v>0</v>
      </c>
      <c r="R34" s="87">
        <f t="shared" si="5"/>
        <v>0</v>
      </c>
      <c r="S34" s="29">
        <v>698</v>
      </c>
      <c r="T34" s="13">
        <v>676</v>
      </c>
      <c r="U34" s="10">
        <f t="shared" si="6"/>
        <v>22</v>
      </c>
      <c r="V34" s="87">
        <f t="shared" si="7"/>
        <v>3.2544378698224854</v>
      </c>
      <c r="W34" s="88" t="s">
        <v>5339</v>
      </c>
      <c r="X34" s="89">
        <v>533</v>
      </c>
      <c r="Y34" s="89">
        <v>525</v>
      </c>
      <c r="Z34" s="10">
        <f t="shared" si="8"/>
        <v>8</v>
      </c>
      <c r="AA34" s="87">
        <f t="shared" si="9"/>
        <v>1.5238095238095237</v>
      </c>
      <c r="AB34" s="90" t="s">
        <v>5381</v>
      </c>
      <c r="AC34" s="89">
        <v>58</v>
      </c>
      <c r="AD34" s="89">
        <v>59</v>
      </c>
      <c r="AE34" s="10">
        <f t="shared" si="10"/>
        <v>-1</v>
      </c>
      <c r="AF34" s="11">
        <f t="shared" si="11"/>
        <v>-1.6949152542372881</v>
      </c>
      <c r="AG34" s="91" t="s">
        <v>5382</v>
      </c>
      <c r="AH34" s="89">
        <v>50</v>
      </c>
      <c r="AI34" s="89">
        <v>45</v>
      </c>
      <c r="AJ34" s="10">
        <f t="shared" si="12"/>
        <v>5</v>
      </c>
      <c r="AK34" s="87">
        <f t="shared" si="13"/>
        <v>11.111111111111111</v>
      </c>
      <c r="AL34" s="90" t="s">
        <v>5438</v>
      </c>
      <c r="AM34" s="89">
        <v>22</v>
      </c>
      <c r="AN34" s="89">
        <v>10</v>
      </c>
      <c r="AO34" s="10">
        <f t="shared" si="14"/>
        <v>12</v>
      </c>
      <c r="AP34" s="11">
        <f t="shared" si="15"/>
        <v>120</v>
      </c>
      <c r="AQ34" s="91" t="s">
        <v>7629</v>
      </c>
      <c r="AR34" s="89">
        <v>16</v>
      </c>
      <c r="AS34" s="89">
        <v>15</v>
      </c>
      <c r="AT34" s="10">
        <f t="shared" si="16"/>
        <v>1</v>
      </c>
      <c r="AU34" s="87">
        <f t="shared" si="17"/>
        <v>6.666666666666667</v>
      </c>
      <c r="AV34" s="19" t="s">
        <v>5384</v>
      </c>
    </row>
    <row r="35" spans="3:48" ht="50.1" customHeight="1">
      <c r="C35" s="5"/>
      <c r="D35" s="64" t="s">
        <v>68</v>
      </c>
      <c r="E35" s="65" t="s">
        <v>5249</v>
      </c>
      <c r="F35" s="67" t="s">
        <v>69</v>
      </c>
      <c r="G35" s="29">
        <v>2347</v>
      </c>
      <c r="H35" s="13">
        <v>2500</v>
      </c>
      <c r="I35" s="10">
        <f t="shared" si="0"/>
        <v>-153</v>
      </c>
      <c r="J35" s="87">
        <f t="shared" si="1"/>
        <v>-6.12</v>
      </c>
      <c r="K35" s="29">
        <v>1047</v>
      </c>
      <c r="L35" s="13">
        <v>1164</v>
      </c>
      <c r="M35" s="10">
        <f t="shared" si="2"/>
        <v>-117</v>
      </c>
      <c r="N35" s="87">
        <f t="shared" si="3"/>
        <v>-10.051546391752577</v>
      </c>
      <c r="O35" s="29">
        <v>9</v>
      </c>
      <c r="P35" s="13">
        <v>18</v>
      </c>
      <c r="Q35" s="10">
        <f t="shared" si="4"/>
        <v>-9</v>
      </c>
      <c r="R35" s="87">
        <f t="shared" si="5"/>
        <v>-50</v>
      </c>
      <c r="S35" s="29">
        <v>1291</v>
      </c>
      <c r="T35" s="13">
        <v>1318</v>
      </c>
      <c r="U35" s="10">
        <f t="shared" si="6"/>
        <v>-27</v>
      </c>
      <c r="V35" s="87">
        <f t="shared" si="7"/>
        <v>-2.0485584218512898</v>
      </c>
      <c r="W35" s="88" t="s">
        <v>7630</v>
      </c>
      <c r="X35" s="89">
        <v>608</v>
      </c>
      <c r="Y35" s="89">
        <v>637</v>
      </c>
      <c r="Z35" s="10">
        <f t="shared" si="8"/>
        <v>-29</v>
      </c>
      <c r="AA35" s="87">
        <f t="shared" si="9"/>
        <v>-4.5525902668759812</v>
      </c>
      <c r="AB35" s="90" t="s">
        <v>5489</v>
      </c>
      <c r="AC35" s="89">
        <v>137</v>
      </c>
      <c r="AD35" s="89">
        <v>137</v>
      </c>
      <c r="AE35" s="10">
        <f t="shared" si="10"/>
        <v>0</v>
      </c>
      <c r="AF35" s="11">
        <f t="shared" si="11"/>
        <v>0</v>
      </c>
      <c r="AG35" s="91" t="s">
        <v>5403</v>
      </c>
      <c r="AH35" s="89">
        <v>137</v>
      </c>
      <c r="AI35" s="89">
        <v>103</v>
      </c>
      <c r="AJ35" s="10">
        <f t="shared" si="12"/>
        <v>34</v>
      </c>
      <c r="AK35" s="87">
        <f t="shared" si="13"/>
        <v>33.009708737864081</v>
      </c>
      <c r="AL35" s="90" t="s">
        <v>7631</v>
      </c>
      <c r="AM35" s="89">
        <v>99</v>
      </c>
      <c r="AN35" s="89">
        <v>112</v>
      </c>
      <c r="AO35" s="10">
        <f t="shared" si="14"/>
        <v>-13</v>
      </c>
      <c r="AP35" s="11">
        <f t="shared" si="15"/>
        <v>-11.607142857142858</v>
      </c>
      <c r="AQ35" s="91" t="s">
        <v>5375</v>
      </c>
      <c r="AR35" s="89">
        <v>92</v>
      </c>
      <c r="AS35" s="89">
        <v>110</v>
      </c>
      <c r="AT35" s="10">
        <f t="shared" si="16"/>
        <v>-18</v>
      </c>
      <c r="AU35" s="87">
        <f t="shared" si="17"/>
        <v>-16.363636363636363</v>
      </c>
      <c r="AV35" s="19" t="s">
        <v>7885</v>
      </c>
    </row>
    <row r="36" spans="3:48" ht="50.1" customHeight="1">
      <c r="C36" s="5"/>
      <c r="D36" s="64" t="s">
        <v>70</v>
      </c>
      <c r="E36" s="65" t="s">
        <v>5249</v>
      </c>
      <c r="F36" s="67" t="s">
        <v>71</v>
      </c>
      <c r="G36" s="29">
        <v>2115</v>
      </c>
      <c r="H36" s="13">
        <v>1622</v>
      </c>
      <c r="I36" s="10">
        <f t="shared" si="0"/>
        <v>493</v>
      </c>
      <c r="J36" s="87">
        <f t="shared" si="1"/>
        <v>30.394574599260171</v>
      </c>
      <c r="K36" s="29">
        <v>561</v>
      </c>
      <c r="L36" s="13">
        <v>254</v>
      </c>
      <c r="M36" s="10">
        <f t="shared" si="2"/>
        <v>307</v>
      </c>
      <c r="N36" s="87">
        <f t="shared" si="3"/>
        <v>120.86614173228347</v>
      </c>
      <c r="O36" s="29">
        <v>66</v>
      </c>
      <c r="P36" s="13">
        <v>81</v>
      </c>
      <c r="Q36" s="10">
        <f t="shared" si="4"/>
        <v>-15</v>
      </c>
      <c r="R36" s="87">
        <f t="shared" si="5"/>
        <v>-18.518518518518519</v>
      </c>
      <c r="S36" s="29">
        <v>1488</v>
      </c>
      <c r="T36" s="13">
        <v>1288</v>
      </c>
      <c r="U36" s="10">
        <f t="shared" si="6"/>
        <v>200</v>
      </c>
      <c r="V36" s="87">
        <f t="shared" si="7"/>
        <v>15.527950310559005</v>
      </c>
      <c r="W36" s="88" t="s">
        <v>7632</v>
      </c>
      <c r="X36" s="89">
        <v>361</v>
      </c>
      <c r="Y36" s="89">
        <v>302</v>
      </c>
      <c r="Z36" s="10">
        <f t="shared" si="8"/>
        <v>59</v>
      </c>
      <c r="AA36" s="87">
        <f t="shared" si="9"/>
        <v>19.536423841059602</v>
      </c>
      <c r="AB36" s="90" t="s">
        <v>7633</v>
      </c>
      <c r="AC36" s="89">
        <v>299</v>
      </c>
      <c r="AD36" s="89">
        <v>211</v>
      </c>
      <c r="AE36" s="10">
        <f t="shared" si="10"/>
        <v>88</v>
      </c>
      <c r="AF36" s="11">
        <f t="shared" si="11"/>
        <v>41.706161137440759</v>
      </c>
      <c r="AG36" s="91" t="s">
        <v>7634</v>
      </c>
      <c r="AH36" s="89">
        <v>253</v>
      </c>
      <c r="AI36" s="89">
        <v>215</v>
      </c>
      <c r="AJ36" s="10">
        <f t="shared" si="12"/>
        <v>38</v>
      </c>
      <c r="AK36" s="87">
        <f t="shared" si="13"/>
        <v>17.674418604651162</v>
      </c>
      <c r="AL36" s="90" t="s">
        <v>7635</v>
      </c>
      <c r="AM36" s="89">
        <v>190</v>
      </c>
      <c r="AN36" s="89">
        <v>197</v>
      </c>
      <c r="AO36" s="10">
        <f t="shared" si="14"/>
        <v>-7</v>
      </c>
      <c r="AP36" s="11">
        <f t="shared" si="15"/>
        <v>-3.5532994923857872</v>
      </c>
      <c r="AQ36" s="91" t="s">
        <v>7636</v>
      </c>
      <c r="AR36" s="89">
        <v>139</v>
      </c>
      <c r="AS36" s="89">
        <v>139</v>
      </c>
      <c r="AT36" s="10">
        <f t="shared" si="16"/>
        <v>0</v>
      </c>
      <c r="AU36" s="87">
        <f t="shared" si="17"/>
        <v>0</v>
      </c>
      <c r="AV36" s="19" t="s">
        <v>7886</v>
      </c>
    </row>
    <row r="37" spans="3:48" ht="50.1" customHeight="1">
      <c r="C37" s="5"/>
      <c r="D37" s="64" t="s">
        <v>72</v>
      </c>
      <c r="E37" s="65" t="s">
        <v>5249</v>
      </c>
      <c r="F37" s="67" t="s">
        <v>73</v>
      </c>
      <c r="G37" s="29">
        <v>4684</v>
      </c>
      <c r="H37" s="13">
        <v>4253</v>
      </c>
      <c r="I37" s="10">
        <f t="shared" si="0"/>
        <v>431</v>
      </c>
      <c r="J37" s="87">
        <f t="shared" si="1"/>
        <v>10.134023042558194</v>
      </c>
      <c r="K37" s="29">
        <v>2018</v>
      </c>
      <c r="L37" s="13">
        <v>1823</v>
      </c>
      <c r="M37" s="10">
        <f t="shared" si="2"/>
        <v>195</v>
      </c>
      <c r="N37" s="87">
        <f t="shared" si="3"/>
        <v>10.696653867251783</v>
      </c>
      <c r="O37" s="29">
        <v>0</v>
      </c>
      <c r="P37" s="13">
        <v>0</v>
      </c>
      <c r="Q37" s="10" t="str">
        <f t="shared" si="4"/>
        <v>-</v>
      </c>
      <c r="R37" s="87" t="str">
        <f t="shared" si="5"/>
        <v>-</v>
      </c>
      <c r="S37" s="29">
        <v>2667</v>
      </c>
      <c r="T37" s="13">
        <v>2430</v>
      </c>
      <c r="U37" s="10">
        <f t="shared" si="6"/>
        <v>237</v>
      </c>
      <c r="V37" s="87">
        <f t="shared" si="7"/>
        <v>9.7530864197530853</v>
      </c>
      <c r="W37" s="88" t="s">
        <v>5681</v>
      </c>
      <c r="X37" s="89">
        <v>991</v>
      </c>
      <c r="Y37" s="89">
        <v>879</v>
      </c>
      <c r="Z37" s="10">
        <f t="shared" si="8"/>
        <v>112</v>
      </c>
      <c r="AA37" s="87">
        <f t="shared" si="9"/>
        <v>12.741751990898747</v>
      </c>
      <c r="AB37" s="90" t="s">
        <v>7637</v>
      </c>
      <c r="AC37" s="89">
        <v>332</v>
      </c>
      <c r="AD37" s="89">
        <v>330</v>
      </c>
      <c r="AE37" s="10">
        <f t="shared" si="10"/>
        <v>2</v>
      </c>
      <c r="AF37" s="11">
        <f t="shared" si="11"/>
        <v>0.60606060606060608</v>
      </c>
      <c r="AG37" s="91" t="s">
        <v>7638</v>
      </c>
      <c r="AH37" s="89">
        <v>289</v>
      </c>
      <c r="AI37" s="89">
        <v>266</v>
      </c>
      <c r="AJ37" s="10">
        <f t="shared" si="12"/>
        <v>23</v>
      </c>
      <c r="AK37" s="87">
        <f t="shared" si="13"/>
        <v>8.6466165413533833</v>
      </c>
      <c r="AL37" s="90" t="s">
        <v>7639</v>
      </c>
      <c r="AM37" s="89">
        <v>250</v>
      </c>
      <c r="AN37" s="89">
        <v>268</v>
      </c>
      <c r="AO37" s="10">
        <f t="shared" si="14"/>
        <v>-18</v>
      </c>
      <c r="AP37" s="11">
        <f t="shared" si="15"/>
        <v>-6.7164179104477615</v>
      </c>
      <c r="AQ37" s="91" t="s">
        <v>6565</v>
      </c>
      <c r="AR37" s="89">
        <v>150</v>
      </c>
      <c r="AS37" s="89">
        <v>84</v>
      </c>
      <c r="AT37" s="10">
        <f t="shared" si="16"/>
        <v>66</v>
      </c>
      <c r="AU37" s="87">
        <f t="shared" si="17"/>
        <v>78.571428571428569</v>
      </c>
      <c r="AV37" s="19" t="s">
        <v>5385</v>
      </c>
    </row>
    <row r="38" spans="3:48" ht="50.1" customHeight="1">
      <c r="C38" s="5"/>
      <c r="D38" s="64" t="s">
        <v>74</v>
      </c>
      <c r="E38" s="65" t="s">
        <v>5249</v>
      </c>
      <c r="F38" s="67" t="s">
        <v>75</v>
      </c>
      <c r="G38" s="29">
        <v>6413</v>
      </c>
      <c r="H38" s="13">
        <v>6206</v>
      </c>
      <c r="I38" s="10">
        <f t="shared" si="0"/>
        <v>207</v>
      </c>
      <c r="J38" s="87">
        <f t="shared" si="1"/>
        <v>3.3354817918143729</v>
      </c>
      <c r="K38" s="29">
        <v>2183</v>
      </c>
      <c r="L38" s="13">
        <v>2182</v>
      </c>
      <c r="M38" s="10">
        <f t="shared" si="2"/>
        <v>1</v>
      </c>
      <c r="N38" s="87">
        <f t="shared" si="3"/>
        <v>4.5829514207149404E-2</v>
      </c>
      <c r="O38" s="29">
        <v>522</v>
      </c>
      <c r="P38" s="13">
        <v>560</v>
      </c>
      <c r="Q38" s="10">
        <f t="shared" si="4"/>
        <v>-38</v>
      </c>
      <c r="R38" s="87">
        <f t="shared" si="5"/>
        <v>-6.7857142857142856</v>
      </c>
      <c r="S38" s="29">
        <v>3708</v>
      </c>
      <c r="T38" s="13">
        <v>3463</v>
      </c>
      <c r="U38" s="10">
        <f t="shared" si="6"/>
        <v>245</v>
      </c>
      <c r="V38" s="87">
        <f t="shared" si="7"/>
        <v>7.0747906439503323</v>
      </c>
      <c r="W38" s="88" t="s">
        <v>7640</v>
      </c>
      <c r="X38" s="89">
        <v>1586</v>
      </c>
      <c r="Y38" s="89">
        <v>1419</v>
      </c>
      <c r="Z38" s="10">
        <f t="shared" si="8"/>
        <v>167</v>
      </c>
      <c r="AA38" s="87">
        <f t="shared" si="9"/>
        <v>11.768851303735024</v>
      </c>
      <c r="AB38" s="90" t="s">
        <v>7641</v>
      </c>
      <c r="AC38" s="89">
        <v>1186</v>
      </c>
      <c r="AD38" s="89">
        <v>1216</v>
      </c>
      <c r="AE38" s="10">
        <f t="shared" si="10"/>
        <v>-30</v>
      </c>
      <c r="AF38" s="11">
        <f t="shared" si="11"/>
        <v>-2.4671052631578947</v>
      </c>
      <c r="AG38" s="91" t="s">
        <v>7642</v>
      </c>
      <c r="AH38" s="89">
        <v>362</v>
      </c>
      <c r="AI38" s="89">
        <v>362</v>
      </c>
      <c r="AJ38" s="10">
        <f t="shared" si="12"/>
        <v>0</v>
      </c>
      <c r="AK38" s="87">
        <f t="shared" si="13"/>
        <v>0</v>
      </c>
      <c r="AL38" s="90" t="s">
        <v>7643</v>
      </c>
      <c r="AM38" s="89">
        <v>214</v>
      </c>
      <c r="AN38" s="89">
        <v>133</v>
      </c>
      <c r="AO38" s="10">
        <f t="shared" si="14"/>
        <v>81</v>
      </c>
      <c r="AP38" s="11">
        <f t="shared" si="15"/>
        <v>60.902255639097746</v>
      </c>
      <c r="AQ38" s="91" t="s">
        <v>7644</v>
      </c>
      <c r="AR38" s="89">
        <v>124</v>
      </c>
      <c r="AS38" s="89">
        <v>127</v>
      </c>
      <c r="AT38" s="10">
        <f t="shared" si="16"/>
        <v>-3</v>
      </c>
      <c r="AU38" s="87">
        <f t="shared" si="17"/>
        <v>-2.3622047244094486</v>
      </c>
      <c r="AV38" s="19" t="s">
        <v>5386</v>
      </c>
    </row>
    <row r="39" spans="3:48" ht="50.1" customHeight="1">
      <c r="C39" s="5"/>
      <c r="D39" s="64" t="s">
        <v>76</v>
      </c>
      <c r="E39" s="65" t="s">
        <v>5249</v>
      </c>
      <c r="F39" s="67" t="s">
        <v>77</v>
      </c>
      <c r="G39" s="29">
        <v>1418</v>
      </c>
      <c r="H39" s="13">
        <v>949</v>
      </c>
      <c r="I39" s="10">
        <f t="shared" si="0"/>
        <v>469</v>
      </c>
      <c r="J39" s="87">
        <f t="shared" si="1"/>
        <v>49.420442571127502</v>
      </c>
      <c r="K39" s="29">
        <v>798</v>
      </c>
      <c r="L39" s="13">
        <v>208</v>
      </c>
      <c r="M39" s="10">
        <f t="shared" si="2"/>
        <v>590</v>
      </c>
      <c r="N39" s="87">
        <f t="shared" si="3"/>
        <v>283.65384615384619</v>
      </c>
      <c r="O39" s="29">
        <v>179</v>
      </c>
      <c r="P39" s="13">
        <v>280</v>
      </c>
      <c r="Q39" s="10">
        <f t="shared" si="4"/>
        <v>-101</v>
      </c>
      <c r="R39" s="87">
        <f t="shared" si="5"/>
        <v>-36.071428571428569</v>
      </c>
      <c r="S39" s="29">
        <v>441</v>
      </c>
      <c r="T39" s="13">
        <v>461</v>
      </c>
      <c r="U39" s="10">
        <f t="shared" si="6"/>
        <v>-20</v>
      </c>
      <c r="V39" s="87">
        <f t="shared" si="7"/>
        <v>-4.3383947939262475</v>
      </c>
      <c r="W39" s="88" t="s">
        <v>5469</v>
      </c>
      <c r="X39" s="89">
        <v>113</v>
      </c>
      <c r="Y39" s="89">
        <v>86</v>
      </c>
      <c r="Z39" s="10">
        <f t="shared" si="8"/>
        <v>27</v>
      </c>
      <c r="AA39" s="87">
        <f t="shared" si="9"/>
        <v>31.395348837209301</v>
      </c>
      <c r="AB39" s="90" t="s">
        <v>5388</v>
      </c>
      <c r="AC39" s="89">
        <v>56</v>
      </c>
      <c r="AD39" s="89">
        <v>48</v>
      </c>
      <c r="AE39" s="10">
        <f t="shared" si="10"/>
        <v>8</v>
      </c>
      <c r="AF39" s="11">
        <f t="shared" si="11"/>
        <v>16.666666666666664</v>
      </c>
      <c r="AG39" s="91" t="s">
        <v>5350</v>
      </c>
      <c r="AH39" s="89">
        <v>45</v>
      </c>
      <c r="AI39" s="89">
        <v>47</v>
      </c>
      <c r="AJ39" s="10">
        <f t="shared" si="12"/>
        <v>-2</v>
      </c>
      <c r="AK39" s="87">
        <f t="shared" si="13"/>
        <v>-4.2553191489361701</v>
      </c>
      <c r="AL39" s="90" t="s">
        <v>5335</v>
      </c>
      <c r="AM39" s="89">
        <v>36</v>
      </c>
      <c r="AN39" s="89">
        <v>37</v>
      </c>
      <c r="AO39" s="10">
        <f t="shared" si="14"/>
        <v>-1</v>
      </c>
      <c r="AP39" s="11">
        <f t="shared" si="15"/>
        <v>-2.7027027027027026</v>
      </c>
      <c r="AQ39" s="91" t="s">
        <v>7645</v>
      </c>
      <c r="AR39" s="89">
        <v>27</v>
      </c>
      <c r="AS39" s="89">
        <v>26</v>
      </c>
      <c r="AT39" s="10">
        <f t="shared" si="16"/>
        <v>1</v>
      </c>
      <c r="AU39" s="87">
        <f t="shared" si="17"/>
        <v>3.8461538461538463</v>
      </c>
      <c r="AV39" s="19" t="s">
        <v>7887</v>
      </c>
    </row>
    <row r="40" spans="3:48" ht="50.1" customHeight="1">
      <c r="C40" s="5"/>
      <c r="D40" s="64" t="s">
        <v>78</v>
      </c>
      <c r="E40" s="65" t="s">
        <v>5249</v>
      </c>
      <c r="F40" s="67" t="s">
        <v>79</v>
      </c>
      <c r="G40" s="29">
        <v>3173</v>
      </c>
      <c r="H40" s="13">
        <v>3315</v>
      </c>
      <c r="I40" s="10">
        <f t="shared" si="0"/>
        <v>-142</v>
      </c>
      <c r="J40" s="87">
        <f t="shared" si="1"/>
        <v>-4.2835595776772246</v>
      </c>
      <c r="K40" s="29">
        <v>295</v>
      </c>
      <c r="L40" s="13">
        <v>480</v>
      </c>
      <c r="M40" s="10">
        <f t="shared" si="2"/>
        <v>-185</v>
      </c>
      <c r="N40" s="87">
        <f t="shared" si="3"/>
        <v>-38.541666666666671</v>
      </c>
      <c r="O40" s="29">
        <v>150</v>
      </c>
      <c r="P40" s="13">
        <v>150</v>
      </c>
      <c r="Q40" s="10">
        <f t="shared" si="4"/>
        <v>0</v>
      </c>
      <c r="R40" s="87">
        <f t="shared" si="5"/>
        <v>0</v>
      </c>
      <c r="S40" s="29">
        <v>2727</v>
      </c>
      <c r="T40" s="13">
        <v>2685</v>
      </c>
      <c r="U40" s="10">
        <f t="shared" si="6"/>
        <v>42</v>
      </c>
      <c r="V40" s="87">
        <f t="shared" si="7"/>
        <v>1.564245810055866</v>
      </c>
      <c r="W40" s="88" t="s">
        <v>7646</v>
      </c>
      <c r="X40" s="89">
        <v>1698</v>
      </c>
      <c r="Y40" s="89">
        <v>1698</v>
      </c>
      <c r="Z40" s="10">
        <f t="shared" si="8"/>
        <v>0</v>
      </c>
      <c r="AA40" s="87">
        <f t="shared" si="9"/>
        <v>0</v>
      </c>
      <c r="AB40" s="90" t="s">
        <v>5335</v>
      </c>
      <c r="AC40" s="89">
        <v>341</v>
      </c>
      <c r="AD40" s="89">
        <v>348</v>
      </c>
      <c r="AE40" s="10">
        <f t="shared" si="10"/>
        <v>-7</v>
      </c>
      <c r="AF40" s="11">
        <f t="shared" si="11"/>
        <v>-2.0114942528735633</v>
      </c>
      <c r="AG40" s="91" t="s">
        <v>6173</v>
      </c>
      <c r="AH40" s="89">
        <v>188</v>
      </c>
      <c r="AI40" s="89">
        <v>191</v>
      </c>
      <c r="AJ40" s="10">
        <f t="shared" si="12"/>
        <v>-3</v>
      </c>
      <c r="AK40" s="87">
        <f t="shared" si="13"/>
        <v>-1.5706806282722512</v>
      </c>
      <c r="AL40" s="90" t="s">
        <v>5685</v>
      </c>
      <c r="AM40" s="89">
        <v>165</v>
      </c>
      <c r="AN40" s="89">
        <v>191</v>
      </c>
      <c r="AO40" s="10">
        <f t="shared" si="14"/>
        <v>-26</v>
      </c>
      <c r="AP40" s="11">
        <f t="shared" si="15"/>
        <v>-13.612565445026178</v>
      </c>
      <c r="AQ40" s="91" t="s">
        <v>5403</v>
      </c>
      <c r="AR40" s="89">
        <v>120</v>
      </c>
      <c r="AS40" s="89">
        <v>47</v>
      </c>
      <c r="AT40" s="10">
        <f t="shared" si="16"/>
        <v>73</v>
      </c>
      <c r="AU40" s="87">
        <f t="shared" si="17"/>
        <v>155.31914893617019</v>
      </c>
      <c r="AV40" s="19" t="s">
        <v>5390</v>
      </c>
    </row>
    <row r="41" spans="3:48" ht="50.1" customHeight="1">
      <c r="C41" s="5"/>
      <c r="D41" s="64" t="s">
        <v>80</v>
      </c>
      <c r="E41" s="65" t="s">
        <v>5249</v>
      </c>
      <c r="F41" s="67" t="s">
        <v>81</v>
      </c>
      <c r="G41" s="29">
        <v>10435</v>
      </c>
      <c r="H41" s="13">
        <v>10966</v>
      </c>
      <c r="I41" s="10">
        <f t="shared" si="0"/>
        <v>-531</v>
      </c>
      <c r="J41" s="87">
        <f t="shared" si="1"/>
        <v>-4.8422396498267375</v>
      </c>
      <c r="K41" s="29">
        <v>4064</v>
      </c>
      <c r="L41" s="13">
        <v>3739</v>
      </c>
      <c r="M41" s="10">
        <f t="shared" si="2"/>
        <v>325</v>
      </c>
      <c r="N41" s="87">
        <f t="shared" si="3"/>
        <v>8.6921636801283775</v>
      </c>
      <c r="O41" s="29">
        <v>927</v>
      </c>
      <c r="P41" s="13">
        <v>925</v>
      </c>
      <c r="Q41" s="10">
        <f t="shared" si="4"/>
        <v>2</v>
      </c>
      <c r="R41" s="87">
        <f t="shared" si="5"/>
        <v>0.21621621621621623</v>
      </c>
      <c r="S41" s="29">
        <v>5444</v>
      </c>
      <c r="T41" s="13">
        <v>6302</v>
      </c>
      <c r="U41" s="10">
        <f t="shared" si="6"/>
        <v>-858</v>
      </c>
      <c r="V41" s="87">
        <f t="shared" si="7"/>
        <v>-13.614725483973341</v>
      </c>
      <c r="W41" s="88" t="s">
        <v>5684</v>
      </c>
      <c r="X41" s="89">
        <v>1320</v>
      </c>
      <c r="Y41" s="89">
        <v>1635</v>
      </c>
      <c r="Z41" s="10">
        <f t="shared" si="8"/>
        <v>-315</v>
      </c>
      <c r="AA41" s="87">
        <f t="shared" si="9"/>
        <v>-19.26605504587156</v>
      </c>
      <c r="AB41" s="90" t="s">
        <v>7647</v>
      </c>
      <c r="AC41" s="89">
        <v>1247</v>
      </c>
      <c r="AD41" s="89">
        <v>1555</v>
      </c>
      <c r="AE41" s="10">
        <f t="shared" si="10"/>
        <v>-308</v>
      </c>
      <c r="AF41" s="11">
        <f t="shared" si="11"/>
        <v>-19.807073954983924</v>
      </c>
      <c r="AG41" s="91" t="s">
        <v>5389</v>
      </c>
      <c r="AH41" s="89">
        <v>1209</v>
      </c>
      <c r="AI41" s="89">
        <v>1169</v>
      </c>
      <c r="AJ41" s="10">
        <f t="shared" si="12"/>
        <v>40</v>
      </c>
      <c r="AK41" s="87">
        <f t="shared" si="13"/>
        <v>3.4217279726261762</v>
      </c>
      <c r="AL41" s="90" t="s">
        <v>7648</v>
      </c>
      <c r="AM41" s="89">
        <v>708</v>
      </c>
      <c r="AN41" s="89">
        <v>971</v>
      </c>
      <c r="AO41" s="10">
        <f t="shared" si="14"/>
        <v>-263</v>
      </c>
      <c r="AP41" s="11">
        <f t="shared" si="15"/>
        <v>-27.085478887744589</v>
      </c>
      <c r="AQ41" s="91" t="s">
        <v>5335</v>
      </c>
      <c r="AR41" s="89">
        <v>297</v>
      </c>
      <c r="AS41" s="89">
        <v>296</v>
      </c>
      <c r="AT41" s="10">
        <f t="shared" si="16"/>
        <v>1</v>
      </c>
      <c r="AU41" s="87">
        <f t="shared" si="17"/>
        <v>0.33783783783783783</v>
      </c>
      <c r="AV41" s="19" t="s">
        <v>5391</v>
      </c>
    </row>
    <row r="42" spans="3:48" ht="50.1" customHeight="1">
      <c r="C42" s="5"/>
      <c r="D42" s="64" t="s">
        <v>82</v>
      </c>
      <c r="E42" s="65" t="s">
        <v>5249</v>
      </c>
      <c r="F42" s="67" t="s">
        <v>83</v>
      </c>
      <c r="G42" s="29">
        <v>4396</v>
      </c>
      <c r="H42" s="13">
        <v>3976</v>
      </c>
      <c r="I42" s="10">
        <f t="shared" si="0"/>
        <v>420</v>
      </c>
      <c r="J42" s="87">
        <f t="shared" si="1"/>
        <v>10.56338028169014</v>
      </c>
      <c r="K42" s="29">
        <v>650</v>
      </c>
      <c r="L42" s="13">
        <v>827</v>
      </c>
      <c r="M42" s="10">
        <f t="shared" si="2"/>
        <v>-177</v>
      </c>
      <c r="N42" s="87">
        <f t="shared" si="3"/>
        <v>-21.402660217654169</v>
      </c>
      <c r="O42" s="29">
        <v>1228</v>
      </c>
      <c r="P42" s="13">
        <v>1217</v>
      </c>
      <c r="Q42" s="10">
        <f t="shared" si="4"/>
        <v>11</v>
      </c>
      <c r="R42" s="87">
        <f t="shared" si="5"/>
        <v>0.90386195562859495</v>
      </c>
      <c r="S42" s="29">
        <v>2518</v>
      </c>
      <c r="T42" s="13">
        <v>1932</v>
      </c>
      <c r="U42" s="10">
        <f t="shared" si="6"/>
        <v>586</v>
      </c>
      <c r="V42" s="87">
        <f t="shared" si="7"/>
        <v>30.331262939958592</v>
      </c>
      <c r="W42" s="88" t="s">
        <v>5557</v>
      </c>
      <c r="X42" s="89">
        <v>2171</v>
      </c>
      <c r="Y42" s="89">
        <v>1623</v>
      </c>
      <c r="Z42" s="10">
        <f t="shared" si="8"/>
        <v>548</v>
      </c>
      <c r="AA42" s="87">
        <f t="shared" si="9"/>
        <v>33.76463339494763</v>
      </c>
      <c r="AB42" s="90" t="s">
        <v>7649</v>
      </c>
      <c r="AC42" s="89">
        <v>239</v>
      </c>
      <c r="AD42" s="89">
        <v>239</v>
      </c>
      <c r="AE42" s="10">
        <f t="shared" si="10"/>
        <v>0</v>
      </c>
      <c r="AF42" s="11">
        <f t="shared" si="11"/>
        <v>0</v>
      </c>
      <c r="AG42" s="91" t="s">
        <v>5381</v>
      </c>
      <c r="AH42" s="89">
        <v>63</v>
      </c>
      <c r="AI42" s="89">
        <v>64</v>
      </c>
      <c r="AJ42" s="10">
        <f t="shared" si="12"/>
        <v>-1</v>
      </c>
      <c r="AK42" s="87">
        <f t="shared" si="13"/>
        <v>-1.5625</v>
      </c>
      <c r="AL42" s="90" t="s">
        <v>7650</v>
      </c>
      <c r="AM42" s="89">
        <v>29</v>
      </c>
      <c r="AN42" s="89">
        <v>0</v>
      </c>
      <c r="AO42" s="10">
        <f t="shared" si="14"/>
        <v>29</v>
      </c>
      <c r="AP42" s="11" t="str">
        <f t="shared" si="15"/>
        <v>-</v>
      </c>
      <c r="AQ42" s="91" t="s">
        <v>7651</v>
      </c>
      <c r="AR42" s="89">
        <v>10</v>
      </c>
      <c r="AS42" s="89">
        <v>2</v>
      </c>
      <c r="AT42" s="10">
        <f t="shared" si="16"/>
        <v>8</v>
      </c>
      <c r="AU42" s="87">
        <f t="shared" si="17"/>
        <v>400</v>
      </c>
      <c r="AV42" s="19" t="s">
        <v>5392</v>
      </c>
    </row>
    <row r="43" spans="3:48" ht="50.1" customHeight="1">
      <c r="C43" s="5"/>
      <c r="D43" s="64" t="s">
        <v>84</v>
      </c>
      <c r="E43" s="65" t="s">
        <v>5249</v>
      </c>
      <c r="F43" s="67" t="s">
        <v>85</v>
      </c>
      <c r="G43" s="29">
        <v>1310</v>
      </c>
      <c r="H43" s="13">
        <v>1293</v>
      </c>
      <c r="I43" s="10">
        <f t="shared" si="0"/>
        <v>17</v>
      </c>
      <c r="J43" s="87">
        <f t="shared" si="1"/>
        <v>1.3147718484145399</v>
      </c>
      <c r="K43" s="29">
        <v>702</v>
      </c>
      <c r="L43" s="13">
        <v>652</v>
      </c>
      <c r="M43" s="10">
        <f t="shared" si="2"/>
        <v>50</v>
      </c>
      <c r="N43" s="87">
        <f t="shared" si="3"/>
        <v>7.6687116564417179</v>
      </c>
      <c r="O43" s="29">
        <v>220</v>
      </c>
      <c r="P43" s="13">
        <v>203</v>
      </c>
      <c r="Q43" s="10">
        <f t="shared" si="4"/>
        <v>17</v>
      </c>
      <c r="R43" s="87">
        <f t="shared" si="5"/>
        <v>8.3743842364532011</v>
      </c>
      <c r="S43" s="29">
        <v>388</v>
      </c>
      <c r="T43" s="13">
        <v>439</v>
      </c>
      <c r="U43" s="10">
        <f t="shared" si="6"/>
        <v>-51</v>
      </c>
      <c r="V43" s="87">
        <f t="shared" si="7"/>
        <v>-11.617312072892938</v>
      </c>
      <c r="W43" s="88" t="s">
        <v>5839</v>
      </c>
      <c r="X43" s="89">
        <v>188</v>
      </c>
      <c r="Y43" s="89">
        <v>189</v>
      </c>
      <c r="Z43" s="10">
        <f t="shared" si="8"/>
        <v>-1</v>
      </c>
      <c r="AA43" s="87">
        <f t="shared" si="9"/>
        <v>-0.52910052910052907</v>
      </c>
      <c r="AB43" s="90" t="s">
        <v>7008</v>
      </c>
      <c r="AC43" s="89">
        <v>87</v>
      </c>
      <c r="AD43" s="89">
        <v>123</v>
      </c>
      <c r="AE43" s="10">
        <f t="shared" si="10"/>
        <v>-36</v>
      </c>
      <c r="AF43" s="11">
        <f t="shared" si="11"/>
        <v>-29.268292682926827</v>
      </c>
      <c r="AG43" s="91" t="s">
        <v>5348</v>
      </c>
      <c r="AH43" s="89">
        <v>73</v>
      </c>
      <c r="AI43" s="89">
        <v>73</v>
      </c>
      <c r="AJ43" s="10">
        <f t="shared" si="12"/>
        <v>0</v>
      </c>
      <c r="AK43" s="87">
        <f t="shared" si="13"/>
        <v>0</v>
      </c>
      <c r="AL43" s="90" t="s">
        <v>5335</v>
      </c>
      <c r="AM43" s="89">
        <v>29</v>
      </c>
      <c r="AN43" s="89">
        <v>33</v>
      </c>
      <c r="AO43" s="10">
        <f t="shared" si="14"/>
        <v>-4</v>
      </c>
      <c r="AP43" s="11">
        <f t="shared" si="15"/>
        <v>-12.121212121212121</v>
      </c>
      <c r="AQ43" s="91" t="s">
        <v>6346</v>
      </c>
      <c r="AR43" s="89">
        <v>9</v>
      </c>
      <c r="AS43" s="89">
        <v>19</v>
      </c>
      <c r="AT43" s="10">
        <f t="shared" si="16"/>
        <v>-10</v>
      </c>
      <c r="AU43" s="87">
        <f t="shared" si="17"/>
        <v>-52.631578947368418</v>
      </c>
      <c r="AV43" s="19" t="s">
        <v>5393</v>
      </c>
    </row>
    <row r="44" spans="3:48" ht="50.1" customHeight="1">
      <c r="C44" s="5"/>
      <c r="D44" s="64" t="s">
        <v>86</v>
      </c>
      <c r="E44" s="65" t="s">
        <v>5249</v>
      </c>
      <c r="F44" s="67" t="s">
        <v>87</v>
      </c>
      <c r="G44" s="29">
        <v>1511</v>
      </c>
      <c r="H44" s="13">
        <v>1477</v>
      </c>
      <c r="I44" s="10">
        <f t="shared" si="0"/>
        <v>34</v>
      </c>
      <c r="J44" s="87">
        <f t="shared" si="1"/>
        <v>2.3019634394041977</v>
      </c>
      <c r="K44" s="29">
        <v>1229</v>
      </c>
      <c r="L44" s="13">
        <v>1218</v>
      </c>
      <c r="M44" s="10">
        <f t="shared" si="2"/>
        <v>11</v>
      </c>
      <c r="N44" s="87">
        <f t="shared" si="3"/>
        <v>0.90311986863710991</v>
      </c>
      <c r="O44" s="29">
        <v>20</v>
      </c>
      <c r="P44" s="13">
        <v>20</v>
      </c>
      <c r="Q44" s="10">
        <f t="shared" si="4"/>
        <v>0</v>
      </c>
      <c r="R44" s="87">
        <f t="shared" si="5"/>
        <v>0</v>
      </c>
      <c r="S44" s="29">
        <v>261</v>
      </c>
      <c r="T44" s="13">
        <v>239</v>
      </c>
      <c r="U44" s="10">
        <f t="shared" si="6"/>
        <v>22</v>
      </c>
      <c r="V44" s="87">
        <f t="shared" si="7"/>
        <v>9.2050209205020916</v>
      </c>
      <c r="W44" s="88" t="s">
        <v>5351</v>
      </c>
      <c r="X44" s="89">
        <v>154</v>
      </c>
      <c r="Y44" s="89">
        <v>154</v>
      </c>
      <c r="Z44" s="10">
        <f t="shared" si="8"/>
        <v>0</v>
      </c>
      <c r="AA44" s="87">
        <f t="shared" si="9"/>
        <v>0</v>
      </c>
      <c r="AB44" s="90" t="s">
        <v>7652</v>
      </c>
      <c r="AC44" s="89">
        <v>75</v>
      </c>
      <c r="AD44" s="89">
        <v>57</v>
      </c>
      <c r="AE44" s="10">
        <f t="shared" si="10"/>
        <v>18</v>
      </c>
      <c r="AF44" s="11">
        <f t="shared" si="11"/>
        <v>31.578947368421051</v>
      </c>
      <c r="AG44" s="91" t="s">
        <v>5342</v>
      </c>
      <c r="AH44" s="89">
        <v>24</v>
      </c>
      <c r="AI44" s="89">
        <v>23</v>
      </c>
      <c r="AJ44" s="10">
        <f t="shared" si="12"/>
        <v>1</v>
      </c>
      <c r="AK44" s="87">
        <f t="shared" si="13"/>
        <v>4.3478260869565215</v>
      </c>
      <c r="AL44" s="90" t="s">
        <v>5438</v>
      </c>
      <c r="AM44" s="89">
        <v>4</v>
      </c>
      <c r="AN44" s="89">
        <v>1</v>
      </c>
      <c r="AO44" s="10">
        <f t="shared" si="14"/>
        <v>3</v>
      </c>
      <c r="AP44" s="11">
        <f t="shared" si="15"/>
        <v>300</v>
      </c>
      <c r="AQ44" s="91" t="s">
        <v>5335</v>
      </c>
      <c r="AR44" s="89">
        <v>3</v>
      </c>
      <c r="AS44" s="89">
        <v>3</v>
      </c>
      <c r="AT44" s="10">
        <f t="shared" si="16"/>
        <v>0</v>
      </c>
      <c r="AU44" s="87">
        <f t="shared" si="17"/>
        <v>0</v>
      </c>
      <c r="AV44" s="19" t="s">
        <v>5394</v>
      </c>
    </row>
    <row r="45" spans="3:48" ht="50.1" customHeight="1">
      <c r="C45" s="5"/>
      <c r="D45" s="64" t="s">
        <v>88</v>
      </c>
      <c r="E45" s="65" t="s">
        <v>5249</v>
      </c>
      <c r="F45" s="67" t="s">
        <v>89</v>
      </c>
      <c r="G45" s="29">
        <v>1541</v>
      </c>
      <c r="H45" s="13">
        <v>1504</v>
      </c>
      <c r="I45" s="10">
        <f t="shared" si="0"/>
        <v>37</v>
      </c>
      <c r="J45" s="87">
        <f t="shared" si="1"/>
        <v>2.4601063829787235</v>
      </c>
      <c r="K45" s="29">
        <v>1248</v>
      </c>
      <c r="L45" s="13">
        <v>1223</v>
      </c>
      <c r="M45" s="10">
        <f t="shared" si="2"/>
        <v>25</v>
      </c>
      <c r="N45" s="87">
        <f t="shared" si="3"/>
        <v>2.0441537203597711</v>
      </c>
      <c r="O45" s="29">
        <v>3</v>
      </c>
      <c r="P45" s="13">
        <v>3</v>
      </c>
      <c r="Q45" s="10">
        <f t="shared" si="4"/>
        <v>0</v>
      </c>
      <c r="R45" s="87">
        <f t="shared" si="5"/>
        <v>0</v>
      </c>
      <c r="S45" s="29">
        <v>290</v>
      </c>
      <c r="T45" s="13">
        <v>278</v>
      </c>
      <c r="U45" s="10">
        <f t="shared" si="6"/>
        <v>12</v>
      </c>
      <c r="V45" s="87">
        <f t="shared" si="7"/>
        <v>4.3165467625899279</v>
      </c>
      <c r="W45" s="88" t="s">
        <v>7653</v>
      </c>
      <c r="X45" s="89">
        <v>123</v>
      </c>
      <c r="Y45" s="89">
        <v>117</v>
      </c>
      <c r="Z45" s="10">
        <f t="shared" si="8"/>
        <v>6</v>
      </c>
      <c r="AA45" s="87">
        <f t="shared" si="9"/>
        <v>5.1282051282051277</v>
      </c>
      <c r="AB45" s="90" t="s">
        <v>7654</v>
      </c>
      <c r="AC45" s="89">
        <v>56</v>
      </c>
      <c r="AD45" s="89">
        <v>63</v>
      </c>
      <c r="AE45" s="10">
        <f t="shared" si="10"/>
        <v>-7</v>
      </c>
      <c r="AF45" s="11">
        <f t="shared" si="11"/>
        <v>-11.111111111111111</v>
      </c>
      <c r="AG45" s="91" t="s">
        <v>7655</v>
      </c>
      <c r="AH45" s="89">
        <v>50</v>
      </c>
      <c r="AI45" s="89">
        <v>50</v>
      </c>
      <c r="AJ45" s="10">
        <f t="shared" si="12"/>
        <v>0</v>
      </c>
      <c r="AK45" s="87">
        <f t="shared" si="13"/>
        <v>0</v>
      </c>
      <c r="AL45" s="90" t="s">
        <v>5403</v>
      </c>
      <c r="AM45" s="89">
        <v>44</v>
      </c>
      <c r="AN45" s="89">
        <v>25</v>
      </c>
      <c r="AO45" s="10">
        <f t="shared" si="14"/>
        <v>19</v>
      </c>
      <c r="AP45" s="11">
        <f t="shared" si="15"/>
        <v>76</v>
      </c>
      <c r="AQ45" s="91" t="s">
        <v>7656</v>
      </c>
      <c r="AR45" s="89">
        <v>11</v>
      </c>
      <c r="AS45" s="89">
        <v>13</v>
      </c>
      <c r="AT45" s="10">
        <f t="shared" si="16"/>
        <v>-2</v>
      </c>
      <c r="AU45" s="87">
        <f t="shared" si="17"/>
        <v>-15.384615384615385</v>
      </c>
      <c r="AV45" s="19" t="s">
        <v>7888</v>
      </c>
    </row>
    <row r="46" spans="3:48" ht="50.1" customHeight="1">
      <c r="C46" s="5"/>
      <c r="D46" s="64" t="s">
        <v>90</v>
      </c>
      <c r="E46" s="65" t="s">
        <v>5249</v>
      </c>
      <c r="F46" s="67" t="s">
        <v>91</v>
      </c>
      <c r="G46" s="29">
        <v>2258</v>
      </c>
      <c r="H46" s="13">
        <v>1966</v>
      </c>
      <c r="I46" s="10">
        <f t="shared" si="0"/>
        <v>292</v>
      </c>
      <c r="J46" s="87">
        <f t="shared" si="1"/>
        <v>14.852492370295014</v>
      </c>
      <c r="K46" s="29">
        <v>448</v>
      </c>
      <c r="L46" s="13">
        <v>175</v>
      </c>
      <c r="M46" s="10">
        <f t="shared" si="2"/>
        <v>273</v>
      </c>
      <c r="N46" s="87">
        <f t="shared" si="3"/>
        <v>156</v>
      </c>
      <c r="O46" s="29">
        <v>127</v>
      </c>
      <c r="P46" s="13">
        <v>127</v>
      </c>
      <c r="Q46" s="10">
        <f t="shared" si="4"/>
        <v>0</v>
      </c>
      <c r="R46" s="87">
        <f t="shared" si="5"/>
        <v>0</v>
      </c>
      <c r="S46" s="29">
        <v>1682</v>
      </c>
      <c r="T46" s="13">
        <v>1664</v>
      </c>
      <c r="U46" s="10">
        <f t="shared" si="6"/>
        <v>18</v>
      </c>
      <c r="V46" s="87">
        <f t="shared" si="7"/>
        <v>1.0817307692307692</v>
      </c>
      <c r="W46" s="88" t="s">
        <v>5907</v>
      </c>
      <c r="X46" s="89">
        <v>582</v>
      </c>
      <c r="Y46" s="89">
        <v>541</v>
      </c>
      <c r="Z46" s="10">
        <f t="shared" si="8"/>
        <v>41</v>
      </c>
      <c r="AA46" s="87">
        <f t="shared" si="9"/>
        <v>7.5785582255083179</v>
      </c>
      <c r="AB46" s="90" t="s">
        <v>7657</v>
      </c>
      <c r="AC46" s="89">
        <v>434</v>
      </c>
      <c r="AD46" s="89">
        <v>449</v>
      </c>
      <c r="AE46" s="10">
        <f t="shared" si="10"/>
        <v>-15</v>
      </c>
      <c r="AF46" s="11">
        <f t="shared" si="11"/>
        <v>-3.3407572383073498</v>
      </c>
      <c r="AG46" s="91" t="s">
        <v>5378</v>
      </c>
      <c r="AH46" s="89">
        <v>241</v>
      </c>
      <c r="AI46" s="89">
        <v>280</v>
      </c>
      <c r="AJ46" s="10">
        <f t="shared" si="12"/>
        <v>-39</v>
      </c>
      <c r="AK46" s="87">
        <f t="shared" si="13"/>
        <v>-13.928571428571429</v>
      </c>
      <c r="AL46" s="90" t="s">
        <v>5383</v>
      </c>
      <c r="AM46" s="89">
        <v>186</v>
      </c>
      <c r="AN46" s="89">
        <v>186</v>
      </c>
      <c r="AO46" s="10">
        <f t="shared" si="14"/>
        <v>0</v>
      </c>
      <c r="AP46" s="11">
        <f t="shared" si="15"/>
        <v>0</v>
      </c>
      <c r="AQ46" s="91" t="s">
        <v>7658</v>
      </c>
      <c r="AR46" s="89">
        <v>97</v>
      </c>
      <c r="AS46" s="89">
        <v>110</v>
      </c>
      <c r="AT46" s="10">
        <f t="shared" si="16"/>
        <v>-13</v>
      </c>
      <c r="AU46" s="87">
        <f t="shared" si="17"/>
        <v>-11.818181818181818</v>
      </c>
      <c r="AV46" s="19" t="s">
        <v>7889</v>
      </c>
    </row>
    <row r="47" spans="3:48" ht="50.1" customHeight="1">
      <c r="C47" s="5"/>
      <c r="D47" s="64" t="s">
        <v>92</v>
      </c>
      <c r="E47" s="65" t="s">
        <v>5249</v>
      </c>
      <c r="F47" s="67" t="s">
        <v>93</v>
      </c>
      <c r="G47" s="29">
        <v>2288</v>
      </c>
      <c r="H47" s="13">
        <v>2473</v>
      </c>
      <c r="I47" s="10">
        <f t="shared" si="0"/>
        <v>-185</v>
      </c>
      <c r="J47" s="87">
        <f t="shared" si="1"/>
        <v>-7.4807925596441578</v>
      </c>
      <c r="K47" s="29">
        <v>1231</v>
      </c>
      <c r="L47" s="13">
        <v>1230</v>
      </c>
      <c r="M47" s="10">
        <f t="shared" si="2"/>
        <v>1</v>
      </c>
      <c r="N47" s="87">
        <f t="shared" si="3"/>
        <v>8.1300813008130079E-2</v>
      </c>
      <c r="O47" s="29">
        <v>3</v>
      </c>
      <c r="P47" s="13">
        <v>3</v>
      </c>
      <c r="Q47" s="10">
        <f t="shared" si="4"/>
        <v>0</v>
      </c>
      <c r="R47" s="87">
        <f t="shared" si="5"/>
        <v>0</v>
      </c>
      <c r="S47" s="29">
        <v>1055</v>
      </c>
      <c r="T47" s="13">
        <v>1241</v>
      </c>
      <c r="U47" s="10">
        <f t="shared" si="6"/>
        <v>-186</v>
      </c>
      <c r="V47" s="87">
        <f t="shared" si="7"/>
        <v>-14.987912973408541</v>
      </c>
      <c r="W47" s="88" t="s">
        <v>5395</v>
      </c>
      <c r="X47" s="89">
        <v>616</v>
      </c>
      <c r="Y47" s="89">
        <v>665</v>
      </c>
      <c r="Z47" s="10">
        <f t="shared" si="8"/>
        <v>-49</v>
      </c>
      <c r="AA47" s="87">
        <f t="shared" si="9"/>
        <v>-7.3684210526315779</v>
      </c>
      <c r="AB47" s="90" t="s">
        <v>5396</v>
      </c>
      <c r="AC47" s="89">
        <v>237</v>
      </c>
      <c r="AD47" s="89">
        <v>237</v>
      </c>
      <c r="AE47" s="10">
        <f t="shared" si="10"/>
        <v>0</v>
      </c>
      <c r="AF47" s="11">
        <f t="shared" si="11"/>
        <v>0</v>
      </c>
      <c r="AG47" s="91" t="s">
        <v>5397</v>
      </c>
      <c r="AH47" s="89">
        <v>126</v>
      </c>
      <c r="AI47" s="89">
        <v>135</v>
      </c>
      <c r="AJ47" s="10">
        <f t="shared" si="12"/>
        <v>-9</v>
      </c>
      <c r="AK47" s="87">
        <f t="shared" si="13"/>
        <v>-6.666666666666667</v>
      </c>
      <c r="AL47" s="90" t="s">
        <v>5768</v>
      </c>
      <c r="AM47" s="89">
        <v>49</v>
      </c>
      <c r="AN47" s="89">
        <v>19</v>
      </c>
      <c r="AO47" s="10">
        <f t="shared" si="14"/>
        <v>30</v>
      </c>
      <c r="AP47" s="11">
        <f t="shared" si="15"/>
        <v>157.89473684210526</v>
      </c>
      <c r="AQ47" s="91" t="s">
        <v>5398</v>
      </c>
      <c r="AR47" s="89">
        <v>11</v>
      </c>
      <c r="AS47" s="89">
        <v>60</v>
      </c>
      <c r="AT47" s="10">
        <f t="shared" si="16"/>
        <v>-49</v>
      </c>
      <c r="AU47" s="87">
        <f t="shared" si="17"/>
        <v>-81.666666666666671</v>
      </c>
      <c r="AV47" s="19" t="s">
        <v>7890</v>
      </c>
    </row>
    <row r="48" spans="3:48" ht="50.1" customHeight="1">
      <c r="C48" s="5"/>
      <c r="D48" s="64" t="s">
        <v>94</v>
      </c>
      <c r="E48" s="65" t="s">
        <v>5249</v>
      </c>
      <c r="F48" s="67" t="s">
        <v>95</v>
      </c>
      <c r="G48" s="29">
        <v>1322</v>
      </c>
      <c r="H48" s="13">
        <v>1322</v>
      </c>
      <c r="I48" s="10">
        <f t="shared" si="0"/>
        <v>0</v>
      </c>
      <c r="J48" s="87">
        <f t="shared" si="1"/>
        <v>0</v>
      </c>
      <c r="K48" s="29">
        <v>618</v>
      </c>
      <c r="L48" s="13">
        <v>618</v>
      </c>
      <c r="M48" s="10">
        <f t="shared" si="2"/>
        <v>0</v>
      </c>
      <c r="N48" s="87">
        <f t="shared" si="3"/>
        <v>0</v>
      </c>
      <c r="O48" s="29">
        <v>160</v>
      </c>
      <c r="P48" s="13">
        <v>158</v>
      </c>
      <c r="Q48" s="10">
        <f t="shared" si="4"/>
        <v>2</v>
      </c>
      <c r="R48" s="87">
        <f t="shared" si="5"/>
        <v>1.2658227848101267</v>
      </c>
      <c r="S48" s="29">
        <v>544</v>
      </c>
      <c r="T48" s="13">
        <v>546</v>
      </c>
      <c r="U48" s="10">
        <f t="shared" si="6"/>
        <v>-2</v>
      </c>
      <c r="V48" s="87">
        <f t="shared" si="7"/>
        <v>-0.36630036630036628</v>
      </c>
      <c r="W48" s="88" t="s">
        <v>6597</v>
      </c>
      <c r="X48" s="89">
        <v>141</v>
      </c>
      <c r="Y48" s="89">
        <v>140</v>
      </c>
      <c r="Z48" s="10">
        <f t="shared" si="8"/>
        <v>1</v>
      </c>
      <c r="AA48" s="87">
        <f t="shared" si="9"/>
        <v>0.7142857142857143</v>
      </c>
      <c r="AB48" s="90" t="s">
        <v>5339</v>
      </c>
      <c r="AC48" s="89">
        <v>132</v>
      </c>
      <c r="AD48" s="89">
        <v>134</v>
      </c>
      <c r="AE48" s="10">
        <f t="shared" si="10"/>
        <v>-2</v>
      </c>
      <c r="AF48" s="11">
        <f t="shared" si="11"/>
        <v>-1.4925373134328357</v>
      </c>
      <c r="AG48" s="91" t="s">
        <v>7659</v>
      </c>
      <c r="AH48" s="89">
        <v>99</v>
      </c>
      <c r="AI48" s="89">
        <v>107</v>
      </c>
      <c r="AJ48" s="10">
        <f t="shared" si="12"/>
        <v>-8</v>
      </c>
      <c r="AK48" s="87">
        <f t="shared" si="13"/>
        <v>-7.4766355140186906</v>
      </c>
      <c r="AL48" s="90" t="s">
        <v>5346</v>
      </c>
      <c r="AM48" s="89">
        <v>95</v>
      </c>
      <c r="AN48" s="89">
        <v>95</v>
      </c>
      <c r="AO48" s="10">
        <f t="shared" si="14"/>
        <v>0</v>
      </c>
      <c r="AP48" s="11">
        <f t="shared" si="15"/>
        <v>0</v>
      </c>
      <c r="AQ48" s="91" t="s">
        <v>7660</v>
      </c>
      <c r="AR48" s="89">
        <v>66</v>
      </c>
      <c r="AS48" s="89">
        <v>67</v>
      </c>
      <c r="AT48" s="10">
        <f t="shared" si="16"/>
        <v>-1</v>
      </c>
      <c r="AU48" s="87">
        <f t="shared" si="17"/>
        <v>-1.4925373134328357</v>
      </c>
      <c r="AV48" s="19" t="s">
        <v>7891</v>
      </c>
    </row>
    <row r="49" spans="3:48" ht="50.1" customHeight="1">
      <c r="C49" s="5"/>
      <c r="D49" s="64" t="s">
        <v>96</v>
      </c>
      <c r="E49" s="65" t="s">
        <v>5249</v>
      </c>
      <c r="F49" s="67" t="s">
        <v>97</v>
      </c>
      <c r="G49" s="29">
        <v>1761</v>
      </c>
      <c r="H49" s="13">
        <v>2022</v>
      </c>
      <c r="I49" s="10">
        <f t="shared" si="0"/>
        <v>-261</v>
      </c>
      <c r="J49" s="87">
        <f t="shared" si="1"/>
        <v>-12.908011869436201</v>
      </c>
      <c r="K49" s="29">
        <v>647</v>
      </c>
      <c r="L49" s="13">
        <v>646</v>
      </c>
      <c r="M49" s="10">
        <f t="shared" si="2"/>
        <v>1</v>
      </c>
      <c r="N49" s="87">
        <f t="shared" si="3"/>
        <v>0.15479876160990713</v>
      </c>
      <c r="O49" s="29">
        <v>391</v>
      </c>
      <c r="P49" s="13">
        <v>391</v>
      </c>
      <c r="Q49" s="10">
        <f t="shared" si="4"/>
        <v>0</v>
      </c>
      <c r="R49" s="87">
        <f t="shared" si="5"/>
        <v>0</v>
      </c>
      <c r="S49" s="29">
        <v>723</v>
      </c>
      <c r="T49" s="13">
        <v>985</v>
      </c>
      <c r="U49" s="10">
        <f t="shared" si="6"/>
        <v>-262</v>
      </c>
      <c r="V49" s="87">
        <f t="shared" si="7"/>
        <v>-26.598984771573601</v>
      </c>
      <c r="W49" s="88" t="s">
        <v>5335</v>
      </c>
      <c r="X49" s="89">
        <v>252</v>
      </c>
      <c r="Y49" s="89">
        <v>237</v>
      </c>
      <c r="Z49" s="10">
        <f t="shared" si="8"/>
        <v>15</v>
      </c>
      <c r="AA49" s="87">
        <f t="shared" si="9"/>
        <v>6.3291139240506329</v>
      </c>
      <c r="AB49" s="90" t="s">
        <v>5907</v>
      </c>
      <c r="AC49" s="89">
        <v>218</v>
      </c>
      <c r="AD49" s="89">
        <v>218</v>
      </c>
      <c r="AE49" s="10">
        <f t="shared" si="10"/>
        <v>0</v>
      </c>
      <c r="AF49" s="11">
        <f t="shared" si="11"/>
        <v>0</v>
      </c>
      <c r="AG49" s="91" t="s">
        <v>5339</v>
      </c>
      <c r="AH49" s="89">
        <v>192</v>
      </c>
      <c r="AI49" s="89">
        <v>487</v>
      </c>
      <c r="AJ49" s="10">
        <f t="shared" si="12"/>
        <v>-295</v>
      </c>
      <c r="AK49" s="87">
        <f t="shared" si="13"/>
        <v>-60.574948665297747</v>
      </c>
      <c r="AL49" s="90" t="s">
        <v>5450</v>
      </c>
      <c r="AM49" s="89">
        <v>57</v>
      </c>
      <c r="AN49" s="89">
        <v>42</v>
      </c>
      <c r="AO49" s="10">
        <f t="shared" si="14"/>
        <v>15</v>
      </c>
      <c r="AP49" s="11">
        <f t="shared" si="15"/>
        <v>35.714285714285715</v>
      </c>
      <c r="AQ49" s="91" t="s">
        <v>5438</v>
      </c>
      <c r="AR49" s="89">
        <v>4</v>
      </c>
      <c r="AS49" s="89">
        <v>1</v>
      </c>
      <c r="AT49" s="10">
        <f t="shared" si="16"/>
        <v>3</v>
      </c>
      <c r="AU49" s="87">
        <f t="shared" si="17"/>
        <v>300</v>
      </c>
      <c r="AV49" s="19" t="s">
        <v>7892</v>
      </c>
    </row>
    <row r="50" spans="3:48" ht="50.1" customHeight="1">
      <c r="C50" s="5"/>
      <c r="D50" s="64" t="s">
        <v>98</v>
      </c>
      <c r="E50" s="65" t="s">
        <v>5249</v>
      </c>
      <c r="F50" s="67" t="s">
        <v>99</v>
      </c>
      <c r="G50" s="29">
        <v>3534</v>
      </c>
      <c r="H50" s="13">
        <v>3113</v>
      </c>
      <c r="I50" s="10">
        <f t="shared" si="0"/>
        <v>421</v>
      </c>
      <c r="J50" s="87">
        <f t="shared" si="1"/>
        <v>13.523931898490202</v>
      </c>
      <c r="K50" s="29">
        <v>1480</v>
      </c>
      <c r="L50" s="13">
        <v>1480</v>
      </c>
      <c r="M50" s="10">
        <f t="shared" si="2"/>
        <v>0</v>
      </c>
      <c r="N50" s="87">
        <f t="shared" si="3"/>
        <v>0</v>
      </c>
      <c r="O50" s="29">
        <v>0</v>
      </c>
      <c r="P50" s="13">
        <v>0</v>
      </c>
      <c r="Q50" s="10" t="str">
        <f t="shared" si="4"/>
        <v>-</v>
      </c>
      <c r="R50" s="87" t="str">
        <f t="shared" si="5"/>
        <v>-</v>
      </c>
      <c r="S50" s="29">
        <v>2054</v>
      </c>
      <c r="T50" s="13">
        <v>1634</v>
      </c>
      <c r="U50" s="10">
        <f t="shared" si="6"/>
        <v>420</v>
      </c>
      <c r="V50" s="87">
        <f t="shared" si="7"/>
        <v>25.703794369645045</v>
      </c>
      <c r="W50" s="88" t="s">
        <v>5403</v>
      </c>
      <c r="X50" s="89">
        <v>1625</v>
      </c>
      <c r="Y50" s="89">
        <v>1190</v>
      </c>
      <c r="Z50" s="10">
        <f t="shared" si="8"/>
        <v>435</v>
      </c>
      <c r="AA50" s="87">
        <f t="shared" si="9"/>
        <v>36.554621848739494</v>
      </c>
      <c r="AB50" s="90" t="s">
        <v>5389</v>
      </c>
      <c r="AC50" s="89">
        <v>236</v>
      </c>
      <c r="AD50" s="89">
        <v>282</v>
      </c>
      <c r="AE50" s="10">
        <f t="shared" si="10"/>
        <v>-46</v>
      </c>
      <c r="AF50" s="11">
        <f t="shared" si="11"/>
        <v>-16.312056737588655</v>
      </c>
      <c r="AG50" s="91" t="s">
        <v>7661</v>
      </c>
      <c r="AH50" s="89">
        <v>67</v>
      </c>
      <c r="AI50" s="89">
        <v>67</v>
      </c>
      <c r="AJ50" s="10">
        <f t="shared" si="12"/>
        <v>0</v>
      </c>
      <c r="AK50" s="87">
        <f t="shared" si="13"/>
        <v>0</v>
      </c>
      <c r="AL50" s="90" t="s">
        <v>7662</v>
      </c>
      <c r="AM50" s="89">
        <v>52</v>
      </c>
      <c r="AN50" s="89">
        <v>37</v>
      </c>
      <c r="AO50" s="10">
        <f t="shared" si="14"/>
        <v>15</v>
      </c>
      <c r="AP50" s="11">
        <f t="shared" si="15"/>
        <v>40.54054054054054</v>
      </c>
      <c r="AQ50" s="91" t="s">
        <v>5399</v>
      </c>
      <c r="AR50" s="89">
        <v>33</v>
      </c>
      <c r="AS50" s="89">
        <v>19</v>
      </c>
      <c r="AT50" s="10">
        <f t="shared" si="16"/>
        <v>14</v>
      </c>
      <c r="AU50" s="87">
        <f t="shared" si="17"/>
        <v>73.68421052631578</v>
      </c>
      <c r="AV50" s="19" t="s">
        <v>5400</v>
      </c>
    </row>
    <row r="51" spans="3:48" ht="50.1" customHeight="1">
      <c r="C51" s="5"/>
      <c r="D51" s="64" t="s">
        <v>100</v>
      </c>
      <c r="E51" s="65" t="s">
        <v>5249</v>
      </c>
      <c r="F51" s="67" t="s">
        <v>101</v>
      </c>
      <c r="G51" s="29">
        <v>10196</v>
      </c>
      <c r="H51" s="13">
        <v>9799</v>
      </c>
      <c r="I51" s="10">
        <f t="shared" si="0"/>
        <v>397</v>
      </c>
      <c r="J51" s="87">
        <f t="shared" si="1"/>
        <v>4.0514338197775288</v>
      </c>
      <c r="K51" s="29">
        <v>1048</v>
      </c>
      <c r="L51" s="13">
        <v>1292</v>
      </c>
      <c r="M51" s="10">
        <f t="shared" si="2"/>
        <v>-244</v>
      </c>
      <c r="N51" s="87">
        <f t="shared" si="3"/>
        <v>-18.885448916408667</v>
      </c>
      <c r="O51" s="29">
        <v>753</v>
      </c>
      <c r="P51" s="13">
        <v>544</v>
      </c>
      <c r="Q51" s="10">
        <f t="shared" si="4"/>
        <v>209</v>
      </c>
      <c r="R51" s="87">
        <f t="shared" si="5"/>
        <v>38.419117647058826</v>
      </c>
      <c r="S51" s="29">
        <v>8395</v>
      </c>
      <c r="T51" s="13">
        <v>7963</v>
      </c>
      <c r="U51" s="10">
        <f t="shared" si="6"/>
        <v>432</v>
      </c>
      <c r="V51" s="87">
        <f t="shared" si="7"/>
        <v>5.4250910460881574</v>
      </c>
      <c r="W51" s="88" t="s">
        <v>5403</v>
      </c>
      <c r="X51" s="89">
        <v>4372</v>
      </c>
      <c r="Y51" s="89">
        <v>4033</v>
      </c>
      <c r="Z51" s="10">
        <f t="shared" si="8"/>
        <v>339</v>
      </c>
      <c r="AA51" s="87">
        <f t="shared" si="9"/>
        <v>8.4056533597817999</v>
      </c>
      <c r="AB51" s="90" t="s">
        <v>5339</v>
      </c>
      <c r="AC51" s="89">
        <v>2638</v>
      </c>
      <c r="AD51" s="89">
        <v>2577</v>
      </c>
      <c r="AE51" s="10">
        <f t="shared" si="10"/>
        <v>61</v>
      </c>
      <c r="AF51" s="11">
        <f t="shared" si="11"/>
        <v>2.36709351959643</v>
      </c>
      <c r="AG51" s="91" t="s">
        <v>5389</v>
      </c>
      <c r="AH51" s="89">
        <v>1100</v>
      </c>
      <c r="AI51" s="89">
        <v>1100</v>
      </c>
      <c r="AJ51" s="10">
        <f t="shared" si="12"/>
        <v>0</v>
      </c>
      <c r="AK51" s="87">
        <f t="shared" si="13"/>
        <v>0</v>
      </c>
      <c r="AL51" s="90" t="s">
        <v>5607</v>
      </c>
      <c r="AM51" s="89">
        <v>122</v>
      </c>
      <c r="AN51" s="89">
        <v>122</v>
      </c>
      <c r="AO51" s="10">
        <f t="shared" si="14"/>
        <v>0</v>
      </c>
      <c r="AP51" s="11">
        <f t="shared" si="15"/>
        <v>0</v>
      </c>
      <c r="AQ51" s="91" t="s">
        <v>5426</v>
      </c>
      <c r="AR51" s="89">
        <v>80</v>
      </c>
      <c r="AS51" s="89">
        <v>80</v>
      </c>
      <c r="AT51" s="10">
        <f t="shared" si="16"/>
        <v>0</v>
      </c>
      <c r="AU51" s="87">
        <f t="shared" si="17"/>
        <v>0</v>
      </c>
      <c r="AV51" s="19" t="s">
        <v>7893</v>
      </c>
    </row>
    <row r="52" spans="3:48" ht="50.1" customHeight="1">
      <c r="C52" s="5"/>
      <c r="D52" s="64" t="s">
        <v>102</v>
      </c>
      <c r="E52" s="65" t="s">
        <v>5249</v>
      </c>
      <c r="F52" s="67" t="s">
        <v>103</v>
      </c>
      <c r="G52" s="29">
        <v>1530</v>
      </c>
      <c r="H52" s="13">
        <v>1475</v>
      </c>
      <c r="I52" s="10">
        <f t="shared" si="0"/>
        <v>55</v>
      </c>
      <c r="J52" s="87">
        <f t="shared" si="1"/>
        <v>3.7288135593220342</v>
      </c>
      <c r="K52" s="29">
        <v>956</v>
      </c>
      <c r="L52" s="13">
        <v>998</v>
      </c>
      <c r="M52" s="10">
        <f t="shared" si="2"/>
        <v>-42</v>
      </c>
      <c r="N52" s="87">
        <f t="shared" si="3"/>
        <v>-4.2084168336673349</v>
      </c>
      <c r="O52" s="29">
        <v>66</v>
      </c>
      <c r="P52" s="13">
        <v>81</v>
      </c>
      <c r="Q52" s="10">
        <f t="shared" si="4"/>
        <v>-15</v>
      </c>
      <c r="R52" s="87">
        <f t="shared" si="5"/>
        <v>-18.518518518518519</v>
      </c>
      <c r="S52" s="29">
        <v>508</v>
      </c>
      <c r="T52" s="13">
        <v>395</v>
      </c>
      <c r="U52" s="10">
        <f t="shared" si="6"/>
        <v>113</v>
      </c>
      <c r="V52" s="87">
        <f t="shared" si="7"/>
        <v>28.607594936708864</v>
      </c>
      <c r="W52" s="88" t="s">
        <v>5557</v>
      </c>
      <c r="X52" s="89">
        <v>160</v>
      </c>
      <c r="Y52" s="89">
        <v>191</v>
      </c>
      <c r="Z52" s="10">
        <f t="shared" si="8"/>
        <v>-31</v>
      </c>
      <c r="AA52" s="87">
        <f t="shared" si="9"/>
        <v>-16.230366492146597</v>
      </c>
      <c r="AB52" s="90" t="s">
        <v>7234</v>
      </c>
      <c r="AC52" s="89">
        <v>132</v>
      </c>
      <c r="AD52" s="89" t="s">
        <v>5344</v>
      </c>
      <c r="AE52" s="10" t="str">
        <f t="shared" si="10"/>
        <v>-</v>
      </c>
      <c r="AF52" s="11" t="str">
        <f t="shared" si="11"/>
        <v>-</v>
      </c>
      <c r="AG52" s="91" t="s">
        <v>5389</v>
      </c>
      <c r="AH52" s="89">
        <v>77</v>
      </c>
      <c r="AI52" s="89">
        <v>127</v>
      </c>
      <c r="AJ52" s="10">
        <f t="shared" si="12"/>
        <v>-50</v>
      </c>
      <c r="AK52" s="87">
        <f t="shared" si="13"/>
        <v>-39.370078740157481</v>
      </c>
      <c r="AL52" s="90" t="s">
        <v>7663</v>
      </c>
      <c r="AM52" s="89">
        <v>64</v>
      </c>
      <c r="AN52" s="89" t="s">
        <v>5344</v>
      </c>
      <c r="AO52" s="10" t="str">
        <f t="shared" si="14"/>
        <v>-</v>
      </c>
      <c r="AP52" s="11" t="str">
        <f t="shared" si="15"/>
        <v>-</v>
      </c>
      <c r="AQ52" s="91" t="s">
        <v>5335</v>
      </c>
      <c r="AR52" s="89">
        <v>35</v>
      </c>
      <c r="AS52" s="89">
        <v>37</v>
      </c>
      <c r="AT52" s="10">
        <f t="shared" si="16"/>
        <v>-2</v>
      </c>
      <c r="AU52" s="87">
        <f t="shared" si="17"/>
        <v>-5.4054054054054053</v>
      </c>
      <c r="AV52" s="19" t="s">
        <v>7894</v>
      </c>
    </row>
    <row r="53" spans="3:48" ht="50.1" customHeight="1">
      <c r="C53" s="5"/>
      <c r="D53" s="64" t="s">
        <v>104</v>
      </c>
      <c r="E53" s="65" t="s">
        <v>5249</v>
      </c>
      <c r="F53" s="67" t="s">
        <v>105</v>
      </c>
      <c r="G53" s="29">
        <v>2398</v>
      </c>
      <c r="H53" s="13">
        <v>2502</v>
      </c>
      <c r="I53" s="10">
        <f t="shared" si="0"/>
        <v>-104</v>
      </c>
      <c r="J53" s="87">
        <f t="shared" si="1"/>
        <v>-4.1566746602717828</v>
      </c>
      <c r="K53" s="29">
        <v>2230</v>
      </c>
      <c r="L53" s="13">
        <v>2310</v>
      </c>
      <c r="M53" s="10">
        <f t="shared" si="2"/>
        <v>-80</v>
      </c>
      <c r="N53" s="87">
        <f t="shared" si="3"/>
        <v>-3.4632034632034632</v>
      </c>
      <c r="O53" s="29">
        <v>2</v>
      </c>
      <c r="P53" s="13">
        <v>2</v>
      </c>
      <c r="Q53" s="10">
        <f t="shared" si="4"/>
        <v>0</v>
      </c>
      <c r="R53" s="87">
        <f t="shared" si="5"/>
        <v>0</v>
      </c>
      <c r="S53" s="29">
        <v>166</v>
      </c>
      <c r="T53" s="13">
        <v>189</v>
      </c>
      <c r="U53" s="10">
        <f t="shared" si="6"/>
        <v>-23</v>
      </c>
      <c r="V53" s="87">
        <f t="shared" si="7"/>
        <v>-12.169312169312169</v>
      </c>
      <c r="W53" s="88" t="s">
        <v>5403</v>
      </c>
      <c r="X53" s="89">
        <v>48</v>
      </c>
      <c r="Y53" s="89">
        <v>50</v>
      </c>
      <c r="Z53" s="10">
        <f t="shared" si="8"/>
        <v>-2</v>
      </c>
      <c r="AA53" s="87">
        <f t="shared" si="9"/>
        <v>-4</v>
      </c>
      <c r="AB53" s="90" t="s">
        <v>7664</v>
      </c>
      <c r="AC53" s="89">
        <v>43</v>
      </c>
      <c r="AD53" s="89">
        <v>72</v>
      </c>
      <c r="AE53" s="10">
        <f t="shared" si="10"/>
        <v>-29</v>
      </c>
      <c r="AF53" s="11">
        <f t="shared" si="11"/>
        <v>-40.277777777777779</v>
      </c>
      <c r="AG53" s="91" t="s">
        <v>7665</v>
      </c>
      <c r="AH53" s="89">
        <v>26</v>
      </c>
      <c r="AI53" s="89">
        <v>28</v>
      </c>
      <c r="AJ53" s="10">
        <f t="shared" si="12"/>
        <v>-2</v>
      </c>
      <c r="AK53" s="87">
        <f t="shared" si="13"/>
        <v>-7.1428571428571423</v>
      </c>
      <c r="AL53" s="90" t="s">
        <v>5441</v>
      </c>
      <c r="AM53" s="89">
        <v>20</v>
      </c>
      <c r="AN53" s="89">
        <v>23</v>
      </c>
      <c r="AO53" s="10">
        <f t="shared" si="14"/>
        <v>-3</v>
      </c>
      <c r="AP53" s="11">
        <f t="shared" si="15"/>
        <v>-13.043478260869565</v>
      </c>
      <c r="AQ53" s="91" t="s">
        <v>5438</v>
      </c>
      <c r="AR53" s="89">
        <v>7</v>
      </c>
      <c r="AS53" s="89">
        <v>3</v>
      </c>
      <c r="AT53" s="10">
        <f t="shared" si="16"/>
        <v>4</v>
      </c>
      <c r="AU53" s="87">
        <f t="shared" si="17"/>
        <v>133.33333333333331</v>
      </c>
      <c r="AV53" s="19" t="s">
        <v>7895</v>
      </c>
    </row>
    <row r="54" spans="3:48" ht="50.1" customHeight="1">
      <c r="C54" s="5"/>
      <c r="D54" s="64" t="s">
        <v>106</v>
      </c>
      <c r="E54" s="65" t="s">
        <v>5249</v>
      </c>
      <c r="F54" s="67" t="s">
        <v>107</v>
      </c>
      <c r="G54" s="29">
        <v>5178</v>
      </c>
      <c r="H54" s="13">
        <v>5235</v>
      </c>
      <c r="I54" s="10">
        <f t="shared" si="0"/>
        <v>-57</v>
      </c>
      <c r="J54" s="87">
        <f t="shared" si="1"/>
        <v>-1.0888252148997135</v>
      </c>
      <c r="K54" s="29">
        <v>1249</v>
      </c>
      <c r="L54" s="13">
        <v>1736</v>
      </c>
      <c r="M54" s="10">
        <f t="shared" si="2"/>
        <v>-487</v>
      </c>
      <c r="N54" s="87">
        <f t="shared" si="3"/>
        <v>-28.052995391705071</v>
      </c>
      <c r="O54" s="29">
        <v>0</v>
      </c>
      <c r="P54" s="13">
        <v>0</v>
      </c>
      <c r="Q54" s="10" t="str">
        <f t="shared" si="4"/>
        <v>-</v>
      </c>
      <c r="R54" s="87" t="str">
        <f t="shared" si="5"/>
        <v>-</v>
      </c>
      <c r="S54" s="29">
        <v>3928</v>
      </c>
      <c r="T54" s="13">
        <v>3499</v>
      </c>
      <c r="U54" s="10">
        <f t="shared" si="6"/>
        <v>429</v>
      </c>
      <c r="V54" s="87">
        <f t="shared" si="7"/>
        <v>12.260645898828235</v>
      </c>
      <c r="W54" s="88" t="s">
        <v>5339</v>
      </c>
      <c r="X54" s="89">
        <v>2085</v>
      </c>
      <c r="Y54" s="89">
        <v>1611</v>
      </c>
      <c r="Z54" s="10">
        <f t="shared" si="8"/>
        <v>474</v>
      </c>
      <c r="AA54" s="87">
        <f t="shared" si="9"/>
        <v>29.422718808193672</v>
      </c>
      <c r="AB54" s="90" t="s">
        <v>5401</v>
      </c>
      <c r="AC54" s="89">
        <v>1216</v>
      </c>
      <c r="AD54" s="89">
        <v>1241</v>
      </c>
      <c r="AE54" s="10">
        <f t="shared" si="10"/>
        <v>-25</v>
      </c>
      <c r="AF54" s="11">
        <f t="shared" si="11"/>
        <v>-2.0145044319097503</v>
      </c>
      <c r="AG54" s="91" t="s">
        <v>5402</v>
      </c>
      <c r="AH54" s="89">
        <v>366</v>
      </c>
      <c r="AI54" s="89">
        <v>383</v>
      </c>
      <c r="AJ54" s="10">
        <f t="shared" si="12"/>
        <v>-17</v>
      </c>
      <c r="AK54" s="87">
        <f t="shared" si="13"/>
        <v>-4.4386422976501301</v>
      </c>
      <c r="AL54" s="90" t="s">
        <v>5403</v>
      </c>
      <c r="AM54" s="89">
        <v>176</v>
      </c>
      <c r="AN54" s="89">
        <v>191</v>
      </c>
      <c r="AO54" s="10">
        <f t="shared" si="14"/>
        <v>-15</v>
      </c>
      <c r="AP54" s="11">
        <f t="shared" si="15"/>
        <v>-7.8534031413612562</v>
      </c>
      <c r="AQ54" s="91" t="s">
        <v>5404</v>
      </c>
      <c r="AR54" s="89">
        <v>46</v>
      </c>
      <c r="AS54" s="89">
        <v>46</v>
      </c>
      <c r="AT54" s="10">
        <f t="shared" si="16"/>
        <v>0</v>
      </c>
      <c r="AU54" s="87">
        <f t="shared" si="17"/>
        <v>0</v>
      </c>
      <c r="AV54" s="19" t="s">
        <v>7896</v>
      </c>
    </row>
    <row r="55" spans="3:48" ht="50.1" customHeight="1">
      <c r="C55" s="5"/>
      <c r="D55" s="64" t="s">
        <v>108</v>
      </c>
      <c r="E55" s="65" t="s">
        <v>5249</v>
      </c>
      <c r="F55" s="67" t="s">
        <v>109</v>
      </c>
      <c r="G55" s="29">
        <v>5529</v>
      </c>
      <c r="H55" s="13">
        <v>5295</v>
      </c>
      <c r="I55" s="10">
        <f t="shared" si="0"/>
        <v>234</v>
      </c>
      <c r="J55" s="87">
        <f t="shared" si="1"/>
        <v>4.4192634560906514</v>
      </c>
      <c r="K55" s="29">
        <v>636</v>
      </c>
      <c r="L55" s="13">
        <v>805</v>
      </c>
      <c r="M55" s="10">
        <f t="shared" si="2"/>
        <v>-169</v>
      </c>
      <c r="N55" s="87">
        <f t="shared" si="3"/>
        <v>-20.993788819875778</v>
      </c>
      <c r="O55" s="29">
        <v>829</v>
      </c>
      <c r="P55" s="13">
        <v>759</v>
      </c>
      <c r="Q55" s="10">
        <f t="shared" si="4"/>
        <v>70</v>
      </c>
      <c r="R55" s="87">
        <f t="shared" si="5"/>
        <v>9.2226613965744395</v>
      </c>
      <c r="S55" s="29">
        <v>4064</v>
      </c>
      <c r="T55" s="13">
        <v>3731</v>
      </c>
      <c r="U55" s="10">
        <f t="shared" si="6"/>
        <v>333</v>
      </c>
      <c r="V55" s="87">
        <f t="shared" si="7"/>
        <v>8.9252211203430711</v>
      </c>
      <c r="W55" s="88" t="s">
        <v>5339</v>
      </c>
      <c r="X55" s="89">
        <v>2390</v>
      </c>
      <c r="Y55" s="89">
        <v>2083</v>
      </c>
      <c r="Z55" s="10">
        <f t="shared" si="8"/>
        <v>307</v>
      </c>
      <c r="AA55" s="87">
        <f t="shared" si="9"/>
        <v>14.738358137301969</v>
      </c>
      <c r="AB55" s="90" t="s">
        <v>5412</v>
      </c>
      <c r="AC55" s="89">
        <v>639</v>
      </c>
      <c r="AD55" s="89">
        <v>628</v>
      </c>
      <c r="AE55" s="10">
        <f t="shared" si="10"/>
        <v>11</v>
      </c>
      <c r="AF55" s="11">
        <f t="shared" si="11"/>
        <v>1.7515923566878981</v>
      </c>
      <c r="AG55" s="91" t="s">
        <v>7666</v>
      </c>
      <c r="AH55" s="89">
        <v>500</v>
      </c>
      <c r="AI55" s="89">
        <v>500</v>
      </c>
      <c r="AJ55" s="10">
        <f t="shared" si="12"/>
        <v>0</v>
      </c>
      <c r="AK55" s="87">
        <f t="shared" si="13"/>
        <v>0</v>
      </c>
      <c r="AL55" s="90" t="s">
        <v>5335</v>
      </c>
      <c r="AM55" s="89">
        <v>176</v>
      </c>
      <c r="AN55" s="89">
        <v>176</v>
      </c>
      <c r="AO55" s="10">
        <f t="shared" si="14"/>
        <v>0</v>
      </c>
      <c r="AP55" s="11">
        <f t="shared" si="15"/>
        <v>0</v>
      </c>
      <c r="AQ55" s="91" t="s">
        <v>7667</v>
      </c>
      <c r="AR55" s="89">
        <v>120</v>
      </c>
      <c r="AS55" s="89">
        <v>120</v>
      </c>
      <c r="AT55" s="10">
        <f t="shared" si="16"/>
        <v>0</v>
      </c>
      <c r="AU55" s="87">
        <f t="shared" si="17"/>
        <v>0</v>
      </c>
      <c r="AV55" s="19" t="s">
        <v>5405</v>
      </c>
    </row>
    <row r="56" spans="3:48" ht="50.1" customHeight="1">
      <c r="C56" s="5"/>
      <c r="D56" s="64" t="s">
        <v>110</v>
      </c>
      <c r="E56" s="65" t="s">
        <v>5249</v>
      </c>
      <c r="F56" s="67" t="s">
        <v>111</v>
      </c>
      <c r="G56" s="29">
        <v>5214</v>
      </c>
      <c r="H56" s="13">
        <v>4885</v>
      </c>
      <c r="I56" s="10">
        <f t="shared" si="0"/>
        <v>329</v>
      </c>
      <c r="J56" s="87">
        <f t="shared" si="1"/>
        <v>6.7349027635619247</v>
      </c>
      <c r="K56" s="29">
        <v>492</v>
      </c>
      <c r="L56" s="13">
        <v>498</v>
      </c>
      <c r="M56" s="10">
        <f t="shared" si="2"/>
        <v>-6</v>
      </c>
      <c r="N56" s="87">
        <f t="shared" si="3"/>
        <v>-1.2048192771084338</v>
      </c>
      <c r="O56" s="29">
        <v>1801</v>
      </c>
      <c r="P56" s="13">
        <v>1769</v>
      </c>
      <c r="Q56" s="10">
        <f t="shared" si="4"/>
        <v>32</v>
      </c>
      <c r="R56" s="87">
        <f t="shared" si="5"/>
        <v>1.8089315997738835</v>
      </c>
      <c r="S56" s="29">
        <v>2921</v>
      </c>
      <c r="T56" s="13">
        <v>2618</v>
      </c>
      <c r="U56" s="10">
        <f t="shared" si="6"/>
        <v>303</v>
      </c>
      <c r="V56" s="87">
        <f t="shared" si="7"/>
        <v>11.57372039724981</v>
      </c>
      <c r="W56" s="88" t="s">
        <v>5378</v>
      </c>
      <c r="X56" s="89">
        <v>2148.4290000000001</v>
      </c>
      <c r="Y56" s="89">
        <v>1871.548</v>
      </c>
      <c r="Z56" s="10">
        <f t="shared" si="8"/>
        <v>276.88100000000009</v>
      </c>
      <c r="AA56" s="87">
        <f t="shared" si="9"/>
        <v>14.794223818999036</v>
      </c>
      <c r="AB56" s="90" t="s">
        <v>7668</v>
      </c>
      <c r="AC56" s="89">
        <v>398.83300000000003</v>
      </c>
      <c r="AD56" s="89">
        <v>364.161</v>
      </c>
      <c r="AE56" s="10">
        <f t="shared" si="10"/>
        <v>34.672000000000025</v>
      </c>
      <c r="AF56" s="11">
        <f t="shared" si="11"/>
        <v>9.521063485656077</v>
      </c>
      <c r="AG56" s="91" t="s">
        <v>5335</v>
      </c>
      <c r="AH56" s="89">
        <v>306.12700000000001</v>
      </c>
      <c r="AI56" s="89">
        <v>305.99299999999999</v>
      </c>
      <c r="AJ56" s="10">
        <f t="shared" si="12"/>
        <v>0.13400000000001455</v>
      </c>
      <c r="AK56" s="87">
        <f t="shared" si="13"/>
        <v>4.3791851447586891E-2</v>
      </c>
      <c r="AL56" s="90" t="s">
        <v>5685</v>
      </c>
      <c r="AM56" s="89">
        <v>57.499000000000002</v>
      </c>
      <c r="AN56" s="89">
        <v>66.932000000000002</v>
      </c>
      <c r="AO56" s="10">
        <f t="shared" si="14"/>
        <v>-9.4329999999999998</v>
      </c>
      <c r="AP56" s="11">
        <f t="shared" si="15"/>
        <v>-14.093408235223809</v>
      </c>
      <c r="AQ56" s="91" t="s">
        <v>7669</v>
      </c>
      <c r="AR56" s="89">
        <v>4.9989999999999997</v>
      </c>
      <c r="AS56" s="89">
        <v>6.6479999999999997</v>
      </c>
      <c r="AT56" s="10">
        <f t="shared" si="16"/>
        <v>-1.649</v>
      </c>
      <c r="AU56" s="87">
        <f t="shared" si="17"/>
        <v>-24.804452466907343</v>
      </c>
      <c r="AV56" s="19" t="s">
        <v>7897</v>
      </c>
    </row>
    <row r="57" spans="3:48" ht="50.1" customHeight="1">
      <c r="C57" s="5"/>
      <c r="D57" s="64" t="s">
        <v>112</v>
      </c>
      <c r="E57" s="65" t="s">
        <v>5249</v>
      </c>
      <c r="F57" s="67" t="s">
        <v>113</v>
      </c>
      <c r="G57" s="29">
        <v>1141</v>
      </c>
      <c r="H57" s="13">
        <v>1107</v>
      </c>
      <c r="I57" s="10">
        <f t="shared" si="0"/>
        <v>34</v>
      </c>
      <c r="J57" s="87">
        <f t="shared" si="1"/>
        <v>3.0713640469738031</v>
      </c>
      <c r="K57" s="29">
        <v>837</v>
      </c>
      <c r="L57" s="13">
        <v>825</v>
      </c>
      <c r="M57" s="10">
        <f t="shared" si="2"/>
        <v>12</v>
      </c>
      <c r="N57" s="87">
        <f t="shared" si="3"/>
        <v>1.4545454545454546</v>
      </c>
      <c r="O57" s="29">
        <v>67</v>
      </c>
      <c r="P57" s="13">
        <v>59</v>
      </c>
      <c r="Q57" s="10">
        <f t="shared" si="4"/>
        <v>8</v>
      </c>
      <c r="R57" s="87">
        <f t="shared" si="5"/>
        <v>13.559322033898304</v>
      </c>
      <c r="S57" s="29">
        <v>237</v>
      </c>
      <c r="T57" s="13">
        <v>223</v>
      </c>
      <c r="U57" s="10">
        <f t="shared" si="6"/>
        <v>14</v>
      </c>
      <c r="V57" s="87">
        <f t="shared" si="7"/>
        <v>6.2780269058295968</v>
      </c>
      <c r="W57" s="88" t="s">
        <v>5406</v>
      </c>
      <c r="X57" s="89">
        <v>164</v>
      </c>
      <c r="Y57" s="89">
        <v>150</v>
      </c>
      <c r="Z57" s="10">
        <f t="shared" si="8"/>
        <v>14</v>
      </c>
      <c r="AA57" s="87">
        <f t="shared" si="9"/>
        <v>9.3333333333333339</v>
      </c>
      <c r="AB57" s="90" t="s">
        <v>5335</v>
      </c>
      <c r="AC57" s="89">
        <v>45</v>
      </c>
      <c r="AD57" s="89">
        <v>45</v>
      </c>
      <c r="AE57" s="10">
        <f t="shared" si="10"/>
        <v>0</v>
      </c>
      <c r="AF57" s="11">
        <f t="shared" si="11"/>
        <v>0</v>
      </c>
      <c r="AG57" s="91" t="s">
        <v>7670</v>
      </c>
      <c r="AH57" s="89">
        <v>10</v>
      </c>
      <c r="AI57" s="89">
        <v>10</v>
      </c>
      <c r="AJ57" s="10">
        <f t="shared" si="12"/>
        <v>0</v>
      </c>
      <c r="AK57" s="87">
        <f t="shared" si="13"/>
        <v>0</v>
      </c>
      <c r="AL57" s="90" t="s">
        <v>5426</v>
      </c>
      <c r="AM57" s="89">
        <v>8</v>
      </c>
      <c r="AN57" s="89">
        <v>8</v>
      </c>
      <c r="AO57" s="10">
        <f t="shared" si="14"/>
        <v>0</v>
      </c>
      <c r="AP57" s="11">
        <f t="shared" si="15"/>
        <v>0</v>
      </c>
      <c r="AQ57" s="91" t="s">
        <v>7671</v>
      </c>
      <c r="AR57" s="89">
        <v>4</v>
      </c>
      <c r="AS57" s="89">
        <v>4</v>
      </c>
      <c r="AT57" s="10">
        <f t="shared" si="16"/>
        <v>0</v>
      </c>
      <c r="AU57" s="87">
        <f t="shared" si="17"/>
        <v>0</v>
      </c>
      <c r="AV57" s="19" t="s">
        <v>5407</v>
      </c>
    </row>
    <row r="58" spans="3:48" ht="50.1" customHeight="1">
      <c r="C58" s="5"/>
      <c r="D58" s="64" t="s">
        <v>114</v>
      </c>
      <c r="E58" s="65" t="s">
        <v>5249</v>
      </c>
      <c r="F58" s="67" t="s">
        <v>115</v>
      </c>
      <c r="G58" s="29">
        <v>2778</v>
      </c>
      <c r="H58" s="13">
        <v>2815</v>
      </c>
      <c r="I58" s="10">
        <f t="shared" si="0"/>
        <v>-37</v>
      </c>
      <c r="J58" s="87">
        <f t="shared" si="1"/>
        <v>-1.3143872113676731</v>
      </c>
      <c r="K58" s="29">
        <v>299</v>
      </c>
      <c r="L58" s="13">
        <v>311</v>
      </c>
      <c r="M58" s="10">
        <f t="shared" si="2"/>
        <v>-12</v>
      </c>
      <c r="N58" s="87">
        <f t="shared" si="3"/>
        <v>-3.8585209003215439</v>
      </c>
      <c r="O58" s="29">
        <v>482</v>
      </c>
      <c r="P58" s="13">
        <v>552</v>
      </c>
      <c r="Q58" s="10">
        <f t="shared" si="4"/>
        <v>-70</v>
      </c>
      <c r="R58" s="87">
        <f t="shared" si="5"/>
        <v>-12.681159420289855</v>
      </c>
      <c r="S58" s="29">
        <v>1998</v>
      </c>
      <c r="T58" s="13">
        <v>1952</v>
      </c>
      <c r="U58" s="10">
        <f t="shared" si="6"/>
        <v>46</v>
      </c>
      <c r="V58" s="87">
        <f t="shared" si="7"/>
        <v>2.3565573770491803</v>
      </c>
      <c r="W58" s="88" t="s">
        <v>5339</v>
      </c>
      <c r="X58" s="89">
        <v>1041</v>
      </c>
      <c r="Y58" s="89">
        <v>1021</v>
      </c>
      <c r="Z58" s="10">
        <f t="shared" si="8"/>
        <v>20</v>
      </c>
      <c r="AA58" s="87">
        <f t="shared" si="9"/>
        <v>1.9588638589618024</v>
      </c>
      <c r="AB58" s="90" t="s">
        <v>7672</v>
      </c>
      <c r="AC58" s="89">
        <v>398</v>
      </c>
      <c r="AD58" s="89">
        <v>340</v>
      </c>
      <c r="AE58" s="10">
        <f t="shared" si="10"/>
        <v>58</v>
      </c>
      <c r="AF58" s="11">
        <f t="shared" si="11"/>
        <v>17.058823529411764</v>
      </c>
      <c r="AG58" s="91" t="s">
        <v>5404</v>
      </c>
      <c r="AH58" s="89">
        <v>223</v>
      </c>
      <c r="AI58" s="89">
        <v>216</v>
      </c>
      <c r="AJ58" s="10">
        <f t="shared" si="12"/>
        <v>7</v>
      </c>
      <c r="AK58" s="87">
        <f t="shared" si="13"/>
        <v>3.2407407407407405</v>
      </c>
      <c r="AL58" s="90" t="s">
        <v>5335</v>
      </c>
      <c r="AM58" s="89">
        <v>144</v>
      </c>
      <c r="AN58" s="89">
        <v>144</v>
      </c>
      <c r="AO58" s="10">
        <f t="shared" si="14"/>
        <v>0</v>
      </c>
      <c r="AP58" s="11">
        <f t="shared" si="15"/>
        <v>0</v>
      </c>
      <c r="AQ58" s="91" t="s">
        <v>7673</v>
      </c>
      <c r="AR58" s="89">
        <v>133</v>
      </c>
      <c r="AS58" s="89">
        <v>142</v>
      </c>
      <c r="AT58" s="10">
        <f t="shared" si="16"/>
        <v>-9</v>
      </c>
      <c r="AU58" s="87">
        <f t="shared" si="17"/>
        <v>-6.3380281690140841</v>
      </c>
      <c r="AV58" s="19" t="s">
        <v>5408</v>
      </c>
    </row>
    <row r="59" spans="3:48" ht="50.1" customHeight="1">
      <c r="C59" s="5"/>
      <c r="D59" s="64" t="s">
        <v>116</v>
      </c>
      <c r="E59" s="65" t="s">
        <v>5249</v>
      </c>
      <c r="F59" s="67" t="s">
        <v>117</v>
      </c>
      <c r="G59" s="29">
        <v>4612</v>
      </c>
      <c r="H59" s="13">
        <v>4351</v>
      </c>
      <c r="I59" s="10">
        <f t="shared" si="0"/>
        <v>261</v>
      </c>
      <c r="J59" s="87">
        <f t="shared" si="1"/>
        <v>5.9986210066651342</v>
      </c>
      <c r="K59" s="29">
        <v>1537</v>
      </c>
      <c r="L59" s="13">
        <v>1534</v>
      </c>
      <c r="M59" s="10">
        <f t="shared" si="2"/>
        <v>3</v>
      </c>
      <c r="N59" s="87">
        <f t="shared" si="3"/>
        <v>0.19556714471968711</v>
      </c>
      <c r="O59" s="29">
        <v>201</v>
      </c>
      <c r="P59" s="13">
        <v>201</v>
      </c>
      <c r="Q59" s="10">
        <f t="shared" si="4"/>
        <v>0</v>
      </c>
      <c r="R59" s="87">
        <f t="shared" si="5"/>
        <v>0</v>
      </c>
      <c r="S59" s="29">
        <v>2874</v>
      </c>
      <c r="T59" s="13">
        <v>2617</v>
      </c>
      <c r="U59" s="10">
        <f t="shared" si="6"/>
        <v>257</v>
      </c>
      <c r="V59" s="87">
        <f t="shared" si="7"/>
        <v>9.8204050439434454</v>
      </c>
      <c r="W59" s="88" t="s">
        <v>5389</v>
      </c>
      <c r="X59" s="89">
        <v>1582</v>
      </c>
      <c r="Y59" s="89">
        <v>1574</v>
      </c>
      <c r="Z59" s="10">
        <f t="shared" si="8"/>
        <v>8</v>
      </c>
      <c r="AA59" s="87">
        <f t="shared" si="9"/>
        <v>0.50825921219822112</v>
      </c>
      <c r="AB59" s="90" t="s">
        <v>5339</v>
      </c>
      <c r="AC59" s="89">
        <v>300</v>
      </c>
      <c r="AD59" s="89">
        <v>269</v>
      </c>
      <c r="AE59" s="10">
        <f t="shared" si="10"/>
        <v>31</v>
      </c>
      <c r="AF59" s="11">
        <f t="shared" si="11"/>
        <v>11.524163568773234</v>
      </c>
      <c r="AG59" s="91" t="s">
        <v>5439</v>
      </c>
      <c r="AH59" s="89">
        <v>281</v>
      </c>
      <c r="AI59" s="89">
        <v>225</v>
      </c>
      <c r="AJ59" s="10">
        <f t="shared" si="12"/>
        <v>56</v>
      </c>
      <c r="AK59" s="87">
        <f t="shared" si="13"/>
        <v>24.888888888888889</v>
      </c>
      <c r="AL59" s="90" t="s">
        <v>7674</v>
      </c>
      <c r="AM59" s="89">
        <v>234</v>
      </c>
      <c r="AN59" s="89">
        <v>133</v>
      </c>
      <c r="AO59" s="10">
        <f t="shared" si="14"/>
        <v>101</v>
      </c>
      <c r="AP59" s="11">
        <f t="shared" si="15"/>
        <v>75.939849624060145</v>
      </c>
      <c r="AQ59" s="91" t="s">
        <v>5375</v>
      </c>
      <c r="AR59" s="89">
        <v>191</v>
      </c>
      <c r="AS59" s="89">
        <v>138</v>
      </c>
      <c r="AT59" s="10">
        <f t="shared" si="16"/>
        <v>53</v>
      </c>
      <c r="AU59" s="87">
        <f t="shared" si="17"/>
        <v>38.405797101449274</v>
      </c>
      <c r="AV59" s="19" t="s">
        <v>5409</v>
      </c>
    </row>
    <row r="60" spans="3:48" ht="50.1" customHeight="1">
      <c r="C60" s="5"/>
      <c r="D60" s="64" t="s">
        <v>118</v>
      </c>
      <c r="E60" s="65" t="s">
        <v>5249</v>
      </c>
      <c r="F60" s="67" t="s">
        <v>119</v>
      </c>
      <c r="G60" s="29">
        <v>687</v>
      </c>
      <c r="H60" s="13">
        <v>845</v>
      </c>
      <c r="I60" s="10">
        <f t="shared" si="0"/>
        <v>-158</v>
      </c>
      <c r="J60" s="87">
        <f t="shared" si="1"/>
        <v>-18.698224852071004</v>
      </c>
      <c r="K60" s="29">
        <v>468</v>
      </c>
      <c r="L60" s="13">
        <v>551</v>
      </c>
      <c r="M60" s="10">
        <f t="shared" si="2"/>
        <v>-83</v>
      </c>
      <c r="N60" s="87">
        <f t="shared" si="3"/>
        <v>-15.063520871143377</v>
      </c>
      <c r="O60" s="29">
        <v>13</v>
      </c>
      <c r="P60" s="13">
        <v>76</v>
      </c>
      <c r="Q60" s="10">
        <f t="shared" si="4"/>
        <v>-63</v>
      </c>
      <c r="R60" s="87">
        <f t="shared" si="5"/>
        <v>-82.89473684210526</v>
      </c>
      <c r="S60" s="29">
        <v>205</v>
      </c>
      <c r="T60" s="13">
        <v>218</v>
      </c>
      <c r="U60" s="10">
        <f t="shared" si="6"/>
        <v>-13</v>
      </c>
      <c r="V60" s="87">
        <f t="shared" si="7"/>
        <v>-5.9633027522935782</v>
      </c>
      <c r="W60" s="88" t="s">
        <v>5351</v>
      </c>
      <c r="X60" s="89">
        <v>74</v>
      </c>
      <c r="Y60" s="89">
        <v>82</v>
      </c>
      <c r="Z60" s="10">
        <f t="shared" si="8"/>
        <v>-8</v>
      </c>
      <c r="AA60" s="87">
        <f t="shared" si="9"/>
        <v>-9.7560975609756095</v>
      </c>
      <c r="AB60" s="90" t="s">
        <v>5404</v>
      </c>
      <c r="AC60" s="89">
        <v>66</v>
      </c>
      <c r="AD60" s="89">
        <v>66</v>
      </c>
      <c r="AE60" s="10">
        <f t="shared" si="10"/>
        <v>0</v>
      </c>
      <c r="AF60" s="11">
        <f t="shared" si="11"/>
        <v>0</v>
      </c>
      <c r="AG60" s="91" t="s">
        <v>7675</v>
      </c>
      <c r="AH60" s="89">
        <v>16</v>
      </c>
      <c r="AI60" s="89">
        <v>14</v>
      </c>
      <c r="AJ60" s="10">
        <f t="shared" si="12"/>
        <v>2</v>
      </c>
      <c r="AK60" s="87">
        <f t="shared" si="13"/>
        <v>14.285714285714285</v>
      </c>
      <c r="AL60" s="90" t="s">
        <v>5682</v>
      </c>
      <c r="AM60" s="89">
        <v>12</v>
      </c>
      <c r="AN60" s="89">
        <v>5</v>
      </c>
      <c r="AO60" s="10">
        <f t="shared" si="14"/>
        <v>7</v>
      </c>
      <c r="AP60" s="11">
        <f t="shared" si="15"/>
        <v>140</v>
      </c>
      <c r="AQ60" s="91" t="s">
        <v>7676</v>
      </c>
      <c r="AR60" s="89">
        <v>9</v>
      </c>
      <c r="AS60" s="89">
        <v>11</v>
      </c>
      <c r="AT60" s="10">
        <f t="shared" si="16"/>
        <v>-2</v>
      </c>
      <c r="AU60" s="87">
        <f t="shared" si="17"/>
        <v>-18.181818181818183</v>
      </c>
      <c r="AV60" s="19" t="s">
        <v>7898</v>
      </c>
    </row>
    <row r="61" spans="3:48" ht="50.1" customHeight="1">
      <c r="C61" s="5"/>
      <c r="D61" s="64" t="s">
        <v>120</v>
      </c>
      <c r="E61" s="65" t="s">
        <v>5249</v>
      </c>
      <c r="F61" s="67" t="s">
        <v>121</v>
      </c>
      <c r="G61" s="29">
        <v>1810</v>
      </c>
      <c r="H61" s="13">
        <v>1687</v>
      </c>
      <c r="I61" s="10">
        <f t="shared" si="0"/>
        <v>123</v>
      </c>
      <c r="J61" s="87">
        <f t="shared" si="1"/>
        <v>7.2910491997628935</v>
      </c>
      <c r="K61" s="29">
        <v>129</v>
      </c>
      <c r="L61" s="13">
        <v>129</v>
      </c>
      <c r="M61" s="10">
        <f t="shared" si="2"/>
        <v>0</v>
      </c>
      <c r="N61" s="87">
        <f t="shared" si="3"/>
        <v>0</v>
      </c>
      <c r="O61" s="29">
        <v>113</v>
      </c>
      <c r="P61" s="13">
        <v>83</v>
      </c>
      <c r="Q61" s="10">
        <f t="shared" si="4"/>
        <v>30</v>
      </c>
      <c r="R61" s="87">
        <f t="shared" si="5"/>
        <v>36.144578313253014</v>
      </c>
      <c r="S61" s="29">
        <v>1568</v>
      </c>
      <c r="T61" s="13">
        <v>1474</v>
      </c>
      <c r="U61" s="10">
        <f t="shared" si="6"/>
        <v>94</v>
      </c>
      <c r="V61" s="87">
        <f t="shared" si="7"/>
        <v>6.3772048846675711</v>
      </c>
      <c r="W61" s="88" t="s">
        <v>5426</v>
      </c>
      <c r="X61" s="89">
        <v>925</v>
      </c>
      <c r="Y61" s="89">
        <v>684</v>
      </c>
      <c r="Z61" s="10">
        <f t="shared" si="8"/>
        <v>241</v>
      </c>
      <c r="AA61" s="87">
        <f t="shared" si="9"/>
        <v>35.23391812865497</v>
      </c>
      <c r="AB61" s="90" t="s">
        <v>5335</v>
      </c>
      <c r="AC61" s="89">
        <v>355</v>
      </c>
      <c r="AD61" s="89">
        <v>348</v>
      </c>
      <c r="AE61" s="10">
        <f t="shared" si="10"/>
        <v>7</v>
      </c>
      <c r="AF61" s="11">
        <f t="shared" si="11"/>
        <v>2.0114942528735633</v>
      </c>
      <c r="AG61" s="91" t="s">
        <v>7677</v>
      </c>
      <c r="AH61" s="89">
        <v>203</v>
      </c>
      <c r="AI61" s="89">
        <v>357</v>
      </c>
      <c r="AJ61" s="10">
        <f t="shared" si="12"/>
        <v>-154</v>
      </c>
      <c r="AK61" s="87">
        <f t="shared" si="13"/>
        <v>-43.137254901960787</v>
      </c>
      <c r="AL61" s="90" t="s">
        <v>5682</v>
      </c>
      <c r="AM61" s="89">
        <v>47</v>
      </c>
      <c r="AN61" s="89">
        <v>46</v>
      </c>
      <c r="AO61" s="10">
        <f t="shared" si="14"/>
        <v>1</v>
      </c>
      <c r="AP61" s="11">
        <f t="shared" si="15"/>
        <v>2.1739130434782608</v>
      </c>
      <c r="AQ61" s="91" t="s">
        <v>5381</v>
      </c>
      <c r="AR61" s="89">
        <v>23</v>
      </c>
      <c r="AS61" s="89">
        <v>23</v>
      </c>
      <c r="AT61" s="10">
        <f t="shared" si="16"/>
        <v>0</v>
      </c>
      <c r="AU61" s="87">
        <f t="shared" si="17"/>
        <v>0</v>
      </c>
      <c r="AV61" s="19" t="s">
        <v>5410</v>
      </c>
    </row>
    <row r="62" spans="3:48" ht="50.1" customHeight="1">
      <c r="C62" s="5"/>
      <c r="D62" s="64" t="s">
        <v>122</v>
      </c>
      <c r="E62" s="65" t="s">
        <v>5249</v>
      </c>
      <c r="F62" s="67" t="s">
        <v>123</v>
      </c>
      <c r="G62" s="29">
        <v>1995</v>
      </c>
      <c r="H62" s="13">
        <v>1948</v>
      </c>
      <c r="I62" s="10">
        <f t="shared" si="0"/>
        <v>47</v>
      </c>
      <c r="J62" s="87">
        <f t="shared" si="1"/>
        <v>2.4127310061601643</v>
      </c>
      <c r="K62" s="29">
        <v>845</v>
      </c>
      <c r="L62" s="13">
        <v>756</v>
      </c>
      <c r="M62" s="10">
        <f t="shared" si="2"/>
        <v>89</v>
      </c>
      <c r="N62" s="87">
        <f t="shared" si="3"/>
        <v>11.772486772486772</v>
      </c>
      <c r="O62" s="29">
        <v>377</v>
      </c>
      <c r="P62" s="13">
        <v>467</v>
      </c>
      <c r="Q62" s="10">
        <f t="shared" si="4"/>
        <v>-90</v>
      </c>
      <c r="R62" s="87">
        <f t="shared" si="5"/>
        <v>-19.271948608137045</v>
      </c>
      <c r="S62" s="29">
        <v>774</v>
      </c>
      <c r="T62" s="13">
        <v>725</v>
      </c>
      <c r="U62" s="10">
        <f t="shared" si="6"/>
        <v>49</v>
      </c>
      <c r="V62" s="87">
        <f t="shared" si="7"/>
        <v>6.7586206896551717</v>
      </c>
      <c r="W62" s="88" t="s">
        <v>5378</v>
      </c>
      <c r="X62" s="89">
        <v>280</v>
      </c>
      <c r="Y62" s="89">
        <v>250</v>
      </c>
      <c r="Z62" s="10">
        <f t="shared" si="8"/>
        <v>30</v>
      </c>
      <c r="AA62" s="87">
        <f t="shared" si="9"/>
        <v>12</v>
      </c>
      <c r="AB62" s="90" t="s">
        <v>5348</v>
      </c>
      <c r="AC62" s="89">
        <v>146</v>
      </c>
      <c r="AD62" s="89">
        <v>146</v>
      </c>
      <c r="AE62" s="10">
        <f t="shared" si="10"/>
        <v>0</v>
      </c>
      <c r="AF62" s="11">
        <f t="shared" si="11"/>
        <v>0</v>
      </c>
      <c r="AG62" s="91" t="s">
        <v>7678</v>
      </c>
      <c r="AH62" s="89">
        <v>135</v>
      </c>
      <c r="AI62" s="89">
        <v>105</v>
      </c>
      <c r="AJ62" s="10">
        <f t="shared" si="12"/>
        <v>30</v>
      </c>
      <c r="AK62" s="87">
        <f t="shared" si="13"/>
        <v>28.571428571428569</v>
      </c>
      <c r="AL62" s="90" t="s">
        <v>5426</v>
      </c>
      <c r="AM62" s="89">
        <v>112</v>
      </c>
      <c r="AN62" s="89">
        <v>138</v>
      </c>
      <c r="AO62" s="10">
        <f t="shared" si="14"/>
        <v>-26</v>
      </c>
      <c r="AP62" s="11">
        <f t="shared" si="15"/>
        <v>-18.840579710144929</v>
      </c>
      <c r="AQ62" s="91" t="s">
        <v>5335</v>
      </c>
      <c r="AR62" s="89">
        <v>44</v>
      </c>
      <c r="AS62" s="89">
        <v>47</v>
      </c>
      <c r="AT62" s="10">
        <f t="shared" si="16"/>
        <v>-3</v>
      </c>
      <c r="AU62" s="87">
        <f t="shared" si="17"/>
        <v>-6.3829787234042552</v>
      </c>
      <c r="AV62" s="19" t="s">
        <v>7899</v>
      </c>
    </row>
    <row r="63" spans="3:48" ht="50.1" customHeight="1">
      <c r="C63" s="5"/>
      <c r="D63" s="64" t="s">
        <v>124</v>
      </c>
      <c r="E63" s="65" t="s">
        <v>5249</v>
      </c>
      <c r="F63" s="67" t="s">
        <v>125</v>
      </c>
      <c r="G63" s="29">
        <v>4532</v>
      </c>
      <c r="H63" s="13">
        <v>4433</v>
      </c>
      <c r="I63" s="10">
        <f t="shared" si="0"/>
        <v>99</v>
      </c>
      <c r="J63" s="87">
        <f t="shared" si="1"/>
        <v>2.2332506203473943</v>
      </c>
      <c r="K63" s="29">
        <v>1359</v>
      </c>
      <c r="L63" s="13">
        <v>1358</v>
      </c>
      <c r="M63" s="10">
        <f t="shared" si="2"/>
        <v>1</v>
      </c>
      <c r="N63" s="87">
        <f t="shared" si="3"/>
        <v>7.3637702503681887E-2</v>
      </c>
      <c r="O63" s="29">
        <v>271</v>
      </c>
      <c r="P63" s="13">
        <v>271</v>
      </c>
      <c r="Q63" s="10">
        <f t="shared" si="4"/>
        <v>0</v>
      </c>
      <c r="R63" s="87">
        <f t="shared" si="5"/>
        <v>0</v>
      </c>
      <c r="S63" s="29">
        <v>2903</v>
      </c>
      <c r="T63" s="13">
        <v>2804</v>
      </c>
      <c r="U63" s="10">
        <f t="shared" si="6"/>
        <v>99</v>
      </c>
      <c r="V63" s="87">
        <f t="shared" si="7"/>
        <v>3.5306704707560628</v>
      </c>
      <c r="W63" s="88" t="s">
        <v>5339</v>
      </c>
      <c r="X63" s="89">
        <v>2321</v>
      </c>
      <c r="Y63" s="89">
        <v>2220</v>
      </c>
      <c r="Z63" s="10">
        <f t="shared" si="8"/>
        <v>101</v>
      </c>
      <c r="AA63" s="87">
        <f t="shared" si="9"/>
        <v>4.5495495495495497</v>
      </c>
      <c r="AB63" s="90" t="s">
        <v>5335</v>
      </c>
      <c r="AC63" s="89">
        <v>224</v>
      </c>
      <c r="AD63" s="89">
        <v>233</v>
      </c>
      <c r="AE63" s="10">
        <f t="shared" si="10"/>
        <v>-9</v>
      </c>
      <c r="AF63" s="11">
        <f t="shared" si="11"/>
        <v>-3.8626609442060089</v>
      </c>
      <c r="AG63" s="91" t="s">
        <v>7679</v>
      </c>
      <c r="AH63" s="89">
        <v>100</v>
      </c>
      <c r="AI63" s="89">
        <v>100</v>
      </c>
      <c r="AJ63" s="10">
        <f t="shared" si="12"/>
        <v>0</v>
      </c>
      <c r="AK63" s="87">
        <f t="shared" si="13"/>
        <v>0</v>
      </c>
      <c r="AL63" s="90" t="s">
        <v>5404</v>
      </c>
      <c r="AM63" s="89">
        <v>100</v>
      </c>
      <c r="AN63" s="89">
        <v>100</v>
      </c>
      <c r="AO63" s="10">
        <f t="shared" si="14"/>
        <v>0</v>
      </c>
      <c r="AP63" s="11">
        <f t="shared" si="15"/>
        <v>0</v>
      </c>
      <c r="AQ63" s="91" t="s">
        <v>7680</v>
      </c>
      <c r="AR63" s="89">
        <v>49</v>
      </c>
      <c r="AS63" s="89">
        <v>48</v>
      </c>
      <c r="AT63" s="10">
        <f t="shared" si="16"/>
        <v>1</v>
      </c>
      <c r="AU63" s="87">
        <f t="shared" si="17"/>
        <v>2.083333333333333</v>
      </c>
      <c r="AV63" s="19" t="s">
        <v>7900</v>
      </c>
    </row>
    <row r="64" spans="3:48" ht="50.1" customHeight="1">
      <c r="C64" s="5"/>
      <c r="D64" s="64" t="s">
        <v>126</v>
      </c>
      <c r="E64" s="65" t="s">
        <v>5249</v>
      </c>
      <c r="F64" s="67" t="s">
        <v>127</v>
      </c>
      <c r="G64" s="29">
        <v>1349</v>
      </c>
      <c r="H64" s="13">
        <v>1431</v>
      </c>
      <c r="I64" s="10">
        <f t="shared" si="0"/>
        <v>-82</v>
      </c>
      <c r="J64" s="87">
        <f t="shared" si="1"/>
        <v>-5.7302585604472398</v>
      </c>
      <c r="K64" s="29">
        <v>487</v>
      </c>
      <c r="L64" s="13">
        <v>487</v>
      </c>
      <c r="M64" s="10">
        <f t="shared" si="2"/>
        <v>0</v>
      </c>
      <c r="N64" s="87">
        <f t="shared" si="3"/>
        <v>0</v>
      </c>
      <c r="O64" s="29">
        <v>133</v>
      </c>
      <c r="P64" s="13">
        <v>80</v>
      </c>
      <c r="Q64" s="10">
        <f t="shared" si="4"/>
        <v>53</v>
      </c>
      <c r="R64" s="87">
        <f t="shared" si="5"/>
        <v>66.25</v>
      </c>
      <c r="S64" s="29">
        <v>729</v>
      </c>
      <c r="T64" s="13">
        <v>864</v>
      </c>
      <c r="U64" s="10">
        <f t="shared" si="6"/>
        <v>-135</v>
      </c>
      <c r="V64" s="87">
        <f t="shared" si="7"/>
        <v>-15.625</v>
      </c>
      <c r="W64" s="88" t="s">
        <v>5339</v>
      </c>
      <c r="X64" s="89">
        <v>375</v>
      </c>
      <c r="Y64" s="89">
        <v>375</v>
      </c>
      <c r="Z64" s="10">
        <f t="shared" si="8"/>
        <v>0</v>
      </c>
      <c r="AA64" s="87">
        <f t="shared" si="9"/>
        <v>0</v>
      </c>
      <c r="AB64" s="90" t="s">
        <v>5351</v>
      </c>
      <c r="AC64" s="89">
        <v>108</v>
      </c>
      <c r="AD64" s="89">
        <v>254</v>
      </c>
      <c r="AE64" s="10">
        <f t="shared" si="10"/>
        <v>-146</v>
      </c>
      <c r="AF64" s="11">
        <f t="shared" si="11"/>
        <v>-57.480314960629919</v>
      </c>
      <c r="AG64" s="91" t="s">
        <v>5411</v>
      </c>
      <c r="AH64" s="89">
        <v>92</v>
      </c>
      <c r="AI64" s="89">
        <v>82</v>
      </c>
      <c r="AJ64" s="10">
        <f t="shared" si="12"/>
        <v>10</v>
      </c>
      <c r="AK64" s="87">
        <f t="shared" si="13"/>
        <v>12.195121951219512</v>
      </c>
      <c r="AL64" s="90" t="s">
        <v>5335</v>
      </c>
      <c r="AM64" s="89">
        <v>70</v>
      </c>
      <c r="AN64" s="89">
        <v>70</v>
      </c>
      <c r="AO64" s="10">
        <f t="shared" si="14"/>
        <v>0</v>
      </c>
      <c r="AP64" s="11">
        <f t="shared" si="15"/>
        <v>0</v>
      </c>
      <c r="AQ64" s="91" t="s">
        <v>5317</v>
      </c>
      <c r="AR64" s="89">
        <v>36</v>
      </c>
      <c r="AS64" s="89">
        <v>35</v>
      </c>
      <c r="AT64" s="10">
        <f t="shared" si="16"/>
        <v>1</v>
      </c>
      <c r="AU64" s="87">
        <f t="shared" si="17"/>
        <v>2.8571428571428572</v>
      </c>
      <c r="AV64" s="19" t="s">
        <v>5413</v>
      </c>
    </row>
    <row r="65" spans="3:48" ht="50.1" customHeight="1">
      <c r="C65" s="5"/>
      <c r="D65" s="64" t="s">
        <v>128</v>
      </c>
      <c r="E65" s="65" t="s">
        <v>5249</v>
      </c>
      <c r="F65" s="67" t="s">
        <v>129</v>
      </c>
      <c r="G65" s="29">
        <v>582</v>
      </c>
      <c r="H65" s="13">
        <v>595</v>
      </c>
      <c r="I65" s="10">
        <f t="shared" si="0"/>
        <v>-13</v>
      </c>
      <c r="J65" s="87">
        <f t="shared" si="1"/>
        <v>-2.1848739495798317</v>
      </c>
      <c r="K65" s="29">
        <v>231</v>
      </c>
      <c r="L65" s="13">
        <v>185</v>
      </c>
      <c r="M65" s="10">
        <f t="shared" si="2"/>
        <v>46</v>
      </c>
      <c r="N65" s="87">
        <f t="shared" si="3"/>
        <v>24.864864864864867</v>
      </c>
      <c r="O65" s="29">
        <v>45</v>
      </c>
      <c r="P65" s="13">
        <v>45</v>
      </c>
      <c r="Q65" s="10">
        <f t="shared" si="4"/>
        <v>0</v>
      </c>
      <c r="R65" s="87">
        <f t="shared" si="5"/>
        <v>0</v>
      </c>
      <c r="S65" s="29">
        <v>306</v>
      </c>
      <c r="T65" s="13">
        <v>365</v>
      </c>
      <c r="U65" s="10">
        <f t="shared" si="6"/>
        <v>-59</v>
      </c>
      <c r="V65" s="87">
        <f t="shared" si="7"/>
        <v>-16.164383561643834</v>
      </c>
      <c r="W65" s="88" t="s">
        <v>5339</v>
      </c>
      <c r="X65" s="89">
        <v>176</v>
      </c>
      <c r="Y65" s="89">
        <v>209</v>
      </c>
      <c r="Z65" s="10">
        <f t="shared" si="8"/>
        <v>-33</v>
      </c>
      <c r="AA65" s="87">
        <f t="shared" si="9"/>
        <v>-15.789473684210526</v>
      </c>
      <c r="AB65" s="90" t="s">
        <v>5403</v>
      </c>
      <c r="AC65" s="89">
        <v>72</v>
      </c>
      <c r="AD65" s="89">
        <v>56</v>
      </c>
      <c r="AE65" s="10">
        <f t="shared" si="10"/>
        <v>16</v>
      </c>
      <c r="AF65" s="11">
        <f t="shared" si="11"/>
        <v>28.571428571428569</v>
      </c>
      <c r="AG65" s="91" t="s">
        <v>5414</v>
      </c>
      <c r="AH65" s="89">
        <v>48</v>
      </c>
      <c r="AI65" s="89">
        <v>48</v>
      </c>
      <c r="AJ65" s="10">
        <f t="shared" si="12"/>
        <v>0</v>
      </c>
      <c r="AK65" s="87">
        <f t="shared" si="13"/>
        <v>0</v>
      </c>
      <c r="AL65" s="90" t="s">
        <v>5438</v>
      </c>
      <c r="AM65" s="89">
        <v>5</v>
      </c>
      <c r="AN65" s="89">
        <v>2</v>
      </c>
      <c r="AO65" s="10">
        <f t="shared" si="14"/>
        <v>3</v>
      </c>
      <c r="AP65" s="11">
        <f t="shared" si="15"/>
        <v>150</v>
      </c>
      <c r="AQ65" s="91" t="s">
        <v>5335</v>
      </c>
      <c r="AR65" s="89">
        <v>4</v>
      </c>
      <c r="AS65" s="89">
        <v>50</v>
      </c>
      <c r="AT65" s="10">
        <f t="shared" si="16"/>
        <v>-46</v>
      </c>
      <c r="AU65" s="87">
        <f t="shared" si="17"/>
        <v>-92</v>
      </c>
      <c r="AV65" s="19" t="s">
        <v>5415</v>
      </c>
    </row>
    <row r="66" spans="3:48" ht="50.1" customHeight="1">
      <c r="C66" s="5"/>
      <c r="D66" s="64" t="s">
        <v>130</v>
      </c>
      <c r="E66" s="65" t="s">
        <v>5249</v>
      </c>
      <c r="F66" s="67" t="s">
        <v>131</v>
      </c>
      <c r="G66" s="29">
        <v>693</v>
      </c>
      <c r="H66" s="13">
        <v>817</v>
      </c>
      <c r="I66" s="10">
        <f t="shared" si="0"/>
        <v>-124</v>
      </c>
      <c r="J66" s="87">
        <f t="shared" si="1"/>
        <v>-15.177478580171359</v>
      </c>
      <c r="K66" s="29">
        <v>298</v>
      </c>
      <c r="L66" s="13">
        <v>427</v>
      </c>
      <c r="M66" s="10">
        <f t="shared" si="2"/>
        <v>-129</v>
      </c>
      <c r="N66" s="87">
        <f t="shared" si="3"/>
        <v>-30.210772833723652</v>
      </c>
      <c r="O66" s="29">
        <v>0</v>
      </c>
      <c r="P66" s="13">
        <v>0</v>
      </c>
      <c r="Q66" s="10" t="str">
        <f t="shared" si="4"/>
        <v>-</v>
      </c>
      <c r="R66" s="87" t="str">
        <f t="shared" si="5"/>
        <v>-</v>
      </c>
      <c r="S66" s="29">
        <v>396</v>
      </c>
      <c r="T66" s="13">
        <v>390</v>
      </c>
      <c r="U66" s="10">
        <f t="shared" si="6"/>
        <v>6</v>
      </c>
      <c r="V66" s="87">
        <f t="shared" si="7"/>
        <v>1.5384615384615385</v>
      </c>
      <c r="W66" s="88" t="s">
        <v>5403</v>
      </c>
      <c r="X66" s="89">
        <v>305</v>
      </c>
      <c r="Y66" s="89">
        <v>288</v>
      </c>
      <c r="Z66" s="10">
        <f t="shared" si="8"/>
        <v>17</v>
      </c>
      <c r="AA66" s="87">
        <f t="shared" si="9"/>
        <v>5.9027777777777777</v>
      </c>
      <c r="AB66" s="90" t="s">
        <v>7681</v>
      </c>
      <c r="AC66" s="89">
        <v>73</v>
      </c>
      <c r="AD66" s="89">
        <v>88</v>
      </c>
      <c r="AE66" s="10">
        <f t="shared" si="10"/>
        <v>-15</v>
      </c>
      <c r="AF66" s="11">
        <f t="shared" si="11"/>
        <v>-17.045454545454543</v>
      </c>
      <c r="AG66" s="91" t="s">
        <v>5339</v>
      </c>
      <c r="AH66" s="89">
        <v>11</v>
      </c>
      <c r="AI66" s="89">
        <v>11</v>
      </c>
      <c r="AJ66" s="10">
        <f t="shared" si="12"/>
        <v>0</v>
      </c>
      <c r="AK66" s="87">
        <f t="shared" si="13"/>
        <v>0</v>
      </c>
      <c r="AL66" s="90" t="s">
        <v>5438</v>
      </c>
      <c r="AM66" s="89">
        <v>7</v>
      </c>
      <c r="AN66" s="89">
        <v>2</v>
      </c>
      <c r="AO66" s="10">
        <f t="shared" si="14"/>
        <v>5</v>
      </c>
      <c r="AP66" s="11">
        <f t="shared" si="15"/>
        <v>250</v>
      </c>
      <c r="AQ66" s="91" t="s">
        <v>11071</v>
      </c>
      <c r="AR66" s="89" t="s">
        <v>5344</v>
      </c>
      <c r="AS66" s="89" t="s">
        <v>5344</v>
      </c>
      <c r="AT66" s="10" t="str">
        <f t="shared" si="16"/>
        <v>-</v>
      </c>
      <c r="AU66" s="87" t="str">
        <f t="shared" si="17"/>
        <v>-</v>
      </c>
      <c r="AV66" s="19" t="s">
        <v>7901</v>
      </c>
    </row>
    <row r="67" spans="3:48" ht="50.1" customHeight="1">
      <c r="C67" s="5"/>
      <c r="D67" s="64" t="s">
        <v>132</v>
      </c>
      <c r="E67" s="65" t="s">
        <v>5249</v>
      </c>
      <c r="F67" s="67" t="s">
        <v>133</v>
      </c>
      <c r="G67" s="29">
        <v>569</v>
      </c>
      <c r="H67" s="13">
        <v>567</v>
      </c>
      <c r="I67" s="10">
        <f t="shared" si="0"/>
        <v>2</v>
      </c>
      <c r="J67" s="87">
        <f t="shared" si="1"/>
        <v>0.35273368606701938</v>
      </c>
      <c r="K67" s="29">
        <v>321</v>
      </c>
      <c r="L67" s="13">
        <v>320</v>
      </c>
      <c r="M67" s="10">
        <f t="shared" si="2"/>
        <v>1</v>
      </c>
      <c r="N67" s="87">
        <f t="shared" si="3"/>
        <v>0.3125</v>
      </c>
      <c r="O67" s="29">
        <v>5</v>
      </c>
      <c r="P67" s="13">
        <v>6</v>
      </c>
      <c r="Q67" s="10">
        <f t="shared" si="4"/>
        <v>-1</v>
      </c>
      <c r="R67" s="87">
        <f t="shared" si="5"/>
        <v>-16.666666666666664</v>
      </c>
      <c r="S67" s="29">
        <v>243</v>
      </c>
      <c r="T67" s="13">
        <v>240</v>
      </c>
      <c r="U67" s="10">
        <f t="shared" si="6"/>
        <v>3</v>
      </c>
      <c r="V67" s="87">
        <f t="shared" si="7"/>
        <v>1.25</v>
      </c>
      <c r="W67" s="88" t="s">
        <v>5403</v>
      </c>
      <c r="X67" s="89">
        <v>68</v>
      </c>
      <c r="Y67" s="89">
        <v>54</v>
      </c>
      <c r="Z67" s="10">
        <f t="shared" si="8"/>
        <v>14</v>
      </c>
      <c r="AA67" s="87">
        <f t="shared" si="9"/>
        <v>25.925925925925924</v>
      </c>
      <c r="AB67" s="90" t="s">
        <v>5416</v>
      </c>
      <c r="AC67" s="89">
        <v>61</v>
      </c>
      <c r="AD67" s="89">
        <v>74</v>
      </c>
      <c r="AE67" s="10">
        <f t="shared" si="10"/>
        <v>-13</v>
      </c>
      <c r="AF67" s="11">
        <f t="shared" si="11"/>
        <v>-17.567567567567568</v>
      </c>
      <c r="AG67" s="91" t="s">
        <v>5339</v>
      </c>
      <c r="AH67" s="89">
        <v>51</v>
      </c>
      <c r="AI67" s="89">
        <v>56</v>
      </c>
      <c r="AJ67" s="10">
        <f t="shared" si="12"/>
        <v>-5</v>
      </c>
      <c r="AK67" s="87">
        <f t="shared" si="13"/>
        <v>-8.9285714285714288</v>
      </c>
      <c r="AL67" s="90" t="s">
        <v>7682</v>
      </c>
      <c r="AM67" s="89">
        <v>24</v>
      </c>
      <c r="AN67" s="89">
        <v>24</v>
      </c>
      <c r="AO67" s="10">
        <f t="shared" si="14"/>
        <v>0</v>
      </c>
      <c r="AP67" s="11">
        <f t="shared" si="15"/>
        <v>0</v>
      </c>
      <c r="AQ67" s="91" t="s">
        <v>5335</v>
      </c>
      <c r="AR67" s="89">
        <v>14</v>
      </c>
      <c r="AS67" s="89">
        <v>12</v>
      </c>
      <c r="AT67" s="10">
        <f t="shared" si="16"/>
        <v>2</v>
      </c>
      <c r="AU67" s="87">
        <f t="shared" si="17"/>
        <v>16.666666666666664</v>
      </c>
      <c r="AV67" s="19" t="s">
        <v>5417</v>
      </c>
    </row>
    <row r="68" spans="3:48" ht="50.1" customHeight="1">
      <c r="C68" s="5"/>
      <c r="D68" s="64" t="s">
        <v>134</v>
      </c>
      <c r="E68" s="65" t="s">
        <v>5249</v>
      </c>
      <c r="F68" s="67" t="s">
        <v>135</v>
      </c>
      <c r="G68" s="29">
        <v>2741</v>
      </c>
      <c r="H68" s="13">
        <v>2835</v>
      </c>
      <c r="I68" s="10">
        <f t="shared" si="0"/>
        <v>-94</v>
      </c>
      <c r="J68" s="87">
        <f t="shared" si="1"/>
        <v>-3.3156966490299826</v>
      </c>
      <c r="K68" s="29">
        <v>716</v>
      </c>
      <c r="L68" s="13">
        <v>685</v>
      </c>
      <c r="M68" s="10">
        <f t="shared" si="2"/>
        <v>31</v>
      </c>
      <c r="N68" s="87">
        <f t="shared" si="3"/>
        <v>4.5255474452554747</v>
      </c>
      <c r="O68" s="29">
        <v>265</v>
      </c>
      <c r="P68" s="13">
        <v>265</v>
      </c>
      <c r="Q68" s="10">
        <f t="shared" si="4"/>
        <v>0</v>
      </c>
      <c r="R68" s="87">
        <f t="shared" si="5"/>
        <v>0</v>
      </c>
      <c r="S68" s="29">
        <v>1760</v>
      </c>
      <c r="T68" s="13">
        <v>1885</v>
      </c>
      <c r="U68" s="10">
        <f t="shared" si="6"/>
        <v>-125</v>
      </c>
      <c r="V68" s="87">
        <f t="shared" si="7"/>
        <v>-6.6312997347480112</v>
      </c>
      <c r="W68" s="88" t="s">
        <v>5389</v>
      </c>
      <c r="X68" s="89">
        <v>604</v>
      </c>
      <c r="Y68" s="89">
        <v>603</v>
      </c>
      <c r="Z68" s="10">
        <f t="shared" si="8"/>
        <v>1</v>
      </c>
      <c r="AA68" s="87">
        <f t="shared" si="9"/>
        <v>0.16583747927031509</v>
      </c>
      <c r="AB68" s="90" t="s">
        <v>5351</v>
      </c>
      <c r="AC68" s="89">
        <v>460</v>
      </c>
      <c r="AD68" s="89">
        <v>460</v>
      </c>
      <c r="AE68" s="10">
        <f t="shared" si="10"/>
        <v>0</v>
      </c>
      <c r="AF68" s="11">
        <f t="shared" si="11"/>
        <v>0</v>
      </c>
      <c r="AG68" s="91" t="s">
        <v>5339</v>
      </c>
      <c r="AH68" s="89">
        <v>414</v>
      </c>
      <c r="AI68" s="89">
        <v>544</v>
      </c>
      <c r="AJ68" s="10">
        <f t="shared" si="12"/>
        <v>-130</v>
      </c>
      <c r="AK68" s="87">
        <f t="shared" si="13"/>
        <v>-23.897058823529413</v>
      </c>
      <c r="AL68" s="90" t="s">
        <v>5335</v>
      </c>
      <c r="AM68" s="89">
        <v>104</v>
      </c>
      <c r="AN68" s="89">
        <v>104</v>
      </c>
      <c r="AO68" s="10">
        <f t="shared" si="14"/>
        <v>0</v>
      </c>
      <c r="AP68" s="11">
        <f t="shared" si="15"/>
        <v>0</v>
      </c>
      <c r="AQ68" s="91" t="s">
        <v>5907</v>
      </c>
      <c r="AR68" s="89">
        <v>102</v>
      </c>
      <c r="AS68" s="89">
        <v>102</v>
      </c>
      <c r="AT68" s="10">
        <f t="shared" si="16"/>
        <v>0</v>
      </c>
      <c r="AU68" s="87">
        <f t="shared" si="17"/>
        <v>0</v>
      </c>
      <c r="AV68" s="19" t="s">
        <v>7902</v>
      </c>
    </row>
    <row r="69" spans="3:48" ht="50.1" customHeight="1">
      <c r="C69" s="5"/>
      <c r="D69" s="64" t="s">
        <v>136</v>
      </c>
      <c r="E69" s="65" t="s">
        <v>5249</v>
      </c>
      <c r="F69" s="67" t="s">
        <v>137</v>
      </c>
      <c r="G69" s="29">
        <v>1900</v>
      </c>
      <c r="H69" s="13">
        <v>1634</v>
      </c>
      <c r="I69" s="10">
        <f t="shared" si="0"/>
        <v>266</v>
      </c>
      <c r="J69" s="87">
        <f t="shared" si="1"/>
        <v>16.279069767441861</v>
      </c>
      <c r="K69" s="29">
        <v>907</v>
      </c>
      <c r="L69" s="13">
        <v>582</v>
      </c>
      <c r="M69" s="10">
        <f t="shared" si="2"/>
        <v>325</v>
      </c>
      <c r="N69" s="87">
        <f t="shared" si="3"/>
        <v>55.84192439862543</v>
      </c>
      <c r="O69" s="29">
        <v>3</v>
      </c>
      <c r="P69" s="13">
        <v>3</v>
      </c>
      <c r="Q69" s="10">
        <f t="shared" si="4"/>
        <v>0</v>
      </c>
      <c r="R69" s="87">
        <f t="shared" si="5"/>
        <v>0</v>
      </c>
      <c r="S69" s="29">
        <v>990</v>
      </c>
      <c r="T69" s="13">
        <v>1049</v>
      </c>
      <c r="U69" s="10">
        <f t="shared" si="6"/>
        <v>-59</v>
      </c>
      <c r="V69" s="87">
        <f t="shared" si="7"/>
        <v>-5.6244041944709249</v>
      </c>
      <c r="W69" s="88" t="s">
        <v>5339</v>
      </c>
      <c r="X69" s="89">
        <v>456</v>
      </c>
      <c r="Y69" s="89">
        <v>333</v>
      </c>
      <c r="Z69" s="10">
        <f t="shared" si="8"/>
        <v>123</v>
      </c>
      <c r="AA69" s="87">
        <f t="shared" si="9"/>
        <v>36.936936936936938</v>
      </c>
      <c r="AB69" s="90" t="s">
        <v>7683</v>
      </c>
      <c r="AC69" s="89">
        <v>150</v>
      </c>
      <c r="AD69" s="89">
        <v>150</v>
      </c>
      <c r="AE69" s="10">
        <f t="shared" si="10"/>
        <v>0</v>
      </c>
      <c r="AF69" s="11">
        <f t="shared" si="11"/>
        <v>0</v>
      </c>
      <c r="AG69" s="91" t="s">
        <v>7684</v>
      </c>
      <c r="AH69" s="89">
        <v>142</v>
      </c>
      <c r="AI69" s="89">
        <v>326</v>
      </c>
      <c r="AJ69" s="10">
        <f t="shared" si="12"/>
        <v>-184</v>
      </c>
      <c r="AK69" s="87">
        <f t="shared" si="13"/>
        <v>-56.441717791411037</v>
      </c>
      <c r="AL69" s="90" t="s">
        <v>5403</v>
      </c>
      <c r="AM69" s="89">
        <v>121</v>
      </c>
      <c r="AN69" s="89">
        <v>131</v>
      </c>
      <c r="AO69" s="10">
        <f t="shared" si="14"/>
        <v>-10</v>
      </c>
      <c r="AP69" s="11">
        <f t="shared" si="15"/>
        <v>-7.6335877862595423</v>
      </c>
      <c r="AQ69" s="91" t="s">
        <v>5416</v>
      </c>
      <c r="AR69" s="89">
        <v>57</v>
      </c>
      <c r="AS69" s="89">
        <v>64</v>
      </c>
      <c r="AT69" s="10">
        <f t="shared" si="16"/>
        <v>-7</v>
      </c>
      <c r="AU69" s="87">
        <f t="shared" si="17"/>
        <v>-10.9375</v>
      </c>
      <c r="AV69" s="19" t="s">
        <v>5418</v>
      </c>
    </row>
    <row r="70" spans="3:48" ht="50.1" customHeight="1">
      <c r="C70" s="5"/>
      <c r="D70" s="64" t="s">
        <v>138</v>
      </c>
      <c r="E70" s="65" t="s">
        <v>5249</v>
      </c>
      <c r="F70" s="67" t="s">
        <v>139</v>
      </c>
      <c r="G70" s="29">
        <v>8863</v>
      </c>
      <c r="H70" s="13">
        <v>8811</v>
      </c>
      <c r="I70" s="10">
        <f t="shared" si="0"/>
        <v>52</v>
      </c>
      <c r="J70" s="87">
        <f t="shared" si="1"/>
        <v>0.59017137668823061</v>
      </c>
      <c r="K70" s="29">
        <v>1032</v>
      </c>
      <c r="L70" s="13">
        <v>1018</v>
      </c>
      <c r="M70" s="10">
        <f t="shared" si="2"/>
        <v>14</v>
      </c>
      <c r="N70" s="87">
        <f t="shared" si="3"/>
        <v>1.37524557956778</v>
      </c>
      <c r="O70" s="29">
        <v>2532</v>
      </c>
      <c r="P70" s="13">
        <v>2615</v>
      </c>
      <c r="Q70" s="10">
        <f t="shared" si="4"/>
        <v>-83</v>
      </c>
      <c r="R70" s="87">
        <f t="shared" si="5"/>
        <v>-3.1739961759082216</v>
      </c>
      <c r="S70" s="29">
        <v>5299</v>
      </c>
      <c r="T70" s="13">
        <v>5177</v>
      </c>
      <c r="U70" s="10">
        <f t="shared" si="6"/>
        <v>122</v>
      </c>
      <c r="V70" s="87">
        <f t="shared" si="7"/>
        <v>2.356577168244157</v>
      </c>
      <c r="W70" s="88" t="s">
        <v>5339</v>
      </c>
      <c r="X70" s="89">
        <v>1546</v>
      </c>
      <c r="Y70" s="89">
        <v>1566</v>
      </c>
      <c r="Z70" s="10">
        <f t="shared" si="8"/>
        <v>-20</v>
      </c>
      <c r="AA70" s="87">
        <f t="shared" si="9"/>
        <v>-1.277139208173691</v>
      </c>
      <c r="AB70" s="90" t="s">
        <v>7685</v>
      </c>
      <c r="AC70" s="89">
        <v>1209</v>
      </c>
      <c r="AD70" s="89">
        <v>1209</v>
      </c>
      <c r="AE70" s="10">
        <f t="shared" si="10"/>
        <v>0</v>
      </c>
      <c r="AF70" s="11">
        <f t="shared" si="11"/>
        <v>0</v>
      </c>
      <c r="AG70" s="91" t="s">
        <v>5348</v>
      </c>
      <c r="AH70" s="89">
        <v>1076</v>
      </c>
      <c r="AI70" s="89">
        <v>1080</v>
      </c>
      <c r="AJ70" s="10">
        <f t="shared" si="12"/>
        <v>-4</v>
      </c>
      <c r="AK70" s="87">
        <f t="shared" si="13"/>
        <v>-0.37037037037037041</v>
      </c>
      <c r="AL70" s="90" t="s">
        <v>5332</v>
      </c>
      <c r="AM70" s="89">
        <v>228</v>
      </c>
      <c r="AN70" s="89">
        <v>228</v>
      </c>
      <c r="AO70" s="10">
        <f t="shared" si="14"/>
        <v>0</v>
      </c>
      <c r="AP70" s="11">
        <f t="shared" si="15"/>
        <v>0</v>
      </c>
      <c r="AQ70" s="91" t="s">
        <v>7686</v>
      </c>
      <c r="AR70" s="89">
        <v>213</v>
      </c>
      <c r="AS70" s="89">
        <v>166</v>
      </c>
      <c r="AT70" s="10">
        <f t="shared" si="16"/>
        <v>47</v>
      </c>
      <c r="AU70" s="87">
        <f t="shared" si="17"/>
        <v>28.313253012048197</v>
      </c>
      <c r="AV70" s="19" t="s">
        <v>5419</v>
      </c>
    </row>
    <row r="71" spans="3:48" ht="50.1" customHeight="1">
      <c r="C71" s="5"/>
      <c r="D71" s="64" t="s">
        <v>140</v>
      </c>
      <c r="E71" s="65" t="s">
        <v>5249</v>
      </c>
      <c r="F71" s="67" t="s">
        <v>141</v>
      </c>
      <c r="G71" s="29">
        <v>914</v>
      </c>
      <c r="H71" s="13">
        <v>844</v>
      </c>
      <c r="I71" s="10">
        <f t="shared" si="0"/>
        <v>70</v>
      </c>
      <c r="J71" s="87">
        <f t="shared" si="1"/>
        <v>8.293838862559241</v>
      </c>
      <c r="K71" s="29">
        <v>135</v>
      </c>
      <c r="L71" s="13">
        <v>134</v>
      </c>
      <c r="M71" s="10">
        <f t="shared" si="2"/>
        <v>1</v>
      </c>
      <c r="N71" s="87">
        <f t="shared" si="3"/>
        <v>0.74626865671641784</v>
      </c>
      <c r="O71" s="29">
        <v>15</v>
      </c>
      <c r="P71" s="13">
        <v>15</v>
      </c>
      <c r="Q71" s="10">
        <f t="shared" si="4"/>
        <v>0</v>
      </c>
      <c r="R71" s="87">
        <f t="shared" si="5"/>
        <v>0</v>
      </c>
      <c r="S71" s="29">
        <v>764</v>
      </c>
      <c r="T71" s="13">
        <v>695</v>
      </c>
      <c r="U71" s="10">
        <f t="shared" si="6"/>
        <v>69</v>
      </c>
      <c r="V71" s="87">
        <f t="shared" si="7"/>
        <v>9.928057553956835</v>
      </c>
      <c r="W71" s="88" t="s">
        <v>5685</v>
      </c>
      <c r="X71" s="89">
        <v>438</v>
      </c>
      <c r="Y71" s="89">
        <v>434</v>
      </c>
      <c r="Z71" s="10">
        <f t="shared" si="8"/>
        <v>4</v>
      </c>
      <c r="AA71" s="87">
        <f t="shared" si="9"/>
        <v>0.92165898617511521</v>
      </c>
      <c r="AB71" s="90" t="s">
        <v>5450</v>
      </c>
      <c r="AC71" s="89">
        <v>80</v>
      </c>
      <c r="AD71" s="89">
        <v>52</v>
      </c>
      <c r="AE71" s="10">
        <f t="shared" si="10"/>
        <v>28</v>
      </c>
      <c r="AF71" s="11">
        <f t="shared" si="11"/>
        <v>53.846153846153847</v>
      </c>
      <c r="AG71" s="91" t="s">
        <v>7687</v>
      </c>
      <c r="AH71" s="89">
        <v>77</v>
      </c>
      <c r="AI71" s="89">
        <v>77</v>
      </c>
      <c r="AJ71" s="10">
        <f t="shared" si="12"/>
        <v>0</v>
      </c>
      <c r="AK71" s="87">
        <f t="shared" si="13"/>
        <v>0</v>
      </c>
      <c r="AL71" s="90" t="s">
        <v>5389</v>
      </c>
      <c r="AM71" s="89">
        <v>54</v>
      </c>
      <c r="AN71" s="89">
        <v>54</v>
      </c>
      <c r="AO71" s="10">
        <f t="shared" si="14"/>
        <v>0</v>
      </c>
      <c r="AP71" s="11">
        <f t="shared" si="15"/>
        <v>0</v>
      </c>
      <c r="AQ71" s="91" t="s">
        <v>5681</v>
      </c>
      <c r="AR71" s="89">
        <v>45</v>
      </c>
      <c r="AS71" s="89">
        <v>14</v>
      </c>
      <c r="AT71" s="10">
        <f t="shared" si="16"/>
        <v>31</v>
      </c>
      <c r="AU71" s="87">
        <f t="shared" si="17"/>
        <v>221.42857142857144</v>
      </c>
      <c r="AV71" s="19" t="s">
        <v>7903</v>
      </c>
    </row>
    <row r="72" spans="3:48" ht="50.1" customHeight="1">
      <c r="C72" s="5"/>
      <c r="D72" s="64" t="s">
        <v>142</v>
      </c>
      <c r="E72" s="65" t="s">
        <v>5249</v>
      </c>
      <c r="F72" s="67" t="s">
        <v>143</v>
      </c>
      <c r="G72" s="29">
        <v>7508</v>
      </c>
      <c r="H72" s="13">
        <v>7583</v>
      </c>
      <c r="I72" s="10">
        <f t="shared" si="0"/>
        <v>-75</v>
      </c>
      <c r="J72" s="87">
        <f t="shared" si="1"/>
        <v>-0.98905446393248064</v>
      </c>
      <c r="K72" s="29">
        <v>4235</v>
      </c>
      <c r="L72" s="13">
        <v>3931</v>
      </c>
      <c r="M72" s="10">
        <f t="shared" si="2"/>
        <v>304</v>
      </c>
      <c r="N72" s="87">
        <f t="shared" si="3"/>
        <v>7.7334011701857035</v>
      </c>
      <c r="O72" s="29">
        <v>24</v>
      </c>
      <c r="P72" s="13">
        <v>24</v>
      </c>
      <c r="Q72" s="10">
        <f t="shared" si="4"/>
        <v>0</v>
      </c>
      <c r="R72" s="87">
        <f t="shared" si="5"/>
        <v>0</v>
      </c>
      <c r="S72" s="29">
        <v>3249</v>
      </c>
      <c r="T72" s="13">
        <v>3628</v>
      </c>
      <c r="U72" s="10">
        <f t="shared" si="6"/>
        <v>-379</v>
      </c>
      <c r="V72" s="87">
        <f t="shared" si="7"/>
        <v>-10.446527012127895</v>
      </c>
      <c r="W72" s="88" t="s">
        <v>7688</v>
      </c>
      <c r="X72" s="89">
        <v>1423</v>
      </c>
      <c r="Y72" s="89">
        <v>1793</v>
      </c>
      <c r="Z72" s="10">
        <f t="shared" si="8"/>
        <v>-370</v>
      </c>
      <c r="AA72" s="87">
        <f t="shared" si="9"/>
        <v>-20.635805911879533</v>
      </c>
      <c r="AB72" s="90" t="s">
        <v>7689</v>
      </c>
      <c r="AC72" s="89">
        <v>560</v>
      </c>
      <c r="AD72" s="89">
        <v>474</v>
      </c>
      <c r="AE72" s="10">
        <f t="shared" si="10"/>
        <v>86</v>
      </c>
      <c r="AF72" s="11">
        <f t="shared" si="11"/>
        <v>18.143459915611814</v>
      </c>
      <c r="AG72" s="91" t="s">
        <v>7690</v>
      </c>
      <c r="AH72" s="89">
        <v>447</v>
      </c>
      <c r="AI72" s="89">
        <v>442</v>
      </c>
      <c r="AJ72" s="10">
        <f t="shared" si="12"/>
        <v>5</v>
      </c>
      <c r="AK72" s="87">
        <f t="shared" si="13"/>
        <v>1.1312217194570136</v>
      </c>
      <c r="AL72" s="90" t="s">
        <v>7691</v>
      </c>
      <c r="AM72" s="89">
        <v>221</v>
      </c>
      <c r="AN72" s="89">
        <v>221</v>
      </c>
      <c r="AO72" s="10">
        <f t="shared" si="14"/>
        <v>0</v>
      </c>
      <c r="AP72" s="11">
        <f t="shared" si="15"/>
        <v>0</v>
      </c>
      <c r="AQ72" s="91" t="s">
        <v>7692</v>
      </c>
      <c r="AR72" s="89">
        <v>159</v>
      </c>
      <c r="AS72" s="89">
        <v>159</v>
      </c>
      <c r="AT72" s="10">
        <f t="shared" si="16"/>
        <v>0</v>
      </c>
      <c r="AU72" s="87">
        <f t="shared" si="17"/>
        <v>0</v>
      </c>
      <c r="AV72" s="19" t="s">
        <v>7904</v>
      </c>
    </row>
    <row r="73" spans="3:48" ht="50.1" customHeight="1">
      <c r="C73" s="5"/>
      <c r="D73" s="64" t="s">
        <v>144</v>
      </c>
      <c r="E73" s="65" t="s">
        <v>5249</v>
      </c>
      <c r="F73" s="67" t="s">
        <v>145</v>
      </c>
      <c r="G73" s="29">
        <v>1155</v>
      </c>
      <c r="H73" s="13">
        <v>1494</v>
      </c>
      <c r="I73" s="10">
        <f t="shared" ref="I73:I136" si="18">IF(OR(G73&gt;0,H73&gt;0),G73-H73,"-")</f>
        <v>-339</v>
      </c>
      <c r="J73" s="87">
        <f t="shared" ref="J73:J136" si="19">IFERROR(IF(OR(G73&gt;0,H73&gt;0),I73/H73*100,"-"),"-")</f>
        <v>-22.690763052208833</v>
      </c>
      <c r="K73" s="29">
        <v>197</v>
      </c>
      <c r="L73" s="13">
        <v>309</v>
      </c>
      <c r="M73" s="10">
        <f t="shared" ref="M73:M136" si="20">IF(OR(K73&gt;0,L73&gt;0),K73-L73,"-")</f>
        <v>-112</v>
      </c>
      <c r="N73" s="87">
        <f t="shared" ref="N73:N136" si="21">IFERROR(IF(OR(K73&gt;0,L73&gt;0),M73/L73*100,"-"),"-")</f>
        <v>-36.245954692556637</v>
      </c>
      <c r="O73" s="29">
        <v>0</v>
      </c>
      <c r="P73" s="13">
        <v>0</v>
      </c>
      <c r="Q73" s="10" t="str">
        <f t="shared" ref="Q73:Q136" si="22">IF(OR(O73&gt;0,P73&gt;0),O73-P73,"-")</f>
        <v>-</v>
      </c>
      <c r="R73" s="87" t="str">
        <f t="shared" ref="R73:R136" si="23">IFERROR(IF(OR(O73&gt;0,P73&gt;0),Q73/P73*100,"-"),"-")</f>
        <v>-</v>
      </c>
      <c r="S73" s="29">
        <v>958</v>
      </c>
      <c r="T73" s="13">
        <v>1185</v>
      </c>
      <c r="U73" s="10">
        <f t="shared" ref="U73:U136" si="24">IF(OR(S73&gt;0,T73&gt;0),S73-T73,"-")</f>
        <v>-227</v>
      </c>
      <c r="V73" s="87">
        <f t="shared" ref="V73:V136" si="25">IFERROR(IF(OR(S73&gt;0,T73&gt;0),U73/T73*100,"-"),"-")</f>
        <v>-19.156118143459917</v>
      </c>
      <c r="W73" s="88" t="s">
        <v>5421</v>
      </c>
      <c r="X73" s="89">
        <v>315</v>
      </c>
      <c r="Y73" s="89">
        <v>326</v>
      </c>
      <c r="Z73" s="10">
        <f t="shared" ref="Z73:Z136" si="26">IFERROR(IF(OR(X73&gt;0,Y73&gt;0),X73-Y73,"-"),"-")</f>
        <v>-11</v>
      </c>
      <c r="AA73" s="87">
        <f t="shared" ref="AA73:AA136" si="27">IFERROR(IF(OR(X73&gt;0,Y73&gt;0),Z73/Y73*100,"-"),"-")</f>
        <v>-3.3742331288343559</v>
      </c>
      <c r="AB73" s="90" t="s">
        <v>5420</v>
      </c>
      <c r="AC73" s="89">
        <v>301</v>
      </c>
      <c r="AD73" s="89">
        <v>439</v>
      </c>
      <c r="AE73" s="10">
        <f t="shared" ref="AE73:AE136" si="28">IFERROR(IF(OR(AC73&gt;0,AD73&gt;0),AC73-AD73,"-"),"-")</f>
        <v>-138</v>
      </c>
      <c r="AF73" s="11">
        <f t="shared" ref="AF73:AF136" si="29">IFERROR(IF(OR(AC73&gt;0,AD73&gt;0),AE73/AD73*100,"-"),"-")</f>
        <v>-31.435079726651484</v>
      </c>
      <c r="AG73" s="91" t="s">
        <v>5422</v>
      </c>
      <c r="AH73" s="89">
        <v>41</v>
      </c>
      <c r="AI73" s="89">
        <v>66</v>
      </c>
      <c r="AJ73" s="10">
        <f t="shared" ref="AJ73:AJ136" si="30">IFERROR(IF(OR(AH73&gt;0,AI73&gt;0),AH73-AI73,"-"),"-")</f>
        <v>-25</v>
      </c>
      <c r="AK73" s="87">
        <f t="shared" ref="AK73:AK136" si="31">IFERROR(IF(OR(AH73&gt;0,AI73&gt;0),AJ73/AI73*100,"-"),"-")</f>
        <v>-37.878787878787875</v>
      </c>
      <c r="AL73" s="90" t="s">
        <v>7693</v>
      </c>
      <c r="AM73" s="89">
        <v>41</v>
      </c>
      <c r="AN73" s="89" t="s">
        <v>5344</v>
      </c>
      <c r="AO73" s="10" t="str">
        <f t="shared" ref="AO73:AO136" si="32">IFERROR(IF(OR(AM73&gt;0,AN73&gt;0),AM73-AN73,"-"),"-")</f>
        <v>-</v>
      </c>
      <c r="AP73" s="11" t="str">
        <f t="shared" ref="AP73:AP136" si="33">IFERROR(IF(OR(AM73&gt;0,AN73&gt;0),AO73/AN73*100,"-"),"-")</f>
        <v>-</v>
      </c>
      <c r="AQ73" s="91" t="s">
        <v>7694</v>
      </c>
      <c r="AR73" s="89">
        <v>32</v>
      </c>
      <c r="AS73" s="89">
        <v>32</v>
      </c>
      <c r="AT73" s="10">
        <f t="shared" ref="AT73:AT136" si="34">IFERROR(IF(OR(AR73&gt;0,AS73&gt;0),AR73-AS73,"-"),"-")</f>
        <v>0</v>
      </c>
      <c r="AU73" s="87">
        <f t="shared" ref="AU73:AU136" si="35">IFERROR(IF(OR(AR73&gt;0,AS73&gt;0),AT73/AS73*100,"-"),"-")</f>
        <v>0</v>
      </c>
      <c r="AV73" s="19" t="s">
        <v>5424</v>
      </c>
    </row>
    <row r="74" spans="3:48" ht="50.1" customHeight="1">
      <c r="C74" s="5"/>
      <c r="D74" s="64" t="s">
        <v>146</v>
      </c>
      <c r="E74" s="65" t="s">
        <v>5249</v>
      </c>
      <c r="F74" s="67" t="s">
        <v>147</v>
      </c>
      <c r="G74" s="29">
        <v>1073</v>
      </c>
      <c r="H74" s="13">
        <v>1018</v>
      </c>
      <c r="I74" s="10">
        <f t="shared" si="18"/>
        <v>55</v>
      </c>
      <c r="J74" s="87">
        <f t="shared" si="19"/>
        <v>5.4027504911591357</v>
      </c>
      <c r="K74" s="29">
        <v>301</v>
      </c>
      <c r="L74" s="13">
        <v>301</v>
      </c>
      <c r="M74" s="10">
        <f t="shared" si="20"/>
        <v>0</v>
      </c>
      <c r="N74" s="87">
        <f t="shared" si="21"/>
        <v>0</v>
      </c>
      <c r="O74" s="29">
        <v>433</v>
      </c>
      <c r="P74" s="13">
        <v>432</v>
      </c>
      <c r="Q74" s="10">
        <f t="shared" si="22"/>
        <v>1</v>
      </c>
      <c r="R74" s="87">
        <f t="shared" si="23"/>
        <v>0.23148148148148145</v>
      </c>
      <c r="S74" s="29">
        <v>339</v>
      </c>
      <c r="T74" s="13">
        <v>286</v>
      </c>
      <c r="U74" s="10">
        <f t="shared" si="24"/>
        <v>53</v>
      </c>
      <c r="V74" s="87">
        <f t="shared" si="25"/>
        <v>18.53146853146853</v>
      </c>
      <c r="W74" s="88" t="s">
        <v>5426</v>
      </c>
      <c r="X74" s="89">
        <v>105</v>
      </c>
      <c r="Y74" s="89">
        <v>67</v>
      </c>
      <c r="Z74" s="10">
        <f t="shared" si="26"/>
        <v>38</v>
      </c>
      <c r="AA74" s="87">
        <f t="shared" si="27"/>
        <v>56.71641791044776</v>
      </c>
      <c r="AB74" s="90" t="s">
        <v>5425</v>
      </c>
      <c r="AC74" s="89">
        <v>76</v>
      </c>
      <c r="AD74" s="89">
        <v>73</v>
      </c>
      <c r="AE74" s="10">
        <f t="shared" si="28"/>
        <v>3</v>
      </c>
      <c r="AF74" s="11">
        <f t="shared" si="29"/>
        <v>4.10958904109589</v>
      </c>
      <c r="AG74" s="91" t="s">
        <v>5427</v>
      </c>
      <c r="AH74" s="89">
        <v>54</v>
      </c>
      <c r="AI74" s="89">
        <v>52</v>
      </c>
      <c r="AJ74" s="10">
        <f t="shared" si="30"/>
        <v>2</v>
      </c>
      <c r="AK74" s="87">
        <f t="shared" si="31"/>
        <v>3.8461538461538463</v>
      </c>
      <c r="AL74" s="90" t="s">
        <v>5346</v>
      </c>
      <c r="AM74" s="89">
        <v>34</v>
      </c>
      <c r="AN74" s="89">
        <v>34</v>
      </c>
      <c r="AO74" s="10">
        <f t="shared" si="32"/>
        <v>0</v>
      </c>
      <c r="AP74" s="11">
        <f t="shared" si="33"/>
        <v>0</v>
      </c>
      <c r="AQ74" s="91" t="s">
        <v>5428</v>
      </c>
      <c r="AR74" s="89">
        <v>32</v>
      </c>
      <c r="AS74" s="89">
        <v>33</v>
      </c>
      <c r="AT74" s="10">
        <f t="shared" si="34"/>
        <v>-1</v>
      </c>
      <c r="AU74" s="87">
        <f t="shared" si="35"/>
        <v>-3.0303030303030303</v>
      </c>
      <c r="AV74" s="19" t="s">
        <v>5429</v>
      </c>
    </row>
    <row r="75" spans="3:48" ht="50.1" customHeight="1">
      <c r="C75" s="5"/>
      <c r="D75" s="64" t="s">
        <v>148</v>
      </c>
      <c r="E75" s="65" t="s">
        <v>5249</v>
      </c>
      <c r="F75" s="67" t="s">
        <v>149</v>
      </c>
      <c r="G75" s="29">
        <v>2237</v>
      </c>
      <c r="H75" s="13">
        <v>1989</v>
      </c>
      <c r="I75" s="10">
        <f t="shared" si="18"/>
        <v>248</v>
      </c>
      <c r="J75" s="87">
        <f t="shared" si="19"/>
        <v>12.468577174459528</v>
      </c>
      <c r="K75" s="29">
        <v>662</v>
      </c>
      <c r="L75" s="13">
        <v>636</v>
      </c>
      <c r="M75" s="10">
        <f t="shared" si="20"/>
        <v>26</v>
      </c>
      <c r="N75" s="87">
        <f t="shared" si="21"/>
        <v>4.0880503144654083</v>
      </c>
      <c r="O75" s="29">
        <v>489</v>
      </c>
      <c r="P75" s="13">
        <v>363</v>
      </c>
      <c r="Q75" s="10">
        <f t="shared" si="22"/>
        <v>126</v>
      </c>
      <c r="R75" s="87">
        <f t="shared" si="23"/>
        <v>34.710743801652896</v>
      </c>
      <c r="S75" s="29">
        <v>1085</v>
      </c>
      <c r="T75" s="13">
        <v>990</v>
      </c>
      <c r="U75" s="10">
        <f t="shared" si="24"/>
        <v>95</v>
      </c>
      <c r="V75" s="87">
        <f t="shared" si="25"/>
        <v>9.5959595959595951</v>
      </c>
      <c r="W75" s="88" t="s">
        <v>5403</v>
      </c>
      <c r="X75" s="89">
        <v>581</v>
      </c>
      <c r="Y75" s="89">
        <v>422</v>
      </c>
      <c r="Z75" s="10">
        <f t="shared" si="26"/>
        <v>159</v>
      </c>
      <c r="AA75" s="87">
        <f t="shared" si="27"/>
        <v>37.677725118483416</v>
      </c>
      <c r="AB75" s="90" t="s">
        <v>5420</v>
      </c>
      <c r="AC75" s="89">
        <v>371</v>
      </c>
      <c r="AD75" s="89">
        <v>402</v>
      </c>
      <c r="AE75" s="10">
        <f t="shared" si="28"/>
        <v>-31</v>
      </c>
      <c r="AF75" s="11">
        <f t="shared" si="29"/>
        <v>-7.7114427860696511</v>
      </c>
      <c r="AG75" s="91" t="s">
        <v>5430</v>
      </c>
      <c r="AH75" s="89">
        <v>80</v>
      </c>
      <c r="AI75" s="89">
        <v>116</v>
      </c>
      <c r="AJ75" s="10">
        <f t="shared" si="30"/>
        <v>-36</v>
      </c>
      <c r="AK75" s="87">
        <f t="shared" si="31"/>
        <v>-31.03448275862069</v>
      </c>
      <c r="AL75" s="90" t="s">
        <v>7695</v>
      </c>
      <c r="AM75" s="89">
        <v>22</v>
      </c>
      <c r="AN75" s="89">
        <v>22</v>
      </c>
      <c r="AO75" s="10">
        <f t="shared" si="32"/>
        <v>0</v>
      </c>
      <c r="AP75" s="11">
        <f t="shared" si="33"/>
        <v>0</v>
      </c>
      <c r="AQ75" s="91" t="s">
        <v>7696</v>
      </c>
      <c r="AR75" s="89">
        <v>14</v>
      </c>
      <c r="AS75" s="89">
        <v>14</v>
      </c>
      <c r="AT75" s="10">
        <f t="shared" si="34"/>
        <v>0</v>
      </c>
      <c r="AU75" s="87">
        <f t="shared" si="35"/>
        <v>0</v>
      </c>
      <c r="AV75" s="19" t="s">
        <v>5432</v>
      </c>
    </row>
    <row r="76" spans="3:48" ht="50.1" customHeight="1">
      <c r="C76" s="5"/>
      <c r="D76" s="64" t="s">
        <v>150</v>
      </c>
      <c r="E76" s="65" t="s">
        <v>5249</v>
      </c>
      <c r="F76" s="67" t="s">
        <v>151</v>
      </c>
      <c r="G76" s="29">
        <v>1869</v>
      </c>
      <c r="H76" s="13">
        <v>1760</v>
      </c>
      <c r="I76" s="10">
        <f t="shared" si="18"/>
        <v>109</v>
      </c>
      <c r="J76" s="87">
        <f t="shared" si="19"/>
        <v>6.1931818181818183</v>
      </c>
      <c r="K76" s="29">
        <v>542</v>
      </c>
      <c r="L76" s="13">
        <v>542</v>
      </c>
      <c r="M76" s="10">
        <f t="shared" si="20"/>
        <v>0</v>
      </c>
      <c r="N76" s="87">
        <f t="shared" si="21"/>
        <v>0</v>
      </c>
      <c r="O76" s="29">
        <v>891</v>
      </c>
      <c r="P76" s="13">
        <v>891</v>
      </c>
      <c r="Q76" s="10">
        <f t="shared" si="22"/>
        <v>0</v>
      </c>
      <c r="R76" s="87">
        <f t="shared" si="23"/>
        <v>0</v>
      </c>
      <c r="S76" s="29">
        <v>436</v>
      </c>
      <c r="T76" s="13">
        <v>327</v>
      </c>
      <c r="U76" s="10">
        <f t="shared" si="24"/>
        <v>109</v>
      </c>
      <c r="V76" s="87">
        <f t="shared" si="25"/>
        <v>33.333333333333329</v>
      </c>
      <c r="W76" s="88" t="s">
        <v>5426</v>
      </c>
      <c r="X76" s="89">
        <v>235</v>
      </c>
      <c r="Y76" s="89">
        <v>165</v>
      </c>
      <c r="Z76" s="10">
        <f t="shared" si="26"/>
        <v>70</v>
      </c>
      <c r="AA76" s="87">
        <f t="shared" si="27"/>
        <v>42.424242424242422</v>
      </c>
      <c r="AB76" s="90" t="s">
        <v>5378</v>
      </c>
      <c r="AC76" s="89">
        <v>199</v>
      </c>
      <c r="AD76" s="89">
        <v>160</v>
      </c>
      <c r="AE76" s="10">
        <f t="shared" si="28"/>
        <v>39</v>
      </c>
      <c r="AF76" s="11">
        <f t="shared" si="29"/>
        <v>24.375</v>
      </c>
      <c r="AG76" s="91" t="s">
        <v>5438</v>
      </c>
      <c r="AH76" s="89">
        <v>2</v>
      </c>
      <c r="AI76" s="89">
        <v>2</v>
      </c>
      <c r="AJ76" s="10">
        <f t="shared" si="30"/>
        <v>0</v>
      </c>
      <c r="AK76" s="87">
        <f t="shared" si="31"/>
        <v>0</v>
      </c>
      <c r="AL76" s="90" t="s">
        <v>11071</v>
      </c>
      <c r="AM76" s="89" t="s">
        <v>11071</v>
      </c>
      <c r="AN76" s="89" t="s">
        <v>5344</v>
      </c>
      <c r="AO76" s="10" t="str">
        <f t="shared" si="32"/>
        <v>-</v>
      </c>
      <c r="AP76" s="11" t="str">
        <f t="shared" si="33"/>
        <v>-</v>
      </c>
      <c r="AQ76" s="91" t="s">
        <v>11071</v>
      </c>
      <c r="AR76" s="89" t="s">
        <v>5344</v>
      </c>
      <c r="AS76" s="89" t="s">
        <v>5344</v>
      </c>
      <c r="AT76" s="10" t="str">
        <f t="shared" si="34"/>
        <v>-</v>
      </c>
      <c r="AU76" s="87" t="str">
        <f t="shared" si="35"/>
        <v>-</v>
      </c>
      <c r="AV76" s="19" t="s">
        <v>5433</v>
      </c>
    </row>
    <row r="77" spans="3:48" ht="50.1" customHeight="1">
      <c r="C77" s="5"/>
      <c r="D77" s="64" t="s">
        <v>152</v>
      </c>
      <c r="E77" s="65" t="s">
        <v>5249</v>
      </c>
      <c r="F77" s="67" t="s">
        <v>153</v>
      </c>
      <c r="G77" s="29">
        <v>1181</v>
      </c>
      <c r="H77" s="13">
        <v>916</v>
      </c>
      <c r="I77" s="10">
        <f t="shared" si="18"/>
        <v>265</v>
      </c>
      <c r="J77" s="87">
        <f t="shared" si="19"/>
        <v>28.93013100436681</v>
      </c>
      <c r="K77" s="29">
        <v>592</v>
      </c>
      <c r="L77" s="13">
        <v>437</v>
      </c>
      <c r="M77" s="10">
        <f t="shared" si="20"/>
        <v>155</v>
      </c>
      <c r="N77" s="87">
        <f t="shared" si="21"/>
        <v>35.469107551487419</v>
      </c>
      <c r="O77" s="29">
        <v>73</v>
      </c>
      <c r="P77" s="13">
        <v>93</v>
      </c>
      <c r="Q77" s="10">
        <f t="shared" si="22"/>
        <v>-20</v>
      </c>
      <c r="R77" s="87">
        <f t="shared" si="23"/>
        <v>-21.50537634408602</v>
      </c>
      <c r="S77" s="29">
        <v>516</v>
      </c>
      <c r="T77" s="13">
        <v>385</v>
      </c>
      <c r="U77" s="10">
        <f t="shared" si="24"/>
        <v>131</v>
      </c>
      <c r="V77" s="87">
        <f t="shared" si="25"/>
        <v>34.025974025974023</v>
      </c>
      <c r="W77" s="88" t="s">
        <v>7697</v>
      </c>
      <c r="X77" s="89">
        <v>280</v>
      </c>
      <c r="Y77" s="89">
        <v>140</v>
      </c>
      <c r="Z77" s="10">
        <f t="shared" si="26"/>
        <v>140</v>
      </c>
      <c r="AA77" s="87">
        <f t="shared" si="27"/>
        <v>100</v>
      </c>
      <c r="AB77" s="90" t="s">
        <v>7698</v>
      </c>
      <c r="AC77" s="89">
        <v>98</v>
      </c>
      <c r="AD77" s="89">
        <v>97</v>
      </c>
      <c r="AE77" s="10">
        <f t="shared" si="28"/>
        <v>1</v>
      </c>
      <c r="AF77" s="11">
        <f t="shared" si="29"/>
        <v>1.0309278350515463</v>
      </c>
      <c r="AG77" s="91" t="s">
        <v>7699</v>
      </c>
      <c r="AH77" s="89">
        <v>77</v>
      </c>
      <c r="AI77" s="89">
        <v>78</v>
      </c>
      <c r="AJ77" s="10">
        <f t="shared" si="30"/>
        <v>-1</v>
      </c>
      <c r="AK77" s="87">
        <f t="shared" si="31"/>
        <v>-1.2820512820512819</v>
      </c>
      <c r="AL77" s="90" t="s">
        <v>7700</v>
      </c>
      <c r="AM77" s="89">
        <v>30</v>
      </c>
      <c r="AN77" s="89">
        <v>30</v>
      </c>
      <c r="AO77" s="10">
        <f t="shared" si="32"/>
        <v>0</v>
      </c>
      <c r="AP77" s="11">
        <f t="shared" si="33"/>
        <v>0</v>
      </c>
      <c r="AQ77" s="91" t="s">
        <v>7701</v>
      </c>
      <c r="AR77" s="89">
        <v>22</v>
      </c>
      <c r="AS77" s="89">
        <v>36</v>
      </c>
      <c r="AT77" s="10">
        <f t="shared" si="34"/>
        <v>-14</v>
      </c>
      <c r="AU77" s="87">
        <f t="shared" si="35"/>
        <v>-38.888888888888893</v>
      </c>
      <c r="AV77" s="19" t="s">
        <v>5434</v>
      </c>
    </row>
    <row r="78" spans="3:48" ht="50.1" customHeight="1">
      <c r="C78" s="5"/>
      <c r="D78" s="64" t="s">
        <v>154</v>
      </c>
      <c r="E78" s="65" t="s">
        <v>5249</v>
      </c>
      <c r="F78" s="67" t="s">
        <v>155</v>
      </c>
      <c r="G78" s="29">
        <v>994</v>
      </c>
      <c r="H78" s="13">
        <v>1182</v>
      </c>
      <c r="I78" s="10">
        <f t="shared" si="18"/>
        <v>-188</v>
      </c>
      <c r="J78" s="87">
        <f t="shared" si="19"/>
        <v>-15.905245346869712</v>
      </c>
      <c r="K78" s="29">
        <v>208</v>
      </c>
      <c r="L78" s="13">
        <v>178</v>
      </c>
      <c r="M78" s="10">
        <f t="shared" si="20"/>
        <v>30</v>
      </c>
      <c r="N78" s="87">
        <f t="shared" si="21"/>
        <v>16.853932584269664</v>
      </c>
      <c r="O78" s="29">
        <v>53</v>
      </c>
      <c r="P78" s="13">
        <v>123</v>
      </c>
      <c r="Q78" s="10">
        <f t="shared" si="22"/>
        <v>-70</v>
      </c>
      <c r="R78" s="87">
        <f t="shared" si="23"/>
        <v>-56.910569105691053</v>
      </c>
      <c r="S78" s="29">
        <v>734</v>
      </c>
      <c r="T78" s="13">
        <v>882</v>
      </c>
      <c r="U78" s="10">
        <f t="shared" si="24"/>
        <v>-148</v>
      </c>
      <c r="V78" s="87">
        <f t="shared" si="25"/>
        <v>-16.780045351473923</v>
      </c>
      <c r="W78" s="88" t="s">
        <v>5339</v>
      </c>
      <c r="X78" s="89">
        <v>380</v>
      </c>
      <c r="Y78" s="89">
        <v>529</v>
      </c>
      <c r="Z78" s="10">
        <f t="shared" si="26"/>
        <v>-149</v>
      </c>
      <c r="AA78" s="87">
        <f t="shared" si="27"/>
        <v>-28.166351606805296</v>
      </c>
      <c r="AB78" s="90" t="s">
        <v>7702</v>
      </c>
      <c r="AC78" s="89">
        <v>136</v>
      </c>
      <c r="AD78" s="89">
        <v>136</v>
      </c>
      <c r="AE78" s="10">
        <f t="shared" si="28"/>
        <v>0</v>
      </c>
      <c r="AF78" s="11">
        <f t="shared" si="29"/>
        <v>0</v>
      </c>
      <c r="AG78" s="91" t="s">
        <v>7703</v>
      </c>
      <c r="AH78" s="89">
        <v>57</v>
      </c>
      <c r="AI78" s="89">
        <v>56</v>
      </c>
      <c r="AJ78" s="10">
        <f t="shared" si="30"/>
        <v>1</v>
      </c>
      <c r="AK78" s="87">
        <f t="shared" si="31"/>
        <v>1.7857142857142856</v>
      </c>
      <c r="AL78" s="90" t="s">
        <v>7704</v>
      </c>
      <c r="AM78" s="89">
        <v>53</v>
      </c>
      <c r="AN78" s="89">
        <v>55</v>
      </c>
      <c r="AO78" s="10">
        <f t="shared" si="32"/>
        <v>-2</v>
      </c>
      <c r="AP78" s="11">
        <f t="shared" si="33"/>
        <v>-3.6363636363636362</v>
      </c>
      <c r="AQ78" s="91" t="s">
        <v>7705</v>
      </c>
      <c r="AR78" s="89">
        <v>51</v>
      </c>
      <c r="AS78" s="89">
        <v>50</v>
      </c>
      <c r="AT78" s="10">
        <f t="shared" si="34"/>
        <v>1</v>
      </c>
      <c r="AU78" s="87">
        <f t="shared" si="35"/>
        <v>2</v>
      </c>
      <c r="AV78" s="19" t="s">
        <v>7905</v>
      </c>
    </row>
    <row r="79" spans="3:48" ht="50.1" customHeight="1">
      <c r="C79" s="5"/>
      <c r="D79" s="64" t="s">
        <v>156</v>
      </c>
      <c r="E79" s="65" t="s">
        <v>5249</v>
      </c>
      <c r="F79" s="67" t="s">
        <v>157</v>
      </c>
      <c r="G79" s="29">
        <v>1303</v>
      </c>
      <c r="H79" s="13">
        <v>1314</v>
      </c>
      <c r="I79" s="10">
        <f t="shared" si="18"/>
        <v>-11</v>
      </c>
      <c r="J79" s="87">
        <f t="shared" si="19"/>
        <v>-0.83713850837138504</v>
      </c>
      <c r="K79" s="29">
        <v>795</v>
      </c>
      <c r="L79" s="13">
        <v>829</v>
      </c>
      <c r="M79" s="10">
        <f t="shared" si="20"/>
        <v>-34</v>
      </c>
      <c r="N79" s="87">
        <f t="shared" si="21"/>
        <v>-4.101326899879373</v>
      </c>
      <c r="O79" s="29">
        <v>279</v>
      </c>
      <c r="P79" s="13">
        <v>326</v>
      </c>
      <c r="Q79" s="10">
        <f t="shared" si="22"/>
        <v>-47</v>
      </c>
      <c r="R79" s="87">
        <f t="shared" si="23"/>
        <v>-14.417177914110429</v>
      </c>
      <c r="S79" s="29">
        <v>228</v>
      </c>
      <c r="T79" s="13">
        <v>159</v>
      </c>
      <c r="U79" s="10">
        <f t="shared" si="24"/>
        <v>69</v>
      </c>
      <c r="V79" s="87">
        <f t="shared" si="25"/>
        <v>43.39622641509434</v>
      </c>
      <c r="W79" s="88" t="s">
        <v>5403</v>
      </c>
      <c r="X79" s="89">
        <v>149</v>
      </c>
      <c r="Y79" s="89">
        <v>78</v>
      </c>
      <c r="Z79" s="10">
        <f t="shared" si="26"/>
        <v>71</v>
      </c>
      <c r="AA79" s="87">
        <f t="shared" si="27"/>
        <v>91.025641025641022</v>
      </c>
      <c r="AB79" s="90" t="s">
        <v>5435</v>
      </c>
      <c r="AC79" s="89">
        <v>50</v>
      </c>
      <c r="AD79" s="89">
        <v>53</v>
      </c>
      <c r="AE79" s="10">
        <f t="shared" si="28"/>
        <v>-3</v>
      </c>
      <c r="AF79" s="11">
        <f t="shared" si="29"/>
        <v>-5.6603773584905666</v>
      </c>
      <c r="AG79" s="91" t="s">
        <v>5436</v>
      </c>
      <c r="AH79" s="89">
        <v>13</v>
      </c>
      <c r="AI79" s="89">
        <v>13</v>
      </c>
      <c r="AJ79" s="10">
        <f t="shared" si="30"/>
        <v>0</v>
      </c>
      <c r="AK79" s="87">
        <f t="shared" si="31"/>
        <v>0</v>
      </c>
      <c r="AL79" s="90" t="s">
        <v>5437</v>
      </c>
      <c r="AM79" s="89">
        <v>11</v>
      </c>
      <c r="AN79" s="89">
        <v>11</v>
      </c>
      <c r="AO79" s="10">
        <f t="shared" si="32"/>
        <v>0</v>
      </c>
      <c r="AP79" s="11">
        <f t="shared" si="33"/>
        <v>0</v>
      </c>
      <c r="AQ79" s="91" t="s">
        <v>5383</v>
      </c>
      <c r="AR79" s="89">
        <v>3</v>
      </c>
      <c r="AS79" s="89">
        <v>3</v>
      </c>
      <c r="AT79" s="10">
        <f t="shared" si="34"/>
        <v>0</v>
      </c>
      <c r="AU79" s="87">
        <f t="shared" si="35"/>
        <v>0</v>
      </c>
      <c r="AV79" s="19" t="s">
        <v>7906</v>
      </c>
    </row>
    <row r="80" spans="3:48" ht="50.1" customHeight="1">
      <c r="C80" s="5"/>
      <c r="D80" s="64" t="s">
        <v>158</v>
      </c>
      <c r="E80" s="65" t="s">
        <v>5249</v>
      </c>
      <c r="F80" s="67" t="s">
        <v>159</v>
      </c>
      <c r="G80" s="29">
        <v>779</v>
      </c>
      <c r="H80" s="13">
        <v>777</v>
      </c>
      <c r="I80" s="10">
        <f t="shared" si="18"/>
        <v>2</v>
      </c>
      <c r="J80" s="87">
        <f t="shared" si="19"/>
        <v>0.2574002574002574</v>
      </c>
      <c r="K80" s="29">
        <v>322</v>
      </c>
      <c r="L80" s="13">
        <v>337</v>
      </c>
      <c r="M80" s="10">
        <f t="shared" si="20"/>
        <v>-15</v>
      </c>
      <c r="N80" s="87">
        <f t="shared" si="21"/>
        <v>-4.4510385756676563</v>
      </c>
      <c r="O80" s="29">
        <v>31</v>
      </c>
      <c r="P80" s="13">
        <v>31</v>
      </c>
      <c r="Q80" s="10">
        <f t="shared" si="22"/>
        <v>0</v>
      </c>
      <c r="R80" s="87">
        <f t="shared" si="23"/>
        <v>0</v>
      </c>
      <c r="S80" s="29">
        <v>426</v>
      </c>
      <c r="T80" s="13">
        <v>408</v>
      </c>
      <c r="U80" s="10">
        <f t="shared" si="24"/>
        <v>18</v>
      </c>
      <c r="V80" s="87">
        <f t="shared" si="25"/>
        <v>4.4117647058823533</v>
      </c>
      <c r="W80" s="88" t="s">
        <v>7706</v>
      </c>
      <c r="X80" s="89">
        <v>258.31099999999998</v>
      </c>
      <c r="Y80" s="89">
        <v>230.214</v>
      </c>
      <c r="Z80" s="10">
        <f t="shared" si="26"/>
        <v>28.09699999999998</v>
      </c>
      <c r="AA80" s="87">
        <f t="shared" si="27"/>
        <v>12.204731250054289</v>
      </c>
      <c r="AB80" s="90" t="s">
        <v>7707</v>
      </c>
      <c r="AC80" s="89">
        <v>127.25</v>
      </c>
      <c r="AD80" s="89">
        <v>153.477</v>
      </c>
      <c r="AE80" s="10">
        <f t="shared" si="28"/>
        <v>-26.227000000000004</v>
      </c>
      <c r="AF80" s="11">
        <f t="shared" si="29"/>
        <v>-17.0885539852877</v>
      </c>
      <c r="AG80" s="91" t="s">
        <v>5363</v>
      </c>
      <c r="AH80" s="89">
        <v>32.07</v>
      </c>
      <c r="AI80" s="89">
        <v>23.626000000000001</v>
      </c>
      <c r="AJ80" s="10">
        <f t="shared" si="30"/>
        <v>8.4439999999999991</v>
      </c>
      <c r="AK80" s="87">
        <f t="shared" si="31"/>
        <v>35.740286125455</v>
      </c>
      <c r="AL80" s="90" t="s">
        <v>7708</v>
      </c>
      <c r="AM80" s="89">
        <v>5.1820000000000004</v>
      </c>
      <c r="AN80" s="89">
        <v>0</v>
      </c>
      <c r="AO80" s="10">
        <f t="shared" si="32"/>
        <v>5.1820000000000004</v>
      </c>
      <c r="AP80" s="11" t="str">
        <f t="shared" si="33"/>
        <v>-</v>
      </c>
      <c r="AQ80" s="91" t="s">
        <v>5438</v>
      </c>
      <c r="AR80" s="89">
        <v>3.484</v>
      </c>
      <c r="AS80" s="89">
        <v>1.131</v>
      </c>
      <c r="AT80" s="10">
        <f t="shared" si="34"/>
        <v>2.3529999999999998</v>
      </c>
      <c r="AU80" s="87">
        <f t="shared" si="35"/>
        <v>208.04597701149424</v>
      </c>
      <c r="AV80" s="19" t="s">
        <v>7907</v>
      </c>
    </row>
    <row r="81" spans="3:48" ht="50.1" customHeight="1">
      <c r="C81" s="5"/>
      <c r="D81" s="64" t="s">
        <v>160</v>
      </c>
      <c r="E81" s="65" t="s">
        <v>5249</v>
      </c>
      <c r="F81" s="67" t="s">
        <v>161</v>
      </c>
      <c r="G81" s="29">
        <v>2049</v>
      </c>
      <c r="H81" s="13">
        <v>2422</v>
      </c>
      <c r="I81" s="10">
        <f t="shared" si="18"/>
        <v>-373</v>
      </c>
      <c r="J81" s="87">
        <f t="shared" si="19"/>
        <v>-15.400495458298927</v>
      </c>
      <c r="K81" s="29">
        <v>623</v>
      </c>
      <c r="L81" s="13">
        <v>663</v>
      </c>
      <c r="M81" s="10">
        <f t="shared" si="20"/>
        <v>-40</v>
      </c>
      <c r="N81" s="87">
        <f t="shared" si="21"/>
        <v>-6.0331825037707389</v>
      </c>
      <c r="O81" s="29">
        <v>122</v>
      </c>
      <c r="P81" s="13">
        <v>122</v>
      </c>
      <c r="Q81" s="10">
        <f t="shared" si="22"/>
        <v>0</v>
      </c>
      <c r="R81" s="87">
        <f t="shared" si="23"/>
        <v>0</v>
      </c>
      <c r="S81" s="29">
        <v>1304</v>
      </c>
      <c r="T81" s="13">
        <v>1637</v>
      </c>
      <c r="U81" s="10">
        <f t="shared" si="24"/>
        <v>-333</v>
      </c>
      <c r="V81" s="87">
        <f t="shared" si="25"/>
        <v>-20.342089187538178</v>
      </c>
      <c r="W81" s="88" t="s">
        <v>5378</v>
      </c>
      <c r="X81" s="89">
        <v>618</v>
      </c>
      <c r="Y81" s="89">
        <v>981</v>
      </c>
      <c r="Z81" s="10">
        <f t="shared" si="26"/>
        <v>-363</v>
      </c>
      <c r="AA81" s="87">
        <f t="shared" si="27"/>
        <v>-37.003058103975533</v>
      </c>
      <c r="AB81" s="90" t="s">
        <v>5439</v>
      </c>
      <c r="AC81" s="89">
        <v>407</v>
      </c>
      <c r="AD81" s="89">
        <v>381</v>
      </c>
      <c r="AE81" s="10">
        <f t="shared" si="28"/>
        <v>26</v>
      </c>
      <c r="AF81" s="11">
        <f t="shared" si="29"/>
        <v>6.8241469816272966</v>
      </c>
      <c r="AG81" s="91" t="s">
        <v>5389</v>
      </c>
      <c r="AH81" s="89">
        <v>126</v>
      </c>
      <c r="AI81" s="89">
        <v>124</v>
      </c>
      <c r="AJ81" s="10">
        <f t="shared" si="30"/>
        <v>2</v>
      </c>
      <c r="AK81" s="87">
        <f t="shared" si="31"/>
        <v>1.6129032258064515</v>
      </c>
      <c r="AL81" s="90" t="s">
        <v>5440</v>
      </c>
      <c r="AM81" s="89">
        <v>70</v>
      </c>
      <c r="AN81" s="89">
        <v>70</v>
      </c>
      <c r="AO81" s="10">
        <f t="shared" si="32"/>
        <v>0</v>
      </c>
      <c r="AP81" s="11">
        <f t="shared" si="33"/>
        <v>0</v>
      </c>
      <c r="AQ81" s="91" t="s">
        <v>5342</v>
      </c>
      <c r="AR81" s="89">
        <v>50</v>
      </c>
      <c r="AS81" s="89">
        <v>50</v>
      </c>
      <c r="AT81" s="10">
        <f t="shared" si="34"/>
        <v>0</v>
      </c>
      <c r="AU81" s="87">
        <f t="shared" si="35"/>
        <v>0</v>
      </c>
      <c r="AV81" s="19" t="s">
        <v>7908</v>
      </c>
    </row>
    <row r="82" spans="3:48" ht="50.1" customHeight="1">
      <c r="C82" s="5"/>
      <c r="D82" s="64" t="s">
        <v>162</v>
      </c>
      <c r="E82" s="65" t="s">
        <v>5249</v>
      </c>
      <c r="F82" s="67" t="s">
        <v>163</v>
      </c>
      <c r="G82" s="29">
        <v>931</v>
      </c>
      <c r="H82" s="13">
        <v>707</v>
      </c>
      <c r="I82" s="10">
        <f t="shared" si="18"/>
        <v>224</v>
      </c>
      <c r="J82" s="87">
        <f t="shared" si="19"/>
        <v>31.683168316831683</v>
      </c>
      <c r="K82" s="29">
        <v>709</v>
      </c>
      <c r="L82" s="13">
        <v>483</v>
      </c>
      <c r="M82" s="10">
        <f t="shared" si="20"/>
        <v>226</v>
      </c>
      <c r="N82" s="87">
        <f t="shared" si="21"/>
        <v>46.790890269151134</v>
      </c>
      <c r="O82" s="29">
        <v>0</v>
      </c>
      <c r="P82" s="13">
        <v>0</v>
      </c>
      <c r="Q82" s="10" t="str">
        <f t="shared" si="22"/>
        <v>-</v>
      </c>
      <c r="R82" s="87" t="str">
        <f t="shared" si="23"/>
        <v>-</v>
      </c>
      <c r="S82" s="29">
        <v>222</v>
      </c>
      <c r="T82" s="13">
        <v>224</v>
      </c>
      <c r="U82" s="10">
        <f t="shared" si="24"/>
        <v>-2</v>
      </c>
      <c r="V82" s="87">
        <f t="shared" si="25"/>
        <v>-0.89285714285714279</v>
      </c>
      <c r="W82" s="88" t="s">
        <v>5368</v>
      </c>
      <c r="X82" s="89">
        <v>155</v>
      </c>
      <c r="Y82" s="89">
        <v>154</v>
      </c>
      <c r="Z82" s="10">
        <f t="shared" si="26"/>
        <v>1</v>
      </c>
      <c r="AA82" s="87">
        <f t="shared" si="27"/>
        <v>0.64935064935064934</v>
      </c>
      <c r="AB82" s="90" t="s">
        <v>5379</v>
      </c>
      <c r="AC82" s="89">
        <v>37</v>
      </c>
      <c r="AD82" s="89">
        <v>42</v>
      </c>
      <c r="AE82" s="10">
        <f t="shared" si="28"/>
        <v>-5</v>
      </c>
      <c r="AF82" s="11">
        <f t="shared" si="29"/>
        <v>-11.904761904761903</v>
      </c>
      <c r="AG82" s="91" t="s">
        <v>5442</v>
      </c>
      <c r="AH82" s="89">
        <v>21</v>
      </c>
      <c r="AI82" s="89">
        <v>20</v>
      </c>
      <c r="AJ82" s="10">
        <f t="shared" si="30"/>
        <v>1</v>
      </c>
      <c r="AK82" s="87">
        <f t="shared" si="31"/>
        <v>5</v>
      </c>
      <c r="AL82" s="90" t="s">
        <v>5443</v>
      </c>
      <c r="AM82" s="89">
        <v>4</v>
      </c>
      <c r="AN82" s="89">
        <v>4</v>
      </c>
      <c r="AO82" s="10">
        <f t="shared" si="32"/>
        <v>0</v>
      </c>
      <c r="AP82" s="11">
        <f t="shared" si="33"/>
        <v>0</v>
      </c>
      <c r="AQ82" s="91" t="s">
        <v>5335</v>
      </c>
      <c r="AR82" s="89">
        <v>4</v>
      </c>
      <c r="AS82" s="89">
        <v>3</v>
      </c>
      <c r="AT82" s="10">
        <f t="shared" si="34"/>
        <v>1</v>
      </c>
      <c r="AU82" s="87">
        <f t="shared" si="35"/>
        <v>33.333333333333329</v>
      </c>
      <c r="AV82" s="19" t="s">
        <v>7909</v>
      </c>
    </row>
    <row r="83" spans="3:48" ht="50.1" customHeight="1">
      <c r="C83" s="5"/>
      <c r="D83" s="64" t="s">
        <v>164</v>
      </c>
      <c r="E83" s="65" t="s">
        <v>5249</v>
      </c>
      <c r="F83" s="67" t="s">
        <v>165</v>
      </c>
      <c r="G83" s="29">
        <v>1881</v>
      </c>
      <c r="H83" s="13">
        <v>1920</v>
      </c>
      <c r="I83" s="10">
        <f t="shared" si="18"/>
        <v>-39</v>
      </c>
      <c r="J83" s="87">
        <f t="shared" si="19"/>
        <v>-2.03125</v>
      </c>
      <c r="K83" s="29">
        <v>588</v>
      </c>
      <c r="L83" s="13">
        <v>558</v>
      </c>
      <c r="M83" s="10">
        <f t="shared" si="20"/>
        <v>30</v>
      </c>
      <c r="N83" s="87">
        <f t="shared" si="21"/>
        <v>5.376344086021505</v>
      </c>
      <c r="O83" s="29">
        <v>182</v>
      </c>
      <c r="P83" s="13">
        <v>182</v>
      </c>
      <c r="Q83" s="10">
        <f t="shared" si="22"/>
        <v>0</v>
      </c>
      <c r="R83" s="87">
        <f t="shared" si="23"/>
        <v>0</v>
      </c>
      <c r="S83" s="29">
        <v>1111</v>
      </c>
      <c r="T83" s="13">
        <v>1180</v>
      </c>
      <c r="U83" s="10">
        <f t="shared" si="24"/>
        <v>-69</v>
      </c>
      <c r="V83" s="87">
        <f t="shared" si="25"/>
        <v>-5.8474576271186445</v>
      </c>
      <c r="W83" s="88" t="s">
        <v>5339</v>
      </c>
      <c r="X83" s="89">
        <v>273</v>
      </c>
      <c r="Y83" s="89">
        <v>286</v>
      </c>
      <c r="Z83" s="10">
        <f t="shared" si="26"/>
        <v>-13</v>
      </c>
      <c r="AA83" s="87">
        <f t="shared" si="27"/>
        <v>-4.5454545454545459</v>
      </c>
      <c r="AB83" s="90" t="s">
        <v>7709</v>
      </c>
      <c r="AC83" s="89">
        <v>152</v>
      </c>
      <c r="AD83" s="89">
        <v>175</v>
      </c>
      <c r="AE83" s="10">
        <f t="shared" si="28"/>
        <v>-23</v>
      </c>
      <c r="AF83" s="11">
        <f t="shared" si="29"/>
        <v>-13.142857142857142</v>
      </c>
      <c r="AG83" s="91" t="s">
        <v>5403</v>
      </c>
      <c r="AH83" s="89">
        <v>146</v>
      </c>
      <c r="AI83" s="89">
        <v>60</v>
      </c>
      <c r="AJ83" s="10">
        <f t="shared" si="30"/>
        <v>86</v>
      </c>
      <c r="AK83" s="87">
        <f t="shared" si="31"/>
        <v>143.33333333333334</v>
      </c>
      <c r="AL83" s="90" t="s">
        <v>7710</v>
      </c>
      <c r="AM83" s="89">
        <v>143</v>
      </c>
      <c r="AN83" s="89">
        <v>159</v>
      </c>
      <c r="AO83" s="10">
        <f t="shared" si="32"/>
        <v>-16</v>
      </c>
      <c r="AP83" s="11">
        <f t="shared" si="33"/>
        <v>-10.062893081761008</v>
      </c>
      <c r="AQ83" s="91" t="s">
        <v>5348</v>
      </c>
      <c r="AR83" s="89">
        <v>142</v>
      </c>
      <c r="AS83" s="89">
        <v>178</v>
      </c>
      <c r="AT83" s="10">
        <f t="shared" si="34"/>
        <v>-36</v>
      </c>
      <c r="AU83" s="87">
        <f t="shared" si="35"/>
        <v>-20.224719101123593</v>
      </c>
      <c r="AV83" s="19" t="s">
        <v>7910</v>
      </c>
    </row>
    <row r="84" spans="3:48" ht="50.1" customHeight="1">
      <c r="C84" s="5"/>
      <c r="D84" s="64" t="s">
        <v>166</v>
      </c>
      <c r="E84" s="65" t="s">
        <v>5249</v>
      </c>
      <c r="F84" s="67" t="s">
        <v>167</v>
      </c>
      <c r="G84" s="29">
        <v>1126</v>
      </c>
      <c r="H84" s="13">
        <v>942</v>
      </c>
      <c r="I84" s="10">
        <f t="shared" si="18"/>
        <v>184</v>
      </c>
      <c r="J84" s="87">
        <f t="shared" si="19"/>
        <v>19.53290870488323</v>
      </c>
      <c r="K84" s="29">
        <v>543</v>
      </c>
      <c r="L84" s="13">
        <v>540</v>
      </c>
      <c r="M84" s="10">
        <f t="shared" si="20"/>
        <v>3</v>
      </c>
      <c r="N84" s="87">
        <f t="shared" si="21"/>
        <v>0.55555555555555558</v>
      </c>
      <c r="O84" s="29">
        <v>37</v>
      </c>
      <c r="P84" s="13">
        <v>30</v>
      </c>
      <c r="Q84" s="10">
        <f t="shared" si="22"/>
        <v>7</v>
      </c>
      <c r="R84" s="87">
        <f t="shared" si="23"/>
        <v>23.333333333333332</v>
      </c>
      <c r="S84" s="29">
        <v>546</v>
      </c>
      <c r="T84" s="13">
        <v>372</v>
      </c>
      <c r="U84" s="10">
        <f t="shared" si="24"/>
        <v>174</v>
      </c>
      <c r="V84" s="87">
        <f t="shared" si="25"/>
        <v>46.774193548387096</v>
      </c>
      <c r="W84" s="88" t="s">
        <v>5403</v>
      </c>
      <c r="X84" s="89">
        <v>183</v>
      </c>
      <c r="Y84" s="89">
        <v>185</v>
      </c>
      <c r="Z84" s="10">
        <f t="shared" si="26"/>
        <v>-2</v>
      </c>
      <c r="AA84" s="87">
        <f t="shared" si="27"/>
        <v>-1.0810810810810811</v>
      </c>
      <c r="AB84" s="90" t="s">
        <v>7711</v>
      </c>
      <c r="AC84" s="89">
        <v>121</v>
      </c>
      <c r="AD84" s="89">
        <v>0</v>
      </c>
      <c r="AE84" s="10">
        <f t="shared" si="28"/>
        <v>121</v>
      </c>
      <c r="AF84" s="11" t="str">
        <f t="shared" si="29"/>
        <v>-</v>
      </c>
      <c r="AG84" s="91" t="s">
        <v>5444</v>
      </c>
      <c r="AH84" s="89">
        <v>93</v>
      </c>
      <c r="AI84" s="89">
        <v>93</v>
      </c>
      <c r="AJ84" s="10">
        <f t="shared" si="30"/>
        <v>0</v>
      </c>
      <c r="AK84" s="87">
        <f t="shared" si="31"/>
        <v>0</v>
      </c>
      <c r="AL84" s="90" t="s">
        <v>7607</v>
      </c>
      <c r="AM84" s="89">
        <v>52</v>
      </c>
      <c r="AN84" s="89">
        <v>0</v>
      </c>
      <c r="AO84" s="10">
        <f t="shared" si="32"/>
        <v>52</v>
      </c>
      <c r="AP84" s="11" t="str">
        <f t="shared" si="33"/>
        <v>-</v>
      </c>
      <c r="AQ84" s="91" t="s">
        <v>5445</v>
      </c>
      <c r="AR84" s="89">
        <v>26</v>
      </c>
      <c r="AS84" s="89">
        <v>26</v>
      </c>
      <c r="AT84" s="10">
        <f t="shared" si="34"/>
        <v>0</v>
      </c>
      <c r="AU84" s="87">
        <f t="shared" si="35"/>
        <v>0</v>
      </c>
      <c r="AV84" s="19" t="s">
        <v>5447</v>
      </c>
    </row>
    <row r="85" spans="3:48" ht="50.1" customHeight="1">
      <c r="C85" s="5"/>
      <c r="D85" s="64" t="s">
        <v>168</v>
      </c>
      <c r="E85" s="65" t="s">
        <v>5249</v>
      </c>
      <c r="F85" s="67" t="s">
        <v>169</v>
      </c>
      <c r="G85" s="29">
        <v>3303</v>
      </c>
      <c r="H85" s="13">
        <v>3110</v>
      </c>
      <c r="I85" s="10">
        <f t="shared" si="18"/>
        <v>193</v>
      </c>
      <c r="J85" s="87">
        <f t="shared" si="19"/>
        <v>6.205787781350482</v>
      </c>
      <c r="K85" s="29">
        <v>729</v>
      </c>
      <c r="L85" s="13">
        <v>729</v>
      </c>
      <c r="M85" s="10">
        <f t="shared" si="20"/>
        <v>0</v>
      </c>
      <c r="N85" s="87">
        <f t="shared" si="21"/>
        <v>0</v>
      </c>
      <c r="O85" s="29">
        <v>245</v>
      </c>
      <c r="P85" s="13">
        <v>267</v>
      </c>
      <c r="Q85" s="10">
        <f t="shared" si="22"/>
        <v>-22</v>
      </c>
      <c r="R85" s="87">
        <f t="shared" si="23"/>
        <v>-8.239700374531834</v>
      </c>
      <c r="S85" s="29">
        <v>2329</v>
      </c>
      <c r="T85" s="13">
        <v>2114</v>
      </c>
      <c r="U85" s="10">
        <f t="shared" si="24"/>
        <v>215</v>
      </c>
      <c r="V85" s="87">
        <f t="shared" si="25"/>
        <v>10.170293282876063</v>
      </c>
      <c r="W85" s="88" t="s">
        <v>5448</v>
      </c>
      <c r="X85" s="89">
        <v>1192</v>
      </c>
      <c r="Y85" s="89">
        <v>1042</v>
      </c>
      <c r="Z85" s="10">
        <f t="shared" si="26"/>
        <v>150</v>
      </c>
      <c r="AA85" s="87">
        <f t="shared" si="27"/>
        <v>14.395393474088291</v>
      </c>
      <c r="AB85" s="90" t="s">
        <v>5449</v>
      </c>
      <c r="AC85" s="89">
        <v>575</v>
      </c>
      <c r="AD85" s="89">
        <v>595</v>
      </c>
      <c r="AE85" s="10">
        <f t="shared" si="28"/>
        <v>-20</v>
      </c>
      <c r="AF85" s="11">
        <f t="shared" si="29"/>
        <v>-3.3613445378151261</v>
      </c>
      <c r="AG85" s="91" t="s">
        <v>5450</v>
      </c>
      <c r="AH85" s="89">
        <v>286</v>
      </c>
      <c r="AI85" s="89">
        <v>200</v>
      </c>
      <c r="AJ85" s="10">
        <f t="shared" si="30"/>
        <v>86</v>
      </c>
      <c r="AK85" s="87">
        <f t="shared" si="31"/>
        <v>43</v>
      </c>
      <c r="AL85" s="90" t="s">
        <v>5335</v>
      </c>
      <c r="AM85" s="89">
        <v>154</v>
      </c>
      <c r="AN85" s="89">
        <v>159</v>
      </c>
      <c r="AO85" s="10">
        <f t="shared" si="32"/>
        <v>-5</v>
      </c>
      <c r="AP85" s="11">
        <f t="shared" si="33"/>
        <v>-3.1446540880503147</v>
      </c>
      <c r="AQ85" s="91" t="s">
        <v>5451</v>
      </c>
      <c r="AR85" s="89">
        <v>98</v>
      </c>
      <c r="AS85" s="89">
        <v>98</v>
      </c>
      <c r="AT85" s="10">
        <f t="shared" si="34"/>
        <v>0</v>
      </c>
      <c r="AU85" s="87">
        <f t="shared" si="35"/>
        <v>0</v>
      </c>
      <c r="AV85" s="19" t="s">
        <v>5452</v>
      </c>
    </row>
    <row r="86" spans="3:48" ht="50.1" customHeight="1">
      <c r="C86" s="5"/>
      <c r="D86" s="64" t="s">
        <v>170</v>
      </c>
      <c r="E86" s="65" t="s">
        <v>5249</v>
      </c>
      <c r="F86" s="67" t="s">
        <v>171</v>
      </c>
      <c r="G86" s="29">
        <v>3074</v>
      </c>
      <c r="H86" s="13">
        <v>3324</v>
      </c>
      <c r="I86" s="10">
        <f t="shared" si="18"/>
        <v>-250</v>
      </c>
      <c r="J86" s="87">
        <f t="shared" si="19"/>
        <v>-7.521058965102287</v>
      </c>
      <c r="K86" s="29">
        <v>1166</v>
      </c>
      <c r="L86" s="13">
        <v>1345</v>
      </c>
      <c r="M86" s="10">
        <f t="shared" si="20"/>
        <v>-179</v>
      </c>
      <c r="N86" s="87">
        <f t="shared" si="21"/>
        <v>-13.308550185873605</v>
      </c>
      <c r="O86" s="29">
        <v>145</v>
      </c>
      <c r="P86" s="13">
        <v>145</v>
      </c>
      <c r="Q86" s="10">
        <f t="shared" si="22"/>
        <v>0</v>
      </c>
      <c r="R86" s="87">
        <f t="shared" si="23"/>
        <v>0</v>
      </c>
      <c r="S86" s="29">
        <v>1763</v>
      </c>
      <c r="T86" s="13">
        <v>1834</v>
      </c>
      <c r="U86" s="10">
        <f t="shared" si="24"/>
        <v>-71</v>
      </c>
      <c r="V86" s="87">
        <f t="shared" si="25"/>
        <v>-3.8713195201744819</v>
      </c>
      <c r="W86" s="88" t="s">
        <v>5453</v>
      </c>
      <c r="X86" s="89">
        <v>648</v>
      </c>
      <c r="Y86" s="89">
        <v>616</v>
      </c>
      <c r="Z86" s="10">
        <f t="shared" si="26"/>
        <v>32</v>
      </c>
      <c r="AA86" s="87">
        <f t="shared" si="27"/>
        <v>5.1948051948051948</v>
      </c>
      <c r="AB86" s="90" t="s">
        <v>7012</v>
      </c>
      <c r="AC86" s="89">
        <v>398</v>
      </c>
      <c r="AD86" s="89">
        <v>478</v>
      </c>
      <c r="AE86" s="10">
        <f t="shared" si="28"/>
        <v>-80</v>
      </c>
      <c r="AF86" s="11">
        <f t="shared" si="29"/>
        <v>-16.736401673640167</v>
      </c>
      <c r="AG86" s="91" t="s">
        <v>5449</v>
      </c>
      <c r="AH86" s="89">
        <v>361</v>
      </c>
      <c r="AI86" s="89">
        <v>389</v>
      </c>
      <c r="AJ86" s="10">
        <f t="shared" si="30"/>
        <v>-28</v>
      </c>
      <c r="AK86" s="87">
        <f t="shared" si="31"/>
        <v>-7.1979434447300772</v>
      </c>
      <c r="AL86" s="90" t="s">
        <v>5379</v>
      </c>
      <c r="AM86" s="89">
        <v>290</v>
      </c>
      <c r="AN86" s="89">
        <v>285</v>
      </c>
      <c r="AO86" s="10">
        <f t="shared" si="32"/>
        <v>5</v>
      </c>
      <c r="AP86" s="11">
        <f t="shared" si="33"/>
        <v>1.7543859649122806</v>
      </c>
      <c r="AQ86" s="91" t="s">
        <v>5335</v>
      </c>
      <c r="AR86" s="89">
        <v>53</v>
      </c>
      <c r="AS86" s="89">
        <v>53</v>
      </c>
      <c r="AT86" s="10">
        <f t="shared" si="34"/>
        <v>0</v>
      </c>
      <c r="AU86" s="87">
        <f t="shared" si="35"/>
        <v>0</v>
      </c>
      <c r="AV86" s="19" t="s">
        <v>7911</v>
      </c>
    </row>
    <row r="87" spans="3:48" ht="50.1" customHeight="1">
      <c r="C87" s="5"/>
      <c r="D87" s="64" t="s">
        <v>172</v>
      </c>
      <c r="E87" s="65" t="s">
        <v>5249</v>
      </c>
      <c r="F87" s="67" t="s">
        <v>173</v>
      </c>
      <c r="G87" s="29">
        <v>6418</v>
      </c>
      <c r="H87" s="13">
        <v>6567</v>
      </c>
      <c r="I87" s="10">
        <f t="shared" si="18"/>
        <v>-149</v>
      </c>
      <c r="J87" s="87">
        <f t="shared" si="19"/>
        <v>-2.2689203593726206</v>
      </c>
      <c r="K87" s="29">
        <v>601</v>
      </c>
      <c r="L87" s="13">
        <v>599</v>
      </c>
      <c r="M87" s="10">
        <f t="shared" si="20"/>
        <v>2</v>
      </c>
      <c r="N87" s="87">
        <f t="shared" si="21"/>
        <v>0.333889816360601</v>
      </c>
      <c r="O87" s="29">
        <v>329</v>
      </c>
      <c r="P87" s="13">
        <v>328</v>
      </c>
      <c r="Q87" s="10">
        <f t="shared" si="22"/>
        <v>1</v>
      </c>
      <c r="R87" s="87">
        <f t="shared" si="23"/>
        <v>0.3048780487804878</v>
      </c>
      <c r="S87" s="29">
        <v>5488</v>
      </c>
      <c r="T87" s="13">
        <v>5639</v>
      </c>
      <c r="U87" s="10">
        <f t="shared" si="24"/>
        <v>-151</v>
      </c>
      <c r="V87" s="87">
        <f t="shared" si="25"/>
        <v>-2.677779748182302</v>
      </c>
      <c r="W87" s="88" t="s">
        <v>5339</v>
      </c>
      <c r="X87" s="89">
        <v>2951</v>
      </c>
      <c r="Y87" s="89">
        <v>3009</v>
      </c>
      <c r="Z87" s="10">
        <f t="shared" si="26"/>
        <v>-58</v>
      </c>
      <c r="AA87" s="87">
        <f t="shared" si="27"/>
        <v>-1.9275506812894649</v>
      </c>
      <c r="AB87" s="90" t="s">
        <v>5351</v>
      </c>
      <c r="AC87" s="89">
        <v>1232</v>
      </c>
      <c r="AD87" s="89">
        <v>1488</v>
      </c>
      <c r="AE87" s="10">
        <f t="shared" si="28"/>
        <v>-256</v>
      </c>
      <c r="AF87" s="11">
        <f t="shared" si="29"/>
        <v>-17.20430107526882</v>
      </c>
      <c r="AG87" s="91" t="s">
        <v>5455</v>
      </c>
      <c r="AH87" s="89">
        <v>359</v>
      </c>
      <c r="AI87" s="89">
        <v>373</v>
      </c>
      <c r="AJ87" s="10">
        <f t="shared" si="30"/>
        <v>-14</v>
      </c>
      <c r="AK87" s="87">
        <f t="shared" si="31"/>
        <v>-3.7533512064343162</v>
      </c>
      <c r="AL87" s="90" t="s">
        <v>5403</v>
      </c>
      <c r="AM87" s="89">
        <v>332</v>
      </c>
      <c r="AN87" s="89">
        <v>253</v>
      </c>
      <c r="AO87" s="10">
        <f t="shared" si="32"/>
        <v>79</v>
      </c>
      <c r="AP87" s="11">
        <f t="shared" si="33"/>
        <v>31.225296442687743</v>
      </c>
      <c r="AQ87" s="91" t="s">
        <v>7712</v>
      </c>
      <c r="AR87" s="89">
        <v>288</v>
      </c>
      <c r="AS87" s="89">
        <v>200</v>
      </c>
      <c r="AT87" s="10">
        <f t="shared" si="34"/>
        <v>88</v>
      </c>
      <c r="AU87" s="87">
        <f t="shared" si="35"/>
        <v>44</v>
      </c>
      <c r="AV87" s="19" t="s">
        <v>7912</v>
      </c>
    </row>
    <row r="88" spans="3:48" ht="50.1" customHeight="1">
      <c r="C88" s="5"/>
      <c r="D88" s="64" t="s">
        <v>174</v>
      </c>
      <c r="E88" s="65" t="s">
        <v>5249</v>
      </c>
      <c r="F88" s="67" t="s">
        <v>175</v>
      </c>
      <c r="G88" s="29">
        <v>1177</v>
      </c>
      <c r="H88" s="13">
        <v>1169</v>
      </c>
      <c r="I88" s="10">
        <f t="shared" si="18"/>
        <v>8</v>
      </c>
      <c r="J88" s="87">
        <f t="shared" si="19"/>
        <v>0.68434559452523525</v>
      </c>
      <c r="K88" s="29">
        <v>458</v>
      </c>
      <c r="L88" s="13">
        <v>438</v>
      </c>
      <c r="M88" s="10">
        <f t="shared" si="20"/>
        <v>20</v>
      </c>
      <c r="N88" s="87">
        <f t="shared" si="21"/>
        <v>4.5662100456620998</v>
      </c>
      <c r="O88" s="29">
        <v>201</v>
      </c>
      <c r="P88" s="13">
        <v>201</v>
      </c>
      <c r="Q88" s="10">
        <f t="shared" si="22"/>
        <v>0</v>
      </c>
      <c r="R88" s="87">
        <f t="shared" si="23"/>
        <v>0</v>
      </c>
      <c r="S88" s="29">
        <v>519</v>
      </c>
      <c r="T88" s="13">
        <v>530</v>
      </c>
      <c r="U88" s="10">
        <f t="shared" si="24"/>
        <v>-11</v>
      </c>
      <c r="V88" s="87">
        <f t="shared" si="25"/>
        <v>-2.0754716981132075</v>
      </c>
      <c r="W88" s="88" t="s">
        <v>5456</v>
      </c>
      <c r="X88" s="89">
        <v>272</v>
      </c>
      <c r="Y88" s="89">
        <v>228</v>
      </c>
      <c r="Z88" s="10">
        <f t="shared" si="26"/>
        <v>44</v>
      </c>
      <c r="AA88" s="87">
        <f t="shared" si="27"/>
        <v>19.298245614035086</v>
      </c>
      <c r="AB88" s="90" t="s">
        <v>5457</v>
      </c>
      <c r="AC88" s="89">
        <v>161</v>
      </c>
      <c r="AD88" s="89">
        <v>213</v>
      </c>
      <c r="AE88" s="10">
        <f t="shared" si="28"/>
        <v>-52</v>
      </c>
      <c r="AF88" s="11">
        <f t="shared" si="29"/>
        <v>-24.413145539906104</v>
      </c>
      <c r="AG88" s="91" t="s">
        <v>5365</v>
      </c>
      <c r="AH88" s="89">
        <v>43</v>
      </c>
      <c r="AI88" s="89">
        <v>43</v>
      </c>
      <c r="AJ88" s="10">
        <f t="shared" si="30"/>
        <v>0</v>
      </c>
      <c r="AK88" s="87">
        <f t="shared" si="31"/>
        <v>0</v>
      </c>
      <c r="AL88" s="90" t="s">
        <v>5348</v>
      </c>
      <c r="AM88" s="89">
        <v>41</v>
      </c>
      <c r="AN88" s="89">
        <v>45</v>
      </c>
      <c r="AO88" s="10">
        <f t="shared" si="32"/>
        <v>-4</v>
      </c>
      <c r="AP88" s="11">
        <f t="shared" si="33"/>
        <v>-8.8888888888888893</v>
      </c>
      <c r="AQ88" s="91" t="s">
        <v>5458</v>
      </c>
      <c r="AR88" s="89">
        <v>1</v>
      </c>
      <c r="AS88" s="89">
        <v>1</v>
      </c>
      <c r="AT88" s="10">
        <f t="shared" si="34"/>
        <v>0</v>
      </c>
      <c r="AU88" s="87">
        <f t="shared" si="35"/>
        <v>0</v>
      </c>
      <c r="AV88" s="19" t="s">
        <v>7913</v>
      </c>
    </row>
    <row r="89" spans="3:48" ht="50.1" customHeight="1">
      <c r="C89" s="5"/>
      <c r="D89" s="64" t="s">
        <v>176</v>
      </c>
      <c r="E89" s="65" t="s">
        <v>5249</v>
      </c>
      <c r="F89" s="67" t="s">
        <v>177</v>
      </c>
      <c r="G89" s="29">
        <v>2124</v>
      </c>
      <c r="H89" s="13">
        <v>2007</v>
      </c>
      <c r="I89" s="10">
        <f t="shared" si="18"/>
        <v>117</v>
      </c>
      <c r="J89" s="87">
        <f t="shared" si="19"/>
        <v>5.8295964125560538</v>
      </c>
      <c r="K89" s="29">
        <v>845</v>
      </c>
      <c r="L89" s="13">
        <v>864</v>
      </c>
      <c r="M89" s="10">
        <f t="shared" si="20"/>
        <v>-19</v>
      </c>
      <c r="N89" s="87">
        <f t="shared" si="21"/>
        <v>-2.199074074074074</v>
      </c>
      <c r="O89" s="29">
        <v>304</v>
      </c>
      <c r="P89" s="13">
        <v>258</v>
      </c>
      <c r="Q89" s="10">
        <f t="shared" si="22"/>
        <v>46</v>
      </c>
      <c r="R89" s="87">
        <f t="shared" si="23"/>
        <v>17.829457364341085</v>
      </c>
      <c r="S89" s="29">
        <v>976</v>
      </c>
      <c r="T89" s="13">
        <v>885</v>
      </c>
      <c r="U89" s="10">
        <f t="shared" si="24"/>
        <v>91</v>
      </c>
      <c r="V89" s="87">
        <f t="shared" si="25"/>
        <v>10.282485875706215</v>
      </c>
      <c r="W89" s="88" t="s">
        <v>5450</v>
      </c>
      <c r="X89" s="89">
        <v>326</v>
      </c>
      <c r="Y89" s="89">
        <v>229</v>
      </c>
      <c r="Z89" s="10">
        <f t="shared" si="26"/>
        <v>97</v>
      </c>
      <c r="AA89" s="87">
        <f t="shared" si="27"/>
        <v>42.358078602620083</v>
      </c>
      <c r="AB89" s="90" t="s">
        <v>5375</v>
      </c>
      <c r="AC89" s="89">
        <v>208</v>
      </c>
      <c r="AD89" s="89">
        <v>214</v>
      </c>
      <c r="AE89" s="10">
        <f t="shared" si="28"/>
        <v>-6</v>
      </c>
      <c r="AF89" s="11">
        <f t="shared" si="29"/>
        <v>-2.8037383177570092</v>
      </c>
      <c r="AG89" s="91" t="s">
        <v>5459</v>
      </c>
      <c r="AH89" s="89">
        <v>164</v>
      </c>
      <c r="AI89" s="89">
        <v>164</v>
      </c>
      <c r="AJ89" s="10">
        <f t="shared" si="30"/>
        <v>0</v>
      </c>
      <c r="AK89" s="87">
        <f t="shared" si="31"/>
        <v>0</v>
      </c>
      <c r="AL89" s="90" t="s">
        <v>5439</v>
      </c>
      <c r="AM89" s="89">
        <v>115</v>
      </c>
      <c r="AN89" s="89">
        <v>115</v>
      </c>
      <c r="AO89" s="10">
        <f t="shared" si="32"/>
        <v>0</v>
      </c>
      <c r="AP89" s="11">
        <f t="shared" si="33"/>
        <v>0</v>
      </c>
      <c r="AQ89" s="91" t="s">
        <v>5460</v>
      </c>
      <c r="AR89" s="89">
        <v>76</v>
      </c>
      <c r="AS89" s="89">
        <v>76</v>
      </c>
      <c r="AT89" s="10">
        <f t="shared" si="34"/>
        <v>0</v>
      </c>
      <c r="AU89" s="87">
        <f t="shared" si="35"/>
        <v>0</v>
      </c>
      <c r="AV89" s="19" t="s">
        <v>5461</v>
      </c>
    </row>
    <row r="90" spans="3:48" ht="50.1" customHeight="1">
      <c r="C90" s="5"/>
      <c r="D90" s="64" t="s">
        <v>178</v>
      </c>
      <c r="E90" s="65" t="s">
        <v>5249</v>
      </c>
      <c r="F90" s="67" t="s">
        <v>179</v>
      </c>
      <c r="G90" s="29">
        <v>3541</v>
      </c>
      <c r="H90" s="13">
        <v>3197</v>
      </c>
      <c r="I90" s="10">
        <f t="shared" si="18"/>
        <v>344</v>
      </c>
      <c r="J90" s="87">
        <f t="shared" si="19"/>
        <v>10.760087582108227</v>
      </c>
      <c r="K90" s="29">
        <v>778</v>
      </c>
      <c r="L90" s="13">
        <v>787</v>
      </c>
      <c r="M90" s="10">
        <f t="shared" si="20"/>
        <v>-9</v>
      </c>
      <c r="N90" s="87">
        <f t="shared" si="21"/>
        <v>-1.1435832274459974</v>
      </c>
      <c r="O90" s="29">
        <v>576</v>
      </c>
      <c r="P90" s="13">
        <v>557</v>
      </c>
      <c r="Q90" s="10">
        <f t="shared" si="22"/>
        <v>19</v>
      </c>
      <c r="R90" s="87">
        <f t="shared" si="23"/>
        <v>3.4111310592459607</v>
      </c>
      <c r="S90" s="29">
        <v>2188</v>
      </c>
      <c r="T90" s="13">
        <v>1853</v>
      </c>
      <c r="U90" s="10">
        <f t="shared" si="24"/>
        <v>335</v>
      </c>
      <c r="V90" s="87">
        <f t="shared" si="25"/>
        <v>18.078791149487316</v>
      </c>
      <c r="W90" s="88" t="s">
        <v>5462</v>
      </c>
      <c r="X90" s="89">
        <v>732</v>
      </c>
      <c r="Y90" s="89">
        <v>632</v>
      </c>
      <c r="Z90" s="10">
        <f t="shared" si="26"/>
        <v>100</v>
      </c>
      <c r="AA90" s="87">
        <f t="shared" si="27"/>
        <v>15.822784810126583</v>
      </c>
      <c r="AB90" s="90" t="s">
        <v>5404</v>
      </c>
      <c r="AC90" s="89">
        <v>564</v>
      </c>
      <c r="AD90" s="89">
        <v>455</v>
      </c>
      <c r="AE90" s="10">
        <f t="shared" si="28"/>
        <v>109</v>
      </c>
      <c r="AF90" s="11">
        <f t="shared" si="29"/>
        <v>23.956043956043956</v>
      </c>
      <c r="AG90" s="91" t="s">
        <v>5463</v>
      </c>
      <c r="AH90" s="89">
        <v>349</v>
      </c>
      <c r="AI90" s="89">
        <v>326</v>
      </c>
      <c r="AJ90" s="10">
        <f t="shared" si="30"/>
        <v>23</v>
      </c>
      <c r="AK90" s="87">
        <f t="shared" si="31"/>
        <v>7.0552147239263796</v>
      </c>
      <c r="AL90" s="90" t="s">
        <v>5464</v>
      </c>
      <c r="AM90" s="89">
        <v>206</v>
      </c>
      <c r="AN90" s="89">
        <v>156</v>
      </c>
      <c r="AO90" s="10">
        <f t="shared" si="32"/>
        <v>50</v>
      </c>
      <c r="AP90" s="11">
        <f t="shared" si="33"/>
        <v>32.051282051282051</v>
      </c>
      <c r="AQ90" s="91" t="s">
        <v>7445</v>
      </c>
      <c r="AR90" s="89">
        <v>133</v>
      </c>
      <c r="AS90" s="89">
        <v>114</v>
      </c>
      <c r="AT90" s="10">
        <f t="shared" si="34"/>
        <v>19</v>
      </c>
      <c r="AU90" s="87">
        <f t="shared" si="35"/>
        <v>16.666666666666664</v>
      </c>
      <c r="AV90" s="19" t="s">
        <v>5465</v>
      </c>
    </row>
    <row r="91" spans="3:48" ht="50.1" customHeight="1">
      <c r="C91" s="5"/>
      <c r="D91" s="64" t="s">
        <v>180</v>
      </c>
      <c r="E91" s="65" t="s">
        <v>5249</v>
      </c>
      <c r="F91" s="67" t="s">
        <v>181</v>
      </c>
      <c r="G91" s="29">
        <v>1781</v>
      </c>
      <c r="H91" s="13">
        <v>1473</v>
      </c>
      <c r="I91" s="10">
        <f t="shared" si="18"/>
        <v>308</v>
      </c>
      <c r="J91" s="87">
        <f t="shared" si="19"/>
        <v>20.90970807875085</v>
      </c>
      <c r="K91" s="29">
        <v>485</v>
      </c>
      <c r="L91" s="13">
        <v>485</v>
      </c>
      <c r="M91" s="10">
        <f t="shared" si="20"/>
        <v>0</v>
      </c>
      <c r="N91" s="87">
        <f t="shared" si="21"/>
        <v>0</v>
      </c>
      <c r="O91" s="29">
        <v>286</v>
      </c>
      <c r="P91" s="13">
        <v>232</v>
      </c>
      <c r="Q91" s="10">
        <f t="shared" si="22"/>
        <v>54</v>
      </c>
      <c r="R91" s="87">
        <f t="shared" si="23"/>
        <v>23.275862068965516</v>
      </c>
      <c r="S91" s="29">
        <v>1009</v>
      </c>
      <c r="T91" s="13">
        <v>756</v>
      </c>
      <c r="U91" s="10">
        <f t="shared" si="24"/>
        <v>253</v>
      </c>
      <c r="V91" s="87">
        <f t="shared" si="25"/>
        <v>33.465608465608469</v>
      </c>
      <c r="W91" s="88" t="s">
        <v>5403</v>
      </c>
      <c r="X91" s="89">
        <v>608.71152500000005</v>
      </c>
      <c r="Y91" s="89">
        <v>400.52452099999999</v>
      </c>
      <c r="Z91" s="10">
        <f t="shared" si="26"/>
        <v>208.18700400000006</v>
      </c>
      <c r="AA91" s="87">
        <f t="shared" si="27"/>
        <v>51.978591343225169</v>
      </c>
      <c r="AB91" s="90" t="s">
        <v>5339</v>
      </c>
      <c r="AC91" s="89">
        <v>249.986839</v>
      </c>
      <c r="AD91" s="89">
        <v>211.958564</v>
      </c>
      <c r="AE91" s="10">
        <f t="shared" si="28"/>
        <v>38.028275000000008</v>
      </c>
      <c r="AF91" s="11">
        <f t="shared" si="29"/>
        <v>17.941372258023041</v>
      </c>
      <c r="AG91" s="91" t="s">
        <v>5335</v>
      </c>
      <c r="AH91" s="89">
        <v>55.487450000000003</v>
      </c>
      <c r="AI91" s="89">
        <v>56.477449999999997</v>
      </c>
      <c r="AJ91" s="10">
        <f t="shared" si="30"/>
        <v>-0.98999999999999488</v>
      </c>
      <c r="AK91" s="87">
        <f t="shared" si="31"/>
        <v>-1.7529120029321346</v>
      </c>
      <c r="AL91" s="90" t="s">
        <v>5348</v>
      </c>
      <c r="AM91" s="89">
        <v>45.105206000000003</v>
      </c>
      <c r="AN91" s="89">
        <v>36.365392999999997</v>
      </c>
      <c r="AO91" s="10">
        <f t="shared" si="32"/>
        <v>8.7398130000000052</v>
      </c>
      <c r="AP91" s="11">
        <f t="shared" si="33"/>
        <v>24.033324760164167</v>
      </c>
      <c r="AQ91" s="91" t="s">
        <v>7713</v>
      </c>
      <c r="AR91" s="89">
        <v>12.960508000000001</v>
      </c>
      <c r="AS91" s="89">
        <v>13.477812999999999</v>
      </c>
      <c r="AT91" s="10">
        <f t="shared" si="34"/>
        <v>-0.51730499999999857</v>
      </c>
      <c r="AU91" s="87">
        <f t="shared" si="35"/>
        <v>-3.8381968944071163</v>
      </c>
      <c r="AV91" s="19" t="s">
        <v>5466</v>
      </c>
    </row>
    <row r="92" spans="3:48" ht="50.1" customHeight="1">
      <c r="C92" s="5"/>
      <c r="D92" s="64" t="s">
        <v>182</v>
      </c>
      <c r="E92" s="65" t="s">
        <v>5249</v>
      </c>
      <c r="F92" s="67" t="s">
        <v>183</v>
      </c>
      <c r="G92" s="29">
        <v>3401</v>
      </c>
      <c r="H92" s="13">
        <v>3437</v>
      </c>
      <c r="I92" s="10">
        <f t="shared" si="18"/>
        <v>-36</v>
      </c>
      <c r="J92" s="87">
        <f t="shared" si="19"/>
        <v>-1.047425080011638</v>
      </c>
      <c r="K92" s="29">
        <v>341</v>
      </c>
      <c r="L92" s="13">
        <v>398</v>
      </c>
      <c r="M92" s="10">
        <f t="shared" si="20"/>
        <v>-57</v>
      </c>
      <c r="N92" s="87">
        <f t="shared" si="21"/>
        <v>-14.321608040201006</v>
      </c>
      <c r="O92" s="29">
        <v>648</v>
      </c>
      <c r="P92" s="13">
        <v>643</v>
      </c>
      <c r="Q92" s="10">
        <f t="shared" si="22"/>
        <v>5</v>
      </c>
      <c r="R92" s="87">
        <f t="shared" si="23"/>
        <v>0.77760497667185069</v>
      </c>
      <c r="S92" s="29">
        <v>2412</v>
      </c>
      <c r="T92" s="13">
        <v>2396</v>
      </c>
      <c r="U92" s="10">
        <f t="shared" si="24"/>
        <v>16</v>
      </c>
      <c r="V92" s="87">
        <f t="shared" si="25"/>
        <v>0.667779632721202</v>
      </c>
      <c r="W92" s="88" t="s">
        <v>5423</v>
      </c>
      <c r="X92" s="89">
        <v>768</v>
      </c>
      <c r="Y92" s="89">
        <v>673</v>
      </c>
      <c r="Z92" s="10">
        <f t="shared" si="26"/>
        <v>95</v>
      </c>
      <c r="AA92" s="87">
        <f t="shared" si="27"/>
        <v>14.115898959881129</v>
      </c>
      <c r="AB92" s="90" t="s">
        <v>5467</v>
      </c>
      <c r="AC92" s="89">
        <v>359</v>
      </c>
      <c r="AD92" s="89">
        <v>358</v>
      </c>
      <c r="AE92" s="10">
        <f t="shared" si="28"/>
        <v>1</v>
      </c>
      <c r="AF92" s="11">
        <f t="shared" si="29"/>
        <v>0.27932960893854747</v>
      </c>
      <c r="AG92" s="91" t="s">
        <v>5412</v>
      </c>
      <c r="AH92" s="89">
        <v>343</v>
      </c>
      <c r="AI92" s="89">
        <v>354</v>
      </c>
      <c r="AJ92" s="10">
        <f t="shared" si="30"/>
        <v>-11</v>
      </c>
      <c r="AK92" s="87">
        <f t="shared" si="31"/>
        <v>-3.1073446327683616</v>
      </c>
      <c r="AL92" s="90" t="s">
        <v>5468</v>
      </c>
      <c r="AM92" s="89">
        <v>335</v>
      </c>
      <c r="AN92" s="89">
        <v>335</v>
      </c>
      <c r="AO92" s="10">
        <f t="shared" si="32"/>
        <v>0</v>
      </c>
      <c r="AP92" s="11">
        <f t="shared" si="33"/>
        <v>0</v>
      </c>
      <c r="AQ92" s="91" t="s">
        <v>5469</v>
      </c>
      <c r="AR92" s="89">
        <v>141</v>
      </c>
      <c r="AS92" s="89">
        <v>148</v>
      </c>
      <c r="AT92" s="10">
        <f t="shared" si="34"/>
        <v>-7</v>
      </c>
      <c r="AU92" s="87">
        <f t="shared" si="35"/>
        <v>-4.7297297297297298</v>
      </c>
      <c r="AV92" s="19" t="s">
        <v>7914</v>
      </c>
    </row>
    <row r="93" spans="3:48" ht="50.1" customHeight="1">
      <c r="C93" s="5"/>
      <c r="D93" s="64" t="s">
        <v>184</v>
      </c>
      <c r="E93" s="65" t="s">
        <v>5249</v>
      </c>
      <c r="F93" s="67" t="s">
        <v>185</v>
      </c>
      <c r="G93" s="29">
        <v>1490</v>
      </c>
      <c r="H93" s="13">
        <v>1506</v>
      </c>
      <c r="I93" s="10">
        <f t="shared" si="18"/>
        <v>-16</v>
      </c>
      <c r="J93" s="87">
        <f t="shared" si="19"/>
        <v>-1.0624169986719787</v>
      </c>
      <c r="K93" s="29">
        <v>479</v>
      </c>
      <c r="L93" s="13">
        <v>523</v>
      </c>
      <c r="M93" s="10">
        <f t="shared" si="20"/>
        <v>-44</v>
      </c>
      <c r="N93" s="87">
        <f t="shared" si="21"/>
        <v>-8.413001912045889</v>
      </c>
      <c r="O93" s="29">
        <v>219</v>
      </c>
      <c r="P93" s="13">
        <v>190</v>
      </c>
      <c r="Q93" s="10">
        <f t="shared" si="22"/>
        <v>29</v>
      </c>
      <c r="R93" s="87">
        <f t="shared" si="23"/>
        <v>15.263157894736842</v>
      </c>
      <c r="S93" s="29">
        <v>791</v>
      </c>
      <c r="T93" s="13">
        <v>794</v>
      </c>
      <c r="U93" s="10">
        <f t="shared" si="24"/>
        <v>-3</v>
      </c>
      <c r="V93" s="87">
        <f t="shared" si="25"/>
        <v>-0.37783375314861462</v>
      </c>
      <c r="W93" s="88" t="s">
        <v>5470</v>
      </c>
      <c r="X93" s="89">
        <v>362</v>
      </c>
      <c r="Y93" s="89">
        <v>405</v>
      </c>
      <c r="Z93" s="10">
        <f t="shared" si="26"/>
        <v>-43</v>
      </c>
      <c r="AA93" s="87">
        <f t="shared" si="27"/>
        <v>-10.617283950617285</v>
      </c>
      <c r="AB93" s="90" t="s">
        <v>5471</v>
      </c>
      <c r="AC93" s="89">
        <v>182</v>
      </c>
      <c r="AD93" s="89">
        <v>146</v>
      </c>
      <c r="AE93" s="10">
        <f t="shared" si="28"/>
        <v>36</v>
      </c>
      <c r="AF93" s="11">
        <f t="shared" si="29"/>
        <v>24.657534246575342</v>
      </c>
      <c r="AG93" s="91" t="s">
        <v>5335</v>
      </c>
      <c r="AH93" s="89">
        <v>81</v>
      </c>
      <c r="AI93" s="89">
        <v>80</v>
      </c>
      <c r="AJ93" s="10">
        <f t="shared" si="30"/>
        <v>1</v>
      </c>
      <c r="AK93" s="87">
        <f t="shared" si="31"/>
        <v>1.25</v>
      </c>
      <c r="AL93" s="90" t="s">
        <v>5472</v>
      </c>
      <c r="AM93" s="89">
        <v>60</v>
      </c>
      <c r="AN93" s="89">
        <v>59</v>
      </c>
      <c r="AO93" s="10">
        <f t="shared" si="32"/>
        <v>1</v>
      </c>
      <c r="AP93" s="11">
        <f t="shared" si="33"/>
        <v>1.6949152542372881</v>
      </c>
      <c r="AQ93" s="91" t="s">
        <v>5473</v>
      </c>
      <c r="AR93" s="89">
        <v>54</v>
      </c>
      <c r="AS93" s="89">
        <v>55</v>
      </c>
      <c r="AT93" s="10">
        <f t="shared" si="34"/>
        <v>-1</v>
      </c>
      <c r="AU93" s="87">
        <f t="shared" si="35"/>
        <v>-1.8181818181818181</v>
      </c>
      <c r="AV93" s="19" t="s">
        <v>5474</v>
      </c>
    </row>
    <row r="94" spans="3:48" ht="50.1" customHeight="1">
      <c r="C94" s="5"/>
      <c r="D94" s="64" t="s">
        <v>186</v>
      </c>
      <c r="E94" s="65" t="s">
        <v>5249</v>
      </c>
      <c r="F94" s="67" t="s">
        <v>187</v>
      </c>
      <c r="G94" s="29">
        <v>1511</v>
      </c>
      <c r="H94" s="13">
        <v>1414</v>
      </c>
      <c r="I94" s="10">
        <f t="shared" si="18"/>
        <v>97</v>
      </c>
      <c r="J94" s="87">
        <f t="shared" si="19"/>
        <v>6.8599717114568595</v>
      </c>
      <c r="K94" s="29">
        <v>690</v>
      </c>
      <c r="L94" s="13">
        <v>613</v>
      </c>
      <c r="M94" s="10">
        <f t="shared" si="20"/>
        <v>77</v>
      </c>
      <c r="N94" s="87">
        <f t="shared" si="21"/>
        <v>12.561174551386623</v>
      </c>
      <c r="O94" s="29">
        <v>79</v>
      </c>
      <c r="P94" s="13">
        <v>79</v>
      </c>
      <c r="Q94" s="10">
        <f t="shared" si="22"/>
        <v>0</v>
      </c>
      <c r="R94" s="87">
        <f t="shared" si="23"/>
        <v>0</v>
      </c>
      <c r="S94" s="29">
        <v>742</v>
      </c>
      <c r="T94" s="13">
        <v>722</v>
      </c>
      <c r="U94" s="10">
        <f t="shared" si="24"/>
        <v>20</v>
      </c>
      <c r="V94" s="87">
        <f t="shared" si="25"/>
        <v>2.7700831024930745</v>
      </c>
      <c r="W94" s="88" t="s">
        <v>5339</v>
      </c>
      <c r="X94" s="89">
        <v>255</v>
      </c>
      <c r="Y94" s="89">
        <v>254</v>
      </c>
      <c r="Z94" s="10">
        <f t="shared" si="26"/>
        <v>1</v>
      </c>
      <c r="AA94" s="87">
        <f t="shared" si="27"/>
        <v>0.39370078740157477</v>
      </c>
      <c r="AB94" s="90" t="s">
        <v>7714</v>
      </c>
      <c r="AC94" s="89">
        <v>205</v>
      </c>
      <c r="AD94" s="89">
        <v>217</v>
      </c>
      <c r="AE94" s="10">
        <f t="shared" si="28"/>
        <v>-12</v>
      </c>
      <c r="AF94" s="11">
        <f t="shared" si="29"/>
        <v>-5.5299539170506913</v>
      </c>
      <c r="AG94" s="91" t="s">
        <v>5557</v>
      </c>
      <c r="AH94" s="89">
        <v>141</v>
      </c>
      <c r="AI94" s="89">
        <v>109</v>
      </c>
      <c r="AJ94" s="10">
        <f t="shared" si="30"/>
        <v>32</v>
      </c>
      <c r="AK94" s="87">
        <f t="shared" si="31"/>
        <v>29.357798165137616</v>
      </c>
      <c r="AL94" s="90" t="s">
        <v>5335</v>
      </c>
      <c r="AM94" s="89">
        <v>94</v>
      </c>
      <c r="AN94" s="89">
        <v>94</v>
      </c>
      <c r="AO94" s="10">
        <f t="shared" si="32"/>
        <v>0</v>
      </c>
      <c r="AP94" s="11">
        <f t="shared" si="33"/>
        <v>0</v>
      </c>
      <c r="AQ94" s="91" t="s">
        <v>5318</v>
      </c>
      <c r="AR94" s="89">
        <v>30</v>
      </c>
      <c r="AS94" s="89">
        <v>30</v>
      </c>
      <c r="AT94" s="10">
        <f t="shared" si="34"/>
        <v>0</v>
      </c>
      <c r="AU94" s="87">
        <f t="shared" si="35"/>
        <v>0</v>
      </c>
      <c r="AV94" s="19" t="s">
        <v>5475</v>
      </c>
    </row>
    <row r="95" spans="3:48" ht="50.1" customHeight="1">
      <c r="C95" s="5"/>
      <c r="D95" s="64" t="s">
        <v>188</v>
      </c>
      <c r="E95" s="65" t="s">
        <v>5249</v>
      </c>
      <c r="F95" s="67" t="s">
        <v>189</v>
      </c>
      <c r="G95" s="29">
        <v>2590</v>
      </c>
      <c r="H95" s="13">
        <v>2824</v>
      </c>
      <c r="I95" s="10">
        <f t="shared" si="18"/>
        <v>-234</v>
      </c>
      <c r="J95" s="87">
        <f t="shared" si="19"/>
        <v>-8.2861189801699719</v>
      </c>
      <c r="K95" s="29">
        <v>624</v>
      </c>
      <c r="L95" s="13">
        <v>601</v>
      </c>
      <c r="M95" s="10">
        <f t="shared" si="20"/>
        <v>23</v>
      </c>
      <c r="N95" s="87">
        <f t="shared" si="21"/>
        <v>3.8269550748752081</v>
      </c>
      <c r="O95" s="29">
        <v>683</v>
      </c>
      <c r="P95" s="13">
        <v>780</v>
      </c>
      <c r="Q95" s="10">
        <f t="shared" si="22"/>
        <v>-97</v>
      </c>
      <c r="R95" s="87">
        <f t="shared" si="23"/>
        <v>-12.435897435897436</v>
      </c>
      <c r="S95" s="29">
        <v>1283</v>
      </c>
      <c r="T95" s="13">
        <v>1443</v>
      </c>
      <c r="U95" s="10">
        <f t="shared" si="24"/>
        <v>-160</v>
      </c>
      <c r="V95" s="87">
        <f t="shared" si="25"/>
        <v>-11.088011088011088</v>
      </c>
      <c r="W95" s="88" t="s">
        <v>5557</v>
      </c>
      <c r="X95" s="89">
        <v>607</v>
      </c>
      <c r="Y95" s="89">
        <v>729</v>
      </c>
      <c r="Z95" s="10">
        <f t="shared" si="26"/>
        <v>-122</v>
      </c>
      <c r="AA95" s="87">
        <f t="shared" si="27"/>
        <v>-16.735253772290807</v>
      </c>
      <c r="AB95" s="90" t="s">
        <v>5339</v>
      </c>
      <c r="AC95" s="89">
        <v>473</v>
      </c>
      <c r="AD95" s="89">
        <v>501</v>
      </c>
      <c r="AE95" s="10">
        <f t="shared" si="28"/>
        <v>-28</v>
      </c>
      <c r="AF95" s="11">
        <f t="shared" si="29"/>
        <v>-5.5888223552894214</v>
      </c>
      <c r="AG95" s="91" t="s">
        <v>5348</v>
      </c>
      <c r="AH95" s="89">
        <v>111</v>
      </c>
      <c r="AI95" s="89">
        <v>111</v>
      </c>
      <c r="AJ95" s="10">
        <f t="shared" si="30"/>
        <v>0</v>
      </c>
      <c r="AK95" s="87">
        <f t="shared" si="31"/>
        <v>0</v>
      </c>
      <c r="AL95" s="90" t="s">
        <v>5335</v>
      </c>
      <c r="AM95" s="89">
        <v>88</v>
      </c>
      <c r="AN95" s="89">
        <v>101</v>
      </c>
      <c r="AO95" s="10">
        <f t="shared" si="32"/>
        <v>-13</v>
      </c>
      <c r="AP95" s="11">
        <f t="shared" si="33"/>
        <v>-12.871287128712872</v>
      </c>
      <c r="AQ95" s="91" t="s">
        <v>5376</v>
      </c>
      <c r="AR95" s="89">
        <v>4</v>
      </c>
      <c r="AS95" s="89">
        <v>1</v>
      </c>
      <c r="AT95" s="10">
        <f t="shared" si="34"/>
        <v>3</v>
      </c>
      <c r="AU95" s="87">
        <f t="shared" si="35"/>
        <v>300</v>
      </c>
      <c r="AV95" s="19" t="s">
        <v>5476</v>
      </c>
    </row>
    <row r="96" spans="3:48" ht="50.1" customHeight="1">
      <c r="C96" s="5"/>
      <c r="D96" s="64" t="s">
        <v>190</v>
      </c>
      <c r="E96" s="65" t="s">
        <v>5249</v>
      </c>
      <c r="F96" s="67" t="s">
        <v>191</v>
      </c>
      <c r="G96" s="29">
        <v>1331</v>
      </c>
      <c r="H96" s="13">
        <v>1293</v>
      </c>
      <c r="I96" s="10">
        <f t="shared" si="18"/>
        <v>38</v>
      </c>
      <c r="J96" s="87">
        <f t="shared" si="19"/>
        <v>2.9389017788089715</v>
      </c>
      <c r="K96" s="29">
        <v>698</v>
      </c>
      <c r="L96" s="13">
        <v>667</v>
      </c>
      <c r="M96" s="10">
        <f t="shared" si="20"/>
        <v>31</v>
      </c>
      <c r="N96" s="87">
        <f t="shared" si="21"/>
        <v>4.6476761619190405</v>
      </c>
      <c r="O96" s="29">
        <v>80</v>
      </c>
      <c r="P96" s="13">
        <v>80</v>
      </c>
      <c r="Q96" s="10">
        <f t="shared" si="22"/>
        <v>0</v>
      </c>
      <c r="R96" s="87">
        <f t="shared" si="23"/>
        <v>0</v>
      </c>
      <c r="S96" s="29">
        <v>553</v>
      </c>
      <c r="T96" s="13">
        <v>547</v>
      </c>
      <c r="U96" s="10">
        <f t="shared" si="24"/>
        <v>6</v>
      </c>
      <c r="V96" s="87">
        <f t="shared" si="25"/>
        <v>1.0968921389396709</v>
      </c>
      <c r="W96" s="88" t="s">
        <v>5339</v>
      </c>
      <c r="X96" s="89">
        <v>124</v>
      </c>
      <c r="Y96" s="89">
        <v>124</v>
      </c>
      <c r="Z96" s="10">
        <f t="shared" si="26"/>
        <v>0</v>
      </c>
      <c r="AA96" s="87">
        <f t="shared" si="27"/>
        <v>0</v>
      </c>
      <c r="AB96" s="90" t="s">
        <v>5335</v>
      </c>
      <c r="AC96" s="89">
        <v>119</v>
      </c>
      <c r="AD96" s="89">
        <v>125</v>
      </c>
      <c r="AE96" s="10">
        <f t="shared" si="28"/>
        <v>-6</v>
      </c>
      <c r="AF96" s="11">
        <f t="shared" si="29"/>
        <v>-4.8</v>
      </c>
      <c r="AG96" s="91" t="s">
        <v>5991</v>
      </c>
      <c r="AH96" s="89">
        <v>100</v>
      </c>
      <c r="AI96" s="89">
        <v>100</v>
      </c>
      <c r="AJ96" s="10">
        <f t="shared" si="30"/>
        <v>0</v>
      </c>
      <c r="AK96" s="87">
        <f t="shared" si="31"/>
        <v>0</v>
      </c>
      <c r="AL96" s="90" t="s">
        <v>5404</v>
      </c>
      <c r="AM96" s="89">
        <v>94</v>
      </c>
      <c r="AN96" s="89">
        <v>94</v>
      </c>
      <c r="AO96" s="10">
        <f t="shared" si="32"/>
        <v>0</v>
      </c>
      <c r="AP96" s="11">
        <f t="shared" si="33"/>
        <v>0</v>
      </c>
      <c r="AQ96" s="91" t="s">
        <v>5768</v>
      </c>
      <c r="AR96" s="89">
        <v>35</v>
      </c>
      <c r="AS96" s="89">
        <v>24</v>
      </c>
      <c r="AT96" s="10">
        <f t="shared" si="34"/>
        <v>11</v>
      </c>
      <c r="AU96" s="87">
        <f t="shared" si="35"/>
        <v>45.833333333333329</v>
      </c>
      <c r="AV96" s="19" t="s">
        <v>5477</v>
      </c>
    </row>
    <row r="97" spans="3:48" ht="50.1" customHeight="1">
      <c r="C97" s="5"/>
      <c r="D97" s="64" t="s">
        <v>192</v>
      </c>
      <c r="E97" s="65" t="s">
        <v>5249</v>
      </c>
      <c r="F97" s="67" t="s">
        <v>193</v>
      </c>
      <c r="G97" s="29">
        <v>1619</v>
      </c>
      <c r="H97" s="13">
        <v>1552</v>
      </c>
      <c r="I97" s="10">
        <f t="shared" si="18"/>
        <v>67</v>
      </c>
      <c r="J97" s="87">
        <f t="shared" si="19"/>
        <v>4.3170103092783503</v>
      </c>
      <c r="K97" s="29">
        <v>447</v>
      </c>
      <c r="L97" s="13">
        <v>442</v>
      </c>
      <c r="M97" s="10">
        <f t="shared" si="20"/>
        <v>5</v>
      </c>
      <c r="N97" s="87">
        <f t="shared" si="21"/>
        <v>1.1312217194570136</v>
      </c>
      <c r="O97" s="29">
        <v>129</v>
      </c>
      <c r="P97" s="13">
        <v>129</v>
      </c>
      <c r="Q97" s="10">
        <f t="shared" si="22"/>
        <v>0</v>
      </c>
      <c r="R97" s="87">
        <f t="shared" si="23"/>
        <v>0</v>
      </c>
      <c r="S97" s="29">
        <v>1043</v>
      </c>
      <c r="T97" s="13">
        <v>980</v>
      </c>
      <c r="U97" s="10">
        <f t="shared" si="24"/>
        <v>63</v>
      </c>
      <c r="V97" s="87">
        <f t="shared" si="25"/>
        <v>6.4285714285714279</v>
      </c>
      <c r="W97" s="88" t="s">
        <v>5378</v>
      </c>
      <c r="X97" s="89">
        <v>612</v>
      </c>
      <c r="Y97" s="89">
        <v>612</v>
      </c>
      <c r="Z97" s="10">
        <f t="shared" si="26"/>
        <v>0</v>
      </c>
      <c r="AA97" s="87">
        <f t="shared" si="27"/>
        <v>0</v>
      </c>
      <c r="AB97" s="90" t="s">
        <v>5439</v>
      </c>
      <c r="AC97" s="89">
        <v>269</v>
      </c>
      <c r="AD97" s="89">
        <v>219</v>
      </c>
      <c r="AE97" s="10">
        <f t="shared" si="28"/>
        <v>50</v>
      </c>
      <c r="AF97" s="11">
        <f t="shared" si="29"/>
        <v>22.831050228310502</v>
      </c>
      <c r="AG97" s="91" t="s">
        <v>5404</v>
      </c>
      <c r="AH97" s="89">
        <v>68</v>
      </c>
      <c r="AI97" s="89">
        <v>67</v>
      </c>
      <c r="AJ97" s="10">
        <f t="shared" si="30"/>
        <v>1</v>
      </c>
      <c r="AK97" s="87">
        <f t="shared" si="31"/>
        <v>1.4925373134328357</v>
      </c>
      <c r="AL97" s="90" t="s">
        <v>5478</v>
      </c>
      <c r="AM97" s="89">
        <v>53</v>
      </c>
      <c r="AN97" s="89">
        <v>53</v>
      </c>
      <c r="AO97" s="10">
        <f t="shared" si="32"/>
        <v>0</v>
      </c>
      <c r="AP97" s="11">
        <f t="shared" si="33"/>
        <v>0</v>
      </c>
      <c r="AQ97" s="91" t="s">
        <v>5335</v>
      </c>
      <c r="AR97" s="89">
        <v>17</v>
      </c>
      <c r="AS97" s="89">
        <v>17</v>
      </c>
      <c r="AT97" s="10">
        <f t="shared" si="34"/>
        <v>0</v>
      </c>
      <c r="AU97" s="87">
        <f t="shared" si="35"/>
        <v>0</v>
      </c>
      <c r="AV97" s="19" t="s">
        <v>7915</v>
      </c>
    </row>
    <row r="98" spans="3:48" ht="50.1" customHeight="1">
      <c r="C98" s="5"/>
      <c r="D98" s="64" t="s">
        <v>194</v>
      </c>
      <c r="E98" s="65" t="s">
        <v>5249</v>
      </c>
      <c r="F98" s="67" t="s">
        <v>195</v>
      </c>
      <c r="G98" s="29">
        <v>849</v>
      </c>
      <c r="H98" s="13">
        <v>955</v>
      </c>
      <c r="I98" s="10">
        <f t="shared" si="18"/>
        <v>-106</v>
      </c>
      <c r="J98" s="87">
        <f t="shared" si="19"/>
        <v>-11.099476439790577</v>
      </c>
      <c r="K98" s="29">
        <v>449</v>
      </c>
      <c r="L98" s="13">
        <v>479</v>
      </c>
      <c r="M98" s="10">
        <f t="shared" si="20"/>
        <v>-30</v>
      </c>
      <c r="N98" s="87">
        <f t="shared" si="21"/>
        <v>-6.2630480167014611</v>
      </c>
      <c r="O98" s="29">
        <v>102</v>
      </c>
      <c r="P98" s="13">
        <v>132</v>
      </c>
      <c r="Q98" s="10">
        <f t="shared" si="22"/>
        <v>-30</v>
      </c>
      <c r="R98" s="87">
        <f t="shared" si="23"/>
        <v>-22.727272727272727</v>
      </c>
      <c r="S98" s="29">
        <v>297</v>
      </c>
      <c r="T98" s="13">
        <v>343</v>
      </c>
      <c r="U98" s="10">
        <f t="shared" si="24"/>
        <v>-46</v>
      </c>
      <c r="V98" s="87">
        <f t="shared" si="25"/>
        <v>-13.411078717201166</v>
      </c>
      <c r="W98" s="88" t="s">
        <v>5339</v>
      </c>
      <c r="X98" s="89">
        <v>139</v>
      </c>
      <c r="Y98" s="89">
        <v>186</v>
      </c>
      <c r="Z98" s="10">
        <f t="shared" si="26"/>
        <v>-47</v>
      </c>
      <c r="AA98" s="87">
        <f t="shared" si="27"/>
        <v>-25.268817204301076</v>
      </c>
      <c r="AB98" s="90" t="s">
        <v>5403</v>
      </c>
      <c r="AC98" s="89">
        <v>80</v>
      </c>
      <c r="AD98" s="89">
        <v>69</v>
      </c>
      <c r="AE98" s="10">
        <f t="shared" si="28"/>
        <v>11</v>
      </c>
      <c r="AF98" s="11">
        <f t="shared" si="29"/>
        <v>15.942028985507244</v>
      </c>
      <c r="AG98" s="91" t="s">
        <v>5376</v>
      </c>
      <c r="AH98" s="89">
        <v>52</v>
      </c>
      <c r="AI98" s="89">
        <v>61</v>
      </c>
      <c r="AJ98" s="10">
        <f t="shared" si="30"/>
        <v>-9</v>
      </c>
      <c r="AK98" s="87">
        <f t="shared" si="31"/>
        <v>-14.754098360655737</v>
      </c>
      <c r="AL98" s="90" t="s">
        <v>5438</v>
      </c>
      <c r="AM98" s="89">
        <v>12</v>
      </c>
      <c r="AN98" s="89">
        <v>4</v>
      </c>
      <c r="AO98" s="10">
        <f t="shared" si="32"/>
        <v>8</v>
      </c>
      <c r="AP98" s="11">
        <f t="shared" si="33"/>
        <v>200</v>
      </c>
      <c r="AQ98" s="91" t="s">
        <v>5758</v>
      </c>
      <c r="AR98" s="89">
        <v>7</v>
      </c>
      <c r="AS98" s="89">
        <v>6</v>
      </c>
      <c r="AT98" s="10">
        <f t="shared" si="34"/>
        <v>1</v>
      </c>
      <c r="AU98" s="87">
        <f t="shared" si="35"/>
        <v>16.666666666666664</v>
      </c>
      <c r="AV98" s="19" t="s">
        <v>5479</v>
      </c>
    </row>
    <row r="99" spans="3:48" ht="50.1" customHeight="1">
      <c r="C99" s="5"/>
      <c r="D99" s="64" t="s">
        <v>196</v>
      </c>
      <c r="E99" s="65" t="s">
        <v>5249</v>
      </c>
      <c r="F99" s="67" t="s">
        <v>197</v>
      </c>
      <c r="G99" s="29">
        <v>2696</v>
      </c>
      <c r="H99" s="13">
        <v>2434</v>
      </c>
      <c r="I99" s="10">
        <f t="shared" si="18"/>
        <v>262</v>
      </c>
      <c r="J99" s="87">
        <f t="shared" si="19"/>
        <v>10.764174198849631</v>
      </c>
      <c r="K99" s="29">
        <v>486</v>
      </c>
      <c r="L99" s="13">
        <v>411</v>
      </c>
      <c r="M99" s="10">
        <f t="shared" si="20"/>
        <v>75</v>
      </c>
      <c r="N99" s="87">
        <f t="shared" si="21"/>
        <v>18.248175182481752</v>
      </c>
      <c r="O99" s="29">
        <v>1243</v>
      </c>
      <c r="P99" s="13">
        <v>1275</v>
      </c>
      <c r="Q99" s="10">
        <f t="shared" si="22"/>
        <v>-32</v>
      </c>
      <c r="R99" s="87">
        <f t="shared" si="23"/>
        <v>-2.5098039215686274</v>
      </c>
      <c r="S99" s="29">
        <v>967</v>
      </c>
      <c r="T99" s="13">
        <v>748</v>
      </c>
      <c r="U99" s="10">
        <f t="shared" si="24"/>
        <v>219</v>
      </c>
      <c r="V99" s="87">
        <f t="shared" si="25"/>
        <v>29.27807486631016</v>
      </c>
      <c r="W99" s="88" t="s">
        <v>5480</v>
      </c>
      <c r="X99" s="89">
        <v>371</v>
      </c>
      <c r="Y99" s="89">
        <v>276</v>
      </c>
      <c r="Z99" s="10">
        <f t="shared" si="26"/>
        <v>95</v>
      </c>
      <c r="AA99" s="87">
        <f t="shared" si="27"/>
        <v>34.420289855072461</v>
      </c>
      <c r="AB99" s="90" t="s">
        <v>5339</v>
      </c>
      <c r="AC99" s="89">
        <v>230</v>
      </c>
      <c r="AD99" s="89">
        <v>171</v>
      </c>
      <c r="AE99" s="10">
        <f t="shared" si="28"/>
        <v>59</v>
      </c>
      <c r="AF99" s="11">
        <f t="shared" si="29"/>
        <v>34.502923976608187</v>
      </c>
      <c r="AG99" s="91" t="s">
        <v>5411</v>
      </c>
      <c r="AH99" s="89">
        <v>166</v>
      </c>
      <c r="AI99" s="89">
        <v>82</v>
      </c>
      <c r="AJ99" s="10">
        <f t="shared" si="30"/>
        <v>84</v>
      </c>
      <c r="AK99" s="87">
        <f t="shared" si="31"/>
        <v>102.4390243902439</v>
      </c>
      <c r="AL99" s="90" t="s">
        <v>5481</v>
      </c>
      <c r="AM99" s="89">
        <v>127</v>
      </c>
      <c r="AN99" s="89">
        <v>127</v>
      </c>
      <c r="AO99" s="10">
        <f t="shared" si="32"/>
        <v>0</v>
      </c>
      <c r="AP99" s="11">
        <f t="shared" si="33"/>
        <v>0</v>
      </c>
      <c r="AQ99" s="91" t="s">
        <v>7715</v>
      </c>
      <c r="AR99" s="89">
        <v>50</v>
      </c>
      <c r="AS99" s="89">
        <v>30</v>
      </c>
      <c r="AT99" s="10">
        <f t="shared" si="34"/>
        <v>20</v>
      </c>
      <c r="AU99" s="87">
        <f t="shared" si="35"/>
        <v>66.666666666666657</v>
      </c>
      <c r="AV99" s="19" t="s">
        <v>5482</v>
      </c>
    </row>
    <row r="100" spans="3:48" ht="50.1" customHeight="1">
      <c r="C100" s="5"/>
      <c r="D100" s="64" t="s">
        <v>198</v>
      </c>
      <c r="E100" s="65" t="s">
        <v>5249</v>
      </c>
      <c r="F100" s="67" t="s">
        <v>199</v>
      </c>
      <c r="G100" s="29">
        <v>2888</v>
      </c>
      <c r="H100" s="13">
        <v>2838</v>
      </c>
      <c r="I100" s="10">
        <f t="shared" si="18"/>
        <v>50</v>
      </c>
      <c r="J100" s="87">
        <f t="shared" si="19"/>
        <v>1.7618040873854828</v>
      </c>
      <c r="K100" s="29">
        <v>553</v>
      </c>
      <c r="L100" s="13">
        <v>553</v>
      </c>
      <c r="M100" s="10">
        <f t="shared" si="20"/>
        <v>0</v>
      </c>
      <c r="N100" s="87">
        <f t="shared" si="21"/>
        <v>0</v>
      </c>
      <c r="O100" s="29">
        <v>609</v>
      </c>
      <c r="P100" s="13">
        <v>608</v>
      </c>
      <c r="Q100" s="10">
        <f t="shared" si="22"/>
        <v>1</v>
      </c>
      <c r="R100" s="87">
        <f t="shared" si="23"/>
        <v>0.1644736842105263</v>
      </c>
      <c r="S100" s="29">
        <v>1727</v>
      </c>
      <c r="T100" s="13">
        <v>1676</v>
      </c>
      <c r="U100" s="10">
        <f t="shared" si="24"/>
        <v>51</v>
      </c>
      <c r="V100" s="87">
        <f t="shared" si="25"/>
        <v>3.0429594272076375</v>
      </c>
      <c r="W100" s="88" t="s">
        <v>5378</v>
      </c>
      <c r="X100" s="89">
        <v>746</v>
      </c>
      <c r="Y100" s="89">
        <v>713</v>
      </c>
      <c r="Z100" s="10">
        <f t="shared" si="26"/>
        <v>33</v>
      </c>
      <c r="AA100" s="87">
        <f t="shared" si="27"/>
        <v>4.6283309957924264</v>
      </c>
      <c r="AB100" s="90" t="s">
        <v>7716</v>
      </c>
      <c r="AC100" s="89">
        <v>294</v>
      </c>
      <c r="AD100" s="89">
        <v>258</v>
      </c>
      <c r="AE100" s="10">
        <f t="shared" si="28"/>
        <v>36</v>
      </c>
      <c r="AF100" s="11">
        <f t="shared" si="29"/>
        <v>13.953488372093023</v>
      </c>
      <c r="AG100" s="91" t="s">
        <v>7717</v>
      </c>
      <c r="AH100" s="89">
        <v>286</v>
      </c>
      <c r="AI100" s="89">
        <v>287</v>
      </c>
      <c r="AJ100" s="10">
        <f t="shared" si="30"/>
        <v>-1</v>
      </c>
      <c r="AK100" s="87">
        <f t="shared" si="31"/>
        <v>-0.34843205574912894</v>
      </c>
      <c r="AL100" s="90" t="s">
        <v>5346</v>
      </c>
      <c r="AM100" s="89">
        <v>172</v>
      </c>
      <c r="AN100" s="89">
        <v>175</v>
      </c>
      <c r="AO100" s="10">
        <f t="shared" si="32"/>
        <v>-3</v>
      </c>
      <c r="AP100" s="11">
        <f t="shared" si="33"/>
        <v>-1.7142857142857144</v>
      </c>
      <c r="AQ100" s="91" t="s">
        <v>5348</v>
      </c>
      <c r="AR100" s="89">
        <v>111</v>
      </c>
      <c r="AS100" s="89">
        <v>104</v>
      </c>
      <c r="AT100" s="10">
        <f t="shared" si="34"/>
        <v>7</v>
      </c>
      <c r="AU100" s="87">
        <f t="shared" si="35"/>
        <v>6.7307692307692308</v>
      </c>
      <c r="AV100" s="19" t="s">
        <v>5483</v>
      </c>
    </row>
    <row r="101" spans="3:48" ht="50.1" customHeight="1">
      <c r="C101" s="5"/>
      <c r="D101" s="64" t="s">
        <v>200</v>
      </c>
      <c r="E101" s="65" t="s">
        <v>5249</v>
      </c>
      <c r="F101" s="67" t="s">
        <v>201</v>
      </c>
      <c r="G101" s="29">
        <v>2407</v>
      </c>
      <c r="H101" s="13">
        <v>2337</v>
      </c>
      <c r="I101" s="10">
        <f t="shared" si="18"/>
        <v>70</v>
      </c>
      <c r="J101" s="87">
        <f t="shared" si="19"/>
        <v>2.9952931108258452</v>
      </c>
      <c r="K101" s="29">
        <v>524</v>
      </c>
      <c r="L101" s="13">
        <v>524</v>
      </c>
      <c r="M101" s="10">
        <f t="shared" si="20"/>
        <v>0</v>
      </c>
      <c r="N101" s="87">
        <f t="shared" si="21"/>
        <v>0</v>
      </c>
      <c r="O101" s="29">
        <v>207</v>
      </c>
      <c r="P101" s="13">
        <v>207</v>
      </c>
      <c r="Q101" s="10">
        <f t="shared" si="22"/>
        <v>0</v>
      </c>
      <c r="R101" s="87">
        <f t="shared" si="23"/>
        <v>0</v>
      </c>
      <c r="S101" s="29">
        <v>1675</v>
      </c>
      <c r="T101" s="13">
        <v>1605</v>
      </c>
      <c r="U101" s="10">
        <f t="shared" si="24"/>
        <v>70</v>
      </c>
      <c r="V101" s="87">
        <f t="shared" si="25"/>
        <v>4.361370716510903</v>
      </c>
      <c r="W101" s="88" t="s">
        <v>5339</v>
      </c>
      <c r="X101" s="89">
        <v>1006</v>
      </c>
      <c r="Y101" s="89">
        <v>950</v>
      </c>
      <c r="Z101" s="10">
        <f t="shared" si="26"/>
        <v>56</v>
      </c>
      <c r="AA101" s="87">
        <f t="shared" si="27"/>
        <v>5.8947368421052628</v>
      </c>
      <c r="AB101" s="90" t="s">
        <v>7718</v>
      </c>
      <c r="AC101" s="89">
        <v>203</v>
      </c>
      <c r="AD101" s="89">
        <v>154</v>
      </c>
      <c r="AE101" s="10">
        <f t="shared" si="28"/>
        <v>49</v>
      </c>
      <c r="AF101" s="11">
        <f t="shared" si="29"/>
        <v>31.818181818181817</v>
      </c>
      <c r="AG101" s="91" t="s">
        <v>5348</v>
      </c>
      <c r="AH101" s="89">
        <v>186</v>
      </c>
      <c r="AI101" s="89">
        <v>201</v>
      </c>
      <c r="AJ101" s="10">
        <f t="shared" si="30"/>
        <v>-15</v>
      </c>
      <c r="AK101" s="87">
        <f t="shared" si="31"/>
        <v>-7.4626865671641784</v>
      </c>
      <c r="AL101" s="90" t="s">
        <v>5335</v>
      </c>
      <c r="AM101" s="89">
        <v>133</v>
      </c>
      <c r="AN101" s="89">
        <v>149</v>
      </c>
      <c r="AO101" s="10">
        <f t="shared" si="32"/>
        <v>-16</v>
      </c>
      <c r="AP101" s="11">
        <f t="shared" si="33"/>
        <v>-10.738255033557047</v>
      </c>
      <c r="AQ101" s="91" t="s">
        <v>7719</v>
      </c>
      <c r="AR101" s="89">
        <v>58</v>
      </c>
      <c r="AS101" s="89">
        <v>58</v>
      </c>
      <c r="AT101" s="10">
        <f t="shared" si="34"/>
        <v>0</v>
      </c>
      <c r="AU101" s="87">
        <f t="shared" si="35"/>
        <v>0</v>
      </c>
      <c r="AV101" s="19" t="s">
        <v>5484</v>
      </c>
    </row>
    <row r="102" spans="3:48" ht="50.1" customHeight="1">
      <c r="C102" s="5"/>
      <c r="D102" s="64" t="s">
        <v>202</v>
      </c>
      <c r="E102" s="65" t="s">
        <v>5249</v>
      </c>
      <c r="F102" s="67" t="s">
        <v>203</v>
      </c>
      <c r="G102" s="29">
        <v>1722</v>
      </c>
      <c r="H102" s="13">
        <v>1510</v>
      </c>
      <c r="I102" s="10">
        <f t="shared" si="18"/>
        <v>212</v>
      </c>
      <c r="J102" s="87">
        <f t="shared" si="19"/>
        <v>14.039735099337749</v>
      </c>
      <c r="K102" s="29">
        <v>605</v>
      </c>
      <c r="L102" s="13">
        <v>539</v>
      </c>
      <c r="M102" s="10">
        <f t="shared" si="20"/>
        <v>66</v>
      </c>
      <c r="N102" s="87">
        <f t="shared" si="21"/>
        <v>12.244897959183673</v>
      </c>
      <c r="O102" s="29">
        <v>195</v>
      </c>
      <c r="P102" s="13">
        <v>204</v>
      </c>
      <c r="Q102" s="10">
        <f t="shared" si="22"/>
        <v>-9</v>
      </c>
      <c r="R102" s="87">
        <f t="shared" si="23"/>
        <v>-4.4117647058823533</v>
      </c>
      <c r="S102" s="29">
        <v>922</v>
      </c>
      <c r="T102" s="13">
        <v>768</v>
      </c>
      <c r="U102" s="10">
        <f t="shared" si="24"/>
        <v>154</v>
      </c>
      <c r="V102" s="87">
        <f t="shared" si="25"/>
        <v>20.052083333333336</v>
      </c>
      <c r="W102" s="88" t="s">
        <v>5339</v>
      </c>
      <c r="X102" s="89">
        <v>364</v>
      </c>
      <c r="Y102" s="89">
        <v>360</v>
      </c>
      <c r="Z102" s="10">
        <f t="shared" si="26"/>
        <v>4</v>
      </c>
      <c r="AA102" s="87">
        <f t="shared" si="27"/>
        <v>1.1111111111111112</v>
      </c>
      <c r="AB102" s="90" t="s">
        <v>5389</v>
      </c>
      <c r="AC102" s="89">
        <v>317</v>
      </c>
      <c r="AD102" s="89">
        <v>162</v>
      </c>
      <c r="AE102" s="10">
        <f t="shared" si="28"/>
        <v>155</v>
      </c>
      <c r="AF102" s="11">
        <f t="shared" si="29"/>
        <v>95.679012345679013</v>
      </c>
      <c r="AG102" s="91" t="s">
        <v>5485</v>
      </c>
      <c r="AH102" s="89">
        <v>156</v>
      </c>
      <c r="AI102" s="89">
        <v>156</v>
      </c>
      <c r="AJ102" s="10">
        <f t="shared" si="30"/>
        <v>0</v>
      </c>
      <c r="AK102" s="87">
        <f t="shared" si="31"/>
        <v>0</v>
      </c>
      <c r="AL102" s="90" t="s">
        <v>5335</v>
      </c>
      <c r="AM102" s="89">
        <v>76</v>
      </c>
      <c r="AN102" s="89">
        <v>86</v>
      </c>
      <c r="AO102" s="10">
        <f t="shared" si="32"/>
        <v>-10</v>
      </c>
      <c r="AP102" s="11">
        <f t="shared" si="33"/>
        <v>-11.627906976744185</v>
      </c>
      <c r="AQ102" s="91" t="s">
        <v>5438</v>
      </c>
      <c r="AR102" s="89">
        <v>9</v>
      </c>
      <c r="AS102" s="89">
        <v>3</v>
      </c>
      <c r="AT102" s="10">
        <f t="shared" si="34"/>
        <v>6</v>
      </c>
      <c r="AU102" s="87">
        <f t="shared" si="35"/>
        <v>200</v>
      </c>
      <c r="AV102" s="19" t="s">
        <v>5486</v>
      </c>
    </row>
    <row r="103" spans="3:48" ht="50.1" customHeight="1">
      <c r="C103" s="5"/>
      <c r="D103" s="64" t="s">
        <v>204</v>
      </c>
      <c r="E103" s="65" t="s">
        <v>5249</v>
      </c>
      <c r="F103" s="67" t="s">
        <v>205</v>
      </c>
      <c r="G103" s="29">
        <v>1292</v>
      </c>
      <c r="H103" s="13">
        <v>1355</v>
      </c>
      <c r="I103" s="10">
        <f t="shared" si="18"/>
        <v>-63</v>
      </c>
      <c r="J103" s="87">
        <f t="shared" si="19"/>
        <v>-4.6494464944649447</v>
      </c>
      <c r="K103" s="29">
        <v>654</v>
      </c>
      <c r="L103" s="13">
        <v>654</v>
      </c>
      <c r="M103" s="10">
        <f t="shared" si="20"/>
        <v>0</v>
      </c>
      <c r="N103" s="87">
        <f t="shared" si="21"/>
        <v>0</v>
      </c>
      <c r="O103" s="29">
        <v>3</v>
      </c>
      <c r="P103" s="13">
        <v>3</v>
      </c>
      <c r="Q103" s="10">
        <f t="shared" si="22"/>
        <v>0</v>
      </c>
      <c r="R103" s="87">
        <f t="shared" si="23"/>
        <v>0</v>
      </c>
      <c r="S103" s="29">
        <v>634</v>
      </c>
      <c r="T103" s="13">
        <v>697</v>
      </c>
      <c r="U103" s="10">
        <f t="shared" si="24"/>
        <v>-63</v>
      </c>
      <c r="V103" s="87">
        <f t="shared" si="25"/>
        <v>-9.0387374461979917</v>
      </c>
      <c r="W103" s="88" t="s">
        <v>5378</v>
      </c>
      <c r="X103" s="89">
        <v>479</v>
      </c>
      <c r="Y103" s="89">
        <v>560</v>
      </c>
      <c r="Z103" s="10">
        <f t="shared" si="26"/>
        <v>-81</v>
      </c>
      <c r="AA103" s="87">
        <f t="shared" si="27"/>
        <v>-14.464285714285715</v>
      </c>
      <c r="AB103" s="90" t="s">
        <v>5768</v>
      </c>
      <c r="AC103" s="89">
        <v>89</v>
      </c>
      <c r="AD103" s="89">
        <v>70</v>
      </c>
      <c r="AE103" s="10">
        <f t="shared" si="28"/>
        <v>19</v>
      </c>
      <c r="AF103" s="11">
        <f t="shared" si="29"/>
        <v>27.142857142857142</v>
      </c>
      <c r="AG103" s="91" t="s">
        <v>5335</v>
      </c>
      <c r="AH103" s="89">
        <v>41</v>
      </c>
      <c r="AI103" s="89">
        <v>50</v>
      </c>
      <c r="AJ103" s="10">
        <f t="shared" si="30"/>
        <v>-9</v>
      </c>
      <c r="AK103" s="87">
        <f t="shared" si="31"/>
        <v>-18</v>
      </c>
      <c r="AL103" s="90" t="s">
        <v>7720</v>
      </c>
      <c r="AM103" s="89">
        <v>11</v>
      </c>
      <c r="AN103" s="89">
        <v>11</v>
      </c>
      <c r="AO103" s="10">
        <f t="shared" si="32"/>
        <v>0</v>
      </c>
      <c r="AP103" s="11">
        <f t="shared" si="33"/>
        <v>0</v>
      </c>
      <c r="AQ103" s="91" t="s">
        <v>5438</v>
      </c>
      <c r="AR103" s="89">
        <v>13</v>
      </c>
      <c r="AS103" s="89">
        <v>6</v>
      </c>
      <c r="AT103" s="10">
        <f t="shared" si="34"/>
        <v>7</v>
      </c>
      <c r="AU103" s="87">
        <f t="shared" si="35"/>
        <v>116.66666666666667</v>
      </c>
      <c r="AV103" s="19" t="s">
        <v>11073</v>
      </c>
    </row>
    <row r="104" spans="3:48" ht="50.1" customHeight="1">
      <c r="C104" s="5"/>
      <c r="D104" s="64" t="s">
        <v>206</v>
      </c>
      <c r="E104" s="65" t="s">
        <v>5249</v>
      </c>
      <c r="F104" s="67" t="s">
        <v>207</v>
      </c>
      <c r="G104" s="29">
        <v>798</v>
      </c>
      <c r="H104" s="13">
        <v>944</v>
      </c>
      <c r="I104" s="10">
        <f t="shared" si="18"/>
        <v>-146</v>
      </c>
      <c r="J104" s="87">
        <f t="shared" si="19"/>
        <v>-15.466101694915254</v>
      </c>
      <c r="K104" s="29">
        <v>300</v>
      </c>
      <c r="L104" s="13">
        <v>416</v>
      </c>
      <c r="M104" s="10">
        <f t="shared" si="20"/>
        <v>-116</v>
      </c>
      <c r="N104" s="87">
        <f t="shared" si="21"/>
        <v>-27.884615384615387</v>
      </c>
      <c r="O104" s="29">
        <v>190</v>
      </c>
      <c r="P104" s="13">
        <v>190</v>
      </c>
      <c r="Q104" s="10">
        <f t="shared" si="22"/>
        <v>0</v>
      </c>
      <c r="R104" s="87">
        <f t="shared" si="23"/>
        <v>0</v>
      </c>
      <c r="S104" s="29">
        <v>309</v>
      </c>
      <c r="T104" s="13">
        <v>338</v>
      </c>
      <c r="U104" s="10">
        <f t="shared" si="24"/>
        <v>-29</v>
      </c>
      <c r="V104" s="87">
        <f t="shared" si="25"/>
        <v>-8.5798816568047336</v>
      </c>
      <c r="W104" s="88" t="s">
        <v>5487</v>
      </c>
      <c r="X104" s="89">
        <v>66</v>
      </c>
      <c r="Y104" s="89">
        <v>66</v>
      </c>
      <c r="Z104" s="10">
        <f t="shared" si="26"/>
        <v>0</v>
      </c>
      <c r="AA104" s="87">
        <f t="shared" si="27"/>
        <v>0</v>
      </c>
      <c r="AB104" s="90" t="s">
        <v>5348</v>
      </c>
      <c r="AC104" s="89">
        <v>30</v>
      </c>
      <c r="AD104" s="89">
        <v>33</v>
      </c>
      <c r="AE104" s="10">
        <f t="shared" si="28"/>
        <v>-3</v>
      </c>
      <c r="AF104" s="11">
        <f t="shared" si="29"/>
        <v>-9.0909090909090917</v>
      </c>
      <c r="AG104" s="91" t="s">
        <v>5488</v>
      </c>
      <c r="AH104" s="89">
        <v>32</v>
      </c>
      <c r="AI104" s="89">
        <v>32</v>
      </c>
      <c r="AJ104" s="10">
        <f t="shared" si="30"/>
        <v>0</v>
      </c>
      <c r="AK104" s="87">
        <f t="shared" si="31"/>
        <v>0</v>
      </c>
      <c r="AL104" s="90" t="s">
        <v>7721</v>
      </c>
      <c r="AM104" s="89">
        <v>27</v>
      </c>
      <c r="AN104" s="89">
        <v>27</v>
      </c>
      <c r="AO104" s="10">
        <f t="shared" si="32"/>
        <v>0</v>
      </c>
      <c r="AP104" s="11">
        <f t="shared" si="33"/>
        <v>0</v>
      </c>
      <c r="AQ104" s="91" t="s">
        <v>5489</v>
      </c>
      <c r="AR104" s="89">
        <v>26</v>
      </c>
      <c r="AS104" s="89">
        <v>26</v>
      </c>
      <c r="AT104" s="10">
        <f t="shared" si="34"/>
        <v>0</v>
      </c>
      <c r="AU104" s="87">
        <f t="shared" si="35"/>
        <v>0</v>
      </c>
      <c r="AV104" s="19" t="s">
        <v>7916</v>
      </c>
    </row>
    <row r="105" spans="3:48" ht="50.1" customHeight="1">
      <c r="C105" s="5"/>
      <c r="D105" s="64" t="s">
        <v>208</v>
      </c>
      <c r="E105" s="65" t="s">
        <v>5249</v>
      </c>
      <c r="F105" s="67" t="s">
        <v>209</v>
      </c>
      <c r="G105" s="29">
        <v>3029</v>
      </c>
      <c r="H105" s="13">
        <v>2998</v>
      </c>
      <c r="I105" s="10">
        <f t="shared" si="18"/>
        <v>31</v>
      </c>
      <c r="J105" s="87">
        <f t="shared" si="19"/>
        <v>1.0340226817878586</v>
      </c>
      <c r="K105" s="29">
        <v>785</v>
      </c>
      <c r="L105" s="13">
        <v>713</v>
      </c>
      <c r="M105" s="10">
        <f t="shared" si="20"/>
        <v>72</v>
      </c>
      <c r="N105" s="87">
        <f t="shared" si="21"/>
        <v>10.098176718092567</v>
      </c>
      <c r="O105" s="29">
        <v>458</v>
      </c>
      <c r="P105" s="13">
        <v>508</v>
      </c>
      <c r="Q105" s="10">
        <f t="shared" si="22"/>
        <v>-50</v>
      </c>
      <c r="R105" s="87">
        <f t="shared" si="23"/>
        <v>-9.8425196850393704</v>
      </c>
      <c r="S105" s="29">
        <v>1786</v>
      </c>
      <c r="T105" s="13">
        <v>1777</v>
      </c>
      <c r="U105" s="10">
        <f t="shared" si="24"/>
        <v>9</v>
      </c>
      <c r="V105" s="87">
        <f t="shared" si="25"/>
        <v>0.50647158131682612</v>
      </c>
      <c r="W105" s="88" t="s">
        <v>5454</v>
      </c>
      <c r="X105" s="89">
        <v>962</v>
      </c>
      <c r="Y105" s="89">
        <v>971</v>
      </c>
      <c r="Z105" s="10">
        <f t="shared" si="26"/>
        <v>-9</v>
      </c>
      <c r="AA105" s="87">
        <f t="shared" si="27"/>
        <v>-0.92687950566426369</v>
      </c>
      <c r="AB105" s="90" t="s">
        <v>7722</v>
      </c>
      <c r="AC105" s="89">
        <v>340</v>
      </c>
      <c r="AD105" s="89">
        <v>340</v>
      </c>
      <c r="AE105" s="10">
        <f t="shared" si="28"/>
        <v>0</v>
      </c>
      <c r="AF105" s="11">
        <f t="shared" si="29"/>
        <v>0</v>
      </c>
      <c r="AG105" s="91" t="s">
        <v>7723</v>
      </c>
      <c r="AH105" s="89">
        <v>190</v>
      </c>
      <c r="AI105" s="89">
        <v>180</v>
      </c>
      <c r="AJ105" s="10">
        <f t="shared" si="30"/>
        <v>10</v>
      </c>
      <c r="AK105" s="87">
        <f t="shared" si="31"/>
        <v>5.5555555555555554</v>
      </c>
      <c r="AL105" s="90" t="s">
        <v>5335</v>
      </c>
      <c r="AM105" s="89">
        <v>155</v>
      </c>
      <c r="AN105" s="89">
        <v>155</v>
      </c>
      <c r="AO105" s="10">
        <f t="shared" si="32"/>
        <v>0</v>
      </c>
      <c r="AP105" s="11">
        <f t="shared" si="33"/>
        <v>0</v>
      </c>
      <c r="AQ105" s="91" t="s">
        <v>5471</v>
      </c>
      <c r="AR105" s="89">
        <v>58</v>
      </c>
      <c r="AS105" s="89">
        <v>52</v>
      </c>
      <c r="AT105" s="10">
        <f t="shared" si="34"/>
        <v>6</v>
      </c>
      <c r="AU105" s="87">
        <f t="shared" si="35"/>
        <v>11.538461538461538</v>
      </c>
      <c r="AV105" s="19" t="s">
        <v>5490</v>
      </c>
    </row>
    <row r="106" spans="3:48" ht="50.1" customHeight="1">
      <c r="C106" s="5"/>
      <c r="D106" s="64" t="s">
        <v>210</v>
      </c>
      <c r="E106" s="65" t="s">
        <v>5249</v>
      </c>
      <c r="F106" s="67" t="s">
        <v>211</v>
      </c>
      <c r="G106" s="29">
        <v>1714</v>
      </c>
      <c r="H106" s="13">
        <v>1584</v>
      </c>
      <c r="I106" s="10">
        <f t="shared" si="18"/>
        <v>130</v>
      </c>
      <c r="J106" s="87">
        <f t="shared" si="19"/>
        <v>8.2070707070707076</v>
      </c>
      <c r="K106" s="29">
        <v>658</v>
      </c>
      <c r="L106" s="13">
        <v>598</v>
      </c>
      <c r="M106" s="10">
        <f t="shared" si="20"/>
        <v>60</v>
      </c>
      <c r="N106" s="87">
        <f t="shared" si="21"/>
        <v>10.033444816053512</v>
      </c>
      <c r="O106" s="29">
        <v>410</v>
      </c>
      <c r="P106" s="13">
        <v>387</v>
      </c>
      <c r="Q106" s="10">
        <f t="shared" si="22"/>
        <v>23</v>
      </c>
      <c r="R106" s="87">
        <f t="shared" si="23"/>
        <v>5.9431524547803614</v>
      </c>
      <c r="S106" s="29">
        <v>645</v>
      </c>
      <c r="T106" s="13">
        <v>599</v>
      </c>
      <c r="U106" s="10">
        <f t="shared" si="24"/>
        <v>46</v>
      </c>
      <c r="V106" s="87">
        <f t="shared" si="25"/>
        <v>7.6794657762938225</v>
      </c>
      <c r="W106" s="88" t="s">
        <v>5339</v>
      </c>
      <c r="X106" s="89">
        <v>262</v>
      </c>
      <c r="Y106" s="89">
        <v>228</v>
      </c>
      <c r="Z106" s="10">
        <f t="shared" si="26"/>
        <v>34</v>
      </c>
      <c r="AA106" s="87">
        <f t="shared" si="27"/>
        <v>14.912280701754385</v>
      </c>
      <c r="AB106" s="90" t="s">
        <v>5881</v>
      </c>
      <c r="AC106" s="89">
        <v>88</v>
      </c>
      <c r="AD106" s="89">
        <v>88</v>
      </c>
      <c r="AE106" s="10">
        <f t="shared" si="28"/>
        <v>0</v>
      </c>
      <c r="AF106" s="11">
        <f t="shared" si="29"/>
        <v>0</v>
      </c>
      <c r="AG106" s="91" t="s">
        <v>5459</v>
      </c>
      <c r="AH106" s="89">
        <v>87</v>
      </c>
      <c r="AI106" s="89">
        <v>87</v>
      </c>
      <c r="AJ106" s="10">
        <f t="shared" si="30"/>
        <v>0</v>
      </c>
      <c r="AK106" s="87">
        <f t="shared" si="31"/>
        <v>0</v>
      </c>
      <c r="AL106" s="90" t="s">
        <v>5342</v>
      </c>
      <c r="AM106" s="89">
        <v>79</v>
      </c>
      <c r="AN106" s="89">
        <v>79</v>
      </c>
      <c r="AO106" s="10">
        <f t="shared" si="32"/>
        <v>0</v>
      </c>
      <c r="AP106" s="11">
        <f t="shared" si="33"/>
        <v>0</v>
      </c>
      <c r="AQ106" s="91" t="s">
        <v>5335</v>
      </c>
      <c r="AR106" s="89">
        <v>53</v>
      </c>
      <c r="AS106" s="89">
        <v>53</v>
      </c>
      <c r="AT106" s="10">
        <f t="shared" si="34"/>
        <v>0</v>
      </c>
      <c r="AU106" s="87">
        <f t="shared" si="35"/>
        <v>0</v>
      </c>
      <c r="AV106" s="19" t="s">
        <v>5491</v>
      </c>
    </row>
    <row r="107" spans="3:48" ht="50.1" customHeight="1">
      <c r="C107" s="5"/>
      <c r="D107" s="64" t="s">
        <v>212</v>
      </c>
      <c r="E107" s="65" t="s">
        <v>5249</v>
      </c>
      <c r="F107" s="67" t="s">
        <v>213</v>
      </c>
      <c r="G107" s="29">
        <v>1125</v>
      </c>
      <c r="H107" s="13">
        <v>1003</v>
      </c>
      <c r="I107" s="10">
        <f t="shared" si="18"/>
        <v>122</v>
      </c>
      <c r="J107" s="87">
        <f t="shared" si="19"/>
        <v>12.163509471585245</v>
      </c>
      <c r="K107" s="29">
        <v>598</v>
      </c>
      <c r="L107" s="13">
        <v>498</v>
      </c>
      <c r="M107" s="10">
        <f t="shared" si="20"/>
        <v>100</v>
      </c>
      <c r="N107" s="87">
        <f t="shared" si="21"/>
        <v>20.080321285140563</v>
      </c>
      <c r="O107" s="29">
        <v>4</v>
      </c>
      <c r="P107" s="13">
        <v>4</v>
      </c>
      <c r="Q107" s="10">
        <f t="shared" si="22"/>
        <v>0</v>
      </c>
      <c r="R107" s="87">
        <f t="shared" si="23"/>
        <v>0</v>
      </c>
      <c r="S107" s="29">
        <v>523</v>
      </c>
      <c r="T107" s="13">
        <v>501</v>
      </c>
      <c r="U107" s="10">
        <f t="shared" si="24"/>
        <v>22</v>
      </c>
      <c r="V107" s="87">
        <f t="shared" si="25"/>
        <v>4.39121756487026</v>
      </c>
      <c r="W107" s="88" t="s">
        <v>5492</v>
      </c>
      <c r="X107" s="89">
        <v>230</v>
      </c>
      <c r="Y107" s="89">
        <v>230</v>
      </c>
      <c r="Z107" s="10">
        <f t="shared" si="26"/>
        <v>0</v>
      </c>
      <c r="AA107" s="87">
        <f t="shared" si="27"/>
        <v>0</v>
      </c>
      <c r="AB107" s="90" t="s">
        <v>5493</v>
      </c>
      <c r="AC107" s="89">
        <v>76</v>
      </c>
      <c r="AD107" s="89">
        <v>68</v>
      </c>
      <c r="AE107" s="10">
        <f t="shared" si="28"/>
        <v>8</v>
      </c>
      <c r="AF107" s="11">
        <f t="shared" si="29"/>
        <v>11.76470588235294</v>
      </c>
      <c r="AG107" s="91" t="s">
        <v>5494</v>
      </c>
      <c r="AH107" s="89">
        <v>64</v>
      </c>
      <c r="AI107" s="89">
        <v>56</v>
      </c>
      <c r="AJ107" s="10">
        <f t="shared" si="30"/>
        <v>8</v>
      </c>
      <c r="AK107" s="87">
        <f t="shared" si="31"/>
        <v>14.285714285714285</v>
      </c>
      <c r="AL107" s="90" t="s">
        <v>5412</v>
      </c>
      <c r="AM107" s="89">
        <v>53</v>
      </c>
      <c r="AN107" s="89">
        <v>51</v>
      </c>
      <c r="AO107" s="10">
        <f t="shared" si="32"/>
        <v>2</v>
      </c>
      <c r="AP107" s="11">
        <f t="shared" si="33"/>
        <v>3.9215686274509802</v>
      </c>
      <c r="AQ107" s="91" t="s">
        <v>5347</v>
      </c>
      <c r="AR107" s="89">
        <v>30</v>
      </c>
      <c r="AS107" s="89">
        <v>24</v>
      </c>
      <c r="AT107" s="10">
        <f t="shared" si="34"/>
        <v>6</v>
      </c>
      <c r="AU107" s="87">
        <f t="shared" si="35"/>
        <v>25</v>
      </c>
      <c r="AV107" s="19" t="s">
        <v>5495</v>
      </c>
    </row>
    <row r="108" spans="3:48" ht="50.1" customHeight="1">
      <c r="C108" s="5"/>
      <c r="D108" s="64" t="s">
        <v>214</v>
      </c>
      <c r="E108" s="65" t="s">
        <v>5249</v>
      </c>
      <c r="F108" s="67" t="s">
        <v>215</v>
      </c>
      <c r="G108" s="29">
        <v>4127</v>
      </c>
      <c r="H108" s="13">
        <v>3963</v>
      </c>
      <c r="I108" s="10">
        <f t="shared" si="18"/>
        <v>164</v>
      </c>
      <c r="J108" s="87">
        <f t="shared" si="19"/>
        <v>4.1382790815039119</v>
      </c>
      <c r="K108" s="29">
        <v>1173</v>
      </c>
      <c r="L108" s="13">
        <v>1024</v>
      </c>
      <c r="M108" s="10">
        <f t="shared" si="20"/>
        <v>149</v>
      </c>
      <c r="N108" s="87">
        <f t="shared" si="21"/>
        <v>14.55078125</v>
      </c>
      <c r="O108" s="29">
        <v>512</v>
      </c>
      <c r="P108" s="13">
        <v>512</v>
      </c>
      <c r="Q108" s="10">
        <f t="shared" si="22"/>
        <v>0</v>
      </c>
      <c r="R108" s="87">
        <f t="shared" si="23"/>
        <v>0</v>
      </c>
      <c r="S108" s="29">
        <v>2442</v>
      </c>
      <c r="T108" s="13">
        <v>2427</v>
      </c>
      <c r="U108" s="10">
        <f t="shared" si="24"/>
        <v>15</v>
      </c>
      <c r="V108" s="87">
        <f t="shared" si="25"/>
        <v>0.61804697156983934</v>
      </c>
      <c r="W108" s="88" t="s">
        <v>5339</v>
      </c>
      <c r="X108" s="89">
        <v>1675</v>
      </c>
      <c r="Y108" s="89">
        <v>1718</v>
      </c>
      <c r="Z108" s="10">
        <f t="shared" si="26"/>
        <v>-43</v>
      </c>
      <c r="AA108" s="87">
        <f t="shared" si="27"/>
        <v>-2.5029103608847496</v>
      </c>
      <c r="AB108" s="90" t="s">
        <v>7724</v>
      </c>
      <c r="AC108" s="89">
        <v>269</v>
      </c>
      <c r="AD108" s="89">
        <v>275</v>
      </c>
      <c r="AE108" s="10">
        <f t="shared" si="28"/>
        <v>-6</v>
      </c>
      <c r="AF108" s="11">
        <f t="shared" si="29"/>
        <v>-2.1818181818181821</v>
      </c>
      <c r="AG108" s="91" t="s">
        <v>5335</v>
      </c>
      <c r="AH108" s="89">
        <v>130</v>
      </c>
      <c r="AI108" s="89">
        <v>129</v>
      </c>
      <c r="AJ108" s="10">
        <f t="shared" si="30"/>
        <v>1</v>
      </c>
      <c r="AK108" s="87">
        <f t="shared" si="31"/>
        <v>0.77519379844961245</v>
      </c>
      <c r="AL108" s="90" t="s">
        <v>7725</v>
      </c>
      <c r="AM108" s="89">
        <v>105</v>
      </c>
      <c r="AN108" s="89">
        <v>103</v>
      </c>
      <c r="AO108" s="10">
        <f t="shared" si="32"/>
        <v>2</v>
      </c>
      <c r="AP108" s="11">
        <f t="shared" si="33"/>
        <v>1.9417475728155338</v>
      </c>
      <c r="AQ108" s="91" t="s">
        <v>5768</v>
      </c>
      <c r="AR108" s="89">
        <v>101</v>
      </c>
      <c r="AS108" s="89">
        <v>41</v>
      </c>
      <c r="AT108" s="10">
        <f t="shared" si="34"/>
        <v>60</v>
      </c>
      <c r="AU108" s="87">
        <f t="shared" si="35"/>
        <v>146.34146341463415</v>
      </c>
      <c r="AV108" s="19" t="s">
        <v>7917</v>
      </c>
    </row>
    <row r="109" spans="3:48" ht="50.1" customHeight="1">
      <c r="C109" s="5"/>
      <c r="D109" s="64" t="s">
        <v>216</v>
      </c>
      <c r="E109" s="65" t="s">
        <v>5249</v>
      </c>
      <c r="F109" s="67" t="s">
        <v>217</v>
      </c>
      <c r="G109" s="29">
        <v>585</v>
      </c>
      <c r="H109" s="13">
        <v>556</v>
      </c>
      <c r="I109" s="10">
        <f t="shared" si="18"/>
        <v>29</v>
      </c>
      <c r="J109" s="87">
        <f t="shared" si="19"/>
        <v>5.2158273381294968</v>
      </c>
      <c r="K109" s="29">
        <v>258</v>
      </c>
      <c r="L109" s="13">
        <v>210</v>
      </c>
      <c r="M109" s="10">
        <f t="shared" si="20"/>
        <v>48</v>
      </c>
      <c r="N109" s="87">
        <f t="shared" si="21"/>
        <v>22.857142857142858</v>
      </c>
      <c r="O109" s="29">
        <v>18</v>
      </c>
      <c r="P109" s="13">
        <v>18</v>
      </c>
      <c r="Q109" s="10">
        <f t="shared" si="22"/>
        <v>0</v>
      </c>
      <c r="R109" s="87">
        <f t="shared" si="23"/>
        <v>0</v>
      </c>
      <c r="S109" s="29">
        <v>309</v>
      </c>
      <c r="T109" s="13">
        <v>328</v>
      </c>
      <c r="U109" s="10">
        <f t="shared" si="24"/>
        <v>-19</v>
      </c>
      <c r="V109" s="87">
        <f t="shared" si="25"/>
        <v>-5.7926829268292686</v>
      </c>
      <c r="W109" s="88" t="s">
        <v>5339</v>
      </c>
      <c r="X109" s="89">
        <v>150</v>
      </c>
      <c r="Y109" s="89">
        <v>163</v>
      </c>
      <c r="Z109" s="10">
        <f t="shared" si="26"/>
        <v>-13</v>
      </c>
      <c r="AA109" s="87">
        <f t="shared" si="27"/>
        <v>-7.9754601226993866</v>
      </c>
      <c r="AB109" s="90" t="s">
        <v>5496</v>
      </c>
      <c r="AC109" s="89">
        <v>42</v>
      </c>
      <c r="AD109" s="89">
        <v>50</v>
      </c>
      <c r="AE109" s="10">
        <f t="shared" si="28"/>
        <v>-8</v>
      </c>
      <c r="AF109" s="11">
        <f t="shared" si="29"/>
        <v>-16</v>
      </c>
      <c r="AG109" s="91" t="s">
        <v>5498</v>
      </c>
      <c r="AH109" s="89">
        <v>23</v>
      </c>
      <c r="AI109" s="89">
        <v>23</v>
      </c>
      <c r="AJ109" s="10">
        <f t="shared" si="30"/>
        <v>0</v>
      </c>
      <c r="AK109" s="87">
        <f t="shared" si="31"/>
        <v>0</v>
      </c>
      <c r="AL109" s="90" t="s">
        <v>5497</v>
      </c>
      <c r="AM109" s="89">
        <v>23</v>
      </c>
      <c r="AN109" s="89">
        <v>26</v>
      </c>
      <c r="AO109" s="10">
        <f t="shared" si="32"/>
        <v>-3</v>
      </c>
      <c r="AP109" s="11">
        <f t="shared" si="33"/>
        <v>-11.538461538461538</v>
      </c>
      <c r="AQ109" s="91" t="s">
        <v>5335</v>
      </c>
      <c r="AR109" s="89">
        <v>20</v>
      </c>
      <c r="AS109" s="89">
        <v>20</v>
      </c>
      <c r="AT109" s="10">
        <f t="shared" si="34"/>
        <v>0</v>
      </c>
      <c r="AU109" s="87">
        <f t="shared" si="35"/>
        <v>0</v>
      </c>
      <c r="AV109" s="19" t="s">
        <v>5499</v>
      </c>
    </row>
    <row r="110" spans="3:48" ht="50.1" customHeight="1">
      <c r="C110" s="5"/>
      <c r="D110" s="64" t="s">
        <v>218</v>
      </c>
      <c r="E110" s="65" t="s">
        <v>5249</v>
      </c>
      <c r="F110" s="67" t="s">
        <v>219</v>
      </c>
      <c r="G110" s="29">
        <v>2025</v>
      </c>
      <c r="H110" s="13">
        <v>1711</v>
      </c>
      <c r="I110" s="10">
        <f t="shared" si="18"/>
        <v>314</v>
      </c>
      <c r="J110" s="87">
        <f t="shared" si="19"/>
        <v>18.351841028638223</v>
      </c>
      <c r="K110" s="29">
        <v>974</v>
      </c>
      <c r="L110" s="13">
        <v>531</v>
      </c>
      <c r="M110" s="10">
        <f t="shared" si="20"/>
        <v>443</v>
      </c>
      <c r="N110" s="87">
        <f t="shared" si="21"/>
        <v>83.427495291902076</v>
      </c>
      <c r="O110" s="29">
        <v>303</v>
      </c>
      <c r="P110" s="13">
        <v>383</v>
      </c>
      <c r="Q110" s="10">
        <f t="shared" si="22"/>
        <v>-80</v>
      </c>
      <c r="R110" s="87">
        <f t="shared" si="23"/>
        <v>-20.887728459530024</v>
      </c>
      <c r="S110" s="29">
        <v>748</v>
      </c>
      <c r="T110" s="13">
        <v>797</v>
      </c>
      <c r="U110" s="10">
        <f t="shared" si="24"/>
        <v>-49</v>
      </c>
      <c r="V110" s="87">
        <f t="shared" si="25"/>
        <v>-6.1480552070263492</v>
      </c>
      <c r="W110" s="88" t="s">
        <v>5339</v>
      </c>
      <c r="X110" s="89">
        <v>508</v>
      </c>
      <c r="Y110" s="89">
        <v>558</v>
      </c>
      <c r="Z110" s="10">
        <f t="shared" si="26"/>
        <v>-50</v>
      </c>
      <c r="AA110" s="87">
        <f t="shared" si="27"/>
        <v>-8.9605734767025087</v>
      </c>
      <c r="AB110" s="90" t="s">
        <v>7726</v>
      </c>
      <c r="AC110" s="89">
        <v>104</v>
      </c>
      <c r="AD110" s="89">
        <v>104</v>
      </c>
      <c r="AE110" s="10">
        <f t="shared" si="28"/>
        <v>0</v>
      </c>
      <c r="AF110" s="11">
        <f t="shared" si="29"/>
        <v>0</v>
      </c>
      <c r="AG110" s="91" t="s">
        <v>5335</v>
      </c>
      <c r="AH110" s="89">
        <v>103</v>
      </c>
      <c r="AI110" s="89">
        <v>103</v>
      </c>
      <c r="AJ110" s="10">
        <f t="shared" si="30"/>
        <v>0</v>
      </c>
      <c r="AK110" s="87">
        <f t="shared" si="31"/>
        <v>0</v>
      </c>
      <c r="AL110" s="90" t="s">
        <v>5368</v>
      </c>
      <c r="AM110" s="89">
        <v>18</v>
      </c>
      <c r="AN110" s="89">
        <v>18</v>
      </c>
      <c r="AO110" s="10">
        <f t="shared" si="32"/>
        <v>0</v>
      </c>
      <c r="AP110" s="11">
        <f t="shared" si="33"/>
        <v>0</v>
      </c>
      <c r="AQ110" s="91" t="s">
        <v>7727</v>
      </c>
      <c r="AR110" s="89">
        <v>10</v>
      </c>
      <c r="AS110" s="89">
        <v>10</v>
      </c>
      <c r="AT110" s="10">
        <f t="shared" si="34"/>
        <v>0</v>
      </c>
      <c r="AU110" s="87">
        <f t="shared" si="35"/>
        <v>0</v>
      </c>
      <c r="AV110" s="19" t="s">
        <v>7918</v>
      </c>
    </row>
    <row r="111" spans="3:48" ht="50.1" customHeight="1">
      <c r="C111" s="5"/>
      <c r="D111" s="64" t="s">
        <v>220</v>
      </c>
      <c r="E111" s="65" t="s">
        <v>5249</v>
      </c>
      <c r="F111" s="67" t="s">
        <v>221</v>
      </c>
      <c r="G111" s="29">
        <v>4601</v>
      </c>
      <c r="H111" s="13">
        <v>4649</v>
      </c>
      <c r="I111" s="10">
        <f t="shared" si="18"/>
        <v>-48</v>
      </c>
      <c r="J111" s="87">
        <f t="shared" si="19"/>
        <v>-1.0324801032480104</v>
      </c>
      <c r="K111" s="29">
        <v>735</v>
      </c>
      <c r="L111" s="13">
        <v>734</v>
      </c>
      <c r="M111" s="10">
        <f t="shared" si="20"/>
        <v>1</v>
      </c>
      <c r="N111" s="87">
        <f t="shared" si="21"/>
        <v>0.13623978201634876</v>
      </c>
      <c r="O111" s="29">
        <v>964</v>
      </c>
      <c r="P111" s="13">
        <v>989</v>
      </c>
      <c r="Q111" s="10">
        <f t="shared" si="22"/>
        <v>-25</v>
      </c>
      <c r="R111" s="87">
        <f t="shared" si="23"/>
        <v>-2.5278058645096055</v>
      </c>
      <c r="S111" s="29">
        <v>2902</v>
      </c>
      <c r="T111" s="13">
        <v>2925</v>
      </c>
      <c r="U111" s="10">
        <f t="shared" si="24"/>
        <v>-23</v>
      </c>
      <c r="V111" s="87">
        <f t="shared" si="25"/>
        <v>-0.78632478632478642</v>
      </c>
      <c r="W111" s="88" t="s">
        <v>5378</v>
      </c>
      <c r="X111" s="89">
        <v>923</v>
      </c>
      <c r="Y111" s="89">
        <v>964</v>
      </c>
      <c r="Z111" s="10">
        <f t="shared" si="26"/>
        <v>-41</v>
      </c>
      <c r="AA111" s="87">
        <f t="shared" si="27"/>
        <v>-4.2531120331950207</v>
      </c>
      <c r="AB111" s="90" t="s">
        <v>7728</v>
      </c>
      <c r="AC111" s="89">
        <v>741</v>
      </c>
      <c r="AD111" s="89">
        <v>748</v>
      </c>
      <c r="AE111" s="10">
        <f t="shared" si="28"/>
        <v>-7</v>
      </c>
      <c r="AF111" s="11">
        <f t="shared" si="29"/>
        <v>-0.93582887700534756</v>
      </c>
      <c r="AG111" s="91" t="s">
        <v>7729</v>
      </c>
      <c r="AH111" s="89">
        <v>614</v>
      </c>
      <c r="AI111" s="89">
        <v>621</v>
      </c>
      <c r="AJ111" s="10">
        <f t="shared" si="30"/>
        <v>-7</v>
      </c>
      <c r="AK111" s="87">
        <f t="shared" si="31"/>
        <v>-1.1272141706924315</v>
      </c>
      <c r="AL111" s="90" t="s">
        <v>7730</v>
      </c>
      <c r="AM111" s="89">
        <v>200</v>
      </c>
      <c r="AN111" s="89">
        <v>200</v>
      </c>
      <c r="AO111" s="10">
        <f t="shared" si="32"/>
        <v>0</v>
      </c>
      <c r="AP111" s="11">
        <f t="shared" si="33"/>
        <v>0</v>
      </c>
      <c r="AQ111" s="91" t="s">
        <v>5375</v>
      </c>
      <c r="AR111" s="89">
        <v>106</v>
      </c>
      <c r="AS111" s="89">
        <v>106</v>
      </c>
      <c r="AT111" s="10">
        <f t="shared" si="34"/>
        <v>0</v>
      </c>
      <c r="AU111" s="87">
        <f t="shared" si="35"/>
        <v>0</v>
      </c>
      <c r="AV111" s="19" t="s">
        <v>7919</v>
      </c>
    </row>
    <row r="112" spans="3:48" ht="50.1" customHeight="1">
      <c r="C112" s="5"/>
      <c r="D112" s="64" t="s">
        <v>222</v>
      </c>
      <c r="E112" s="65" t="s">
        <v>5249</v>
      </c>
      <c r="F112" s="67" t="s">
        <v>223</v>
      </c>
      <c r="G112" s="29">
        <v>2695</v>
      </c>
      <c r="H112" s="13">
        <v>2824</v>
      </c>
      <c r="I112" s="10">
        <f t="shared" si="18"/>
        <v>-129</v>
      </c>
      <c r="J112" s="87">
        <f t="shared" si="19"/>
        <v>-4.5679886685552411</v>
      </c>
      <c r="K112" s="29">
        <v>1810</v>
      </c>
      <c r="L112" s="13">
        <v>1782</v>
      </c>
      <c r="M112" s="10">
        <f t="shared" si="20"/>
        <v>28</v>
      </c>
      <c r="N112" s="87">
        <f t="shared" si="21"/>
        <v>1.5712682379349048</v>
      </c>
      <c r="O112" s="29">
        <v>0</v>
      </c>
      <c r="P112" s="13">
        <v>0</v>
      </c>
      <c r="Q112" s="10" t="str">
        <f t="shared" si="22"/>
        <v>-</v>
      </c>
      <c r="R112" s="87" t="str">
        <f t="shared" si="23"/>
        <v>-</v>
      </c>
      <c r="S112" s="29">
        <v>884</v>
      </c>
      <c r="T112" s="13">
        <v>1042</v>
      </c>
      <c r="U112" s="10">
        <f t="shared" si="24"/>
        <v>-158</v>
      </c>
      <c r="V112" s="87">
        <f t="shared" si="25"/>
        <v>-15.163147792706333</v>
      </c>
      <c r="W112" s="88" t="s">
        <v>7731</v>
      </c>
      <c r="X112" s="89">
        <v>559</v>
      </c>
      <c r="Y112" s="89">
        <v>460</v>
      </c>
      <c r="Z112" s="10">
        <f t="shared" si="26"/>
        <v>99</v>
      </c>
      <c r="AA112" s="87">
        <f t="shared" si="27"/>
        <v>21.521739130434785</v>
      </c>
      <c r="AB112" s="90" t="s">
        <v>5389</v>
      </c>
      <c r="AC112" s="89">
        <v>149</v>
      </c>
      <c r="AD112" s="89">
        <v>155</v>
      </c>
      <c r="AE112" s="10">
        <f t="shared" si="28"/>
        <v>-6</v>
      </c>
      <c r="AF112" s="11">
        <f t="shared" si="29"/>
        <v>-3.870967741935484</v>
      </c>
      <c r="AG112" s="91" t="s">
        <v>5335</v>
      </c>
      <c r="AH112" s="89">
        <v>122</v>
      </c>
      <c r="AI112" s="89">
        <v>122</v>
      </c>
      <c r="AJ112" s="10">
        <f t="shared" si="30"/>
        <v>0</v>
      </c>
      <c r="AK112" s="87">
        <f t="shared" si="31"/>
        <v>0</v>
      </c>
      <c r="AL112" s="90" t="s">
        <v>7732</v>
      </c>
      <c r="AM112" s="89">
        <v>41</v>
      </c>
      <c r="AN112" s="89">
        <v>44</v>
      </c>
      <c r="AO112" s="10">
        <f t="shared" si="32"/>
        <v>-3</v>
      </c>
      <c r="AP112" s="11">
        <f t="shared" si="33"/>
        <v>-6.8181818181818175</v>
      </c>
      <c r="AQ112" s="91" t="s">
        <v>7733</v>
      </c>
      <c r="AR112" s="89">
        <v>13</v>
      </c>
      <c r="AS112" s="89">
        <v>5</v>
      </c>
      <c r="AT112" s="10">
        <f t="shared" si="34"/>
        <v>8</v>
      </c>
      <c r="AU112" s="87">
        <f t="shared" si="35"/>
        <v>160</v>
      </c>
      <c r="AV112" s="19" t="s">
        <v>5500</v>
      </c>
    </row>
    <row r="113" spans="3:48" ht="50.1" customHeight="1">
      <c r="C113" s="5"/>
      <c r="D113" s="64" t="s">
        <v>224</v>
      </c>
      <c r="E113" s="65" t="s">
        <v>5249</v>
      </c>
      <c r="F113" s="67" t="s">
        <v>225</v>
      </c>
      <c r="G113" s="29">
        <v>3925</v>
      </c>
      <c r="H113" s="13">
        <v>3740</v>
      </c>
      <c r="I113" s="10">
        <f t="shared" si="18"/>
        <v>185</v>
      </c>
      <c r="J113" s="87">
        <f t="shared" si="19"/>
        <v>4.9465240641711237</v>
      </c>
      <c r="K113" s="29">
        <v>1773</v>
      </c>
      <c r="L113" s="13">
        <v>1713</v>
      </c>
      <c r="M113" s="10">
        <f t="shared" si="20"/>
        <v>60</v>
      </c>
      <c r="N113" s="87">
        <f t="shared" si="21"/>
        <v>3.5026269702276709</v>
      </c>
      <c r="O113" s="29">
        <v>210</v>
      </c>
      <c r="P113" s="13">
        <v>212</v>
      </c>
      <c r="Q113" s="10">
        <f t="shared" si="22"/>
        <v>-2</v>
      </c>
      <c r="R113" s="87">
        <f t="shared" si="23"/>
        <v>-0.94339622641509435</v>
      </c>
      <c r="S113" s="29">
        <v>1941</v>
      </c>
      <c r="T113" s="13">
        <v>1815</v>
      </c>
      <c r="U113" s="10">
        <f t="shared" si="24"/>
        <v>126</v>
      </c>
      <c r="V113" s="87">
        <f t="shared" si="25"/>
        <v>6.9421487603305785</v>
      </c>
      <c r="W113" s="88" t="s">
        <v>5339</v>
      </c>
      <c r="X113" s="89">
        <v>1006</v>
      </c>
      <c r="Y113" s="89">
        <v>908</v>
      </c>
      <c r="Z113" s="10">
        <f t="shared" si="26"/>
        <v>98</v>
      </c>
      <c r="AA113" s="87">
        <f t="shared" si="27"/>
        <v>10.79295154185022</v>
      </c>
      <c r="AB113" s="90" t="s">
        <v>5426</v>
      </c>
      <c r="AC113" s="89">
        <v>354</v>
      </c>
      <c r="AD113" s="89">
        <v>347</v>
      </c>
      <c r="AE113" s="10">
        <f t="shared" si="28"/>
        <v>7</v>
      </c>
      <c r="AF113" s="11">
        <f t="shared" si="29"/>
        <v>2.0172910662824206</v>
      </c>
      <c r="AG113" s="91" t="s">
        <v>5335</v>
      </c>
      <c r="AH113" s="89">
        <v>239</v>
      </c>
      <c r="AI113" s="89">
        <v>239</v>
      </c>
      <c r="AJ113" s="10">
        <f t="shared" si="30"/>
        <v>0</v>
      </c>
      <c r="AK113" s="87">
        <f t="shared" si="31"/>
        <v>0</v>
      </c>
      <c r="AL113" s="90" t="s">
        <v>7734</v>
      </c>
      <c r="AM113" s="89">
        <v>165</v>
      </c>
      <c r="AN113" s="89">
        <v>165</v>
      </c>
      <c r="AO113" s="10">
        <f t="shared" si="32"/>
        <v>0</v>
      </c>
      <c r="AP113" s="11">
        <f t="shared" si="33"/>
        <v>0</v>
      </c>
      <c r="AQ113" s="91" t="s">
        <v>5379</v>
      </c>
      <c r="AR113" s="89">
        <v>68</v>
      </c>
      <c r="AS113" s="89">
        <v>66</v>
      </c>
      <c r="AT113" s="10">
        <f t="shared" si="34"/>
        <v>2</v>
      </c>
      <c r="AU113" s="87">
        <f t="shared" si="35"/>
        <v>3.0303030303030303</v>
      </c>
      <c r="AV113" s="19" t="s">
        <v>5501</v>
      </c>
    </row>
    <row r="114" spans="3:48" ht="50.1" customHeight="1">
      <c r="C114" s="5"/>
      <c r="D114" s="64" t="s">
        <v>226</v>
      </c>
      <c r="E114" s="65" t="s">
        <v>5249</v>
      </c>
      <c r="F114" s="67" t="s">
        <v>227</v>
      </c>
      <c r="G114" s="29">
        <v>2767</v>
      </c>
      <c r="H114" s="13">
        <v>2763</v>
      </c>
      <c r="I114" s="10">
        <f t="shared" si="18"/>
        <v>4</v>
      </c>
      <c r="J114" s="87">
        <f t="shared" si="19"/>
        <v>0.14477017734346725</v>
      </c>
      <c r="K114" s="29">
        <v>1879</v>
      </c>
      <c r="L114" s="13">
        <v>1864</v>
      </c>
      <c r="M114" s="10">
        <f t="shared" si="20"/>
        <v>15</v>
      </c>
      <c r="N114" s="87">
        <f t="shared" si="21"/>
        <v>0.80472103004291839</v>
      </c>
      <c r="O114" s="29">
        <v>47</v>
      </c>
      <c r="P114" s="13">
        <v>42</v>
      </c>
      <c r="Q114" s="10">
        <f t="shared" si="22"/>
        <v>5</v>
      </c>
      <c r="R114" s="87">
        <f t="shared" si="23"/>
        <v>11.904761904761903</v>
      </c>
      <c r="S114" s="29">
        <v>841</v>
      </c>
      <c r="T114" s="13">
        <v>857</v>
      </c>
      <c r="U114" s="10">
        <f t="shared" si="24"/>
        <v>-16</v>
      </c>
      <c r="V114" s="87">
        <f t="shared" si="25"/>
        <v>-1.8669778296382729</v>
      </c>
      <c r="W114" s="88" t="s">
        <v>5378</v>
      </c>
      <c r="X114" s="89">
        <v>475</v>
      </c>
      <c r="Y114" s="89">
        <v>475</v>
      </c>
      <c r="Z114" s="10">
        <f t="shared" si="26"/>
        <v>0</v>
      </c>
      <c r="AA114" s="87">
        <f t="shared" si="27"/>
        <v>0</v>
      </c>
      <c r="AB114" s="90" t="s">
        <v>7734</v>
      </c>
      <c r="AC114" s="89">
        <v>176</v>
      </c>
      <c r="AD114" s="89">
        <v>200</v>
      </c>
      <c r="AE114" s="10">
        <f t="shared" si="28"/>
        <v>-24</v>
      </c>
      <c r="AF114" s="11">
        <f t="shared" si="29"/>
        <v>-12</v>
      </c>
      <c r="AG114" s="91" t="s">
        <v>5335</v>
      </c>
      <c r="AH114" s="89">
        <v>138</v>
      </c>
      <c r="AI114" s="89">
        <v>138</v>
      </c>
      <c r="AJ114" s="10">
        <f t="shared" si="30"/>
        <v>0</v>
      </c>
      <c r="AK114" s="87">
        <f t="shared" si="31"/>
        <v>0</v>
      </c>
      <c r="AL114" s="90" t="s">
        <v>7735</v>
      </c>
      <c r="AM114" s="89">
        <v>16</v>
      </c>
      <c r="AN114" s="89">
        <v>16</v>
      </c>
      <c r="AO114" s="10">
        <f t="shared" si="32"/>
        <v>0</v>
      </c>
      <c r="AP114" s="11">
        <f t="shared" si="33"/>
        <v>0</v>
      </c>
      <c r="AQ114" s="91" t="s">
        <v>5368</v>
      </c>
      <c r="AR114" s="89">
        <v>14</v>
      </c>
      <c r="AS114" s="89">
        <v>15</v>
      </c>
      <c r="AT114" s="10">
        <f t="shared" si="34"/>
        <v>-1</v>
      </c>
      <c r="AU114" s="87">
        <f t="shared" si="35"/>
        <v>-6.666666666666667</v>
      </c>
      <c r="AV114" s="19" t="s">
        <v>7920</v>
      </c>
    </row>
    <row r="115" spans="3:48" ht="50.1" customHeight="1">
      <c r="C115" s="5"/>
      <c r="D115" s="64" t="s">
        <v>228</v>
      </c>
      <c r="E115" s="65" t="s">
        <v>5249</v>
      </c>
      <c r="F115" s="67" t="s">
        <v>229</v>
      </c>
      <c r="G115" s="29">
        <v>3076</v>
      </c>
      <c r="H115" s="13">
        <v>3050</v>
      </c>
      <c r="I115" s="10">
        <f t="shared" si="18"/>
        <v>26</v>
      </c>
      <c r="J115" s="87">
        <f t="shared" si="19"/>
        <v>0.85245901639344268</v>
      </c>
      <c r="K115" s="29">
        <v>1557</v>
      </c>
      <c r="L115" s="13">
        <v>1561</v>
      </c>
      <c r="M115" s="10">
        <f t="shared" si="20"/>
        <v>-4</v>
      </c>
      <c r="N115" s="87">
        <f t="shared" si="21"/>
        <v>-0.25624599615631005</v>
      </c>
      <c r="O115" s="29">
        <v>339</v>
      </c>
      <c r="P115" s="13">
        <v>337</v>
      </c>
      <c r="Q115" s="10">
        <f t="shared" si="22"/>
        <v>2</v>
      </c>
      <c r="R115" s="87">
        <f t="shared" si="23"/>
        <v>0.59347181008902083</v>
      </c>
      <c r="S115" s="29">
        <v>1180</v>
      </c>
      <c r="T115" s="13">
        <v>1151</v>
      </c>
      <c r="U115" s="10">
        <f t="shared" si="24"/>
        <v>29</v>
      </c>
      <c r="V115" s="87">
        <f t="shared" si="25"/>
        <v>2.5195482189400522</v>
      </c>
      <c r="W115" s="88" t="s">
        <v>5335</v>
      </c>
      <c r="X115" s="89">
        <v>311</v>
      </c>
      <c r="Y115" s="89">
        <v>311</v>
      </c>
      <c r="Z115" s="10">
        <f t="shared" si="26"/>
        <v>0</v>
      </c>
      <c r="AA115" s="87">
        <f t="shared" si="27"/>
        <v>0</v>
      </c>
      <c r="AB115" s="90" t="s">
        <v>5342</v>
      </c>
      <c r="AC115" s="89">
        <v>214</v>
      </c>
      <c r="AD115" s="89">
        <v>244</v>
      </c>
      <c r="AE115" s="10">
        <f t="shared" si="28"/>
        <v>-30</v>
      </c>
      <c r="AF115" s="11">
        <f t="shared" si="29"/>
        <v>-12.295081967213115</v>
      </c>
      <c r="AG115" s="91" t="s">
        <v>5374</v>
      </c>
      <c r="AH115" s="89">
        <v>187</v>
      </c>
      <c r="AI115" s="89">
        <v>194</v>
      </c>
      <c r="AJ115" s="10">
        <f t="shared" si="30"/>
        <v>-7</v>
      </c>
      <c r="AK115" s="87">
        <f t="shared" si="31"/>
        <v>-3.608247422680412</v>
      </c>
      <c r="AL115" s="90" t="s">
        <v>7736</v>
      </c>
      <c r="AM115" s="89">
        <v>164</v>
      </c>
      <c r="AN115" s="89">
        <v>164</v>
      </c>
      <c r="AO115" s="10">
        <f t="shared" si="32"/>
        <v>0</v>
      </c>
      <c r="AP115" s="11">
        <f t="shared" si="33"/>
        <v>0</v>
      </c>
      <c r="AQ115" s="91" t="s">
        <v>7737</v>
      </c>
      <c r="AR115" s="89">
        <v>114</v>
      </c>
      <c r="AS115" s="89">
        <v>99</v>
      </c>
      <c r="AT115" s="10">
        <f t="shared" si="34"/>
        <v>15</v>
      </c>
      <c r="AU115" s="87">
        <f t="shared" si="35"/>
        <v>15.151515151515152</v>
      </c>
      <c r="AV115" s="19" t="s">
        <v>5502</v>
      </c>
    </row>
    <row r="116" spans="3:48" ht="50.1" customHeight="1">
      <c r="C116" s="5"/>
      <c r="D116" s="64" t="s">
        <v>230</v>
      </c>
      <c r="E116" s="65" t="s">
        <v>5249</v>
      </c>
      <c r="F116" s="67" t="s">
        <v>231</v>
      </c>
      <c r="G116" s="29">
        <v>3129</v>
      </c>
      <c r="H116" s="13">
        <v>3088</v>
      </c>
      <c r="I116" s="10">
        <f t="shared" si="18"/>
        <v>41</v>
      </c>
      <c r="J116" s="87">
        <f t="shared" si="19"/>
        <v>1.3277202072538861</v>
      </c>
      <c r="K116" s="29">
        <v>1121</v>
      </c>
      <c r="L116" s="13">
        <v>1070</v>
      </c>
      <c r="M116" s="10">
        <f t="shared" si="20"/>
        <v>51</v>
      </c>
      <c r="N116" s="87">
        <f t="shared" si="21"/>
        <v>4.7663551401869162</v>
      </c>
      <c r="O116" s="29">
        <v>931</v>
      </c>
      <c r="P116" s="13">
        <v>931</v>
      </c>
      <c r="Q116" s="10">
        <f t="shared" si="22"/>
        <v>0</v>
      </c>
      <c r="R116" s="87">
        <f t="shared" si="23"/>
        <v>0</v>
      </c>
      <c r="S116" s="29">
        <v>1077</v>
      </c>
      <c r="T116" s="13">
        <v>1087</v>
      </c>
      <c r="U116" s="10">
        <f t="shared" si="24"/>
        <v>-10</v>
      </c>
      <c r="V116" s="87">
        <f t="shared" si="25"/>
        <v>-0.91996320147194111</v>
      </c>
      <c r="W116" s="88" t="s">
        <v>5378</v>
      </c>
      <c r="X116" s="89">
        <v>768</v>
      </c>
      <c r="Y116" s="89">
        <v>768</v>
      </c>
      <c r="Z116" s="10">
        <f t="shared" si="26"/>
        <v>0</v>
      </c>
      <c r="AA116" s="87">
        <f t="shared" si="27"/>
        <v>0</v>
      </c>
      <c r="AB116" s="90" t="s">
        <v>7738</v>
      </c>
      <c r="AC116" s="89">
        <v>175</v>
      </c>
      <c r="AD116" s="89">
        <v>190</v>
      </c>
      <c r="AE116" s="10">
        <f t="shared" si="28"/>
        <v>-15</v>
      </c>
      <c r="AF116" s="11">
        <f t="shared" si="29"/>
        <v>-7.8947368421052628</v>
      </c>
      <c r="AG116" s="91" t="s">
        <v>5335</v>
      </c>
      <c r="AH116" s="89">
        <v>106</v>
      </c>
      <c r="AI116" s="89">
        <v>106</v>
      </c>
      <c r="AJ116" s="10">
        <f t="shared" si="30"/>
        <v>0</v>
      </c>
      <c r="AK116" s="87">
        <f t="shared" si="31"/>
        <v>0</v>
      </c>
      <c r="AL116" s="90" t="s">
        <v>7739</v>
      </c>
      <c r="AM116" s="89">
        <v>10</v>
      </c>
      <c r="AN116" s="89">
        <v>10</v>
      </c>
      <c r="AO116" s="10">
        <f t="shared" si="32"/>
        <v>0</v>
      </c>
      <c r="AP116" s="11">
        <f t="shared" si="33"/>
        <v>0</v>
      </c>
      <c r="AQ116" s="91" t="s">
        <v>5403</v>
      </c>
      <c r="AR116" s="89">
        <v>9</v>
      </c>
      <c r="AS116" s="89">
        <v>8</v>
      </c>
      <c r="AT116" s="10">
        <f t="shared" si="34"/>
        <v>1</v>
      </c>
      <c r="AU116" s="87">
        <f t="shared" si="35"/>
        <v>12.5</v>
      </c>
      <c r="AV116" s="19" t="s">
        <v>5503</v>
      </c>
    </row>
    <row r="117" spans="3:48" ht="50.1" customHeight="1">
      <c r="C117" s="5"/>
      <c r="D117" s="64" t="s">
        <v>232</v>
      </c>
      <c r="E117" s="65" t="s">
        <v>5249</v>
      </c>
      <c r="F117" s="67" t="s">
        <v>233</v>
      </c>
      <c r="G117" s="29">
        <v>1979</v>
      </c>
      <c r="H117" s="13">
        <v>1915</v>
      </c>
      <c r="I117" s="10">
        <f t="shared" si="18"/>
        <v>64</v>
      </c>
      <c r="J117" s="87">
        <f t="shared" si="19"/>
        <v>3.342036553524804</v>
      </c>
      <c r="K117" s="29">
        <v>1158</v>
      </c>
      <c r="L117" s="13">
        <v>1150</v>
      </c>
      <c r="M117" s="10">
        <f t="shared" si="20"/>
        <v>8</v>
      </c>
      <c r="N117" s="87">
        <f t="shared" si="21"/>
        <v>0.69565217391304346</v>
      </c>
      <c r="O117" s="29">
        <v>84</v>
      </c>
      <c r="P117" s="13">
        <v>60</v>
      </c>
      <c r="Q117" s="10">
        <f t="shared" si="22"/>
        <v>24</v>
      </c>
      <c r="R117" s="87">
        <f t="shared" si="23"/>
        <v>40</v>
      </c>
      <c r="S117" s="29">
        <v>737</v>
      </c>
      <c r="T117" s="13">
        <v>706</v>
      </c>
      <c r="U117" s="10">
        <f t="shared" si="24"/>
        <v>31</v>
      </c>
      <c r="V117" s="87">
        <f t="shared" si="25"/>
        <v>4.3909348441926346</v>
      </c>
      <c r="W117" s="88" t="s">
        <v>5768</v>
      </c>
      <c r="X117" s="89">
        <v>352</v>
      </c>
      <c r="Y117" s="89">
        <v>314</v>
      </c>
      <c r="Z117" s="10">
        <f t="shared" si="26"/>
        <v>38</v>
      </c>
      <c r="AA117" s="87">
        <f t="shared" si="27"/>
        <v>12.101910828025478</v>
      </c>
      <c r="AB117" s="90" t="s">
        <v>5378</v>
      </c>
      <c r="AC117" s="89">
        <v>233</v>
      </c>
      <c r="AD117" s="89">
        <v>257</v>
      </c>
      <c r="AE117" s="10">
        <f t="shared" si="28"/>
        <v>-24</v>
      </c>
      <c r="AF117" s="11">
        <f t="shared" si="29"/>
        <v>-9.3385214007782107</v>
      </c>
      <c r="AG117" s="91" t="s">
        <v>5404</v>
      </c>
      <c r="AH117" s="89">
        <v>60</v>
      </c>
      <c r="AI117" s="89">
        <v>57</v>
      </c>
      <c r="AJ117" s="10">
        <f t="shared" si="30"/>
        <v>3</v>
      </c>
      <c r="AK117" s="87">
        <f t="shared" si="31"/>
        <v>5.2631578947368416</v>
      </c>
      <c r="AL117" s="90" t="s">
        <v>7740</v>
      </c>
      <c r="AM117" s="89">
        <v>34</v>
      </c>
      <c r="AN117" s="89">
        <v>34</v>
      </c>
      <c r="AO117" s="10">
        <f t="shared" si="32"/>
        <v>0</v>
      </c>
      <c r="AP117" s="11">
        <f t="shared" si="33"/>
        <v>0</v>
      </c>
      <c r="AQ117" s="91" t="s">
        <v>5389</v>
      </c>
      <c r="AR117" s="89">
        <v>34</v>
      </c>
      <c r="AS117" s="89">
        <v>34</v>
      </c>
      <c r="AT117" s="10">
        <f t="shared" si="34"/>
        <v>0</v>
      </c>
      <c r="AU117" s="87">
        <f t="shared" si="35"/>
        <v>0</v>
      </c>
      <c r="AV117" s="19" t="s">
        <v>5504</v>
      </c>
    </row>
    <row r="118" spans="3:48" ht="50.1" customHeight="1">
      <c r="C118" s="5"/>
      <c r="D118" s="64" t="s">
        <v>234</v>
      </c>
      <c r="E118" s="65" t="s">
        <v>5249</v>
      </c>
      <c r="F118" s="67" t="s">
        <v>235</v>
      </c>
      <c r="G118" s="29">
        <v>1856</v>
      </c>
      <c r="H118" s="13">
        <v>1807</v>
      </c>
      <c r="I118" s="10">
        <f t="shared" si="18"/>
        <v>49</v>
      </c>
      <c r="J118" s="87">
        <f t="shared" si="19"/>
        <v>2.7116768123962367</v>
      </c>
      <c r="K118" s="29">
        <v>677</v>
      </c>
      <c r="L118" s="13">
        <v>677</v>
      </c>
      <c r="M118" s="10">
        <f t="shared" si="20"/>
        <v>0</v>
      </c>
      <c r="N118" s="87">
        <f t="shared" si="21"/>
        <v>0</v>
      </c>
      <c r="O118" s="29">
        <v>83</v>
      </c>
      <c r="P118" s="13">
        <v>83</v>
      </c>
      <c r="Q118" s="10">
        <f t="shared" si="22"/>
        <v>0</v>
      </c>
      <c r="R118" s="87">
        <f t="shared" si="23"/>
        <v>0</v>
      </c>
      <c r="S118" s="29">
        <v>1095</v>
      </c>
      <c r="T118" s="13">
        <v>1046</v>
      </c>
      <c r="U118" s="10">
        <f t="shared" si="24"/>
        <v>49</v>
      </c>
      <c r="V118" s="87">
        <f t="shared" si="25"/>
        <v>4.6845124282982793</v>
      </c>
      <c r="W118" s="88" t="s">
        <v>5403</v>
      </c>
      <c r="X118" s="89">
        <v>573</v>
      </c>
      <c r="Y118" s="89">
        <v>519</v>
      </c>
      <c r="Z118" s="10">
        <f t="shared" si="26"/>
        <v>54</v>
      </c>
      <c r="AA118" s="87">
        <f t="shared" si="27"/>
        <v>10.404624277456648</v>
      </c>
      <c r="AB118" s="90" t="s">
        <v>7741</v>
      </c>
      <c r="AC118" s="89">
        <v>48</v>
      </c>
      <c r="AD118" s="89">
        <v>48</v>
      </c>
      <c r="AE118" s="10">
        <f t="shared" si="28"/>
        <v>0</v>
      </c>
      <c r="AF118" s="11">
        <f t="shared" si="29"/>
        <v>0</v>
      </c>
      <c r="AG118" s="91" t="s">
        <v>7742</v>
      </c>
      <c r="AH118" s="89">
        <v>92</v>
      </c>
      <c r="AI118" s="89">
        <v>109</v>
      </c>
      <c r="AJ118" s="10">
        <f t="shared" si="30"/>
        <v>-17</v>
      </c>
      <c r="AK118" s="87">
        <f t="shared" si="31"/>
        <v>-15.596330275229359</v>
      </c>
      <c r="AL118" s="90" t="s">
        <v>7743</v>
      </c>
      <c r="AM118" s="89">
        <v>228</v>
      </c>
      <c r="AN118" s="89">
        <v>226</v>
      </c>
      <c r="AO118" s="10">
        <f t="shared" si="32"/>
        <v>2</v>
      </c>
      <c r="AP118" s="11">
        <f t="shared" si="33"/>
        <v>0.88495575221238942</v>
      </c>
      <c r="AQ118" s="91" t="s">
        <v>5335</v>
      </c>
      <c r="AR118" s="89">
        <v>138</v>
      </c>
      <c r="AS118" s="89">
        <v>138</v>
      </c>
      <c r="AT118" s="10">
        <f t="shared" si="34"/>
        <v>0</v>
      </c>
      <c r="AU118" s="87">
        <f t="shared" si="35"/>
        <v>0</v>
      </c>
      <c r="AV118" s="19" t="s">
        <v>7921</v>
      </c>
    </row>
    <row r="119" spans="3:48" ht="50.1" customHeight="1">
      <c r="C119" s="5"/>
      <c r="D119" s="64" t="s">
        <v>236</v>
      </c>
      <c r="E119" s="65" t="s">
        <v>5249</v>
      </c>
      <c r="F119" s="67" t="s">
        <v>237</v>
      </c>
      <c r="G119" s="29">
        <v>2118</v>
      </c>
      <c r="H119" s="13">
        <v>2277</v>
      </c>
      <c r="I119" s="10">
        <f t="shared" si="18"/>
        <v>-159</v>
      </c>
      <c r="J119" s="87">
        <f t="shared" si="19"/>
        <v>-6.982872200263504</v>
      </c>
      <c r="K119" s="29">
        <v>749</v>
      </c>
      <c r="L119" s="13">
        <v>723</v>
      </c>
      <c r="M119" s="10">
        <f t="shared" si="20"/>
        <v>26</v>
      </c>
      <c r="N119" s="87">
        <f t="shared" si="21"/>
        <v>3.5961272475795294</v>
      </c>
      <c r="O119" s="29">
        <v>282</v>
      </c>
      <c r="P119" s="13">
        <v>282</v>
      </c>
      <c r="Q119" s="10">
        <f t="shared" si="22"/>
        <v>0</v>
      </c>
      <c r="R119" s="87">
        <f t="shared" si="23"/>
        <v>0</v>
      </c>
      <c r="S119" s="29">
        <v>1087</v>
      </c>
      <c r="T119" s="13">
        <v>1272</v>
      </c>
      <c r="U119" s="10">
        <f t="shared" si="24"/>
        <v>-185</v>
      </c>
      <c r="V119" s="87">
        <f t="shared" si="25"/>
        <v>-14.544025157232705</v>
      </c>
      <c r="W119" s="88" t="s">
        <v>5403</v>
      </c>
      <c r="X119" s="89">
        <v>312</v>
      </c>
      <c r="Y119" s="89">
        <v>293</v>
      </c>
      <c r="Z119" s="10">
        <f t="shared" si="26"/>
        <v>19</v>
      </c>
      <c r="AA119" s="87">
        <f t="shared" si="27"/>
        <v>6.4846416382252556</v>
      </c>
      <c r="AB119" s="90" t="s">
        <v>5678</v>
      </c>
      <c r="AC119" s="89">
        <v>222</v>
      </c>
      <c r="AD119" s="89">
        <v>263</v>
      </c>
      <c r="AE119" s="10">
        <f t="shared" si="28"/>
        <v>-41</v>
      </c>
      <c r="AF119" s="11">
        <f t="shared" si="29"/>
        <v>-15.589353612167301</v>
      </c>
      <c r="AG119" s="91" t="s">
        <v>7744</v>
      </c>
      <c r="AH119" s="89">
        <v>107</v>
      </c>
      <c r="AI119" s="89">
        <v>141</v>
      </c>
      <c r="AJ119" s="10">
        <f t="shared" si="30"/>
        <v>-34</v>
      </c>
      <c r="AK119" s="87">
        <f t="shared" si="31"/>
        <v>-24.113475177304963</v>
      </c>
      <c r="AL119" s="90" t="s">
        <v>5682</v>
      </c>
      <c r="AM119" s="89">
        <v>105</v>
      </c>
      <c r="AN119" s="89">
        <v>108</v>
      </c>
      <c r="AO119" s="10">
        <f t="shared" si="32"/>
        <v>-3</v>
      </c>
      <c r="AP119" s="11">
        <f t="shared" si="33"/>
        <v>-2.7777777777777777</v>
      </c>
      <c r="AQ119" s="91" t="s">
        <v>7745</v>
      </c>
      <c r="AR119" s="89">
        <v>95</v>
      </c>
      <c r="AS119" s="89">
        <v>107</v>
      </c>
      <c r="AT119" s="10">
        <f t="shared" si="34"/>
        <v>-12</v>
      </c>
      <c r="AU119" s="87">
        <f t="shared" si="35"/>
        <v>-11.214953271028037</v>
      </c>
      <c r="AV119" s="19" t="s">
        <v>7922</v>
      </c>
    </row>
    <row r="120" spans="3:48" ht="50.1" customHeight="1">
      <c r="C120" s="5"/>
      <c r="D120" s="64" t="s">
        <v>238</v>
      </c>
      <c r="E120" s="65" t="s">
        <v>5249</v>
      </c>
      <c r="F120" s="67" t="s">
        <v>239</v>
      </c>
      <c r="G120" s="29">
        <v>2733</v>
      </c>
      <c r="H120" s="13">
        <v>2828</v>
      </c>
      <c r="I120" s="10">
        <f t="shared" si="18"/>
        <v>-95</v>
      </c>
      <c r="J120" s="87">
        <f t="shared" si="19"/>
        <v>-3.3592644978783595</v>
      </c>
      <c r="K120" s="29">
        <v>1350</v>
      </c>
      <c r="L120" s="13">
        <v>1422</v>
      </c>
      <c r="M120" s="10">
        <f t="shared" si="20"/>
        <v>-72</v>
      </c>
      <c r="N120" s="87">
        <f t="shared" si="21"/>
        <v>-5.0632911392405067</v>
      </c>
      <c r="O120" s="29">
        <v>311</v>
      </c>
      <c r="P120" s="13">
        <v>311</v>
      </c>
      <c r="Q120" s="10">
        <f t="shared" si="22"/>
        <v>0</v>
      </c>
      <c r="R120" s="87">
        <f t="shared" si="23"/>
        <v>0</v>
      </c>
      <c r="S120" s="29">
        <v>1072</v>
      </c>
      <c r="T120" s="13">
        <v>1095</v>
      </c>
      <c r="U120" s="10">
        <f t="shared" si="24"/>
        <v>-23</v>
      </c>
      <c r="V120" s="87">
        <f t="shared" si="25"/>
        <v>-2.1004566210045663</v>
      </c>
      <c r="W120" s="88" t="s">
        <v>5339</v>
      </c>
      <c r="X120" s="89">
        <v>466</v>
      </c>
      <c r="Y120" s="89">
        <v>463</v>
      </c>
      <c r="Z120" s="10">
        <f t="shared" si="26"/>
        <v>3</v>
      </c>
      <c r="AA120" s="87">
        <f t="shared" si="27"/>
        <v>0.64794816414686829</v>
      </c>
      <c r="AB120" s="90" t="s">
        <v>7746</v>
      </c>
      <c r="AC120" s="89">
        <v>289</v>
      </c>
      <c r="AD120" s="89">
        <v>306</v>
      </c>
      <c r="AE120" s="10">
        <f t="shared" si="28"/>
        <v>-17</v>
      </c>
      <c r="AF120" s="11">
        <f t="shared" si="29"/>
        <v>-5.5555555555555554</v>
      </c>
      <c r="AG120" s="91" t="s">
        <v>5497</v>
      </c>
      <c r="AH120" s="89">
        <v>167</v>
      </c>
      <c r="AI120" s="89">
        <v>186</v>
      </c>
      <c r="AJ120" s="10">
        <f t="shared" si="30"/>
        <v>-19</v>
      </c>
      <c r="AK120" s="87">
        <f t="shared" si="31"/>
        <v>-10.21505376344086</v>
      </c>
      <c r="AL120" s="90" t="s">
        <v>5346</v>
      </c>
      <c r="AM120" s="89">
        <v>73</v>
      </c>
      <c r="AN120" s="89">
        <v>73</v>
      </c>
      <c r="AO120" s="10">
        <f t="shared" si="32"/>
        <v>0</v>
      </c>
      <c r="AP120" s="11">
        <f t="shared" si="33"/>
        <v>0</v>
      </c>
      <c r="AQ120" s="91" t="s">
        <v>5348</v>
      </c>
      <c r="AR120" s="89">
        <v>52</v>
      </c>
      <c r="AS120" s="89">
        <v>50</v>
      </c>
      <c r="AT120" s="10">
        <f t="shared" si="34"/>
        <v>2</v>
      </c>
      <c r="AU120" s="87">
        <f t="shared" si="35"/>
        <v>4</v>
      </c>
      <c r="AV120" s="19" t="s">
        <v>7923</v>
      </c>
    </row>
    <row r="121" spans="3:48" ht="50.1" customHeight="1">
      <c r="C121" s="5"/>
      <c r="D121" s="64" t="s">
        <v>240</v>
      </c>
      <c r="E121" s="65" t="s">
        <v>5249</v>
      </c>
      <c r="F121" s="67" t="s">
        <v>241</v>
      </c>
      <c r="G121" s="29">
        <v>4117</v>
      </c>
      <c r="H121" s="13">
        <v>4112</v>
      </c>
      <c r="I121" s="10">
        <f t="shared" si="18"/>
        <v>5</v>
      </c>
      <c r="J121" s="87">
        <f t="shared" si="19"/>
        <v>0.12159533073929961</v>
      </c>
      <c r="K121" s="29">
        <v>879</v>
      </c>
      <c r="L121" s="13">
        <v>878</v>
      </c>
      <c r="M121" s="10">
        <f t="shared" si="20"/>
        <v>1</v>
      </c>
      <c r="N121" s="87">
        <f t="shared" si="21"/>
        <v>0.11389521640091116</v>
      </c>
      <c r="O121" s="29">
        <v>667</v>
      </c>
      <c r="P121" s="13">
        <v>667</v>
      </c>
      <c r="Q121" s="10">
        <f t="shared" si="22"/>
        <v>0</v>
      </c>
      <c r="R121" s="87">
        <f t="shared" si="23"/>
        <v>0</v>
      </c>
      <c r="S121" s="29">
        <v>2571</v>
      </c>
      <c r="T121" s="13">
        <v>2566</v>
      </c>
      <c r="U121" s="10">
        <f t="shared" si="24"/>
        <v>5</v>
      </c>
      <c r="V121" s="87">
        <f t="shared" si="25"/>
        <v>0.19485580670303976</v>
      </c>
      <c r="W121" s="88" t="s">
        <v>5517</v>
      </c>
      <c r="X121" s="89">
        <v>720</v>
      </c>
      <c r="Y121" s="89">
        <v>660</v>
      </c>
      <c r="Z121" s="10">
        <f t="shared" si="26"/>
        <v>60</v>
      </c>
      <c r="AA121" s="87">
        <f t="shared" si="27"/>
        <v>9.0909090909090917</v>
      </c>
      <c r="AB121" s="90" t="s">
        <v>5363</v>
      </c>
      <c r="AC121" s="89">
        <v>676</v>
      </c>
      <c r="AD121" s="89">
        <v>729</v>
      </c>
      <c r="AE121" s="10">
        <f t="shared" si="28"/>
        <v>-53</v>
      </c>
      <c r="AF121" s="11">
        <f t="shared" si="29"/>
        <v>-7.270233196159122</v>
      </c>
      <c r="AG121" s="91" t="s">
        <v>7747</v>
      </c>
      <c r="AH121" s="89">
        <v>332</v>
      </c>
      <c r="AI121" s="89">
        <v>337</v>
      </c>
      <c r="AJ121" s="10">
        <f t="shared" si="30"/>
        <v>-5</v>
      </c>
      <c r="AK121" s="87">
        <f t="shared" si="31"/>
        <v>-1.4836795252225521</v>
      </c>
      <c r="AL121" s="90" t="s">
        <v>7748</v>
      </c>
      <c r="AM121" s="89">
        <v>304</v>
      </c>
      <c r="AN121" s="89">
        <v>304</v>
      </c>
      <c r="AO121" s="10">
        <f t="shared" si="32"/>
        <v>0</v>
      </c>
      <c r="AP121" s="11">
        <f t="shared" si="33"/>
        <v>0</v>
      </c>
      <c r="AQ121" s="91" t="s">
        <v>7417</v>
      </c>
      <c r="AR121" s="89">
        <v>250</v>
      </c>
      <c r="AS121" s="89">
        <v>250</v>
      </c>
      <c r="AT121" s="10">
        <f t="shared" si="34"/>
        <v>0</v>
      </c>
      <c r="AU121" s="87">
        <f t="shared" si="35"/>
        <v>0</v>
      </c>
      <c r="AV121" s="19" t="s">
        <v>5505</v>
      </c>
    </row>
    <row r="122" spans="3:48" ht="50.1" customHeight="1">
      <c r="C122" s="5"/>
      <c r="D122" s="64" t="s">
        <v>242</v>
      </c>
      <c r="E122" s="65" t="s">
        <v>5249</v>
      </c>
      <c r="F122" s="67" t="s">
        <v>243</v>
      </c>
      <c r="G122" s="29">
        <v>5992</v>
      </c>
      <c r="H122" s="13">
        <v>5926</v>
      </c>
      <c r="I122" s="10">
        <f t="shared" si="18"/>
        <v>66</v>
      </c>
      <c r="J122" s="87">
        <f t="shared" si="19"/>
        <v>1.1137360782990213</v>
      </c>
      <c r="K122" s="29">
        <v>1690</v>
      </c>
      <c r="L122" s="13">
        <v>1747</v>
      </c>
      <c r="M122" s="10">
        <f t="shared" si="20"/>
        <v>-57</v>
      </c>
      <c r="N122" s="87">
        <f t="shared" si="21"/>
        <v>-3.2627361190612478</v>
      </c>
      <c r="O122" s="29">
        <v>1149</v>
      </c>
      <c r="P122" s="13">
        <v>1148</v>
      </c>
      <c r="Q122" s="10">
        <f t="shared" si="22"/>
        <v>1</v>
      </c>
      <c r="R122" s="87">
        <f t="shared" si="23"/>
        <v>8.7108013937282236E-2</v>
      </c>
      <c r="S122" s="29">
        <v>3154</v>
      </c>
      <c r="T122" s="13">
        <v>3030</v>
      </c>
      <c r="U122" s="10">
        <f t="shared" si="24"/>
        <v>124</v>
      </c>
      <c r="V122" s="87">
        <f t="shared" si="25"/>
        <v>4.0924092409240922</v>
      </c>
      <c r="W122" s="88" t="s">
        <v>5379</v>
      </c>
      <c r="X122" s="89">
        <v>757</v>
      </c>
      <c r="Y122" s="89">
        <v>802</v>
      </c>
      <c r="Z122" s="10">
        <f t="shared" si="26"/>
        <v>-45</v>
      </c>
      <c r="AA122" s="87">
        <f t="shared" si="27"/>
        <v>-5.6109725685785534</v>
      </c>
      <c r="AB122" s="90" t="s">
        <v>5439</v>
      </c>
      <c r="AC122" s="89">
        <v>584</v>
      </c>
      <c r="AD122" s="89">
        <v>553</v>
      </c>
      <c r="AE122" s="10">
        <f t="shared" si="28"/>
        <v>31</v>
      </c>
      <c r="AF122" s="11">
        <f t="shared" si="29"/>
        <v>5.6057866184448457</v>
      </c>
      <c r="AG122" s="91" t="s">
        <v>5507</v>
      </c>
      <c r="AH122" s="89">
        <v>454</v>
      </c>
      <c r="AI122" s="89">
        <v>265</v>
      </c>
      <c r="AJ122" s="10">
        <f t="shared" si="30"/>
        <v>189</v>
      </c>
      <c r="AK122" s="87">
        <f t="shared" si="31"/>
        <v>71.320754716981128</v>
      </c>
      <c r="AL122" s="90" t="s">
        <v>5506</v>
      </c>
      <c r="AM122" s="89">
        <v>427</v>
      </c>
      <c r="AN122" s="89">
        <v>430</v>
      </c>
      <c r="AO122" s="10">
        <f t="shared" si="32"/>
        <v>-3</v>
      </c>
      <c r="AP122" s="11">
        <f t="shared" si="33"/>
        <v>-0.69767441860465118</v>
      </c>
      <c r="AQ122" s="91" t="s">
        <v>5375</v>
      </c>
      <c r="AR122" s="89">
        <v>272</v>
      </c>
      <c r="AS122" s="89">
        <v>272</v>
      </c>
      <c r="AT122" s="10">
        <f t="shared" si="34"/>
        <v>0</v>
      </c>
      <c r="AU122" s="87">
        <f t="shared" si="35"/>
        <v>0</v>
      </c>
      <c r="AV122" s="19" t="s">
        <v>5508</v>
      </c>
    </row>
    <row r="123" spans="3:48" ht="50.1" customHeight="1">
      <c r="C123" s="5"/>
      <c r="D123" s="64" t="s">
        <v>244</v>
      </c>
      <c r="E123" s="65" t="s">
        <v>5249</v>
      </c>
      <c r="F123" s="67" t="s">
        <v>245</v>
      </c>
      <c r="G123" s="29">
        <v>3073</v>
      </c>
      <c r="H123" s="13">
        <v>2876</v>
      </c>
      <c r="I123" s="10">
        <f t="shared" si="18"/>
        <v>197</v>
      </c>
      <c r="J123" s="87">
        <f t="shared" si="19"/>
        <v>6.8497913769123784</v>
      </c>
      <c r="K123" s="29">
        <v>522</v>
      </c>
      <c r="L123" s="13">
        <v>522</v>
      </c>
      <c r="M123" s="10">
        <f t="shared" si="20"/>
        <v>0</v>
      </c>
      <c r="N123" s="87">
        <f t="shared" si="21"/>
        <v>0</v>
      </c>
      <c r="O123" s="29">
        <v>237</v>
      </c>
      <c r="P123" s="13">
        <v>237</v>
      </c>
      <c r="Q123" s="10">
        <f t="shared" si="22"/>
        <v>0</v>
      </c>
      <c r="R123" s="87">
        <f t="shared" si="23"/>
        <v>0</v>
      </c>
      <c r="S123" s="29">
        <v>2314</v>
      </c>
      <c r="T123" s="13">
        <v>2117</v>
      </c>
      <c r="U123" s="10">
        <f t="shared" si="24"/>
        <v>197</v>
      </c>
      <c r="V123" s="87">
        <f t="shared" si="25"/>
        <v>9.3056211620217297</v>
      </c>
      <c r="W123" s="88" t="s">
        <v>7749</v>
      </c>
      <c r="X123" s="89">
        <v>1070</v>
      </c>
      <c r="Y123" s="89">
        <v>938</v>
      </c>
      <c r="Z123" s="10">
        <f t="shared" si="26"/>
        <v>132</v>
      </c>
      <c r="AA123" s="87">
        <f t="shared" si="27"/>
        <v>14.072494669509595</v>
      </c>
      <c r="AB123" s="90" t="s">
        <v>5339</v>
      </c>
      <c r="AC123" s="89">
        <v>900</v>
      </c>
      <c r="AD123" s="89">
        <v>850</v>
      </c>
      <c r="AE123" s="10">
        <f t="shared" si="28"/>
        <v>50</v>
      </c>
      <c r="AF123" s="11">
        <f t="shared" si="29"/>
        <v>5.8823529411764701</v>
      </c>
      <c r="AG123" s="91" t="s">
        <v>5335</v>
      </c>
      <c r="AH123" s="89">
        <v>134</v>
      </c>
      <c r="AI123" s="89">
        <v>134</v>
      </c>
      <c r="AJ123" s="10">
        <f t="shared" si="30"/>
        <v>0</v>
      </c>
      <c r="AK123" s="87">
        <f t="shared" si="31"/>
        <v>0</v>
      </c>
      <c r="AL123" s="90" t="s">
        <v>5383</v>
      </c>
      <c r="AM123" s="89">
        <v>121</v>
      </c>
      <c r="AN123" s="89">
        <v>121</v>
      </c>
      <c r="AO123" s="10">
        <f t="shared" si="32"/>
        <v>0</v>
      </c>
      <c r="AP123" s="11">
        <f t="shared" si="33"/>
        <v>0</v>
      </c>
      <c r="AQ123" s="91" t="s">
        <v>7750</v>
      </c>
      <c r="AR123" s="89">
        <v>60</v>
      </c>
      <c r="AS123" s="89">
        <v>60</v>
      </c>
      <c r="AT123" s="10">
        <f t="shared" si="34"/>
        <v>0</v>
      </c>
      <c r="AU123" s="87">
        <f t="shared" si="35"/>
        <v>0</v>
      </c>
      <c r="AV123" s="19" t="s">
        <v>5509</v>
      </c>
    </row>
    <row r="124" spans="3:48" ht="50.1" customHeight="1">
      <c r="C124" s="5"/>
      <c r="D124" s="64" t="s">
        <v>246</v>
      </c>
      <c r="E124" s="65" t="s">
        <v>5249</v>
      </c>
      <c r="F124" s="67" t="s">
        <v>247</v>
      </c>
      <c r="G124" s="29">
        <v>2770</v>
      </c>
      <c r="H124" s="13">
        <v>2738</v>
      </c>
      <c r="I124" s="10">
        <f t="shared" si="18"/>
        <v>32</v>
      </c>
      <c r="J124" s="87">
        <f t="shared" si="19"/>
        <v>1.1687363038714391</v>
      </c>
      <c r="K124" s="29">
        <v>621</v>
      </c>
      <c r="L124" s="13">
        <v>586</v>
      </c>
      <c r="M124" s="10">
        <f t="shared" si="20"/>
        <v>35</v>
      </c>
      <c r="N124" s="87">
        <f t="shared" si="21"/>
        <v>5.972696245733788</v>
      </c>
      <c r="O124" s="29">
        <v>509</v>
      </c>
      <c r="P124" s="13">
        <v>568</v>
      </c>
      <c r="Q124" s="10">
        <f t="shared" si="22"/>
        <v>-59</v>
      </c>
      <c r="R124" s="87">
        <f t="shared" si="23"/>
        <v>-10.387323943661972</v>
      </c>
      <c r="S124" s="29">
        <v>1640</v>
      </c>
      <c r="T124" s="13">
        <v>1584</v>
      </c>
      <c r="U124" s="10">
        <f t="shared" si="24"/>
        <v>56</v>
      </c>
      <c r="V124" s="87">
        <f t="shared" si="25"/>
        <v>3.535353535353535</v>
      </c>
      <c r="W124" s="88" t="s">
        <v>7751</v>
      </c>
      <c r="X124" s="89">
        <v>522</v>
      </c>
      <c r="Y124" s="89">
        <v>519</v>
      </c>
      <c r="Z124" s="10">
        <f t="shared" si="26"/>
        <v>3</v>
      </c>
      <c r="AA124" s="87">
        <f t="shared" si="27"/>
        <v>0.57803468208092479</v>
      </c>
      <c r="AB124" s="90" t="s">
        <v>5339</v>
      </c>
      <c r="AC124" s="89">
        <v>417</v>
      </c>
      <c r="AD124" s="89">
        <v>367</v>
      </c>
      <c r="AE124" s="10">
        <f t="shared" si="28"/>
        <v>50</v>
      </c>
      <c r="AF124" s="11">
        <f t="shared" si="29"/>
        <v>13.623978201634879</v>
      </c>
      <c r="AG124" s="91" t="s">
        <v>7752</v>
      </c>
      <c r="AH124" s="89">
        <v>186</v>
      </c>
      <c r="AI124" s="89">
        <v>197</v>
      </c>
      <c r="AJ124" s="10">
        <f t="shared" si="30"/>
        <v>-11</v>
      </c>
      <c r="AK124" s="87">
        <f t="shared" si="31"/>
        <v>-5.5837563451776653</v>
      </c>
      <c r="AL124" s="90" t="s">
        <v>7753</v>
      </c>
      <c r="AM124" s="89">
        <v>109</v>
      </c>
      <c r="AN124" s="89">
        <v>109</v>
      </c>
      <c r="AO124" s="10">
        <f t="shared" si="32"/>
        <v>0</v>
      </c>
      <c r="AP124" s="11">
        <f t="shared" si="33"/>
        <v>0</v>
      </c>
      <c r="AQ124" s="91" t="s">
        <v>7754</v>
      </c>
      <c r="AR124" s="89">
        <v>108</v>
      </c>
      <c r="AS124" s="89">
        <v>102</v>
      </c>
      <c r="AT124" s="10">
        <f t="shared" si="34"/>
        <v>6</v>
      </c>
      <c r="AU124" s="87">
        <f t="shared" si="35"/>
        <v>5.8823529411764701</v>
      </c>
      <c r="AV124" s="19" t="s">
        <v>7924</v>
      </c>
    </row>
    <row r="125" spans="3:48" ht="50.1" customHeight="1">
      <c r="C125" s="5"/>
      <c r="D125" s="64" t="s">
        <v>248</v>
      </c>
      <c r="E125" s="65" t="s">
        <v>5249</v>
      </c>
      <c r="F125" s="67" t="s">
        <v>249</v>
      </c>
      <c r="G125" s="29">
        <v>334</v>
      </c>
      <c r="H125" s="13">
        <v>306</v>
      </c>
      <c r="I125" s="10">
        <f t="shared" si="18"/>
        <v>28</v>
      </c>
      <c r="J125" s="87">
        <f t="shared" si="19"/>
        <v>9.1503267973856204</v>
      </c>
      <c r="K125" s="29">
        <v>31</v>
      </c>
      <c r="L125" s="13">
        <v>21</v>
      </c>
      <c r="M125" s="10">
        <f t="shared" si="20"/>
        <v>10</v>
      </c>
      <c r="N125" s="87">
        <f t="shared" si="21"/>
        <v>47.619047619047613</v>
      </c>
      <c r="O125" s="29">
        <v>5</v>
      </c>
      <c r="P125" s="13">
        <v>17</v>
      </c>
      <c r="Q125" s="10">
        <f t="shared" si="22"/>
        <v>-12</v>
      </c>
      <c r="R125" s="87">
        <f t="shared" si="23"/>
        <v>-70.588235294117652</v>
      </c>
      <c r="S125" s="29">
        <v>297</v>
      </c>
      <c r="T125" s="13">
        <v>267</v>
      </c>
      <c r="U125" s="10">
        <f t="shared" si="24"/>
        <v>30</v>
      </c>
      <c r="V125" s="87">
        <f t="shared" si="25"/>
        <v>11.235955056179774</v>
      </c>
      <c r="W125" s="88" t="s">
        <v>5403</v>
      </c>
      <c r="X125" s="89">
        <v>214</v>
      </c>
      <c r="Y125" s="89">
        <v>175</v>
      </c>
      <c r="Z125" s="10">
        <f t="shared" si="26"/>
        <v>39</v>
      </c>
      <c r="AA125" s="87">
        <f t="shared" si="27"/>
        <v>22.285714285714285</v>
      </c>
      <c r="AB125" s="90" t="s">
        <v>6499</v>
      </c>
      <c r="AC125" s="89">
        <v>21</v>
      </c>
      <c r="AD125" s="89">
        <v>21</v>
      </c>
      <c r="AE125" s="10">
        <f t="shared" si="28"/>
        <v>0</v>
      </c>
      <c r="AF125" s="11">
        <f t="shared" si="29"/>
        <v>0</v>
      </c>
      <c r="AG125" s="91" t="s">
        <v>5657</v>
      </c>
      <c r="AH125" s="89">
        <v>13</v>
      </c>
      <c r="AI125" s="89">
        <v>19</v>
      </c>
      <c r="AJ125" s="10">
        <f t="shared" si="30"/>
        <v>-6</v>
      </c>
      <c r="AK125" s="87">
        <f t="shared" si="31"/>
        <v>-31.578947368421051</v>
      </c>
      <c r="AL125" s="90" t="s">
        <v>5335</v>
      </c>
      <c r="AM125" s="89">
        <v>15</v>
      </c>
      <c r="AN125" s="89">
        <v>13</v>
      </c>
      <c r="AO125" s="10">
        <f t="shared" si="32"/>
        <v>2</v>
      </c>
      <c r="AP125" s="11">
        <f t="shared" si="33"/>
        <v>15.384615384615385</v>
      </c>
      <c r="AQ125" s="91" t="s">
        <v>5339</v>
      </c>
      <c r="AR125" s="89">
        <v>11</v>
      </c>
      <c r="AS125" s="89">
        <v>14</v>
      </c>
      <c r="AT125" s="10">
        <f t="shared" si="34"/>
        <v>-3</v>
      </c>
      <c r="AU125" s="87">
        <f t="shared" si="35"/>
        <v>-21.428571428571427</v>
      </c>
      <c r="AV125" s="19" t="s">
        <v>5510</v>
      </c>
    </row>
    <row r="126" spans="3:48" ht="50.1" customHeight="1">
      <c r="C126" s="5"/>
      <c r="D126" s="64" t="s">
        <v>250</v>
      </c>
      <c r="E126" s="65" t="s">
        <v>5249</v>
      </c>
      <c r="F126" s="67" t="s">
        <v>251</v>
      </c>
      <c r="G126" s="29">
        <v>2566</v>
      </c>
      <c r="H126" s="13">
        <v>2501</v>
      </c>
      <c r="I126" s="10">
        <f t="shared" si="18"/>
        <v>65</v>
      </c>
      <c r="J126" s="87">
        <f t="shared" si="19"/>
        <v>2.5989604158336665</v>
      </c>
      <c r="K126" s="29">
        <v>829</v>
      </c>
      <c r="L126" s="13">
        <v>826</v>
      </c>
      <c r="M126" s="10">
        <f t="shared" si="20"/>
        <v>3</v>
      </c>
      <c r="N126" s="87">
        <f t="shared" si="21"/>
        <v>0.36319612590799033</v>
      </c>
      <c r="O126" s="29">
        <v>813</v>
      </c>
      <c r="P126" s="13">
        <v>813</v>
      </c>
      <c r="Q126" s="10">
        <f t="shared" si="22"/>
        <v>0</v>
      </c>
      <c r="R126" s="87">
        <f t="shared" si="23"/>
        <v>0</v>
      </c>
      <c r="S126" s="29">
        <v>925</v>
      </c>
      <c r="T126" s="13">
        <v>862</v>
      </c>
      <c r="U126" s="10">
        <f t="shared" si="24"/>
        <v>63</v>
      </c>
      <c r="V126" s="87">
        <f t="shared" si="25"/>
        <v>7.3085846867749424</v>
      </c>
      <c r="W126" s="88" t="s">
        <v>5339</v>
      </c>
      <c r="X126" s="89">
        <v>468</v>
      </c>
      <c r="Y126" s="89">
        <v>461</v>
      </c>
      <c r="Z126" s="10">
        <f t="shared" si="26"/>
        <v>7</v>
      </c>
      <c r="AA126" s="87">
        <f t="shared" si="27"/>
        <v>1.5184381778741864</v>
      </c>
      <c r="AB126" s="90" t="s">
        <v>7755</v>
      </c>
      <c r="AC126" s="89">
        <v>227</v>
      </c>
      <c r="AD126" s="89">
        <v>170</v>
      </c>
      <c r="AE126" s="10">
        <f t="shared" si="28"/>
        <v>57</v>
      </c>
      <c r="AF126" s="11">
        <f t="shared" si="29"/>
        <v>33.529411764705877</v>
      </c>
      <c r="AG126" s="91" t="s">
        <v>7756</v>
      </c>
      <c r="AH126" s="89">
        <v>130</v>
      </c>
      <c r="AI126" s="89">
        <v>128</v>
      </c>
      <c r="AJ126" s="10">
        <f t="shared" si="30"/>
        <v>2</v>
      </c>
      <c r="AK126" s="87">
        <f t="shared" si="31"/>
        <v>1.5625</v>
      </c>
      <c r="AL126" s="90" t="s">
        <v>5317</v>
      </c>
      <c r="AM126" s="89">
        <v>36</v>
      </c>
      <c r="AN126" s="89">
        <v>35</v>
      </c>
      <c r="AO126" s="10">
        <f t="shared" si="32"/>
        <v>1</v>
      </c>
      <c r="AP126" s="11">
        <f t="shared" si="33"/>
        <v>2.8571428571428572</v>
      </c>
      <c r="AQ126" s="91" t="s">
        <v>5404</v>
      </c>
      <c r="AR126" s="89">
        <v>31</v>
      </c>
      <c r="AS126" s="89">
        <v>31</v>
      </c>
      <c r="AT126" s="10">
        <f t="shared" si="34"/>
        <v>0</v>
      </c>
      <c r="AU126" s="87">
        <f t="shared" si="35"/>
        <v>0</v>
      </c>
      <c r="AV126" s="19" t="s">
        <v>5511</v>
      </c>
    </row>
    <row r="127" spans="3:48" ht="50.1" customHeight="1">
      <c r="C127" s="5"/>
      <c r="D127" s="64" t="s">
        <v>252</v>
      </c>
      <c r="E127" s="65" t="s">
        <v>5249</v>
      </c>
      <c r="F127" s="67" t="s">
        <v>253</v>
      </c>
      <c r="G127" s="29">
        <v>5459</v>
      </c>
      <c r="H127" s="13">
        <v>5147</v>
      </c>
      <c r="I127" s="10">
        <f t="shared" si="18"/>
        <v>312</v>
      </c>
      <c r="J127" s="87">
        <f t="shared" si="19"/>
        <v>6.0617835632407226</v>
      </c>
      <c r="K127" s="29">
        <v>1001</v>
      </c>
      <c r="L127" s="13">
        <v>1001</v>
      </c>
      <c r="M127" s="10">
        <f t="shared" si="20"/>
        <v>0</v>
      </c>
      <c r="N127" s="87">
        <f t="shared" si="21"/>
        <v>0</v>
      </c>
      <c r="O127" s="29">
        <v>1496</v>
      </c>
      <c r="P127" s="13">
        <v>1495</v>
      </c>
      <c r="Q127" s="10">
        <f t="shared" si="22"/>
        <v>1</v>
      </c>
      <c r="R127" s="87">
        <f t="shared" si="23"/>
        <v>6.6889632107023408E-2</v>
      </c>
      <c r="S127" s="29">
        <v>2962</v>
      </c>
      <c r="T127" s="13">
        <v>2651</v>
      </c>
      <c r="U127" s="10">
        <f t="shared" si="24"/>
        <v>311</v>
      </c>
      <c r="V127" s="87">
        <f t="shared" si="25"/>
        <v>11.731422104866088</v>
      </c>
      <c r="W127" s="88" t="s">
        <v>5378</v>
      </c>
      <c r="X127" s="89">
        <v>1213</v>
      </c>
      <c r="Y127" s="89">
        <v>987</v>
      </c>
      <c r="Z127" s="10">
        <f t="shared" si="26"/>
        <v>226</v>
      </c>
      <c r="AA127" s="87">
        <f t="shared" si="27"/>
        <v>22.897669706180345</v>
      </c>
      <c r="AB127" s="90" t="s">
        <v>5404</v>
      </c>
      <c r="AC127" s="89">
        <v>1120</v>
      </c>
      <c r="AD127" s="89">
        <v>1050</v>
      </c>
      <c r="AE127" s="10">
        <f t="shared" si="28"/>
        <v>70</v>
      </c>
      <c r="AF127" s="11">
        <f t="shared" si="29"/>
        <v>6.666666666666667</v>
      </c>
      <c r="AG127" s="91" t="s">
        <v>7757</v>
      </c>
      <c r="AH127" s="89">
        <v>463</v>
      </c>
      <c r="AI127" s="89">
        <v>457</v>
      </c>
      <c r="AJ127" s="10">
        <f t="shared" si="30"/>
        <v>6</v>
      </c>
      <c r="AK127" s="87">
        <f t="shared" si="31"/>
        <v>1.3129102844638949</v>
      </c>
      <c r="AL127" s="90" t="s">
        <v>5335</v>
      </c>
      <c r="AM127" s="89">
        <v>101</v>
      </c>
      <c r="AN127" s="89">
        <v>101</v>
      </c>
      <c r="AO127" s="10">
        <f t="shared" si="32"/>
        <v>0</v>
      </c>
      <c r="AP127" s="11">
        <f t="shared" si="33"/>
        <v>0</v>
      </c>
      <c r="AQ127" s="91" t="s">
        <v>5403</v>
      </c>
      <c r="AR127" s="89">
        <v>17</v>
      </c>
      <c r="AS127" s="89">
        <v>8</v>
      </c>
      <c r="AT127" s="10">
        <f t="shared" si="34"/>
        <v>9</v>
      </c>
      <c r="AU127" s="87">
        <f t="shared" si="35"/>
        <v>112.5</v>
      </c>
      <c r="AV127" s="19" t="s">
        <v>5512</v>
      </c>
    </row>
    <row r="128" spans="3:48" ht="50.1" customHeight="1">
      <c r="C128" s="5"/>
      <c r="D128" s="64" t="s">
        <v>254</v>
      </c>
      <c r="E128" s="65" t="s">
        <v>5249</v>
      </c>
      <c r="F128" s="67" t="s">
        <v>255</v>
      </c>
      <c r="G128" s="29">
        <v>5384</v>
      </c>
      <c r="H128" s="13">
        <v>5433</v>
      </c>
      <c r="I128" s="10">
        <f t="shared" si="18"/>
        <v>-49</v>
      </c>
      <c r="J128" s="87">
        <f t="shared" si="19"/>
        <v>-0.90189582182956007</v>
      </c>
      <c r="K128" s="29">
        <v>1775</v>
      </c>
      <c r="L128" s="13">
        <v>1616</v>
      </c>
      <c r="M128" s="10">
        <f t="shared" si="20"/>
        <v>159</v>
      </c>
      <c r="N128" s="87">
        <f t="shared" si="21"/>
        <v>9.8391089108910901</v>
      </c>
      <c r="O128" s="29">
        <v>846</v>
      </c>
      <c r="P128" s="13">
        <v>696</v>
      </c>
      <c r="Q128" s="10">
        <f t="shared" si="22"/>
        <v>150</v>
      </c>
      <c r="R128" s="87">
        <f t="shared" si="23"/>
        <v>21.551724137931032</v>
      </c>
      <c r="S128" s="29">
        <v>2763</v>
      </c>
      <c r="T128" s="13">
        <v>3121</v>
      </c>
      <c r="U128" s="10">
        <f t="shared" si="24"/>
        <v>-358</v>
      </c>
      <c r="V128" s="87">
        <f t="shared" si="25"/>
        <v>-11.470682473566164</v>
      </c>
      <c r="W128" s="88" t="s">
        <v>5339</v>
      </c>
      <c r="X128" s="89">
        <v>1728</v>
      </c>
      <c r="Y128" s="89">
        <v>1525</v>
      </c>
      <c r="Z128" s="10">
        <f t="shared" si="26"/>
        <v>203</v>
      </c>
      <c r="AA128" s="87">
        <f t="shared" si="27"/>
        <v>13.311475409836065</v>
      </c>
      <c r="AB128" s="90" t="s">
        <v>7138</v>
      </c>
      <c r="AC128" s="89">
        <v>392</v>
      </c>
      <c r="AD128" s="89">
        <v>963</v>
      </c>
      <c r="AE128" s="10">
        <f t="shared" si="28"/>
        <v>-571</v>
      </c>
      <c r="AF128" s="11">
        <f t="shared" si="29"/>
        <v>-59.293873312564905</v>
      </c>
      <c r="AG128" s="91" t="s">
        <v>5346</v>
      </c>
      <c r="AH128" s="89">
        <v>254</v>
      </c>
      <c r="AI128" s="89">
        <v>231</v>
      </c>
      <c r="AJ128" s="10">
        <f t="shared" si="30"/>
        <v>23</v>
      </c>
      <c r="AK128" s="87">
        <f t="shared" si="31"/>
        <v>9.9567099567099575</v>
      </c>
      <c r="AL128" s="90" t="s">
        <v>5412</v>
      </c>
      <c r="AM128" s="89">
        <v>134</v>
      </c>
      <c r="AN128" s="89">
        <v>117</v>
      </c>
      <c r="AO128" s="10">
        <f t="shared" si="32"/>
        <v>17</v>
      </c>
      <c r="AP128" s="11">
        <f t="shared" si="33"/>
        <v>14.529914529914532</v>
      </c>
      <c r="AQ128" s="91" t="s">
        <v>5658</v>
      </c>
      <c r="AR128" s="89">
        <v>109</v>
      </c>
      <c r="AS128" s="89">
        <v>8</v>
      </c>
      <c r="AT128" s="10">
        <f t="shared" si="34"/>
        <v>101</v>
      </c>
      <c r="AU128" s="87">
        <f t="shared" si="35"/>
        <v>1262.5</v>
      </c>
      <c r="AV128" s="19" t="s">
        <v>5513</v>
      </c>
    </row>
    <row r="129" spans="3:48" ht="50.1" customHeight="1">
      <c r="C129" s="5"/>
      <c r="D129" s="64" t="s">
        <v>256</v>
      </c>
      <c r="E129" s="65" t="s">
        <v>5249</v>
      </c>
      <c r="F129" s="67" t="s">
        <v>257</v>
      </c>
      <c r="G129" s="29">
        <v>5046</v>
      </c>
      <c r="H129" s="13">
        <v>5238</v>
      </c>
      <c r="I129" s="10">
        <f t="shared" si="18"/>
        <v>-192</v>
      </c>
      <c r="J129" s="87">
        <f t="shared" si="19"/>
        <v>-3.6655211912943875</v>
      </c>
      <c r="K129" s="29">
        <v>715</v>
      </c>
      <c r="L129" s="13">
        <v>687</v>
      </c>
      <c r="M129" s="10">
        <f t="shared" si="20"/>
        <v>28</v>
      </c>
      <c r="N129" s="87">
        <f t="shared" si="21"/>
        <v>4.0756914119359537</v>
      </c>
      <c r="O129" s="29">
        <v>543</v>
      </c>
      <c r="P129" s="13">
        <v>387</v>
      </c>
      <c r="Q129" s="10">
        <f t="shared" si="22"/>
        <v>156</v>
      </c>
      <c r="R129" s="87">
        <f t="shared" si="23"/>
        <v>40.310077519379846</v>
      </c>
      <c r="S129" s="29">
        <v>3788</v>
      </c>
      <c r="T129" s="13">
        <v>4165</v>
      </c>
      <c r="U129" s="10">
        <f t="shared" si="24"/>
        <v>-377</v>
      </c>
      <c r="V129" s="87">
        <f t="shared" si="25"/>
        <v>-9.0516206482593038</v>
      </c>
      <c r="W129" s="88" t="s">
        <v>7758</v>
      </c>
      <c r="X129" s="89">
        <v>1566</v>
      </c>
      <c r="Y129" s="89">
        <v>1934</v>
      </c>
      <c r="Z129" s="10">
        <f t="shared" si="26"/>
        <v>-368</v>
      </c>
      <c r="AA129" s="87">
        <f t="shared" si="27"/>
        <v>-19.027921406411583</v>
      </c>
      <c r="AB129" s="90" t="s">
        <v>7759</v>
      </c>
      <c r="AC129" s="89">
        <v>1343</v>
      </c>
      <c r="AD129" s="89">
        <v>1487</v>
      </c>
      <c r="AE129" s="10">
        <f t="shared" si="28"/>
        <v>-144</v>
      </c>
      <c r="AF129" s="11">
        <f t="shared" si="29"/>
        <v>-9.6839273705447209</v>
      </c>
      <c r="AG129" s="91" t="s">
        <v>7760</v>
      </c>
      <c r="AH129" s="89">
        <v>296</v>
      </c>
      <c r="AI129" s="89">
        <v>310</v>
      </c>
      <c r="AJ129" s="10">
        <f t="shared" si="30"/>
        <v>-14</v>
      </c>
      <c r="AK129" s="87">
        <f t="shared" si="31"/>
        <v>-4.5161290322580641</v>
      </c>
      <c r="AL129" s="90" t="s">
        <v>7761</v>
      </c>
      <c r="AM129" s="89">
        <v>250</v>
      </c>
      <c r="AN129" s="89">
        <v>200</v>
      </c>
      <c r="AO129" s="10">
        <f t="shared" si="32"/>
        <v>50</v>
      </c>
      <c r="AP129" s="11">
        <f t="shared" si="33"/>
        <v>25</v>
      </c>
      <c r="AQ129" s="91" t="s">
        <v>7762</v>
      </c>
      <c r="AR129" s="89">
        <v>95</v>
      </c>
      <c r="AS129" s="89">
        <v>88</v>
      </c>
      <c r="AT129" s="10">
        <f t="shared" si="34"/>
        <v>7</v>
      </c>
      <c r="AU129" s="87">
        <f t="shared" si="35"/>
        <v>7.9545454545454541</v>
      </c>
      <c r="AV129" s="19" t="s">
        <v>5514</v>
      </c>
    </row>
    <row r="130" spans="3:48" ht="50.1" customHeight="1">
      <c r="C130" s="5"/>
      <c r="D130" s="64" t="s">
        <v>258</v>
      </c>
      <c r="E130" s="65" t="s">
        <v>5249</v>
      </c>
      <c r="F130" s="67" t="s">
        <v>259</v>
      </c>
      <c r="G130" s="29">
        <v>2004</v>
      </c>
      <c r="H130" s="13">
        <v>1849</v>
      </c>
      <c r="I130" s="10">
        <f t="shared" si="18"/>
        <v>155</v>
      </c>
      <c r="J130" s="87">
        <f t="shared" si="19"/>
        <v>8.3829096809086003</v>
      </c>
      <c r="K130" s="29">
        <v>1200</v>
      </c>
      <c r="L130" s="13">
        <v>1157</v>
      </c>
      <c r="M130" s="10">
        <f t="shared" si="20"/>
        <v>43</v>
      </c>
      <c r="N130" s="87">
        <f t="shared" si="21"/>
        <v>3.7165082108902334</v>
      </c>
      <c r="O130" s="29">
        <v>337</v>
      </c>
      <c r="P130" s="13">
        <v>292</v>
      </c>
      <c r="Q130" s="10">
        <f t="shared" si="22"/>
        <v>45</v>
      </c>
      <c r="R130" s="87">
        <f t="shared" si="23"/>
        <v>15.41095890410959</v>
      </c>
      <c r="S130" s="29">
        <v>466</v>
      </c>
      <c r="T130" s="13">
        <v>401</v>
      </c>
      <c r="U130" s="10">
        <f t="shared" si="24"/>
        <v>65</v>
      </c>
      <c r="V130" s="87">
        <f t="shared" si="25"/>
        <v>16.209476309226932</v>
      </c>
      <c r="W130" s="88" t="s">
        <v>7763</v>
      </c>
      <c r="X130" s="89">
        <v>158</v>
      </c>
      <c r="Y130" s="89">
        <v>172</v>
      </c>
      <c r="Z130" s="10">
        <f t="shared" si="26"/>
        <v>-14</v>
      </c>
      <c r="AA130" s="87">
        <f t="shared" si="27"/>
        <v>-8.1395348837209305</v>
      </c>
      <c r="AB130" s="90" t="s">
        <v>7764</v>
      </c>
      <c r="AC130" s="89">
        <v>54</v>
      </c>
      <c r="AD130" s="89">
        <v>15</v>
      </c>
      <c r="AE130" s="10">
        <f t="shared" si="28"/>
        <v>39</v>
      </c>
      <c r="AF130" s="11">
        <f t="shared" si="29"/>
        <v>260</v>
      </c>
      <c r="AG130" s="91" t="s">
        <v>5685</v>
      </c>
      <c r="AH130" s="89">
        <v>53</v>
      </c>
      <c r="AI130" s="89">
        <v>53</v>
      </c>
      <c r="AJ130" s="10">
        <f t="shared" si="30"/>
        <v>0</v>
      </c>
      <c r="AK130" s="87">
        <f t="shared" si="31"/>
        <v>0</v>
      </c>
      <c r="AL130" s="90" t="s">
        <v>7765</v>
      </c>
      <c r="AM130" s="89">
        <v>43</v>
      </c>
      <c r="AN130" s="89">
        <v>44</v>
      </c>
      <c r="AO130" s="10">
        <f t="shared" si="32"/>
        <v>-1</v>
      </c>
      <c r="AP130" s="11">
        <f t="shared" si="33"/>
        <v>-2.2727272727272729</v>
      </c>
      <c r="AQ130" s="91" t="s">
        <v>7766</v>
      </c>
      <c r="AR130" s="89">
        <v>26</v>
      </c>
      <c r="AS130" s="89">
        <v>20</v>
      </c>
      <c r="AT130" s="10">
        <f t="shared" si="34"/>
        <v>6</v>
      </c>
      <c r="AU130" s="87">
        <f t="shared" si="35"/>
        <v>30</v>
      </c>
      <c r="AV130" s="19" t="s">
        <v>7925</v>
      </c>
    </row>
    <row r="131" spans="3:48" ht="50.1" customHeight="1">
      <c r="C131" s="5"/>
      <c r="D131" s="64" t="s">
        <v>260</v>
      </c>
      <c r="E131" s="65" t="s">
        <v>5249</v>
      </c>
      <c r="F131" s="67" t="s">
        <v>261</v>
      </c>
      <c r="G131" s="29">
        <v>4478</v>
      </c>
      <c r="H131" s="13">
        <v>4447</v>
      </c>
      <c r="I131" s="10">
        <f t="shared" si="18"/>
        <v>31</v>
      </c>
      <c r="J131" s="87">
        <f t="shared" si="19"/>
        <v>0.69709916797841243</v>
      </c>
      <c r="K131" s="29">
        <v>1494</v>
      </c>
      <c r="L131" s="13">
        <v>1155</v>
      </c>
      <c r="M131" s="10">
        <f t="shared" si="20"/>
        <v>339</v>
      </c>
      <c r="N131" s="87">
        <f t="shared" si="21"/>
        <v>29.350649350649348</v>
      </c>
      <c r="O131" s="29">
        <v>938</v>
      </c>
      <c r="P131" s="13">
        <v>1088</v>
      </c>
      <c r="Q131" s="10">
        <f t="shared" si="22"/>
        <v>-150</v>
      </c>
      <c r="R131" s="87">
        <f t="shared" si="23"/>
        <v>-13.786764705882353</v>
      </c>
      <c r="S131" s="29">
        <v>2046</v>
      </c>
      <c r="T131" s="13">
        <v>2204</v>
      </c>
      <c r="U131" s="10">
        <f t="shared" si="24"/>
        <v>-158</v>
      </c>
      <c r="V131" s="87">
        <f t="shared" si="25"/>
        <v>-7.1687840290381128</v>
      </c>
      <c r="W131" s="88" t="s">
        <v>5339</v>
      </c>
      <c r="X131" s="89">
        <v>1743</v>
      </c>
      <c r="Y131" s="89">
        <v>1864</v>
      </c>
      <c r="Z131" s="10">
        <f t="shared" si="26"/>
        <v>-121</v>
      </c>
      <c r="AA131" s="87">
        <f t="shared" si="27"/>
        <v>-6.4914163090128749</v>
      </c>
      <c r="AB131" s="90" t="s">
        <v>5368</v>
      </c>
      <c r="AC131" s="89">
        <v>174</v>
      </c>
      <c r="AD131" s="89">
        <v>160</v>
      </c>
      <c r="AE131" s="10">
        <f t="shared" si="28"/>
        <v>14</v>
      </c>
      <c r="AF131" s="11">
        <f t="shared" si="29"/>
        <v>8.75</v>
      </c>
      <c r="AG131" s="91" t="s">
        <v>5335</v>
      </c>
      <c r="AH131" s="89">
        <v>81</v>
      </c>
      <c r="AI131" s="89">
        <v>81</v>
      </c>
      <c r="AJ131" s="10">
        <f t="shared" si="30"/>
        <v>0</v>
      </c>
      <c r="AK131" s="87">
        <f t="shared" si="31"/>
        <v>0</v>
      </c>
      <c r="AL131" s="90" t="s">
        <v>7767</v>
      </c>
      <c r="AM131" s="89">
        <v>12</v>
      </c>
      <c r="AN131" s="89">
        <v>72</v>
      </c>
      <c r="AO131" s="10">
        <f t="shared" si="32"/>
        <v>-60</v>
      </c>
      <c r="AP131" s="11">
        <f t="shared" si="33"/>
        <v>-83.333333333333343</v>
      </c>
      <c r="AQ131" s="91" t="s">
        <v>7768</v>
      </c>
      <c r="AR131" s="89">
        <v>27</v>
      </c>
      <c r="AS131" s="89">
        <v>27</v>
      </c>
      <c r="AT131" s="10">
        <f t="shared" si="34"/>
        <v>0</v>
      </c>
      <c r="AU131" s="87">
        <f t="shared" si="35"/>
        <v>0</v>
      </c>
      <c r="AV131" s="19" t="s">
        <v>5515</v>
      </c>
    </row>
    <row r="132" spans="3:48" ht="50.1" customHeight="1">
      <c r="C132" s="5"/>
      <c r="D132" s="64" t="s">
        <v>262</v>
      </c>
      <c r="E132" s="65" t="s">
        <v>5249</v>
      </c>
      <c r="F132" s="67" t="s">
        <v>263</v>
      </c>
      <c r="G132" s="29">
        <v>3462</v>
      </c>
      <c r="H132" s="13">
        <v>3464</v>
      </c>
      <c r="I132" s="10">
        <f t="shared" si="18"/>
        <v>-2</v>
      </c>
      <c r="J132" s="87">
        <f t="shared" si="19"/>
        <v>-5.7736720554272515E-2</v>
      </c>
      <c r="K132" s="29">
        <v>418</v>
      </c>
      <c r="L132" s="13">
        <v>418</v>
      </c>
      <c r="M132" s="10">
        <f t="shared" si="20"/>
        <v>0</v>
      </c>
      <c r="N132" s="87">
        <f t="shared" si="21"/>
        <v>0</v>
      </c>
      <c r="O132" s="29">
        <v>755</v>
      </c>
      <c r="P132" s="13">
        <v>906</v>
      </c>
      <c r="Q132" s="10">
        <f t="shared" si="22"/>
        <v>-151</v>
      </c>
      <c r="R132" s="87">
        <f t="shared" si="23"/>
        <v>-16.666666666666664</v>
      </c>
      <c r="S132" s="29">
        <v>2290</v>
      </c>
      <c r="T132" s="13">
        <v>2140</v>
      </c>
      <c r="U132" s="10">
        <f t="shared" si="24"/>
        <v>150</v>
      </c>
      <c r="V132" s="87">
        <f t="shared" si="25"/>
        <v>7.009345794392523</v>
      </c>
      <c r="W132" s="88" t="s">
        <v>5339</v>
      </c>
      <c r="X132" s="89">
        <v>1697</v>
      </c>
      <c r="Y132" s="89">
        <v>1578</v>
      </c>
      <c r="Z132" s="10">
        <f t="shared" si="26"/>
        <v>119</v>
      </c>
      <c r="AA132" s="87">
        <f t="shared" si="27"/>
        <v>7.5411913814955644</v>
      </c>
      <c r="AB132" s="90" t="s">
        <v>7769</v>
      </c>
      <c r="AC132" s="89">
        <v>270</v>
      </c>
      <c r="AD132" s="89">
        <v>285</v>
      </c>
      <c r="AE132" s="10">
        <f t="shared" si="28"/>
        <v>-15</v>
      </c>
      <c r="AF132" s="11">
        <f t="shared" si="29"/>
        <v>-5.2631578947368416</v>
      </c>
      <c r="AG132" s="91" t="s">
        <v>6162</v>
      </c>
      <c r="AH132" s="89">
        <v>228</v>
      </c>
      <c r="AI132" s="89">
        <v>189</v>
      </c>
      <c r="AJ132" s="10">
        <f t="shared" si="30"/>
        <v>39</v>
      </c>
      <c r="AK132" s="87">
        <f t="shared" si="31"/>
        <v>20.634920634920633</v>
      </c>
      <c r="AL132" s="90" t="s">
        <v>7667</v>
      </c>
      <c r="AM132" s="89">
        <v>46</v>
      </c>
      <c r="AN132" s="89">
        <v>46</v>
      </c>
      <c r="AO132" s="10">
        <f t="shared" si="32"/>
        <v>0</v>
      </c>
      <c r="AP132" s="11">
        <f t="shared" si="33"/>
        <v>0</v>
      </c>
      <c r="AQ132" s="91" t="s">
        <v>5775</v>
      </c>
      <c r="AR132" s="89">
        <v>38</v>
      </c>
      <c r="AS132" s="89">
        <v>38</v>
      </c>
      <c r="AT132" s="10">
        <f t="shared" si="34"/>
        <v>0</v>
      </c>
      <c r="AU132" s="87">
        <f t="shared" si="35"/>
        <v>0</v>
      </c>
      <c r="AV132" s="19" t="s">
        <v>7926</v>
      </c>
    </row>
    <row r="133" spans="3:48" ht="50.1" customHeight="1">
      <c r="C133" s="5"/>
      <c r="D133" s="64" t="s">
        <v>264</v>
      </c>
      <c r="E133" s="65" t="s">
        <v>5249</v>
      </c>
      <c r="F133" s="67" t="s">
        <v>265</v>
      </c>
      <c r="G133" s="29">
        <v>3869</v>
      </c>
      <c r="H133" s="13">
        <v>3816</v>
      </c>
      <c r="I133" s="10">
        <f t="shared" si="18"/>
        <v>53</v>
      </c>
      <c r="J133" s="87">
        <f t="shared" si="19"/>
        <v>1.3888888888888888</v>
      </c>
      <c r="K133" s="29">
        <v>1264</v>
      </c>
      <c r="L133" s="13">
        <v>1152</v>
      </c>
      <c r="M133" s="10">
        <f t="shared" si="20"/>
        <v>112</v>
      </c>
      <c r="N133" s="87">
        <f t="shared" si="21"/>
        <v>9.7222222222222232</v>
      </c>
      <c r="O133" s="29">
        <v>614</v>
      </c>
      <c r="P133" s="13">
        <v>528</v>
      </c>
      <c r="Q133" s="10">
        <f t="shared" si="22"/>
        <v>86</v>
      </c>
      <c r="R133" s="87">
        <f t="shared" si="23"/>
        <v>16.287878787878789</v>
      </c>
      <c r="S133" s="29">
        <v>1992</v>
      </c>
      <c r="T133" s="13">
        <v>2135</v>
      </c>
      <c r="U133" s="10">
        <f t="shared" si="24"/>
        <v>-143</v>
      </c>
      <c r="V133" s="87">
        <f t="shared" si="25"/>
        <v>-6.6978922716627629</v>
      </c>
      <c r="W133" s="88" t="s">
        <v>5516</v>
      </c>
      <c r="X133" s="89">
        <v>1430</v>
      </c>
      <c r="Y133" s="89">
        <v>1567</v>
      </c>
      <c r="Z133" s="10">
        <f t="shared" si="26"/>
        <v>-137</v>
      </c>
      <c r="AA133" s="87">
        <f t="shared" si="27"/>
        <v>-8.742820676451819</v>
      </c>
      <c r="AB133" s="90" t="s">
        <v>5517</v>
      </c>
      <c r="AC133" s="89">
        <v>230</v>
      </c>
      <c r="AD133" s="89">
        <v>236</v>
      </c>
      <c r="AE133" s="10">
        <f t="shared" si="28"/>
        <v>-6</v>
      </c>
      <c r="AF133" s="11">
        <f t="shared" si="29"/>
        <v>-2.5423728813559325</v>
      </c>
      <c r="AG133" s="91" t="s">
        <v>5518</v>
      </c>
      <c r="AH133" s="89">
        <v>218</v>
      </c>
      <c r="AI133" s="89">
        <v>228</v>
      </c>
      <c r="AJ133" s="10">
        <f t="shared" si="30"/>
        <v>-10</v>
      </c>
      <c r="AK133" s="87">
        <f t="shared" si="31"/>
        <v>-4.3859649122807012</v>
      </c>
      <c r="AL133" s="90" t="s">
        <v>5519</v>
      </c>
      <c r="AM133" s="89">
        <v>98</v>
      </c>
      <c r="AN133" s="89">
        <v>91</v>
      </c>
      <c r="AO133" s="10">
        <f t="shared" si="32"/>
        <v>7</v>
      </c>
      <c r="AP133" s="11">
        <f t="shared" si="33"/>
        <v>7.6923076923076925</v>
      </c>
      <c r="AQ133" s="91" t="s">
        <v>5520</v>
      </c>
      <c r="AR133" s="89">
        <v>11</v>
      </c>
      <c r="AS133" s="89">
        <v>11</v>
      </c>
      <c r="AT133" s="10">
        <f t="shared" si="34"/>
        <v>0</v>
      </c>
      <c r="AU133" s="87">
        <f t="shared" si="35"/>
        <v>0</v>
      </c>
      <c r="AV133" s="19" t="s">
        <v>5521</v>
      </c>
    </row>
    <row r="134" spans="3:48" ht="50.1" customHeight="1">
      <c r="C134" s="5"/>
      <c r="D134" s="64" t="s">
        <v>266</v>
      </c>
      <c r="E134" s="65" t="s">
        <v>5249</v>
      </c>
      <c r="F134" s="67" t="s">
        <v>267</v>
      </c>
      <c r="G134" s="29">
        <v>2836</v>
      </c>
      <c r="H134" s="13">
        <v>2943</v>
      </c>
      <c r="I134" s="10">
        <f t="shared" si="18"/>
        <v>-107</v>
      </c>
      <c r="J134" s="87">
        <f t="shared" si="19"/>
        <v>-3.6357458375806999</v>
      </c>
      <c r="K134" s="29">
        <v>1188</v>
      </c>
      <c r="L134" s="13">
        <v>1188</v>
      </c>
      <c r="M134" s="10">
        <f t="shared" si="20"/>
        <v>0</v>
      </c>
      <c r="N134" s="87">
        <f t="shared" si="21"/>
        <v>0</v>
      </c>
      <c r="O134" s="29">
        <v>979</v>
      </c>
      <c r="P134" s="13">
        <v>1116</v>
      </c>
      <c r="Q134" s="10">
        <f t="shared" si="22"/>
        <v>-137</v>
      </c>
      <c r="R134" s="87">
        <f t="shared" si="23"/>
        <v>-12.275985663082437</v>
      </c>
      <c r="S134" s="29">
        <v>670</v>
      </c>
      <c r="T134" s="13">
        <v>639</v>
      </c>
      <c r="U134" s="10">
        <f t="shared" si="24"/>
        <v>31</v>
      </c>
      <c r="V134" s="87">
        <f t="shared" si="25"/>
        <v>4.8513302034428794</v>
      </c>
      <c r="W134" s="88" t="s">
        <v>5563</v>
      </c>
      <c r="X134" s="89">
        <v>273</v>
      </c>
      <c r="Y134" s="89">
        <v>278</v>
      </c>
      <c r="Z134" s="10">
        <f t="shared" si="26"/>
        <v>-5</v>
      </c>
      <c r="AA134" s="87">
        <f t="shared" si="27"/>
        <v>-1.7985611510791366</v>
      </c>
      <c r="AB134" s="90" t="s">
        <v>7770</v>
      </c>
      <c r="AC134" s="89">
        <v>261</v>
      </c>
      <c r="AD134" s="89">
        <v>241</v>
      </c>
      <c r="AE134" s="10">
        <f t="shared" si="28"/>
        <v>20</v>
      </c>
      <c r="AF134" s="11">
        <f t="shared" si="29"/>
        <v>8.2987551867219906</v>
      </c>
      <c r="AG134" s="91" t="s">
        <v>5348</v>
      </c>
      <c r="AH134" s="89">
        <v>103</v>
      </c>
      <c r="AI134" s="89">
        <v>103</v>
      </c>
      <c r="AJ134" s="10">
        <f t="shared" si="30"/>
        <v>0</v>
      </c>
      <c r="AK134" s="87">
        <f t="shared" si="31"/>
        <v>0</v>
      </c>
      <c r="AL134" s="90" t="s">
        <v>7771</v>
      </c>
      <c r="AM134" s="89">
        <v>21</v>
      </c>
      <c r="AN134" s="89">
        <v>6</v>
      </c>
      <c r="AO134" s="10">
        <f t="shared" si="32"/>
        <v>15</v>
      </c>
      <c r="AP134" s="11">
        <f t="shared" si="33"/>
        <v>250</v>
      </c>
      <c r="AQ134" s="91" t="s">
        <v>7772</v>
      </c>
      <c r="AR134" s="89">
        <v>12</v>
      </c>
      <c r="AS134" s="89">
        <v>11</v>
      </c>
      <c r="AT134" s="10">
        <f t="shared" si="34"/>
        <v>1</v>
      </c>
      <c r="AU134" s="87">
        <f t="shared" si="35"/>
        <v>9.0909090909090917</v>
      </c>
      <c r="AV134" s="19" t="s">
        <v>7927</v>
      </c>
    </row>
    <row r="135" spans="3:48" ht="50.1" customHeight="1">
      <c r="C135" s="5"/>
      <c r="D135" s="64" t="s">
        <v>268</v>
      </c>
      <c r="E135" s="65" t="s">
        <v>5249</v>
      </c>
      <c r="F135" s="67" t="s">
        <v>269</v>
      </c>
      <c r="G135" s="29">
        <v>5014</v>
      </c>
      <c r="H135" s="13">
        <v>5033</v>
      </c>
      <c r="I135" s="10">
        <f t="shared" si="18"/>
        <v>-19</v>
      </c>
      <c r="J135" s="87">
        <f t="shared" si="19"/>
        <v>-0.37750844426783231</v>
      </c>
      <c r="K135" s="29">
        <v>2369</v>
      </c>
      <c r="L135" s="13">
        <v>2389</v>
      </c>
      <c r="M135" s="10">
        <f t="shared" si="20"/>
        <v>-20</v>
      </c>
      <c r="N135" s="87">
        <f t="shared" si="21"/>
        <v>-0.83717036416910839</v>
      </c>
      <c r="O135" s="29">
        <v>262</v>
      </c>
      <c r="P135" s="13">
        <v>261</v>
      </c>
      <c r="Q135" s="10">
        <f t="shared" si="22"/>
        <v>1</v>
      </c>
      <c r="R135" s="87">
        <f t="shared" si="23"/>
        <v>0.38314176245210724</v>
      </c>
      <c r="S135" s="29">
        <v>2383</v>
      </c>
      <c r="T135" s="13">
        <v>2383</v>
      </c>
      <c r="U135" s="10">
        <f t="shared" si="24"/>
        <v>0</v>
      </c>
      <c r="V135" s="87">
        <f t="shared" si="25"/>
        <v>0</v>
      </c>
      <c r="W135" s="88" t="s">
        <v>7773</v>
      </c>
      <c r="X135" s="89">
        <v>1642</v>
      </c>
      <c r="Y135" s="89">
        <v>1662</v>
      </c>
      <c r="Z135" s="10">
        <f t="shared" si="26"/>
        <v>-20</v>
      </c>
      <c r="AA135" s="87">
        <f t="shared" si="27"/>
        <v>-1.2033694344163659</v>
      </c>
      <c r="AB135" s="90" t="s">
        <v>7774</v>
      </c>
      <c r="AC135" s="89">
        <v>390</v>
      </c>
      <c r="AD135" s="89">
        <v>390</v>
      </c>
      <c r="AE135" s="10">
        <f t="shared" si="28"/>
        <v>0</v>
      </c>
      <c r="AF135" s="11">
        <f t="shared" si="29"/>
        <v>0</v>
      </c>
      <c r="AG135" s="91" t="s">
        <v>5893</v>
      </c>
      <c r="AH135" s="89">
        <v>139</v>
      </c>
      <c r="AI135" s="89">
        <v>138</v>
      </c>
      <c r="AJ135" s="10">
        <f t="shared" si="30"/>
        <v>1</v>
      </c>
      <c r="AK135" s="87">
        <f t="shared" si="31"/>
        <v>0.72463768115942029</v>
      </c>
      <c r="AL135" s="90" t="s">
        <v>7775</v>
      </c>
      <c r="AM135" s="89">
        <v>85</v>
      </c>
      <c r="AN135" s="89">
        <v>75</v>
      </c>
      <c r="AO135" s="10">
        <f t="shared" si="32"/>
        <v>10</v>
      </c>
      <c r="AP135" s="11">
        <f t="shared" si="33"/>
        <v>13.333333333333334</v>
      </c>
      <c r="AQ135" s="91" t="s">
        <v>7776</v>
      </c>
      <c r="AR135" s="89">
        <v>77</v>
      </c>
      <c r="AS135" s="89">
        <v>77</v>
      </c>
      <c r="AT135" s="10">
        <f t="shared" si="34"/>
        <v>0</v>
      </c>
      <c r="AU135" s="87">
        <f t="shared" si="35"/>
        <v>0</v>
      </c>
      <c r="AV135" s="19" t="s">
        <v>5522</v>
      </c>
    </row>
    <row r="136" spans="3:48" ht="50.1" customHeight="1">
      <c r="C136" s="5"/>
      <c r="D136" s="64" t="s">
        <v>270</v>
      </c>
      <c r="E136" s="65" t="s">
        <v>5249</v>
      </c>
      <c r="F136" s="67" t="s">
        <v>271</v>
      </c>
      <c r="G136" s="29">
        <v>9179</v>
      </c>
      <c r="H136" s="13">
        <v>9361</v>
      </c>
      <c r="I136" s="10">
        <f t="shared" si="18"/>
        <v>-182</v>
      </c>
      <c r="J136" s="87">
        <f t="shared" si="19"/>
        <v>-1.9442367268454226</v>
      </c>
      <c r="K136" s="29">
        <v>2975</v>
      </c>
      <c r="L136" s="13">
        <v>2953</v>
      </c>
      <c r="M136" s="10">
        <f t="shared" si="20"/>
        <v>22</v>
      </c>
      <c r="N136" s="87">
        <f t="shared" si="21"/>
        <v>0.7450050795800881</v>
      </c>
      <c r="O136" s="29">
        <v>1402</v>
      </c>
      <c r="P136" s="13">
        <v>1702</v>
      </c>
      <c r="Q136" s="10">
        <f t="shared" si="22"/>
        <v>-300</v>
      </c>
      <c r="R136" s="87">
        <f t="shared" si="23"/>
        <v>-17.626321974148059</v>
      </c>
      <c r="S136" s="29">
        <v>4802</v>
      </c>
      <c r="T136" s="13">
        <v>4706</v>
      </c>
      <c r="U136" s="10">
        <f t="shared" si="24"/>
        <v>96</v>
      </c>
      <c r="V136" s="87">
        <f t="shared" si="25"/>
        <v>2.0399490012749681</v>
      </c>
      <c r="W136" s="88" t="s">
        <v>5607</v>
      </c>
      <c r="X136" s="89">
        <v>2566</v>
      </c>
      <c r="Y136" s="89">
        <v>2518</v>
      </c>
      <c r="Z136" s="10">
        <f t="shared" si="26"/>
        <v>48</v>
      </c>
      <c r="AA136" s="87">
        <f t="shared" si="27"/>
        <v>1.9062748212867358</v>
      </c>
      <c r="AB136" s="90" t="s">
        <v>5389</v>
      </c>
      <c r="AC136" s="89">
        <v>2111</v>
      </c>
      <c r="AD136" s="89">
        <v>2111</v>
      </c>
      <c r="AE136" s="10">
        <f t="shared" si="28"/>
        <v>0</v>
      </c>
      <c r="AF136" s="11">
        <f t="shared" si="29"/>
        <v>0</v>
      </c>
      <c r="AG136" s="91" t="s">
        <v>5438</v>
      </c>
      <c r="AH136" s="89">
        <v>57</v>
      </c>
      <c r="AI136" s="89">
        <v>21</v>
      </c>
      <c r="AJ136" s="10">
        <f t="shared" si="30"/>
        <v>36</v>
      </c>
      <c r="AK136" s="87">
        <f t="shared" si="31"/>
        <v>171.42857142857142</v>
      </c>
      <c r="AL136" s="90" t="s">
        <v>7777</v>
      </c>
      <c r="AM136" s="89">
        <v>54</v>
      </c>
      <c r="AN136" s="89">
        <v>55</v>
      </c>
      <c r="AO136" s="10">
        <f t="shared" si="32"/>
        <v>-1</v>
      </c>
      <c r="AP136" s="11">
        <f t="shared" si="33"/>
        <v>-1.8181818181818181</v>
      </c>
      <c r="AQ136" s="91" t="s">
        <v>7117</v>
      </c>
      <c r="AR136" s="89">
        <v>13</v>
      </c>
      <c r="AS136" s="89" t="s">
        <v>5344</v>
      </c>
      <c r="AT136" s="10" t="str">
        <f t="shared" si="34"/>
        <v>-</v>
      </c>
      <c r="AU136" s="87" t="str">
        <f t="shared" si="35"/>
        <v>-</v>
      </c>
      <c r="AV136" s="19" t="s">
        <v>5523</v>
      </c>
    </row>
    <row r="137" spans="3:48" ht="50.1" customHeight="1">
      <c r="C137" s="5"/>
      <c r="D137" s="64" t="s">
        <v>272</v>
      </c>
      <c r="E137" s="65" t="s">
        <v>5249</v>
      </c>
      <c r="F137" s="67" t="s">
        <v>273</v>
      </c>
      <c r="G137" s="29">
        <v>7151</v>
      </c>
      <c r="H137" s="13">
        <v>6998</v>
      </c>
      <c r="I137" s="10">
        <f t="shared" ref="I137:I200" si="36">IF(OR(G137&gt;0,H137&gt;0),G137-H137,"-")</f>
        <v>153</v>
      </c>
      <c r="J137" s="87">
        <f t="shared" ref="J137:J200" si="37">IFERROR(IF(OR(G137&gt;0,H137&gt;0),I137/H137*100,"-"),"-")</f>
        <v>2.1863389539868532</v>
      </c>
      <c r="K137" s="29">
        <v>4078</v>
      </c>
      <c r="L137" s="13">
        <v>3914</v>
      </c>
      <c r="M137" s="10">
        <f t="shared" ref="M137:M200" si="38">IF(OR(K137&gt;0,L137&gt;0),K137-L137,"-")</f>
        <v>164</v>
      </c>
      <c r="N137" s="87">
        <f t="shared" ref="N137:N200" si="39">IFERROR(IF(OR(K137&gt;0,L137&gt;0),M137/L137*100,"-"),"-")</f>
        <v>4.1900868676545731</v>
      </c>
      <c r="O137" s="29">
        <v>945</v>
      </c>
      <c r="P137" s="13">
        <v>945</v>
      </c>
      <c r="Q137" s="10">
        <f t="shared" ref="Q137:Q200" si="40">IF(OR(O137&gt;0,P137&gt;0),O137-P137,"-")</f>
        <v>0</v>
      </c>
      <c r="R137" s="87">
        <f t="shared" ref="R137:R200" si="41">IFERROR(IF(OR(O137&gt;0,P137&gt;0),Q137/P137*100,"-"),"-")</f>
        <v>0</v>
      </c>
      <c r="S137" s="29">
        <v>2128</v>
      </c>
      <c r="T137" s="13">
        <v>2139</v>
      </c>
      <c r="U137" s="10">
        <f t="shared" ref="U137:U200" si="42">IF(OR(S137&gt;0,T137&gt;0),S137-T137,"-")</f>
        <v>-11</v>
      </c>
      <c r="V137" s="87">
        <f t="shared" ref="V137:V200" si="43">IFERROR(IF(OR(S137&gt;0,T137&gt;0),U137/T137*100,"-"),"-")</f>
        <v>-0.51425899953249188</v>
      </c>
      <c r="W137" s="88" t="s">
        <v>7778</v>
      </c>
      <c r="X137" s="89">
        <v>683</v>
      </c>
      <c r="Y137" s="89">
        <v>698</v>
      </c>
      <c r="Z137" s="10">
        <f t="shared" ref="Z137:Z200" si="44">IFERROR(IF(OR(X137&gt;0,Y137&gt;0),X137-Y137,"-"),"-")</f>
        <v>-15</v>
      </c>
      <c r="AA137" s="87">
        <f t="shared" ref="AA137:AA200" si="45">IFERROR(IF(OR(X137&gt;0,Y137&gt;0),Z137/Y137*100,"-"),"-")</f>
        <v>-2.1489971346704868</v>
      </c>
      <c r="AB137" s="90" t="s">
        <v>5404</v>
      </c>
      <c r="AC137" s="89">
        <v>511</v>
      </c>
      <c r="AD137" s="89">
        <v>516</v>
      </c>
      <c r="AE137" s="10">
        <f t="shared" ref="AE137:AE200" si="46">IFERROR(IF(OR(AC137&gt;0,AD137&gt;0),AC137-AD137,"-"),"-")</f>
        <v>-5</v>
      </c>
      <c r="AF137" s="11">
        <f t="shared" ref="AF137:AF200" si="47">IFERROR(IF(OR(AC137&gt;0,AD137&gt;0),AE137/AD137*100,"-"),"-")</f>
        <v>-0.96899224806201545</v>
      </c>
      <c r="AG137" s="91" t="s">
        <v>5335</v>
      </c>
      <c r="AH137" s="89">
        <v>350</v>
      </c>
      <c r="AI137" s="89">
        <v>349</v>
      </c>
      <c r="AJ137" s="10">
        <f t="shared" ref="AJ137:AJ200" si="48">IFERROR(IF(OR(AH137&gt;0,AI137&gt;0),AH137-AI137,"-"),"-")</f>
        <v>1</v>
      </c>
      <c r="AK137" s="87">
        <f t="shared" ref="AK137:AK200" si="49">IFERROR(IF(OR(AH137&gt;0,AI137&gt;0),AJ137/AI137*100,"-"),"-")</f>
        <v>0.28653295128939826</v>
      </c>
      <c r="AL137" s="90" t="s">
        <v>5339</v>
      </c>
      <c r="AM137" s="89">
        <v>309</v>
      </c>
      <c r="AN137" s="89">
        <v>309</v>
      </c>
      <c r="AO137" s="10">
        <f t="shared" ref="AO137:AO200" si="50">IFERROR(IF(OR(AM137&gt;0,AN137&gt;0),AM137-AN137,"-"),"-")</f>
        <v>0</v>
      </c>
      <c r="AP137" s="11">
        <f t="shared" ref="AP137:AP200" si="51">IFERROR(IF(OR(AM137&gt;0,AN137&gt;0),AO137/AN137*100,"-"),"-")</f>
        <v>0</v>
      </c>
      <c r="AQ137" s="91" t="s">
        <v>7779</v>
      </c>
      <c r="AR137" s="89">
        <v>101</v>
      </c>
      <c r="AS137" s="89">
        <v>100</v>
      </c>
      <c r="AT137" s="10">
        <f t="shared" ref="AT137:AT200" si="52">IFERROR(IF(OR(AR137&gt;0,AS137&gt;0),AR137-AS137,"-"),"-")</f>
        <v>1</v>
      </c>
      <c r="AU137" s="87">
        <f t="shared" ref="AU137:AU200" si="53">IFERROR(IF(OR(AR137&gt;0,AS137&gt;0),AT137/AS137*100,"-"),"-")</f>
        <v>1</v>
      </c>
      <c r="AV137" s="19" t="s">
        <v>5524</v>
      </c>
    </row>
    <row r="138" spans="3:48" ht="50.1" customHeight="1">
      <c r="C138" s="5"/>
      <c r="D138" s="64" t="s">
        <v>274</v>
      </c>
      <c r="E138" s="65" t="s">
        <v>5249</v>
      </c>
      <c r="F138" s="67" t="s">
        <v>275</v>
      </c>
      <c r="G138" s="29">
        <v>3394</v>
      </c>
      <c r="H138" s="13">
        <v>3499</v>
      </c>
      <c r="I138" s="10">
        <f t="shared" si="36"/>
        <v>-105</v>
      </c>
      <c r="J138" s="87">
        <f t="shared" si="37"/>
        <v>-3.0008573878250933</v>
      </c>
      <c r="K138" s="29">
        <v>2142</v>
      </c>
      <c r="L138" s="13">
        <v>2238</v>
      </c>
      <c r="M138" s="10">
        <f t="shared" si="38"/>
        <v>-96</v>
      </c>
      <c r="N138" s="87">
        <f t="shared" si="39"/>
        <v>-4.2895442359249332</v>
      </c>
      <c r="O138" s="29">
        <v>704</v>
      </c>
      <c r="P138" s="13">
        <v>703</v>
      </c>
      <c r="Q138" s="10">
        <f t="shared" si="40"/>
        <v>1</v>
      </c>
      <c r="R138" s="87">
        <f t="shared" si="41"/>
        <v>0.14224751066856331</v>
      </c>
      <c r="S138" s="29">
        <v>548</v>
      </c>
      <c r="T138" s="13">
        <v>558</v>
      </c>
      <c r="U138" s="10">
        <f t="shared" si="42"/>
        <v>-10</v>
      </c>
      <c r="V138" s="87">
        <f t="shared" si="43"/>
        <v>-1.7921146953405016</v>
      </c>
      <c r="W138" s="88" t="s">
        <v>7780</v>
      </c>
      <c r="X138" s="89">
        <v>307</v>
      </c>
      <c r="Y138" s="89">
        <v>312</v>
      </c>
      <c r="Z138" s="10">
        <f t="shared" si="44"/>
        <v>-5</v>
      </c>
      <c r="AA138" s="87">
        <f t="shared" si="45"/>
        <v>-1.6025641025641024</v>
      </c>
      <c r="AB138" s="90" t="s">
        <v>5335</v>
      </c>
      <c r="AC138" s="89">
        <v>97</v>
      </c>
      <c r="AD138" s="89">
        <v>109</v>
      </c>
      <c r="AE138" s="10">
        <f t="shared" si="46"/>
        <v>-12</v>
      </c>
      <c r="AF138" s="11">
        <f t="shared" si="47"/>
        <v>-11.009174311926607</v>
      </c>
      <c r="AG138" s="91" t="s">
        <v>7781</v>
      </c>
      <c r="AH138" s="89">
        <v>64</v>
      </c>
      <c r="AI138" s="89">
        <v>74</v>
      </c>
      <c r="AJ138" s="10">
        <f t="shared" si="48"/>
        <v>-10</v>
      </c>
      <c r="AK138" s="87">
        <f t="shared" si="49"/>
        <v>-13.513513513513514</v>
      </c>
      <c r="AL138" s="90" t="s">
        <v>7782</v>
      </c>
      <c r="AM138" s="89">
        <v>28</v>
      </c>
      <c r="AN138" s="89">
        <v>29</v>
      </c>
      <c r="AO138" s="10">
        <f t="shared" si="50"/>
        <v>-1</v>
      </c>
      <c r="AP138" s="11">
        <f t="shared" si="51"/>
        <v>-3.4482758620689653</v>
      </c>
      <c r="AQ138" s="91" t="s">
        <v>5438</v>
      </c>
      <c r="AR138" s="89">
        <v>25</v>
      </c>
      <c r="AS138" s="89">
        <v>10</v>
      </c>
      <c r="AT138" s="10">
        <f t="shared" si="52"/>
        <v>15</v>
      </c>
      <c r="AU138" s="87">
        <f t="shared" si="53"/>
        <v>150</v>
      </c>
      <c r="AV138" s="19" t="s">
        <v>7928</v>
      </c>
    </row>
    <row r="139" spans="3:48" ht="50.1" customHeight="1">
      <c r="C139" s="5"/>
      <c r="D139" s="64" t="s">
        <v>276</v>
      </c>
      <c r="E139" s="65" t="s">
        <v>5249</v>
      </c>
      <c r="F139" s="67" t="s">
        <v>277</v>
      </c>
      <c r="G139" s="29">
        <v>2437</v>
      </c>
      <c r="H139" s="13">
        <v>2496</v>
      </c>
      <c r="I139" s="10">
        <f t="shared" si="36"/>
        <v>-59</v>
      </c>
      <c r="J139" s="87">
        <f t="shared" si="37"/>
        <v>-2.3637820512820511</v>
      </c>
      <c r="K139" s="29">
        <v>1636</v>
      </c>
      <c r="L139" s="13">
        <v>1751</v>
      </c>
      <c r="M139" s="10">
        <f t="shared" si="38"/>
        <v>-115</v>
      </c>
      <c r="N139" s="87">
        <f t="shared" si="39"/>
        <v>-6.5676756139348935</v>
      </c>
      <c r="O139" s="29">
        <v>212</v>
      </c>
      <c r="P139" s="13">
        <v>262</v>
      </c>
      <c r="Q139" s="10">
        <f t="shared" si="40"/>
        <v>-50</v>
      </c>
      <c r="R139" s="87">
        <f t="shared" si="41"/>
        <v>-19.083969465648856</v>
      </c>
      <c r="S139" s="29">
        <v>589</v>
      </c>
      <c r="T139" s="13">
        <v>483</v>
      </c>
      <c r="U139" s="10">
        <f t="shared" si="42"/>
        <v>106</v>
      </c>
      <c r="V139" s="87">
        <f t="shared" si="43"/>
        <v>21.946169772256731</v>
      </c>
      <c r="W139" s="88" t="s">
        <v>7783</v>
      </c>
      <c r="X139" s="89">
        <v>164</v>
      </c>
      <c r="Y139" s="89">
        <v>76</v>
      </c>
      <c r="Z139" s="10">
        <f t="shared" si="44"/>
        <v>88</v>
      </c>
      <c r="AA139" s="87">
        <f t="shared" si="45"/>
        <v>115.78947368421053</v>
      </c>
      <c r="AB139" s="90" t="s">
        <v>7784</v>
      </c>
      <c r="AC139" s="89">
        <v>111</v>
      </c>
      <c r="AD139" s="89">
        <v>121</v>
      </c>
      <c r="AE139" s="10">
        <f t="shared" si="46"/>
        <v>-10</v>
      </c>
      <c r="AF139" s="11">
        <f t="shared" si="47"/>
        <v>-8.2644628099173563</v>
      </c>
      <c r="AG139" s="91" t="s">
        <v>7785</v>
      </c>
      <c r="AH139" s="89">
        <v>78</v>
      </c>
      <c r="AI139" s="89">
        <v>86</v>
      </c>
      <c r="AJ139" s="10">
        <f t="shared" si="48"/>
        <v>-8</v>
      </c>
      <c r="AK139" s="87">
        <f t="shared" si="49"/>
        <v>-9.3023255813953494</v>
      </c>
      <c r="AL139" s="90" t="s">
        <v>7786</v>
      </c>
      <c r="AM139" s="89">
        <v>49</v>
      </c>
      <c r="AN139" s="89">
        <v>49</v>
      </c>
      <c r="AO139" s="10">
        <f t="shared" si="50"/>
        <v>0</v>
      </c>
      <c r="AP139" s="11">
        <f t="shared" si="51"/>
        <v>0</v>
      </c>
      <c r="AQ139" s="91" t="s">
        <v>7787</v>
      </c>
      <c r="AR139" s="89">
        <v>42</v>
      </c>
      <c r="AS139" s="89">
        <v>42</v>
      </c>
      <c r="AT139" s="10">
        <f t="shared" si="52"/>
        <v>0</v>
      </c>
      <c r="AU139" s="87">
        <f t="shared" si="53"/>
        <v>0</v>
      </c>
      <c r="AV139" s="19" t="s">
        <v>7929</v>
      </c>
    </row>
    <row r="140" spans="3:48" ht="50.1" customHeight="1">
      <c r="C140" s="5"/>
      <c r="D140" s="64" t="s">
        <v>278</v>
      </c>
      <c r="E140" s="65" t="s">
        <v>5249</v>
      </c>
      <c r="F140" s="67" t="s">
        <v>279</v>
      </c>
      <c r="G140" s="29">
        <v>2796</v>
      </c>
      <c r="H140" s="13">
        <v>2744</v>
      </c>
      <c r="I140" s="10">
        <f t="shared" si="36"/>
        <v>52</v>
      </c>
      <c r="J140" s="87">
        <f t="shared" si="37"/>
        <v>1.8950437317784257</v>
      </c>
      <c r="K140" s="29">
        <v>685</v>
      </c>
      <c r="L140" s="13">
        <v>617</v>
      </c>
      <c r="M140" s="10">
        <f t="shared" si="38"/>
        <v>68</v>
      </c>
      <c r="N140" s="87">
        <f t="shared" si="39"/>
        <v>11.021069692058347</v>
      </c>
      <c r="O140" s="29">
        <v>428</v>
      </c>
      <c r="P140" s="13">
        <v>428</v>
      </c>
      <c r="Q140" s="10">
        <f t="shared" si="40"/>
        <v>0</v>
      </c>
      <c r="R140" s="87">
        <f t="shared" si="41"/>
        <v>0</v>
      </c>
      <c r="S140" s="29">
        <v>1683</v>
      </c>
      <c r="T140" s="13">
        <v>1699</v>
      </c>
      <c r="U140" s="10">
        <f t="shared" si="42"/>
        <v>-16</v>
      </c>
      <c r="V140" s="87">
        <f t="shared" si="43"/>
        <v>-0.94173042966450848</v>
      </c>
      <c r="W140" s="88" t="s">
        <v>5339</v>
      </c>
      <c r="X140" s="89">
        <v>679</v>
      </c>
      <c r="Y140" s="89">
        <v>687</v>
      </c>
      <c r="Z140" s="10">
        <f t="shared" si="44"/>
        <v>-8</v>
      </c>
      <c r="AA140" s="87">
        <f t="shared" si="45"/>
        <v>-1.1644832605531297</v>
      </c>
      <c r="AB140" s="90" t="s">
        <v>7777</v>
      </c>
      <c r="AC140" s="89">
        <v>329</v>
      </c>
      <c r="AD140" s="89">
        <v>346</v>
      </c>
      <c r="AE140" s="10">
        <f t="shared" si="46"/>
        <v>-17</v>
      </c>
      <c r="AF140" s="11">
        <f t="shared" si="47"/>
        <v>-4.9132947976878611</v>
      </c>
      <c r="AG140" s="91" t="s">
        <v>5317</v>
      </c>
      <c r="AH140" s="89">
        <v>241</v>
      </c>
      <c r="AI140" s="89">
        <v>269</v>
      </c>
      <c r="AJ140" s="10">
        <f t="shared" si="48"/>
        <v>-28</v>
      </c>
      <c r="AK140" s="87">
        <f t="shared" si="49"/>
        <v>-10.408921933085502</v>
      </c>
      <c r="AL140" s="90" t="s">
        <v>5387</v>
      </c>
      <c r="AM140" s="89">
        <v>230</v>
      </c>
      <c r="AN140" s="89">
        <v>235</v>
      </c>
      <c r="AO140" s="10">
        <f t="shared" si="50"/>
        <v>-5</v>
      </c>
      <c r="AP140" s="11">
        <f t="shared" si="51"/>
        <v>-2.1276595744680851</v>
      </c>
      <c r="AQ140" s="91" t="s">
        <v>7788</v>
      </c>
      <c r="AR140" s="89">
        <v>103</v>
      </c>
      <c r="AS140" s="89">
        <v>113</v>
      </c>
      <c r="AT140" s="10">
        <f t="shared" si="52"/>
        <v>-10</v>
      </c>
      <c r="AU140" s="87">
        <f t="shared" si="53"/>
        <v>-8.8495575221238933</v>
      </c>
      <c r="AV140" s="19" t="s">
        <v>5525</v>
      </c>
    </row>
    <row r="141" spans="3:48" ht="50.1" customHeight="1">
      <c r="C141" s="5"/>
      <c r="D141" s="64" t="s">
        <v>280</v>
      </c>
      <c r="E141" s="65" t="s">
        <v>5249</v>
      </c>
      <c r="F141" s="67" t="s">
        <v>281</v>
      </c>
      <c r="G141" s="29">
        <v>4144</v>
      </c>
      <c r="H141" s="13">
        <v>4207</v>
      </c>
      <c r="I141" s="10">
        <f t="shared" si="36"/>
        <v>-63</v>
      </c>
      <c r="J141" s="87">
        <f t="shared" si="37"/>
        <v>-1.497504159733777</v>
      </c>
      <c r="K141" s="29">
        <v>2714</v>
      </c>
      <c r="L141" s="13">
        <v>2871</v>
      </c>
      <c r="M141" s="10">
        <f t="shared" si="38"/>
        <v>-157</v>
      </c>
      <c r="N141" s="87">
        <f t="shared" si="39"/>
        <v>-5.4684778822709852</v>
      </c>
      <c r="O141" s="29">
        <v>625</v>
      </c>
      <c r="P141" s="13">
        <v>624</v>
      </c>
      <c r="Q141" s="10">
        <f t="shared" si="40"/>
        <v>1</v>
      </c>
      <c r="R141" s="87">
        <f t="shared" si="41"/>
        <v>0.16025641025641024</v>
      </c>
      <c r="S141" s="29">
        <v>805</v>
      </c>
      <c r="T141" s="13">
        <v>712</v>
      </c>
      <c r="U141" s="10">
        <f t="shared" si="42"/>
        <v>93</v>
      </c>
      <c r="V141" s="87">
        <f t="shared" si="43"/>
        <v>13.061797752808991</v>
      </c>
      <c r="W141" s="88" t="s">
        <v>5339</v>
      </c>
      <c r="X141" s="89">
        <v>235</v>
      </c>
      <c r="Y141" s="89">
        <v>235</v>
      </c>
      <c r="Z141" s="10">
        <f t="shared" si="44"/>
        <v>0</v>
      </c>
      <c r="AA141" s="87">
        <f t="shared" si="45"/>
        <v>0</v>
      </c>
      <c r="AB141" s="90" t="s">
        <v>5403</v>
      </c>
      <c r="AC141" s="89">
        <v>175</v>
      </c>
      <c r="AD141" s="89">
        <v>102</v>
      </c>
      <c r="AE141" s="10">
        <f t="shared" si="46"/>
        <v>73</v>
      </c>
      <c r="AF141" s="11">
        <f t="shared" si="47"/>
        <v>71.568627450980387</v>
      </c>
      <c r="AG141" s="91" t="s">
        <v>7789</v>
      </c>
      <c r="AH141" s="89">
        <v>121</v>
      </c>
      <c r="AI141" s="89">
        <v>121</v>
      </c>
      <c r="AJ141" s="10">
        <f t="shared" si="48"/>
        <v>0</v>
      </c>
      <c r="AK141" s="87">
        <f t="shared" si="49"/>
        <v>0</v>
      </c>
      <c r="AL141" s="90" t="s">
        <v>7790</v>
      </c>
      <c r="AM141" s="89">
        <v>99</v>
      </c>
      <c r="AN141" s="89">
        <v>100</v>
      </c>
      <c r="AO141" s="10">
        <f t="shared" si="50"/>
        <v>-1</v>
      </c>
      <c r="AP141" s="11">
        <f t="shared" si="51"/>
        <v>-1</v>
      </c>
      <c r="AQ141" s="91" t="s">
        <v>6719</v>
      </c>
      <c r="AR141" s="89">
        <v>66</v>
      </c>
      <c r="AS141" s="89">
        <v>66</v>
      </c>
      <c r="AT141" s="10">
        <f t="shared" si="52"/>
        <v>0</v>
      </c>
      <c r="AU141" s="87">
        <f t="shared" si="53"/>
        <v>0</v>
      </c>
      <c r="AV141" s="19" t="s">
        <v>5526</v>
      </c>
    </row>
    <row r="142" spans="3:48" ht="50.1" customHeight="1">
      <c r="C142" s="5"/>
      <c r="D142" s="64" t="s">
        <v>282</v>
      </c>
      <c r="E142" s="65" t="s">
        <v>5249</v>
      </c>
      <c r="F142" s="67" t="s">
        <v>283</v>
      </c>
      <c r="G142" s="29">
        <v>5152</v>
      </c>
      <c r="H142" s="13">
        <v>5109</v>
      </c>
      <c r="I142" s="10">
        <f t="shared" si="36"/>
        <v>43</v>
      </c>
      <c r="J142" s="87">
        <f t="shared" si="37"/>
        <v>0.84165198669015462</v>
      </c>
      <c r="K142" s="29">
        <v>1315</v>
      </c>
      <c r="L142" s="13">
        <v>1314</v>
      </c>
      <c r="M142" s="10">
        <f t="shared" si="38"/>
        <v>1</v>
      </c>
      <c r="N142" s="87">
        <f t="shared" si="39"/>
        <v>7.6103500761035003E-2</v>
      </c>
      <c r="O142" s="29">
        <v>357</v>
      </c>
      <c r="P142" s="13">
        <v>357</v>
      </c>
      <c r="Q142" s="10">
        <f t="shared" si="40"/>
        <v>0</v>
      </c>
      <c r="R142" s="87">
        <f t="shared" si="41"/>
        <v>0</v>
      </c>
      <c r="S142" s="29">
        <v>3480</v>
      </c>
      <c r="T142" s="13">
        <v>3437</v>
      </c>
      <c r="U142" s="10">
        <f t="shared" si="42"/>
        <v>43</v>
      </c>
      <c r="V142" s="87">
        <f t="shared" si="43"/>
        <v>1.2510910677916789</v>
      </c>
      <c r="W142" s="88" t="s">
        <v>5378</v>
      </c>
      <c r="X142" s="89">
        <v>1488</v>
      </c>
      <c r="Y142" s="89">
        <v>1416</v>
      </c>
      <c r="Z142" s="10">
        <f t="shared" si="44"/>
        <v>72</v>
      </c>
      <c r="AA142" s="87">
        <f t="shared" si="45"/>
        <v>5.0847457627118651</v>
      </c>
      <c r="AB142" s="90" t="s">
        <v>5389</v>
      </c>
      <c r="AC142" s="89">
        <v>1145</v>
      </c>
      <c r="AD142" s="89">
        <v>1145</v>
      </c>
      <c r="AE142" s="10">
        <f t="shared" si="46"/>
        <v>0</v>
      </c>
      <c r="AF142" s="11">
        <f t="shared" si="47"/>
        <v>0</v>
      </c>
      <c r="AG142" s="91" t="s">
        <v>7791</v>
      </c>
      <c r="AH142" s="89">
        <v>471</v>
      </c>
      <c r="AI142" s="89">
        <v>428</v>
      </c>
      <c r="AJ142" s="10">
        <f t="shared" si="48"/>
        <v>43</v>
      </c>
      <c r="AK142" s="87">
        <f t="shared" si="49"/>
        <v>10.046728971962617</v>
      </c>
      <c r="AL142" s="90" t="s">
        <v>5903</v>
      </c>
      <c r="AM142" s="89">
        <v>122</v>
      </c>
      <c r="AN142" s="89">
        <v>122</v>
      </c>
      <c r="AO142" s="10">
        <f t="shared" si="50"/>
        <v>0</v>
      </c>
      <c r="AP142" s="11">
        <f t="shared" si="51"/>
        <v>0</v>
      </c>
      <c r="AQ142" s="91" t="s">
        <v>7792</v>
      </c>
      <c r="AR142" s="89">
        <v>120</v>
      </c>
      <c r="AS142" s="89">
        <v>51</v>
      </c>
      <c r="AT142" s="10">
        <f t="shared" si="52"/>
        <v>69</v>
      </c>
      <c r="AU142" s="87">
        <f t="shared" si="53"/>
        <v>135.29411764705884</v>
      </c>
      <c r="AV142" s="19" t="s">
        <v>5527</v>
      </c>
    </row>
    <row r="143" spans="3:48" ht="50.1" customHeight="1">
      <c r="C143" s="5"/>
      <c r="D143" s="64" t="s">
        <v>284</v>
      </c>
      <c r="E143" s="65" t="s">
        <v>5249</v>
      </c>
      <c r="F143" s="67" t="s">
        <v>285</v>
      </c>
      <c r="G143" s="29">
        <v>3232</v>
      </c>
      <c r="H143" s="13">
        <v>3414</v>
      </c>
      <c r="I143" s="10">
        <f t="shared" si="36"/>
        <v>-182</v>
      </c>
      <c r="J143" s="87">
        <f t="shared" si="37"/>
        <v>-5.330990041007615</v>
      </c>
      <c r="K143" s="29">
        <v>802</v>
      </c>
      <c r="L143" s="13">
        <v>823</v>
      </c>
      <c r="M143" s="10">
        <f t="shared" si="38"/>
        <v>-21</v>
      </c>
      <c r="N143" s="87">
        <f t="shared" si="39"/>
        <v>-2.5516403402187122</v>
      </c>
      <c r="O143" s="29">
        <v>816</v>
      </c>
      <c r="P143" s="13">
        <v>865</v>
      </c>
      <c r="Q143" s="10">
        <f t="shared" si="40"/>
        <v>-49</v>
      </c>
      <c r="R143" s="87">
        <f t="shared" si="41"/>
        <v>-5.6647398843930636</v>
      </c>
      <c r="S143" s="29">
        <v>1614</v>
      </c>
      <c r="T143" s="13">
        <v>1725</v>
      </c>
      <c r="U143" s="10">
        <f t="shared" si="42"/>
        <v>-111</v>
      </c>
      <c r="V143" s="87">
        <f t="shared" si="43"/>
        <v>-6.4347826086956523</v>
      </c>
      <c r="W143" s="88" t="s">
        <v>6845</v>
      </c>
      <c r="X143" s="89">
        <v>845</v>
      </c>
      <c r="Y143" s="89">
        <v>907</v>
      </c>
      <c r="Z143" s="10">
        <f t="shared" si="44"/>
        <v>-62</v>
      </c>
      <c r="AA143" s="87">
        <f t="shared" si="45"/>
        <v>-6.8357221609702314</v>
      </c>
      <c r="AB143" s="90" t="s">
        <v>5335</v>
      </c>
      <c r="AC143" s="89">
        <v>413</v>
      </c>
      <c r="AD143" s="89">
        <v>413</v>
      </c>
      <c r="AE143" s="10">
        <f t="shared" si="46"/>
        <v>0</v>
      </c>
      <c r="AF143" s="11">
        <f t="shared" si="47"/>
        <v>0</v>
      </c>
      <c r="AG143" s="91" t="s">
        <v>7793</v>
      </c>
      <c r="AH143" s="89">
        <v>238</v>
      </c>
      <c r="AI143" s="89">
        <v>252</v>
      </c>
      <c r="AJ143" s="10">
        <f t="shared" si="48"/>
        <v>-14</v>
      </c>
      <c r="AK143" s="87">
        <f t="shared" si="49"/>
        <v>-5.5555555555555554</v>
      </c>
      <c r="AL143" s="90" t="s">
        <v>7794</v>
      </c>
      <c r="AM143" s="89">
        <v>48</v>
      </c>
      <c r="AN143" s="89">
        <v>40</v>
      </c>
      <c r="AO143" s="10">
        <f t="shared" si="50"/>
        <v>8</v>
      </c>
      <c r="AP143" s="11">
        <f t="shared" si="51"/>
        <v>20</v>
      </c>
      <c r="AQ143" s="91" t="s">
        <v>7795</v>
      </c>
      <c r="AR143" s="89">
        <v>34</v>
      </c>
      <c r="AS143" s="89">
        <v>35</v>
      </c>
      <c r="AT143" s="10">
        <f t="shared" si="52"/>
        <v>-1</v>
      </c>
      <c r="AU143" s="87">
        <f t="shared" si="53"/>
        <v>-2.8571428571428572</v>
      </c>
      <c r="AV143" s="19" t="s">
        <v>7930</v>
      </c>
    </row>
    <row r="144" spans="3:48" ht="50.1" customHeight="1">
      <c r="C144" s="5"/>
      <c r="D144" s="64" t="s">
        <v>286</v>
      </c>
      <c r="E144" s="65" t="s">
        <v>5249</v>
      </c>
      <c r="F144" s="67" t="s">
        <v>287</v>
      </c>
      <c r="G144" s="29">
        <v>1332</v>
      </c>
      <c r="H144" s="13">
        <v>1243</v>
      </c>
      <c r="I144" s="10">
        <f t="shared" si="36"/>
        <v>89</v>
      </c>
      <c r="J144" s="87">
        <f t="shared" si="37"/>
        <v>7.1600965406275137</v>
      </c>
      <c r="K144" s="29">
        <v>393</v>
      </c>
      <c r="L144" s="13">
        <v>349</v>
      </c>
      <c r="M144" s="10">
        <f t="shared" si="38"/>
        <v>44</v>
      </c>
      <c r="N144" s="87">
        <f t="shared" si="39"/>
        <v>12.607449856733524</v>
      </c>
      <c r="O144" s="29">
        <v>32</v>
      </c>
      <c r="P144" s="13">
        <v>32</v>
      </c>
      <c r="Q144" s="10">
        <f t="shared" si="40"/>
        <v>0</v>
      </c>
      <c r="R144" s="87">
        <f t="shared" si="41"/>
        <v>0</v>
      </c>
      <c r="S144" s="29">
        <v>907</v>
      </c>
      <c r="T144" s="13">
        <v>862</v>
      </c>
      <c r="U144" s="10">
        <f t="shared" si="42"/>
        <v>45</v>
      </c>
      <c r="V144" s="87">
        <f t="shared" si="43"/>
        <v>5.2204176334106727</v>
      </c>
      <c r="W144" s="88" t="s">
        <v>5489</v>
      </c>
      <c r="X144" s="89">
        <v>317</v>
      </c>
      <c r="Y144" s="89">
        <v>317</v>
      </c>
      <c r="Z144" s="10">
        <f t="shared" si="44"/>
        <v>0</v>
      </c>
      <c r="AA144" s="87">
        <f t="shared" si="45"/>
        <v>0</v>
      </c>
      <c r="AB144" s="90" t="s">
        <v>5378</v>
      </c>
      <c r="AC144" s="89">
        <v>304</v>
      </c>
      <c r="AD144" s="89">
        <v>304</v>
      </c>
      <c r="AE144" s="10">
        <f t="shared" si="46"/>
        <v>0</v>
      </c>
      <c r="AF144" s="11">
        <f t="shared" si="47"/>
        <v>0</v>
      </c>
      <c r="AG144" s="91" t="s">
        <v>5416</v>
      </c>
      <c r="AH144" s="89">
        <v>74</v>
      </c>
      <c r="AI144" s="89">
        <v>84</v>
      </c>
      <c r="AJ144" s="10">
        <f t="shared" si="48"/>
        <v>-10</v>
      </c>
      <c r="AK144" s="87">
        <f t="shared" si="49"/>
        <v>-11.904761904761903</v>
      </c>
      <c r="AL144" s="90" t="s">
        <v>5403</v>
      </c>
      <c r="AM144" s="89">
        <v>72</v>
      </c>
      <c r="AN144" s="89">
        <v>23</v>
      </c>
      <c r="AO144" s="10">
        <f t="shared" si="50"/>
        <v>49</v>
      </c>
      <c r="AP144" s="11">
        <f t="shared" si="51"/>
        <v>213.04347826086959</v>
      </c>
      <c r="AQ144" s="91" t="s">
        <v>5389</v>
      </c>
      <c r="AR144" s="89">
        <v>71</v>
      </c>
      <c r="AS144" s="89">
        <v>64</v>
      </c>
      <c r="AT144" s="10">
        <f t="shared" si="52"/>
        <v>7</v>
      </c>
      <c r="AU144" s="87">
        <f t="shared" si="53"/>
        <v>10.9375</v>
      </c>
      <c r="AV144" s="19" t="s">
        <v>5528</v>
      </c>
    </row>
    <row r="145" spans="3:48" ht="50.1" customHeight="1">
      <c r="C145" s="5"/>
      <c r="D145" s="64" t="s">
        <v>288</v>
      </c>
      <c r="E145" s="65" t="s">
        <v>5249</v>
      </c>
      <c r="F145" s="67" t="s">
        <v>289</v>
      </c>
      <c r="G145" s="29">
        <v>2215</v>
      </c>
      <c r="H145" s="13">
        <v>1939</v>
      </c>
      <c r="I145" s="10">
        <f t="shared" si="36"/>
        <v>276</v>
      </c>
      <c r="J145" s="87">
        <f t="shared" si="37"/>
        <v>14.234141309953586</v>
      </c>
      <c r="K145" s="29">
        <v>1106</v>
      </c>
      <c r="L145" s="13">
        <v>919</v>
      </c>
      <c r="M145" s="10">
        <f t="shared" si="38"/>
        <v>187</v>
      </c>
      <c r="N145" s="87">
        <f t="shared" si="39"/>
        <v>20.348204570184983</v>
      </c>
      <c r="O145" s="29">
        <v>81</v>
      </c>
      <c r="P145" s="13">
        <v>71</v>
      </c>
      <c r="Q145" s="10">
        <f t="shared" si="40"/>
        <v>10</v>
      </c>
      <c r="R145" s="87">
        <f t="shared" si="41"/>
        <v>14.084507042253522</v>
      </c>
      <c r="S145" s="29">
        <v>1028</v>
      </c>
      <c r="T145" s="13">
        <v>950</v>
      </c>
      <c r="U145" s="10">
        <f t="shared" si="42"/>
        <v>78</v>
      </c>
      <c r="V145" s="87">
        <f t="shared" si="43"/>
        <v>8.2105263157894743</v>
      </c>
      <c r="W145" s="88" t="s">
        <v>5378</v>
      </c>
      <c r="X145" s="89">
        <v>394</v>
      </c>
      <c r="Y145" s="89">
        <v>364</v>
      </c>
      <c r="Z145" s="10">
        <f t="shared" si="44"/>
        <v>30</v>
      </c>
      <c r="AA145" s="87">
        <f t="shared" si="45"/>
        <v>8.2417582417582409</v>
      </c>
      <c r="AB145" s="90" t="s">
        <v>5420</v>
      </c>
      <c r="AC145" s="89">
        <v>220</v>
      </c>
      <c r="AD145" s="89">
        <v>210</v>
      </c>
      <c r="AE145" s="10">
        <f t="shared" si="46"/>
        <v>10</v>
      </c>
      <c r="AF145" s="11">
        <f t="shared" si="47"/>
        <v>4.7619047619047619</v>
      </c>
      <c r="AG145" s="91" t="s">
        <v>7796</v>
      </c>
      <c r="AH145" s="89">
        <v>107</v>
      </c>
      <c r="AI145" s="89">
        <v>87</v>
      </c>
      <c r="AJ145" s="10">
        <f t="shared" si="48"/>
        <v>20</v>
      </c>
      <c r="AK145" s="87">
        <f t="shared" si="49"/>
        <v>22.988505747126435</v>
      </c>
      <c r="AL145" s="90" t="s">
        <v>7797</v>
      </c>
      <c r="AM145" s="89">
        <v>105</v>
      </c>
      <c r="AN145" s="89">
        <v>105</v>
      </c>
      <c r="AO145" s="10">
        <f t="shared" si="50"/>
        <v>0</v>
      </c>
      <c r="AP145" s="11">
        <f t="shared" si="51"/>
        <v>0</v>
      </c>
      <c r="AQ145" s="91" t="s">
        <v>7798</v>
      </c>
      <c r="AR145" s="89">
        <v>83</v>
      </c>
      <c r="AS145" s="89">
        <v>83</v>
      </c>
      <c r="AT145" s="10">
        <f t="shared" si="52"/>
        <v>0</v>
      </c>
      <c r="AU145" s="87">
        <f t="shared" si="53"/>
        <v>0</v>
      </c>
      <c r="AV145" s="19" t="s">
        <v>7931</v>
      </c>
    </row>
    <row r="146" spans="3:48" ht="50.1" customHeight="1">
      <c r="C146" s="5"/>
      <c r="D146" s="64" t="s">
        <v>290</v>
      </c>
      <c r="E146" s="65" t="s">
        <v>5249</v>
      </c>
      <c r="F146" s="67" t="s">
        <v>291</v>
      </c>
      <c r="G146" s="29">
        <v>9753</v>
      </c>
      <c r="H146" s="13">
        <v>7910</v>
      </c>
      <c r="I146" s="10">
        <f t="shared" si="36"/>
        <v>1843</v>
      </c>
      <c r="J146" s="87">
        <f t="shared" si="37"/>
        <v>23.299620733249053</v>
      </c>
      <c r="K146" s="29">
        <v>1005</v>
      </c>
      <c r="L146" s="13">
        <v>997</v>
      </c>
      <c r="M146" s="10">
        <f t="shared" si="38"/>
        <v>8</v>
      </c>
      <c r="N146" s="87">
        <f t="shared" si="39"/>
        <v>0.80240722166499501</v>
      </c>
      <c r="O146" s="29">
        <v>1775</v>
      </c>
      <c r="P146" s="13">
        <v>1350</v>
      </c>
      <c r="Q146" s="10">
        <f t="shared" si="40"/>
        <v>425</v>
      </c>
      <c r="R146" s="87">
        <f t="shared" si="41"/>
        <v>31.481481481481481</v>
      </c>
      <c r="S146" s="29">
        <v>6972</v>
      </c>
      <c r="T146" s="13">
        <v>5563</v>
      </c>
      <c r="U146" s="10">
        <f t="shared" si="42"/>
        <v>1409</v>
      </c>
      <c r="V146" s="87">
        <f t="shared" si="43"/>
        <v>25.328060399065254</v>
      </c>
      <c r="W146" s="88" t="s">
        <v>7799</v>
      </c>
      <c r="X146" s="89">
        <v>2068</v>
      </c>
      <c r="Y146" s="89">
        <v>2364</v>
      </c>
      <c r="Z146" s="10">
        <f t="shared" si="44"/>
        <v>-296</v>
      </c>
      <c r="AA146" s="87">
        <f t="shared" si="45"/>
        <v>-12.521150592216582</v>
      </c>
      <c r="AB146" s="90" t="s">
        <v>7800</v>
      </c>
      <c r="AC146" s="89">
        <v>1418</v>
      </c>
      <c r="AD146" s="89">
        <v>818</v>
      </c>
      <c r="AE146" s="10">
        <f t="shared" si="46"/>
        <v>600</v>
      </c>
      <c r="AF146" s="11">
        <f t="shared" si="47"/>
        <v>73.349633251833751</v>
      </c>
      <c r="AG146" s="91" t="s">
        <v>5351</v>
      </c>
      <c r="AH146" s="89">
        <v>993</v>
      </c>
      <c r="AI146" s="89">
        <v>893</v>
      </c>
      <c r="AJ146" s="10">
        <f t="shared" si="48"/>
        <v>100</v>
      </c>
      <c r="AK146" s="87">
        <f t="shared" si="49"/>
        <v>11.198208286674133</v>
      </c>
      <c r="AL146" s="90" t="s">
        <v>5403</v>
      </c>
      <c r="AM146" s="89">
        <v>762</v>
      </c>
      <c r="AN146" s="89">
        <v>645</v>
      </c>
      <c r="AO146" s="10">
        <f t="shared" si="50"/>
        <v>117</v>
      </c>
      <c r="AP146" s="11">
        <f t="shared" si="51"/>
        <v>18.13953488372093</v>
      </c>
      <c r="AQ146" s="91" t="s">
        <v>5389</v>
      </c>
      <c r="AR146" s="89">
        <v>414</v>
      </c>
      <c r="AS146" s="89">
        <v>410</v>
      </c>
      <c r="AT146" s="10">
        <f t="shared" si="52"/>
        <v>4</v>
      </c>
      <c r="AU146" s="87">
        <f t="shared" si="53"/>
        <v>0.97560975609756095</v>
      </c>
      <c r="AV146" s="19" t="s">
        <v>5529</v>
      </c>
    </row>
    <row r="147" spans="3:48" ht="50.1" customHeight="1">
      <c r="C147" s="5"/>
      <c r="D147" s="64" t="s">
        <v>292</v>
      </c>
      <c r="E147" s="65" t="s">
        <v>5249</v>
      </c>
      <c r="F147" s="67" t="s">
        <v>293</v>
      </c>
      <c r="G147" s="29">
        <v>3091</v>
      </c>
      <c r="H147" s="13">
        <v>3174</v>
      </c>
      <c r="I147" s="10">
        <f t="shared" si="36"/>
        <v>-83</v>
      </c>
      <c r="J147" s="87">
        <f t="shared" si="37"/>
        <v>-2.6149968494013862</v>
      </c>
      <c r="K147" s="29">
        <v>1255</v>
      </c>
      <c r="L147" s="13">
        <v>1311</v>
      </c>
      <c r="M147" s="10">
        <f t="shared" si="38"/>
        <v>-56</v>
      </c>
      <c r="N147" s="87">
        <f t="shared" si="39"/>
        <v>-4.2715484363081622</v>
      </c>
      <c r="O147" s="29">
        <v>103</v>
      </c>
      <c r="P147" s="13">
        <v>103</v>
      </c>
      <c r="Q147" s="10">
        <f t="shared" si="40"/>
        <v>0</v>
      </c>
      <c r="R147" s="87">
        <f t="shared" si="41"/>
        <v>0</v>
      </c>
      <c r="S147" s="29">
        <v>1733</v>
      </c>
      <c r="T147" s="13">
        <v>1760</v>
      </c>
      <c r="U147" s="10">
        <f t="shared" si="42"/>
        <v>-27</v>
      </c>
      <c r="V147" s="87">
        <f t="shared" si="43"/>
        <v>-1.5340909090909092</v>
      </c>
      <c r="W147" s="88" t="s">
        <v>6986</v>
      </c>
      <c r="X147" s="89">
        <v>1005</v>
      </c>
      <c r="Y147" s="89">
        <v>1024</v>
      </c>
      <c r="Z147" s="10">
        <f t="shared" si="44"/>
        <v>-19</v>
      </c>
      <c r="AA147" s="87">
        <f t="shared" si="45"/>
        <v>-1.85546875</v>
      </c>
      <c r="AB147" s="90" t="s">
        <v>5378</v>
      </c>
      <c r="AC147" s="89">
        <v>428</v>
      </c>
      <c r="AD147" s="89">
        <v>465</v>
      </c>
      <c r="AE147" s="10">
        <f t="shared" si="46"/>
        <v>-37</v>
      </c>
      <c r="AF147" s="11">
        <f t="shared" si="47"/>
        <v>-7.956989247311828</v>
      </c>
      <c r="AG147" s="91" t="s">
        <v>7801</v>
      </c>
      <c r="AH147" s="89">
        <v>88</v>
      </c>
      <c r="AI147" s="89">
        <v>62</v>
      </c>
      <c r="AJ147" s="10">
        <f t="shared" si="48"/>
        <v>26</v>
      </c>
      <c r="AK147" s="87">
        <f t="shared" si="49"/>
        <v>41.935483870967744</v>
      </c>
      <c r="AL147" s="90" t="s">
        <v>7798</v>
      </c>
      <c r="AM147" s="89">
        <v>70</v>
      </c>
      <c r="AN147" s="89">
        <v>65</v>
      </c>
      <c r="AO147" s="10">
        <f t="shared" si="50"/>
        <v>5</v>
      </c>
      <c r="AP147" s="11">
        <f t="shared" si="51"/>
        <v>7.6923076923076925</v>
      </c>
      <c r="AQ147" s="91" t="s">
        <v>7802</v>
      </c>
      <c r="AR147" s="89">
        <v>70</v>
      </c>
      <c r="AS147" s="89">
        <v>70</v>
      </c>
      <c r="AT147" s="10">
        <f t="shared" si="52"/>
        <v>0</v>
      </c>
      <c r="AU147" s="87">
        <f t="shared" si="53"/>
        <v>0</v>
      </c>
      <c r="AV147" s="19" t="s">
        <v>5530</v>
      </c>
    </row>
    <row r="148" spans="3:48" ht="50.1" customHeight="1">
      <c r="C148" s="5"/>
      <c r="D148" s="64" t="s">
        <v>294</v>
      </c>
      <c r="E148" s="65" t="s">
        <v>5249</v>
      </c>
      <c r="F148" s="67" t="s">
        <v>295</v>
      </c>
      <c r="G148" s="29">
        <v>4074</v>
      </c>
      <c r="H148" s="13">
        <v>3685</v>
      </c>
      <c r="I148" s="10">
        <f t="shared" si="36"/>
        <v>389</v>
      </c>
      <c r="J148" s="87">
        <f t="shared" si="37"/>
        <v>10.556309362279512</v>
      </c>
      <c r="K148" s="29">
        <v>1551</v>
      </c>
      <c r="L148" s="13">
        <v>1291</v>
      </c>
      <c r="M148" s="10">
        <f t="shared" si="38"/>
        <v>260</v>
      </c>
      <c r="N148" s="87">
        <f t="shared" si="39"/>
        <v>20.13942680092951</v>
      </c>
      <c r="O148" s="29">
        <v>306</v>
      </c>
      <c r="P148" s="13">
        <v>306</v>
      </c>
      <c r="Q148" s="10">
        <f t="shared" si="40"/>
        <v>0</v>
      </c>
      <c r="R148" s="87">
        <f t="shared" si="41"/>
        <v>0</v>
      </c>
      <c r="S148" s="29">
        <v>2216</v>
      </c>
      <c r="T148" s="13">
        <v>2088</v>
      </c>
      <c r="U148" s="10">
        <f t="shared" si="42"/>
        <v>128</v>
      </c>
      <c r="V148" s="87">
        <f t="shared" si="43"/>
        <v>6.1302681992337158</v>
      </c>
      <c r="W148" s="88" t="s">
        <v>5557</v>
      </c>
      <c r="X148" s="89">
        <v>848</v>
      </c>
      <c r="Y148" s="89">
        <v>602</v>
      </c>
      <c r="Z148" s="10">
        <f t="shared" si="44"/>
        <v>246</v>
      </c>
      <c r="AA148" s="87">
        <f t="shared" si="45"/>
        <v>40.863787375415285</v>
      </c>
      <c r="AB148" s="90" t="s">
        <v>5473</v>
      </c>
      <c r="AC148" s="89">
        <v>687</v>
      </c>
      <c r="AD148" s="89">
        <v>793</v>
      </c>
      <c r="AE148" s="10">
        <f t="shared" si="46"/>
        <v>-106</v>
      </c>
      <c r="AF148" s="11">
        <f t="shared" si="47"/>
        <v>-13.366960907944513</v>
      </c>
      <c r="AG148" s="91" t="s">
        <v>7803</v>
      </c>
      <c r="AH148" s="89">
        <v>234</v>
      </c>
      <c r="AI148" s="89">
        <v>236</v>
      </c>
      <c r="AJ148" s="10">
        <f t="shared" si="48"/>
        <v>-2</v>
      </c>
      <c r="AK148" s="87">
        <f t="shared" si="49"/>
        <v>-0.84745762711864403</v>
      </c>
      <c r="AL148" s="90" t="s">
        <v>7804</v>
      </c>
      <c r="AM148" s="89">
        <v>192</v>
      </c>
      <c r="AN148" s="89">
        <v>193</v>
      </c>
      <c r="AO148" s="10">
        <f t="shared" si="50"/>
        <v>-1</v>
      </c>
      <c r="AP148" s="11">
        <f t="shared" si="51"/>
        <v>-0.5181347150259068</v>
      </c>
      <c r="AQ148" s="91" t="s">
        <v>5348</v>
      </c>
      <c r="AR148" s="89">
        <v>131</v>
      </c>
      <c r="AS148" s="89">
        <v>118</v>
      </c>
      <c r="AT148" s="10">
        <f t="shared" si="52"/>
        <v>13</v>
      </c>
      <c r="AU148" s="87">
        <f t="shared" si="53"/>
        <v>11.016949152542372</v>
      </c>
      <c r="AV148" s="19" t="s">
        <v>5531</v>
      </c>
    </row>
    <row r="149" spans="3:48" ht="50.1" customHeight="1">
      <c r="C149" s="5"/>
      <c r="D149" s="64" t="s">
        <v>296</v>
      </c>
      <c r="E149" s="65" t="s">
        <v>5249</v>
      </c>
      <c r="F149" s="67" t="s">
        <v>297</v>
      </c>
      <c r="G149" s="29">
        <v>5006</v>
      </c>
      <c r="H149" s="13">
        <v>4934</v>
      </c>
      <c r="I149" s="10">
        <f t="shared" si="36"/>
        <v>72</v>
      </c>
      <c r="J149" s="87">
        <f t="shared" si="37"/>
        <v>1.4592622618565059</v>
      </c>
      <c r="K149" s="29">
        <v>850</v>
      </c>
      <c r="L149" s="13">
        <v>888</v>
      </c>
      <c r="M149" s="10">
        <f t="shared" si="38"/>
        <v>-38</v>
      </c>
      <c r="N149" s="87">
        <f t="shared" si="39"/>
        <v>-4.2792792792792795</v>
      </c>
      <c r="O149" s="29">
        <v>706</v>
      </c>
      <c r="P149" s="13">
        <v>705</v>
      </c>
      <c r="Q149" s="10">
        <f t="shared" si="40"/>
        <v>1</v>
      </c>
      <c r="R149" s="87">
        <f t="shared" si="41"/>
        <v>0.14184397163120568</v>
      </c>
      <c r="S149" s="29">
        <v>3450</v>
      </c>
      <c r="T149" s="13">
        <v>3342</v>
      </c>
      <c r="U149" s="10">
        <f t="shared" si="42"/>
        <v>108</v>
      </c>
      <c r="V149" s="87">
        <f t="shared" si="43"/>
        <v>3.2315978456014358</v>
      </c>
      <c r="W149" s="88" t="s">
        <v>5389</v>
      </c>
      <c r="X149" s="89">
        <v>670</v>
      </c>
      <c r="Y149" s="89">
        <v>726</v>
      </c>
      <c r="Z149" s="10">
        <f t="shared" si="44"/>
        <v>-56</v>
      </c>
      <c r="AA149" s="87">
        <f t="shared" si="45"/>
        <v>-7.7134986225895315</v>
      </c>
      <c r="AB149" s="90" t="s">
        <v>7805</v>
      </c>
      <c r="AC149" s="89">
        <v>656</v>
      </c>
      <c r="AD149" s="89">
        <v>575</v>
      </c>
      <c r="AE149" s="10">
        <f t="shared" si="46"/>
        <v>81</v>
      </c>
      <c r="AF149" s="11">
        <f t="shared" si="47"/>
        <v>14.086956521739131</v>
      </c>
      <c r="AG149" s="91" t="s">
        <v>7806</v>
      </c>
      <c r="AH149" s="89">
        <v>560</v>
      </c>
      <c r="AI149" s="89">
        <v>524</v>
      </c>
      <c r="AJ149" s="10">
        <f t="shared" si="48"/>
        <v>36</v>
      </c>
      <c r="AK149" s="87">
        <f t="shared" si="49"/>
        <v>6.8702290076335881</v>
      </c>
      <c r="AL149" s="90" t="s">
        <v>7807</v>
      </c>
      <c r="AM149" s="89">
        <v>367</v>
      </c>
      <c r="AN149" s="89">
        <v>330</v>
      </c>
      <c r="AO149" s="10">
        <f t="shared" si="50"/>
        <v>37</v>
      </c>
      <c r="AP149" s="11">
        <f t="shared" si="51"/>
        <v>11.212121212121213</v>
      </c>
      <c r="AQ149" s="91" t="s">
        <v>7710</v>
      </c>
      <c r="AR149" s="89">
        <v>211</v>
      </c>
      <c r="AS149" s="89">
        <v>214</v>
      </c>
      <c r="AT149" s="10">
        <f t="shared" si="52"/>
        <v>-3</v>
      </c>
      <c r="AU149" s="87">
        <f t="shared" si="53"/>
        <v>-1.4018691588785046</v>
      </c>
      <c r="AV149" s="19" t="s">
        <v>7932</v>
      </c>
    </row>
    <row r="150" spans="3:48" ht="50.1" customHeight="1">
      <c r="C150" s="5"/>
      <c r="D150" s="64" t="s">
        <v>298</v>
      </c>
      <c r="E150" s="65" t="s">
        <v>5249</v>
      </c>
      <c r="F150" s="67" t="s">
        <v>299</v>
      </c>
      <c r="G150" s="29">
        <v>2180</v>
      </c>
      <c r="H150" s="13">
        <v>2318</v>
      </c>
      <c r="I150" s="10">
        <f t="shared" si="36"/>
        <v>-138</v>
      </c>
      <c r="J150" s="87">
        <f t="shared" si="37"/>
        <v>-5.9534081104400345</v>
      </c>
      <c r="K150" s="29">
        <v>1067</v>
      </c>
      <c r="L150" s="13">
        <v>952</v>
      </c>
      <c r="M150" s="10">
        <f t="shared" si="38"/>
        <v>115</v>
      </c>
      <c r="N150" s="87">
        <f t="shared" si="39"/>
        <v>12.079831932773109</v>
      </c>
      <c r="O150" s="29">
        <v>101</v>
      </c>
      <c r="P150" s="13">
        <v>101</v>
      </c>
      <c r="Q150" s="10">
        <f t="shared" si="40"/>
        <v>0</v>
      </c>
      <c r="R150" s="87">
        <f t="shared" si="41"/>
        <v>0</v>
      </c>
      <c r="S150" s="29">
        <v>1012</v>
      </c>
      <c r="T150" s="13">
        <v>1265</v>
      </c>
      <c r="U150" s="10">
        <f t="shared" si="42"/>
        <v>-253</v>
      </c>
      <c r="V150" s="87">
        <f t="shared" si="43"/>
        <v>-20</v>
      </c>
      <c r="W150" s="88" t="s">
        <v>5389</v>
      </c>
      <c r="X150" s="89">
        <v>569</v>
      </c>
      <c r="Y150" s="89">
        <v>818</v>
      </c>
      <c r="Z150" s="10">
        <f t="shared" si="44"/>
        <v>-249</v>
      </c>
      <c r="AA150" s="87">
        <f t="shared" si="45"/>
        <v>-30.440097799511001</v>
      </c>
      <c r="AB150" s="90" t="s">
        <v>7808</v>
      </c>
      <c r="AC150" s="89">
        <v>140</v>
      </c>
      <c r="AD150" s="89">
        <v>104</v>
      </c>
      <c r="AE150" s="10">
        <f t="shared" si="46"/>
        <v>36</v>
      </c>
      <c r="AF150" s="11">
        <f t="shared" si="47"/>
        <v>34.615384615384613</v>
      </c>
      <c r="AG150" s="91" t="s">
        <v>7809</v>
      </c>
      <c r="AH150" s="89">
        <v>132</v>
      </c>
      <c r="AI150" s="89">
        <v>131</v>
      </c>
      <c r="AJ150" s="10">
        <f t="shared" si="48"/>
        <v>1</v>
      </c>
      <c r="AK150" s="87">
        <f t="shared" si="49"/>
        <v>0.76335877862595414</v>
      </c>
      <c r="AL150" s="90" t="s">
        <v>5439</v>
      </c>
      <c r="AM150" s="89">
        <v>45</v>
      </c>
      <c r="AN150" s="89">
        <v>96</v>
      </c>
      <c r="AO150" s="10">
        <f t="shared" si="50"/>
        <v>-51</v>
      </c>
      <c r="AP150" s="11">
        <f t="shared" si="51"/>
        <v>-53.125</v>
      </c>
      <c r="AQ150" s="91" t="s">
        <v>7810</v>
      </c>
      <c r="AR150" s="89">
        <v>41</v>
      </c>
      <c r="AS150" s="89">
        <v>41</v>
      </c>
      <c r="AT150" s="10">
        <f t="shared" si="52"/>
        <v>0</v>
      </c>
      <c r="AU150" s="87">
        <f t="shared" si="53"/>
        <v>0</v>
      </c>
      <c r="AV150" s="19" t="s">
        <v>5532</v>
      </c>
    </row>
    <row r="151" spans="3:48" ht="50.1" customHeight="1">
      <c r="C151" s="5"/>
      <c r="D151" s="64" t="s">
        <v>300</v>
      </c>
      <c r="E151" s="65" t="s">
        <v>5249</v>
      </c>
      <c r="F151" s="67" t="s">
        <v>301</v>
      </c>
      <c r="G151" s="29">
        <v>2152</v>
      </c>
      <c r="H151" s="13">
        <v>2232</v>
      </c>
      <c r="I151" s="10">
        <f t="shared" si="36"/>
        <v>-80</v>
      </c>
      <c r="J151" s="87">
        <f t="shared" si="37"/>
        <v>-3.5842293906810032</v>
      </c>
      <c r="K151" s="29">
        <v>964</v>
      </c>
      <c r="L151" s="13">
        <v>961</v>
      </c>
      <c r="M151" s="10">
        <f t="shared" si="38"/>
        <v>3</v>
      </c>
      <c r="N151" s="87">
        <f t="shared" si="39"/>
        <v>0.31217481789802287</v>
      </c>
      <c r="O151" s="29">
        <v>76</v>
      </c>
      <c r="P151" s="13">
        <v>76</v>
      </c>
      <c r="Q151" s="10">
        <f t="shared" si="40"/>
        <v>0</v>
      </c>
      <c r="R151" s="87">
        <f t="shared" si="41"/>
        <v>0</v>
      </c>
      <c r="S151" s="29">
        <v>1112</v>
      </c>
      <c r="T151" s="13">
        <v>1195</v>
      </c>
      <c r="U151" s="10">
        <f t="shared" si="42"/>
        <v>-83</v>
      </c>
      <c r="V151" s="87">
        <f t="shared" si="43"/>
        <v>-6.94560669456067</v>
      </c>
      <c r="W151" s="88" t="s">
        <v>7811</v>
      </c>
      <c r="X151" s="89">
        <v>753</v>
      </c>
      <c r="Y151" s="89">
        <v>848</v>
      </c>
      <c r="Z151" s="10">
        <f t="shared" si="44"/>
        <v>-95</v>
      </c>
      <c r="AA151" s="87">
        <f t="shared" si="45"/>
        <v>-11.202830188679245</v>
      </c>
      <c r="AB151" s="90" t="s">
        <v>5403</v>
      </c>
      <c r="AC151" s="89">
        <v>172</v>
      </c>
      <c r="AD151" s="89">
        <v>182</v>
      </c>
      <c r="AE151" s="10">
        <f t="shared" si="46"/>
        <v>-10</v>
      </c>
      <c r="AF151" s="11">
        <f t="shared" si="47"/>
        <v>-5.4945054945054945</v>
      </c>
      <c r="AG151" s="91" t="s">
        <v>7812</v>
      </c>
      <c r="AH151" s="89">
        <v>104</v>
      </c>
      <c r="AI151" s="89">
        <v>104</v>
      </c>
      <c r="AJ151" s="10">
        <f t="shared" si="48"/>
        <v>0</v>
      </c>
      <c r="AK151" s="87">
        <f t="shared" si="49"/>
        <v>0</v>
      </c>
      <c r="AL151" s="90" t="s">
        <v>5438</v>
      </c>
      <c r="AM151" s="89">
        <v>33</v>
      </c>
      <c r="AN151" s="89">
        <v>12</v>
      </c>
      <c r="AO151" s="10">
        <f t="shared" si="50"/>
        <v>21</v>
      </c>
      <c r="AP151" s="11">
        <f t="shared" si="51"/>
        <v>175</v>
      </c>
      <c r="AQ151" s="91" t="s">
        <v>6499</v>
      </c>
      <c r="AR151" s="89">
        <v>28</v>
      </c>
      <c r="AS151" s="89">
        <v>28</v>
      </c>
      <c r="AT151" s="10">
        <f t="shared" si="52"/>
        <v>0</v>
      </c>
      <c r="AU151" s="87">
        <f t="shared" si="53"/>
        <v>0</v>
      </c>
      <c r="AV151" s="19" t="s">
        <v>7933</v>
      </c>
    </row>
    <row r="152" spans="3:48" ht="50.1" customHeight="1">
      <c r="C152" s="5"/>
      <c r="D152" s="64" t="s">
        <v>302</v>
      </c>
      <c r="E152" s="65" t="s">
        <v>5249</v>
      </c>
      <c r="F152" s="67" t="s">
        <v>303</v>
      </c>
      <c r="G152" s="29">
        <v>1797</v>
      </c>
      <c r="H152" s="13">
        <v>1757</v>
      </c>
      <c r="I152" s="10">
        <f t="shared" si="36"/>
        <v>40</v>
      </c>
      <c r="J152" s="87">
        <f t="shared" si="37"/>
        <v>2.2766078542970973</v>
      </c>
      <c r="K152" s="29">
        <v>551</v>
      </c>
      <c r="L152" s="13">
        <v>547</v>
      </c>
      <c r="M152" s="10">
        <f t="shared" si="38"/>
        <v>4</v>
      </c>
      <c r="N152" s="87">
        <f t="shared" si="39"/>
        <v>0.73126142595978061</v>
      </c>
      <c r="O152" s="29">
        <v>280</v>
      </c>
      <c r="P152" s="13">
        <v>385</v>
      </c>
      <c r="Q152" s="10">
        <f t="shared" si="40"/>
        <v>-105</v>
      </c>
      <c r="R152" s="87">
        <f t="shared" si="41"/>
        <v>-27.27272727272727</v>
      </c>
      <c r="S152" s="29">
        <v>966</v>
      </c>
      <c r="T152" s="13">
        <v>825</v>
      </c>
      <c r="U152" s="10">
        <f t="shared" si="42"/>
        <v>141</v>
      </c>
      <c r="V152" s="87">
        <f t="shared" si="43"/>
        <v>17.09090909090909</v>
      </c>
      <c r="W152" s="88" t="s">
        <v>5412</v>
      </c>
      <c r="X152" s="89">
        <v>618</v>
      </c>
      <c r="Y152" s="89">
        <v>488</v>
      </c>
      <c r="Z152" s="10">
        <f t="shared" si="44"/>
        <v>130</v>
      </c>
      <c r="AA152" s="87">
        <f t="shared" si="45"/>
        <v>26.639344262295083</v>
      </c>
      <c r="AB152" s="90" t="s">
        <v>5389</v>
      </c>
      <c r="AC152" s="89">
        <v>340</v>
      </c>
      <c r="AD152" s="89">
        <v>334</v>
      </c>
      <c r="AE152" s="10">
        <f t="shared" si="46"/>
        <v>6</v>
      </c>
      <c r="AF152" s="11">
        <f t="shared" si="47"/>
        <v>1.7964071856287425</v>
      </c>
      <c r="AG152" s="91" t="s">
        <v>5438</v>
      </c>
      <c r="AH152" s="89">
        <v>8</v>
      </c>
      <c r="AI152" s="89">
        <v>2</v>
      </c>
      <c r="AJ152" s="10">
        <f t="shared" si="48"/>
        <v>6</v>
      </c>
      <c r="AK152" s="87">
        <f t="shared" si="49"/>
        <v>300</v>
      </c>
      <c r="AL152" s="90" t="s">
        <v>11071</v>
      </c>
      <c r="AM152" s="89" t="s">
        <v>11071</v>
      </c>
      <c r="AN152" s="89" t="s">
        <v>5344</v>
      </c>
      <c r="AO152" s="10" t="str">
        <f t="shared" si="50"/>
        <v>-</v>
      </c>
      <c r="AP152" s="11" t="str">
        <f t="shared" si="51"/>
        <v>-</v>
      </c>
      <c r="AQ152" s="91" t="s">
        <v>11071</v>
      </c>
      <c r="AR152" s="89" t="s">
        <v>5344</v>
      </c>
      <c r="AS152" s="89" t="s">
        <v>5344</v>
      </c>
      <c r="AT152" s="10" t="str">
        <f t="shared" si="52"/>
        <v>-</v>
      </c>
      <c r="AU152" s="87" t="str">
        <f t="shared" si="53"/>
        <v>-</v>
      </c>
      <c r="AV152" s="19" t="s">
        <v>5533</v>
      </c>
    </row>
    <row r="153" spans="3:48" ht="50.1" customHeight="1">
      <c r="C153" s="5"/>
      <c r="D153" s="64" t="s">
        <v>304</v>
      </c>
      <c r="E153" s="65" t="s">
        <v>5249</v>
      </c>
      <c r="F153" s="67" t="s">
        <v>305</v>
      </c>
      <c r="G153" s="29">
        <v>2835</v>
      </c>
      <c r="H153" s="13">
        <v>2742</v>
      </c>
      <c r="I153" s="10">
        <f t="shared" si="36"/>
        <v>93</v>
      </c>
      <c r="J153" s="87">
        <f t="shared" si="37"/>
        <v>3.391684901531729</v>
      </c>
      <c r="K153" s="29">
        <v>629</v>
      </c>
      <c r="L153" s="13">
        <v>682</v>
      </c>
      <c r="M153" s="10">
        <f t="shared" si="38"/>
        <v>-53</v>
      </c>
      <c r="N153" s="87">
        <f t="shared" si="39"/>
        <v>-7.7712609970674489</v>
      </c>
      <c r="O153" s="29">
        <v>496</v>
      </c>
      <c r="P153" s="13">
        <v>496</v>
      </c>
      <c r="Q153" s="10">
        <f t="shared" si="40"/>
        <v>0</v>
      </c>
      <c r="R153" s="87">
        <f t="shared" si="41"/>
        <v>0</v>
      </c>
      <c r="S153" s="29">
        <v>1710</v>
      </c>
      <c r="T153" s="13">
        <v>1564</v>
      </c>
      <c r="U153" s="10">
        <f t="shared" si="42"/>
        <v>146</v>
      </c>
      <c r="V153" s="87">
        <f t="shared" si="43"/>
        <v>9.3350383631713552</v>
      </c>
      <c r="W153" s="88" t="s">
        <v>5339</v>
      </c>
      <c r="X153" s="89">
        <v>592</v>
      </c>
      <c r="Y153" s="89">
        <v>592</v>
      </c>
      <c r="Z153" s="10">
        <f t="shared" si="44"/>
        <v>0</v>
      </c>
      <c r="AA153" s="87">
        <f t="shared" si="45"/>
        <v>0</v>
      </c>
      <c r="AB153" s="90" t="s">
        <v>7813</v>
      </c>
      <c r="AC153" s="89">
        <v>423</v>
      </c>
      <c r="AD153" s="89">
        <v>300</v>
      </c>
      <c r="AE153" s="10">
        <f t="shared" si="46"/>
        <v>123</v>
      </c>
      <c r="AF153" s="11">
        <f t="shared" si="47"/>
        <v>41</v>
      </c>
      <c r="AG153" s="91" t="s">
        <v>5389</v>
      </c>
      <c r="AH153" s="89">
        <v>258</v>
      </c>
      <c r="AI153" s="89">
        <v>257</v>
      </c>
      <c r="AJ153" s="10">
        <f t="shared" si="48"/>
        <v>1</v>
      </c>
      <c r="AK153" s="87">
        <f t="shared" si="49"/>
        <v>0.38910505836575876</v>
      </c>
      <c r="AL153" s="90" t="s">
        <v>5335</v>
      </c>
      <c r="AM153" s="89">
        <v>222</v>
      </c>
      <c r="AN153" s="89">
        <v>221</v>
      </c>
      <c r="AO153" s="10">
        <f t="shared" si="50"/>
        <v>1</v>
      </c>
      <c r="AP153" s="11">
        <f t="shared" si="51"/>
        <v>0.45248868778280549</v>
      </c>
      <c r="AQ153" s="91" t="s">
        <v>6102</v>
      </c>
      <c r="AR153" s="89">
        <v>113</v>
      </c>
      <c r="AS153" s="89">
        <v>113</v>
      </c>
      <c r="AT153" s="10">
        <f t="shared" si="52"/>
        <v>0</v>
      </c>
      <c r="AU153" s="87">
        <f t="shared" si="53"/>
        <v>0</v>
      </c>
      <c r="AV153" s="19" t="s">
        <v>5534</v>
      </c>
    </row>
    <row r="154" spans="3:48" ht="50.1" customHeight="1">
      <c r="C154" s="5"/>
      <c r="D154" s="64" t="s">
        <v>306</v>
      </c>
      <c r="E154" s="65" t="s">
        <v>5249</v>
      </c>
      <c r="F154" s="67" t="s">
        <v>307</v>
      </c>
      <c r="G154" s="29">
        <v>1421</v>
      </c>
      <c r="H154" s="13">
        <v>1225</v>
      </c>
      <c r="I154" s="10">
        <f t="shared" si="36"/>
        <v>196</v>
      </c>
      <c r="J154" s="87">
        <f t="shared" si="37"/>
        <v>16</v>
      </c>
      <c r="K154" s="29">
        <v>612</v>
      </c>
      <c r="L154" s="13">
        <v>527</v>
      </c>
      <c r="M154" s="10">
        <f t="shared" si="38"/>
        <v>85</v>
      </c>
      <c r="N154" s="87">
        <f t="shared" si="39"/>
        <v>16.129032258064516</v>
      </c>
      <c r="O154" s="29">
        <v>365</v>
      </c>
      <c r="P154" s="13">
        <v>365</v>
      </c>
      <c r="Q154" s="10">
        <f t="shared" si="40"/>
        <v>0</v>
      </c>
      <c r="R154" s="87">
        <f t="shared" si="41"/>
        <v>0</v>
      </c>
      <c r="S154" s="29">
        <v>444</v>
      </c>
      <c r="T154" s="13">
        <v>332</v>
      </c>
      <c r="U154" s="10">
        <f t="shared" si="42"/>
        <v>112</v>
      </c>
      <c r="V154" s="87">
        <f t="shared" si="43"/>
        <v>33.734939759036145</v>
      </c>
      <c r="W154" s="88" t="s">
        <v>7814</v>
      </c>
      <c r="X154" s="89">
        <v>142.80699999999999</v>
      </c>
      <c r="Y154" s="89">
        <v>65.83</v>
      </c>
      <c r="Z154" s="10">
        <f t="shared" si="44"/>
        <v>76.97699999999999</v>
      </c>
      <c r="AA154" s="87">
        <f t="shared" si="45"/>
        <v>116.93300926629195</v>
      </c>
      <c r="AB154" s="90" t="s">
        <v>7815</v>
      </c>
      <c r="AC154" s="89">
        <v>129.374</v>
      </c>
      <c r="AD154" s="89">
        <v>129.35599999999999</v>
      </c>
      <c r="AE154" s="10">
        <f t="shared" si="46"/>
        <v>1.8000000000000682E-2</v>
      </c>
      <c r="AF154" s="11">
        <f t="shared" si="47"/>
        <v>1.3915087046600607E-2</v>
      </c>
      <c r="AG154" s="91" t="s">
        <v>7816</v>
      </c>
      <c r="AH154" s="89">
        <v>69.531000000000006</v>
      </c>
      <c r="AI154" s="89">
        <v>38.628</v>
      </c>
      <c r="AJ154" s="10">
        <f t="shared" si="48"/>
        <v>30.903000000000006</v>
      </c>
      <c r="AK154" s="87">
        <f t="shared" si="49"/>
        <v>80.001553277415354</v>
      </c>
      <c r="AL154" s="90" t="s">
        <v>7817</v>
      </c>
      <c r="AM154" s="89">
        <v>44.472999999999999</v>
      </c>
      <c r="AN154" s="89">
        <v>44.457999999999998</v>
      </c>
      <c r="AO154" s="10">
        <f t="shared" si="50"/>
        <v>1.5000000000000568E-2</v>
      </c>
      <c r="AP154" s="11">
        <f t="shared" si="51"/>
        <v>3.3739709388637747E-2</v>
      </c>
      <c r="AQ154" s="91" t="s">
        <v>7818</v>
      </c>
      <c r="AR154" s="89">
        <v>42.075000000000003</v>
      </c>
      <c r="AS154" s="89">
        <v>42.070999999999998</v>
      </c>
      <c r="AT154" s="10">
        <f t="shared" si="52"/>
        <v>4.0000000000048885E-3</v>
      </c>
      <c r="AU154" s="87">
        <f t="shared" si="53"/>
        <v>9.5077369209310182E-3</v>
      </c>
      <c r="AV154" s="19" t="s">
        <v>5535</v>
      </c>
    </row>
    <row r="155" spans="3:48" ht="50.1" customHeight="1">
      <c r="C155" s="5"/>
      <c r="D155" s="64" t="s">
        <v>308</v>
      </c>
      <c r="E155" s="65" t="s">
        <v>5249</v>
      </c>
      <c r="F155" s="67" t="s">
        <v>309</v>
      </c>
      <c r="G155" s="29">
        <v>2852</v>
      </c>
      <c r="H155" s="13">
        <v>2458</v>
      </c>
      <c r="I155" s="10">
        <f t="shared" si="36"/>
        <v>394</v>
      </c>
      <c r="J155" s="87">
        <f t="shared" si="37"/>
        <v>16.029292107404395</v>
      </c>
      <c r="K155" s="29">
        <v>1222</v>
      </c>
      <c r="L155" s="13">
        <v>1014</v>
      </c>
      <c r="M155" s="10">
        <f t="shared" si="38"/>
        <v>208</v>
      </c>
      <c r="N155" s="87">
        <f t="shared" si="39"/>
        <v>20.512820512820511</v>
      </c>
      <c r="O155" s="29">
        <v>1040</v>
      </c>
      <c r="P155" s="13">
        <v>830</v>
      </c>
      <c r="Q155" s="10">
        <f t="shared" si="40"/>
        <v>210</v>
      </c>
      <c r="R155" s="87">
        <f t="shared" si="41"/>
        <v>25.301204819277107</v>
      </c>
      <c r="S155" s="29">
        <v>590</v>
      </c>
      <c r="T155" s="13">
        <v>614</v>
      </c>
      <c r="U155" s="10">
        <f t="shared" si="42"/>
        <v>-24</v>
      </c>
      <c r="V155" s="87">
        <f t="shared" si="43"/>
        <v>-3.9087947882736152</v>
      </c>
      <c r="W155" s="88" t="s">
        <v>5642</v>
      </c>
      <c r="X155" s="89">
        <v>439</v>
      </c>
      <c r="Y155" s="89">
        <v>460</v>
      </c>
      <c r="Z155" s="10">
        <f t="shared" si="44"/>
        <v>-21</v>
      </c>
      <c r="AA155" s="87">
        <f t="shared" si="45"/>
        <v>-4.5652173913043477</v>
      </c>
      <c r="AB155" s="90" t="s">
        <v>5375</v>
      </c>
      <c r="AC155" s="89">
        <v>103</v>
      </c>
      <c r="AD155" s="89">
        <v>104</v>
      </c>
      <c r="AE155" s="10">
        <f t="shared" si="46"/>
        <v>-1</v>
      </c>
      <c r="AF155" s="11">
        <f t="shared" si="47"/>
        <v>-0.96153846153846156</v>
      </c>
      <c r="AG155" s="91" t="s">
        <v>7819</v>
      </c>
      <c r="AH155" s="89">
        <v>24</v>
      </c>
      <c r="AI155" s="89">
        <v>26</v>
      </c>
      <c r="AJ155" s="10">
        <f t="shared" si="48"/>
        <v>-2</v>
      </c>
      <c r="AK155" s="87">
        <f t="shared" si="49"/>
        <v>-7.6923076923076925</v>
      </c>
      <c r="AL155" s="90" t="s">
        <v>5437</v>
      </c>
      <c r="AM155" s="89">
        <v>13</v>
      </c>
      <c r="AN155" s="89">
        <v>13</v>
      </c>
      <c r="AO155" s="10">
        <f t="shared" si="50"/>
        <v>0</v>
      </c>
      <c r="AP155" s="11">
        <f t="shared" si="51"/>
        <v>0</v>
      </c>
      <c r="AQ155" s="91" t="s">
        <v>5584</v>
      </c>
      <c r="AR155" s="89">
        <v>11</v>
      </c>
      <c r="AS155" s="89">
        <v>11</v>
      </c>
      <c r="AT155" s="10">
        <f t="shared" si="52"/>
        <v>0</v>
      </c>
      <c r="AU155" s="87">
        <f t="shared" si="53"/>
        <v>0</v>
      </c>
      <c r="AV155" s="19" t="s">
        <v>5536</v>
      </c>
    </row>
    <row r="156" spans="3:48" ht="50.1" customHeight="1">
      <c r="C156" s="5"/>
      <c r="D156" s="64" t="s">
        <v>310</v>
      </c>
      <c r="E156" s="65" t="s">
        <v>5249</v>
      </c>
      <c r="F156" s="67" t="s">
        <v>311</v>
      </c>
      <c r="G156" s="29">
        <v>2809</v>
      </c>
      <c r="H156" s="13">
        <v>2989</v>
      </c>
      <c r="I156" s="10">
        <f t="shared" si="36"/>
        <v>-180</v>
      </c>
      <c r="J156" s="87">
        <f t="shared" si="37"/>
        <v>-6.0220809635329537</v>
      </c>
      <c r="K156" s="29">
        <v>790</v>
      </c>
      <c r="L156" s="13">
        <v>525</v>
      </c>
      <c r="M156" s="10">
        <f t="shared" si="38"/>
        <v>265</v>
      </c>
      <c r="N156" s="87">
        <f t="shared" si="39"/>
        <v>50.476190476190474</v>
      </c>
      <c r="O156" s="29">
        <v>630</v>
      </c>
      <c r="P156" s="13">
        <v>560</v>
      </c>
      <c r="Q156" s="10">
        <f t="shared" si="40"/>
        <v>70</v>
      </c>
      <c r="R156" s="87">
        <f t="shared" si="41"/>
        <v>12.5</v>
      </c>
      <c r="S156" s="29">
        <v>1390</v>
      </c>
      <c r="T156" s="13">
        <v>1903</v>
      </c>
      <c r="U156" s="10">
        <f t="shared" si="42"/>
        <v>-513</v>
      </c>
      <c r="V156" s="87">
        <f t="shared" si="43"/>
        <v>-26.95743562795586</v>
      </c>
      <c r="W156" s="88" t="s">
        <v>5557</v>
      </c>
      <c r="X156" s="89">
        <v>735.154</v>
      </c>
      <c r="Y156" s="89">
        <v>1223.4000000000001</v>
      </c>
      <c r="Z156" s="10">
        <f t="shared" si="44"/>
        <v>-488.24600000000009</v>
      </c>
      <c r="AA156" s="87">
        <f t="shared" si="45"/>
        <v>-39.90894229197319</v>
      </c>
      <c r="AB156" s="90" t="s">
        <v>5685</v>
      </c>
      <c r="AC156" s="89">
        <v>540.41200000000003</v>
      </c>
      <c r="AD156" s="89">
        <v>540.38400000000001</v>
      </c>
      <c r="AE156" s="10">
        <f t="shared" si="46"/>
        <v>2.8000000000020009E-2</v>
      </c>
      <c r="AF156" s="11">
        <f t="shared" si="47"/>
        <v>5.1815005625666212E-3</v>
      </c>
      <c r="AG156" s="91" t="s">
        <v>5348</v>
      </c>
      <c r="AH156" s="89">
        <v>56.548000000000002</v>
      </c>
      <c r="AI156" s="89">
        <v>78.765000000000001</v>
      </c>
      <c r="AJ156" s="10">
        <f t="shared" si="48"/>
        <v>-22.216999999999999</v>
      </c>
      <c r="AK156" s="87">
        <f t="shared" si="49"/>
        <v>-28.206690789056051</v>
      </c>
      <c r="AL156" s="90" t="s">
        <v>5350</v>
      </c>
      <c r="AM156" s="89">
        <v>25.984000000000002</v>
      </c>
      <c r="AN156" s="89">
        <v>29.227</v>
      </c>
      <c r="AO156" s="10">
        <f t="shared" si="50"/>
        <v>-3.2429999999999986</v>
      </c>
      <c r="AP156" s="11">
        <f t="shared" si="51"/>
        <v>-11.095904471892423</v>
      </c>
      <c r="AQ156" s="91" t="s">
        <v>7019</v>
      </c>
      <c r="AR156" s="89">
        <v>23.225000000000001</v>
      </c>
      <c r="AS156" s="89">
        <v>23.273</v>
      </c>
      <c r="AT156" s="10">
        <f t="shared" si="52"/>
        <v>-4.7999999999998266E-2</v>
      </c>
      <c r="AU156" s="87">
        <f t="shared" si="53"/>
        <v>-0.20624758303612886</v>
      </c>
      <c r="AV156" s="19" t="s">
        <v>7934</v>
      </c>
    </row>
    <row r="157" spans="3:48" ht="50.1" customHeight="1">
      <c r="C157" s="5"/>
      <c r="D157" s="64" t="s">
        <v>312</v>
      </c>
      <c r="E157" s="65" t="s">
        <v>5249</v>
      </c>
      <c r="F157" s="67" t="s">
        <v>313</v>
      </c>
      <c r="G157" s="29">
        <v>6227</v>
      </c>
      <c r="H157" s="13">
        <v>5770</v>
      </c>
      <c r="I157" s="10">
        <f t="shared" si="36"/>
        <v>457</v>
      </c>
      <c r="J157" s="87">
        <f t="shared" si="37"/>
        <v>7.9202772963604851</v>
      </c>
      <c r="K157" s="29">
        <v>784</v>
      </c>
      <c r="L157" s="13">
        <v>684</v>
      </c>
      <c r="M157" s="10">
        <f t="shared" si="38"/>
        <v>100</v>
      </c>
      <c r="N157" s="87">
        <f t="shared" si="39"/>
        <v>14.619883040935672</v>
      </c>
      <c r="O157" s="29">
        <v>1106</v>
      </c>
      <c r="P157" s="13">
        <v>1106</v>
      </c>
      <c r="Q157" s="10">
        <f t="shared" si="40"/>
        <v>0</v>
      </c>
      <c r="R157" s="87">
        <f t="shared" si="41"/>
        <v>0</v>
      </c>
      <c r="S157" s="29">
        <v>4337</v>
      </c>
      <c r="T157" s="13">
        <v>3980</v>
      </c>
      <c r="U157" s="10">
        <f t="shared" si="42"/>
        <v>357</v>
      </c>
      <c r="V157" s="87">
        <f t="shared" si="43"/>
        <v>8.9698492462311563</v>
      </c>
      <c r="W157" s="88" t="s">
        <v>5389</v>
      </c>
      <c r="X157" s="89">
        <v>3665</v>
      </c>
      <c r="Y157" s="89">
        <v>3442</v>
      </c>
      <c r="Z157" s="10">
        <f t="shared" si="44"/>
        <v>223</v>
      </c>
      <c r="AA157" s="87">
        <f t="shared" si="45"/>
        <v>6.4787914003486335</v>
      </c>
      <c r="AB157" s="90" t="s">
        <v>7820</v>
      </c>
      <c r="AC157" s="89">
        <v>201</v>
      </c>
      <c r="AD157" s="89" t="s">
        <v>5344</v>
      </c>
      <c r="AE157" s="10" t="str">
        <f t="shared" si="46"/>
        <v>-</v>
      </c>
      <c r="AF157" s="11" t="str">
        <f t="shared" si="47"/>
        <v>-</v>
      </c>
      <c r="AG157" s="91" t="s">
        <v>5335</v>
      </c>
      <c r="AH157" s="89">
        <v>194</v>
      </c>
      <c r="AI157" s="89">
        <v>193</v>
      </c>
      <c r="AJ157" s="10">
        <f t="shared" si="48"/>
        <v>1</v>
      </c>
      <c r="AK157" s="87">
        <f t="shared" si="49"/>
        <v>0.5181347150259068</v>
      </c>
      <c r="AL157" s="90" t="s">
        <v>5537</v>
      </c>
      <c r="AM157" s="89">
        <v>171</v>
      </c>
      <c r="AN157" s="89">
        <v>170</v>
      </c>
      <c r="AO157" s="10">
        <f t="shared" si="50"/>
        <v>1</v>
      </c>
      <c r="AP157" s="11">
        <f t="shared" si="51"/>
        <v>0.58823529411764708</v>
      </c>
      <c r="AQ157" s="91" t="s">
        <v>5538</v>
      </c>
      <c r="AR157" s="89">
        <v>51</v>
      </c>
      <c r="AS157" s="89">
        <v>51</v>
      </c>
      <c r="AT157" s="10">
        <f t="shared" si="52"/>
        <v>0</v>
      </c>
      <c r="AU157" s="87">
        <f t="shared" si="53"/>
        <v>0</v>
      </c>
      <c r="AV157" s="19" t="s">
        <v>7935</v>
      </c>
    </row>
    <row r="158" spans="3:48" ht="50.1" customHeight="1">
      <c r="C158" s="5"/>
      <c r="D158" s="64" t="s">
        <v>314</v>
      </c>
      <c r="E158" s="65" t="s">
        <v>5249</v>
      </c>
      <c r="F158" s="67" t="s">
        <v>315</v>
      </c>
      <c r="G158" s="29">
        <v>5403</v>
      </c>
      <c r="H158" s="13">
        <v>5074</v>
      </c>
      <c r="I158" s="10">
        <f t="shared" si="36"/>
        <v>329</v>
      </c>
      <c r="J158" s="87">
        <f t="shared" si="37"/>
        <v>6.4840362633031141</v>
      </c>
      <c r="K158" s="29">
        <v>848</v>
      </c>
      <c r="L158" s="13">
        <v>698</v>
      </c>
      <c r="M158" s="10">
        <f t="shared" si="38"/>
        <v>150</v>
      </c>
      <c r="N158" s="87">
        <f t="shared" si="39"/>
        <v>21.48997134670487</v>
      </c>
      <c r="O158" s="29">
        <v>918</v>
      </c>
      <c r="P158" s="13">
        <v>962</v>
      </c>
      <c r="Q158" s="10">
        <f t="shared" si="40"/>
        <v>-44</v>
      </c>
      <c r="R158" s="87">
        <f t="shared" si="41"/>
        <v>-4.5738045738045745</v>
      </c>
      <c r="S158" s="29">
        <v>3636</v>
      </c>
      <c r="T158" s="13">
        <v>3414</v>
      </c>
      <c r="U158" s="10">
        <f t="shared" si="42"/>
        <v>222</v>
      </c>
      <c r="V158" s="87">
        <f t="shared" si="43"/>
        <v>6.5026362038664329</v>
      </c>
      <c r="W158" s="88" t="s">
        <v>5348</v>
      </c>
      <c r="X158" s="89">
        <v>1542</v>
      </c>
      <c r="Y158" s="89">
        <v>1470</v>
      </c>
      <c r="Z158" s="10">
        <f t="shared" si="44"/>
        <v>72</v>
      </c>
      <c r="AA158" s="87">
        <f t="shared" si="45"/>
        <v>4.8979591836734695</v>
      </c>
      <c r="AB158" s="90" t="s">
        <v>5539</v>
      </c>
      <c r="AC158" s="89">
        <v>767</v>
      </c>
      <c r="AD158" s="89">
        <v>613</v>
      </c>
      <c r="AE158" s="10">
        <f t="shared" si="46"/>
        <v>154</v>
      </c>
      <c r="AF158" s="11">
        <f t="shared" si="47"/>
        <v>25.122349102773246</v>
      </c>
      <c r="AG158" s="91" t="s">
        <v>5540</v>
      </c>
      <c r="AH158" s="89">
        <v>326</v>
      </c>
      <c r="AI158" s="89">
        <v>325</v>
      </c>
      <c r="AJ158" s="10">
        <f t="shared" si="48"/>
        <v>1</v>
      </c>
      <c r="AK158" s="87">
        <f t="shared" si="49"/>
        <v>0.30769230769230771</v>
      </c>
      <c r="AL158" s="90" t="s">
        <v>5541</v>
      </c>
      <c r="AM158" s="89">
        <v>309</v>
      </c>
      <c r="AN158" s="89">
        <v>303</v>
      </c>
      <c r="AO158" s="10">
        <f t="shared" si="50"/>
        <v>6</v>
      </c>
      <c r="AP158" s="11">
        <f t="shared" si="51"/>
        <v>1.9801980198019802</v>
      </c>
      <c r="AQ158" s="91" t="s">
        <v>5335</v>
      </c>
      <c r="AR158" s="89">
        <v>159</v>
      </c>
      <c r="AS158" s="89">
        <v>159</v>
      </c>
      <c r="AT158" s="10">
        <f t="shared" si="52"/>
        <v>0</v>
      </c>
      <c r="AU158" s="87">
        <f t="shared" si="53"/>
        <v>0</v>
      </c>
      <c r="AV158" s="19" t="s">
        <v>7936</v>
      </c>
    </row>
    <row r="159" spans="3:48" ht="50.1" customHeight="1">
      <c r="C159" s="5"/>
      <c r="D159" s="64" t="s">
        <v>316</v>
      </c>
      <c r="E159" s="65" t="s">
        <v>5249</v>
      </c>
      <c r="F159" s="67" t="s">
        <v>317</v>
      </c>
      <c r="G159" s="29">
        <v>7579</v>
      </c>
      <c r="H159" s="13">
        <v>7409</v>
      </c>
      <c r="I159" s="10">
        <f t="shared" si="36"/>
        <v>170</v>
      </c>
      <c r="J159" s="87">
        <f t="shared" si="37"/>
        <v>2.2945066810635715</v>
      </c>
      <c r="K159" s="29">
        <v>2173</v>
      </c>
      <c r="L159" s="13">
        <v>1933</v>
      </c>
      <c r="M159" s="10">
        <f t="shared" si="38"/>
        <v>240</v>
      </c>
      <c r="N159" s="87">
        <f t="shared" si="39"/>
        <v>12.415933781686498</v>
      </c>
      <c r="O159" s="29">
        <v>1121</v>
      </c>
      <c r="P159" s="13">
        <v>1143</v>
      </c>
      <c r="Q159" s="10">
        <f t="shared" si="40"/>
        <v>-22</v>
      </c>
      <c r="R159" s="87">
        <f t="shared" si="41"/>
        <v>-1.9247594050743655</v>
      </c>
      <c r="S159" s="29">
        <v>4284</v>
      </c>
      <c r="T159" s="13">
        <v>4333</v>
      </c>
      <c r="U159" s="10">
        <f t="shared" si="42"/>
        <v>-49</v>
      </c>
      <c r="V159" s="87">
        <f t="shared" si="43"/>
        <v>-1.1308562197092082</v>
      </c>
      <c r="W159" s="88" t="s">
        <v>7821</v>
      </c>
      <c r="X159" s="89">
        <v>1582</v>
      </c>
      <c r="Y159" s="89">
        <v>1372</v>
      </c>
      <c r="Z159" s="10">
        <f t="shared" si="44"/>
        <v>210</v>
      </c>
      <c r="AA159" s="87">
        <f t="shared" si="45"/>
        <v>15.306122448979592</v>
      </c>
      <c r="AB159" s="90" t="s">
        <v>5339</v>
      </c>
      <c r="AC159" s="89">
        <v>1526</v>
      </c>
      <c r="AD159" s="89">
        <v>1711</v>
      </c>
      <c r="AE159" s="10">
        <f t="shared" si="46"/>
        <v>-185</v>
      </c>
      <c r="AF159" s="11">
        <f t="shared" si="47"/>
        <v>-10.81239041496201</v>
      </c>
      <c r="AG159" s="91" t="s">
        <v>7822</v>
      </c>
      <c r="AH159" s="89">
        <v>354</v>
      </c>
      <c r="AI159" s="89">
        <v>336</v>
      </c>
      <c r="AJ159" s="10">
        <f t="shared" si="48"/>
        <v>18</v>
      </c>
      <c r="AK159" s="87">
        <f t="shared" si="49"/>
        <v>5.3571428571428568</v>
      </c>
      <c r="AL159" s="90" t="s">
        <v>7823</v>
      </c>
      <c r="AM159" s="89">
        <v>287</v>
      </c>
      <c r="AN159" s="89">
        <v>385</v>
      </c>
      <c r="AO159" s="10">
        <f t="shared" si="50"/>
        <v>-98</v>
      </c>
      <c r="AP159" s="11">
        <f t="shared" si="51"/>
        <v>-25.454545454545453</v>
      </c>
      <c r="AQ159" s="91" t="s">
        <v>5375</v>
      </c>
      <c r="AR159" s="89">
        <v>155</v>
      </c>
      <c r="AS159" s="89">
        <v>155</v>
      </c>
      <c r="AT159" s="10">
        <f t="shared" si="52"/>
        <v>0</v>
      </c>
      <c r="AU159" s="87">
        <f t="shared" si="53"/>
        <v>0</v>
      </c>
      <c r="AV159" s="19" t="s">
        <v>5542</v>
      </c>
    </row>
    <row r="160" spans="3:48" ht="50.1" customHeight="1">
      <c r="C160" s="5"/>
      <c r="D160" s="64" t="s">
        <v>318</v>
      </c>
      <c r="E160" s="65" t="s">
        <v>5249</v>
      </c>
      <c r="F160" s="67" t="s">
        <v>319</v>
      </c>
      <c r="G160" s="29">
        <v>3226</v>
      </c>
      <c r="H160" s="13">
        <v>3415</v>
      </c>
      <c r="I160" s="10">
        <f t="shared" si="36"/>
        <v>-189</v>
      </c>
      <c r="J160" s="87">
        <f t="shared" si="37"/>
        <v>-5.5344070278184478</v>
      </c>
      <c r="K160" s="29">
        <v>655</v>
      </c>
      <c r="L160" s="13">
        <v>554</v>
      </c>
      <c r="M160" s="10">
        <f t="shared" si="38"/>
        <v>101</v>
      </c>
      <c r="N160" s="87">
        <f t="shared" si="39"/>
        <v>18.231046931407942</v>
      </c>
      <c r="O160" s="29">
        <v>764</v>
      </c>
      <c r="P160" s="13">
        <v>951</v>
      </c>
      <c r="Q160" s="10">
        <f t="shared" si="40"/>
        <v>-187</v>
      </c>
      <c r="R160" s="87">
        <f t="shared" si="41"/>
        <v>-19.663512092534173</v>
      </c>
      <c r="S160" s="29">
        <v>1808</v>
      </c>
      <c r="T160" s="13">
        <v>1910</v>
      </c>
      <c r="U160" s="10">
        <f t="shared" si="42"/>
        <v>-102</v>
      </c>
      <c r="V160" s="87">
        <f t="shared" si="43"/>
        <v>-5.340314136125655</v>
      </c>
      <c r="W160" s="88" t="s">
        <v>7824</v>
      </c>
      <c r="X160" s="89">
        <v>649</v>
      </c>
      <c r="Y160" s="89">
        <v>677</v>
      </c>
      <c r="Z160" s="10">
        <f t="shared" si="44"/>
        <v>-28</v>
      </c>
      <c r="AA160" s="87">
        <f t="shared" si="45"/>
        <v>-4.1358936484490396</v>
      </c>
      <c r="AB160" s="90" t="s">
        <v>7825</v>
      </c>
      <c r="AC160" s="89">
        <v>200</v>
      </c>
      <c r="AD160" s="89">
        <v>0</v>
      </c>
      <c r="AE160" s="10">
        <f t="shared" si="46"/>
        <v>200</v>
      </c>
      <c r="AF160" s="11" t="str">
        <f t="shared" si="47"/>
        <v>-</v>
      </c>
      <c r="AG160" s="91" t="s">
        <v>7826</v>
      </c>
      <c r="AH160" s="89">
        <v>163</v>
      </c>
      <c r="AI160" s="89">
        <v>161</v>
      </c>
      <c r="AJ160" s="10">
        <f t="shared" si="48"/>
        <v>2</v>
      </c>
      <c r="AK160" s="87">
        <f t="shared" si="49"/>
        <v>1.2422360248447204</v>
      </c>
      <c r="AL160" s="90" t="s">
        <v>5537</v>
      </c>
      <c r="AM160" s="89">
        <v>144</v>
      </c>
      <c r="AN160" s="89">
        <v>144</v>
      </c>
      <c r="AO160" s="10">
        <f t="shared" si="50"/>
        <v>0</v>
      </c>
      <c r="AP160" s="11">
        <f t="shared" si="51"/>
        <v>0</v>
      </c>
      <c r="AQ160" s="91" t="s">
        <v>7827</v>
      </c>
      <c r="AR160" s="89">
        <v>101</v>
      </c>
      <c r="AS160" s="89">
        <v>77</v>
      </c>
      <c r="AT160" s="10">
        <f t="shared" si="52"/>
        <v>24</v>
      </c>
      <c r="AU160" s="87">
        <f t="shared" si="53"/>
        <v>31.168831168831169</v>
      </c>
      <c r="AV160" s="19" t="s">
        <v>5543</v>
      </c>
    </row>
    <row r="161" spans="3:48" ht="50.1" customHeight="1">
      <c r="C161" s="5"/>
      <c r="D161" s="64" t="s">
        <v>320</v>
      </c>
      <c r="E161" s="65" t="s">
        <v>5249</v>
      </c>
      <c r="F161" s="67" t="s">
        <v>321</v>
      </c>
      <c r="G161" s="29">
        <v>7000</v>
      </c>
      <c r="H161" s="13">
        <v>7190</v>
      </c>
      <c r="I161" s="10">
        <f t="shared" si="36"/>
        <v>-190</v>
      </c>
      <c r="J161" s="87">
        <f t="shared" si="37"/>
        <v>-2.642559109874826</v>
      </c>
      <c r="K161" s="29">
        <v>1105</v>
      </c>
      <c r="L161" s="13">
        <v>1460</v>
      </c>
      <c r="M161" s="10">
        <f t="shared" si="38"/>
        <v>-355</v>
      </c>
      <c r="N161" s="87">
        <f t="shared" si="39"/>
        <v>-24.315068493150687</v>
      </c>
      <c r="O161" s="29">
        <v>842</v>
      </c>
      <c r="P161" s="13">
        <v>988</v>
      </c>
      <c r="Q161" s="10">
        <f t="shared" si="40"/>
        <v>-146</v>
      </c>
      <c r="R161" s="87">
        <f t="shared" si="41"/>
        <v>-14.777327935222672</v>
      </c>
      <c r="S161" s="29">
        <v>5053</v>
      </c>
      <c r="T161" s="13">
        <v>4741</v>
      </c>
      <c r="U161" s="10">
        <f t="shared" si="42"/>
        <v>312</v>
      </c>
      <c r="V161" s="87">
        <f t="shared" si="43"/>
        <v>6.5808901075722419</v>
      </c>
      <c r="W161" s="88" t="s">
        <v>5339</v>
      </c>
      <c r="X161" s="89">
        <v>3234</v>
      </c>
      <c r="Y161" s="89">
        <v>2914</v>
      </c>
      <c r="Z161" s="10">
        <f t="shared" si="44"/>
        <v>320</v>
      </c>
      <c r="AA161" s="87">
        <f t="shared" si="45"/>
        <v>10.981468771448181</v>
      </c>
      <c r="AB161" s="90" t="s">
        <v>5658</v>
      </c>
      <c r="AC161" s="89">
        <v>712</v>
      </c>
      <c r="AD161" s="89">
        <v>722</v>
      </c>
      <c r="AE161" s="10">
        <f t="shared" si="46"/>
        <v>-10</v>
      </c>
      <c r="AF161" s="11">
        <f t="shared" si="47"/>
        <v>-1.3850415512465373</v>
      </c>
      <c r="AG161" s="91" t="s">
        <v>5545</v>
      </c>
      <c r="AH161" s="89">
        <v>565</v>
      </c>
      <c r="AI161" s="89">
        <v>564</v>
      </c>
      <c r="AJ161" s="10">
        <f t="shared" si="48"/>
        <v>1</v>
      </c>
      <c r="AK161" s="87">
        <f t="shared" si="49"/>
        <v>0.1773049645390071</v>
      </c>
      <c r="AL161" s="90" t="s">
        <v>5546</v>
      </c>
      <c r="AM161" s="89">
        <v>178</v>
      </c>
      <c r="AN161" s="89">
        <v>177</v>
      </c>
      <c r="AO161" s="10">
        <f t="shared" si="50"/>
        <v>1</v>
      </c>
      <c r="AP161" s="11">
        <f t="shared" si="51"/>
        <v>0.56497175141242939</v>
      </c>
      <c r="AQ161" s="91" t="s">
        <v>5547</v>
      </c>
      <c r="AR161" s="89">
        <v>136</v>
      </c>
      <c r="AS161" s="89">
        <v>137</v>
      </c>
      <c r="AT161" s="10">
        <f t="shared" si="52"/>
        <v>-1</v>
      </c>
      <c r="AU161" s="87">
        <f t="shared" si="53"/>
        <v>-0.72992700729927007</v>
      </c>
      <c r="AV161" s="19" t="s">
        <v>7937</v>
      </c>
    </row>
    <row r="162" spans="3:48" ht="50.1" customHeight="1">
      <c r="C162" s="5"/>
      <c r="D162" s="64" t="s">
        <v>322</v>
      </c>
      <c r="E162" s="65" t="s">
        <v>5249</v>
      </c>
      <c r="F162" s="67" t="s">
        <v>323</v>
      </c>
      <c r="G162" s="29">
        <v>3890</v>
      </c>
      <c r="H162" s="13">
        <v>3662</v>
      </c>
      <c r="I162" s="10">
        <f t="shared" si="36"/>
        <v>228</v>
      </c>
      <c r="J162" s="87">
        <f t="shared" si="37"/>
        <v>6.22610595303113</v>
      </c>
      <c r="K162" s="29">
        <v>1327</v>
      </c>
      <c r="L162" s="13">
        <v>1307</v>
      </c>
      <c r="M162" s="10">
        <f t="shared" si="38"/>
        <v>20</v>
      </c>
      <c r="N162" s="87">
        <f t="shared" si="39"/>
        <v>1.5302218821729152</v>
      </c>
      <c r="O162" s="29">
        <v>500</v>
      </c>
      <c r="P162" s="13">
        <v>442</v>
      </c>
      <c r="Q162" s="10">
        <f t="shared" si="40"/>
        <v>58</v>
      </c>
      <c r="R162" s="87">
        <f t="shared" si="41"/>
        <v>13.122171945701359</v>
      </c>
      <c r="S162" s="29">
        <v>2063</v>
      </c>
      <c r="T162" s="13">
        <v>1913</v>
      </c>
      <c r="U162" s="10">
        <f t="shared" si="42"/>
        <v>150</v>
      </c>
      <c r="V162" s="87">
        <f t="shared" si="43"/>
        <v>7.8410872974385786</v>
      </c>
      <c r="W162" s="88" t="s">
        <v>5548</v>
      </c>
      <c r="X162" s="89">
        <v>1565</v>
      </c>
      <c r="Y162" s="89">
        <v>1512</v>
      </c>
      <c r="Z162" s="10">
        <f t="shared" si="44"/>
        <v>53</v>
      </c>
      <c r="AA162" s="87">
        <f t="shared" si="45"/>
        <v>3.5052910052910051</v>
      </c>
      <c r="AB162" s="90" t="s">
        <v>5549</v>
      </c>
      <c r="AC162" s="89">
        <v>327</v>
      </c>
      <c r="AD162" s="89">
        <v>231</v>
      </c>
      <c r="AE162" s="10">
        <f t="shared" si="46"/>
        <v>96</v>
      </c>
      <c r="AF162" s="11">
        <f t="shared" si="47"/>
        <v>41.558441558441558</v>
      </c>
      <c r="AG162" s="91" t="s">
        <v>5550</v>
      </c>
      <c r="AH162" s="89">
        <v>119</v>
      </c>
      <c r="AI162" s="89">
        <v>120</v>
      </c>
      <c r="AJ162" s="10">
        <f t="shared" si="48"/>
        <v>-1</v>
      </c>
      <c r="AK162" s="87">
        <f t="shared" si="49"/>
        <v>-0.83333333333333337</v>
      </c>
      <c r="AL162" s="90" t="s">
        <v>5551</v>
      </c>
      <c r="AM162" s="89">
        <v>34</v>
      </c>
      <c r="AN162" s="89">
        <v>40</v>
      </c>
      <c r="AO162" s="10">
        <f t="shared" si="50"/>
        <v>-6</v>
      </c>
      <c r="AP162" s="11">
        <f t="shared" si="51"/>
        <v>-15</v>
      </c>
      <c r="AQ162" s="91" t="s">
        <v>5438</v>
      </c>
      <c r="AR162" s="89">
        <v>10</v>
      </c>
      <c r="AS162" s="89">
        <v>3</v>
      </c>
      <c r="AT162" s="10">
        <f t="shared" si="52"/>
        <v>7</v>
      </c>
      <c r="AU162" s="87">
        <f t="shared" si="53"/>
        <v>233.33333333333334</v>
      </c>
      <c r="AV162" s="19" t="s">
        <v>7938</v>
      </c>
    </row>
    <row r="163" spans="3:48" ht="50.1" customHeight="1">
      <c r="C163" s="5"/>
      <c r="D163" s="64" t="s">
        <v>324</v>
      </c>
      <c r="E163" s="65" t="s">
        <v>5249</v>
      </c>
      <c r="F163" s="67" t="s">
        <v>325</v>
      </c>
      <c r="G163" s="29">
        <v>2775</v>
      </c>
      <c r="H163" s="13">
        <v>3378</v>
      </c>
      <c r="I163" s="10">
        <f t="shared" si="36"/>
        <v>-603</v>
      </c>
      <c r="J163" s="87">
        <f t="shared" si="37"/>
        <v>-17.850799289520427</v>
      </c>
      <c r="K163" s="29">
        <v>1052</v>
      </c>
      <c r="L163" s="13">
        <v>1051</v>
      </c>
      <c r="M163" s="10">
        <f t="shared" si="38"/>
        <v>1</v>
      </c>
      <c r="N163" s="87">
        <f t="shared" si="39"/>
        <v>9.5147478591817325E-2</v>
      </c>
      <c r="O163" s="29">
        <v>132</v>
      </c>
      <c r="P163" s="13">
        <v>372</v>
      </c>
      <c r="Q163" s="10">
        <f t="shared" si="40"/>
        <v>-240</v>
      </c>
      <c r="R163" s="87">
        <f t="shared" si="41"/>
        <v>-64.516129032258064</v>
      </c>
      <c r="S163" s="29">
        <v>1591</v>
      </c>
      <c r="T163" s="13">
        <v>1955</v>
      </c>
      <c r="U163" s="10">
        <f t="shared" si="42"/>
        <v>-364</v>
      </c>
      <c r="V163" s="87">
        <f t="shared" si="43"/>
        <v>-18.618925831202045</v>
      </c>
      <c r="W163" s="88" t="s">
        <v>5339</v>
      </c>
      <c r="X163" s="89">
        <v>613</v>
      </c>
      <c r="Y163" s="89">
        <v>591</v>
      </c>
      <c r="Z163" s="10">
        <f t="shared" si="44"/>
        <v>22</v>
      </c>
      <c r="AA163" s="87">
        <f t="shared" si="45"/>
        <v>3.7225042301184432</v>
      </c>
      <c r="AB163" s="90" t="s">
        <v>5351</v>
      </c>
      <c r="AC163" s="89">
        <v>224</v>
      </c>
      <c r="AD163" s="89">
        <v>667</v>
      </c>
      <c r="AE163" s="10">
        <f t="shared" si="46"/>
        <v>-443</v>
      </c>
      <c r="AF163" s="11">
        <f t="shared" si="47"/>
        <v>-66.416791604197897</v>
      </c>
      <c r="AG163" s="91" t="s">
        <v>5335</v>
      </c>
      <c r="AH163" s="89">
        <v>219</v>
      </c>
      <c r="AI163" s="89">
        <v>219</v>
      </c>
      <c r="AJ163" s="10">
        <f t="shared" si="48"/>
        <v>0</v>
      </c>
      <c r="AK163" s="87">
        <f t="shared" si="49"/>
        <v>0</v>
      </c>
      <c r="AL163" s="90" t="s">
        <v>5553</v>
      </c>
      <c r="AM163" s="89">
        <v>193</v>
      </c>
      <c r="AN163" s="89">
        <v>163</v>
      </c>
      <c r="AO163" s="10">
        <f t="shared" si="50"/>
        <v>30</v>
      </c>
      <c r="AP163" s="11">
        <f t="shared" si="51"/>
        <v>18.404907975460123</v>
      </c>
      <c r="AQ163" s="91" t="s">
        <v>5389</v>
      </c>
      <c r="AR163" s="89">
        <v>134</v>
      </c>
      <c r="AS163" s="89">
        <v>136</v>
      </c>
      <c r="AT163" s="10">
        <f t="shared" si="52"/>
        <v>-2</v>
      </c>
      <c r="AU163" s="87">
        <f t="shared" si="53"/>
        <v>-1.4705882352941175</v>
      </c>
      <c r="AV163" s="19" t="s">
        <v>7939</v>
      </c>
    </row>
    <row r="164" spans="3:48" ht="50.1" customHeight="1">
      <c r="C164" s="5"/>
      <c r="D164" s="64" t="s">
        <v>326</v>
      </c>
      <c r="E164" s="65" t="s">
        <v>5249</v>
      </c>
      <c r="F164" s="67" t="s">
        <v>327</v>
      </c>
      <c r="G164" s="29">
        <v>3088</v>
      </c>
      <c r="H164" s="13">
        <v>3286</v>
      </c>
      <c r="I164" s="10">
        <f t="shared" si="36"/>
        <v>-198</v>
      </c>
      <c r="J164" s="87">
        <f t="shared" si="37"/>
        <v>-6.0255629945222156</v>
      </c>
      <c r="K164" s="29">
        <v>1066</v>
      </c>
      <c r="L164" s="13">
        <v>1154</v>
      </c>
      <c r="M164" s="10">
        <f t="shared" si="38"/>
        <v>-88</v>
      </c>
      <c r="N164" s="87">
        <f t="shared" si="39"/>
        <v>-7.625649913344887</v>
      </c>
      <c r="O164" s="29">
        <v>247</v>
      </c>
      <c r="P164" s="13">
        <v>247</v>
      </c>
      <c r="Q164" s="10">
        <f t="shared" si="40"/>
        <v>0</v>
      </c>
      <c r="R164" s="87">
        <f t="shared" si="41"/>
        <v>0</v>
      </c>
      <c r="S164" s="29">
        <v>1775</v>
      </c>
      <c r="T164" s="13">
        <v>1885</v>
      </c>
      <c r="U164" s="10">
        <f t="shared" si="42"/>
        <v>-110</v>
      </c>
      <c r="V164" s="87">
        <f t="shared" si="43"/>
        <v>-5.8355437665782492</v>
      </c>
      <c r="W164" s="88" t="s">
        <v>5378</v>
      </c>
      <c r="X164" s="89">
        <v>486</v>
      </c>
      <c r="Y164" s="89">
        <v>542</v>
      </c>
      <c r="Z164" s="10">
        <f t="shared" si="44"/>
        <v>-56</v>
      </c>
      <c r="AA164" s="87">
        <f t="shared" si="45"/>
        <v>-10.332103321033211</v>
      </c>
      <c r="AB164" s="90" t="s">
        <v>5451</v>
      </c>
      <c r="AC164" s="89">
        <v>251</v>
      </c>
      <c r="AD164" s="89">
        <v>178</v>
      </c>
      <c r="AE164" s="10">
        <f t="shared" si="46"/>
        <v>73</v>
      </c>
      <c r="AF164" s="11">
        <f t="shared" si="47"/>
        <v>41.011235955056179</v>
      </c>
      <c r="AG164" s="91" t="s">
        <v>5554</v>
      </c>
      <c r="AH164" s="89">
        <v>246</v>
      </c>
      <c r="AI164" s="89">
        <v>291</v>
      </c>
      <c r="AJ164" s="10">
        <f t="shared" si="48"/>
        <v>-45</v>
      </c>
      <c r="AK164" s="87">
        <f t="shared" si="49"/>
        <v>-15.463917525773196</v>
      </c>
      <c r="AL164" s="90" t="s">
        <v>5346</v>
      </c>
      <c r="AM164" s="89">
        <v>230</v>
      </c>
      <c r="AN164" s="89">
        <v>216</v>
      </c>
      <c r="AO164" s="10">
        <f t="shared" si="50"/>
        <v>14</v>
      </c>
      <c r="AP164" s="11">
        <f t="shared" si="51"/>
        <v>6.481481481481481</v>
      </c>
      <c r="AQ164" s="91" t="s">
        <v>5444</v>
      </c>
      <c r="AR164" s="89">
        <v>200</v>
      </c>
      <c r="AS164" s="89">
        <v>151</v>
      </c>
      <c r="AT164" s="10">
        <f t="shared" si="52"/>
        <v>49</v>
      </c>
      <c r="AU164" s="87">
        <f t="shared" si="53"/>
        <v>32.450331125827816</v>
      </c>
      <c r="AV164" s="19" t="s">
        <v>5555</v>
      </c>
    </row>
    <row r="165" spans="3:48" ht="50.1" customHeight="1">
      <c r="C165" s="5"/>
      <c r="D165" s="64" t="s">
        <v>328</v>
      </c>
      <c r="E165" s="65" t="s">
        <v>5249</v>
      </c>
      <c r="F165" s="67" t="s">
        <v>329</v>
      </c>
      <c r="G165" s="29">
        <v>4776</v>
      </c>
      <c r="H165" s="13">
        <v>4786</v>
      </c>
      <c r="I165" s="10">
        <f t="shared" si="36"/>
        <v>-10</v>
      </c>
      <c r="J165" s="87">
        <f t="shared" si="37"/>
        <v>-0.20894274968658588</v>
      </c>
      <c r="K165" s="29">
        <v>1617</v>
      </c>
      <c r="L165" s="13">
        <v>1710</v>
      </c>
      <c r="M165" s="10">
        <f t="shared" si="38"/>
        <v>-93</v>
      </c>
      <c r="N165" s="87">
        <f t="shared" si="39"/>
        <v>-5.4385964912280702</v>
      </c>
      <c r="O165" s="29">
        <v>315</v>
      </c>
      <c r="P165" s="13">
        <v>315</v>
      </c>
      <c r="Q165" s="10">
        <f t="shared" si="40"/>
        <v>0</v>
      </c>
      <c r="R165" s="87">
        <f t="shared" si="41"/>
        <v>0</v>
      </c>
      <c r="S165" s="29">
        <v>2844</v>
      </c>
      <c r="T165" s="13">
        <v>2761</v>
      </c>
      <c r="U165" s="10">
        <f t="shared" si="42"/>
        <v>83</v>
      </c>
      <c r="V165" s="87">
        <f t="shared" si="43"/>
        <v>3.0061571894241217</v>
      </c>
      <c r="W165" s="88" t="s">
        <v>5378</v>
      </c>
      <c r="X165" s="89">
        <v>1469</v>
      </c>
      <c r="Y165" s="89">
        <v>1381</v>
      </c>
      <c r="Z165" s="10">
        <f t="shared" si="44"/>
        <v>88</v>
      </c>
      <c r="AA165" s="87">
        <f t="shared" si="45"/>
        <v>6.3721940622737145</v>
      </c>
      <c r="AB165" s="90" t="s">
        <v>5348</v>
      </c>
      <c r="AC165" s="89">
        <v>725</v>
      </c>
      <c r="AD165" s="89">
        <v>732</v>
      </c>
      <c r="AE165" s="10">
        <f t="shared" si="46"/>
        <v>-7</v>
      </c>
      <c r="AF165" s="11">
        <f t="shared" si="47"/>
        <v>-0.95628415300546454</v>
      </c>
      <c r="AG165" s="91" t="s">
        <v>5346</v>
      </c>
      <c r="AH165" s="89">
        <v>425</v>
      </c>
      <c r="AI165" s="89">
        <v>425</v>
      </c>
      <c r="AJ165" s="10">
        <f t="shared" si="48"/>
        <v>0</v>
      </c>
      <c r="AK165" s="87">
        <f t="shared" si="49"/>
        <v>0</v>
      </c>
      <c r="AL165" s="90" t="s">
        <v>7828</v>
      </c>
      <c r="AM165" s="89">
        <v>76</v>
      </c>
      <c r="AN165" s="89">
        <v>79</v>
      </c>
      <c r="AO165" s="10">
        <f t="shared" si="50"/>
        <v>-3</v>
      </c>
      <c r="AP165" s="11">
        <f t="shared" si="51"/>
        <v>-3.79746835443038</v>
      </c>
      <c r="AQ165" s="91" t="s">
        <v>5850</v>
      </c>
      <c r="AR165" s="89">
        <v>69</v>
      </c>
      <c r="AS165" s="89">
        <v>70</v>
      </c>
      <c r="AT165" s="10">
        <f t="shared" si="52"/>
        <v>-1</v>
      </c>
      <c r="AU165" s="87">
        <f t="shared" si="53"/>
        <v>-1.4285714285714286</v>
      </c>
      <c r="AV165" s="19" t="s">
        <v>7940</v>
      </c>
    </row>
    <row r="166" spans="3:48" ht="50.1" customHeight="1">
      <c r="C166" s="5"/>
      <c r="D166" s="64" t="s">
        <v>330</v>
      </c>
      <c r="E166" s="65" t="s">
        <v>5249</v>
      </c>
      <c r="F166" s="67" t="s">
        <v>331</v>
      </c>
      <c r="G166" s="29">
        <v>3412</v>
      </c>
      <c r="H166" s="13">
        <v>3558</v>
      </c>
      <c r="I166" s="10">
        <f t="shared" si="36"/>
        <v>-146</v>
      </c>
      <c r="J166" s="87">
        <f t="shared" si="37"/>
        <v>-4.1034288926363125</v>
      </c>
      <c r="K166" s="29">
        <v>1465</v>
      </c>
      <c r="L166" s="13">
        <v>1605</v>
      </c>
      <c r="M166" s="10">
        <f t="shared" si="38"/>
        <v>-140</v>
      </c>
      <c r="N166" s="87">
        <f t="shared" si="39"/>
        <v>-8.722741433021806</v>
      </c>
      <c r="O166" s="29">
        <v>500</v>
      </c>
      <c r="P166" s="13">
        <v>500</v>
      </c>
      <c r="Q166" s="10">
        <f t="shared" si="40"/>
        <v>0</v>
      </c>
      <c r="R166" s="87">
        <f t="shared" si="41"/>
        <v>0</v>
      </c>
      <c r="S166" s="29">
        <v>1447</v>
      </c>
      <c r="T166" s="13">
        <v>1453</v>
      </c>
      <c r="U166" s="10">
        <f t="shared" si="42"/>
        <v>-6</v>
      </c>
      <c r="V166" s="87">
        <f t="shared" si="43"/>
        <v>-0.41293874741913283</v>
      </c>
      <c r="W166" s="88" t="s">
        <v>5339</v>
      </c>
      <c r="X166" s="89">
        <v>1187</v>
      </c>
      <c r="Y166" s="89">
        <v>1198</v>
      </c>
      <c r="Z166" s="10">
        <f t="shared" si="44"/>
        <v>-11</v>
      </c>
      <c r="AA166" s="87">
        <f t="shared" si="45"/>
        <v>-0.91819699499165275</v>
      </c>
      <c r="AB166" s="90" t="s">
        <v>5556</v>
      </c>
      <c r="AC166" s="89">
        <v>116</v>
      </c>
      <c r="AD166" s="89">
        <v>124</v>
      </c>
      <c r="AE166" s="10">
        <f t="shared" si="46"/>
        <v>-8</v>
      </c>
      <c r="AF166" s="11">
        <f t="shared" si="47"/>
        <v>-6.4516129032258061</v>
      </c>
      <c r="AG166" s="91" t="s">
        <v>5335</v>
      </c>
      <c r="AH166" s="89">
        <v>115</v>
      </c>
      <c r="AI166" s="89">
        <v>114</v>
      </c>
      <c r="AJ166" s="10">
        <f t="shared" si="48"/>
        <v>1</v>
      </c>
      <c r="AK166" s="87">
        <f t="shared" si="49"/>
        <v>0.8771929824561403</v>
      </c>
      <c r="AL166" s="90" t="s">
        <v>5438</v>
      </c>
      <c r="AM166" s="89">
        <v>17</v>
      </c>
      <c r="AN166" s="89">
        <v>5</v>
      </c>
      <c r="AO166" s="10">
        <f t="shared" si="50"/>
        <v>12</v>
      </c>
      <c r="AP166" s="11">
        <f t="shared" si="51"/>
        <v>240</v>
      </c>
      <c r="AQ166" s="91" t="s">
        <v>7607</v>
      </c>
      <c r="AR166" s="89">
        <v>6</v>
      </c>
      <c r="AS166" s="89" t="s">
        <v>5344</v>
      </c>
      <c r="AT166" s="10" t="str">
        <f t="shared" si="52"/>
        <v>-</v>
      </c>
      <c r="AU166" s="87" t="str">
        <f t="shared" si="53"/>
        <v>-</v>
      </c>
      <c r="AV166" s="19" t="s">
        <v>7941</v>
      </c>
    </row>
    <row r="167" spans="3:48" ht="50.1" customHeight="1">
      <c r="C167" s="5"/>
      <c r="D167" s="64" t="s">
        <v>332</v>
      </c>
      <c r="E167" s="65" t="s">
        <v>5249</v>
      </c>
      <c r="F167" s="67" t="s">
        <v>333</v>
      </c>
      <c r="G167" s="29">
        <v>2920</v>
      </c>
      <c r="H167" s="13">
        <v>2904</v>
      </c>
      <c r="I167" s="10">
        <f t="shared" si="36"/>
        <v>16</v>
      </c>
      <c r="J167" s="87">
        <f t="shared" si="37"/>
        <v>0.55096418732782371</v>
      </c>
      <c r="K167" s="29">
        <v>684</v>
      </c>
      <c r="L167" s="13">
        <v>684</v>
      </c>
      <c r="M167" s="10">
        <f t="shared" si="38"/>
        <v>0</v>
      </c>
      <c r="N167" s="87">
        <f t="shared" si="39"/>
        <v>0</v>
      </c>
      <c r="O167" s="29">
        <v>917</v>
      </c>
      <c r="P167" s="13">
        <v>957</v>
      </c>
      <c r="Q167" s="10">
        <f t="shared" si="40"/>
        <v>-40</v>
      </c>
      <c r="R167" s="87">
        <f t="shared" si="41"/>
        <v>-4.179728317659352</v>
      </c>
      <c r="S167" s="29">
        <v>1319</v>
      </c>
      <c r="T167" s="13">
        <v>1263</v>
      </c>
      <c r="U167" s="10">
        <f t="shared" si="42"/>
        <v>56</v>
      </c>
      <c r="V167" s="87">
        <f t="shared" si="43"/>
        <v>4.4338875692794932</v>
      </c>
      <c r="W167" s="88" t="s">
        <v>5557</v>
      </c>
      <c r="X167" s="89">
        <v>726</v>
      </c>
      <c r="Y167" s="89">
        <v>709</v>
      </c>
      <c r="Z167" s="10">
        <f t="shared" si="44"/>
        <v>17</v>
      </c>
      <c r="AA167" s="87">
        <f t="shared" si="45"/>
        <v>2.3977433004231314</v>
      </c>
      <c r="AB167" s="90" t="s">
        <v>5383</v>
      </c>
      <c r="AC167" s="89">
        <v>155</v>
      </c>
      <c r="AD167" s="89">
        <v>140</v>
      </c>
      <c r="AE167" s="10">
        <f t="shared" si="46"/>
        <v>15</v>
      </c>
      <c r="AF167" s="11">
        <f t="shared" si="47"/>
        <v>10.714285714285714</v>
      </c>
      <c r="AG167" s="91" t="s">
        <v>5335</v>
      </c>
      <c r="AH167" s="89">
        <v>139</v>
      </c>
      <c r="AI167" s="89">
        <v>141</v>
      </c>
      <c r="AJ167" s="10">
        <f t="shared" si="48"/>
        <v>-2</v>
      </c>
      <c r="AK167" s="87">
        <f t="shared" si="49"/>
        <v>-1.4184397163120568</v>
      </c>
      <c r="AL167" s="90" t="s">
        <v>5558</v>
      </c>
      <c r="AM167" s="89">
        <v>131</v>
      </c>
      <c r="AN167" s="89">
        <v>125</v>
      </c>
      <c r="AO167" s="10">
        <f t="shared" si="50"/>
        <v>6</v>
      </c>
      <c r="AP167" s="11">
        <f t="shared" si="51"/>
        <v>4.8</v>
      </c>
      <c r="AQ167" s="91" t="s">
        <v>5559</v>
      </c>
      <c r="AR167" s="89">
        <v>64</v>
      </c>
      <c r="AS167" s="89">
        <v>63</v>
      </c>
      <c r="AT167" s="10">
        <f t="shared" si="52"/>
        <v>1</v>
      </c>
      <c r="AU167" s="87">
        <f t="shared" si="53"/>
        <v>1.5873015873015872</v>
      </c>
      <c r="AV167" s="19" t="s">
        <v>5560</v>
      </c>
    </row>
    <row r="168" spans="3:48" ht="50.1" customHeight="1">
      <c r="C168" s="5"/>
      <c r="D168" s="64" t="s">
        <v>334</v>
      </c>
      <c r="E168" s="65" t="s">
        <v>5249</v>
      </c>
      <c r="F168" s="67" t="s">
        <v>335</v>
      </c>
      <c r="G168" s="29">
        <v>2802</v>
      </c>
      <c r="H168" s="13">
        <v>2885</v>
      </c>
      <c r="I168" s="10">
        <f t="shared" si="36"/>
        <v>-83</v>
      </c>
      <c r="J168" s="87">
        <f t="shared" si="37"/>
        <v>-2.8769497400346622</v>
      </c>
      <c r="K168" s="29">
        <v>1413</v>
      </c>
      <c r="L168" s="13">
        <v>1404</v>
      </c>
      <c r="M168" s="10">
        <f t="shared" si="38"/>
        <v>9</v>
      </c>
      <c r="N168" s="87">
        <f t="shared" si="39"/>
        <v>0.64102564102564097</v>
      </c>
      <c r="O168" s="29">
        <v>92</v>
      </c>
      <c r="P168" s="13">
        <v>111</v>
      </c>
      <c r="Q168" s="10">
        <f t="shared" si="40"/>
        <v>-19</v>
      </c>
      <c r="R168" s="87">
        <f t="shared" si="41"/>
        <v>-17.117117117117118</v>
      </c>
      <c r="S168" s="29">
        <v>1297</v>
      </c>
      <c r="T168" s="13">
        <v>1370</v>
      </c>
      <c r="U168" s="10">
        <f t="shared" si="42"/>
        <v>-73</v>
      </c>
      <c r="V168" s="87">
        <f t="shared" si="43"/>
        <v>-5.3284671532846719</v>
      </c>
      <c r="W168" s="88" t="s">
        <v>5557</v>
      </c>
      <c r="X168" s="89">
        <v>1168</v>
      </c>
      <c r="Y168" s="89">
        <v>1359</v>
      </c>
      <c r="Z168" s="10">
        <f t="shared" si="44"/>
        <v>-191</v>
      </c>
      <c r="AA168" s="87">
        <f t="shared" si="45"/>
        <v>-14.054451802796173</v>
      </c>
      <c r="AB168" s="90" t="s">
        <v>7829</v>
      </c>
      <c r="AC168" s="89">
        <v>100</v>
      </c>
      <c r="AD168" s="89" t="s">
        <v>5344</v>
      </c>
      <c r="AE168" s="10" t="str">
        <f t="shared" si="46"/>
        <v>-</v>
      </c>
      <c r="AF168" s="11" t="str">
        <f t="shared" si="47"/>
        <v>-</v>
      </c>
      <c r="AG168" s="91" t="s">
        <v>5438</v>
      </c>
      <c r="AH168" s="89">
        <v>29</v>
      </c>
      <c r="AI168" s="89">
        <v>11</v>
      </c>
      <c r="AJ168" s="10">
        <f t="shared" si="48"/>
        <v>18</v>
      </c>
      <c r="AK168" s="87">
        <f t="shared" si="49"/>
        <v>163.63636363636365</v>
      </c>
      <c r="AL168" s="90" t="s">
        <v>11071</v>
      </c>
      <c r="AM168" s="89" t="s">
        <v>11071</v>
      </c>
      <c r="AN168" s="89" t="s">
        <v>5344</v>
      </c>
      <c r="AO168" s="10" t="str">
        <f t="shared" si="50"/>
        <v>-</v>
      </c>
      <c r="AP168" s="11" t="str">
        <f t="shared" si="51"/>
        <v>-</v>
      </c>
      <c r="AQ168" s="91" t="s">
        <v>11071</v>
      </c>
      <c r="AR168" s="89" t="s">
        <v>5344</v>
      </c>
      <c r="AS168" s="89" t="s">
        <v>5344</v>
      </c>
      <c r="AT168" s="10" t="str">
        <f t="shared" si="52"/>
        <v>-</v>
      </c>
      <c r="AU168" s="87" t="str">
        <f t="shared" si="53"/>
        <v>-</v>
      </c>
      <c r="AV168" s="19" t="s">
        <v>5561</v>
      </c>
    </row>
    <row r="169" spans="3:48" ht="50.1" customHeight="1">
      <c r="C169" s="5"/>
      <c r="D169" s="64" t="s">
        <v>336</v>
      </c>
      <c r="E169" s="65" t="s">
        <v>5249</v>
      </c>
      <c r="F169" s="67" t="s">
        <v>337</v>
      </c>
      <c r="G169" s="29">
        <v>3037</v>
      </c>
      <c r="H169" s="13">
        <v>2746</v>
      </c>
      <c r="I169" s="10">
        <f t="shared" si="36"/>
        <v>291</v>
      </c>
      <c r="J169" s="87">
        <f t="shared" si="37"/>
        <v>10.597232337946103</v>
      </c>
      <c r="K169" s="29">
        <v>843</v>
      </c>
      <c r="L169" s="13">
        <v>881</v>
      </c>
      <c r="M169" s="10">
        <f t="shared" si="38"/>
        <v>-38</v>
      </c>
      <c r="N169" s="87">
        <f t="shared" si="39"/>
        <v>-4.3132803632236092</v>
      </c>
      <c r="O169" s="29">
        <v>275</v>
      </c>
      <c r="P169" s="13">
        <v>253</v>
      </c>
      <c r="Q169" s="10">
        <f t="shared" si="40"/>
        <v>22</v>
      </c>
      <c r="R169" s="87">
        <f t="shared" si="41"/>
        <v>8.695652173913043</v>
      </c>
      <c r="S169" s="29">
        <v>1920</v>
      </c>
      <c r="T169" s="13">
        <v>1612</v>
      </c>
      <c r="U169" s="10">
        <f t="shared" si="42"/>
        <v>308</v>
      </c>
      <c r="V169" s="87">
        <f t="shared" si="43"/>
        <v>19.106699751861044</v>
      </c>
      <c r="W169" s="88" t="s">
        <v>5562</v>
      </c>
      <c r="X169" s="89">
        <v>627</v>
      </c>
      <c r="Y169" s="89">
        <v>500</v>
      </c>
      <c r="Z169" s="10">
        <f t="shared" si="44"/>
        <v>127</v>
      </c>
      <c r="AA169" s="87">
        <f t="shared" si="45"/>
        <v>25.4</v>
      </c>
      <c r="AB169" s="90" t="s">
        <v>5455</v>
      </c>
      <c r="AC169" s="89">
        <v>502</v>
      </c>
      <c r="AD169" s="89">
        <v>402</v>
      </c>
      <c r="AE169" s="10">
        <f t="shared" si="46"/>
        <v>100</v>
      </c>
      <c r="AF169" s="11">
        <f t="shared" si="47"/>
        <v>24.875621890547265</v>
      </c>
      <c r="AG169" s="91" t="s">
        <v>5563</v>
      </c>
      <c r="AH169" s="89">
        <v>174</v>
      </c>
      <c r="AI169" s="89">
        <v>179</v>
      </c>
      <c r="AJ169" s="10">
        <f t="shared" si="48"/>
        <v>-5</v>
      </c>
      <c r="AK169" s="87">
        <f t="shared" si="49"/>
        <v>-2.7932960893854748</v>
      </c>
      <c r="AL169" s="90" t="s">
        <v>5346</v>
      </c>
      <c r="AM169" s="89">
        <v>162</v>
      </c>
      <c r="AN169" s="89">
        <v>125</v>
      </c>
      <c r="AO169" s="10">
        <f t="shared" si="50"/>
        <v>37</v>
      </c>
      <c r="AP169" s="11">
        <f t="shared" si="51"/>
        <v>29.599999999999998</v>
      </c>
      <c r="AQ169" s="91" t="s">
        <v>5564</v>
      </c>
      <c r="AR169" s="89">
        <v>134</v>
      </c>
      <c r="AS169" s="89">
        <v>155</v>
      </c>
      <c r="AT169" s="10">
        <f t="shared" si="52"/>
        <v>-21</v>
      </c>
      <c r="AU169" s="87">
        <f t="shared" si="53"/>
        <v>-13.548387096774196</v>
      </c>
      <c r="AV169" s="19" t="s">
        <v>5565</v>
      </c>
    </row>
    <row r="170" spans="3:48" ht="50.1" customHeight="1">
      <c r="C170" s="5"/>
      <c r="D170" s="64" t="s">
        <v>338</v>
      </c>
      <c r="E170" s="65" t="s">
        <v>5249</v>
      </c>
      <c r="F170" s="67" t="s">
        <v>339</v>
      </c>
      <c r="G170" s="29">
        <v>5121</v>
      </c>
      <c r="H170" s="13">
        <v>4976</v>
      </c>
      <c r="I170" s="10">
        <f t="shared" si="36"/>
        <v>145</v>
      </c>
      <c r="J170" s="87">
        <f t="shared" si="37"/>
        <v>2.9139871382636655</v>
      </c>
      <c r="K170" s="29">
        <v>2255</v>
      </c>
      <c r="L170" s="13">
        <v>2201</v>
      </c>
      <c r="M170" s="10">
        <f t="shared" si="38"/>
        <v>54</v>
      </c>
      <c r="N170" s="87">
        <f t="shared" si="39"/>
        <v>2.453430258973194</v>
      </c>
      <c r="O170" s="29">
        <v>550</v>
      </c>
      <c r="P170" s="13">
        <v>549</v>
      </c>
      <c r="Q170" s="10">
        <f t="shared" si="40"/>
        <v>1</v>
      </c>
      <c r="R170" s="87">
        <f t="shared" si="41"/>
        <v>0.18214936247723132</v>
      </c>
      <c r="S170" s="29">
        <v>2317</v>
      </c>
      <c r="T170" s="13">
        <v>2225</v>
      </c>
      <c r="U170" s="10">
        <f t="shared" si="42"/>
        <v>92</v>
      </c>
      <c r="V170" s="87">
        <f t="shared" si="43"/>
        <v>4.1348314606741567</v>
      </c>
      <c r="W170" s="88" t="s">
        <v>5426</v>
      </c>
      <c r="X170" s="89">
        <v>1323</v>
      </c>
      <c r="Y170" s="89">
        <v>1301</v>
      </c>
      <c r="Z170" s="10">
        <f t="shared" si="44"/>
        <v>22</v>
      </c>
      <c r="AA170" s="87">
        <f t="shared" si="45"/>
        <v>1.6910069177555727</v>
      </c>
      <c r="AB170" s="90" t="s">
        <v>5383</v>
      </c>
      <c r="AC170" s="89">
        <v>395</v>
      </c>
      <c r="AD170" s="89">
        <v>314</v>
      </c>
      <c r="AE170" s="10">
        <f t="shared" si="46"/>
        <v>81</v>
      </c>
      <c r="AF170" s="11">
        <f t="shared" si="47"/>
        <v>25.796178343949045</v>
      </c>
      <c r="AG170" s="91" t="s">
        <v>5566</v>
      </c>
      <c r="AH170" s="89">
        <v>241</v>
      </c>
      <c r="AI170" s="89">
        <v>251</v>
      </c>
      <c r="AJ170" s="10">
        <f t="shared" si="48"/>
        <v>-10</v>
      </c>
      <c r="AK170" s="87">
        <f t="shared" si="49"/>
        <v>-3.9840637450199203</v>
      </c>
      <c r="AL170" s="90" t="s">
        <v>5335</v>
      </c>
      <c r="AM170" s="89">
        <v>236</v>
      </c>
      <c r="AN170" s="89">
        <v>244</v>
      </c>
      <c r="AO170" s="10">
        <f t="shared" si="50"/>
        <v>-8</v>
      </c>
      <c r="AP170" s="11">
        <f t="shared" si="51"/>
        <v>-3.278688524590164</v>
      </c>
      <c r="AQ170" s="91" t="s">
        <v>5439</v>
      </c>
      <c r="AR170" s="89">
        <v>92</v>
      </c>
      <c r="AS170" s="89">
        <v>101</v>
      </c>
      <c r="AT170" s="10">
        <f t="shared" si="52"/>
        <v>-9</v>
      </c>
      <c r="AU170" s="87">
        <f t="shared" si="53"/>
        <v>-8.9108910891089099</v>
      </c>
      <c r="AV170" s="19" t="s">
        <v>7942</v>
      </c>
    </row>
    <row r="171" spans="3:48" ht="50.1" customHeight="1">
      <c r="C171" s="5"/>
      <c r="D171" s="64" t="s">
        <v>340</v>
      </c>
      <c r="E171" s="65" t="s">
        <v>5249</v>
      </c>
      <c r="F171" s="67" t="s">
        <v>341</v>
      </c>
      <c r="G171" s="29">
        <v>2600</v>
      </c>
      <c r="H171" s="13">
        <v>2737</v>
      </c>
      <c r="I171" s="10">
        <f t="shared" si="36"/>
        <v>-137</v>
      </c>
      <c r="J171" s="87">
        <f t="shared" si="37"/>
        <v>-5.0054804530507857</v>
      </c>
      <c r="K171" s="29">
        <v>714</v>
      </c>
      <c r="L171" s="13">
        <v>803</v>
      </c>
      <c r="M171" s="10">
        <f t="shared" si="38"/>
        <v>-89</v>
      </c>
      <c r="N171" s="87">
        <f t="shared" si="39"/>
        <v>-11.083437110834371</v>
      </c>
      <c r="O171" s="29">
        <v>423</v>
      </c>
      <c r="P171" s="13">
        <v>492</v>
      </c>
      <c r="Q171" s="10">
        <f t="shared" si="40"/>
        <v>-69</v>
      </c>
      <c r="R171" s="87">
        <f t="shared" si="41"/>
        <v>-14.02439024390244</v>
      </c>
      <c r="S171" s="29">
        <v>1463</v>
      </c>
      <c r="T171" s="13">
        <v>1442</v>
      </c>
      <c r="U171" s="10">
        <f t="shared" si="42"/>
        <v>21</v>
      </c>
      <c r="V171" s="87">
        <f t="shared" si="43"/>
        <v>1.4563106796116505</v>
      </c>
      <c r="W171" s="88" t="s">
        <v>5563</v>
      </c>
      <c r="X171" s="89">
        <v>340</v>
      </c>
      <c r="Y171" s="89">
        <v>343</v>
      </c>
      <c r="Z171" s="10">
        <f t="shared" si="44"/>
        <v>-3</v>
      </c>
      <c r="AA171" s="87">
        <f t="shared" si="45"/>
        <v>-0.87463556851311952</v>
      </c>
      <c r="AB171" s="90" t="s">
        <v>5567</v>
      </c>
      <c r="AC171" s="89">
        <v>264</v>
      </c>
      <c r="AD171" s="89">
        <v>223</v>
      </c>
      <c r="AE171" s="10">
        <f t="shared" si="46"/>
        <v>41</v>
      </c>
      <c r="AF171" s="11">
        <f t="shared" si="47"/>
        <v>18.385650224215247</v>
      </c>
      <c r="AG171" s="91" t="s">
        <v>5335</v>
      </c>
      <c r="AH171" s="89">
        <v>182</v>
      </c>
      <c r="AI171" s="89">
        <v>182</v>
      </c>
      <c r="AJ171" s="10">
        <f t="shared" si="48"/>
        <v>0</v>
      </c>
      <c r="AK171" s="87">
        <f t="shared" si="49"/>
        <v>0</v>
      </c>
      <c r="AL171" s="90" t="s">
        <v>5348</v>
      </c>
      <c r="AM171" s="89">
        <v>125</v>
      </c>
      <c r="AN171" s="89">
        <v>131</v>
      </c>
      <c r="AO171" s="10">
        <f t="shared" si="50"/>
        <v>-6</v>
      </c>
      <c r="AP171" s="11">
        <f t="shared" si="51"/>
        <v>-4.5801526717557248</v>
      </c>
      <c r="AQ171" s="91" t="s">
        <v>5568</v>
      </c>
      <c r="AR171" s="89">
        <v>120</v>
      </c>
      <c r="AS171" s="89">
        <v>120</v>
      </c>
      <c r="AT171" s="10">
        <f t="shared" si="52"/>
        <v>0</v>
      </c>
      <c r="AU171" s="87">
        <f t="shared" si="53"/>
        <v>0</v>
      </c>
      <c r="AV171" s="19" t="s">
        <v>5569</v>
      </c>
    </row>
    <row r="172" spans="3:48" ht="50.1" customHeight="1">
      <c r="C172" s="5"/>
      <c r="D172" s="64" t="s">
        <v>342</v>
      </c>
      <c r="E172" s="65" t="s">
        <v>5249</v>
      </c>
      <c r="F172" s="67" t="s">
        <v>343</v>
      </c>
      <c r="G172" s="29">
        <v>5348</v>
      </c>
      <c r="H172" s="13">
        <v>5440</v>
      </c>
      <c r="I172" s="10">
        <f t="shared" si="36"/>
        <v>-92</v>
      </c>
      <c r="J172" s="87">
        <f t="shared" si="37"/>
        <v>-1.6911764705882353</v>
      </c>
      <c r="K172" s="29">
        <v>1629</v>
      </c>
      <c r="L172" s="13">
        <v>1674</v>
      </c>
      <c r="M172" s="10">
        <f t="shared" si="38"/>
        <v>-45</v>
      </c>
      <c r="N172" s="87">
        <f t="shared" si="39"/>
        <v>-2.6881720430107525</v>
      </c>
      <c r="O172" s="29">
        <v>953</v>
      </c>
      <c r="P172" s="13">
        <v>948</v>
      </c>
      <c r="Q172" s="10">
        <f t="shared" si="40"/>
        <v>5</v>
      </c>
      <c r="R172" s="87">
        <f t="shared" si="41"/>
        <v>0.52742616033755274</v>
      </c>
      <c r="S172" s="29">
        <v>2766</v>
      </c>
      <c r="T172" s="13">
        <v>2818</v>
      </c>
      <c r="U172" s="10">
        <f t="shared" si="42"/>
        <v>-52</v>
      </c>
      <c r="V172" s="87">
        <f t="shared" si="43"/>
        <v>-1.8452803406671399</v>
      </c>
      <c r="W172" s="88" t="s">
        <v>5548</v>
      </c>
      <c r="X172" s="89">
        <v>826</v>
      </c>
      <c r="Y172" s="89">
        <v>839</v>
      </c>
      <c r="Z172" s="10">
        <f t="shared" si="44"/>
        <v>-13</v>
      </c>
      <c r="AA172" s="87">
        <f t="shared" si="45"/>
        <v>-1.5494636471990464</v>
      </c>
      <c r="AB172" s="90" t="s">
        <v>5563</v>
      </c>
      <c r="AC172" s="89">
        <v>618</v>
      </c>
      <c r="AD172" s="89">
        <v>648</v>
      </c>
      <c r="AE172" s="10">
        <f t="shared" si="46"/>
        <v>-30</v>
      </c>
      <c r="AF172" s="11">
        <f t="shared" si="47"/>
        <v>-4.6296296296296298</v>
      </c>
      <c r="AG172" s="91" t="s">
        <v>7830</v>
      </c>
      <c r="AH172" s="89">
        <v>356</v>
      </c>
      <c r="AI172" s="89">
        <v>382</v>
      </c>
      <c r="AJ172" s="10">
        <f t="shared" si="48"/>
        <v>-26</v>
      </c>
      <c r="AK172" s="87">
        <f t="shared" si="49"/>
        <v>-6.8062827225130889</v>
      </c>
      <c r="AL172" s="90" t="s">
        <v>5570</v>
      </c>
      <c r="AM172" s="89">
        <v>275</v>
      </c>
      <c r="AN172" s="89">
        <v>253</v>
      </c>
      <c r="AO172" s="10">
        <f t="shared" si="50"/>
        <v>22</v>
      </c>
      <c r="AP172" s="11">
        <f t="shared" si="51"/>
        <v>8.695652173913043</v>
      </c>
      <c r="AQ172" s="91" t="s">
        <v>5335</v>
      </c>
      <c r="AR172" s="89">
        <v>239</v>
      </c>
      <c r="AS172" s="89">
        <v>239</v>
      </c>
      <c r="AT172" s="10">
        <f t="shared" si="52"/>
        <v>0</v>
      </c>
      <c r="AU172" s="87">
        <f t="shared" si="53"/>
        <v>0</v>
      </c>
      <c r="AV172" s="19" t="s">
        <v>5571</v>
      </c>
    </row>
    <row r="173" spans="3:48" ht="50.1" customHeight="1">
      <c r="C173" s="5"/>
      <c r="D173" s="64" t="s">
        <v>344</v>
      </c>
      <c r="E173" s="65" t="s">
        <v>5249</v>
      </c>
      <c r="F173" s="67" t="s">
        <v>345</v>
      </c>
      <c r="G173" s="29">
        <v>4865</v>
      </c>
      <c r="H173" s="13">
        <v>4992</v>
      </c>
      <c r="I173" s="10">
        <f t="shared" si="36"/>
        <v>-127</v>
      </c>
      <c r="J173" s="87">
        <f t="shared" si="37"/>
        <v>-2.5440705128205128</v>
      </c>
      <c r="K173" s="29">
        <v>634</v>
      </c>
      <c r="L173" s="13">
        <v>638</v>
      </c>
      <c r="M173" s="10">
        <f t="shared" si="38"/>
        <v>-4</v>
      </c>
      <c r="N173" s="87">
        <f t="shared" si="39"/>
        <v>-0.62695924764890276</v>
      </c>
      <c r="O173" s="29">
        <v>1036</v>
      </c>
      <c r="P173" s="13">
        <v>1136</v>
      </c>
      <c r="Q173" s="10">
        <f t="shared" si="40"/>
        <v>-100</v>
      </c>
      <c r="R173" s="87">
        <f t="shared" si="41"/>
        <v>-8.8028169014084501</v>
      </c>
      <c r="S173" s="29">
        <v>3194</v>
      </c>
      <c r="T173" s="13">
        <v>3218</v>
      </c>
      <c r="U173" s="10">
        <f t="shared" si="42"/>
        <v>-24</v>
      </c>
      <c r="V173" s="87">
        <f t="shared" si="43"/>
        <v>-0.74580484773151023</v>
      </c>
      <c r="W173" s="88" t="s">
        <v>5572</v>
      </c>
      <c r="X173" s="89">
        <v>1446</v>
      </c>
      <c r="Y173" s="89">
        <v>1451</v>
      </c>
      <c r="Z173" s="10">
        <f t="shared" si="44"/>
        <v>-5</v>
      </c>
      <c r="AA173" s="87">
        <f t="shared" si="45"/>
        <v>-0.34458993797381116</v>
      </c>
      <c r="AB173" s="90" t="s">
        <v>5573</v>
      </c>
      <c r="AC173" s="89">
        <v>425</v>
      </c>
      <c r="AD173" s="89">
        <v>431</v>
      </c>
      <c r="AE173" s="10">
        <f t="shared" si="46"/>
        <v>-6</v>
      </c>
      <c r="AF173" s="11">
        <f t="shared" si="47"/>
        <v>-1.3921113689095126</v>
      </c>
      <c r="AG173" s="91" t="s">
        <v>5574</v>
      </c>
      <c r="AH173" s="89">
        <v>345</v>
      </c>
      <c r="AI173" s="89">
        <v>355</v>
      </c>
      <c r="AJ173" s="10">
        <f t="shared" si="48"/>
        <v>-10</v>
      </c>
      <c r="AK173" s="87">
        <f t="shared" si="49"/>
        <v>-2.8169014084507045</v>
      </c>
      <c r="AL173" s="90" t="s">
        <v>5576</v>
      </c>
      <c r="AM173" s="89">
        <v>299</v>
      </c>
      <c r="AN173" s="89">
        <v>297</v>
      </c>
      <c r="AO173" s="10">
        <f t="shared" si="50"/>
        <v>2</v>
      </c>
      <c r="AP173" s="11">
        <f t="shared" si="51"/>
        <v>0.67340067340067333</v>
      </c>
      <c r="AQ173" s="91" t="s">
        <v>5575</v>
      </c>
      <c r="AR173" s="89">
        <v>286</v>
      </c>
      <c r="AS173" s="89">
        <v>290</v>
      </c>
      <c r="AT173" s="10">
        <f t="shared" si="52"/>
        <v>-4</v>
      </c>
      <c r="AU173" s="87">
        <f t="shared" si="53"/>
        <v>-1.3793103448275863</v>
      </c>
      <c r="AV173" s="19" t="s">
        <v>5577</v>
      </c>
    </row>
    <row r="174" spans="3:48" ht="50.1" customHeight="1">
      <c r="C174" s="5"/>
      <c r="D174" s="64" t="s">
        <v>346</v>
      </c>
      <c r="E174" s="65" t="s">
        <v>5249</v>
      </c>
      <c r="F174" s="67" t="s">
        <v>347</v>
      </c>
      <c r="G174" s="29">
        <v>3726</v>
      </c>
      <c r="H174" s="13">
        <v>3701</v>
      </c>
      <c r="I174" s="10">
        <f t="shared" si="36"/>
        <v>25</v>
      </c>
      <c r="J174" s="87">
        <f t="shared" si="37"/>
        <v>0.67549310997027834</v>
      </c>
      <c r="K174" s="29">
        <v>1617</v>
      </c>
      <c r="L174" s="13">
        <v>1593</v>
      </c>
      <c r="M174" s="10">
        <f t="shared" si="38"/>
        <v>24</v>
      </c>
      <c r="N174" s="87">
        <f t="shared" si="39"/>
        <v>1.5065913370998116</v>
      </c>
      <c r="O174" s="29">
        <v>121</v>
      </c>
      <c r="P174" s="13">
        <v>121</v>
      </c>
      <c r="Q174" s="10">
        <f t="shared" si="40"/>
        <v>0</v>
      </c>
      <c r="R174" s="87">
        <f t="shared" si="41"/>
        <v>0</v>
      </c>
      <c r="S174" s="29">
        <v>1989</v>
      </c>
      <c r="T174" s="13">
        <v>1987</v>
      </c>
      <c r="U174" s="10">
        <f t="shared" si="42"/>
        <v>2</v>
      </c>
      <c r="V174" s="87">
        <f t="shared" si="43"/>
        <v>0.10065425264217413</v>
      </c>
      <c r="W174" s="88" t="s">
        <v>5339</v>
      </c>
      <c r="X174" s="89">
        <v>1734</v>
      </c>
      <c r="Y174" s="89">
        <v>1791</v>
      </c>
      <c r="Z174" s="10">
        <f t="shared" si="44"/>
        <v>-57</v>
      </c>
      <c r="AA174" s="87">
        <f t="shared" si="45"/>
        <v>-3.1825795644891124</v>
      </c>
      <c r="AB174" s="90" t="s">
        <v>5412</v>
      </c>
      <c r="AC174" s="89">
        <v>151</v>
      </c>
      <c r="AD174" s="89">
        <v>80</v>
      </c>
      <c r="AE174" s="10">
        <f t="shared" si="46"/>
        <v>71</v>
      </c>
      <c r="AF174" s="11">
        <f t="shared" si="47"/>
        <v>88.75</v>
      </c>
      <c r="AG174" s="91" t="s">
        <v>5578</v>
      </c>
      <c r="AH174" s="89">
        <v>34</v>
      </c>
      <c r="AI174" s="89">
        <v>55</v>
      </c>
      <c r="AJ174" s="10">
        <f t="shared" si="48"/>
        <v>-21</v>
      </c>
      <c r="AK174" s="87">
        <f t="shared" si="49"/>
        <v>-38.181818181818187</v>
      </c>
      <c r="AL174" s="90" t="s">
        <v>5438</v>
      </c>
      <c r="AM174" s="89">
        <v>27</v>
      </c>
      <c r="AN174" s="89">
        <v>13</v>
      </c>
      <c r="AO174" s="10">
        <f t="shared" si="50"/>
        <v>14</v>
      </c>
      <c r="AP174" s="11">
        <f t="shared" si="51"/>
        <v>107.69230769230769</v>
      </c>
      <c r="AQ174" s="91" t="s">
        <v>5335</v>
      </c>
      <c r="AR174" s="89">
        <v>18</v>
      </c>
      <c r="AS174" s="89">
        <v>18</v>
      </c>
      <c r="AT174" s="10">
        <f t="shared" si="52"/>
        <v>0</v>
      </c>
      <c r="AU174" s="87">
        <f t="shared" si="53"/>
        <v>0</v>
      </c>
      <c r="AV174" s="19" t="s">
        <v>7943</v>
      </c>
    </row>
    <row r="175" spans="3:48" ht="50.1" customHeight="1">
      <c r="C175" s="5"/>
      <c r="D175" s="64" t="s">
        <v>348</v>
      </c>
      <c r="E175" s="65" t="s">
        <v>5249</v>
      </c>
      <c r="F175" s="67" t="s">
        <v>349</v>
      </c>
      <c r="G175" s="29">
        <v>1012</v>
      </c>
      <c r="H175" s="13">
        <v>862</v>
      </c>
      <c r="I175" s="10">
        <f t="shared" si="36"/>
        <v>150</v>
      </c>
      <c r="J175" s="87">
        <f t="shared" si="37"/>
        <v>17.40139211136891</v>
      </c>
      <c r="K175" s="29">
        <v>537</v>
      </c>
      <c r="L175" s="13">
        <v>531</v>
      </c>
      <c r="M175" s="10">
        <f t="shared" si="38"/>
        <v>6</v>
      </c>
      <c r="N175" s="87">
        <f t="shared" si="39"/>
        <v>1.1299435028248588</v>
      </c>
      <c r="O175" s="29">
        <v>179</v>
      </c>
      <c r="P175" s="13">
        <v>178</v>
      </c>
      <c r="Q175" s="10">
        <f t="shared" si="40"/>
        <v>1</v>
      </c>
      <c r="R175" s="87">
        <f t="shared" si="41"/>
        <v>0.5617977528089888</v>
      </c>
      <c r="S175" s="29">
        <v>296</v>
      </c>
      <c r="T175" s="13">
        <v>153</v>
      </c>
      <c r="U175" s="10">
        <f t="shared" si="42"/>
        <v>143</v>
      </c>
      <c r="V175" s="87">
        <f t="shared" si="43"/>
        <v>93.464052287581694</v>
      </c>
      <c r="W175" s="88" t="s">
        <v>7831</v>
      </c>
      <c r="X175" s="89">
        <v>153</v>
      </c>
      <c r="Y175" s="89">
        <v>34</v>
      </c>
      <c r="Z175" s="10">
        <f t="shared" si="44"/>
        <v>119</v>
      </c>
      <c r="AA175" s="87">
        <f t="shared" si="45"/>
        <v>350</v>
      </c>
      <c r="AB175" s="90" t="s">
        <v>5378</v>
      </c>
      <c r="AC175" s="89">
        <v>77</v>
      </c>
      <c r="AD175" s="89">
        <v>77</v>
      </c>
      <c r="AE175" s="10">
        <f t="shared" si="46"/>
        <v>0</v>
      </c>
      <c r="AF175" s="11">
        <f t="shared" si="47"/>
        <v>0</v>
      </c>
      <c r="AG175" s="91" t="s">
        <v>5335</v>
      </c>
      <c r="AH175" s="89">
        <v>41</v>
      </c>
      <c r="AI175" s="89">
        <v>41</v>
      </c>
      <c r="AJ175" s="10">
        <f t="shared" si="48"/>
        <v>0</v>
      </c>
      <c r="AK175" s="87">
        <f t="shared" si="49"/>
        <v>0</v>
      </c>
      <c r="AL175" s="90" t="s">
        <v>5438</v>
      </c>
      <c r="AM175" s="89">
        <v>13</v>
      </c>
      <c r="AN175" s="89">
        <v>1</v>
      </c>
      <c r="AO175" s="10">
        <f t="shared" si="50"/>
        <v>12</v>
      </c>
      <c r="AP175" s="11">
        <f t="shared" si="51"/>
        <v>1200</v>
      </c>
      <c r="AQ175" s="91" t="s">
        <v>7832</v>
      </c>
      <c r="AR175" s="89">
        <v>12</v>
      </c>
      <c r="AS175" s="89" t="s">
        <v>5344</v>
      </c>
      <c r="AT175" s="10" t="str">
        <f t="shared" si="52"/>
        <v>-</v>
      </c>
      <c r="AU175" s="87" t="str">
        <f t="shared" si="53"/>
        <v>-</v>
      </c>
      <c r="AV175" s="19" t="s">
        <v>5579</v>
      </c>
    </row>
    <row r="176" spans="3:48" ht="50.1" customHeight="1">
      <c r="C176" s="5"/>
      <c r="D176" s="64" t="s">
        <v>350</v>
      </c>
      <c r="E176" s="65" t="s">
        <v>5249</v>
      </c>
      <c r="F176" s="67" t="s">
        <v>351</v>
      </c>
      <c r="G176" s="29">
        <v>1642</v>
      </c>
      <c r="H176" s="13">
        <v>1701</v>
      </c>
      <c r="I176" s="10">
        <f t="shared" si="36"/>
        <v>-59</v>
      </c>
      <c r="J176" s="87">
        <f t="shared" si="37"/>
        <v>-3.4685479129923578</v>
      </c>
      <c r="K176" s="29">
        <v>425</v>
      </c>
      <c r="L176" s="13">
        <v>537</v>
      </c>
      <c r="M176" s="10">
        <f t="shared" si="38"/>
        <v>-112</v>
      </c>
      <c r="N176" s="87">
        <f t="shared" si="39"/>
        <v>-20.856610800744878</v>
      </c>
      <c r="O176" s="29">
        <v>518</v>
      </c>
      <c r="P176" s="13">
        <v>609</v>
      </c>
      <c r="Q176" s="10">
        <f t="shared" si="40"/>
        <v>-91</v>
      </c>
      <c r="R176" s="87">
        <f t="shared" si="41"/>
        <v>-14.942528735632186</v>
      </c>
      <c r="S176" s="29">
        <v>699</v>
      </c>
      <c r="T176" s="13">
        <v>555</v>
      </c>
      <c r="U176" s="10">
        <f t="shared" si="42"/>
        <v>144</v>
      </c>
      <c r="V176" s="87">
        <f t="shared" si="43"/>
        <v>25.945945945945947</v>
      </c>
      <c r="W176" s="88" t="s">
        <v>7631</v>
      </c>
      <c r="X176" s="89">
        <v>300</v>
      </c>
      <c r="Y176" s="89">
        <v>280</v>
      </c>
      <c r="Z176" s="10">
        <f t="shared" si="44"/>
        <v>20</v>
      </c>
      <c r="AA176" s="87">
        <f t="shared" si="45"/>
        <v>7.1428571428571423</v>
      </c>
      <c r="AB176" s="90" t="s">
        <v>5450</v>
      </c>
      <c r="AC176" s="89">
        <v>190</v>
      </c>
      <c r="AD176" s="89">
        <v>147</v>
      </c>
      <c r="AE176" s="10">
        <f t="shared" si="46"/>
        <v>43</v>
      </c>
      <c r="AF176" s="11">
        <f t="shared" si="47"/>
        <v>29.251700680272108</v>
      </c>
      <c r="AG176" s="91" t="s">
        <v>7833</v>
      </c>
      <c r="AH176" s="89">
        <v>105</v>
      </c>
      <c r="AI176" s="89">
        <v>48</v>
      </c>
      <c r="AJ176" s="10">
        <f t="shared" si="48"/>
        <v>57</v>
      </c>
      <c r="AK176" s="87">
        <f t="shared" si="49"/>
        <v>118.75</v>
      </c>
      <c r="AL176" s="90" t="s">
        <v>5880</v>
      </c>
      <c r="AM176" s="89">
        <v>43</v>
      </c>
      <c r="AN176" s="89">
        <v>35</v>
      </c>
      <c r="AO176" s="10">
        <f t="shared" si="50"/>
        <v>8</v>
      </c>
      <c r="AP176" s="11">
        <f t="shared" si="51"/>
        <v>22.857142857142858</v>
      </c>
      <c r="AQ176" s="91" t="s">
        <v>5550</v>
      </c>
      <c r="AR176" s="89">
        <v>29</v>
      </c>
      <c r="AS176" s="89">
        <v>31</v>
      </c>
      <c r="AT176" s="10">
        <f t="shared" si="52"/>
        <v>-2</v>
      </c>
      <c r="AU176" s="87">
        <f t="shared" si="53"/>
        <v>-6.4516129032258061</v>
      </c>
      <c r="AV176" s="19" t="s">
        <v>5580</v>
      </c>
    </row>
    <row r="177" spans="3:48" ht="50.1" customHeight="1">
      <c r="C177" s="5"/>
      <c r="D177" s="64" t="s">
        <v>352</v>
      </c>
      <c r="E177" s="65" t="s">
        <v>5249</v>
      </c>
      <c r="F177" s="67" t="s">
        <v>353</v>
      </c>
      <c r="G177" s="29">
        <v>1831</v>
      </c>
      <c r="H177" s="13">
        <v>2309</v>
      </c>
      <c r="I177" s="10">
        <f t="shared" si="36"/>
        <v>-478</v>
      </c>
      <c r="J177" s="87">
        <f t="shared" si="37"/>
        <v>-20.701602425292336</v>
      </c>
      <c r="K177" s="29">
        <v>399</v>
      </c>
      <c r="L177" s="13">
        <v>349</v>
      </c>
      <c r="M177" s="10">
        <f t="shared" si="38"/>
        <v>50</v>
      </c>
      <c r="N177" s="87">
        <f t="shared" si="39"/>
        <v>14.326647564469914</v>
      </c>
      <c r="O177" s="29">
        <v>327</v>
      </c>
      <c r="P177" s="13">
        <v>327</v>
      </c>
      <c r="Q177" s="10">
        <f t="shared" si="40"/>
        <v>0</v>
      </c>
      <c r="R177" s="87">
        <f t="shared" si="41"/>
        <v>0</v>
      </c>
      <c r="S177" s="29">
        <v>1105</v>
      </c>
      <c r="T177" s="13">
        <v>1633</v>
      </c>
      <c r="U177" s="10">
        <f t="shared" si="42"/>
        <v>-528</v>
      </c>
      <c r="V177" s="87">
        <f t="shared" si="43"/>
        <v>-32.333129210042863</v>
      </c>
      <c r="W177" s="88" t="s">
        <v>5339</v>
      </c>
      <c r="X177" s="89">
        <v>494</v>
      </c>
      <c r="Y177" s="89">
        <v>1081</v>
      </c>
      <c r="Z177" s="10">
        <f t="shared" si="44"/>
        <v>-587</v>
      </c>
      <c r="AA177" s="87">
        <f t="shared" si="45"/>
        <v>-54.301572617946348</v>
      </c>
      <c r="AB177" s="90" t="s">
        <v>5450</v>
      </c>
      <c r="AC177" s="89">
        <v>422</v>
      </c>
      <c r="AD177" s="89">
        <v>385</v>
      </c>
      <c r="AE177" s="10">
        <f t="shared" si="46"/>
        <v>37</v>
      </c>
      <c r="AF177" s="11">
        <f t="shared" si="47"/>
        <v>9.6103896103896105</v>
      </c>
      <c r="AG177" s="91" t="s">
        <v>5682</v>
      </c>
      <c r="AH177" s="89">
        <v>68</v>
      </c>
      <c r="AI177" s="89">
        <v>59</v>
      </c>
      <c r="AJ177" s="10">
        <f t="shared" si="48"/>
        <v>9</v>
      </c>
      <c r="AK177" s="87">
        <f t="shared" si="49"/>
        <v>15.254237288135593</v>
      </c>
      <c r="AL177" s="90" t="s">
        <v>5775</v>
      </c>
      <c r="AM177" s="89">
        <v>37</v>
      </c>
      <c r="AN177" s="89">
        <v>37</v>
      </c>
      <c r="AO177" s="10">
        <f t="shared" si="50"/>
        <v>0</v>
      </c>
      <c r="AP177" s="11">
        <f t="shared" si="51"/>
        <v>0</v>
      </c>
      <c r="AQ177" s="91" t="s">
        <v>5316</v>
      </c>
      <c r="AR177" s="89">
        <v>23</v>
      </c>
      <c r="AS177" s="89">
        <v>25</v>
      </c>
      <c r="AT177" s="10">
        <f t="shared" si="52"/>
        <v>-2</v>
      </c>
      <c r="AU177" s="87">
        <f t="shared" si="53"/>
        <v>-8</v>
      </c>
      <c r="AV177" s="19" t="s">
        <v>7944</v>
      </c>
    </row>
    <row r="178" spans="3:48" ht="50.1" customHeight="1">
      <c r="C178" s="5"/>
      <c r="D178" s="64" t="s">
        <v>354</v>
      </c>
      <c r="E178" s="65" t="s">
        <v>5249</v>
      </c>
      <c r="F178" s="67" t="s">
        <v>355</v>
      </c>
      <c r="G178" s="29">
        <v>4169</v>
      </c>
      <c r="H178" s="13">
        <v>4032</v>
      </c>
      <c r="I178" s="10">
        <f t="shared" si="36"/>
        <v>137</v>
      </c>
      <c r="J178" s="87">
        <f t="shared" si="37"/>
        <v>3.39781746031746</v>
      </c>
      <c r="K178" s="29">
        <v>1778</v>
      </c>
      <c r="L178" s="13">
        <v>1695</v>
      </c>
      <c r="M178" s="10">
        <f t="shared" si="38"/>
        <v>83</v>
      </c>
      <c r="N178" s="87">
        <f t="shared" si="39"/>
        <v>4.8967551622418881</v>
      </c>
      <c r="O178" s="29">
        <v>847</v>
      </c>
      <c r="P178" s="13">
        <v>877</v>
      </c>
      <c r="Q178" s="10">
        <f t="shared" si="40"/>
        <v>-30</v>
      </c>
      <c r="R178" s="87">
        <f t="shared" si="41"/>
        <v>-3.4207525655644244</v>
      </c>
      <c r="S178" s="29">
        <v>1544</v>
      </c>
      <c r="T178" s="13">
        <v>1460</v>
      </c>
      <c r="U178" s="10">
        <f t="shared" si="42"/>
        <v>84</v>
      </c>
      <c r="V178" s="87">
        <f t="shared" si="43"/>
        <v>5.7534246575342465</v>
      </c>
      <c r="W178" s="88" t="s">
        <v>7834</v>
      </c>
      <c r="X178" s="89">
        <v>656</v>
      </c>
      <c r="Y178" s="89">
        <v>672</v>
      </c>
      <c r="Z178" s="10">
        <f t="shared" si="44"/>
        <v>-16</v>
      </c>
      <c r="AA178" s="87">
        <f t="shared" si="45"/>
        <v>-2.3809523809523809</v>
      </c>
      <c r="AB178" s="90" t="s">
        <v>7835</v>
      </c>
      <c r="AC178" s="89">
        <v>251</v>
      </c>
      <c r="AD178" s="89">
        <v>235</v>
      </c>
      <c r="AE178" s="10">
        <f t="shared" si="46"/>
        <v>16</v>
      </c>
      <c r="AF178" s="11">
        <f t="shared" si="47"/>
        <v>6.8085106382978724</v>
      </c>
      <c r="AG178" s="91" t="s">
        <v>7836</v>
      </c>
      <c r="AH178" s="89">
        <v>152</v>
      </c>
      <c r="AI178" s="89">
        <v>161</v>
      </c>
      <c r="AJ178" s="10">
        <f t="shared" si="48"/>
        <v>-9</v>
      </c>
      <c r="AK178" s="87">
        <f t="shared" si="49"/>
        <v>-5.5900621118012426</v>
      </c>
      <c r="AL178" s="90" t="s">
        <v>5346</v>
      </c>
      <c r="AM178" s="89">
        <v>147</v>
      </c>
      <c r="AN178" s="89">
        <v>147</v>
      </c>
      <c r="AO178" s="10">
        <f t="shared" si="50"/>
        <v>0</v>
      </c>
      <c r="AP178" s="11">
        <f t="shared" si="51"/>
        <v>0</v>
      </c>
      <c r="AQ178" s="91" t="s">
        <v>7754</v>
      </c>
      <c r="AR178" s="89">
        <v>133</v>
      </c>
      <c r="AS178" s="89">
        <v>142</v>
      </c>
      <c r="AT178" s="10">
        <f t="shared" si="52"/>
        <v>-9</v>
      </c>
      <c r="AU178" s="87">
        <f t="shared" si="53"/>
        <v>-6.3380281690140841</v>
      </c>
      <c r="AV178" s="19" t="s">
        <v>5581</v>
      </c>
    </row>
    <row r="179" spans="3:48" ht="50.1" customHeight="1">
      <c r="C179" s="5"/>
      <c r="D179" s="64" t="s">
        <v>356</v>
      </c>
      <c r="E179" s="65" t="s">
        <v>5249</v>
      </c>
      <c r="F179" s="67" t="s">
        <v>357</v>
      </c>
      <c r="G179" s="29">
        <v>2378</v>
      </c>
      <c r="H179" s="13">
        <v>792</v>
      </c>
      <c r="I179" s="10">
        <f t="shared" si="36"/>
        <v>1586</v>
      </c>
      <c r="J179" s="87">
        <f t="shared" si="37"/>
        <v>200.25252525252526</v>
      </c>
      <c r="K179" s="29">
        <v>236</v>
      </c>
      <c r="L179" s="13">
        <v>139</v>
      </c>
      <c r="M179" s="10">
        <f t="shared" si="38"/>
        <v>97</v>
      </c>
      <c r="N179" s="87">
        <f t="shared" si="39"/>
        <v>69.7841726618705</v>
      </c>
      <c r="O179" s="29">
        <v>189</v>
      </c>
      <c r="P179" s="13">
        <v>189</v>
      </c>
      <c r="Q179" s="10">
        <f t="shared" si="40"/>
        <v>0</v>
      </c>
      <c r="R179" s="87">
        <f t="shared" si="41"/>
        <v>0</v>
      </c>
      <c r="S179" s="29">
        <v>1954</v>
      </c>
      <c r="T179" s="13">
        <v>464</v>
      </c>
      <c r="U179" s="10">
        <f t="shared" si="42"/>
        <v>1490</v>
      </c>
      <c r="V179" s="87">
        <f t="shared" si="43"/>
        <v>321.12068965517244</v>
      </c>
      <c r="W179" s="88" t="s">
        <v>5768</v>
      </c>
      <c r="X179" s="89">
        <v>1783</v>
      </c>
      <c r="Y179" s="89">
        <v>328</v>
      </c>
      <c r="Z179" s="10">
        <f t="shared" si="44"/>
        <v>1455</v>
      </c>
      <c r="AA179" s="87">
        <f t="shared" si="45"/>
        <v>443.59756097560972</v>
      </c>
      <c r="AB179" s="90" t="s">
        <v>5582</v>
      </c>
      <c r="AC179" s="89">
        <v>31</v>
      </c>
      <c r="AD179" s="89">
        <v>25</v>
      </c>
      <c r="AE179" s="10">
        <f t="shared" si="46"/>
        <v>6</v>
      </c>
      <c r="AF179" s="11">
        <f t="shared" si="47"/>
        <v>24</v>
      </c>
      <c r="AG179" s="91" t="s">
        <v>5438</v>
      </c>
      <c r="AH179" s="89">
        <v>17</v>
      </c>
      <c r="AI179" s="89">
        <v>4</v>
      </c>
      <c r="AJ179" s="10">
        <f t="shared" si="48"/>
        <v>13</v>
      </c>
      <c r="AK179" s="87">
        <f t="shared" si="49"/>
        <v>325</v>
      </c>
      <c r="AL179" s="90" t="s">
        <v>7837</v>
      </c>
      <c r="AM179" s="89">
        <v>10</v>
      </c>
      <c r="AN179" s="89" t="s">
        <v>5344</v>
      </c>
      <c r="AO179" s="10" t="str">
        <f t="shared" si="50"/>
        <v>-</v>
      </c>
      <c r="AP179" s="11" t="str">
        <f t="shared" si="51"/>
        <v>-</v>
      </c>
      <c r="AQ179" s="91" t="s">
        <v>5583</v>
      </c>
      <c r="AR179" s="89">
        <v>7</v>
      </c>
      <c r="AS179" s="89">
        <v>7</v>
      </c>
      <c r="AT179" s="10">
        <f t="shared" si="52"/>
        <v>0</v>
      </c>
      <c r="AU179" s="87">
        <f t="shared" si="53"/>
        <v>0</v>
      </c>
      <c r="AV179" s="19" t="s">
        <v>5585</v>
      </c>
    </row>
    <row r="180" spans="3:48" ht="50.1" customHeight="1">
      <c r="C180" s="5"/>
      <c r="D180" s="64" t="s">
        <v>358</v>
      </c>
      <c r="E180" s="65" t="s">
        <v>5249</v>
      </c>
      <c r="F180" s="67" t="s">
        <v>359</v>
      </c>
      <c r="G180" s="29">
        <v>4614</v>
      </c>
      <c r="H180" s="13">
        <v>4733</v>
      </c>
      <c r="I180" s="10">
        <f t="shared" si="36"/>
        <v>-119</v>
      </c>
      <c r="J180" s="87">
        <f t="shared" si="37"/>
        <v>-2.5142615677160363</v>
      </c>
      <c r="K180" s="29">
        <v>760</v>
      </c>
      <c r="L180" s="13">
        <v>762</v>
      </c>
      <c r="M180" s="10">
        <f t="shared" si="38"/>
        <v>-2</v>
      </c>
      <c r="N180" s="87">
        <f t="shared" si="39"/>
        <v>-0.26246719160104987</v>
      </c>
      <c r="O180" s="29">
        <v>394</v>
      </c>
      <c r="P180" s="13">
        <v>394</v>
      </c>
      <c r="Q180" s="10">
        <f t="shared" si="40"/>
        <v>0</v>
      </c>
      <c r="R180" s="87">
        <f t="shared" si="41"/>
        <v>0</v>
      </c>
      <c r="S180" s="29">
        <v>3461</v>
      </c>
      <c r="T180" s="13">
        <v>3577</v>
      </c>
      <c r="U180" s="10">
        <f t="shared" si="42"/>
        <v>-116</v>
      </c>
      <c r="V180" s="87">
        <f t="shared" si="43"/>
        <v>-3.2429410120212472</v>
      </c>
      <c r="W180" s="88" t="s">
        <v>5378</v>
      </c>
      <c r="X180" s="89">
        <v>1524</v>
      </c>
      <c r="Y180" s="89">
        <v>1676</v>
      </c>
      <c r="Z180" s="10">
        <f t="shared" si="44"/>
        <v>-152</v>
      </c>
      <c r="AA180" s="87">
        <f t="shared" si="45"/>
        <v>-9.0692124105011924</v>
      </c>
      <c r="AB180" s="90" t="s">
        <v>5423</v>
      </c>
      <c r="AC180" s="89">
        <v>1166</v>
      </c>
      <c r="AD180" s="89">
        <v>1154</v>
      </c>
      <c r="AE180" s="10">
        <f t="shared" si="46"/>
        <v>12</v>
      </c>
      <c r="AF180" s="11">
        <f t="shared" si="47"/>
        <v>1.0398613518197575</v>
      </c>
      <c r="AG180" s="91" t="s">
        <v>5540</v>
      </c>
      <c r="AH180" s="89">
        <v>277</v>
      </c>
      <c r="AI180" s="89">
        <v>277</v>
      </c>
      <c r="AJ180" s="10">
        <f t="shared" si="48"/>
        <v>0</v>
      </c>
      <c r="AK180" s="87">
        <f t="shared" si="49"/>
        <v>0</v>
      </c>
      <c r="AL180" s="90" t="s">
        <v>7838</v>
      </c>
      <c r="AM180" s="89">
        <v>141</v>
      </c>
      <c r="AN180" s="89">
        <v>160</v>
      </c>
      <c r="AO180" s="10">
        <f t="shared" si="50"/>
        <v>-19</v>
      </c>
      <c r="AP180" s="11">
        <f t="shared" si="51"/>
        <v>-11.875</v>
      </c>
      <c r="AQ180" s="91" t="s">
        <v>7839</v>
      </c>
      <c r="AR180" s="89">
        <v>114</v>
      </c>
      <c r="AS180" s="89">
        <v>99</v>
      </c>
      <c r="AT180" s="10">
        <f t="shared" si="52"/>
        <v>15</v>
      </c>
      <c r="AU180" s="87">
        <f t="shared" si="53"/>
        <v>15.151515151515152</v>
      </c>
      <c r="AV180" s="19" t="s">
        <v>7945</v>
      </c>
    </row>
    <row r="181" spans="3:48" ht="50.1" customHeight="1">
      <c r="C181" s="5"/>
      <c r="D181" s="64" t="s">
        <v>360</v>
      </c>
      <c r="E181" s="65" t="s">
        <v>5249</v>
      </c>
      <c r="F181" s="67" t="s">
        <v>361</v>
      </c>
      <c r="G181" s="29">
        <v>10030</v>
      </c>
      <c r="H181" s="13">
        <v>6974</v>
      </c>
      <c r="I181" s="10">
        <f t="shared" si="36"/>
        <v>3056</v>
      </c>
      <c r="J181" s="87">
        <f t="shared" si="37"/>
        <v>43.819902494981363</v>
      </c>
      <c r="K181" s="29">
        <v>676</v>
      </c>
      <c r="L181" s="13">
        <v>663</v>
      </c>
      <c r="M181" s="10">
        <f t="shared" si="38"/>
        <v>13</v>
      </c>
      <c r="N181" s="87">
        <f t="shared" si="39"/>
        <v>1.9607843137254901</v>
      </c>
      <c r="O181" s="29">
        <v>1401</v>
      </c>
      <c r="P181" s="13">
        <v>1411</v>
      </c>
      <c r="Q181" s="10">
        <f t="shared" si="40"/>
        <v>-10</v>
      </c>
      <c r="R181" s="87">
        <f t="shared" si="41"/>
        <v>-0.7087172218284904</v>
      </c>
      <c r="S181" s="29">
        <v>7953</v>
      </c>
      <c r="T181" s="13">
        <v>4900</v>
      </c>
      <c r="U181" s="10">
        <f t="shared" si="42"/>
        <v>3053</v>
      </c>
      <c r="V181" s="87">
        <f t="shared" si="43"/>
        <v>62.306122448979593</v>
      </c>
      <c r="W181" s="88" t="s">
        <v>5557</v>
      </c>
      <c r="X181" s="89">
        <v>4513</v>
      </c>
      <c r="Y181" s="89">
        <v>2413</v>
      </c>
      <c r="Z181" s="10">
        <f t="shared" si="44"/>
        <v>2100</v>
      </c>
      <c r="AA181" s="87">
        <f t="shared" si="45"/>
        <v>87.028595109821794</v>
      </c>
      <c r="AB181" s="90" t="s">
        <v>5378</v>
      </c>
      <c r="AC181" s="89">
        <v>906</v>
      </c>
      <c r="AD181" s="89">
        <v>471</v>
      </c>
      <c r="AE181" s="10">
        <f t="shared" si="46"/>
        <v>435</v>
      </c>
      <c r="AF181" s="11">
        <f t="shared" si="47"/>
        <v>92.356687898089177</v>
      </c>
      <c r="AG181" s="91" t="s">
        <v>7840</v>
      </c>
      <c r="AH181" s="89">
        <v>600</v>
      </c>
      <c r="AI181" s="89">
        <v>586</v>
      </c>
      <c r="AJ181" s="10">
        <f t="shared" si="48"/>
        <v>14</v>
      </c>
      <c r="AK181" s="87">
        <f t="shared" si="49"/>
        <v>2.3890784982935154</v>
      </c>
      <c r="AL181" s="90" t="s">
        <v>7841</v>
      </c>
      <c r="AM181" s="89">
        <v>568</v>
      </c>
      <c r="AN181" s="89">
        <v>403</v>
      </c>
      <c r="AO181" s="10">
        <f t="shared" si="50"/>
        <v>165</v>
      </c>
      <c r="AP181" s="11">
        <f t="shared" si="51"/>
        <v>40.942928039702231</v>
      </c>
      <c r="AQ181" s="91" t="s">
        <v>5552</v>
      </c>
      <c r="AR181" s="89">
        <v>411</v>
      </c>
      <c r="AS181" s="89">
        <v>312</v>
      </c>
      <c r="AT181" s="10">
        <f t="shared" si="52"/>
        <v>99</v>
      </c>
      <c r="AU181" s="87">
        <f t="shared" si="53"/>
        <v>31.73076923076923</v>
      </c>
      <c r="AV181" s="19" t="s">
        <v>5586</v>
      </c>
    </row>
    <row r="182" spans="3:48" ht="50.1" customHeight="1">
      <c r="C182" s="5"/>
      <c r="D182" s="64" t="s">
        <v>362</v>
      </c>
      <c r="E182" s="65" t="s">
        <v>5249</v>
      </c>
      <c r="F182" s="67" t="s">
        <v>363</v>
      </c>
      <c r="G182" s="29">
        <v>2345</v>
      </c>
      <c r="H182" s="13">
        <v>2583</v>
      </c>
      <c r="I182" s="10">
        <f t="shared" si="36"/>
        <v>-238</v>
      </c>
      <c r="J182" s="87">
        <f t="shared" si="37"/>
        <v>-9.2140921409214087</v>
      </c>
      <c r="K182" s="29">
        <v>1143</v>
      </c>
      <c r="L182" s="13">
        <v>1291</v>
      </c>
      <c r="M182" s="10">
        <f t="shared" si="38"/>
        <v>-148</v>
      </c>
      <c r="N182" s="87">
        <f t="shared" si="39"/>
        <v>-11.463981409759876</v>
      </c>
      <c r="O182" s="29">
        <v>276</v>
      </c>
      <c r="P182" s="13">
        <v>499</v>
      </c>
      <c r="Q182" s="10">
        <f t="shared" si="40"/>
        <v>-223</v>
      </c>
      <c r="R182" s="87">
        <f t="shared" si="41"/>
        <v>-44.68937875751503</v>
      </c>
      <c r="S182" s="29">
        <v>926</v>
      </c>
      <c r="T182" s="13">
        <v>794</v>
      </c>
      <c r="U182" s="10">
        <f t="shared" si="42"/>
        <v>132</v>
      </c>
      <c r="V182" s="87">
        <f t="shared" si="43"/>
        <v>16.624685138539043</v>
      </c>
      <c r="W182" s="88" t="s">
        <v>7842</v>
      </c>
      <c r="X182" s="89">
        <v>251</v>
      </c>
      <c r="Y182" s="89">
        <v>300</v>
      </c>
      <c r="Z182" s="10">
        <f t="shared" si="44"/>
        <v>-49</v>
      </c>
      <c r="AA182" s="87">
        <f t="shared" si="45"/>
        <v>-16.333333333333332</v>
      </c>
      <c r="AB182" s="90" t="s">
        <v>7843</v>
      </c>
      <c r="AC182" s="89">
        <v>220</v>
      </c>
      <c r="AD182" s="89">
        <v>257</v>
      </c>
      <c r="AE182" s="10">
        <f t="shared" si="46"/>
        <v>-37</v>
      </c>
      <c r="AF182" s="11">
        <f t="shared" si="47"/>
        <v>-14.396887159533073</v>
      </c>
      <c r="AG182" s="91" t="s">
        <v>7844</v>
      </c>
      <c r="AH182" s="89">
        <v>96</v>
      </c>
      <c r="AI182" s="89">
        <v>30</v>
      </c>
      <c r="AJ182" s="10">
        <f t="shared" si="48"/>
        <v>66</v>
      </c>
      <c r="AK182" s="87">
        <f t="shared" si="49"/>
        <v>220.00000000000003</v>
      </c>
      <c r="AL182" s="90" t="s">
        <v>7845</v>
      </c>
      <c r="AM182" s="89">
        <v>79</v>
      </c>
      <c r="AN182" s="89">
        <v>56</v>
      </c>
      <c r="AO182" s="10">
        <f t="shared" si="50"/>
        <v>23</v>
      </c>
      <c r="AP182" s="11">
        <f t="shared" si="51"/>
        <v>41.071428571428569</v>
      </c>
      <c r="AQ182" s="91" t="s">
        <v>7846</v>
      </c>
      <c r="AR182" s="89">
        <v>69</v>
      </c>
      <c r="AS182" s="89">
        <v>4</v>
      </c>
      <c r="AT182" s="10">
        <f t="shared" si="52"/>
        <v>65</v>
      </c>
      <c r="AU182" s="87">
        <f t="shared" si="53"/>
        <v>1625</v>
      </c>
      <c r="AV182" s="19" t="s">
        <v>5587</v>
      </c>
    </row>
    <row r="183" spans="3:48" ht="50.1" customHeight="1">
      <c r="C183" s="5"/>
      <c r="D183" s="64" t="s">
        <v>364</v>
      </c>
      <c r="E183" s="65" t="s">
        <v>5249</v>
      </c>
      <c r="F183" s="67" t="s">
        <v>365</v>
      </c>
      <c r="G183" s="29">
        <v>1773</v>
      </c>
      <c r="H183" s="13">
        <v>1872</v>
      </c>
      <c r="I183" s="10">
        <f t="shared" si="36"/>
        <v>-99</v>
      </c>
      <c r="J183" s="87">
        <f t="shared" si="37"/>
        <v>-5.2884615384615383</v>
      </c>
      <c r="K183" s="29">
        <v>475</v>
      </c>
      <c r="L183" s="13">
        <v>410</v>
      </c>
      <c r="M183" s="10">
        <f t="shared" si="38"/>
        <v>65</v>
      </c>
      <c r="N183" s="87">
        <f t="shared" si="39"/>
        <v>15.853658536585366</v>
      </c>
      <c r="O183" s="29">
        <v>118</v>
      </c>
      <c r="P183" s="13">
        <v>118</v>
      </c>
      <c r="Q183" s="10">
        <f t="shared" si="40"/>
        <v>0</v>
      </c>
      <c r="R183" s="87">
        <f t="shared" si="41"/>
        <v>0</v>
      </c>
      <c r="S183" s="29">
        <v>1181</v>
      </c>
      <c r="T183" s="13">
        <v>1344</v>
      </c>
      <c r="U183" s="10">
        <f t="shared" si="42"/>
        <v>-163</v>
      </c>
      <c r="V183" s="87">
        <f t="shared" si="43"/>
        <v>-12.12797619047619</v>
      </c>
      <c r="W183" s="88" t="s">
        <v>7623</v>
      </c>
      <c r="X183" s="89">
        <v>419</v>
      </c>
      <c r="Y183" s="89">
        <v>489</v>
      </c>
      <c r="Z183" s="10">
        <f t="shared" si="44"/>
        <v>-70</v>
      </c>
      <c r="AA183" s="87">
        <f t="shared" si="45"/>
        <v>-14.314928425357873</v>
      </c>
      <c r="AB183" s="90" t="s">
        <v>5335</v>
      </c>
      <c r="AC183" s="89">
        <v>228</v>
      </c>
      <c r="AD183" s="89">
        <v>235</v>
      </c>
      <c r="AE183" s="10">
        <f t="shared" si="46"/>
        <v>-7</v>
      </c>
      <c r="AF183" s="11">
        <f t="shared" si="47"/>
        <v>-2.9787234042553195</v>
      </c>
      <c r="AG183" s="91" t="s">
        <v>7847</v>
      </c>
      <c r="AH183" s="89">
        <v>225</v>
      </c>
      <c r="AI183" s="89">
        <v>301</v>
      </c>
      <c r="AJ183" s="10">
        <f t="shared" si="48"/>
        <v>-76</v>
      </c>
      <c r="AK183" s="87">
        <f t="shared" si="49"/>
        <v>-25.249169435215947</v>
      </c>
      <c r="AL183" s="90" t="s">
        <v>5389</v>
      </c>
      <c r="AM183" s="89">
        <v>113</v>
      </c>
      <c r="AN183" s="89">
        <v>159</v>
      </c>
      <c r="AO183" s="10">
        <f t="shared" si="50"/>
        <v>-46</v>
      </c>
      <c r="AP183" s="11">
        <f t="shared" si="51"/>
        <v>-28.930817610062892</v>
      </c>
      <c r="AQ183" s="91" t="s">
        <v>5403</v>
      </c>
      <c r="AR183" s="89">
        <v>91</v>
      </c>
      <c r="AS183" s="89">
        <v>61</v>
      </c>
      <c r="AT183" s="10">
        <f t="shared" si="52"/>
        <v>30</v>
      </c>
      <c r="AU183" s="87">
        <f t="shared" si="53"/>
        <v>49.180327868852459</v>
      </c>
      <c r="AV183" s="19" t="s">
        <v>5588</v>
      </c>
    </row>
    <row r="184" spans="3:48" ht="50.1" customHeight="1">
      <c r="C184" s="5"/>
      <c r="D184" s="64" t="s">
        <v>366</v>
      </c>
      <c r="E184" s="65" t="s">
        <v>5249</v>
      </c>
      <c r="F184" s="67" t="s">
        <v>367</v>
      </c>
      <c r="G184" s="29">
        <v>4379</v>
      </c>
      <c r="H184" s="13">
        <v>4434</v>
      </c>
      <c r="I184" s="10">
        <f t="shared" si="36"/>
        <v>-55</v>
      </c>
      <c r="J184" s="87">
        <f t="shared" si="37"/>
        <v>-1.2404149751917006</v>
      </c>
      <c r="K184" s="29">
        <v>1032</v>
      </c>
      <c r="L184" s="13">
        <v>1032</v>
      </c>
      <c r="M184" s="10">
        <f t="shared" si="38"/>
        <v>0</v>
      </c>
      <c r="N184" s="87">
        <f t="shared" si="39"/>
        <v>0</v>
      </c>
      <c r="O184" s="29">
        <v>424</v>
      </c>
      <c r="P184" s="13">
        <v>417</v>
      </c>
      <c r="Q184" s="10">
        <f t="shared" si="40"/>
        <v>7</v>
      </c>
      <c r="R184" s="87">
        <f t="shared" si="41"/>
        <v>1.6786570743405276</v>
      </c>
      <c r="S184" s="29">
        <v>2923</v>
      </c>
      <c r="T184" s="13">
        <v>2985</v>
      </c>
      <c r="U184" s="10">
        <f t="shared" si="42"/>
        <v>-62</v>
      </c>
      <c r="V184" s="87">
        <f t="shared" si="43"/>
        <v>-2.0770519262981577</v>
      </c>
      <c r="W184" s="88" t="s">
        <v>7848</v>
      </c>
      <c r="X184" s="89">
        <v>673</v>
      </c>
      <c r="Y184" s="89">
        <v>720</v>
      </c>
      <c r="Z184" s="10">
        <f t="shared" si="44"/>
        <v>-47</v>
      </c>
      <c r="AA184" s="87">
        <f t="shared" si="45"/>
        <v>-6.5277777777777786</v>
      </c>
      <c r="AB184" s="90" t="s">
        <v>5682</v>
      </c>
      <c r="AC184" s="89">
        <v>515</v>
      </c>
      <c r="AD184" s="89">
        <v>537</v>
      </c>
      <c r="AE184" s="10">
        <f t="shared" si="46"/>
        <v>-22</v>
      </c>
      <c r="AF184" s="11">
        <f t="shared" si="47"/>
        <v>-4.0968342644320295</v>
      </c>
      <c r="AG184" s="91" t="s">
        <v>7849</v>
      </c>
      <c r="AH184" s="89">
        <v>358</v>
      </c>
      <c r="AI184" s="89">
        <v>330</v>
      </c>
      <c r="AJ184" s="10">
        <f t="shared" si="48"/>
        <v>28</v>
      </c>
      <c r="AK184" s="87">
        <f t="shared" si="49"/>
        <v>8.4848484848484862</v>
      </c>
      <c r="AL184" s="90" t="s">
        <v>7850</v>
      </c>
      <c r="AM184" s="89">
        <v>267</v>
      </c>
      <c r="AN184" s="89">
        <v>270</v>
      </c>
      <c r="AO184" s="10">
        <f t="shared" si="50"/>
        <v>-3</v>
      </c>
      <c r="AP184" s="11">
        <f t="shared" si="51"/>
        <v>-1.1111111111111112</v>
      </c>
      <c r="AQ184" s="91" t="s">
        <v>7851</v>
      </c>
      <c r="AR184" s="89">
        <v>214</v>
      </c>
      <c r="AS184" s="89">
        <v>235</v>
      </c>
      <c r="AT184" s="10">
        <f t="shared" si="52"/>
        <v>-21</v>
      </c>
      <c r="AU184" s="87">
        <f t="shared" si="53"/>
        <v>-8.9361702127659584</v>
      </c>
      <c r="AV184" s="19" t="s">
        <v>7946</v>
      </c>
    </row>
    <row r="185" spans="3:48" ht="50.1" customHeight="1">
      <c r="C185" s="5"/>
      <c r="D185" s="64" t="s">
        <v>368</v>
      </c>
      <c r="E185" s="65" t="s">
        <v>5249</v>
      </c>
      <c r="F185" s="67" t="s">
        <v>369</v>
      </c>
      <c r="G185" s="29">
        <v>3728</v>
      </c>
      <c r="H185" s="13">
        <v>3610</v>
      </c>
      <c r="I185" s="10">
        <f t="shared" si="36"/>
        <v>118</v>
      </c>
      <c r="J185" s="87">
        <f t="shared" si="37"/>
        <v>3.2686980609418286</v>
      </c>
      <c r="K185" s="29">
        <v>849</v>
      </c>
      <c r="L185" s="13">
        <v>838</v>
      </c>
      <c r="M185" s="10">
        <f t="shared" si="38"/>
        <v>11</v>
      </c>
      <c r="N185" s="87">
        <f t="shared" si="39"/>
        <v>1.3126491646778042</v>
      </c>
      <c r="O185" s="29">
        <v>620</v>
      </c>
      <c r="P185" s="13">
        <v>574</v>
      </c>
      <c r="Q185" s="10">
        <f t="shared" si="40"/>
        <v>46</v>
      </c>
      <c r="R185" s="87">
        <f t="shared" si="41"/>
        <v>8.0139372822299642</v>
      </c>
      <c r="S185" s="29">
        <v>2259</v>
      </c>
      <c r="T185" s="13">
        <v>2199</v>
      </c>
      <c r="U185" s="10">
        <f t="shared" si="42"/>
        <v>60</v>
      </c>
      <c r="V185" s="87">
        <f t="shared" si="43"/>
        <v>2.7285129604365621</v>
      </c>
      <c r="W185" s="88" t="s">
        <v>7852</v>
      </c>
      <c r="X185" s="89">
        <v>870</v>
      </c>
      <c r="Y185" s="89">
        <v>693</v>
      </c>
      <c r="Z185" s="10">
        <f t="shared" si="44"/>
        <v>177</v>
      </c>
      <c r="AA185" s="87">
        <f t="shared" si="45"/>
        <v>25.541125541125542</v>
      </c>
      <c r="AB185" s="90" t="s">
        <v>5339</v>
      </c>
      <c r="AC185" s="89">
        <v>849</v>
      </c>
      <c r="AD185" s="89">
        <v>931</v>
      </c>
      <c r="AE185" s="10">
        <f t="shared" si="46"/>
        <v>-82</v>
      </c>
      <c r="AF185" s="11">
        <f t="shared" si="47"/>
        <v>-8.8077336197636953</v>
      </c>
      <c r="AG185" s="91" t="s">
        <v>5684</v>
      </c>
      <c r="AH185" s="89">
        <v>484</v>
      </c>
      <c r="AI185" s="89">
        <v>523</v>
      </c>
      <c r="AJ185" s="10">
        <f t="shared" si="48"/>
        <v>-39</v>
      </c>
      <c r="AK185" s="87">
        <f t="shared" si="49"/>
        <v>-7.4569789674952203</v>
      </c>
      <c r="AL185" s="90" t="s">
        <v>5335</v>
      </c>
      <c r="AM185" s="89">
        <v>30</v>
      </c>
      <c r="AN185" s="89">
        <v>31</v>
      </c>
      <c r="AO185" s="10">
        <f t="shared" si="50"/>
        <v>-1</v>
      </c>
      <c r="AP185" s="11">
        <f t="shared" si="51"/>
        <v>-3.225806451612903</v>
      </c>
      <c r="AQ185" s="91" t="s">
        <v>5375</v>
      </c>
      <c r="AR185" s="89">
        <v>15</v>
      </c>
      <c r="AS185" s="89">
        <v>15</v>
      </c>
      <c r="AT185" s="10">
        <f t="shared" si="52"/>
        <v>0</v>
      </c>
      <c r="AU185" s="87">
        <f t="shared" si="53"/>
        <v>0</v>
      </c>
      <c r="AV185" s="19" t="s">
        <v>5589</v>
      </c>
    </row>
    <row r="186" spans="3:48" ht="50.1" customHeight="1">
      <c r="C186" s="5"/>
      <c r="D186" s="64" t="s">
        <v>370</v>
      </c>
      <c r="E186" s="65" t="s">
        <v>5249</v>
      </c>
      <c r="F186" s="67" t="s">
        <v>371</v>
      </c>
      <c r="G186" s="29">
        <v>1674</v>
      </c>
      <c r="H186" s="13">
        <v>1638</v>
      </c>
      <c r="I186" s="10">
        <f t="shared" si="36"/>
        <v>36</v>
      </c>
      <c r="J186" s="87">
        <f t="shared" si="37"/>
        <v>2.197802197802198</v>
      </c>
      <c r="K186" s="29">
        <v>1674</v>
      </c>
      <c r="L186" s="13">
        <v>1638</v>
      </c>
      <c r="M186" s="10">
        <f t="shared" si="38"/>
        <v>36</v>
      </c>
      <c r="N186" s="87">
        <f t="shared" si="39"/>
        <v>2.197802197802198</v>
      </c>
      <c r="O186" s="29">
        <v>0</v>
      </c>
      <c r="P186" s="13">
        <v>0</v>
      </c>
      <c r="Q186" s="10" t="str">
        <f t="shared" si="40"/>
        <v>-</v>
      </c>
      <c r="R186" s="87" t="str">
        <f t="shared" si="41"/>
        <v>-</v>
      </c>
      <c r="S186" s="29">
        <v>0</v>
      </c>
      <c r="T186" s="13">
        <v>0</v>
      </c>
      <c r="U186" s="10" t="str">
        <f t="shared" si="42"/>
        <v>-</v>
      </c>
      <c r="V186" s="87" t="str">
        <f t="shared" si="43"/>
        <v>-</v>
      </c>
      <c r="W186" s="88" t="s">
        <v>11071</v>
      </c>
      <c r="X186" s="89" t="s">
        <v>11071</v>
      </c>
      <c r="Y186" s="89" t="s">
        <v>5344</v>
      </c>
      <c r="Z186" s="10" t="str">
        <f t="shared" si="44"/>
        <v>-</v>
      </c>
      <c r="AA186" s="87" t="str">
        <f t="shared" si="45"/>
        <v>-</v>
      </c>
      <c r="AB186" s="90" t="s">
        <v>11071</v>
      </c>
      <c r="AC186" s="89" t="s">
        <v>11071</v>
      </c>
      <c r="AD186" s="89" t="s">
        <v>5344</v>
      </c>
      <c r="AE186" s="10" t="str">
        <f t="shared" si="46"/>
        <v>-</v>
      </c>
      <c r="AF186" s="11" t="str">
        <f t="shared" si="47"/>
        <v>-</v>
      </c>
      <c r="AG186" s="91" t="s">
        <v>11071</v>
      </c>
      <c r="AH186" s="89" t="s">
        <v>11071</v>
      </c>
      <c r="AI186" s="89" t="s">
        <v>5344</v>
      </c>
      <c r="AJ186" s="10" t="str">
        <f t="shared" si="48"/>
        <v>-</v>
      </c>
      <c r="AK186" s="87" t="str">
        <f t="shared" si="49"/>
        <v>-</v>
      </c>
      <c r="AL186" s="90" t="s">
        <v>11071</v>
      </c>
      <c r="AM186" s="89" t="s">
        <v>11071</v>
      </c>
      <c r="AN186" s="89" t="s">
        <v>5344</v>
      </c>
      <c r="AO186" s="10" t="str">
        <f t="shared" si="50"/>
        <v>-</v>
      </c>
      <c r="AP186" s="11" t="str">
        <f t="shared" si="51"/>
        <v>-</v>
      </c>
      <c r="AQ186" s="91" t="s">
        <v>11071</v>
      </c>
      <c r="AR186" s="89" t="s">
        <v>5344</v>
      </c>
      <c r="AS186" s="89" t="s">
        <v>5344</v>
      </c>
      <c r="AT186" s="10" t="str">
        <f t="shared" si="52"/>
        <v>-</v>
      </c>
      <c r="AU186" s="87" t="str">
        <f t="shared" si="53"/>
        <v>-</v>
      </c>
      <c r="AV186" s="15"/>
    </row>
    <row r="187" spans="3:48" ht="50.1" customHeight="1">
      <c r="C187" s="5"/>
      <c r="D187" s="64" t="s">
        <v>372</v>
      </c>
      <c r="E187" s="65" t="s">
        <v>5249</v>
      </c>
      <c r="F187" s="67" t="s">
        <v>373</v>
      </c>
      <c r="G187" s="29">
        <v>87279</v>
      </c>
      <c r="H187" s="13">
        <v>91273</v>
      </c>
      <c r="I187" s="10">
        <f t="shared" si="36"/>
        <v>-3994</v>
      </c>
      <c r="J187" s="87">
        <f t="shared" si="37"/>
        <v>-4.3758833389940071</v>
      </c>
      <c r="K187" s="29">
        <v>0</v>
      </c>
      <c r="L187" s="13">
        <v>0</v>
      </c>
      <c r="M187" s="10" t="str">
        <f t="shared" si="38"/>
        <v>-</v>
      </c>
      <c r="N187" s="87" t="str">
        <f t="shared" si="39"/>
        <v>-</v>
      </c>
      <c r="O187" s="29">
        <v>0</v>
      </c>
      <c r="P187" s="13">
        <v>0</v>
      </c>
      <c r="Q187" s="10" t="str">
        <f t="shared" si="40"/>
        <v>-</v>
      </c>
      <c r="R187" s="87" t="str">
        <f t="shared" si="41"/>
        <v>-</v>
      </c>
      <c r="S187" s="29">
        <v>87279</v>
      </c>
      <c r="T187" s="13">
        <v>91273</v>
      </c>
      <c r="U187" s="10">
        <f t="shared" si="42"/>
        <v>-3994</v>
      </c>
      <c r="V187" s="87">
        <f t="shared" si="43"/>
        <v>-4.3758833389940071</v>
      </c>
      <c r="W187" s="88" t="s">
        <v>7853</v>
      </c>
      <c r="X187" s="89">
        <v>86747</v>
      </c>
      <c r="Y187" s="89">
        <f>89519+1226</f>
        <v>90745</v>
      </c>
      <c r="Z187" s="10">
        <f t="shared" si="44"/>
        <v>-3998</v>
      </c>
      <c r="AA187" s="87">
        <f t="shared" si="45"/>
        <v>-4.4057523830514072</v>
      </c>
      <c r="AB187" s="90" t="s">
        <v>7854</v>
      </c>
      <c r="AC187" s="89">
        <v>500</v>
      </c>
      <c r="AD187" s="89">
        <v>500</v>
      </c>
      <c r="AE187" s="10">
        <f t="shared" si="46"/>
        <v>0</v>
      </c>
      <c r="AF187" s="11">
        <f t="shared" si="47"/>
        <v>0</v>
      </c>
      <c r="AG187" s="91" t="s">
        <v>5568</v>
      </c>
      <c r="AH187" s="89">
        <v>32</v>
      </c>
      <c r="AI187" s="89">
        <v>28</v>
      </c>
      <c r="AJ187" s="10">
        <f t="shared" si="48"/>
        <v>4</v>
      </c>
      <c r="AK187" s="87">
        <f t="shared" si="49"/>
        <v>14.285714285714285</v>
      </c>
      <c r="AL187" s="90" t="s">
        <v>11071</v>
      </c>
      <c r="AM187" s="89" t="s">
        <v>11071</v>
      </c>
      <c r="AN187" s="89" t="s">
        <v>5344</v>
      </c>
      <c r="AO187" s="10" t="str">
        <f t="shared" si="50"/>
        <v>-</v>
      </c>
      <c r="AP187" s="11" t="str">
        <f t="shared" si="51"/>
        <v>-</v>
      </c>
      <c r="AQ187" s="91" t="s">
        <v>11071</v>
      </c>
      <c r="AR187" s="89" t="s">
        <v>5344</v>
      </c>
      <c r="AS187" s="89" t="s">
        <v>5344</v>
      </c>
      <c r="AT187" s="10" t="str">
        <f t="shared" si="52"/>
        <v>-</v>
      </c>
      <c r="AU187" s="87" t="str">
        <f t="shared" si="53"/>
        <v>-</v>
      </c>
      <c r="AV187" s="15"/>
    </row>
    <row r="188" spans="3:48" ht="50.1" customHeight="1">
      <c r="C188" s="5"/>
      <c r="D188" s="64" t="s">
        <v>374</v>
      </c>
      <c r="E188" s="65" t="s">
        <v>5249</v>
      </c>
      <c r="F188" s="67" t="s">
        <v>375</v>
      </c>
      <c r="G188" s="29">
        <v>46712</v>
      </c>
      <c r="H188" s="13">
        <v>45519</v>
      </c>
      <c r="I188" s="10">
        <f t="shared" si="36"/>
        <v>1193</v>
      </c>
      <c r="J188" s="87">
        <f t="shared" si="37"/>
        <v>2.6208835870735294</v>
      </c>
      <c r="K188" s="29">
        <v>0</v>
      </c>
      <c r="L188" s="13">
        <v>0</v>
      </c>
      <c r="M188" s="10" t="str">
        <f t="shared" si="38"/>
        <v>-</v>
      </c>
      <c r="N188" s="87" t="str">
        <f t="shared" si="39"/>
        <v>-</v>
      </c>
      <c r="O188" s="29">
        <v>0</v>
      </c>
      <c r="P188" s="13">
        <v>0</v>
      </c>
      <c r="Q188" s="10" t="str">
        <f t="shared" si="40"/>
        <v>-</v>
      </c>
      <c r="R188" s="87" t="str">
        <f t="shared" si="41"/>
        <v>-</v>
      </c>
      <c r="S188" s="29">
        <v>46712</v>
      </c>
      <c r="T188" s="13">
        <v>45519</v>
      </c>
      <c r="U188" s="10">
        <f t="shared" si="42"/>
        <v>1193</v>
      </c>
      <c r="V188" s="87">
        <f t="shared" si="43"/>
        <v>2.6208835870735294</v>
      </c>
      <c r="W188" s="88" t="s">
        <v>11071</v>
      </c>
      <c r="X188" s="89" t="s">
        <v>11071</v>
      </c>
      <c r="Y188" s="89" t="s">
        <v>5344</v>
      </c>
      <c r="Z188" s="10" t="str">
        <f t="shared" si="44"/>
        <v>-</v>
      </c>
      <c r="AA188" s="87" t="str">
        <f t="shared" si="45"/>
        <v>-</v>
      </c>
      <c r="AB188" s="90" t="s">
        <v>11071</v>
      </c>
      <c r="AC188" s="89" t="s">
        <v>11071</v>
      </c>
      <c r="AD188" s="89" t="s">
        <v>5344</v>
      </c>
      <c r="AE188" s="10" t="str">
        <f t="shared" si="46"/>
        <v>-</v>
      </c>
      <c r="AF188" s="11" t="str">
        <f t="shared" si="47"/>
        <v>-</v>
      </c>
      <c r="AG188" s="91" t="s">
        <v>11071</v>
      </c>
      <c r="AH188" s="89" t="s">
        <v>11071</v>
      </c>
      <c r="AI188" s="89" t="s">
        <v>5344</v>
      </c>
      <c r="AJ188" s="10" t="str">
        <f t="shared" si="48"/>
        <v>-</v>
      </c>
      <c r="AK188" s="87" t="str">
        <f t="shared" si="49"/>
        <v>-</v>
      </c>
      <c r="AL188" s="90" t="s">
        <v>11071</v>
      </c>
      <c r="AM188" s="89" t="s">
        <v>11071</v>
      </c>
      <c r="AN188" s="89" t="s">
        <v>5344</v>
      </c>
      <c r="AO188" s="10" t="str">
        <f t="shared" si="50"/>
        <v>-</v>
      </c>
      <c r="AP188" s="11" t="str">
        <f t="shared" si="51"/>
        <v>-</v>
      </c>
      <c r="AQ188" s="91" t="s">
        <v>11071</v>
      </c>
      <c r="AR188" s="89" t="s">
        <v>5344</v>
      </c>
      <c r="AS188" s="89" t="s">
        <v>5344</v>
      </c>
      <c r="AT188" s="10" t="str">
        <f t="shared" si="52"/>
        <v>-</v>
      </c>
      <c r="AU188" s="87" t="str">
        <f t="shared" si="53"/>
        <v>-</v>
      </c>
      <c r="AV188" s="15"/>
    </row>
    <row r="189" spans="3:48" ht="50.1" customHeight="1">
      <c r="C189" s="5"/>
      <c r="D189" s="64" t="s">
        <v>376</v>
      </c>
      <c r="E189" s="65" t="s">
        <v>5249</v>
      </c>
      <c r="F189" s="67" t="s">
        <v>377</v>
      </c>
      <c r="G189" s="29">
        <v>6</v>
      </c>
      <c r="H189" s="13">
        <v>11</v>
      </c>
      <c r="I189" s="10">
        <f t="shared" si="36"/>
        <v>-5</v>
      </c>
      <c r="J189" s="87">
        <f t="shared" si="37"/>
        <v>-45.454545454545453</v>
      </c>
      <c r="K189" s="29">
        <v>6</v>
      </c>
      <c r="L189" s="13">
        <v>11</v>
      </c>
      <c r="M189" s="10">
        <f t="shared" si="38"/>
        <v>-5</v>
      </c>
      <c r="N189" s="87">
        <f t="shared" si="39"/>
        <v>-45.454545454545453</v>
      </c>
      <c r="O189" s="29">
        <v>0</v>
      </c>
      <c r="P189" s="13">
        <v>0</v>
      </c>
      <c r="Q189" s="10" t="str">
        <f t="shared" si="40"/>
        <v>-</v>
      </c>
      <c r="R189" s="87" t="str">
        <f t="shared" si="41"/>
        <v>-</v>
      </c>
      <c r="S189" s="29">
        <v>0</v>
      </c>
      <c r="T189" s="13">
        <v>0</v>
      </c>
      <c r="U189" s="10" t="str">
        <f t="shared" si="42"/>
        <v>-</v>
      </c>
      <c r="V189" s="87" t="str">
        <f t="shared" si="43"/>
        <v>-</v>
      </c>
      <c r="W189" s="88" t="s">
        <v>11071</v>
      </c>
      <c r="X189" s="89" t="s">
        <v>11071</v>
      </c>
      <c r="Y189" s="89" t="s">
        <v>5344</v>
      </c>
      <c r="Z189" s="10" t="str">
        <f t="shared" si="44"/>
        <v>-</v>
      </c>
      <c r="AA189" s="87" t="str">
        <f t="shared" si="45"/>
        <v>-</v>
      </c>
      <c r="AB189" s="90" t="s">
        <v>11071</v>
      </c>
      <c r="AC189" s="89" t="s">
        <v>11071</v>
      </c>
      <c r="AD189" s="89" t="s">
        <v>5344</v>
      </c>
      <c r="AE189" s="10" t="str">
        <f t="shared" si="46"/>
        <v>-</v>
      </c>
      <c r="AF189" s="11" t="str">
        <f t="shared" si="47"/>
        <v>-</v>
      </c>
      <c r="AG189" s="91" t="s">
        <v>11071</v>
      </c>
      <c r="AH189" s="89" t="s">
        <v>11071</v>
      </c>
      <c r="AI189" s="89" t="s">
        <v>5344</v>
      </c>
      <c r="AJ189" s="10" t="str">
        <f t="shared" si="48"/>
        <v>-</v>
      </c>
      <c r="AK189" s="87" t="str">
        <f t="shared" si="49"/>
        <v>-</v>
      </c>
      <c r="AL189" s="90" t="s">
        <v>11071</v>
      </c>
      <c r="AM189" s="89" t="s">
        <v>11071</v>
      </c>
      <c r="AN189" s="89" t="s">
        <v>5344</v>
      </c>
      <c r="AO189" s="10" t="str">
        <f t="shared" si="50"/>
        <v>-</v>
      </c>
      <c r="AP189" s="11" t="str">
        <f t="shared" si="51"/>
        <v>-</v>
      </c>
      <c r="AQ189" s="91" t="s">
        <v>11071</v>
      </c>
      <c r="AR189" s="89" t="s">
        <v>5344</v>
      </c>
      <c r="AS189" s="89" t="s">
        <v>5344</v>
      </c>
      <c r="AT189" s="10" t="str">
        <f t="shared" si="52"/>
        <v>-</v>
      </c>
      <c r="AU189" s="87" t="str">
        <f t="shared" si="53"/>
        <v>-</v>
      </c>
      <c r="AV189" s="15"/>
    </row>
    <row r="190" spans="3:48" ht="50.1" customHeight="1">
      <c r="C190" s="5"/>
      <c r="D190" s="64" t="s">
        <v>378</v>
      </c>
      <c r="E190" s="65" t="s">
        <v>5249</v>
      </c>
      <c r="F190" s="67" t="s">
        <v>379</v>
      </c>
      <c r="G190" s="29">
        <v>180</v>
      </c>
      <c r="H190" s="13">
        <v>158</v>
      </c>
      <c r="I190" s="10">
        <f t="shared" si="36"/>
        <v>22</v>
      </c>
      <c r="J190" s="87">
        <f t="shared" si="37"/>
        <v>13.924050632911392</v>
      </c>
      <c r="K190" s="29">
        <v>0</v>
      </c>
      <c r="L190" s="13">
        <v>0</v>
      </c>
      <c r="M190" s="10" t="str">
        <f t="shared" si="38"/>
        <v>-</v>
      </c>
      <c r="N190" s="87" t="str">
        <f t="shared" si="39"/>
        <v>-</v>
      </c>
      <c r="O190" s="29">
        <v>0</v>
      </c>
      <c r="P190" s="13">
        <v>0</v>
      </c>
      <c r="Q190" s="10" t="str">
        <f t="shared" si="40"/>
        <v>-</v>
      </c>
      <c r="R190" s="87" t="str">
        <f t="shared" si="41"/>
        <v>-</v>
      </c>
      <c r="S190" s="29">
        <v>180</v>
      </c>
      <c r="T190" s="13">
        <v>158</v>
      </c>
      <c r="U190" s="10">
        <f t="shared" si="42"/>
        <v>22</v>
      </c>
      <c r="V190" s="87">
        <f t="shared" si="43"/>
        <v>13.924050632911392</v>
      </c>
      <c r="W190" s="88" t="s">
        <v>5937</v>
      </c>
      <c r="X190" s="89">
        <v>180</v>
      </c>
      <c r="Y190" s="89">
        <v>158</v>
      </c>
      <c r="Z190" s="10">
        <f t="shared" si="44"/>
        <v>22</v>
      </c>
      <c r="AA190" s="87">
        <f t="shared" si="45"/>
        <v>13.924050632911392</v>
      </c>
      <c r="AB190" s="90" t="s">
        <v>11071</v>
      </c>
      <c r="AC190" s="89" t="s">
        <v>11071</v>
      </c>
      <c r="AD190" s="89" t="s">
        <v>5344</v>
      </c>
      <c r="AE190" s="10" t="str">
        <f t="shared" si="46"/>
        <v>-</v>
      </c>
      <c r="AF190" s="11" t="str">
        <f t="shared" si="47"/>
        <v>-</v>
      </c>
      <c r="AG190" s="91" t="s">
        <v>11071</v>
      </c>
      <c r="AH190" s="89" t="s">
        <v>11071</v>
      </c>
      <c r="AI190" s="89" t="s">
        <v>5344</v>
      </c>
      <c r="AJ190" s="10" t="str">
        <f t="shared" si="48"/>
        <v>-</v>
      </c>
      <c r="AK190" s="87" t="str">
        <f t="shared" si="49"/>
        <v>-</v>
      </c>
      <c r="AL190" s="90" t="s">
        <v>11071</v>
      </c>
      <c r="AM190" s="89" t="s">
        <v>11071</v>
      </c>
      <c r="AN190" s="89" t="s">
        <v>5344</v>
      </c>
      <c r="AO190" s="10" t="str">
        <f t="shared" si="50"/>
        <v>-</v>
      </c>
      <c r="AP190" s="11" t="str">
        <f t="shared" si="51"/>
        <v>-</v>
      </c>
      <c r="AQ190" s="91" t="s">
        <v>11071</v>
      </c>
      <c r="AR190" s="89" t="s">
        <v>5344</v>
      </c>
      <c r="AS190" s="89" t="s">
        <v>5344</v>
      </c>
      <c r="AT190" s="10" t="str">
        <f t="shared" si="52"/>
        <v>-</v>
      </c>
      <c r="AU190" s="87" t="str">
        <f t="shared" si="53"/>
        <v>-</v>
      </c>
      <c r="AV190" s="20"/>
    </row>
    <row r="191" spans="3:48" ht="50.1" customHeight="1">
      <c r="C191" s="5"/>
      <c r="D191" s="64" t="s">
        <v>380</v>
      </c>
      <c r="E191" s="65" t="s">
        <v>5249</v>
      </c>
      <c r="F191" s="67" t="s">
        <v>381</v>
      </c>
      <c r="G191" s="29">
        <v>2</v>
      </c>
      <c r="H191" s="13">
        <v>6</v>
      </c>
      <c r="I191" s="10">
        <f t="shared" si="36"/>
        <v>-4</v>
      </c>
      <c r="J191" s="87">
        <f t="shared" si="37"/>
        <v>-66.666666666666657</v>
      </c>
      <c r="K191" s="29">
        <v>2</v>
      </c>
      <c r="L191" s="13">
        <v>6</v>
      </c>
      <c r="M191" s="10">
        <f t="shared" si="38"/>
        <v>-4</v>
      </c>
      <c r="N191" s="87">
        <f t="shared" si="39"/>
        <v>-66.666666666666657</v>
      </c>
      <c r="O191" s="29">
        <v>0</v>
      </c>
      <c r="P191" s="13">
        <v>0</v>
      </c>
      <c r="Q191" s="10" t="str">
        <f t="shared" si="40"/>
        <v>-</v>
      </c>
      <c r="R191" s="87" t="str">
        <f t="shared" si="41"/>
        <v>-</v>
      </c>
      <c r="S191" s="29">
        <v>0</v>
      </c>
      <c r="T191" s="13">
        <v>0</v>
      </c>
      <c r="U191" s="10" t="str">
        <f t="shared" si="42"/>
        <v>-</v>
      </c>
      <c r="V191" s="87" t="str">
        <f t="shared" si="43"/>
        <v>-</v>
      </c>
      <c r="W191" s="88" t="s">
        <v>11071</v>
      </c>
      <c r="X191" s="89" t="s">
        <v>11071</v>
      </c>
      <c r="Y191" s="89" t="s">
        <v>5344</v>
      </c>
      <c r="Z191" s="10" t="str">
        <f t="shared" si="44"/>
        <v>-</v>
      </c>
      <c r="AA191" s="87" t="str">
        <f t="shared" si="45"/>
        <v>-</v>
      </c>
      <c r="AB191" s="90" t="s">
        <v>11071</v>
      </c>
      <c r="AC191" s="89" t="s">
        <v>11071</v>
      </c>
      <c r="AD191" s="89" t="s">
        <v>5344</v>
      </c>
      <c r="AE191" s="10" t="str">
        <f t="shared" si="46"/>
        <v>-</v>
      </c>
      <c r="AF191" s="11" t="str">
        <f t="shared" si="47"/>
        <v>-</v>
      </c>
      <c r="AG191" s="91" t="s">
        <v>11071</v>
      </c>
      <c r="AH191" s="89" t="s">
        <v>11071</v>
      </c>
      <c r="AI191" s="89" t="s">
        <v>5344</v>
      </c>
      <c r="AJ191" s="10" t="str">
        <f t="shared" si="48"/>
        <v>-</v>
      </c>
      <c r="AK191" s="87" t="str">
        <f t="shared" si="49"/>
        <v>-</v>
      </c>
      <c r="AL191" s="90" t="s">
        <v>11071</v>
      </c>
      <c r="AM191" s="89" t="s">
        <v>11071</v>
      </c>
      <c r="AN191" s="89" t="s">
        <v>5344</v>
      </c>
      <c r="AO191" s="10" t="str">
        <f t="shared" si="50"/>
        <v>-</v>
      </c>
      <c r="AP191" s="11" t="str">
        <f t="shared" si="51"/>
        <v>-</v>
      </c>
      <c r="AQ191" s="91" t="s">
        <v>11071</v>
      </c>
      <c r="AR191" s="89" t="s">
        <v>5344</v>
      </c>
      <c r="AS191" s="89" t="s">
        <v>5344</v>
      </c>
      <c r="AT191" s="10" t="str">
        <f t="shared" si="52"/>
        <v>-</v>
      </c>
      <c r="AU191" s="87" t="str">
        <f t="shared" si="53"/>
        <v>-</v>
      </c>
      <c r="AV191" s="20"/>
    </row>
    <row r="192" spans="3:48" ht="50.1" customHeight="1">
      <c r="C192" s="5"/>
      <c r="D192" s="64" t="s">
        <v>382</v>
      </c>
      <c r="E192" s="65" t="s">
        <v>5249</v>
      </c>
      <c r="F192" s="67" t="s">
        <v>383</v>
      </c>
      <c r="G192" s="29">
        <v>49</v>
      </c>
      <c r="H192" s="13">
        <v>46</v>
      </c>
      <c r="I192" s="10">
        <f t="shared" si="36"/>
        <v>3</v>
      </c>
      <c r="J192" s="87">
        <f t="shared" si="37"/>
        <v>6.5217391304347823</v>
      </c>
      <c r="K192" s="29">
        <v>49</v>
      </c>
      <c r="L192" s="13">
        <v>46</v>
      </c>
      <c r="M192" s="10">
        <f t="shared" si="38"/>
        <v>3</v>
      </c>
      <c r="N192" s="87">
        <f t="shared" si="39"/>
        <v>6.5217391304347823</v>
      </c>
      <c r="O192" s="29">
        <v>0</v>
      </c>
      <c r="P192" s="13">
        <v>0</v>
      </c>
      <c r="Q192" s="10" t="str">
        <f t="shared" si="40"/>
        <v>-</v>
      </c>
      <c r="R192" s="87" t="str">
        <f t="shared" si="41"/>
        <v>-</v>
      </c>
      <c r="S192" s="29">
        <v>0</v>
      </c>
      <c r="T192" s="13">
        <v>0</v>
      </c>
      <c r="U192" s="10" t="str">
        <f t="shared" si="42"/>
        <v>-</v>
      </c>
      <c r="V192" s="87" t="str">
        <f t="shared" si="43"/>
        <v>-</v>
      </c>
      <c r="W192" s="88" t="s">
        <v>11071</v>
      </c>
      <c r="X192" s="89" t="s">
        <v>11071</v>
      </c>
      <c r="Y192" s="89" t="s">
        <v>5344</v>
      </c>
      <c r="Z192" s="10" t="str">
        <f t="shared" si="44"/>
        <v>-</v>
      </c>
      <c r="AA192" s="87" t="str">
        <f t="shared" si="45"/>
        <v>-</v>
      </c>
      <c r="AB192" s="90" t="s">
        <v>11071</v>
      </c>
      <c r="AC192" s="89" t="s">
        <v>11071</v>
      </c>
      <c r="AD192" s="89" t="s">
        <v>5344</v>
      </c>
      <c r="AE192" s="10" t="str">
        <f t="shared" si="46"/>
        <v>-</v>
      </c>
      <c r="AF192" s="11" t="str">
        <f t="shared" si="47"/>
        <v>-</v>
      </c>
      <c r="AG192" s="91" t="s">
        <v>11071</v>
      </c>
      <c r="AH192" s="89" t="s">
        <v>11071</v>
      </c>
      <c r="AI192" s="89" t="s">
        <v>5344</v>
      </c>
      <c r="AJ192" s="10" t="str">
        <f t="shared" si="48"/>
        <v>-</v>
      </c>
      <c r="AK192" s="87" t="str">
        <f t="shared" si="49"/>
        <v>-</v>
      </c>
      <c r="AL192" s="90" t="s">
        <v>11071</v>
      </c>
      <c r="AM192" s="89" t="s">
        <v>11071</v>
      </c>
      <c r="AN192" s="89" t="s">
        <v>5344</v>
      </c>
      <c r="AO192" s="10" t="str">
        <f t="shared" si="50"/>
        <v>-</v>
      </c>
      <c r="AP192" s="11" t="str">
        <f t="shared" si="51"/>
        <v>-</v>
      </c>
      <c r="AQ192" s="91" t="s">
        <v>11071</v>
      </c>
      <c r="AR192" s="89" t="s">
        <v>5344</v>
      </c>
      <c r="AS192" s="89" t="s">
        <v>5344</v>
      </c>
      <c r="AT192" s="10" t="str">
        <f t="shared" si="52"/>
        <v>-</v>
      </c>
      <c r="AU192" s="87" t="str">
        <f t="shared" si="53"/>
        <v>-</v>
      </c>
      <c r="AV192" s="15"/>
    </row>
    <row r="193" spans="3:48" ht="50.1" customHeight="1">
      <c r="C193" s="5"/>
      <c r="D193" s="64" t="s">
        <v>384</v>
      </c>
      <c r="E193" s="65" t="s">
        <v>5249</v>
      </c>
      <c r="F193" s="67" t="s">
        <v>385</v>
      </c>
      <c r="G193" s="29">
        <v>18</v>
      </c>
      <c r="H193" s="13">
        <v>14</v>
      </c>
      <c r="I193" s="10">
        <f t="shared" si="36"/>
        <v>4</v>
      </c>
      <c r="J193" s="87">
        <f t="shared" si="37"/>
        <v>28.571428571428569</v>
      </c>
      <c r="K193" s="29">
        <v>18</v>
      </c>
      <c r="L193" s="13">
        <v>14</v>
      </c>
      <c r="M193" s="10">
        <f t="shared" si="38"/>
        <v>4</v>
      </c>
      <c r="N193" s="87">
        <f t="shared" si="39"/>
        <v>28.571428571428569</v>
      </c>
      <c r="O193" s="29">
        <v>0</v>
      </c>
      <c r="P193" s="13">
        <v>0</v>
      </c>
      <c r="Q193" s="10" t="str">
        <f t="shared" si="40"/>
        <v>-</v>
      </c>
      <c r="R193" s="87" t="str">
        <f t="shared" si="41"/>
        <v>-</v>
      </c>
      <c r="S193" s="29">
        <v>0</v>
      </c>
      <c r="T193" s="13">
        <v>0</v>
      </c>
      <c r="U193" s="10" t="str">
        <f t="shared" si="42"/>
        <v>-</v>
      </c>
      <c r="V193" s="87" t="str">
        <f t="shared" si="43"/>
        <v>-</v>
      </c>
      <c r="W193" s="88" t="s">
        <v>11071</v>
      </c>
      <c r="X193" s="89" t="s">
        <v>11071</v>
      </c>
      <c r="Y193" s="89" t="s">
        <v>5344</v>
      </c>
      <c r="Z193" s="10" t="str">
        <f t="shared" si="44"/>
        <v>-</v>
      </c>
      <c r="AA193" s="87" t="str">
        <f t="shared" si="45"/>
        <v>-</v>
      </c>
      <c r="AB193" s="90" t="s">
        <v>11071</v>
      </c>
      <c r="AC193" s="89" t="s">
        <v>11071</v>
      </c>
      <c r="AD193" s="89" t="s">
        <v>5344</v>
      </c>
      <c r="AE193" s="10" t="str">
        <f t="shared" si="46"/>
        <v>-</v>
      </c>
      <c r="AF193" s="11" t="str">
        <f t="shared" si="47"/>
        <v>-</v>
      </c>
      <c r="AG193" s="91" t="s">
        <v>11071</v>
      </c>
      <c r="AH193" s="89" t="s">
        <v>11071</v>
      </c>
      <c r="AI193" s="89" t="s">
        <v>5344</v>
      </c>
      <c r="AJ193" s="10" t="str">
        <f t="shared" si="48"/>
        <v>-</v>
      </c>
      <c r="AK193" s="87" t="str">
        <f t="shared" si="49"/>
        <v>-</v>
      </c>
      <c r="AL193" s="90" t="s">
        <v>11071</v>
      </c>
      <c r="AM193" s="89" t="s">
        <v>11071</v>
      </c>
      <c r="AN193" s="89" t="s">
        <v>5344</v>
      </c>
      <c r="AO193" s="10" t="str">
        <f t="shared" si="50"/>
        <v>-</v>
      </c>
      <c r="AP193" s="11" t="str">
        <f t="shared" si="51"/>
        <v>-</v>
      </c>
      <c r="AQ193" s="91" t="s">
        <v>11071</v>
      </c>
      <c r="AR193" s="89" t="s">
        <v>5344</v>
      </c>
      <c r="AS193" s="89" t="s">
        <v>5344</v>
      </c>
      <c r="AT193" s="10" t="str">
        <f t="shared" si="52"/>
        <v>-</v>
      </c>
      <c r="AU193" s="87" t="str">
        <f t="shared" si="53"/>
        <v>-</v>
      </c>
      <c r="AV193" s="15"/>
    </row>
    <row r="194" spans="3:48" ht="50.1" customHeight="1">
      <c r="C194" s="5"/>
      <c r="D194" s="64" t="s">
        <v>386</v>
      </c>
      <c r="E194" s="65" t="s">
        <v>5249</v>
      </c>
      <c r="F194" s="67" t="s">
        <v>387</v>
      </c>
      <c r="G194" s="29">
        <v>40</v>
      </c>
      <c r="H194" s="13">
        <v>31</v>
      </c>
      <c r="I194" s="10">
        <f t="shared" si="36"/>
        <v>9</v>
      </c>
      <c r="J194" s="87">
        <f t="shared" si="37"/>
        <v>29.032258064516132</v>
      </c>
      <c r="K194" s="29">
        <v>0</v>
      </c>
      <c r="L194" s="13">
        <v>0</v>
      </c>
      <c r="M194" s="10" t="str">
        <f t="shared" si="38"/>
        <v>-</v>
      </c>
      <c r="N194" s="87" t="str">
        <f t="shared" si="39"/>
        <v>-</v>
      </c>
      <c r="O194" s="29">
        <v>0</v>
      </c>
      <c r="P194" s="13">
        <v>0</v>
      </c>
      <c r="Q194" s="10" t="str">
        <f t="shared" si="40"/>
        <v>-</v>
      </c>
      <c r="R194" s="87" t="str">
        <f t="shared" si="41"/>
        <v>-</v>
      </c>
      <c r="S194" s="29">
        <v>40</v>
      </c>
      <c r="T194" s="13">
        <v>31</v>
      </c>
      <c r="U194" s="10">
        <f t="shared" si="42"/>
        <v>9</v>
      </c>
      <c r="V194" s="87">
        <f t="shared" si="43"/>
        <v>29.032258064516132</v>
      </c>
      <c r="W194" s="88" t="s">
        <v>7855</v>
      </c>
      <c r="X194" s="89">
        <v>25</v>
      </c>
      <c r="Y194" s="89">
        <v>19</v>
      </c>
      <c r="Z194" s="10">
        <f t="shared" si="44"/>
        <v>6</v>
      </c>
      <c r="AA194" s="87">
        <f t="shared" si="45"/>
        <v>31.578947368421051</v>
      </c>
      <c r="AB194" s="90" t="s">
        <v>7856</v>
      </c>
      <c r="AC194" s="89">
        <v>15</v>
      </c>
      <c r="AD194" s="89">
        <v>12</v>
      </c>
      <c r="AE194" s="10">
        <f t="shared" si="46"/>
        <v>3</v>
      </c>
      <c r="AF194" s="11">
        <f t="shared" si="47"/>
        <v>25</v>
      </c>
      <c r="AG194" s="91" t="s">
        <v>11071</v>
      </c>
      <c r="AH194" s="89" t="s">
        <v>11071</v>
      </c>
      <c r="AI194" s="89" t="s">
        <v>5344</v>
      </c>
      <c r="AJ194" s="10" t="str">
        <f t="shared" si="48"/>
        <v>-</v>
      </c>
      <c r="AK194" s="87" t="str">
        <f t="shared" si="49"/>
        <v>-</v>
      </c>
      <c r="AL194" s="90" t="s">
        <v>11071</v>
      </c>
      <c r="AM194" s="89" t="s">
        <v>11071</v>
      </c>
      <c r="AN194" s="89" t="s">
        <v>5344</v>
      </c>
      <c r="AO194" s="10" t="str">
        <f t="shared" si="50"/>
        <v>-</v>
      </c>
      <c r="AP194" s="11" t="str">
        <f t="shared" si="51"/>
        <v>-</v>
      </c>
      <c r="AQ194" s="91" t="s">
        <v>11071</v>
      </c>
      <c r="AR194" s="89" t="s">
        <v>5344</v>
      </c>
      <c r="AS194" s="89" t="s">
        <v>5344</v>
      </c>
      <c r="AT194" s="10" t="str">
        <f t="shared" si="52"/>
        <v>-</v>
      </c>
      <c r="AU194" s="87" t="str">
        <f t="shared" si="53"/>
        <v>-</v>
      </c>
      <c r="AV194" s="15"/>
    </row>
    <row r="195" spans="3:48" ht="50.1" customHeight="1">
      <c r="C195" s="5"/>
      <c r="D195" s="64" t="s">
        <v>388</v>
      </c>
      <c r="E195" s="65" t="s">
        <v>5249</v>
      </c>
      <c r="F195" s="67" t="s">
        <v>389</v>
      </c>
      <c r="G195" s="29">
        <v>384</v>
      </c>
      <c r="H195" s="13">
        <v>367</v>
      </c>
      <c r="I195" s="10">
        <f t="shared" si="36"/>
        <v>17</v>
      </c>
      <c r="J195" s="87">
        <f t="shared" si="37"/>
        <v>4.6321525885558579</v>
      </c>
      <c r="K195" s="29">
        <v>0</v>
      </c>
      <c r="L195" s="13">
        <v>0</v>
      </c>
      <c r="M195" s="10" t="str">
        <f t="shared" si="38"/>
        <v>-</v>
      </c>
      <c r="N195" s="87" t="str">
        <f t="shared" si="39"/>
        <v>-</v>
      </c>
      <c r="O195" s="29">
        <v>0</v>
      </c>
      <c r="P195" s="13">
        <v>0</v>
      </c>
      <c r="Q195" s="10" t="str">
        <f t="shared" si="40"/>
        <v>-</v>
      </c>
      <c r="R195" s="87" t="str">
        <f t="shared" si="41"/>
        <v>-</v>
      </c>
      <c r="S195" s="29">
        <v>384</v>
      </c>
      <c r="T195" s="13">
        <v>367</v>
      </c>
      <c r="U195" s="10">
        <f t="shared" si="42"/>
        <v>17</v>
      </c>
      <c r="V195" s="87">
        <f t="shared" si="43"/>
        <v>4.6321525885558579</v>
      </c>
      <c r="W195" s="88" t="s">
        <v>7857</v>
      </c>
      <c r="X195" s="89">
        <v>384.06200000000001</v>
      </c>
      <c r="Y195" s="89">
        <v>367.38200000000001</v>
      </c>
      <c r="Z195" s="10">
        <f t="shared" si="44"/>
        <v>16.680000000000007</v>
      </c>
      <c r="AA195" s="87">
        <f t="shared" si="45"/>
        <v>4.5402333266191617</v>
      </c>
      <c r="AB195" s="90" t="s">
        <v>11071</v>
      </c>
      <c r="AC195" s="89" t="s">
        <v>11071</v>
      </c>
      <c r="AD195" s="89" t="s">
        <v>5344</v>
      </c>
      <c r="AE195" s="10" t="str">
        <f t="shared" si="46"/>
        <v>-</v>
      </c>
      <c r="AF195" s="11" t="str">
        <f t="shared" si="47"/>
        <v>-</v>
      </c>
      <c r="AG195" s="91" t="s">
        <v>11071</v>
      </c>
      <c r="AH195" s="89" t="s">
        <v>11071</v>
      </c>
      <c r="AI195" s="89" t="s">
        <v>5344</v>
      </c>
      <c r="AJ195" s="10" t="str">
        <f t="shared" si="48"/>
        <v>-</v>
      </c>
      <c r="AK195" s="87" t="str">
        <f t="shared" si="49"/>
        <v>-</v>
      </c>
      <c r="AL195" s="90" t="s">
        <v>11071</v>
      </c>
      <c r="AM195" s="89" t="s">
        <v>11071</v>
      </c>
      <c r="AN195" s="89" t="s">
        <v>5344</v>
      </c>
      <c r="AO195" s="10" t="str">
        <f t="shared" si="50"/>
        <v>-</v>
      </c>
      <c r="AP195" s="11" t="str">
        <f t="shared" si="51"/>
        <v>-</v>
      </c>
      <c r="AQ195" s="91" t="s">
        <v>11071</v>
      </c>
      <c r="AR195" s="89" t="s">
        <v>5344</v>
      </c>
      <c r="AS195" s="89" t="s">
        <v>5344</v>
      </c>
      <c r="AT195" s="10" t="str">
        <f t="shared" si="52"/>
        <v>-</v>
      </c>
      <c r="AU195" s="87" t="str">
        <f t="shared" si="53"/>
        <v>-</v>
      </c>
      <c r="AV195" s="15"/>
    </row>
    <row r="196" spans="3:48" ht="50.1" customHeight="1">
      <c r="C196" s="5"/>
      <c r="D196" s="64" t="s">
        <v>390</v>
      </c>
      <c r="E196" s="65" t="s">
        <v>5249</v>
      </c>
      <c r="F196" s="67" t="s">
        <v>391</v>
      </c>
      <c r="G196" s="29">
        <v>29</v>
      </c>
      <c r="H196" s="13">
        <v>29</v>
      </c>
      <c r="I196" s="10">
        <f t="shared" si="36"/>
        <v>0</v>
      </c>
      <c r="J196" s="87">
        <f t="shared" si="37"/>
        <v>0</v>
      </c>
      <c r="K196" s="29">
        <v>29</v>
      </c>
      <c r="L196" s="13">
        <v>29</v>
      </c>
      <c r="M196" s="10">
        <f t="shared" si="38"/>
        <v>0</v>
      </c>
      <c r="N196" s="87">
        <f t="shared" si="39"/>
        <v>0</v>
      </c>
      <c r="O196" s="29">
        <v>0</v>
      </c>
      <c r="P196" s="13">
        <v>0</v>
      </c>
      <c r="Q196" s="10" t="str">
        <f t="shared" si="40"/>
        <v>-</v>
      </c>
      <c r="R196" s="87" t="str">
        <f t="shared" si="41"/>
        <v>-</v>
      </c>
      <c r="S196" s="29">
        <v>0</v>
      </c>
      <c r="T196" s="13">
        <v>0</v>
      </c>
      <c r="U196" s="10" t="str">
        <f t="shared" si="42"/>
        <v>-</v>
      </c>
      <c r="V196" s="87" t="str">
        <f t="shared" si="43"/>
        <v>-</v>
      </c>
      <c r="W196" s="88" t="s">
        <v>11071</v>
      </c>
      <c r="X196" s="89" t="s">
        <v>11071</v>
      </c>
      <c r="Y196" s="89" t="s">
        <v>5344</v>
      </c>
      <c r="Z196" s="10" t="str">
        <f t="shared" si="44"/>
        <v>-</v>
      </c>
      <c r="AA196" s="87" t="str">
        <f t="shared" si="45"/>
        <v>-</v>
      </c>
      <c r="AB196" s="90" t="s">
        <v>11071</v>
      </c>
      <c r="AC196" s="89" t="s">
        <v>11071</v>
      </c>
      <c r="AD196" s="89" t="s">
        <v>5344</v>
      </c>
      <c r="AE196" s="10" t="str">
        <f t="shared" si="46"/>
        <v>-</v>
      </c>
      <c r="AF196" s="11" t="str">
        <f t="shared" si="47"/>
        <v>-</v>
      </c>
      <c r="AG196" s="91" t="s">
        <v>11071</v>
      </c>
      <c r="AH196" s="89" t="s">
        <v>11071</v>
      </c>
      <c r="AI196" s="89" t="s">
        <v>5344</v>
      </c>
      <c r="AJ196" s="10" t="str">
        <f t="shared" si="48"/>
        <v>-</v>
      </c>
      <c r="AK196" s="87" t="str">
        <f t="shared" si="49"/>
        <v>-</v>
      </c>
      <c r="AL196" s="90" t="s">
        <v>11071</v>
      </c>
      <c r="AM196" s="89" t="s">
        <v>11071</v>
      </c>
      <c r="AN196" s="89" t="s">
        <v>5344</v>
      </c>
      <c r="AO196" s="10" t="str">
        <f t="shared" si="50"/>
        <v>-</v>
      </c>
      <c r="AP196" s="11" t="str">
        <f t="shared" si="51"/>
        <v>-</v>
      </c>
      <c r="AQ196" s="91" t="s">
        <v>11071</v>
      </c>
      <c r="AR196" s="89" t="s">
        <v>5344</v>
      </c>
      <c r="AS196" s="89" t="s">
        <v>5344</v>
      </c>
      <c r="AT196" s="10" t="str">
        <f t="shared" si="52"/>
        <v>-</v>
      </c>
      <c r="AU196" s="87" t="str">
        <f t="shared" si="53"/>
        <v>-</v>
      </c>
      <c r="AV196" s="15"/>
    </row>
    <row r="197" spans="3:48" ht="50.1" customHeight="1">
      <c r="C197" s="5"/>
      <c r="D197" s="64" t="s">
        <v>392</v>
      </c>
      <c r="E197" s="65" t="s">
        <v>5249</v>
      </c>
      <c r="F197" s="67" t="s">
        <v>393</v>
      </c>
      <c r="G197" s="29">
        <v>19</v>
      </c>
      <c r="H197" s="13">
        <v>18</v>
      </c>
      <c r="I197" s="10">
        <f t="shared" si="36"/>
        <v>1</v>
      </c>
      <c r="J197" s="87">
        <f t="shared" si="37"/>
        <v>5.5555555555555554</v>
      </c>
      <c r="K197" s="29">
        <v>0</v>
      </c>
      <c r="L197" s="13">
        <v>0</v>
      </c>
      <c r="M197" s="10" t="str">
        <f t="shared" si="38"/>
        <v>-</v>
      </c>
      <c r="N197" s="87" t="str">
        <f t="shared" si="39"/>
        <v>-</v>
      </c>
      <c r="O197" s="29">
        <v>0</v>
      </c>
      <c r="P197" s="13">
        <v>0</v>
      </c>
      <c r="Q197" s="10" t="str">
        <f t="shared" si="40"/>
        <v>-</v>
      </c>
      <c r="R197" s="87" t="str">
        <f t="shared" si="41"/>
        <v>-</v>
      </c>
      <c r="S197" s="29">
        <v>19</v>
      </c>
      <c r="T197" s="13">
        <v>18</v>
      </c>
      <c r="U197" s="10">
        <f t="shared" si="42"/>
        <v>1</v>
      </c>
      <c r="V197" s="87">
        <f t="shared" si="43"/>
        <v>5.5555555555555554</v>
      </c>
      <c r="W197" s="88" t="s">
        <v>7858</v>
      </c>
      <c r="X197" s="89">
        <v>19.45</v>
      </c>
      <c r="Y197" s="89">
        <v>17.858000000000001</v>
      </c>
      <c r="Z197" s="10">
        <f t="shared" si="44"/>
        <v>1.5919999999999987</v>
      </c>
      <c r="AA197" s="87">
        <f t="shared" si="45"/>
        <v>8.9147720909396284</v>
      </c>
      <c r="AB197" s="90" t="s">
        <v>11071</v>
      </c>
      <c r="AC197" s="89" t="s">
        <v>11071</v>
      </c>
      <c r="AD197" s="89" t="s">
        <v>5344</v>
      </c>
      <c r="AE197" s="10" t="str">
        <f t="shared" si="46"/>
        <v>-</v>
      </c>
      <c r="AF197" s="11" t="str">
        <f t="shared" si="47"/>
        <v>-</v>
      </c>
      <c r="AG197" s="91" t="s">
        <v>11071</v>
      </c>
      <c r="AH197" s="89" t="s">
        <v>11071</v>
      </c>
      <c r="AI197" s="89" t="s">
        <v>5344</v>
      </c>
      <c r="AJ197" s="10" t="str">
        <f t="shared" si="48"/>
        <v>-</v>
      </c>
      <c r="AK197" s="87" t="str">
        <f t="shared" si="49"/>
        <v>-</v>
      </c>
      <c r="AL197" s="90" t="s">
        <v>11071</v>
      </c>
      <c r="AM197" s="89" t="s">
        <v>11071</v>
      </c>
      <c r="AN197" s="89" t="s">
        <v>5344</v>
      </c>
      <c r="AO197" s="10" t="str">
        <f t="shared" si="50"/>
        <v>-</v>
      </c>
      <c r="AP197" s="11" t="str">
        <f t="shared" si="51"/>
        <v>-</v>
      </c>
      <c r="AQ197" s="91" t="s">
        <v>11071</v>
      </c>
      <c r="AR197" s="89" t="s">
        <v>5344</v>
      </c>
      <c r="AS197" s="89" t="s">
        <v>5344</v>
      </c>
      <c r="AT197" s="10" t="str">
        <f t="shared" si="52"/>
        <v>-</v>
      </c>
      <c r="AU197" s="87" t="str">
        <f t="shared" si="53"/>
        <v>-</v>
      </c>
      <c r="AV197" s="15"/>
    </row>
    <row r="198" spans="3:48" ht="50.1" customHeight="1">
      <c r="C198" s="5"/>
      <c r="D198" s="64" t="s">
        <v>394</v>
      </c>
      <c r="E198" s="65" t="s">
        <v>5249</v>
      </c>
      <c r="F198" s="67" t="s">
        <v>395</v>
      </c>
      <c r="G198" s="29">
        <v>108</v>
      </c>
      <c r="H198" s="13">
        <v>112</v>
      </c>
      <c r="I198" s="10">
        <f t="shared" si="36"/>
        <v>-4</v>
      </c>
      <c r="J198" s="87">
        <f t="shared" si="37"/>
        <v>-3.5714285714285712</v>
      </c>
      <c r="K198" s="29">
        <v>108</v>
      </c>
      <c r="L198" s="13">
        <v>112</v>
      </c>
      <c r="M198" s="10">
        <f t="shared" si="38"/>
        <v>-4</v>
      </c>
      <c r="N198" s="87">
        <f t="shared" si="39"/>
        <v>-3.5714285714285712</v>
      </c>
      <c r="O198" s="29">
        <v>0</v>
      </c>
      <c r="P198" s="13">
        <v>0</v>
      </c>
      <c r="Q198" s="10" t="str">
        <f t="shared" si="40"/>
        <v>-</v>
      </c>
      <c r="R198" s="87" t="str">
        <f t="shared" si="41"/>
        <v>-</v>
      </c>
      <c r="S198" s="29">
        <v>0</v>
      </c>
      <c r="T198" s="13">
        <v>0</v>
      </c>
      <c r="U198" s="10" t="str">
        <f t="shared" si="42"/>
        <v>-</v>
      </c>
      <c r="V198" s="87" t="str">
        <f t="shared" si="43"/>
        <v>-</v>
      </c>
      <c r="W198" s="88" t="s">
        <v>11071</v>
      </c>
      <c r="X198" s="89" t="s">
        <v>11071</v>
      </c>
      <c r="Y198" s="89" t="s">
        <v>5344</v>
      </c>
      <c r="Z198" s="10" t="str">
        <f t="shared" si="44"/>
        <v>-</v>
      </c>
      <c r="AA198" s="87" t="str">
        <f t="shared" si="45"/>
        <v>-</v>
      </c>
      <c r="AB198" s="90" t="s">
        <v>11071</v>
      </c>
      <c r="AC198" s="89" t="s">
        <v>11071</v>
      </c>
      <c r="AD198" s="89" t="s">
        <v>5344</v>
      </c>
      <c r="AE198" s="10" t="str">
        <f t="shared" si="46"/>
        <v>-</v>
      </c>
      <c r="AF198" s="11" t="str">
        <f t="shared" si="47"/>
        <v>-</v>
      </c>
      <c r="AG198" s="91" t="s">
        <v>11071</v>
      </c>
      <c r="AH198" s="89" t="s">
        <v>11071</v>
      </c>
      <c r="AI198" s="89" t="s">
        <v>5344</v>
      </c>
      <c r="AJ198" s="10" t="str">
        <f t="shared" si="48"/>
        <v>-</v>
      </c>
      <c r="AK198" s="87" t="str">
        <f t="shared" si="49"/>
        <v>-</v>
      </c>
      <c r="AL198" s="90" t="s">
        <v>11071</v>
      </c>
      <c r="AM198" s="89" t="s">
        <v>11071</v>
      </c>
      <c r="AN198" s="89" t="s">
        <v>5344</v>
      </c>
      <c r="AO198" s="10" t="str">
        <f t="shared" si="50"/>
        <v>-</v>
      </c>
      <c r="AP198" s="11" t="str">
        <f t="shared" si="51"/>
        <v>-</v>
      </c>
      <c r="AQ198" s="91" t="s">
        <v>11071</v>
      </c>
      <c r="AR198" s="89" t="s">
        <v>5344</v>
      </c>
      <c r="AS198" s="89" t="s">
        <v>5344</v>
      </c>
      <c r="AT198" s="10" t="str">
        <f t="shared" si="52"/>
        <v>-</v>
      </c>
      <c r="AU198" s="87" t="str">
        <f t="shared" si="53"/>
        <v>-</v>
      </c>
      <c r="AV198" s="15"/>
    </row>
    <row r="199" spans="3:48" ht="50.1" customHeight="1">
      <c r="C199" s="5"/>
      <c r="D199" s="64" t="s">
        <v>396</v>
      </c>
      <c r="E199" s="65" t="s">
        <v>5249</v>
      </c>
      <c r="F199" s="67" t="s">
        <v>397</v>
      </c>
      <c r="G199" s="29">
        <v>10</v>
      </c>
      <c r="H199" s="13">
        <v>14</v>
      </c>
      <c r="I199" s="10">
        <f t="shared" si="36"/>
        <v>-4</v>
      </c>
      <c r="J199" s="87">
        <f t="shared" si="37"/>
        <v>-28.571428571428569</v>
      </c>
      <c r="K199" s="29">
        <v>0</v>
      </c>
      <c r="L199" s="13">
        <v>0</v>
      </c>
      <c r="M199" s="10" t="str">
        <f t="shared" si="38"/>
        <v>-</v>
      </c>
      <c r="N199" s="87" t="str">
        <f t="shared" si="39"/>
        <v>-</v>
      </c>
      <c r="O199" s="29">
        <v>0</v>
      </c>
      <c r="P199" s="13">
        <v>0</v>
      </c>
      <c r="Q199" s="10" t="str">
        <f t="shared" si="40"/>
        <v>-</v>
      </c>
      <c r="R199" s="87" t="str">
        <f t="shared" si="41"/>
        <v>-</v>
      </c>
      <c r="S199" s="29">
        <v>10</v>
      </c>
      <c r="T199" s="13">
        <v>14</v>
      </c>
      <c r="U199" s="10">
        <f t="shared" si="42"/>
        <v>-4</v>
      </c>
      <c r="V199" s="87">
        <f t="shared" si="43"/>
        <v>-28.571428571428569</v>
      </c>
      <c r="W199" s="88" t="s">
        <v>7859</v>
      </c>
      <c r="X199" s="89">
        <v>10</v>
      </c>
      <c r="Y199" s="89">
        <v>14</v>
      </c>
      <c r="Z199" s="10">
        <f t="shared" si="44"/>
        <v>-4</v>
      </c>
      <c r="AA199" s="87">
        <f t="shared" si="45"/>
        <v>-28.571428571428569</v>
      </c>
      <c r="AB199" s="90" t="s">
        <v>11071</v>
      </c>
      <c r="AC199" s="89" t="s">
        <v>11071</v>
      </c>
      <c r="AD199" s="89" t="s">
        <v>5344</v>
      </c>
      <c r="AE199" s="10" t="str">
        <f t="shared" si="46"/>
        <v>-</v>
      </c>
      <c r="AF199" s="11" t="str">
        <f t="shared" si="47"/>
        <v>-</v>
      </c>
      <c r="AG199" s="91" t="s">
        <v>11071</v>
      </c>
      <c r="AH199" s="89" t="s">
        <v>11071</v>
      </c>
      <c r="AI199" s="89" t="s">
        <v>5344</v>
      </c>
      <c r="AJ199" s="10" t="str">
        <f t="shared" si="48"/>
        <v>-</v>
      </c>
      <c r="AK199" s="87" t="str">
        <f t="shared" si="49"/>
        <v>-</v>
      </c>
      <c r="AL199" s="90" t="s">
        <v>11071</v>
      </c>
      <c r="AM199" s="89" t="s">
        <v>11071</v>
      </c>
      <c r="AN199" s="89" t="s">
        <v>5344</v>
      </c>
      <c r="AO199" s="10" t="str">
        <f t="shared" si="50"/>
        <v>-</v>
      </c>
      <c r="AP199" s="11" t="str">
        <f t="shared" si="51"/>
        <v>-</v>
      </c>
      <c r="AQ199" s="91" t="s">
        <v>11071</v>
      </c>
      <c r="AR199" s="89" t="s">
        <v>5344</v>
      </c>
      <c r="AS199" s="89" t="s">
        <v>5344</v>
      </c>
      <c r="AT199" s="10" t="str">
        <f t="shared" si="52"/>
        <v>-</v>
      </c>
      <c r="AU199" s="87" t="str">
        <f t="shared" si="53"/>
        <v>-</v>
      </c>
      <c r="AV199" s="20"/>
    </row>
    <row r="200" spans="3:48" ht="50.1" customHeight="1">
      <c r="C200" s="5"/>
      <c r="D200" s="64" t="s">
        <v>398</v>
      </c>
      <c r="E200" s="65" t="s">
        <v>5249</v>
      </c>
      <c r="F200" s="67" t="s">
        <v>399</v>
      </c>
      <c r="G200" s="29">
        <v>501</v>
      </c>
      <c r="H200" s="13">
        <v>341</v>
      </c>
      <c r="I200" s="10">
        <f t="shared" si="36"/>
        <v>160</v>
      </c>
      <c r="J200" s="87">
        <f t="shared" si="37"/>
        <v>46.920821114369502</v>
      </c>
      <c r="K200" s="29">
        <v>501</v>
      </c>
      <c r="L200" s="13">
        <v>341</v>
      </c>
      <c r="M200" s="10">
        <f t="shared" si="38"/>
        <v>160</v>
      </c>
      <c r="N200" s="87">
        <f t="shared" si="39"/>
        <v>46.920821114369502</v>
      </c>
      <c r="O200" s="29">
        <v>0</v>
      </c>
      <c r="P200" s="13">
        <v>0</v>
      </c>
      <c r="Q200" s="10" t="str">
        <f t="shared" si="40"/>
        <v>-</v>
      </c>
      <c r="R200" s="87" t="str">
        <f t="shared" si="41"/>
        <v>-</v>
      </c>
      <c r="S200" s="29">
        <v>0</v>
      </c>
      <c r="T200" s="13">
        <v>0</v>
      </c>
      <c r="U200" s="10" t="str">
        <f t="shared" si="42"/>
        <v>-</v>
      </c>
      <c r="V200" s="87" t="str">
        <f t="shared" si="43"/>
        <v>-</v>
      </c>
      <c r="W200" s="88" t="s">
        <v>11071</v>
      </c>
      <c r="X200" s="89" t="s">
        <v>11071</v>
      </c>
      <c r="Y200" s="89" t="s">
        <v>5344</v>
      </c>
      <c r="Z200" s="10" t="str">
        <f t="shared" si="44"/>
        <v>-</v>
      </c>
      <c r="AA200" s="87" t="str">
        <f t="shared" si="45"/>
        <v>-</v>
      </c>
      <c r="AB200" s="90" t="s">
        <v>11071</v>
      </c>
      <c r="AC200" s="89" t="s">
        <v>11071</v>
      </c>
      <c r="AD200" s="89" t="s">
        <v>5344</v>
      </c>
      <c r="AE200" s="10" t="str">
        <f t="shared" si="46"/>
        <v>-</v>
      </c>
      <c r="AF200" s="11" t="str">
        <f t="shared" si="47"/>
        <v>-</v>
      </c>
      <c r="AG200" s="91" t="s">
        <v>11071</v>
      </c>
      <c r="AH200" s="89" t="s">
        <v>11071</v>
      </c>
      <c r="AI200" s="89" t="s">
        <v>5344</v>
      </c>
      <c r="AJ200" s="10" t="str">
        <f t="shared" si="48"/>
        <v>-</v>
      </c>
      <c r="AK200" s="87" t="str">
        <f t="shared" si="49"/>
        <v>-</v>
      </c>
      <c r="AL200" s="90" t="s">
        <v>11071</v>
      </c>
      <c r="AM200" s="89" t="s">
        <v>11071</v>
      </c>
      <c r="AN200" s="89" t="s">
        <v>5344</v>
      </c>
      <c r="AO200" s="10" t="str">
        <f t="shared" si="50"/>
        <v>-</v>
      </c>
      <c r="AP200" s="11" t="str">
        <f t="shared" si="51"/>
        <v>-</v>
      </c>
      <c r="AQ200" s="91" t="s">
        <v>11071</v>
      </c>
      <c r="AR200" s="89" t="s">
        <v>5344</v>
      </c>
      <c r="AS200" s="89" t="s">
        <v>5344</v>
      </c>
      <c r="AT200" s="10" t="str">
        <f t="shared" si="52"/>
        <v>-</v>
      </c>
      <c r="AU200" s="87" t="str">
        <f t="shared" si="53"/>
        <v>-</v>
      </c>
      <c r="AV200" s="15"/>
    </row>
    <row r="201" spans="3:48" ht="50.1" customHeight="1">
      <c r="C201" s="5"/>
      <c r="D201" s="64" t="s">
        <v>400</v>
      </c>
      <c r="E201" s="65" t="s">
        <v>5249</v>
      </c>
      <c r="F201" s="67" t="s">
        <v>401</v>
      </c>
      <c r="G201" s="29">
        <v>10</v>
      </c>
      <c r="H201" s="13">
        <v>18</v>
      </c>
      <c r="I201" s="10">
        <f t="shared" ref="I201:I264" si="54">IF(OR(G201&gt;0,H201&gt;0),G201-H201,"-")</f>
        <v>-8</v>
      </c>
      <c r="J201" s="87">
        <f t="shared" ref="J201:J264" si="55">IFERROR(IF(OR(G201&gt;0,H201&gt;0),I201/H201*100,"-"),"-")</f>
        <v>-44.444444444444443</v>
      </c>
      <c r="K201" s="29">
        <v>10</v>
      </c>
      <c r="L201" s="13">
        <v>18</v>
      </c>
      <c r="M201" s="10">
        <f t="shared" ref="M201:M264" si="56">IF(OR(K201&gt;0,L201&gt;0),K201-L201,"-")</f>
        <v>-8</v>
      </c>
      <c r="N201" s="87">
        <f t="shared" ref="N201:N264" si="57">IFERROR(IF(OR(K201&gt;0,L201&gt;0),M201/L201*100,"-"),"-")</f>
        <v>-44.444444444444443</v>
      </c>
      <c r="O201" s="29">
        <v>0</v>
      </c>
      <c r="P201" s="13">
        <v>0</v>
      </c>
      <c r="Q201" s="10" t="str">
        <f t="shared" ref="Q201:Q264" si="58">IF(OR(O201&gt;0,P201&gt;0),O201-P201,"-")</f>
        <v>-</v>
      </c>
      <c r="R201" s="87" t="str">
        <f t="shared" ref="R201:R264" si="59">IFERROR(IF(OR(O201&gt;0,P201&gt;0),Q201/P201*100,"-"),"-")</f>
        <v>-</v>
      </c>
      <c r="S201" s="29">
        <v>0</v>
      </c>
      <c r="T201" s="13">
        <v>0</v>
      </c>
      <c r="U201" s="10" t="str">
        <f t="shared" ref="U201:U264" si="60">IF(OR(S201&gt;0,T201&gt;0),S201-T201,"-")</f>
        <v>-</v>
      </c>
      <c r="V201" s="87" t="str">
        <f t="shared" ref="V201:V264" si="61">IFERROR(IF(OR(S201&gt;0,T201&gt;0),U201/T201*100,"-"),"-")</f>
        <v>-</v>
      </c>
      <c r="W201" s="88" t="s">
        <v>11071</v>
      </c>
      <c r="X201" s="89" t="s">
        <v>11071</v>
      </c>
      <c r="Y201" s="89" t="s">
        <v>5344</v>
      </c>
      <c r="Z201" s="10" t="str">
        <f t="shared" ref="Z201:Z264" si="62">IFERROR(IF(OR(X201&gt;0,Y201&gt;0),X201-Y201,"-"),"-")</f>
        <v>-</v>
      </c>
      <c r="AA201" s="87" t="str">
        <f t="shared" ref="AA201:AA264" si="63">IFERROR(IF(OR(X201&gt;0,Y201&gt;0),Z201/Y201*100,"-"),"-")</f>
        <v>-</v>
      </c>
      <c r="AB201" s="90" t="s">
        <v>11071</v>
      </c>
      <c r="AC201" s="89" t="s">
        <v>11071</v>
      </c>
      <c r="AD201" s="89" t="s">
        <v>5344</v>
      </c>
      <c r="AE201" s="10" t="str">
        <f t="shared" ref="AE201:AE264" si="64">IFERROR(IF(OR(AC201&gt;0,AD201&gt;0),AC201-AD201,"-"),"-")</f>
        <v>-</v>
      </c>
      <c r="AF201" s="11" t="str">
        <f t="shared" ref="AF201:AF264" si="65">IFERROR(IF(OR(AC201&gt;0,AD201&gt;0),AE201/AD201*100,"-"),"-")</f>
        <v>-</v>
      </c>
      <c r="AG201" s="91" t="s">
        <v>11071</v>
      </c>
      <c r="AH201" s="89" t="s">
        <v>11071</v>
      </c>
      <c r="AI201" s="89" t="s">
        <v>5344</v>
      </c>
      <c r="AJ201" s="10" t="str">
        <f t="shared" ref="AJ201:AJ264" si="66">IFERROR(IF(OR(AH201&gt;0,AI201&gt;0),AH201-AI201,"-"),"-")</f>
        <v>-</v>
      </c>
      <c r="AK201" s="87" t="str">
        <f t="shared" ref="AK201:AK264" si="67">IFERROR(IF(OR(AH201&gt;0,AI201&gt;0),AJ201/AI201*100,"-"),"-")</f>
        <v>-</v>
      </c>
      <c r="AL201" s="90" t="s">
        <v>11071</v>
      </c>
      <c r="AM201" s="89" t="s">
        <v>11071</v>
      </c>
      <c r="AN201" s="89" t="s">
        <v>5344</v>
      </c>
      <c r="AO201" s="10" t="str">
        <f t="shared" ref="AO201:AO264" si="68">IFERROR(IF(OR(AM201&gt;0,AN201&gt;0),AM201-AN201,"-"),"-")</f>
        <v>-</v>
      </c>
      <c r="AP201" s="11" t="str">
        <f t="shared" ref="AP201:AP264" si="69">IFERROR(IF(OR(AM201&gt;0,AN201&gt;0),AO201/AN201*100,"-"),"-")</f>
        <v>-</v>
      </c>
      <c r="AQ201" s="91" t="s">
        <v>11071</v>
      </c>
      <c r="AR201" s="89" t="s">
        <v>5344</v>
      </c>
      <c r="AS201" s="89" t="s">
        <v>5344</v>
      </c>
      <c r="AT201" s="10" t="str">
        <f t="shared" ref="AT201:AT264" si="70">IFERROR(IF(OR(AR201&gt;0,AS201&gt;0),AR201-AS201,"-"),"-")</f>
        <v>-</v>
      </c>
      <c r="AU201" s="87" t="str">
        <f t="shared" ref="AU201:AU264" si="71">IFERROR(IF(OR(AR201&gt;0,AS201&gt;0),AT201/AS201*100,"-"),"-")</f>
        <v>-</v>
      </c>
      <c r="AV201" s="15"/>
    </row>
    <row r="202" spans="3:48" ht="50.1" customHeight="1">
      <c r="C202" s="5"/>
      <c r="D202" s="64" t="s">
        <v>402</v>
      </c>
      <c r="E202" s="65" t="s">
        <v>5249</v>
      </c>
      <c r="F202" s="67" t="s">
        <v>403</v>
      </c>
      <c r="G202" s="29">
        <v>71</v>
      </c>
      <c r="H202" s="13">
        <v>48</v>
      </c>
      <c r="I202" s="10">
        <f t="shared" si="54"/>
        <v>23</v>
      </c>
      <c r="J202" s="87">
        <f t="shared" si="55"/>
        <v>47.916666666666671</v>
      </c>
      <c r="K202" s="29">
        <v>71</v>
      </c>
      <c r="L202" s="13">
        <v>48</v>
      </c>
      <c r="M202" s="10">
        <f t="shared" si="56"/>
        <v>23</v>
      </c>
      <c r="N202" s="87">
        <f t="shared" si="57"/>
        <v>47.916666666666671</v>
      </c>
      <c r="O202" s="29">
        <v>0</v>
      </c>
      <c r="P202" s="13">
        <v>0</v>
      </c>
      <c r="Q202" s="10" t="str">
        <f t="shared" si="58"/>
        <v>-</v>
      </c>
      <c r="R202" s="87" t="str">
        <f t="shared" si="59"/>
        <v>-</v>
      </c>
      <c r="S202" s="29">
        <v>0</v>
      </c>
      <c r="T202" s="13">
        <v>0</v>
      </c>
      <c r="U202" s="10" t="str">
        <f t="shared" si="60"/>
        <v>-</v>
      </c>
      <c r="V202" s="87" t="str">
        <f t="shared" si="61"/>
        <v>-</v>
      </c>
      <c r="W202" s="88" t="s">
        <v>11071</v>
      </c>
      <c r="X202" s="89" t="s">
        <v>11071</v>
      </c>
      <c r="Y202" s="89" t="s">
        <v>5344</v>
      </c>
      <c r="Z202" s="10" t="str">
        <f t="shared" si="62"/>
        <v>-</v>
      </c>
      <c r="AA202" s="87" t="str">
        <f t="shared" si="63"/>
        <v>-</v>
      </c>
      <c r="AB202" s="90" t="s">
        <v>11071</v>
      </c>
      <c r="AC202" s="89" t="s">
        <v>11071</v>
      </c>
      <c r="AD202" s="89" t="s">
        <v>5344</v>
      </c>
      <c r="AE202" s="10" t="str">
        <f t="shared" si="64"/>
        <v>-</v>
      </c>
      <c r="AF202" s="11" t="str">
        <f t="shared" si="65"/>
        <v>-</v>
      </c>
      <c r="AG202" s="91" t="s">
        <v>11071</v>
      </c>
      <c r="AH202" s="89" t="s">
        <v>11071</v>
      </c>
      <c r="AI202" s="89" t="s">
        <v>5344</v>
      </c>
      <c r="AJ202" s="10" t="str">
        <f t="shared" si="66"/>
        <v>-</v>
      </c>
      <c r="AK202" s="87" t="str">
        <f t="shared" si="67"/>
        <v>-</v>
      </c>
      <c r="AL202" s="90" t="s">
        <v>11071</v>
      </c>
      <c r="AM202" s="89" t="s">
        <v>11071</v>
      </c>
      <c r="AN202" s="89" t="s">
        <v>5344</v>
      </c>
      <c r="AO202" s="10" t="str">
        <f t="shared" si="68"/>
        <v>-</v>
      </c>
      <c r="AP202" s="11" t="str">
        <f t="shared" si="69"/>
        <v>-</v>
      </c>
      <c r="AQ202" s="91" t="s">
        <v>11071</v>
      </c>
      <c r="AR202" s="89" t="s">
        <v>5344</v>
      </c>
      <c r="AS202" s="89" t="s">
        <v>5344</v>
      </c>
      <c r="AT202" s="10" t="str">
        <f t="shared" si="70"/>
        <v>-</v>
      </c>
      <c r="AU202" s="87" t="str">
        <f t="shared" si="71"/>
        <v>-</v>
      </c>
      <c r="AV202" s="15"/>
    </row>
    <row r="203" spans="3:48" ht="50.1" customHeight="1">
      <c r="C203" s="5"/>
      <c r="D203" s="64" t="s">
        <v>404</v>
      </c>
      <c r="E203" s="65" t="s">
        <v>5249</v>
      </c>
      <c r="F203" s="67" t="s">
        <v>405</v>
      </c>
      <c r="G203" s="29">
        <v>31</v>
      </c>
      <c r="H203" s="13">
        <v>33</v>
      </c>
      <c r="I203" s="10">
        <f t="shared" si="54"/>
        <v>-2</v>
      </c>
      <c r="J203" s="87">
        <f t="shared" si="55"/>
        <v>-6.0606060606060606</v>
      </c>
      <c r="K203" s="29">
        <v>31</v>
      </c>
      <c r="L203" s="13">
        <v>33</v>
      </c>
      <c r="M203" s="10">
        <f t="shared" si="56"/>
        <v>-2</v>
      </c>
      <c r="N203" s="87">
        <f t="shared" si="57"/>
        <v>-6.0606060606060606</v>
      </c>
      <c r="O203" s="29">
        <v>0</v>
      </c>
      <c r="P203" s="13">
        <v>0</v>
      </c>
      <c r="Q203" s="10" t="str">
        <f t="shared" si="58"/>
        <v>-</v>
      </c>
      <c r="R203" s="87" t="str">
        <f t="shared" si="59"/>
        <v>-</v>
      </c>
      <c r="S203" s="29">
        <v>0</v>
      </c>
      <c r="T203" s="13">
        <v>0</v>
      </c>
      <c r="U203" s="10" t="str">
        <f t="shared" si="60"/>
        <v>-</v>
      </c>
      <c r="V203" s="87" t="str">
        <f t="shared" si="61"/>
        <v>-</v>
      </c>
      <c r="W203" s="88" t="s">
        <v>11071</v>
      </c>
      <c r="X203" s="89" t="s">
        <v>11071</v>
      </c>
      <c r="Y203" s="89" t="s">
        <v>5344</v>
      </c>
      <c r="Z203" s="10" t="str">
        <f t="shared" si="62"/>
        <v>-</v>
      </c>
      <c r="AA203" s="87" t="str">
        <f t="shared" si="63"/>
        <v>-</v>
      </c>
      <c r="AB203" s="90" t="s">
        <v>11071</v>
      </c>
      <c r="AC203" s="89" t="s">
        <v>11071</v>
      </c>
      <c r="AD203" s="89" t="s">
        <v>5344</v>
      </c>
      <c r="AE203" s="10" t="str">
        <f t="shared" si="64"/>
        <v>-</v>
      </c>
      <c r="AF203" s="11" t="str">
        <f t="shared" si="65"/>
        <v>-</v>
      </c>
      <c r="AG203" s="91" t="s">
        <v>11071</v>
      </c>
      <c r="AH203" s="89" t="s">
        <v>11071</v>
      </c>
      <c r="AI203" s="89" t="s">
        <v>5344</v>
      </c>
      <c r="AJ203" s="10" t="str">
        <f t="shared" si="66"/>
        <v>-</v>
      </c>
      <c r="AK203" s="87" t="str">
        <f t="shared" si="67"/>
        <v>-</v>
      </c>
      <c r="AL203" s="90" t="s">
        <v>11071</v>
      </c>
      <c r="AM203" s="89" t="s">
        <v>11071</v>
      </c>
      <c r="AN203" s="89" t="s">
        <v>5344</v>
      </c>
      <c r="AO203" s="10" t="str">
        <f t="shared" si="68"/>
        <v>-</v>
      </c>
      <c r="AP203" s="11" t="str">
        <f t="shared" si="69"/>
        <v>-</v>
      </c>
      <c r="AQ203" s="91" t="s">
        <v>11071</v>
      </c>
      <c r="AR203" s="89" t="s">
        <v>5344</v>
      </c>
      <c r="AS203" s="89" t="s">
        <v>5344</v>
      </c>
      <c r="AT203" s="10" t="str">
        <f t="shared" si="70"/>
        <v>-</v>
      </c>
      <c r="AU203" s="87" t="str">
        <f t="shared" si="71"/>
        <v>-</v>
      </c>
      <c r="AV203" s="15"/>
    </row>
    <row r="204" spans="3:48" ht="50.1" customHeight="1">
      <c r="C204" s="5"/>
      <c r="D204" s="64" t="s">
        <v>406</v>
      </c>
      <c r="E204" s="65" t="s">
        <v>5249</v>
      </c>
      <c r="F204" s="67" t="s">
        <v>407</v>
      </c>
      <c r="G204" s="29">
        <v>3165</v>
      </c>
      <c r="H204" s="13">
        <v>2665</v>
      </c>
      <c r="I204" s="10">
        <f t="shared" si="54"/>
        <v>500</v>
      </c>
      <c r="J204" s="87">
        <f t="shared" si="55"/>
        <v>18.761726078799249</v>
      </c>
      <c r="K204" s="29">
        <v>0</v>
      </c>
      <c r="L204" s="13">
        <v>0</v>
      </c>
      <c r="M204" s="10" t="str">
        <f t="shared" si="56"/>
        <v>-</v>
      </c>
      <c r="N204" s="87" t="str">
        <f t="shared" si="57"/>
        <v>-</v>
      </c>
      <c r="O204" s="29">
        <v>0</v>
      </c>
      <c r="P204" s="13">
        <v>0</v>
      </c>
      <c r="Q204" s="10" t="str">
        <f t="shared" si="58"/>
        <v>-</v>
      </c>
      <c r="R204" s="87" t="str">
        <f t="shared" si="59"/>
        <v>-</v>
      </c>
      <c r="S204" s="29">
        <v>3165</v>
      </c>
      <c r="T204" s="13">
        <v>2665</v>
      </c>
      <c r="U204" s="10">
        <f t="shared" si="60"/>
        <v>500</v>
      </c>
      <c r="V204" s="87">
        <f t="shared" si="61"/>
        <v>18.761726078799249</v>
      </c>
      <c r="W204" s="88" t="s">
        <v>7860</v>
      </c>
      <c r="X204" s="89">
        <v>3157</v>
      </c>
      <c r="Y204" s="89">
        <v>2661</v>
      </c>
      <c r="Z204" s="10">
        <f t="shared" si="62"/>
        <v>496</v>
      </c>
      <c r="AA204" s="87">
        <f t="shared" si="63"/>
        <v>18.639609169485155</v>
      </c>
      <c r="AB204" s="90" t="s">
        <v>5712</v>
      </c>
      <c r="AC204" s="89">
        <v>8</v>
      </c>
      <c r="AD204" s="89">
        <v>4</v>
      </c>
      <c r="AE204" s="10">
        <f t="shared" si="64"/>
        <v>4</v>
      </c>
      <c r="AF204" s="11">
        <f t="shared" si="65"/>
        <v>100</v>
      </c>
      <c r="AG204" s="91" t="s">
        <v>11071</v>
      </c>
      <c r="AH204" s="89" t="s">
        <v>11071</v>
      </c>
      <c r="AI204" s="89" t="s">
        <v>5344</v>
      </c>
      <c r="AJ204" s="10" t="str">
        <f t="shared" si="66"/>
        <v>-</v>
      </c>
      <c r="AK204" s="87" t="str">
        <f t="shared" si="67"/>
        <v>-</v>
      </c>
      <c r="AL204" s="90" t="s">
        <v>11071</v>
      </c>
      <c r="AM204" s="89" t="s">
        <v>11071</v>
      </c>
      <c r="AN204" s="89" t="s">
        <v>5344</v>
      </c>
      <c r="AO204" s="10" t="str">
        <f t="shared" si="68"/>
        <v>-</v>
      </c>
      <c r="AP204" s="11" t="str">
        <f t="shared" si="69"/>
        <v>-</v>
      </c>
      <c r="AQ204" s="91" t="s">
        <v>11071</v>
      </c>
      <c r="AR204" s="89" t="s">
        <v>5344</v>
      </c>
      <c r="AS204" s="89" t="s">
        <v>5344</v>
      </c>
      <c r="AT204" s="10" t="str">
        <f t="shared" si="70"/>
        <v>-</v>
      </c>
      <c r="AU204" s="87" t="str">
        <f t="shared" si="71"/>
        <v>-</v>
      </c>
      <c r="AV204" s="15"/>
    </row>
    <row r="205" spans="3:48" ht="50.1" customHeight="1">
      <c r="C205" s="5"/>
      <c r="D205" s="64" t="s">
        <v>408</v>
      </c>
      <c r="E205" s="65" t="s">
        <v>5249</v>
      </c>
      <c r="F205" s="67" t="s">
        <v>409</v>
      </c>
      <c r="G205" s="29">
        <v>45</v>
      </c>
      <c r="H205" s="13">
        <v>35</v>
      </c>
      <c r="I205" s="10">
        <f t="shared" si="54"/>
        <v>10</v>
      </c>
      <c r="J205" s="87">
        <f t="shared" si="55"/>
        <v>28.571428571428569</v>
      </c>
      <c r="K205" s="29">
        <v>0</v>
      </c>
      <c r="L205" s="13">
        <v>0</v>
      </c>
      <c r="M205" s="10" t="str">
        <f t="shared" si="56"/>
        <v>-</v>
      </c>
      <c r="N205" s="87" t="str">
        <f t="shared" si="57"/>
        <v>-</v>
      </c>
      <c r="O205" s="29">
        <v>0</v>
      </c>
      <c r="P205" s="13">
        <v>0</v>
      </c>
      <c r="Q205" s="10" t="str">
        <f t="shared" si="58"/>
        <v>-</v>
      </c>
      <c r="R205" s="87" t="str">
        <f t="shared" si="59"/>
        <v>-</v>
      </c>
      <c r="S205" s="29">
        <v>45</v>
      </c>
      <c r="T205" s="13">
        <v>35</v>
      </c>
      <c r="U205" s="10">
        <f t="shared" si="60"/>
        <v>10</v>
      </c>
      <c r="V205" s="87">
        <f t="shared" si="61"/>
        <v>28.571428571428569</v>
      </c>
      <c r="W205" s="88" t="s">
        <v>5937</v>
      </c>
      <c r="X205" s="89">
        <v>45</v>
      </c>
      <c r="Y205" s="89">
        <v>35</v>
      </c>
      <c r="Z205" s="10">
        <f t="shared" si="62"/>
        <v>10</v>
      </c>
      <c r="AA205" s="87">
        <f t="shared" si="63"/>
        <v>28.571428571428569</v>
      </c>
      <c r="AB205" s="90" t="s">
        <v>11071</v>
      </c>
      <c r="AC205" s="89" t="s">
        <v>11071</v>
      </c>
      <c r="AD205" s="89" t="s">
        <v>5344</v>
      </c>
      <c r="AE205" s="10" t="str">
        <f t="shared" si="64"/>
        <v>-</v>
      </c>
      <c r="AF205" s="11" t="str">
        <f t="shared" si="65"/>
        <v>-</v>
      </c>
      <c r="AG205" s="91" t="s">
        <v>11071</v>
      </c>
      <c r="AH205" s="89" t="s">
        <v>11071</v>
      </c>
      <c r="AI205" s="89" t="s">
        <v>5344</v>
      </c>
      <c r="AJ205" s="10" t="str">
        <f t="shared" si="66"/>
        <v>-</v>
      </c>
      <c r="AK205" s="87" t="str">
        <f t="shared" si="67"/>
        <v>-</v>
      </c>
      <c r="AL205" s="90" t="s">
        <v>11071</v>
      </c>
      <c r="AM205" s="89" t="s">
        <v>11071</v>
      </c>
      <c r="AN205" s="89" t="s">
        <v>5344</v>
      </c>
      <c r="AO205" s="10" t="str">
        <f t="shared" si="68"/>
        <v>-</v>
      </c>
      <c r="AP205" s="11" t="str">
        <f t="shared" si="69"/>
        <v>-</v>
      </c>
      <c r="AQ205" s="91" t="s">
        <v>11071</v>
      </c>
      <c r="AR205" s="89" t="s">
        <v>5344</v>
      </c>
      <c r="AS205" s="89" t="s">
        <v>5344</v>
      </c>
      <c r="AT205" s="10" t="str">
        <f t="shared" si="70"/>
        <v>-</v>
      </c>
      <c r="AU205" s="87" t="str">
        <f t="shared" si="71"/>
        <v>-</v>
      </c>
      <c r="AV205" s="15"/>
    </row>
    <row r="206" spans="3:48" ht="50.1" customHeight="1">
      <c r="C206" s="5"/>
      <c r="D206" s="64" t="s">
        <v>410</v>
      </c>
      <c r="E206" s="65" t="s">
        <v>5249</v>
      </c>
      <c r="F206" s="67" t="s">
        <v>411</v>
      </c>
      <c r="G206" s="29">
        <v>22</v>
      </c>
      <c r="H206" s="13">
        <v>22</v>
      </c>
      <c r="I206" s="10">
        <f t="shared" si="54"/>
        <v>0</v>
      </c>
      <c r="J206" s="87">
        <f t="shared" si="55"/>
        <v>0</v>
      </c>
      <c r="K206" s="29">
        <v>0</v>
      </c>
      <c r="L206" s="13">
        <v>0</v>
      </c>
      <c r="M206" s="10" t="str">
        <f t="shared" si="56"/>
        <v>-</v>
      </c>
      <c r="N206" s="87" t="str">
        <f t="shared" si="57"/>
        <v>-</v>
      </c>
      <c r="O206" s="29">
        <v>0</v>
      </c>
      <c r="P206" s="13">
        <v>0</v>
      </c>
      <c r="Q206" s="10" t="str">
        <f t="shared" si="58"/>
        <v>-</v>
      </c>
      <c r="R206" s="87" t="str">
        <f t="shared" si="59"/>
        <v>-</v>
      </c>
      <c r="S206" s="29">
        <v>22</v>
      </c>
      <c r="T206" s="13">
        <v>22</v>
      </c>
      <c r="U206" s="10">
        <f t="shared" si="60"/>
        <v>0</v>
      </c>
      <c r="V206" s="87">
        <f t="shared" si="61"/>
        <v>0</v>
      </c>
      <c r="W206" s="88" t="s">
        <v>5591</v>
      </c>
      <c r="X206" s="89">
        <v>22</v>
      </c>
      <c r="Y206" s="89">
        <v>22</v>
      </c>
      <c r="Z206" s="10">
        <f t="shared" si="62"/>
        <v>0</v>
      </c>
      <c r="AA206" s="87">
        <f t="shared" si="63"/>
        <v>0</v>
      </c>
      <c r="AB206" s="90" t="s">
        <v>11071</v>
      </c>
      <c r="AC206" s="89" t="s">
        <v>11071</v>
      </c>
      <c r="AD206" s="89" t="s">
        <v>5344</v>
      </c>
      <c r="AE206" s="10" t="str">
        <f t="shared" si="64"/>
        <v>-</v>
      </c>
      <c r="AF206" s="11" t="str">
        <f t="shared" si="65"/>
        <v>-</v>
      </c>
      <c r="AG206" s="91" t="s">
        <v>11071</v>
      </c>
      <c r="AH206" s="89" t="s">
        <v>11071</v>
      </c>
      <c r="AI206" s="89" t="s">
        <v>5344</v>
      </c>
      <c r="AJ206" s="10" t="str">
        <f t="shared" si="66"/>
        <v>-</v>
      </c>
      <c r="AK206" s="87" t="str">
        <f t="shared" si="67"/>
        <v>-</v>
      </c>
      <c r="AL206" s="90" t="s">
        <v>11071</v>
      </c>
      <c r="AM206" s="89" t="s">
        <v>11071</v>
      </c>
      <c r="AN206" s="89" t="s">
        <v>5344</v>
      </c>
      <c r="AO206" s="10" t="str">
        <f t="shared" si="68"/>
        <v>-</v>
      </c>
      <c r="AP206" s="11" t="str">
        <f t="shared" si="69"/>
        <v>-</v>
      </c>
      <c r="AQ206" s="91" t="s">
        <v>11071</v>
      </c>
      <c r="AR206" s="89" t="s">
        <v>5344</v>
      </c>
      <c r="AS206" s="89" t="s">
        <v>5344</v>
      </c>
      <c r="AT206" s="10" t="str">
        <f t="shared" si="70"/>
        <v>-</v>
      </c>
      <c r="AU206" s="87" t="str">
        <f t="shared" si="71"/>
        <v>-</v>
      </c>
      <c r="AV206" s="15"/>
    </row>
    <row r="207" spans="3:48" ht="50.1" customHeight="1">
      <c r="C207" s="5"/>
      <c r="D207" s="64" t="s">
        <v>412</v>
      </c>
      <c r="E207" s="65" t="s">
        <v>5249</v>
      </c>
      <c r="F207" s="67" t="s">
        <v>413</v>
      </c>
      <c r="G207" s="29">
        <v>200</v>
      </c>
      <c r="H207" s="13">
        <v>200</v>
      </c>
      <c r="I207" s="10">
        <f t="shared" si="54"/>
        <v>0</v>
      </c>
      <c r="J207" s="87">
        <f t="shared" si="55"/>
        <v>0</v>
      </c>
      <c r="K207" s="29">
        <v>0</v>
      </c>
      <c r="L207" s="13">
        <v>0</v>
      </c>
      <c r="M207" s="10" t="str">
        <f t="shared" si="56"/>
        <v>-</v>
      </c>
      <c r="N207" s="87" t="str">
        <f t="shared" si="57"/>
        <v>-</v>
      </c>
      <c r="O207" s="29">
        <v>0</v>
      </c>
      <c r="P207" s="13">
        <v>0</v>
      </c>
      <c r="Q207" s="10" t="str">
        <f t="shared" si="58"/>
        <v>-</v>
      </c>
      <c r="R207" s="87" t="str">
        <f t="shared" si="59"/>
        <v>-</v>
      </c>
      <c r="S207" s="29">
        <v>200</v>
      </c>
      <c r="T207" s="13">
        <v>200</v>
      </c>
      <c r="U207" s="10">
        <f t="shared" si="60"/>
        <v>0</v>
      </c>
      <c r="V207" s="87">
        <f t="shared" si="61"/>
        <v>0</v>
      </c>
      <c r="W207" s="88" t="s">
        <v>7861</v>
      </c>
      <c r="X207" s="89">
        <v>200.1</v>
      </c>
      <c r="Y207" s="89">
        <v>200.1</v>
      </c>
      <c r="Z207" s="10">
        <f t="shared" si="62"/>
        <v>0</v>
      </c>
      <c r="AA207" s="87">
        <f t="shared" si="63"/>
        <v>0</v>
      </c>
      <c r="AB207" s="90" t="s">
        <v>11071</v>
      </c>
      <c r="AC207" s="89" t="s">
        <v>11071</v>
      </c>
      <c r="AD207" s="89" t="s">
        <v>5344</v>
      </c>
      <c r="AE207" s="10" t="str">
        <f t="shared" si="64"/>
        <v>-</v>
      </c>
      <c r="AF207" s="11" t="str">
        <f t="shared" si="65"/>
        <v>-</v>
      </c>
      <c r="AG207" s="91" t="s">
        <v>11071</v>
      </c>
      <c r="AH207" s="89" t="s">
        <v>11071</v>
      </c>
      <c r="AI207" s="89" t="s">
        <v>5344</v>
      </c>
      <c r="AJ207" s="10" t="str">
        <f t="shared" si="66"/>
        <v>-</v>
      </c>
      <c r="AK207" s="87" t="str">
        <f t="shared" si="67"/>
        <v>-</v>
      </c>
      <c r="AL207" s="90" t="s">
        <v>11071</v>
      </c>
      <c r="AM207" s="89" t="s">
        <v>11071</v>
      </c>
      <c r="AN207" s="89" t="s">
        <v>5344</v>
      </c>
      <c r="AO207" s="10" t="str">
        <f t="shared" si="68"/>
        <v>-</v>
      </c>
      <c r="AP207" s="11" t="str">
        <f t="shared" si="69"/>
        <v>-</v>
      </c>
      <c r="AQ207" s="91" t="s">
        <v>11071</v>
      </c>
      <c r="AR207" s="89" t="s">
        <v>5344</v>
      </c>
      <c r="AS207" s="89" t="s">
        <v>5344</v>
      </c>
      <c r="AT207" s="10" t="str">
        <f t="shared" si="70"/>
        <v>-</v>
      </c>
      <c r="AU207" s="87" t="str">
        <f t="shared" si="71"/>
        <v>-</v>
      </c>
      <c r="AV207" s="15"/>
    </row>
    <row r="208" spans="3:48" ht="50.1" customHeight="1">
      <c r="C208" s="5"/>
      <c r="D208" s="64" t="s">
        <v>414</v>
      </c>
      <c r="E208" s="65" t="s">
        <v>5249</v>
      </c>
      <c r="F208" s="67" t="s">
        <v>415</v>
      </c>
      <c r="G208" s="29">
        <v>26</v>
      </c>
      <c r="H208" s="13">
        <v>14</v>
      </c>
      <c r="I208" s="10">
        <f t="shared" si="54"/>
        <v>12</v>
      </c>
      <c r="J208" s="87">
        <f t="shared" si="55"/>
        <v>85.714285714285708</v>
      </c>
      <c r="K208" s="29">
        <v>0</v>
      </c>
      <c r="L208" s="13">
        <v>0</v>
      </c>
      <c r="M208" s="10" t="str">
        <f t="shared" si="56"/>
        <v>-</v>
      </c>
      <c r="N208" s="87" t="str">
        <f t="shared" si="57"/>
        <v>-</v>
      </c>
      <c r="O208" s="29">
        <v>0</v>
      </c>
      <c r="P208" s="13">
        <v>0</v>
      </c>
      <c r="Q208" s="10" t="str">
        <f t="shared" si="58"/>
        <v>-</v>
      </c>
      <c r="R208" s="87" t="str">
        <f t="shared" si="59"/>
        <v>-</v>
      </c>
      <c r="S208" s="29">
        <v>26</v>
      </c>
      <c r="T208" s="13">
        <v>14</v>
      </c>
      <c r="U208" s="10">
        <f t="shared" si="60"/>
        <v>12</v>
      </c>
      <c r="V208" s="87">
        <f t="shared" si="61"/>
        <v>85.714285714285708</v>
      </c>
      <c r="W208" s="88" t="s">
        <v>11071</v>
      </c>
      <c r="X208" s="89" t="s">
        <v>11071</v>
      </c>
      <c r="Y208" s="89" t="s">
        <v>5344</v>
      </c>
      <c r="Z208" s="10" t="str">
        <f t="shared" si="62"/>
        <v>-</v>
      </c>
      <c r="AA208" s="87" t="str">
        <f t="shared" si="63"/>
        <v>-</v>
      </c>
      <c r="AB208" s="90" t="s">
        <v>11071</v>
      </c>
      <c r="AC208" s="89" t="s">
        <v>11071</v>
      </c>
      <c r="AD208" s="89" t="s">
        <v>5344</v>
      </c>
      <c r="AE208" s="10" t="str">
        <f t="shared" si="64"/>
        <v>-</v>
      </c>
      <c r="AF208" s="11" t="str">
        <f t="shared" si="65"/>
        <v>-</v>
      </c>
      <c r="AG208" s="91" t="s">
        <v>11071</v>
      </c>
      <c r="AH208" s="89" t="s">
        <v>11071</v>
      </c>
      <c r="AI208" s="89" t="s">
        <v>5344</v>
      </c>
      <c r="AJ208" s="10" t="str">
        <f t="shared" si="66"/>
        <v>-</v>
      </c>
      <c r="AK208" s="87" t="str">
        <f t="shared" si="67"/>
        <v>-</v>
      </c>
      <c r="AL208" s="90" t="s">
        <v>11071</v>
      </c>
      <c r="AM208" s="89" t="s">
        <v>11071</v>
      </c>
      <c r="AN208" s="89" t="s">
        <v>5344</v>
      </c>
      <c r="AO208" s="10" t="str">
        <f t="shared" si="68"/>
        <v>-</v>
      </c>
      <c r="AP208" s="11" t="str">
        <f t="shared" si="69"/>
        <v>-</v>
      </c>
      <c r="AQ208" s="91" t="s">
        <v>11071</v>
      </c>
      <c r="AR208" s="89" t="s">
        <v>5344</v>
      </c>
      <c r="AS208" s="89" t="s">
        <v>5344</v>
      </c>
      <c r="AT208" s="10" t="str">
        <f t="shared" si="70"/>
        <v>-</v>
      </c>
      <c r="AU208" s="87" t="str">
        <f t="shared" si="71"/>
        <v>-</v>
      </c>
      <c r="AV208" s="20"/>
    </row>
    <row r="209" spans="3:48" ht="50.1" customHeight="1">
      <c r="C209" s="5"/>
      <c r="D209" s="64" t="s">
        <v>416</v>
      </c>
      <c r="E209" s="65" t="s">
        <v>5249</v>
      </c>
      <c r="F209" s="67" t="s">
        <v>417</v>
      </c>
      <c r="G209" s="29">
        <v>9</v>
      </c>
      <c r="H209" s="13">
        <v>9</v>
      </c>
      <c r="I209" s="10">
        <f t="shared" si="54"/>
        <v>0</v>
      </c>
      <c r="J209" s="87">
        <f t="shared" si="55"/>
        <v>0</v>
      </c>
      <c r="K209" s="29">
        <v>0</v>
      </c>
      <c r="L209" s="13">
        <v>0</v>
      </c>
      <c r="M209" s="10" t="str">
        <f t="shared" si="56"/>
        <v>-</v>
      </c>
      <c r="N209" s="87" t="str">
        <f t="shared" si="57"/>
        <v>-</v>
      </c>
      <c r="O209" s="29">
        <v>0</v>
      </c>
      <c r="P209" s="13">
        <v>0</v>
      </c>
      <c r="Q209" s="10" t="str">
        <f t="shared" si="58"/>
        <v>-</v>
      </c>
      <c r="R209" s="87" t="str">
        <f t="shared" si="59"/>
        <v>-</v>
      </c>
      <c r="S209" s="29">
        <v>9</v>
      </c>
      <c r="T209" s="13">
        <v>9</v>
      </c>
      <c r="U209" s="10">
        <f t="shared" si="60"/>
        <v>0</v>
      </c>
      <c r="V209" s="87">
        <f t="shared" si="61"/>
        <v>0</v>
      </c>
      <c r="W209" s="88" t="s">
        <v>7862</v>
      </c>
      <c r="X209" s="89">
        <v>8.6010000000000009</v>
      </c>
      <c r="Y209" s="89">
        <v>8.6</v>
      </c>
      <c r="Z209" s="10">
        <f t="shared" si="62"/>
        <v>1.0000000000012221E-3</v>
      </c>
      <c r="AA209" s="87">
        <f t="shared" si="63"/>
        <v>1.1627906976758398E-2</v>
      </c>
      <c r="AB209" s="90" t="s">
        <v>11071</v>
      </c>
      <c r="AC209" s="89" t="s">
        <v>11071</v>
      </c>
      <c r="AD209" s="89" t="s">
        <v>5344</v>
      </c>
      <c r="AE209" s="10" t="str">
        <f t="shared" si="64"/>
        <v>-</v>
      </c>
      <c r="AF209" s="11" t="str">
        <f t="shared" si="65"/>
        <v>-</v>
      </c>
      <c r="AG209" s="91" t="s">
        <v>11071</v>
      </c>
      <c r="AH209" s="89" t="s">
        <v>11071</v>
      </c>
      <c r="AI209" s="89" t="s">
        <v>5344</v>
      </c>
      <c r="AJ209" s="10" t="str">
        <f t="shared" si="66"/>
        <v>-</v>
      </c>
      <c r="AK209" s="87" t="str">
        <f t="shared" si="67"/>
        <v>-</v>
      </c>
      <c r="AL209" s="90" t="s">
        <v>11071</v>
      </c>
      <c r="AM209" s="89" t="s">
        <v>11071</v>
      </c>
      <c r="AN209" s="89" t="s">
        <v>5344</v>
      </c>
      <c r="AO209" s="10" t="str">
        <f t="shared" si="68"/>
        <v>-</v>
      </c>
      <c r="AP209" s="11" t="str">
        <f t="shared" si="69"/>
        <v>-</v>
      </c>
      <c r="AQ209" s="91" t="s">
        <v>11071</v>
      </c>
      <c r="AR209" s="89" t="s">
        <v>5344</v>
      </c>
      <c r="AS209" s="89" t="s">
        <v>5344</v>
      </c>
      <c r="AT209" s="10" t="str">
        <f t="shared" si="70"/>
        <v>-</v>
      </c>
      <c r="AU209" s="87" t="str">
        <f t="shared" si="71"/>
        <v>-</v>
      </c>
      <c r="AV209" s="20"/>
    </row>
    <row r="210" spans="3:48" ht="50.1" customHeight="1">
      <c r="C210" s="5"/>
      <c r="D210" s="64" t="s">
        <v>418</v>
      </c>
      <c r="E210" s="65" t="s">
        <v>5249</v>
      </c>
      <c r="F210" s="67" t="s">
        <v>419</v>
      </c>
      <c r="G210" s="29">
        <v>4</v>
      </c>
      <c r="H210" s="13">
        <v>24</v>
      </c>
      <c r="I210" s="10">
        <f t="shared" si="54"/>
        <v>-20</v>
      </c>
      <c r="J210" s="87">
        <f t="shared" si="55"/>
        <v>-83.333333333333343</v>
      </c>
      <c r="K210" s="29">
        <v>0</v>
      </c>
      <c r="L210" s="13">
        <v>0</v>
      </c>
      <c r="M210" s="10" t="str">
        <f t="shared" si="56"/>
        <v>-</v>
      </c>
      <c r="N210" s="87" t="str">
        <f t="shared" si="57"/>
        <v>-</v>
      </c>
      <c r="O210" s="29">
        <v>0</v>
      </c>
      <c r="P210" s="13">
        <v>0</v>
      </c>
      <c r="Q210" s="10" t="str">
        <f t="shared" si="58"/>
        <v>-</v>
      </c>
      <c r="R210" s="87" t="str">
        <f t="shared" si="59"/>
        <v>-</v>
      </c>
      <c r="S210" s="29">
        <v>4</v>
      </c>
      <c r="T210" s="13">
        <v>24</v>
      </c>
      <c r="U210" s="10">
        <f t="shared" si="60"/>
        <v>-20</v>
      </c>
      <c r="V210" s="87">
        <f t="shared" si="61"/>
        <v>-83.333333333333343</v>
      </c>
      <c r="W210" s="88" t="s">
        <v>7863</v>
      </c>
      <c r="X210" s="89">
        <v>4</v>
      </c>
      <c r="Y210" s="89">
        <v>24</v>
      </c>
      <c r="Z210" s="10">
        <f t="shared" si="62"/>
        <v>-20</v>
      </c>
      <c r="AA210" s="87">
        <f t="shared" si="63"/>
        <v>-83.333333333333343</v>
      </c>
      <c r="AB210" s="90" t="s">
        <v>11071</v>
      </c>
      <c r="AC210" s="89" t="s">
        <v>11071</v>
      </c>
      <c r="AD210" s="89" t="s">
        <v>5344</v>
      </c>
      <c r="AE210" s="10" t="str">
        <f t="shared" si="64"/>
        <v>-</v>
      </c>
      <c r="AF210" s="11" t="str">
        <f t="shared" si="65"/>
        <v>-</v>
      </c>
      <c r="AG210" s="91" t="s">
        <v>11071</v>
      </c>
      <c r="AH210" s="89" t="s">
        <v>11071</v>
      </c>
      <c r="AI210" s="89" t="s">
        <v>5344</v>
      </c>
      <c r="AJ210" s="10" t="str">
        <f t="shared" si="66"/>
        <v>-</v>
      </c>
      <c r="AK210" s="87" t="str">
        <f t="shared" si="67"/>
        <v>-</v>
      </c>
      <c r="AL210" s="90" t="s">
        <v>11071</v>
      </c>
      <c r="AM210" s="89" t="s">
        <v>11071</v>
      </c>
      <c r="AN210" s="89" t="s">
        <v>5344</v>
      </c>
      <c r="AO210" s="10" t="str">
        <f t="shared" si="68"/>
        <v>-</v>
      </c>
      <c r="AP210" s="11" t="str">
        <f t="shared" si="69"/>
        <v>-</v>
      </c>
      <c r="AQ210" s="91" t="s">
        <v>11071</v>
      </c>
      <c r="AR210" s="89" t="s">
        <v>5344</v>
      </c>
      <c r="AS210" s="89" t="s">
        <v>5344</v>
      </c>
      <c r="AT210" s="10" t="str">
        <f t="shared" si="70"/>
        <v>-</v>
      </c>
      <c r="AU210" s="87" t="str">
        <f t="shared" si="71"/>
        <v>-</v>
      </c>
      <c r="AV210" s="15"/>
    </row>
    <row r="211" spans="3:48" ht="50.1" customHeight="1">
      <c r="C211" s="5"/>
      <c r="D211" s="64" t="s">
        <v>420</v>
      </c>
      <c r="E211" s="65" t="s">
        <v>5249</v>
      </c>
      <c r="F211" s="67" t="s">
        <v>421</v>
      </c>
      <c r="G211" s="29">
        <v>174</v>
      </c>
      <c r="H211" s="13">
        <v>187</v>
      </c>
      <c r="I211" s="10">
        <f t="shared" si="54"/>
        <v>-13</v>
      </c>
      <c r="J211" s="87">
        <f t="shared" si="55"/>
        <v>-6.9518716577540109</v>
      </c>
      <c r="K211" s="29">
        <v>0</v>
      </c>
      <c r="L211" s="13">
        <v>0</v>
      </c>
      <c r="M211" s="10" t="str">
        <f t="shared" si="56"/>
        <v>-</v>
      </c>
      <c r="N211" s="87" t="str">
        <f t="shared" si="57"/>
        <v>-</v>
      </c>
      <c r="O211" s="29">
        <v>0</v>
      </c>
      <c r="P211" s="13">
        <v>0</v>
      </c>
      <c r="Q211" s="10" t="str">
        <f t="shared" si="58"/>
        <v>-</v>
      </c>
      <c r="R211" s="87" t="str">
        <f t="shared" si="59"/>
        <v>-</v>
      </c>
      <c r="S211" s="29">
        <v>174</v>
      </c>
      <c r="T211" s="13">
        <v>187</v>
      </c>
      <c r="U211" s="10">
        <f t="shared" si="60"/>
        <v>-13</v>
      </c>
      <c r="V211" s="87">
        <f t="shared" si="61"/>
        <v>-6.9518716577540109</v>
      </c>
      <c r="W211" s="88" t="s">
        <v>7864</v>
      </c>
      <c r="X211" s="89">
        <v>173.947</v>
      </c>
      <c r="Y211" s="89">
        <v>186.50299999999999</v>
      </c>
      <c r="Z211" s="10">
        <f t="shared" si="62"/>
        <v>-12.555999999999983</v>
      </c>
      <c r="AA211" s="87">
        <f t="shared" si="63"/>
        <v>-6.7323313834093739</v>
      </c>
      <c r="AB211" s="90" t="s">
        <v>11071</v>
      </c>
      <c r="AC211" s="89" t="s">
        <v>11071</v>
      </c>
      <c r="AD211" s="89" t="s">
        <v>5344</v>
      </c>
      <c r="AE211" s="10" t="str">
        <f t="shared" si="64"/>
        <v>-</v>
      </c>
      <c r="AF211" s="11" t="str">
        <f t="shared" si="65"/>
        <v>-</v>
      </c>
      <c r="AG211" s="91" t="s">
        <v>11071</v>
      </c>
      <c r="AH211" s="89" t="s">
        <v>11071</v>
      </c>
      <c r="AI211" s="89" t="s">
        <v>5344</v>
      </c>
      <c r="AJ211" s="10" t="str">
        <f t="shared" si="66"/>
        <v>-</v>
      </c>
      <c r="AK211" s="87" t="str">
        <f t="shared" si="67"/>
        <v>-</v>
      </c>
      <c r="AL211" s="90" t="s">
        <v>11071</v>
      </c>
      <c r="AM211" s="89" t="s">
        <v>11071</v>
      </c>
      <c r="AN211" s="89" t="s">
        <v>5344</v>
      </c>
      <c r="AO211" s="10" t="str">
        <f t="shared" si="68"/>
        <v>-</v>
      </c>
      <c r="AP211" s="11" t="str">
        <f t="shared" si="69"/>
        <v>-</v>
      </c>
      <c r="AQ211" s="91" t="s">
        <v>11071</v>
      </c>
      <c r="AR211" s="89" t="s">
        <v>5344</v>
      </c>
      <c r="AS211" s="89" t="s">
        <v>5344</v>
      </c>
      <c r="AT211" s="10" t="str">
        <f t="shared" si="70"/>
        <v>-</v>
      </c>
      <c r="AU211" s="87" t="str">
        <f t="shared" si="71"/>
        <v>-</v>
      </c>
      <c r="AV211" s="15"/>
    </row>
    <row r="212" spans="3:48" ht="50.1" customHeight="1">
      <c r="C212" s="5"/>
      <c r="D212" s="64" t="s">
        <v>422</v>
      </c>
      <c r="E212" s="65" t="s">
        <v>5249</v>
      </c>
      <c r="F212" s="67" t="s">
        <v>423</v>
      </c>
      <c r="G212" s="29">
        <v>400</v>
      </c>
      <c r="H212" s="13">
        <v>400</v>
      </c>
      <c r="I212" s="10">
        <f t="shared" si="54"/>
        <v>0</v>
      </c>
      <c r="J212" s="87">
        <f t="shared" si="55"/>
        <v>0</v>
      </c>
      <c r="K212" s="29">
        <v>0</v>
      </c>
      <c r="L212" s="13">
        <v>0</v>
      </c>
      <c r="M212" s="10" t="str">
        <f t="shared" si="56"/>
        <v>-</v>
      </c>
      <c r="N212" s="87" t="str">
        <f t="shared" si="57"/>
        <v>-</v>
      </c>
      <c r="O212" s="29">
        <v>0</v>
      </c>
      <c r="P212" s="13">
        <v>0</v>
      </c>
      <c r="Q212" s="10" t="str">
        <f t="shared" si="58"/>
        <v>-</v>
      </c>
      <c r="R212" s="87" t="str">
        <f t="shared" si="59"/>
        <v>-</v>
      </c>
      <c r="S212" s="29">
        <v>400</v>
      </c>
      <c r="T212" s="13">
        <v>400</v>
      </c>
      <c r="U212" s="10">
        <f t="shared" si="60"/>
        <v>0</v>
      </c>
      <c r="V212" s="87">
        <f t="shared" si="61"/>
        <v>0</v>
      </c>
      <c r="W212" s="88" t="s">
        <v>5592</v>
      </c>
      <c r="X212" s="89">
        <v>400</v>
      </c>
      <c r="Y212" s="89">
        <v>400</v>
      </c>
      <c r="Z212" s="10">
        <f t="shared" si="62"/>
        <v>0</v>
      </c>
      <c r="AA212" s="87">
        <f t="shared" si="63"/>
        <v>0</v>
      </c>
      <c r="AB212" s="90" t="s">
        <v>11071</v>
      </c>
      <c r="AC212" s="89" t="s">
        <v>11071</v>
      </c>
      <c r="AD212" s="89" t="s">
        <v>5344</v>
      </c>
      <c r="AE212" s="10" t="str">
        <f t="shared" si="64"/>
        <v>-</v>
      </c>
      <c r="AF212" s="11" t="str">
        <f t="shared" si="65"/>
        <v>-</v>
      </c>
      <c r="AG212" s="91" t="s">
        <v>11071</v>
      </c>
      <c r="AH212" s="89" t="s">
        <v>11071</v>
      </c>
      <c r="AI212" s="89" t="s">
        <v>5344</v>
      </c>
      <c r="AJ212" s="10" t="str">
        <f t="shared" si="66"/>
        <v>-</v>
      </c>
      <c r="AK212" s="87" t="str">
        <f t="shared" si="67"/>
        <v>-</v>
      </c>
      <c r="AL212" s="90" t="s">
        <v>11071</v>
      </c>
      <c r="AM212" s="89" t="s">
        <v>11071</v>
      </c>
      <c r="AN212" s="89" t="s">
        <v>5344</v>
      </c>
      <c r="AO212" s="10" t="str">
        <f t="shared" si="68"/>
        <v>-</v>
      </c>
      <c r="AP212" s="11" t="str">
        <f t="shared" si="69"/>
        <v>-</v>
      </c>
      <c r="AQ212" s="91" t="s">
        <v>11071</v>
      </c>
      <c r="AR212" s="89" t="s">
        <v>5344</v>
      </c>
      <c r="AS212" s="89" t="s">
        <v>5344</v>
      </c>
      <c r="AT212" s="10" t="str">
        <f t="shared" si="70"/>
        <v>-</v>
      </c>
      <c r="AU212" s="87" t="str">
        <f t="shared" si="71"/>
        <v>-</v>
      </c>
      <c r="AV212" s="15"/>
    </row>
    <row r="213" spans="3:48" ht="50.1" customHeight="1">
      <c r="C213" s="5"/>
      <c r="D213" s="64" t="s">
        <v>424</v>
      </c>
      <c r="E213" s="65" t="s">
        <v>5249</v>
      </c>
      <c r="F213" s="67" t="s">
        <v>425</v>
      </c>
      <c r="G213" s="29">
        <v>2</v>
      </c>
      <c r="H213" s="13">
        <v>2</v>
      </c>
      <c r="I213" s="10">
        <f t="shared" si="54"/>
        <v>0</v>
      </c>
      <c r="J213" s="87">
        <f t="shared" si="55"/>
        <v>0</v>
      </c>
      <c r="K213" s="29">
        <v>0</v>
      </c>
      <c r="L213" s="13">
        <v>0</v>
      </c>
      <c r="M213" s="10" t="str">
        <f t="shared" si="56"/>
        <v>-</v>
      </c>
      <c r="N213" s="87" t="str">
        <f t="shared" si="57"/>
        <v>-</v>
      </c>
      <c r="O213" s="29">
        <v>0</v>
      </c>
      <c r="P213" s="13">
        <v>0</v>
      </c>
      <c r="Q213" s="10" t="str">
        <f t="shared" si="58"/>
        <v>-</v>
      </c>
      <c r="R213" s="87" t="str">
        <f t="shared" si="59"/>
        <v>-</v>
      </c>
      <c r="S213" s="29">
        <v>2</v>
      </c>
      <c r="T213" s="13">
        <v>2</v>
      </c>
      <c r="U213" s="10">
        <f t="shared" si="60"/>
        <v>0</v>
      </c>
      <c r="V213" s="87">
        <f t="shared" si="61"/>
        <v>0</v>
      </c>
      <c r="W213" s="88" t="s">
        <v>7865</v>
      </c>
      <c r="X213" s="89">
        <v>2.081</v>
      </c>
      <c r="Y213" s="89">
        <v>1.7809999999999999</v>
      </c>
      <c r="Z213" s="10">
        <f t="shared" si="62"/>
        <v>0.30000000000000004</v>
      </c>
      <c r="AA213" s="87">
        <f t="shared" si="63"/>
        <v>16.844469399213928</v>
      </c>
      <c r="AB213" s="90" t="s">
        <v>11071</v>
      </c>
      <c r="AC213" s="89" t="s">
        <v>11071</v>
      </c>
      <c r="AD213" s="89" t="s">
        <v>5344</v>
      </c>
      <c r="AE213" s="10" t="str">
        <f t="shared" si="64"/>
        <v>-</v>
      </c>
      <c r="AF213" s="11" t="str">
        <f t="shared" si="65"/>
        <v>-</v>
      </c>
      <c r="AG213" s="91" t="s">
        <v>11071</v>
      </c>
      <c r="AH213" s="89" t="s">
        <v>11071</v>
      </c>
      <c r="AI213" s="89" t="s">
        <v>5344</v>
      </c>
      <c r="AJ213" s="10" t="str">
        <f t="shared" si="66"/>
        <v>-</v>
      </c>
      <c r="AK213" s="87" t="str">
        <f t="shared" si="67"/>
        <v>-</v>
      </c>
      <c r="AL213" s="90" t="s">
        <v>11071</v>
      </c>
      <c r="AM213" s="89" t="s">
        <v>11071</v>
      </c>
      <c r="AN213" s="89" t="s">
        <v>5344</v>
      </c>
      <c r="AO213" s="10" t="str">
        <f t="shared" si="68"/>
        <v>-</v>
      </c>
      <c r="AP213" s="11" t="str">
        <f t="shared" si="69"/>
        <v>-</v>
      </c>
      <c r="AQ213" s="91" t="s">
        <v>11071</v>
      </c>
      <c r="AR213" s="89" t="s">
        <v>5344</v>
      </c>
      <c r="AS213" s="89" t="s">
        <v>5344</v>
      </c>
      <c r="AT213" s="10" t="str">
        <f t="shared" si="70"/>
        <v>-</v>
      </c>
      <c r="AU213" s="87" t="str">
        <f t="shared" si="71"/>
        <v>-</v>
      </c>
      <c r="AV213" s="15"/>
    </row>
    <row r="214" spans="3:48" ht="50.1" customHeight="1">
      <c r="C214" s="5"/>
      <c r="D214" s="64" t="s">
        <v>426</v>
      </c>
      <c r="E214" s="65" t="s">
        <v>5249</v>
      </c>
      <c r="F214" s="67" t="s">
        <v>427</v>
      </c>
      <c r="G214" s="29">
        <v>102</v>
      </c>
      <c r="H214" s="13">
        <v>158</v>
      </c>
      <c r="I214" s="10">
        <f t="shared" si="54"/>
        <v>-56</v>
      </c>
      <c r="J214" s="87">
        <f t="shared" si="55"/>
        <v>-35.443037974683541</v>
      </c>
      <c r="K214" s="29">
        <v>0</v>
      </c>
      <c r="L214" s="13">
        <v>0</v>
      </c>
      <c r="M214" s="10" t="str">
        <f t="shared" si="56"/>
        <v>-</v>
      </c>
      <c r="N214" s="87" t="str">
        <f t="shared" si="57"/>
        <v>-</v>
      </c>
      <c r="O214" s="29">
        <v>0</v>
      </c>
      <c r="P214" s="13">
        <v>0</v>
      </c>
      <c r="Q214" s="10" t="str">
        <f t="shared" si="58"/>
        <v>-</v>
      </c>
      <c r="R214" s="87" t="str">
        <f t="shared" si="59"/>
        <v>-</v>
      </c>
      <c r="S214" s="29">
        <v>102</v>
      </c>
      <c r="T214" s="13">
        <v>158</v>
      </c>
      <c r="U214" s="10">
        <f t="shared" si="60"/>
        <v>-56</v>
      </c>
      <c r="V214" s="87">
        <f t="shared" si="61"/>
        <v>-35.443037974683541</v>
      </c>
      <c r="W214" s="88" t="s">
        <v>7866</v>
      </c>
      <c r="X214" s="89">
        <v>102.38200000000001</v>
      </c>
      <c r="Y214" s="89">
        <v>157.892</v>
      </c>
      <c r="Z214" s="10">
        <f t="shared" si="62"/>
        <v>-55.509999999999991</v>
      </c>
      <c r="AA214" s="87">
        <f t="shared" si="63"/>
        <v>-35.156942720340481</v>
      </c>
      <c r="AB214" s="90" t="s">
        <v>11071</v>
      </c>
      <c r="AC214" s="89" t="s">
        <v>11071</v>
      </c>
      <c r="AD214" s="89" t="s">
        <v>5344</v>
      </c>
      <c r="AE214" s="10" t="str">
        <f t="shared" si="64"/>
        <v>-</v>
      </c>
      <c r="AF214" s="11" t="str">
        <f t="shared" si="65"/>
        <v>-</v>
      </c>
      <c r="AG214" s="91" t="s">
        <v>11071</v>
      </c>
      <c r="AH214" s="89" t="s">
        <v>11071</v>
      </c>
      <c r="AI214" s="89" t="s">
        <v>5344</v>
      </c>
      <c r="AJ214" s="10" t="str">
        <f t="shared" si="66"/>
        <v>-</v>
      </c>
      <c r="AK214" s="87" t="str">
        <f t="shared" si="67"/>
        <v>-</v>
      </c>
      <c r="AL214" s="90" t="s">
        <v>11071</v>
      </c>
      <c r="AM214" s="89" t="s">
        <v>11071</v>
      </c>
      <c r="AN214" s="89" t="s">
        <v>5344</v>
      </c>
      <c r="AO214" s="10" t="str">
        <f t="shared" si="68"/>
        <v>-</v>
      </c>
      <c r="AP214" s="11" t="str">
        <f t="shared" si="69"/>
        <v>-</v>
      </c>
      <c r="AQ214" s="91" t="s">
        <v>11071</v>
      </c>
      <c r="AR214" s="89" t="s">
        <v>5344</v>
      </c>
      <c r="AS214" s="89" t="s">
        <v>5344</v>
      </c>
      <c r="AT214" s="10" t="str">
        <f t="shared" si="70"/>
        <v>-</v>
      </c>
      <c r="AU214" s="87" t="str">
        <f t="shared" si="71"/>
        <v>-</v>
      </c>
      <c r="AV214" s="15"/>
    </row>
    <row r="215" spans="3:48" ht="50.1" customHeight="1">
      <c r="C215" s="5"/>
      <c r="D215" s="64" t="s">
        <v>428</v>
      </c>
      <c r="E215" s="65" t="s">
        <v>5249</v>
      </c>
      <c r="F215" s="67" t="s">
        <v>429</v>
      </c>
      <c r="G215" s="29">
        <v>12</v>
      </c>
      <c r="H215" s="13">
        <v>12</v>
      </c>
      <c r="I215" s="10">
        <f t="shared" si="54"/>
        <v>0</v>
      </c>
      <c r="J215" s="87">
        <f t="shared" si="55"/>
        <v>0</v>
      </c>
      <c r="K215" s="29">
        <v>0</v>
      </c>
      <c r="L215" s="13">
        <v>0</v>
      </c>
      <c r="M215" s="10" t="str">
        <f t="shared" si="56"/>
        <v>-</v>
      </c>
      <c r="N215" s="87" t="str">
        <f t="shared" si="57"/>
        <v>-</v>
      </c>
      <c r="O215" s="29">
        <v>0</v>
      </c>
      <c r="P215" s="13">
        <v>0</v>
      </c>
      <c r="Q215" s="10" t="str">
        <f t="shared" si="58"/>
        <v>-</v>
      </c>
      <c r="R215" s="87" t="str">
        <f t="shared" si="59"/>
        <v>-</v>
      </c>
      <c r="S215" s="29">
        <v>12</v>
      </c>
      <c r="T215" s="13">
        <v>12</v>
      </c>
      <c r="U215" s="10">
        <f t="shared" si="60"/>
        <v>0</v>
      </c>
      <c r="V215" s="87">
        <f t="shared" si="61"/>
        <v>0</v>
      </c>
      <c r="W215" s="88" t="s">
        <v>5594</v>
      </c>
      <c r="X215" s="89">
        <v>9</v>
      </c>
      <c r="Y215" s="89">
        <v>9</v>
      </c>
      <c r="Z215" s="10">
        <f t="shared" si="62"/>
        <v>0</v>
      </c>
      <c r="AA215" s="87">
        <f t="shared" si="63"/>
        <v>0</v>
      </c>
      <c r="AB215" s="90" t="s">
        <v>7867</v>
      </c>
      <c r="AC215" s="89">
        <v>3</v>
      </c>
      <c r="AD215" s="89">
        <v>3</v>
      </c>
      <c r="AE215" s="10">
        <f t="shared" si="64"/>
        <v>0</v>
      </c>
      <c r="AF215" s="11">
        <f t="shared" si="65"/>
        <v>0</v>
      </c>
      <c r="AG215" s="91" t="s">
        <v>5595</v>
      </c>
      <c r="AH215" s="89">
        <v>0</v>
      </c>
      <c r="AI215" s="89">
        <v>0</v>
      </c>
      <c r="AJ215" s="10" t="str">
        <f t="shared" si="66"/>
        <v>-</v>
      </c>
      <c r="AK215" s="87" t="str">
        <f t="shared" si="67"/>
        <v>-</v>
      </c>
      <c r="AL215" s="90" t="s">
        <v>11071</v>
      </c>
      <c r="AM215" s="89" t="s">
        <v>11071</v>
      </c>
      <c r="AN215" s="89" t="s">
        <v>5344</v>
      </c>
      <c r="AO215" s="10" t="str">
        <f t="shared" si="68"/>
        <v>-</v>
      </c>
      <c r="AP215" s="11" t="str">
        <f t="shared" si="69"/>
        <v>-</v>
      </c>
      <c r="AQ215" s="91" t="s">
        <v>11071</v>
      </c>
      <c r="AR215" s="89" t="s">
        <v>5344</v>
      </c>
      <c r="AS215" s="89" t="s">
        <v>5344</v>
      </c>
      <c r="AT215" s="10" t="str">
        <f t="shared" si="70"/>
        <v>-</v>
      </c>
      <c r="AU215" s="87" t="str">
        <f t="shared" si="71"/>
        <v>-</v>
      </c>
      <c r="AV215" s="15"/>
    </row>
    <row r="216" spans="3:48" ht="50.1" customHeight="1">
      <c r="C216" s="5"/>
      <c r="D216" s="64" t="s">
        <v>430</v>
      </c>
      <c r="E216" s="65" t="s">
        <v>5249</v>
      </c>
      <c r="F216" s="67" t="s">
        <v>431</v>
      </c>
      <c r="G216" s="29">
        <v>227</v>
      </c>
      <c r="H216" s="13">
        <v>251</v>
      </c>
      <c r="I216" s="10">
        <f t="shared" si="54"/>
        <v>-24</v>
      </c>
      <c r="J216" s="87">
        <f t="shared" si="55"/>
        <v>-9.5617529880478092</v>
      </c>
      <c r="K216" s="29">
        <v>227</v>
      </c>
      <c r="L216" s="13">
        <v>251</v>
      </c>
      <c r="M216" s="10">
        <f t="shared" si="56"/>
        <v>-24</v>
      </c>
      <c r="N216" s="87">
        <f t="shared" si="57"/>
        <v>-9.5617529880478092</v>
      </c>
      <c r="O216" s="29">
        <v>0</v>
      </c>
      <c r="P216" s="13">
        <v>0</v>
      </c>
      <c r="Q216" s="10" t="str">
        <f t="shared" si="58"/>
        <v>-</v>
      </c>
      <c r="R216" s="87" t="str">
        <f t="shared" si="59"/>
        <v>-</v>
      </c>
      <c r="S216" s="29">
        <v>0</v>
      </c>
      <c r="T216" s="13">
        <v>0</v>
      </c>
      <c r="U216" s="10" t="str">
        <f t="shared" si="60"/>
        <v>-</v>
      </c>
      <c r="V216" s="87" t="str">
        <f t="shared" si="61"/>
        <v>-</v>
      </c>
      <c r="W216" s="88" t="s">
        <v>11071</v>
      </c>
      <c r="X216" s="89" t="s">
        <v>11071</v>
      </c>
      <c r="Y216" s="89" t="s">
        <v>5344</v>
      </c>
      <c r="Z216" s="10" t="str">
        <f t="shared" si="62"/>
        <v>-</v>
      </c>
      <c r="AA216" s="87" t="str">
        <f t="shared" si="63"/>
        <v>-</v>
      </c>
      <c r="AB216" s="90" t="s">
        <v>11071</v>
      </c>
      <c r="AC216" s="89" t="s">
        <v>11071</v>
      </c>
      <c r="AD216" s="89" t="s">
        <v>5344</v>
      </c>
      <c r="AE216" s="10" t="str">
        <f t="shared" si="64"/>
        <v>-</v>
      </c>
      <c r="AF216" s="11" t="str">
        <f t="shared" si="65"/>
        <v>-</v>
      </c>
      <c r="AG216" s="91" t="s">
        <v>11071</v>
      </c>
      <c r="AH216" s="89" t="s">
        <v>11071</v>
      </c>
      <c r="AI216" s="89" t="s">
        <v>5344</v>
      </c>
      <c r="AJ216" s="10" t="str">
        <f t="shared" si="66"/>
        <v>-</v>
      </c>
      <c r="AK216" s="87" t="str">
        <f t="shared" si="67"/>
        <v>-</v>
      </c>
      <c r="AL216" s="90" t="s">
        <v>11071</v>
      </c>
      <c r="AM216" s="89" t="s">
        <v>11071</v>
      </c>
      <c r="AN216" s="89" t="s">
        <v>5344</v>
      </c>
      <c r="AO216" s="10" t="str">
        <f t="shared" si="68"/>
        <v>-</v>
      </c>
      <c r="AP216" s="11" t="str">
        <f t="shared" si="69"/>
        <v>-</v>
      </c>
      <c r="AQ216" s="91" t="s">
        <v>11071</v>
      </c>
      <c r="AR216" s="89" t="s">
        <v>5344</v>
      </c>
      <c r="AS216" s="89" t="s">
        <v>5344</v>
      </c>
      <c r="AT216" s="10" t="str">
        <f t="shared" si="70"/>
        <v>-</v>
      </c>
      <c r="AU216" s="87" t="str">
        <f t="shared" si="71"/>
        <v>-</v>
      </c>
      <c r="AV216" s="15"/>
    </row>
    <row r="217" spans="3:48" ht="50.1" customHeight="1">
      <c r="C217" s="5"/>
      <c r="D217" s="64" t="s">
        <v>432</v>
      </c>
      <c r="E217" s="65" t="s">
        <v>5249</v>
      </c>
      <c r="F217" s="67" t="s">
        <v>433</v>
      </c>
      <c r="G217" s="29">
        <v>9</v>
      </c>
      <c r="H217" s="13">
        <v>9</v>
      </c>
      <c r="I217" s="10">
        <f t="shared" si="54"/>
        <v>0</v>
      </c>
      <c r="J217" s="87">
        <f t="shared" si="55"/>
        <v>0</v>
      </c>
      <c r="K217" s="29">
        <v>0</v>
      </c>
      <c r="L217" s="13">
        <v>0</v>
      </c>
      <c r="M217" s="10" t="str">
        <f t="shared" si="56"/>
        <v>-</v>
      </c>
      <c r="N217" s="87" t="str">
        <f t="shared" si="57"/>
        <v>-</v>
      </c>
      <c r="O217" s="29">
        <v>0</v>
      </c>
      <c r="P217" s="13">
        <v>0</v>
      </c>
      <c r="Q217" s="10" t="str">
        <f t="shared" si="58"/>
        <v>-</v>
      </c>
      <c r="R217" s="87" t="str">
        <f t="shared" si="59"/>
        <v>-</v>
      </c>
      <c r="S217" s="29">
        <v>9</v>
      </c>
      <c r="T217" s="13">
        <v>9</v>
      </c>
      <c r="U217" s="10">
        <f t="shared" si="60"/>
        <v>0</v>
      </c>
      <c r="V217" s="87">
        <f t="shared" si="61"/>
        <v>0</v>
      </c>
      <c r="W217" s="88" t="s">
        <v>7868</v>
      </c>
      <c r="X217" s="89">
        <v>9</v>
      </c>
      <c r="Y217" s="89">
        <v>9</v>
      </c>
      <c r="Z217" s="10">
        <f t="shared" si="62"/>
        <v>0</v>
      </c>
      <c r="AA217" s="87">
        <f t="shared" si="63"/>
        <v>0</v>
      </c>
      <c r="AB217" s="90" t="s">
        <v>11071</v>
      </c>
      <c r="AC217" s="89" t="s">
        <v>11071</v>
      </c>
      <c r="AD217" s="89" t="s">
        <v>5344</v>
      </c>
      <c r="AE217" s="10" t="str">
        <f t="shared" si="64"/>
        <v>-</v>
      </c>
      <c r="AF217" s="11" t="str">
        <f t="shared" si="65"/>
        <v>-</v>
      </c>
      <c r="AG217" s="91" t="s">
        <v>11071</v>
      </c>
      <c r="AH217" s="89" t="s">
        <v>11071</v>
      </c>
      <c r="AI217" s="89" t="s">
        <v>5344</v>
      </c>
      <c r="AJ217" s="10" t="str">
        <f t="shared" si="66"/>
        <v>-</v>
      </c>
      <c r="AK217" s="87" t="str">
        <f t="shared" si="67"/>
        <v>-</v>
      </c>
      <c r="AL217" s="90" t="s">
        <v>11071</v>
      </c>
      <c r="AM217" s="89" t="s">
        <v>11071</v>
      </c>
      <c r="AN217" s="89" t="s">
        <v>5344</v>
      </c>
      <c r="AO217" s="10" t="str">
        <f t="shared" si="68"/>
        <v>-</v>
      </c>
      <c r="AP217" s="11" t="str">
        <f t="shared" si="69"/>
        <v>-</v>
      </c>
      <c r="AQ217" s="91" t="s">
        <v>11071</v>
      </c>
      <c r="AR217" s="89" t="s">
        <v>5344</v>
      </c>
      <c r="AS217" s="89" t="s">
        <v>5344</v>
      </c>
      <c r="AT217" s="10" t="str">
        <f t="shared" si="70"/>
        <v>-</v>
      </c>
      <c r="AU217" s="87" t="str">
        <f t="shared" si="71"/>
        <v>-</v>
      </c>
      <c r="AV217" s="15"/>
    </row>
    <row r="218" spans="3:48" ht="50.1" customHeight="1">
      <c r="C218" s="5"/>
      <c r="D218" s="64" t="s">
        <v>434</v>
      </c>
      <c r="E218" s="65" t="s">
        <v>5249</v>
      </c>
      <c r="F218" s="67" t="s">
        <v>435</v>
      </c>
      <c r="G218" s="29">
        <v>81</v>
      </c>
      <c r="H218" s="13">
        <v>73</v>
      </c>
      <c r="I218" s="10">
        <f t="shared" si="54"/>
        <v>8</v>
      </c>
      <c r="J218" s="87">
        <f t="shared" si="55"/>
        <v>10.95890410958904</v>
      </c>
      <c r="K218" s="29">
        <v>81</v>
      </c>
      <c r="L218" s="13">
        <v>73</v>
      </c>
      <c r="M218" s="10">
        <f t="shared" si="56"/>
        <v>8</v>
      </c>
      <c r="N218" s="87">
        <f t="shared" si="57"/>
        <v>10.95890410958904</v>
      </c>
      <c r="O218" s="29">
        <v>0</v>
      </c>
      <c r="P218" s="13">
        <v>0</v>
      </c>
      <c r="Q218" s="10" t="str">
        <f t="shared" si="58"/>
        <v>-</v>
      </c>
      <c r="R218" s="87" t="str">
        <f t="shared" si="59"/>
        <v>-</v>
      </c>
      <c r="S218" s="29">
        <v>0</v>
      </c>
      <c r="T218" s="13">
        <v>0</v>
      </c>
      <c r="U218" s="10" t="str">
        <f t="shared" si="60"/>
        <v>-</v>
      </c>
      <c r="V218" s="87" t="str">
        <f t="shared" si="61"/>
        <v>-</v>
      </c>
      <c r="W218" s="88" t="s">
        <v>11071</v>
      </c>
      <c r="X218" s="89" t="s">
        <v>11071</v>
      </c>
      <c r="Y218" s="89" t="s">
        <v>5344</v>
      </c>
      <c r="Z218" s="10" t="str">
        <f t="shared" si="62"/>
        <v>-</v>
      </c>
      <c r="AA218" s="87" t="str">
        <f t="shared" si="63"/>
        <v>-</v>
      </c>
      <c r="AB218" s="90" t="s">
        <v>11071</v>
      </c>
      <c r="AC218" s="89" t="s">
        <v>11071</v>
      </c>
      <c r="AD218" s="89" t="s">
        <v>5344</v>
      </c>
      <c r="AE218" s="10" t="str">
        <f t="shared" si="64"/>
        <v>-</v>
      </c>
      <c r="AF218" s="11" t="str">
        <f t="shared" si="65"/>
        <v>-</v>
      </c>
      <c r="AG218" s="91" t="s">
        <v>11071</v>
      </c>
      <c r="AH218" s="89" t="s">
        <v>11071</v>
      </c>
      <c r="AI218" s="89" t="s">
        <v>5344</v>
      </c>
      <c r="AJ218" s="10" t="str">
        <f t="shared" si="66"/>
        <v>-</v>
      </c>
      <c r="AK218" s="87" t="str">
        <f t="shared" si="67"/>
        <v>-</v>
      </c>
      <c r="AL218" s="90" t="s">
        <v>11071</v>
      </c>
      <c r="AM218" s="89" t="s">
        <v>11071</v>
      </c>
      <c r="AN218" s="89" t="s">
        <v>5344</v>
      </c>
      <c r="AO218" s="10" t="str">
        <f t="shared" si="68"/>
        <v>-</v>
      </c>
      <c r="AP218" s="11" t="str">
        <f t="shared" si="69"/>
        <v>-</v>
      </c>
      <c r="AQ218" s="91" t="s">
        <v>11071</v>
      </c>
      <c r="AR218" s="89" t="s">
        <v>5344</v>
      </c>
      <c r="AS218" s="89" t="s">
        <v>5344</v>
      </c>
      <c r="AT218" s="10" t="str">
        <f t="shared" si="70"/>
        <v>-</v>
      </c>
      <c r="AU218" s="87" t="str">
        <f t="shared" si="71"/>
        <v>-</v>
      </c>
      <c r="AV218" s="15"/>
    </row>
    <row r="219" spans="3:48" ht="50.1" customHeight="1">
      <c r="C219" s="5"/>
      <c r="D219" s="64" t="s">
        <v>436</v>
      </c>
      <c r="E219" s="65" t="s">
        <v>5249</v>
      </c>
      <c r="F219" s="67" t="s">
        <v>437</v>
      </c>
      <c r="G219" s="29">
        <v>32</v>
      </c>
      <c r="H219" s="13">
        <v>34</v>
      </c>
      <c r="I219" s="10">
        <f t="shared" si="54"/>
        <v>-2</v>
      </c>
      <c r="J219" s="87">
        <f t="shared" si="55"/>
        <v>-5.8823529411764701</v>
      </c>
      <c r="K219" s="29">
        <v>32</v>
      </c>
      <c r="L219" s="13">
        <v>34</v>
      </c>
      <c r="M219" s="10">
        <f t="shared" si="56"/>
        <v>-2</v>
      </c>
      <c r="N219" s="87">
        <f t="shared" si="57"/>
        <v>-5.8823529411764701</v>
      </c>
      <c r="O219" s="29">
        <v>0</v>
      </c>
      <c r="P219" s="13">
        <v>0</v>
      </c>
      <c r="Q219" s="10" t="str">
        <f t="shared" si="58"/>
        <v>-</v>
      </c>
      <c r="R219" s="87" t="str">
        <f t="shared" si="59"/>
        <v>-</v>
      </c>
      <c r="S219" s="29">
        <v>0</v>
      </c>
      <c r="T219" s="13">
        <v>0</v>
      </c>
      <c r="U219" s="10" t="str">
        <f t="shared" si="60"/>
        <v>-</v>
      </c>
      <c r="V219" s="87" t="str">
        <f t="shared" si="61"/>
        <v>-</v>
      </c>
      <c r="W219" s="88" t="s">
        <v>11071</v>
      </c>
      <c r="X219" s="89" t="s">
        <v>11071</v>
      </c>
      <c r="Y219" s="89" t="s">
        <v>5344</v>
      </c>
      <c r="Z219" s="10" t="str">
        <f t="shared" si="62"/>
        <v>-</v>
      </c>
      <c r="AA219" s="87" t="str">
        <f t="shared" si="63"/>
        <v>-</v>
      </c>
      <c r="AB219" s="90" t="s">
        <v>11071</v>
      </c>
      <c r="AC219" s="89" t="s">
        <v>11071</v>
      </c>
      <c r="AD219" s="89" t="s">
        <v>5344</v>
      </c>
      <c r="AE219" s="10" t="str">
        <f t="shared" si="64"/>
        <v>-</v>
      </c>
      <c r="AF219" s="11" t="str">
        <f t="shared" si="65"/>
        <v>-</v>
      </c>
      <c r="AG219" s="91" t="s">
        <v>11071</v>
      </c>
      <c r="AH219" s="89" t="s">
        <v>11071</v>
      </c>
      <c r="AI219" s="89" t="s">
        <v>5344</v>
      </c>
      <c r="AJ219" s="10" t="str">
        <f t="shared" si="66"/>
        <v>-</v>
      </c>
      <c r="AK219" s="87" t="str">
        <f t="shared" si="67"/>
        <v>-</v>
      </c>
      <c r="AL219" s="90" t="s">
        <v>11071</v>
      </c>
      <c r="AM219" s="89" t="s">
        <v>11071</v>
      </c>
      <c r="AN219" s="89" t="s">
        <v>5344</v>
      </c>
      <c r="AO219" s="10" t="str">
        <f t="shared" si="68"/>
        <v>-</v>
      </c>
      <c r="AP219" s="11" t="str">
        <f t="shared" si="69"/>
        <v>-</v>
      </c>
      <c r="AQ219" s="91" t="s">
        <v>11071</v>
      </c>
      <c r="AR219" s="89" t="s">
        <v>5344</v>
      </c>
      <c r="AS219" s="89" t="s">
        <v>5344</v>
      </c>
      <c r="AT219" s="10" t="str">
        <f t="shared" si="70"/>
        <v>-</v>
      </c>
      <c r="AU219" s="87" t="str">
        <f t="shared" si="71"/>
        <v>-</v>
      </c>
      <c r="AV219" s="15"/>
    </row>
    <row r="220" spans="3:48" ht="50.1" customHeight="1">
      <c r="C220" s="5"/>
      <c r="D220" s="64" t="s">
        <v>438</v>
      </c>
      <c r="E220" s="65" t="s">
        <v>5249</v>
      </c>
      <c r="F220" s="67" t="s">
        <v>439</v>
      </c>
      <c r="G220" s="29">
        <v>192</v>
      </c>
      <c r="H220" s="13">
        <v>125</v>
      </c>
      <c r="I220" s="10">
        <f t="shared" si="54"/>
        <v>67</v>
      </c>
      <c r="J220" s="87">
        <f t="shared" si="55"/>
        <v>53.6</v>
      </c>
      <c r="K220" s="29">
        <v>0</v>
      </c>
      <c r="L220" s="13">
        <v>0</v>
      </c>
      <c r="M220" s="10" t="str">
        <f t="shared" si="56"/>
        <v>-</v>
      </c>
      <c r="N220" s="87" t="str">
        <f t="shared" si="57"/>
        <v>-</v>
      </c>
      <c r="O220" s="29">
        <v>0</v>
      </c>
      <c r="P220" s="13">
        <v>0</v>
      </c>
      <c r="Q220" s="10" t="str">
        <f t="shared" si="58"/>
        <v>-</v>
      </c>
      <c r="R220" s="87" t="str">
        <f t="shared" si="59"/>
        <v>-</v>
      </c>
      <c r="S220" s="29">
        <v>192</v>
      </c>
      <c r="T220" s="13">
        <v>125</v>
      </c>
      <c r="U220" s="10">
        <f t="shared" si="60"/>
        <v>67</v>
      </c>
      <c r="V220" s="87">
        <f t="shared" si="61"/>
        <v>53.6</v>
      </c>
      <c r="W220" s="88" t="s">
        <v>7869</v>
      </c>
      <c r="X220" s="89">
        <v>192</v>
      </c>
      <c r="Y220" s="89">
        <v>125</v>
      </c>
      <c r="Z220" s="10">
        <f t="shared" si="62"/>
        <v>67</v>
      </c>
      <c r="AA220" s="87">
        <f t="shared" si="63"/>
        <v>53.6</v>
      </c>
      <c r="AB220" s="90" t="s">
        <v>11071</v>
      </c>
      <c r="AC220" s="89" t="s">
        <v>11071</v>
      </c>
      <c r="AD220" s="89" t="s">
        <v>5344</v>
      </c>
      <c r="AE220" s="10" t="str">
        <f t="shared" si="64"/>
        <v>-</v>
      </c>
      <c r="AF220" s="11" t="str">
        <f t="shared" si="65"/>
        <v>-</v>
      </c>
      <c r="AG220" s="91" t="s">
        <v>11071</v>
      </c>
      <c r="AH220" s="89" t="s">
        <v>11071</v>
      </c>
      <c r="AI220" s="89" t="s">
        <v>5344</v>
      </c>
      <c r="AJ220" s="10" t="str">
        <f t="shared" si="66"/>
        <v>-</v>
      </c>
      <c r="AK220" s="87" t="str">
        <f t="shared" si="67"/>
        <v>-</v>
      </c>
      <c r="AL220" s="90" t="s">
        <v>11071</v>
      </c>
      <c r="AM220" s="89" t="s">
        <v>11071</v>
      </c>
      <c r="AN220" s="89" t="s">
        <v>5344</v>
      </c>
      <c r="AO220" s="10" t="str">
        <f t="shared" si="68"/>
        <v>-</v>
      </c>
      <c r="AP220" s="11" t="str">
        <f t="shared" si="69"/>
        <v>-</v>
      </c>
      <c r="AQ220" s="91" t="s">
        <v>11071</v>
      </c>
      <c r="AR220" s="89" t="s">
        <v>5344</v>
      </c>
      <c r="AS220" s="89" t="s">
        <v>5344</v>
      </c>
      <c r="AT220" s="10" t="str">
        <f t="shared" si="70"/>
        <v>-</v>
      </c>
      <c r="AU220" s="87" t="str">
        <f t="shared" si="71"/>
        <v>-</v>
      </c>
      <c r="AV220" s="15"/>
    </row>
    <row r="221" spans="3:48" ht="50.1" customHeight="1">
      <c r="C221" s="5"/>
      <c r="D221" s="64" t="s">
        <v>440</v>
      </c>
      <c r="E221" s="65" t="s">
        <v>5249</v>
      </c>
      <c r="F221" s="67" t="s">
        <v>441</v>
      </c>
      <c r="G221" s="29">
        <v>96</v>
      </c>
      <c r="H221" s="13">
        <v>85</v>
      </c>
      <c r="I221" s="10">
        <f t="shared" si="54"/>
        <v>11</v>
      </c>
      <c r="J221" s="87">
        <f t="shared" si="55"/>
        <v>12.941176470588237</v>
      </c>
      <c r="K221" s="29">
        <v>45</v>
      </c>
      <c r="L221" s="13">
        <v>45</v>
      </c>
      <c r="M221" s="10">
        <f t="shared" si="56"/>
        <v>0</v>
      </c>
      <c r="N221" s="87">
        <f t="shared" si="57"/>
        <v>0</v>
      </c>
      <c r="O221" s="29">
        <v>0</v>
      </c>
      <c r="P221" s="13">
        <v>0</v>
      </c>
      <c r="Q221" s="10" t="str">
        <f t="shared" si="58"/>
        <v>-</v>
      </c>
      <c r="R221" s="87" t="str">
        <f t="shared" si="59"/>
        <v>-</v>
      </c>
      <c r="S221" s="29">
        <v>52</v>
      </c>
      <c r="T221" s="13">
        <v>40</v>
      </c>
      <c r="U221" s="10">
        <f t="shared" si="60"/>
        <v>12</v>
      </c>
      <c r="V221" s="87">
        <f t="shared" si="61"/>
        <v>30</v>
      </c>
      <c r="W221" s="88" t="s">
        <v>7870</v>
      </c>
      <c r="X221" s="89">
        <v>52</v>
      </c>
      <c r="Y221" s="89">
        <v>40</v>
      </c>
      <c r="Z221" s="10">
        <f t="shared" si="62"/>
        <v>12</v>
      </c>
      <c r="AA221" s="87">
        <f t="shared" si="63"/>
        <v>30</v>
      </c>
      <c r="AB221" s="90" t="s">
        <v>11071</v>
      </c>
      <c r="AC221" s="89" t="s">
        <v>11071</v>
      </c>
      <c r="AD221" s="89" t="s">
        <v>5344</v>
      </c>
      <c r="AE221" s="10" t="str">
        <f t="shared" si="64"/>
        <v>-</v>
      </c>
      <c r="AF221" s="11" t="str">
        <f t="shared" si="65"/>
        <v>-</v>
      </c>
      <c r="AG221" s="91" t="s">
        <v>11071</v>
      </c>
      <c r="AH221" s="89" t="s">
        <v>11071</v>
      </c>
      <c r="AI221" s="89" t="s">
        <v>5344</v>
      </c>
      <c r="AJ221" s="10" t="str">
        <f t="shared" si="66"/>
        <v>-</v>
      </c>
      <c r="AK221" s="87" t="str">
        <f t="shared" si="67"/>
        <v>-</v>
      </c>
      <c r="AL221" s="90" t="s">
        <v>11071</v>
      </c>
      <c r="AM221" s="89" t="s">
        <v>11071</v>
      </c>
      <c r="AN221" s="89" t="s">
        <v>5344</v>
      </c>
      <c r="AO221" s="10" t="str">
        <f t="shared" si="68"/>
        <v>-</v>
      </c>
      <c r="AP221" s="11" t="str">
        <f t="shared" si="69"/>
        <v>-</v>
      </c>
      <c r="AQ221" s="91" t="s">
        <v>11071</v>
      </c>
      <c r="AR221" s="89" t="s">
        <v>5344</v>
      </c>
      <c r="AS221" s="89" t="s">
        <v>5344</v>
      </c>
      <c r="AT221" s="10" t="str">
        <f t="shared" si="70"/>
        <v>-</v>
      </c>
      <c r="AU221" s="87" t="str">
        <f t="shared" si="71"/>
        <v>-</v>
      </c>
      <c r="AV221" s="15"/>
    </row>
    <row r="222" spans="3:48" ht="50.1" customHeight="1">
      <c r="C222" s="5"/>
      <c r="D222" s="64" t="s">
        <v>442</v>
      </c>
      <c r="E222" s="65" t="s">
        <v>5249</v>
      </c>
      <c r="F222" s="67" t="s">
        <v>443</v>
      </c>
      <c r="G222" s="29">
        <v>122</v>
      </c>
      <c r="H222" s="13">
        <v>105</v>
      </c>
      <c r="I222" s="10">
        <f t="shared" si="54"/>
        <v>17</v>
      </c>
      <c r="J222" s="87">
        <f t="shared" si="55"/>
        <v>16.19047619047619</v>
      </c>
      <c r="K222" s="29">
        <v>0</v>
      </c>
      <c r="L222" s="13">
        <v>0</v>
      </c>
      <c r="M222" s="10" t="str">
        <f t="shared" si="56"/>
        <v>-</v>
      </c>
      <c r="N222" s="87" t="str">
        <f t="shared" si="57"/>
        <v>-</v>
      </c>
      <c r="O222" s="29">
        <v>0</v>
      </c>
      <c r="P222" s="13">
        <v>0</v>
      </c>
      <c r="Q222" s="10" t="str">
        <f t="shared" si="58"/>
        <v>-</v>
      </c>
      <c r="R222" s="87" t="str">
        <f t="shared" si="59"/>
        <v>-</v>
      </c>
      <c r="S222" s="29">
        <v>122</v>
      </c>
      <c r="T222" s="13">
        <v>105</v>
      </c>
      <c r="U222" s="10">
        <f t="shared" si="60"/>
        <v>17</v>
      </c>
      <c r="V222" s="87">
        <f t="shared" si="61"/>
        <v>16.19047619047619</v>
      </c>
      <c r="W222" s="88" t="s">
        <v>5937</v>
      </c>
      <c r="X222" s="89">
        <v>122</v>
      </c>
      <c r="Y222" s="89">
        <v>105</v>
      </c>
      <c r="Z222" s="10">
        <f t="shared" si="62"/>
        <v>17</v>
      </c>
      <c r="AA222" s="87">
        <f t="shared" si="63"/>
        <v>16.19047619047619</v>
      </c>
      <c r="AB222" s="90" t="s">
        <v>11071</v>
      </c>
      <c r="AC222" s="89" t="s">
        <v>11071</v>
      </c>
      <c r="AD222" s="89" t="s">
        <v>5344</v>
      </c>
      <c r="AE222" s="10" t="str">
        <f t="shared" si="64"/>
        <v>-</v>
      </c>
      <c r="AF222" s="11" t="str">
        <f t="shared" si="65"/>
        <v>-</v>
      </c>
      <c r="AG222" s="91" t="s">
        <v>11071</v>
      </c>
      <c r="AH222" s="89" t="s">
        <v>11071</v>
      </c>
      <c r="AI222" s="89" t="s">
        <v>5344</v>
      </c>
      <c r="AJ222" s="10" t="str">
        <f t="shared" si="66"/>
        <v>-</v>
      </c>
      <c r="AK222" s="87" t="str">
        <f t="shared" si="67"/>
        <v>-</v>
      </c>
      <c r="AL222" s="90" t="s">
        <v>11071</v>
      </c>
      <c r="AM222" s="89" t="s">
        <v>11071</v>
      </c>
      <c r="AN222" s="89" t="s">
        <v>5344</v>
      </c>
      <c r="AO222" s="10" t="str">
        <f t="shared" si="68"/>
        <v>-</v>
      </c>
      <c r="AP222" s="11" t="str">
        <f t="shared" si="69"/>
        <v>-</v>
      </c>
      <c r="AQ222" s="91" t="s">
        <v>11071</v>
      </c>
      <c r="AR222" s="89" t="s">
        <v>5344</v>
      </c>
      <c r="AS222" s="89" t="s">
        <v>5344</v>
      </c>
      <c r="AT222" s="10" t="str">
        <f t="shared" si="70"/>
        <v>-</v>
      </c>
      <c r="AU222" s="87" t="str">
        <f t="shared" si="71"/>
        <v>-</v>
      </c>
      <c r="AV222" s="15"/>
    </row>
    <row r="223" spans="3:48" ht="50.1" customHeight="1">
      <c r="C223" s="5"/>
      <c r="D223" s="64" t="s">
        <v>444</v>
      </c>
      <c r="E223" s="65" t="s">
        <v>5249</v>
      </c>
      <c r="F223" s="67" t="s">
        <v>445</v>
      </c>
      <c r="G223" s="29">
        <v>30</v>
      </c>
      <c r="H223" s="13">
        <v>30</v>
      </c>
      <c r="I223" s="10">
        <f t="shared" si="54"/>
        <v>0</v>
      </c>
      <c r="J223" s="87">
        <f t="shared" si="55"/>
        <v>0</v>
      </c>
      <c r="K223" s="29">
        <v>0</v>
      </c>
      <c r="L223" s="13">
        <v>0</v>
      </c>
      <c r="M223" s="10" t="str">
        <f t="shared" si="56"/>
        <v>-</v>
      </c>
      <c r="N223" s="87" t="str">
        <f t="shared" si="57"/>
        <v>-</v>
      </c>
      <c r="O223" s="29">
        <v>0</v>
      </c>
      <c r="P223" s="13">
        <v>0</v>
      </c>
      <c r="Q223" s="10" t="str">
        <f t="shared" si="58"/>
        <v>-</v>
      </c>
      <c r="R223" s="87" t="str">
        <f t="shared" si="59"/>
        <v>-</v>
      </c>
      <c r="S223" s="29">
        <v>30</v>
      </c>
      <c r="T223" s="13">
        <v>30</v>
      </c>
      <c r="U223" s="10">
        <f t="shared" si="60"/>
        <v>0</v>
      </c>
      <c r="V223" s="87">
        <f t="shared" si="61"/>
        <v>0</v>
      </c>
      <c r="W223" s="88" t="s">
        <v>7871</v>
      </c>
      <c r="X223" s="89">
        <v>30</v>
      </c>
      <c r="Y223" s="89">
        <v>30</v>
      </c>
      <c r="Z223" s="10">
        <f t="shared" si="62"/>
        <v>0</v>
      </c>
      <c r="AA223" s="87">
        <f t="shared" si="63"/>
        <v>0</v>
      </c>
      <c r="AB223" s="90" t="s">
        <v>11071</v>
      </c>
      <c r="AC223" s="89" t="s">
        <v>11071</v>
      </c>
      <c r="AD223" s="89" t="s">
        <v>5344</v>
      </c>
      <c r="AE223" s="10" t="str">
        <f t="shared" si="64"/>
        <v>-</v>
      </c>
      <c r="AF223" s="11" t="str">
        <f t="shared" si="65"/>
        <v>-</v>
      </c>
      <c r="AG223" s="91" t="s">
        <v>11071</v>
      </c>
      <c r="AH223" s="89" t="s">
        <v>11071</v>
      </c>
      <c r="AI223" s="89" t="s">
        <v>5344</v>
      </c>
      <c r="AJ223" s="10" t="str">
        <f t="shared" si="66"/>
        <v>-</v>
      </c>
      <c r="AK223" s="87" t="str">
        <f t="shared" si="67"/>
        <v>-</v>
      </c>
      <c r="AL223" s="90" t="s">
        <v>11071</v>
      </c>
      <c r="AM223" s="89" t="s">
        <v>11071</v>
      </c>
      <c r="AN223" s="89" t="s">
        <v>5344</v>
      </c>
      <c r="AO223" s="10" t="str">
        <f t="shared" si="68"/>
        <v>-</v>
      </c>
      <c r="AP223" s="11" t="str">
        <f t="shared" si="69"/>
        <v>-</v>
      </c>
      <c r="AQ223" s="91" t="s">
        <v>11071</v>
      </c>
      <c r="AR223" s="89" t="s">
        <v>5344</v>
      </c>
      <c r="AS223" s="89" t="s">
        <v>5344</v>
      </c>
      <c r="AT223" s="10" t="str">
        <f t="shared" si="70"/>
        <v>-</v>
      </c>
      <c r="AU223" s="87" t="str">
        <f t="shared" si="71"/>
        <v>-</v>
      </c>
      <c r="AV223" s="20"/>
    </row>
    <row r="224" spans="3:48" ht="50.1" customHeight="1">
      <c r="C224" s="5"/>
      <c r="D224" s="64" t="s">
        <v>446</v>
      </c>
      <c r="E224" s="65" t="s">
        <v>5249</v>
      </c>
      <c r="F224" s="67" t="s">
        <v>447</v>
      </c>
      <c r="G224" s="29">
        <v>3</v>
      </c>
      <c r="H224" s="13">
        <v>3</v>
      </c>
      <c r="I224" s="10">
        <f t="shared" si="54"/>
        <v>0</v>
      </c>
      <c r="J224" s="87">
        <f t="shared" si="55"/>
        <v>0</v>
      </c>
      <c r="K224" s="29">
        <v>3</v>
      </c>
      <c r="L224" s="13">
        <v>3</v>
      </c>
      <c r="M224" s="10">
        <f t="shared" si="56"/>
        <v>0</v>
      </c>
      <c r="N224" s="87">
        <f t="shared" si="57"/>
        <v>0</v>
      </c>
      <c r="O224" s="29">
        <v>0</v>
      </c>
      <c r="P224" s="13">
        <v>0</v>
      </c>
      <c r="Q224" s="10" t="str">
        <f t="shared" si="58"/>
        <v>-</v>
      </c>
      <c r="R224" s="87" t="str">
        <f t="shared" si="59"/>
        <v>-</v>
      </c>
      <c r="S224" s="29">
        <v>0</v>
      </c>
      <c r="T224" s="13">
        <v>0</v>
      </c>
      <c r="U224" s="10" t="str">
        <f t="shared" si="60"/>
        <v>-</v>
      </c>
      <c r="V224" s="87" t="str">
        <f t="shared" si="61"/>
        <v>-</v>
      </c>
      <c r="W224" s="88" t="s">
        <v>11071</v>
      </c>
      <c r="X224" s="89" t="s">
        <v>11071</v>
      </c>
      <c r="Y224" s="89" t="s">
        <v>5344</v>
      </c>
      <c r="Z224" s="10" t="str">
        <f t="shared" si="62"/>
        <v>-</v>
      </c>
      <c r="AA224" s="87" t="str">
        <f t="shared" si="63"/>
        <v>-</v>
      </c>
      <c r="AB224" s="90" t="s">
        <v>11071</v>
      </c>
      <c r="AC224" s="89" t="s">
        <v>11071</v>
      </c>
      <c r="AD224" s="89" t="s">
        <v>5344</v>
      </c>
      <c r="AE224" s="10" t="str">
        <f t="shared" si="64"/>
        <v>-</v>
      </c>
      <c r="AF224" s="11" t="str">
        <f t="shared" si="65"/>
        <v>-</v>
      </c>
      <c r="AG224" s="91" t="s">
        <v>11071</v>
      </c>
      <c r="AH224" s="89" t="s">
        <v>11071</v>
      </c>
      <c r="AI224" s="89" t="s">
        <v>5344</v>
      </c>
      <c r="AJ224" s="10" t="str">
        <f t="shared" si="66"/>
        <v>-</v>
      </c>
      <c r="AK224" s="87" t="str">
        <f t="shared" si="67"/>
        <v>-</v>
      </c>
      <c r="AL224" s="90" t="s">
        <v>11071</v>
      </c>
      <c r="AM224" s="89" t="s">
        <v>11071</v>
      </c>
      <c r="AN224" s="89" t="s">
        <v>5344</v>
      </c>
      <c r="AO224" s="10" t="str">
        <f t="shared" si="68"/>
        <v>-</v>
      </c>
      <c r="AP224" s="11" t="str">
        <f t="shared" si="69"/>
        <v>-</v>
      </c>
      <c r="AQ224" s="91" t="s">
        <v>11071</v>
      </c>
      <c r="AR224" s="89" t="s">
        <v>5344</v>
      </c>
      <c r="AS224" s="89" t="s">
        <v>5344</v>
      </c>
      <c r="AT224" s="10" t="str">
        <f t="shared" si="70"/>
        <v>-</v>
      </c>
      <c r="AU224" s="87" t="str">
        <f t="shared" si="71"/>
        <v>-</v>
      </c>
      <c r="AV224" s="20"/>
    </row>
    <row r="225" spans="3:48" ht="50.1" customHeight="1">
      <c r="C225" s="5"/>
      <c r="D225" s="64" t="s">
        <v>448</v>
      </c>
      <c r="E225" s="65" t="s">
        <v>5249</v>
      </c>
      <c r="F225" s="67" t="s">
        <v>449</v>
      </c>
      <c r="G225" s="29">
        <v>150</v>
      </c>
      <c r="H225" s="13">
        <v>230</v>
      </c>
      <c r="I225" s="10">
        <f t="shared" si="54"/>
        <v>-80</v>
      </c>
      <c r="J225" s="87">
        <f t="shared" si="55"/>
        <v>-34.782608695652172</v>
      </c>
      <c r="K225" s="29">
        <v>0</v>
      </c>
      <c r="L225" s="13">
        <v>0</v>
      </c>
      <c r="M225" s="10" t="str">
        <f t="shared" si="56"/>
        <v>-</v>
      </c>
      <c r="N225" s="87" t="str">
        <f t="shared" si="57"/>
        <v>-</v>
      </c>
      <c r="O225" s="29">
        <v>0</v>
      </c>
      <c r="P225" s="13">
        <v>0</v>
      </c>
      <c r="Q225" s="10" t="str">
        <f t="shared" si="58"/>
        <v>-</v>
      </c>
      <c r="R225" s="87" t="str">
        <f t="shared" si="59"/>
        <v>-</v>
      </c>
      <c r="S225" s="29">
        <v>150</v>
      </c>
      <c r="T225" s="13">
        <v>230</v>
      </c>
      <c r="U225" s="10">
        <f t="shared" si="60"/>
        <v>-80</v>
      </c>
      <c r="V225" s="87">
        <f t="shared" si="61"/>
        <v>-34.782608695652172</v>
      </c>
      <c r="W225" s="88" t="s">
        <v>7872</v>
      </c>
      <c r="X225" s="89">
        <v>150</v>
      </c>
      <c r="Y225" s="89">
        <v>230</v>
      </c>
      <c r="Z225" s="10">
        <f t="shared" si="62"/>
        <v>-80</v>
      </c>
      <c r="AA225" s="87">
        <f t="shared" si="63"/>
        <v>-34.782608695652172</v>
      </c>
      <c r="AB225" s="90" t="s">
        <v>11071</v>
      </c>
      <c r="AC225" s="89" t="s">
        <v>11071</v>
      </c>
      <c r="AD225" s="89" t="s">
        <v>5344</v>
      </c>
      <c r="AE225" s="10" t="str">
        <f t="shared" si="64"/>
        <v>-</v>
      </c>
      <c r="AF225" s="11" t="str">
        <f t="shared" si="65"/>
        <v>-</v>
      </c>
      <c r="AG225" s="91" t="s">
        <v>11071</v>
      </c>
      <c r="AH225" s="89" t="s">
        <v>11071</v>
      </c>
      <c r="AI225" s="89" t="s">
        <v>5344</v>
      </c>
      <c r="AJ225" s="10" t="str">
        <f t="shared" si="66"/>
        <v>-</v>
      </c>
      <c r="AK225" s="87" t="str">
        <f t="shared" si="67"/>
        <v>-</v>
      </c>
      <c r="AL225" s="90" t="s">
        <v>11071</v>
      </c>
      <c r="AM225" s="89" t="s">
        <v>11071</v>
      </c>
      <c r="AN225" s="89" t="s">
        <v>5344</v>
      </c>
      <c r="AO225" s="10" t="str">
        <f t="shared" si="68"/>
        <v>-</v>
      </c>
      <c r="AP225" s="11" t="str">
        <f t="shared" si="69"/>
        <v>-</v>
      </c>
      <c r="AQ225" s="91" t="s">
        <v>11071</v>
      </c>
      <c r="AR225" s="89" t="s">
        <v>5344</v>
      </c>
      <c r="AS225" s="89" t="s">
        <v>5344</v>
      </c>
      <c r="AT225" s="10" t="str">
        <f t="shared" si="70"/>
        <v>-</v>
      </c>
      <c r="AU225" s="87" t="str">
        <f t="shared" si="71"/>
        <v>-</v>
      </c>
      <c r="AV225" s="15"/>
    </row>
    <row r="226" spans="3:48" ht="50.1" customHeight="1">
      <c r="C226" s="5"/>
      <c r="D226" s="64" t="s">
        <v>450</v>
      </c>
      <c r="E226" s="65" t="s">
        <v>5249</v>
      </c>
      <c r="F226" s="67" t="s">
        <v>451</v>
      </c>
      <c r="G226" s="29">
        <v>4</v>
      </c>
      <c r="H226" s="13">
        <v>2</v>
      </c>
      <c r="I226" s="10">
        <f t="shared" si="54"/>
        <v>2</v>
      </c>
      <c r="J226" s="87">
        <f t="shared" si="55"/>
        <v>100</v>
      </c>
      <c r="K226" s="29">
        <v>0</v>
      </c>
      <c r="L226" s="13">
        <v>0</v>
      </c>
      <c r="M226" s="10" t="str">
        <f t="shared" si="56"/>
        <v>-</v>
      </c>
      <c r="N226" s="87" t="str">
        <f t="shared" si="57"/>
        <v>-</v>
      </c>
      <c r="O226" s="29">
        <v>0</v>
      </c>
      <c r="P226" s="13">
        <v>0</v>
      </c>
      <c r="Q226" s="10" t="str">
        <f t="shared" si="58"/>
        <v>-</v>
      </c>
      <c r="R226" s="87" t="str">
        <f t="shared" si="59"/>
        <v>-</v>
      </c>
      <c r="S226" s="29">
        <v>4</v>
      </c>
      <c r="T226" s="13">
        <v>2</v>
      </c>
      <c r="U226" s="10">
        <f t="shared" si="60"/>
        <v>2</v>
      </c>
      <c r="V226" s="87">
        <f t="shared" si="61"/>
        <v>100</v>
      </c>
      <c r="W226" s="88" t="s">
        <v>5596</v>
      </c>
      <c r="X226" s="89">
        <v>4</v>
      </c>
      <c r="Y226" s="89">
        <v>2</v>
      </c>
      <c r="Z226" s="10">
        <f t="shared" si="62"/>
        <v>2</v>
      </c>
      <c r="AA226" s="87">
        <f t="shared" si="63"/>
        <v>100</v>
      </c>
      <c r="AB226" s="90" t="s">
        <v>11071</v>
      </c>
      <c r="AC226" s="89" t="s">
        <v>11071</v>
      </c>
      <c r="AD226" s="89" t="s">
        <v>5344</v>
      </c>
      <c r="AE226" s="10" t="str">
        <f t="shared" si="64"/>
        <v>-</v>
      </c>
      <c r="AF226" s="11" t="str">
        <f t="shared" si="65"/>
        <v>-</v>
      </c>
      <c r="AG226" s="91" t="s">
        <v>11071</v>
      </c>
      <c r="AH226" s="89" t="s">
        <v>11071</v>
      </c>
      <c r="AI226" s="89" t="s">
        <v>5344</v>
      </c>
      <c r="AJ226" s="10" t="str">
        <f t="shared" si="66"/>
        <v>-</v>
      </c>
      <c r="AK226" s="87" t="str">
        <f t="shared" si="67"/>
        <v>-</v>
      </c>
      <c r="AL226" s="90" t="s">
        <v>11071</v>
      </c>
      <c r="AM226" s="89" t="s">
        <v>11071</v>
      </c>
      <c r="AN226" s="89" t="s">
        <v>5344</v>
      </c>
      <c r="AO226" s="10" t="str">
        <f t="shared" si="68"/>
        <v>-</v>
      </c>
      <c r="AP226" s="11" t="str">
        <f t="shared" si="69"/>
        <v>-</v>
      </c>
      <c r="AQ226" s="91" t="s">
        <v>11071</v>
      </c>
      <c r="AR226" s="89" t="s">
        <v>5344</v>
      </c>
      <c r="AS226" s="89" t="s">
        <v>5344</v>
      </c>
      <c r="AT226" s="10" t="str">
        <f t="shared" si="70"/>
        <v>-</v>
      </c>
      <c r="AU226" s="87" t="str">
        <f t="shared" si="71"/>
        <v>-</v>
      </c>
      <c r="AV226" s="15"/>
    </row>
    <row r="227" spans="3:48" ht="50.1" customHeight="1">
      <c r="C227" s="5"/>
      <c r="D227" s="64" t="s">
        <v>452</v>
      </c>
      <c r="E227" s="65" t="s">
        <v>5249</v>
      </c>
      <c r="F227" s="67" t="s">
        <v>453</v>
      </c>
      <c r="G227" s="29">
        <v>33</v>
      </c>
      <c r="H227" s="13">
        <v>28</v>
      </c>
      <c r="I227" s="10">
        <f t="shared" si="54"/>
        <v>5</v>
      </c>
      <c r="J227" s="87">
        <f t="shared" si="55"/>
        <v>17.857142857142858</v>
      </c>
      <c r="K227" s="29">
        <v>0</v>
      </c>
      <c r="L227" s="13">
        <v>0</v>
      </c>
      <c r="M227" s="10" t="str">
        <f t="shared" si="56"/>
        <v>-</v>
      </c>
      <c r="N227" s="87" t="str">
        <f t="shared" si="57"/>
        <v>-</v>
      </c>
      <c r="O227" s="29">
        <v>0</v>
      </c>
      <c r="P227" s="13">
        <v>0</v>
      </c>
      <c r="Q227" s="10" t="str">
        <f t="shared" si="58"/>
        <v>-</v>
      </c>
      <c r="R227" s="87" t="str">
        <f t="shared" si="59"/>
        <v>-</v>
      </c>
      <c r="S227" s="29">
        <v>33</v>
      </c>
      <c r="T227" s="13">
        <v>28</v>
      </c>
      <c r="U227" s="10">
        <f t="shared" si="60"/>
        <v>5</v>
      </c>
      <c r="V227" s="87">
        <f t="shared" si="61"/>
        <v>17.857142857142858</v>
      </c>
      <c r="W227" s="88" t="s">
        <v>7873</v>
      </c>
      <c r="X227" s="89">
        <v>33</v>
      </c>
      <c r="Y227" s="89">
        <v>28</v>
      </c>
      <c r="Z227" s="10">
        <f t="shared" si="62"/>
        <v>5</v>
      </c>
      <c r="AA227" s="87">
        <f t="shared" si="63"/>
        <v>17.857142857142858</v>
      </c>
      <c r="AB227" s="90" t="s">
        <v>11071</v>
      </c>
      <c r="AC227" s="89" t="s">
        <v>11071</v>
      </c>
      <c r="AD227" s="89" t="s">
        <v>5344</v>
      </c>
      <c r="AE227" s="10" t="str">
        <f t="shared" si="64"/>
        <v>-</v>
      </c>
      <c r="AF227" s="11" t="str">
        <f t="shared" si="65"/>
        <v>-</v>
      </c>
      <c r="AG227" s="91" t="s">
        <v>11071</v>
      </c>
      <c r="AH227" s="89" t="s">
        <v>11071</v>
      </c>
      <c r="AI227" s="89" t="s">
        <v>5344</v>
      </c>
      <c r="AJ227" s="10" t="str">
        <f t="shared" si="66"/>
        <v>-</v>
      </c>
      <c r="AK227" s="87" t="str">
        <f t="shared" si="67"/>
        <v>-</v>
      </c>
      <c r="AL227" s="90" t="s">
        <v>11071</v>
      </c>
      <c r="AM227" s="89" t="s">
        <v>11071</v>
      </c>
      <c r="AN227" s="89" t="s">
        <v>5344</v>
      </c>
      <c r="AO227" s="10" t="str">
        <f t="shared" si="68"/>
        <v>-</v>
      </c>
      <c r="AP227" s="11" t="str">
        <f t="shared" si="69"/>
        <v>-</v>
      </c>
      <c r="AQ227" s="91" t="s">
        <v>11071</v>
      </c>
      <c r="AR227" s="89" t="s">
        <v>5344</v>
      </c>
      <c r="AS227" s="89" t="s">
        <v>5344</v>
      </c>
      <c r="AT227" s="10" t="str">
        <f t="shared" si="70"/>
        <v>-</v>
      </c>
      <c r="AU227" s="87" t="str">
        <f t="shared" si="71"/>
        <v>-</v>
      </c>
      <c r="AV227" s="15"/>
    </row>
    <row r="228" spans="3:48" ht="50.1" customHeight="1">
      <c r="C228" s="5"/>
      <c r="D228" s="64" t="s">
        <v>454</v>
      </c>
      <c r="E228" s="65" t="s">
        <v>5249</v>
      </c>
      <c r="F228" s="67" t="s">
        <v>455</v>
      </c>
      <c r="G228" s="29">
        <v>1</v>
      </c>
      <c r="H228" s="13">
        <v>1</v>
      </c>
      <c r="I228" s="10">
        <f t="shared" si="54"/>
        <v>0</v>
      </c>
      <c r="J228" s="87">
        <f t="shared" si="55"/>
        <v>0</v>
      </c>
      <c r="K228" s="29">
        <v>1</v>
      </c>
      <c r="L228" s="13">
        <v>1</v>
      </c>
      <c r="M228" s="10">
        <f t="shared" si="56"/>
        <v>0</v>
      </c>
      <c r="N228" s="87">
        <f t="shared" si="57"/>
        <v>0</v>
      </c>
      <c r="O228" s="29">
        <v>0</v>
      </c>
      <c r="P228" s="13">
        <v>0</v>
      </c>
      <c r="Q228" s="10" t="str">
        <f t="shared" si="58"/>
        <v>-</v>
      </c>
      <c r="R228" s="87" t="str">
        <f t="shared" si="59"/>
        <v>-</v>
      </c>
      <c r="S228" s="29">
        <v>0</v>
      </c>
      <c r="T228" s="13">
        <v>0</v>
      </c>
      <c r="U228" s="10" t="str">
        <f t="shared" si="60"/>
        <v>-</v>
      </c>
      <c r="V228" s="87" t="str">
        <f t="shared" si="61"/>
        <v>-</v>
      </c>
      <c r="W228" s="88" t="s">
        <v>11071</v>
      </c>
      <c r="X228" s="89" t="s">
        <v>11071</v>
      </c>
      <c r="Y228" s="89" t="s">
        <v>5344</v>
      </c>
      <c r="Z228" s="10" t="str">
        <f t="shared" si="62"/>
        <v>-</v>
      </c>
      <c r="AA228" s="87" t="str">
        <f t="shared" si="63"/>
        <v>-</v>
      </c>
      <c r="AB228" s="90" t="s">
        <v>11071</v>
      </c>
      <c r="AC228" s="89" t="s">
        <v>11071</v>
      </c>
      <c r="AD228" s="89" t="s">
        <v>5344</v>
      </c>
      <c r="AE228" s="10" t="str">
        <f t="shared" si="64"/>
        <v>-</v>
      </c>
      <c r="AF228" s="11" t="str">
        <f t="shared" si="65"/>
        <v>-</v>
      </c>
      <c r="AG228" s="91" t="s">
        <v>11071</v>
      </c>
      <c r="AH228" s="89" t="s">
        <v>11071</v>
      </c>
      <c r="AI228" s="89" t="s">
        <v>5344</v>
      </c>
      <c r="AJ228" s="10" t="str">
        <f t="shared" si="66"/>
        <v>-</v>
      </c>
      <c r="AK228" s="87" t="str">
        <f t="shared" si="67"/>
        <v>-</v>
      </c>
      <c r="AL228" s="90" t="s">
        <v>11071</v>
      </c>
      <c r="AM228" s="89" t="s">
        <v>11071</v>
      </c>
      <c r="AN228" s="89" t="s">
        <v>5344</v>
      </c>
      <c r="AO228" s="10" t="str">
        <f t="shared" si="68"/>
        <v>-</v>
      </c>
      <c r="AP228" s="11" t="str">
        <f t="shared" si="69"/>
        <v>-</v>
      </c>
      <c r="AQ228" s="91" t="s">
        <v>11071</v>
      </c>
      <c r="AR228" s="89" t="s">
        <v>5344</v>
      </c>
      <c r="AS228" s="89" t="s">
        <v>5344</v>
      </c>
      <c r="AT228" s="10" t="str">
        <f t="shared" si="70"/>
        <v>-</v>
      </c>
      <c r="AU228" s="87" t="str">
        <f t="shared" si="71"/>
        <v>-</v>
      </c>
      <c r="AV228" s="15"/>
    </row>
    <row r="229" spans="3:48" ht="50.1" customHeight="1">
      <c r="C229" s="5"/>
      <c r="D229" s="64" t="s">
        <v>456</v>
      </c>
      <c r="E229" s="65" t="s">
        <v>5249</v>
      </c>
      <c r="F229" s="67" t="s">
        <v>457</v>
      </c>
      <c r="G229" s="29">
        <v>4</v>
      </c>
      <c r="H229" s="13">
        <v>4</v>
      </c>
      <c r="I229" s="10">
        <f t="shared" si="54"/>
        <v>0</v>
      </c>
      <c r="J229" s="87">
        <f t="shared" si="55"/>
        <v>0</v>
      </c>
      <c r="K229" s="29">
        <v>0</v>
      </c>
      <c r="L229" s="13">
        <v>0</v>
      </c>
      <c r="M229" s="10" t="str">
        <f t="shared" si="56"/>
        <v>-</v>
      </c>
      <c r="N229" s="87" t="str">
        <f t="shared" si="57"/>
        <v>-</v>
      </c>
      <c r="O229" s="29">
        <v>0</v>
      </c>
      <c r="P229" s="13">
        <v>0</v>
      </c>
      <c r="Q229" s="10" t="str">
        <f t="shared" si="58"/>
        <v>-</v>
      </c>
      <c r="R229" s="87" t="str">
        <f t="shared" si="59"/>
        <v>-</v>
      </c>
      <c r="S229" s="29">
        <v>4</v>
      </c>
      <c r="T229" s="13">
        <v>4</v>
      </c>
      <c r="U229" s="10">
        <f t="shared" si="60"/>
        <v>0</v>
      </c>
      <c r="V229" s="87">
        <f t="shared" si="61"/>
        <v>0</v>
      </c>
      <c r="W229" s="88" t="s">
        <v>7874</v>
      </c>
      <c r="X229" s="89">
        <v>4</v>
      </c>
      <c r="Y229" s="89">
        <v>4</v>
      </c>
      <c r="Z229" s="10">
        <f t="shared" si="62"/>
        <v>0</v>
      </c>
      <c r="AA229" s="87">
        <f t="shared" si="63"/>
        <v>0</v>
      </c>
      <c r="AB229" s="90" t="s">
        <v>11071</v>
      </c>
      <c r="AC229" s="89" t="s">
        <v>11071</v>
      </c>
      <c r="AD229" s="89" t="s">
        <v>5344</v>
      </c>
      <c r="AE229" s="10" t="str">
        <f t="shared" si="64"/>
        <v>-</v>
      </c>
      <c r="AF229" s="11" t="str">
        <f t="shared" si="65"/>
        <v>-</v>
      </c>
      <c r="AG229" s="91" t="s">
        <v>11071</v>
      </c>
      <c r="AH229" s="89" t="s">
        <v>11071</v>
      </c>
      <c r="AI229" s="89" t="s">
        <v>5344</v>
      </c>
      <c r="AJ229" s="10" t="str">
        <f t="shared" si="66"/>
        <v>-</v>
      </c>
      <c r="AK229" s="87" t="str">
        <f t="shared" si="67"/>
        <v>-</v>
      </c>
      <c r="AL229" s="90" t="s">
        <v>11071</v>
      </c>
      <c r="AM229" s="89" t="s">
        <v>11071</v>
      </c>
      <c r="AN229" s="89" t="s">
        <v>5344</v>
      </c>
      <c r="AO229" s="10" t="str">
        <f t="shared" si="68"/>
        <v>-</v>
      </c>
      <c r="AP229" s="11" t="str">
        <f t="shared" si="69"/>
        <v>-</v>
      </c>
      <c r="AQ229" s="91" t="s">
        <v>11071</v>
      </c>
      <c r="AR229" s="89" t="s">
        <v>5344</v>
      </c>
      <c r="AS229" s="89" t="s">
        <v>5344</v>
      </c>
      <c r="AT229" s="10" t="str">
        <f t="shared" si="70"/>
        <v>-</v>
      </c>
      <c r="AU229" s="87" t="str">
        <f t="shared" si="71"/>
        <v>-</v>
      </c>
      <c r="AV229" s="15"/>
    </row>
    <row r="230" spans="3:48" ht="50.1" customHeight="1">
      <c r="C230" s="5"/>
      <c r="D230" s="64" t="s">
        <v>458</v>
      </c>
      <c r="E230" s="65" t="s">
        <v>5249</v>
      </c>
      <c r="F230" s="67" t="s">
        <v>459</v>
      </c>
      <c r="G230" s="29">
        <v>47</v>
      </c>
      <c r="H230" s="13">
        <v>42</v>
      </c>
      <c r="I230" s="10">
        <f t="shared" si="54"/>
        <v>5</v>
      </c>
      <c r="J230" s="87">
        <f t="shared" si="55"/>
        <v>11.904761904761903</v>
      </c>
      <c r="K230" s="29">
        <v>0</v>
      </c>
      <c r="L230" s="13">
        <v>0</v>
      </c>
      <c r="M230" s="10" t="str">
        <f t="shared" si="56"/>
        <v>-</v>
      </c>
      <c r="N230" s="87" t="str">
        <f t="shared" si="57"/>
        <v>-</v>
      </c>
      <c r="O230" s="29">
        <v>0</v>
      </c>
      <c r="P230" s="13">
        <v>0</v>
      </c>
      <c r="Q230" s="10" t="str">
        <f t="shared" si="58"/>
        <v>-</v>
      </c>
      <c r="R230" s="87" t="str">
        <f t="shared" si="59"/>
        <v>-</v>
      </c>
      <c r="S230" s="29">
        <v>47</v>
      </c>
      <c r="T230" s="13">
        <v>42</v>
      </c>
      <c r="U230" s="10">
        <f t="shared" si="60"/>
        <v>5</v>
      </c>
      <c r="V230" s="87">
        <f t="shared" si="61"/>
        <v>11.904761904761903</v>
      </c>
      <c r="W230" s="88" t="s">
        <v>5597</v>
      </c>
      <c r="X230" s="89">
        <v>42</v>
      </c>
      <c r="Y230" s="89">
        <v>38</v>
      </c>
      <c r="Z230" s="10">
        <f t="shared" si="62"/>
        <v>4</v>
      </c>
      <c r="AA230" s="87">
        <f t="shared" si="63"/>
        <v>10.526315789473683</v>
      </c>
      <c r="AB230" s="90" t="s">
        <v>5598</v>
      </c>
      <c r="AC230" s="89">
        <v>5</v>
      </c>
      <c r="AD230" s="89">
        <v>4</v>
      </c>
      <c r="AE230" s="10">
        <f t="shared" si="64"/>
        <v>1</v>
      </c>
      <c r="AF230" s="11">
        <f t="shared" si="65"/>
        <v>25</v>
      </c>
      <c r="AG230" s="91" t="s">
        <v>11071</v>
      </c>
      <c r="AH230" s="89" t="s">
        <v>11071</v>
      </c>
      <c r="AI230" s="89" t="s">
        <v>5344</v>
      </c>
      <c r="AJ230" s="10" t="str">
        <f t="shared" si="66"/>
        <v>-</v>
      </c>
      <c r="AK230" s="87" t="str">
        <f t="shared" si="67"/>
        <v>-</v>
      </c>
      <c r="AL230" s="90" t="s">
        <v>11071</v>
      </c>
      <c r="AM230" s="89" t="s">
        <v>11071</v>
      </c>
      <c r="AN230" s="89" t="s">
        <v>5344</v>
      </c>
      <c r="AO230" s="10" t="str">
        <f t="shared" si="68"/>
        <v>-</v>
      </c>
      <c r="AP230" s="11" t="str">
        <f t="shared" si="69"/>
        <v>-</v>
      </c>
      <c r="AQ230" s="91" t="s">
        <v>11071</v>
      </c>
      <c r="AR230" s="89" t="s">
        <v>5344</v>
      </c>
      <c r="AS230" s="89" t="s">
        <v>5344</v>
      </c>
      <c r="AT230" s="10" t="str">
        <f t="shared" si="70"/>
        <v>-</v>
      </c>
      <c r="AU230" s="87" t="str">
        <f t="shared" si="71"/>
        <v>-</v>
      </c>
      <c r="AV230" s="15"/>
    </row>
    <row r="231" spans="3:48" ht="50.1" customHeight="1">
      <c r="C231" s="5"/>
      <c r="D231" s="64" t="s">
        <v>460</v>
      </c>
      <c r="E231" s="65" t="s">
        <v>5249</v>
      </c>
      <c r="F231" s="67" t="s">
        <v>461</v>
      </c>
      <c r="G231" s="29">
        <v>2347</v>
      </c>
      <c r="H231" s="13">
        <v>2433</v>
      </c>
      <c r="I231" s="10">
        <f t="shared" si="54"/>
        <v>-86</v>
      </c>
      <c r="J231" s="87">
        <f t="shared" si="55"/>
        <v>-3.5347307850390468</v>
      </c>
      <c r="K231" s="29">
        <v>1036</v>
      </c>
      <c r="L231" s="13">
        <v>1115</v>
      </c>
      <c r="M231" s="10">
        <f t="shared" si="56"/>
        <v>-79</v>
      </c>
      <c r="N231" s="87">
        <f t="shared" si="57"/>
        <v>-7.0852017937219731</v>
      </c>
      <c r="O231" s="29">
        <v>0</v>
      </c>
      <c r="P231" s="13">
        <v>0</v>
      </c>
      <c r="Q231" s="10" t="str">
        <f t="shared" si="58"/>
        <v>-</v>
      </c>
      <c r="R231" s="87" t="str">
        <f t="shared" si="59"/>
        <v>-</v>
      </c>
      <c r="S231" s="29">
        <v>1311</v>
      </c>
      <c r="T231" s="13">
        <v>1319</v>
      </c>
      <c r="U231" s="10">
        <f t="shared" si="60"/>
        <v>-8</v>
      </c>
      <c r="V231" s="87">
        <f t="shared" si="61"/>
        <v>-0.60652009097801363</v>
      </c>
      <c r="W231" s="88" t="s">
        <v>5383</v>
      </c>
      <c r="X231" s="89">
        <v>1273</v>
      </c>
      <c r="Y231" s="89">
        <v>1281</v>
      </c>
      <c r="Z231" s="10">
        <f t="shared" si="62"/>
        <v>-8</v>
      </c>
      <c r="AA231" s="87">
        <f t="shared" si="63"/>
        <v>-0.62451209992193601</v>
      </c>
      <c r="AB231" s="90" t="s">
        <v>5431</v>
      </c>
      <c r="AC231" s="89">
        <v>38</v>
      </c>
      <c r="AD231" s="89">
        <v>38</v>
      </c>
      <c r="AE231" s="10">
        <f t="shared" si="64"/>
        <v>0</v>
      </c>
      <c r="AF231" s="11">
        <f t="shared" si="65"/>
        <v>0</v>
      </c>
      <c r="AG231" s="91" t="s">
        <v>11071</v>
      </c>
      <c r="AH231" s="89" t="s">
        <v>11071</v>
      </c>
      <c r="AI231" s="89" t="s">
        <v>5344</v>
      </c>
      <c r="AJ231" s="10" t="str">
        <f t="shared" si="66"/>
        <v>-</v>
      </c>
      <c r="AK231" s="87" t="str">
        <f t="shared" si="67"/>
        <v>-</v>
      </c>
      <c r="AL231" s="90" t="s">
        <v>11071</v>
      </c>
      <c r="AM231" s="89" t="s">
        <v>11071</v>
      </c>
      <c r="AN231" s="89" t="s">
        <v>5344</v>
      </c>
      <c r="AO231" s="10" t="str">
        <f t="shared" si="68"/>
        <v>-</v>
      </c>
      <c r="AP231" s="11" t="str">
        <f t="shared" si="69"/>
        <v>-</v>
      </c>
      <c r="AQ231" s="91" t="s">
        <v>11071</v>
      </c>
      <c r="AR231" s="89" t="s">
        <v>5344</v>
      </c>
      <c r="AS231" s="89" t="s">
        <v>5344</v>
      </c>
      <c r="AT231" s="10" t="str">
        <f t="shared" si="70"/>
        <v>-</v>
      </c>
      <c r="AU231" s="87" t="str">
        <f t="shared" si="71"/>
        <v>-</v>
      </c>
      <c r="AV231" s="15"/>
    </row>
    <row r="232" spans="3:48" ht="50.1" customHeight="1">
      <c r="C232" s="5"/>
      <c r="D232" s="64" t="s">
        <v>462</v>
      </c>
      <c r="E232" s="65" t="s">
        <v>5249</v>
      </c>
      <c r="F232" s="67" t="s">
        <v>463</v>
      </c>
      <c r="G232" s="29">
        <v>1030</v>
      </c>
      <c r="H232" s="13">
        <v>1030</v>
      </c>
      <c r="I232" s="10">
        <f t="shared" si="54"/>
        <v>0</v>
      </c>
      <c r="J232" s="87">
        <f t="shared" si="55"/>
        <v>0</v>
      </c>
      <c r="K232" s="29">
        <v>0</v>
      </c>
      <c r="L232" s="13">
        <v>0</v>
      </c>
      <c r="M232" s="10" t="str">
        <f t="shared" si="56"/>
        <v>-</v>
      </c>
      <c r="N232" s="87" t="str">
        <f t="shared" si="57"/>
        <v>-</v>
      </c>
      <c r="O232" s="29">
        <v>0</v>
      </c>
      <c r="P232" s="13">
        <v>0</v>
      </c>
      <c r="Q232" s="10" t="str">
        <f t="shared" si="58"/>
        <v>-</v>
      </c>
      <c r="R232" s="87" t="str">
        <f t="shared" si="59"/>
        <v>-</v>
      </c>
      <c r="S232" s="29">
        <v>1030</v>
      </c>
      <c r="T232" s="13">
        <v>1030</v>
      </c>
      <c r="U232" s="10">
        <f t="shared" si="60"/>
        <v>0</v>
      </c>
      <c r="V232" s="87">
        <f t="shared" si="61"/>
        <v>0</v>
      </c>
      <c r="W232" s="88" t="s">
        <v>5600</v>
      </c>
      <c r="X232" s="89">
        <v>1030</v>
      </c>
      <c r="Y232" s="89">
        <v>1030</v>
      </c>
      <c r="Z232" s="10">
        <f t="shared" si="62"/>
        <v>0</v>
      </c>
      <c r="AA232" s="87">
        <f t="shared" si="63"/>
        <v>0</v>
      </c>
      <c r="AB232" s="90" t="s">
        <v>11071</v>
      </c>
      <c r="AC232" s="89" t="s">
        <v>11071</v>
      </c>
      <c r="AD232" s="89" t="s">
        <v>5344</v>
      </c>
      <c r="AE232" s="10" t="str">
        <f t="shared" si="64"/>
        <v>-</v>
      </c>
      <c r="AF232" s="11" t="str">
        <f t="shared" si="65"/>
        <v>-</v>
      </c>
      <c r="AG232" s="91" t="s">
        <v>11071</v>
      </c>
      <c r="AH232" s="89" t="s">
        <v>11071</v>
      </c>
      <c r="AI232" s="89" t="s">
        <v>5344</v>
      </c>
      <c r="AJ232" s="10" t="str">
        <f t="shared" si="66"/>
        <v>-</v>
      </c>
      <c r="AK232" s="87" t="str">
        <f t="shared" si="67"/>
        <v>-</v>
      </c>
      <c r="AL232" s="90" t="s">
        <v>11071</v>
      </c>
      <c r="AM232" s="89" t="s">
        <v>11071</v>
      </c>
      <c r="AN232" s="89" t="s">
        <v>5344</v>
      </c>
      <c r="AO232" s="10" t="str">
        <f t="shared" si="68"/>
        <v>-</v>
      </c>
      <c r="AP232" s="11" t="str">
        <f t="shared" si="69"/>
        <v>-</v>
      </c>
      <c r="AQ232" s="91" t="s">
        <v>11071</v>
      </c>
      <c r="AR232" s="89" t="s">
        <v>5344</v>
      </c>
      <c r="AS232" s="89" t="s">
        <v>5344</v>
      </c>
      <c r="AT232" s="10" t="str">
        <f t="shared" si="70"/>
        <v>-</v>
      </c>
      <c r="AU232" s="87" t="str">
        <f t="shared" si="71"/>
        <v>-</v>
      </c>
      <c r="AV232" s="15"/>
    </row>
    <row r="233" spans="3:48" ht="50.1" customHeight="1">
      <c r="C233" s="5"/>
      <c r="D233" s="64" t="s">
        <v>464</v>
      </c>
      <c r="E233" s="65" t="s">
        <v>5250</v>
      </c>
      <c r="F233" s="67" t="s">
        <v>465</v>
      </c>
      <c r="G233" s="29">
        <v>7970</v>
      </c>
      <c r="H233" s="13">
        <v>8286</v>
      </c>
      <c r="I233" s="10">
        <f t="shared" si="54"/>
        <v>-316</v>
      </c>
      <c r="J233" s="87">
        <f t="shared" si="55"/>
        <v>-3.8136615978759352</v>
      </c>
      <c r="K233" s="29">
        <v>3762</v>
      </c>
      <c r="L233" s="13">
        <v>2777</v>
      </c>
      <c r="M233" s="10">
        <f t="shared" si="56"/>
        <v>985</v>
      </c>
      <c r="N233" s="87">
        <f t="shared" si="57"/>
        <v>35.469931580842633</v>
      </c>
      <c r="O233" s="29">
        <v>258</v>
      </c>
      <c r="P233" s="13">
        <v>1258</v>
      </c>
      <c r="Q233" s="10">
        <f t="shared" si="58"/>
        <v>-1000</v>
      </c>
      <c r="R233" s="87">
        <f t="shared" si="59"/>
        <v>-79.491255961844203</v>
      </c>
      <c r="S233" s="29">
        <v>3950</v>
      </c>
      <c r="T233" s="13">
        <v>4251</v>
      </c>
      <c r="U233" s="10">
        <f t="shared" si="60"/>
        <v>-301</v>
      </c>
      <c r="V233" s="87">
        <f t="shared" si="61"/>
        <v>-7.0806868972006578</v>
      </c>
      <c r="W233" s="88" t="s">
        <v>5601</v>
      </c>
      <c r="X233" s="89">
        <v>1518</v>
      </c>
      <c r="Y233" s="89">
        <v>1518</v>
      </c>
      <c r="Z233" s="10">
        <f t="shared" si="62"/>
        <v>0</v>
      </c>
      <c r="AA233" s="87">
        <f t="shared" si="63"/>
        <v>0</v>
      </c>
      <c r="AB233" s="90" t="s">
        <v>5602</v>
      </c>
      <c r="AC233" s="89">
        <v>1387</v>
      </c>
      <c r="AD233" s="89">
        <v>1364</v>
      </c>
      <c r="AE233" s="10">
        <f t="shared" si="64"/>
        <v>23</v>
      </c>
      <c r="AF233" s="11">
        <f t="shared" si="65"/>
        <v>1.6862170087976538</v>
      </c>
      <c r="AG233" s="91" t="s">
        <v>5603</v>
      </c>
      <c r="AH233" s="89">
        <v>452</v>
      </c>
      <c r="AI233" s="89">
        <v>672</v>
      </c>
      <c r="AJ233" s="10">
        <f t="shared" si="66"/>
        <v>-220</v>
      </c>
      <c r="AK233" s="87">
        <f t="shared" si="67"/>
        <v>-32.738095238095241</v>
      </c>
      <c r="AL233" s="90" t="s">
        <v>5605</v>
      </c>
      <c r="AM233" s="89">
        <v>183</v>
      </c>
      <c r="AN233" s="89">
        <v>191</v>
      </c>
      <c r="AO233" s="10">
        <f t="shared" si="68"/>
        <v>-8</v>
      </c>
      <c r="AP233" s="11">
        <f t="shared" si="69"/>
        <v>-4.1884816753926701</v>
      </c>
      <c r="AQ233" s="91" t="s">
        <v>5604</v>
      </c>
      <c r="AR233" s="89">
        <v>170</v>
      </c>
      <c r="AS233" s="89">
        <v>205</v>
      </c>
      <c r="AT233" s="10">
        <f t="shared" si="70"/>
        <v>-35</v>
      </c>
      <c r="AU233" s="87">
        <f t="shared" si="71"/>
        <v>-17.073170731707318</v>
      </c>
      <c r="AV233" s="19" t="s">
        <v>5606</v>
      </c>
    </row>
    <row r="234" spans="3:48" ht="50.1" customHeight="1">
      <c r="C234" s="5"/>
      <c r="D234" s="64" t="s">
        <v>466</v>
      </c>
      <c r="E234" s="65" t="s">
        <v>5250</v>
      </c>
      <c r="F234" s="67" t="s">
        <v>467</v>
      </c>
      <c r="G234" s="29">
        <v>9106</v>
      </c>
      <c r="H234" s="13">
        <v>8902</v>
      </c>
      <c r="I234" s="10">
        <f t="shared" si="54"/>
        <v>204</v>
      </c>
      <c r="J234" s="87">
        <f t="shared" si="55"/>
        <v>2.2916198607054592</v>
      </c>
      <c r="K234" s="29">
        <v>2588</v>
      </c>
      <c r="L234" s="13">
        <v>3079</v>
      </c>
      <c r="M234" s="10">
        <f t="shared" si="56"/>
        <v>-491</v>
      </c>
      <c r="N234" s="87">
        <f t="shared" si="57"/>
        <v>-15.946735953231569</v>
      </c>
      <c r="O234" s="29">
        <v>694</v>
      </c>
      <c r="P234" s="13">
        <v>694</v>
      </c>
      <c r="Q234" s="10">
        <f t="shared" si="58"/>
        <v>0</v>
      </c>
      <c r="R234" s="87">
        <f t="shared" si="59"/>
        <v>0</v>
      </c>
      <c r="S234" s="29">
        <v>5823</v>
      </c>
      <c r="T234" s="13">
        <v>5129</v>
      </c>
      <c r="U234" s="10">
        <f t="shared" si="60"/>
        <v>694</v>
      </c>
      <c r="V234" s="87">
        <f t="shared" si="61"/>
        <v>13.530902710079937</v>
      </c>
      <c r="W234" s="88" t="s">
        <v>5607</v>
      </c>
      <c r="X234" s="89">
        <v>2373</v>
      </c>
      <c r="Y234" s="89">
        <v>2354</v>
      </c>
      <c r="Z234" s="10">
        <f t="shared" si="62"/>
        <v>19</v>
      </c>
      <c r="AA234" s="87">
        <f t="shared" si="63"/>
        <v>0.80713678844519976</v>
      </c>
      <c r="AB234" s="90" t="s">
        <v>5335</v>
      </c>
      <c r="AC234" s="89">
        <v>1114</v>
      </c>
      <c r="AD234" s="89">
        <v>843</v>
      </c>
      <c r="AE234" s="10">
        <f t="shared" si="64"/>
        <v>271</v>
      </c>
      <c r="AF234" s="11">
        <f t="shared" si="65"/>
        <v>32.147093712930015</v>
      </c>
      <c r="AG234" s="91" t="s">
        <v>5608</v>
      </c>
      <c r="AH234" s="89">
        <v>932</v>
      </c>
      <c r="AI234" s="89">
        <v>924</v>
      </c>
      <c r="AJ234" s="10">
        <f t="shared" si="66"/>
        <v>8</v>
      </c>
      <c r="AK234" s="87">
        <f t="shared" si="67"/>
        <v>0.86580086580086579</v>
      </c>
      <c r="AL234" s="90" t="s">
        <v>5610</v>
      </c>
      <c r="AM234" s="89">
        <v>590</v>
      </c>
      <c r="AN234" s="89">
        <v>369</v>
      </c>
      <c r="AO234" s="10">
        <f t="shared" si="68"/>
        <v>221</v>
      </c>
      <c r="AP234" s="11">
        <f t="shared" si="69"/>
        <v>59.891598915989164</v>
      </c>
      <c r="AQ234" s="91" t="s">
        <v>5609</v>
      </c>
      <c r="AR234" s="89">
        <v>542</v>
      </c>
      <c r="AS234" s="89">
        <v>383</v>
      </c>
      <c r="AT234" s="10">
        <f t="shared" si="70"/>
        <v>159</v>
      </c>
      <c r="AU234" s="87">
        <f t="shared" si="71"/>
        <v>41.514360313315926</v>
      </c>
      <c r="AV234" s="19" t="s">
        <v>5611</v>
      </c>
    </row>
    <row r="235" spans="3:48" ht="50.1" customHeight="1">
      <c r="C235" s="5"/>
      <c r="D235" s="64" t="s">
        <v>468</v>
      </c>
      <c r="E235" s="65" t="s">
        <v>5250</v>
      </c>
      <c r="F235" s="67" t="s">
        <v>469</v>
      </c>
      <c r="G235" s="29">
        <v>13261</v>
      </c>
      <c r="H235" s="13">
        <v>13744</v>
      </c>
      <c r="I235" s="10">
        <f t="shared" si="54"/>
        <v>-483</v>
      </c>
      <c r="J235" s="87">
        <f t="shared" si="55"/>
        <v>-3.5142607683352733</v>
      </c>
      <c r="K235" s="29">
        <v>2497</v>
      </c>
      <c r="L235" s="13">
        <v>2822</v>
      </c>
      <c r="M235" s="10">
        <f t="shared" si="56"/>
        <v>-325</v>
      </c>
      <c r="N235" s="87">
        <f t="shared" si="57"/>
        <v>-11.51665485471297</v>
      </c>
      <c r="O235" s="29">
        <v>2514</v>
      </c>
      <c r="P235" s="13">
        <v>2512</v>
      </c>
      <c r="Q235" s="10">
        <f t="shared" si="58"/>
        <v>2</v>
      </c>
      <c r="R235" s="87">
        <f t="shared" si="59"/>
        <v>7.9617834394904469E-2</v>
      </c>
      <c r="S235" s="29">
        <v>8251</v>
      </c>
      <c r="T235" s="13">
        <v>8410</v>
      </c>
      <c r="U235" s="10">
        <f t="shared" si="60"/>
        <v>-159</v>
      </c>
      <c r="V235" s="87">
        <f t="shared" si="61"/>
        <v>-1.8906064209274673</v>
      </c>
      <c r="W235" s="88" t="s">
        <v>5612</v>
      </c>
      <c r="X235" s="89">
        <v>3891</v>
      </c>
      <c r="Y235" s="89">
        <v>3896</v>
      </c>
      <c r="Z235" s="10">
        <f t="shared" si="62"/>
        <v>-5</v>
      </c>
      <c r="AA235" s="87">
        <f t="shared" si="63"/>
        <v>-0.12833675564681724</v>
      </c>
      <c r="AB235" s="90" t="s">
        <v>5389</v>
      </c>
      <c r="AC235" s="89">
        <v>2081</v>
      </c>
      <c r="AD235" s="89">
        <v>2155</v>
      </c>
      <c r="AE235" s="10">
        <f t="shared" si="64"/>
        <v>-74</v>
      </c>
      <c r="AF235" s="11">
        <f t="shared" si="65"/>
        <v>-3.4338747099767981</v>
      </c>
      <c r="AG235" s="91" t="s">
        <v>5431</v>
      </c>
      <c r="AH235" s="89">
        <v>439</v>
      </c>
      <c r="AI235" s="89">
        <v>439</v>
      </c>
      <c r="AJ235" s="10">
        <f t="shared" si="66"/>
        <v>0</v>
      </c>
      <c r="AK235" s="87">
        <f t="shared" si="67"/>
        <v>0</v>
      </c>
      <c r="AL235" s="90" t="s">
        <v>5614</v>
      </c>
      <c r="AM235" s="89">
        <v>400</v>
      </c>
      <c r="AN235" s="89">
        <v>363</v>
      </c>
      <c r="AO235" s="10">
        <f t="shared" si="68"/>
        <v>37</v>
      </c>
      <c r="AP235" s="11">
        <f t="shared" si="69"/>
        <v>10.192837465564738</v>
      </c>
      <c r="AQ235" s="91" t="s">
        <v>5613</v>
      </c>
      <c r="AR235" s="89">
        <v>350</v>
      </c>
      <c r="AS235" s="89">
        <v>370</v>
      </c>
      <c r="AT235" s="10">
        <f t="shared" si="70"/>
        <v>-20</v>
      </c>
      <c r="AU235" s="87">
        <f t="shared" si="71"/>
        <v>-5.4054054054054053</v>
      </c>
      <c r="AV235" s="19" t="s">
        <v>7964</v>
      </c>
    </row>
    <row r="236" spans="3:48" ht="50.1" customHeight="1">
      <c r="C236" s="5"/>
      <c r="D236" s="64" t="s">
        <v>470</v>
      </c>
      <c r="E236" s="65" t="s">
        <v>5250</v>
      </c>
      <c r="F236" s="67" t="s">
        <v>471</v>
      </c>
      <c r="G236" s="29">
        <v>1505</v>
      </c>
      <c r="H236" s="13">
        <v>1368</v>
      </c>
      <c r="I236" s="10">
        <f t="shared" si="54"/>
        <v>137</v>
      </c>
      <c r="J236" s="87">
        <f t="shared" si="55"/>
        <v>10.014619883040936</v>
      </c>
      <c r="K236" s="29">
        <v>1217</v>
      </c>
      <c r="L236" s="13">
        <v>1153</v>
      </c>
      <c r="M236" s="10">
        <f t="shared" si="56"/>
        <v>64</v>
      </c>
      <c r="N236" s="87">
        <f t="shared" si="57"/>
        <v>5.5507372072853425</v>
      </c>
      <c r="O236" s="29">
        <v>7</v>
      </c>
      <c r="P236" s="13">
        <v>7</v>
      </c>
      <c r="Q236" s="10">
        <f t="shared" si="58"/>
        <v>0</v>
      </c>
      <c r="R236" s="87">
        <f t="shared" si="59"/>
        <v>0</v>
      </c>
      <c r="S236" s="29">
        <v>282</v>
      </c>
      <c r="T236" s="13">
        <v>208</v>
      </c>
      <c r="U236" s="10">
        <f t="shared" si="60"/>
        <v>74</v>
      </c>
      <c r="V236" s="87">
        <f t="shared" si="61"/>
        <v>35.57692307692308</v>
      </c>
      <c r="W236" s="88" t="s">
        <v>5615</v>
      </c>
      <c r="X236" s="89">
        <v>61</v>
      </c>
      <c r="Y236" s="89">
        <v>61</v>
      </c>
      <c r="Z236" s="10">
        <f t="shared" si="62"/>
        <v>0</v>
      </c>
      <c r="AA236" s="87">
        <f t="shared" si="63"/>
        <v>0</v>
      </c>
      <c r="AB236" s="90" t="s">
        <v>7947</v>
      </c>
      <c r="AC236" s="89">
        <v>34</v>
      </c>
      <c r="AD236" s="89">
        <v>34</v>
      </c>
      <c r="AE236" s="10">
        <f t="shared" si="64"/>
        <v>0</v>
      </c>
      <c r="AF236" s="11">
        <f t="shared" si="65"/>
        <v>0</v>
      </c>
      <c r="AG236" s="91" t="s">
        <v>5348</v>
      </c>
      <c r="AH236" s="89">
        <v>31</v>
      </c>
      <c r="AI236" s="89">
        <v>24</v>
      </c>
      <c r="AJ236" s="10">
        <f t="shared" si="66"/>
        <v>7</v>
      </c>
      <c r="AK236" s="87">
        <f t="shared" si="67"/>
        <v>29.166666666666668</v>
      </c>
      <c r="AL236" s="90" t="s">
        <v>7948</v>
      </c>
      <c r="AM236" s="89">
        <v>30</v>
      </c>
      <c r="AN236" s="89">
        <v>0</v>
      </c>
      <c r="AO236" s="10">
        <f t="shared" si="68"/>
        <v>30</v>
      </c>
      <c r="AP236" s="11" t="str">
        <f t="shared" si="69"/>
        <v>-</v>
      </c>
      <c r="AQ236" s="91" t="s">
        <v>5617</v>
      </c>
      <c r="AR236" s="89">
        <v>23</v>
      </c>
      <c r="AS236" s="89">
        <v>20</v>
      </c>
      <c r="AT236" s="10">
        <f t="shared" si="70"/>
        <v>3</v>
      </c>
      <c r="AU236" s="87">
        <f t="shared" si="71"/>
        <v>15</v>
      </c>
      <c r="AV236" s="19" t="s">
        <v>5618</v>
      </c>
    </row>
    <row r="237" spans="3:48" ht="50.1" customHeight="1">
      <c r="C237" s="5"/>
      <c r="D237" s="64" t="s">
        <v>472</v>
      </c>
      <c r="E237" s="65" t="s">
        <v>5250</v>
      </c>
      <c r="F237" s="67" t="s">
        <v>473</v>
      </c>
      <c r="G237" s="29">
        <v>2877</v>
      </c>
      <c r="H237" s="13">
        <v>2425</v>
      </c>
      <c r="I237" s="10">
        <f t="shared" si="54"/>
        <v>452</v>
      </c>
      <c r="J237" s="87">
        <f t="shared" si="55"/>
        <v>18.639175257731956</v>
      </c>
      <c r="K237" s="29">
        <v>1150</v>
      </c>
      <c r="L237" s="13">
        <v>654</v>
      </c>
      <c r="M237" s="10">
        <f t="shared" si="56"/>
        <v>496</v>
      </c>
      <c r="N237" s="87">
        <f t="shared" si="57"/>
        <v>75.840978593272169</v>
      </c>
      <c r="O237" s="29">
        <v>10</v>
      </c>
      <c r="P237" s="13">
        <v>10</v>
      </c>
      <c r="Q237" s="10">
        <f t="shared" si="58"/>
        <v>0</v>
      </c>
      <c r="R237" s="87">
        <f t="shared" si="59"/>
        <v>0</v>
      </c>
      <c r="S237" s="29">
        <v>1718</v>
      </c>
      <c r="T237" s="13">
        <v>1761</v>
      </c>
      <c r="U237" s="10">
        <f t="shared" si="60"/>
        <v>-43</v>
      </c>
      <c r="V237" s="87">
        <f t="shared" si="61"/>
        <v>-2.4417944349801251</v>
      </c>
      <c r="W237" s="88" t="s">
        <v>5389</v>
      </c>
      <c r="X237" s="89">
        <v>1404</v>
      </c>
      <c r="Y237" s="89">
        <v>1717</v>
      </c>
      <c r="Z237" s="10">
        <f t="shared" si="62"/>
        <v>-313</v>
      </c>
      <c r="AA237" s="87">
        <f t="shared" si="63"/>
        <v>-18.229470005824112</v>
      </c>
      <c r="AB237" s="90" t="s">
        <v>5378</v>
      </c>
      <c r="AC237" s="89">
        <v>247</v>
      </c>
      <c r="AD237" s="89">
        <v>38</v>
      </c>
      <c r="AE237" s="10">
        <f t="shared" si="64"/>
        <v>209</v>
      </c>
      <c r="AF237" s="11">
        <f t="shared" si="65"/>
        <v>550</v>
      </c>
      <c r="AG237" s="91" t="s">
        <v>7607</v>
      </c>
      <c r="AH237" s="89">
        <v>49</v>
      </c>
      <c r="AI237" s="89">
        <v>0</v>
      </c>
      <c r="AJ237" s="10">
        <f t="shared" si="66"/>
        <v>49</v>
      </c>
      <c r="AK237" s="87" t="str">
        <f t="shared" si="67"/>
        <v>-</v>
      </c>
      <c r="AL237" s="90" t="s">
        <v>5438</v>
      </c>
      <c r="AM237" s="89">
        <v>18</v>
      </c>
      <c r="AN237" s="89">
        <v>6</v>
      </c>
      <c r="AO237" s="10">
        <f t="shared" si="68"/>
        <v>12</v>
      </c>
      <c r="AP237" s="11">
        <f t="shared" si="69"/>
        <v>200</v>
      </c>
      <c r="AQ237" s="91" t="s">
        <v>11071</v>
      </c>
      <c r="AR237" s="89" t="s">
        <v>5344</v>
      </c>
      <c r="AS237" s="89" t="s">
        <v>5344</v>
      </c>
      <c r="AT237" s="10" t="str">
        <f t="shared" si="70"/>
        <v>-</v>
      </c>
      <c r="AU237" s="87" t="str">
        <f t="shared" si="71"/>
        <v>-</v>
      </c>
      <c r="AV237" s="19" t="s">
        <v>7965</v>
      </c>
    </row>
    <row r="238" spans="3:48" ht="50.1" customHeight="1">
      <c r="C238" s="5"/>
      <c r="D238" s="64" t="s">
        <v>474</v>
      </c>
      <c r="E238" s="65" t="s">
        <v>5250</v>
      </c>
      <c r="F238" s="67" t="s">
        <v>475</v>
      </c>
      <c r="G238" s="29">
        <v>16038</v>
      </c>
      <c r="H238" s="13">
        <v>16812</v>
      </c>
      <c r="I238" s="10">
        <f t="shared" si="54"/>
        <v>-774</v>
      </c>
      <c r="J238" s="87">
        <f t="shared" si="55"/>
        <v>-4.6038543897216275</v>
      </c>
      <c r="K238" s="29">
        <v>4310</v>
      </c>
      <c r="L238" s="13">
        <v>5281</v>
      </c>
      <c r="M238" s="10">
        <f t="shared" si="56"/>
        <v>-971</v>
      </c>
      <c r="N238" s="87">
        <f t="shared" si="57"/>
        <v>-18.386669191441015</v>
      </c>
      <c r="O238" s="29">
        <v>3371</v>
      </c>
      <c r="P238" s="13">
        <v>3408</v>
      </c>
      <c r="Q238" s="10">
        <f t="shared" si="58"/>
        <v>-37</v>
      </c>
      <c r="R238" s="87">
        <f t="shared" si="59"/>
        <v>-1.085680751173709</v>
      </c>
      <c r="S238" s="29">
        <v>8357</v>
      </c>
      <c r="T238" s="13">
        <v>8123</v>
      </c>
      <c r="U238" s="10">
        <f t="shared" si="60"/>
        <v>234</v>
      </c>
      <c r="V238" s="87">
        <f t="shared" si="61"/>
        <v>2.8807090976240306</v>
      </c>
      <c r="W238" s="88" t="s">
        <v>5339</v>
      </c>
      <c r="X238" s="89">
        <v>3492</v>
      </c>
      <c r="Y238" s="89">
        <v>3528</v>
      </c>
      <c r="Z238" s="10">
        <f t="shared" si="62"/>
        <v>-36</v>
      </c>
      <c r="AA238" s="87">
        <f t="shared" si="63"/>
        <v>-1.0204081632653061</v>
      </c>
      <c r="AB238" s="90" t="s">
        <v>5389</v>
      </c>
      <c r="AC238" s="89">
        <v>2649</v>
      </c>
      <c r="AD238" s="89">
        <v>2416</v>
      </c>
      <c r="AE238" s="10">
        <f t="shared" si="64"/>
        <v>233</v>
      </c>
      <c r="AF238" s="11">
        <f t="shared" si="65"/>
        <v>9.644039735099339</v>
      </c>
      <c r="AG238" s="91" t="s">
        <v>5557</v>
      </c>
      <c r="AH238" s="89">
        <v>1470</v>
      </c>
      <c r="AI238" s="89">
        <v>1466</v>
      </c>
      <c r="AJ238" s="10">
        <f t="shared" si="66"/>
        <v>4</v>
      </c>
      <c r="AK238" s="87">
        <f t="shared" si="67"/>
        <v>0.27285129604365621</v>
      </c>
      <c r="AL238" s="90" t="s">
        <v>5335</v>
      </c>
      <c r="AM238" s="89">
        <v>369</v>
      </c>
      <c r="AN238" s="89">
        <v>371</v>
      </c>
      <c r="AO238" s="10">
        <f t="shared" si="68"/>
        <v>-2</v>
      </c>
      <c r="AP238" s="11">
        <f t="shared" si="69"/>
        <v>-0.53908355795148255</v>
      </c>
      <c r="AQ238" s="91" t="s">
        <v>5619</v>
      </c>
      <c r="AR238" s="89">
        <v>98</v>
      </c>
      <c r="AS238" s="89">
        <v>57</v>
      </c>
      <c r="AT238" s="10">
        <f t="shared" si="70"/>
        <v>41</v>
      </c>
      <c r="AU238" s="87">
        <f t="shared" si="71"/>
        <v>71.929824561403507</v>
      </c>
      <c r="AV238" s="19" t="s">
        <v>7966</v>
      </c>
    </row>
    <row r="239" spans="3:48" ht="50.1" customHeight="1">
      <c r="C239" s="5"/>
      <c r="D239" s="64" t="s">
        <v>476</v>
      </c>
      <c r="E239" s="65" t="s">
        <v>5250</v>
      </c>
      <c r="F239" s="67" t="s">
        <v>477</v>
      </c>
      <c r="G239" s="29">
        <v>5049</v>
      </c>
      <c r="H239" s="13">
        <v>4872</v>
      </c>
      <c r="I239" s="10">
        <f t="shared" si="54"/>
        <v>177</v>
      </c>
      <c r="J239" s="87">
        <f t="shared" si="55"/>
        <v>3.6330049261083741</v>
      </c>
      <c r="K239" s="29">
        <v>2178</v>
      </c>
      <c r="L239" s="13">
        <v>2120</v>
      </c>
      <c r="M239" s="10">
        <f t="shared" si="56"/>
        <v>58</v>
      </c>
      <c r="N239" s="87">
        <f t="shared" si="57"/>
        <v>2.7358490566037736</v>
      </c>
      <c r="O239" s="29">
        <v>1307</v>
      </c>
      <c r="P239" s="13">
        <v>1297</v>
      </c>
      <c r="Q239" s="10">
        <f t="shared" si="58"/>
        <v>10</v>
      </c>
      <c r="R239" s="87">
        <f t="shared" si="59"/>
        <v>0.77101002313030076</v>
      </c>
      <c r="S239" s="29">
        <v>1564</v>
      </c>
      <c r="T239" s="13">
        <v>1455</v>
      </c>
      <c r="U239" s="10">
        <f t="shared" si="60"/>
        <v>109</v>
      </c>
      <c r="V239" s="87">
        <f t="shared" si="61"/>
        <v>7.4914089347079038</v>
      </c>
      <c r="W239" s="88" t="s">
        <v>5378</v>
      </c>
      <c r="X239" s="89">
        <v>639</v>
      </c>
      <c r="Y239" s="89">
        <v>639</v>
      </c>
      <c r="Z239" s="10">
        <f t="shared" si="62"/>
        <v>0</v>
      </c>
      <c r="AA239" s="87">
        <f t="shared" si="63"/>
        <v>0</v>
      </c>
      <c r="AB239" s="90" t="s">
        <v>5620</v>
      </c>
      <c r="AC239" s="89">
        <v>422</v>
      </c>
      <c r="AD239" s="89">
        <v>463</v>
      </c>
      <c r="AE239" s="10">
        <f t="shared" si="64"/>
        <v>-41</v>
      </c>
      <c r="AF239" s="11">
        <f t="shared" si="65"/>
        <v>-8.8552915766738654</v>
      </c>
      <c r="AG239" s="91" t="s">
        <v>5621</v>
      </c>
      <c r="AH239" s="89">
        <v>253</v>
      </c>
      <c r="AI239" s="89">
        <v>113</v>
      </c>
      <c r="AJ239" s="10">
        <f t="shared" si="66"/>
        <v>140</v>
      </c>
      <c r="AK239" s="87">
        <f t="shared" si="67"/>
        <v>123.8938053097345</v>
      </c>
      <c r="AL239" s="90" t="s">
        <v>5622</v>
      </c>
      <c r="AM239" s="89">
        <v>92</v>
      </c>
      <c r="AN239" s="89">
        <v>98</v>
      </c>
      <c r="AO239" s="10">
        <f t="shared" si="68"/>
        <v>-6</v>
      </c>
      <c r="AP239" s="11">
        <f t="shared" si="69"/>
        <v>-6.1224489795918364</v>
      </c>
      <c r="AQ239" s="91" t="s">
        <v>5623</v>
      </c>
      <c r="AR239" s="89">
        <v>78</v>
      </c>
      <c r="AS239" s="89">
        <v>65</v>
      </c>
      <c r="AT239" s="10">
        <f t="shared" si="70"/>
        <v>13</v>
      </c>
      <c r="AU239" s="87">
        <f t="shared" si="71"/>
        <v>20</v>
      </c>
      <c r="AV239" s="19" t="s">
        <v>7967</v>
      </c>
    </row>
    <row r="240" spans="3:48" ht="50.1" customHeight="1">
      <c r="C240" s="5"/>
      <c r="D240" s="64" t="s">
        <v>478</v>
      </c>
      <c r="E240" s="65" t="s">
        <v>5250</v>
      </c>
      <c r="F240" s="67" t="s">
        <v>479</v>
      </c>
      <c r="G240" s="29">
        <v>6507</v>
      </c>
      <c r="H240" s="13">
        <v>6672</v>
      </c>
      <c r="I240" s="10">
        <f t="shared" si="54"/>
        <v>-165</v>
      </c>
      <c r="J240" s="87">
        <f t="shared" si="55"/>
        <v>-2.4730215827338129</v>
      </c>
      <c r="K240" s="29">
        <v>1003</v>
      </c>
      <c r="L240" s="13">
        <v>567</v>
      </c>
      <c r="M240" s="10">
        <f t="shared" si="56"/>
        <v>436</v>
      </c>
      <c r="N240" s="87">
        <f t="shared" si="57"/>
        <v>76.895943562610228</v>
      </c>
      <c r="O240" s="29">
        <v>50</v>
      </c>
      <c r="P240" s="13">
        <v>50</v>
      </c>
      <c r="Q240" s="10">
        <f t="shared" si="58"/>
        <v>0</v>
      </c>
      <c r="R240" s="87">
        <f t="shared" si="59"/>
        <v>0</v>
      </c>
      <c r="S240" s="29">
        <v>5454</v>
      </c>
      <c r="T240" s="13">
        <v>6054</v>
      </c>
      <c r="U240" s="10">
        <f t="shared" si="60"/>
        <v>-600</v>
      </c>
      <c r="V240" s="87">
        <f t="shared" si="61"/>
        <v>-9.9108027750247771</v>
      </c>
      <c r="W240" s="88" t="s">
        <v>5624</v>
      </c>
      <c r="X240" s="89">
        <v>2569</v>
      </c>
      <c r="Y240" s="89">
        <v>2569</v>
      </c>
      <c r="Z240" s="10">
        <f t="shared" si="62"/>
        <v>0</v>
      </c>
      <c r="AA240" s="87">
        <f t="shared" si="63"/>
        <v>0</v>
      </c>
      <c r="AB240" s="90" t="s">
        <v>5389</v>
      </c>
      <c r="AC240" s="89">
        <v>1478</v>
      </c>
      <c r="AD240" s="89">
        <v>1768</v>
      </c>
      <c r="AE240" s="10">
        <f t="shared" si="64"/>
        <v>-290</v>
      </c>
      <c r="AF240" s="11">
        <f t="shared" si="65"/>
        <v>-16.402714932126695</v>
      </c>
      <c r="AG240" s="91" t="s">
        <v>5625</v>
      </c>
      <c r="AH240" s="89">
        <v>465</v>
      </c>
      <c r="AI240" s="89">
        <v>466</v>
      </c>
      <c r="AJ240" s="10">
        <f t="shared" si="66"/>
        <v>-1</v>
      </c>
      <c r="AK240" s="87">
        <f t="shared" si="67"/>
        <v>-0.21459227467811159</v>
      </c>
      <c r="AL240" s="90" t="s">
        <v>5626</v>
      </c>
      <c r="AM240" s="89">
        <v>332</v>
      </c>
      <c r="AN240" s="89">
        <v>362</v>
      </c>
      <c r="AO240" s="10">
        <f t="shared" si="68"/>
        <v>-30</v>
      </c>
      <c r="AP240" s="11">
        <f t="shared" si="69"/>
        <v>-8.2872928176795568</v>
      </c>
      <c r="AQ240" s="91" t="s">
        <v>5365</v>
      </c>
      <c r="AR240" s="89">
        <v>164</v>
      </c>
      <c r="AS240" s="89">
        <v>189</v>
      </c>
      <c r="AT240" s="10">
        <f t="shared" si="70"/>
        <v>-25</v>
      </c>
      <c r="AU240" s="87">
        <f t="shared" si="71"/>
        <v>-13.227513227513226</v>
      </c>
      <c r="AV240" s="19" t="s">
        <v>5627</v>
      </c>
    </row>
    <row r="241" spans="3:48" ht="50.1" customHeight="1">
      <c r="C241" s="5"/>
      <c r="D241" s="64" t="s">
        <v>480</v>
      </c>
      <c r="E241" s="65" t="s">
        <v>5250</v>
      </c>
      <c r="F241" s="67" t="s">
        <v>481</v>
      </c>
      <c r="G241" s="29">
        <v>9111</v>
      </c>
      <c r="H241" s="13">
        <v>9423</v>
      </c>
      <c r="I241" s="10">
        <f t="shared" si="54"/>
        <v>-312</v>
      </c>
      <c r="J241" s="87">
        <f t="shared" si="55"/>
        <v>-3.3110474371219354</v>
      </c>
      <c r="K241" s="29">
        <v>2176</v>
      </c>
      <c r="L241" s="13">
        <v>2199</v>
      </c>
      <c r="M241" s="10">
        <f t="shared" si="56"/>
        <v>-23</v>
      </c>
      <c r="N241" s="87">
        <f t="shared" si="57"/>
        <v>-1.0459299681673488</v>
      </c>
      <c r="O241" s="29">
        <v>2964</v>
      </c>
      <c r="P241" s="13">
        <v>2958</v>
      </c>
      <c r="Q241" s="10">
        <f t="shared" si="58"/>
        <v>6</v>
      </c>
      <c r="R241" s="87">
        <f t="shared" si="59"/>
        <v>0.20283975659229209</v>
      </c>
      <c r="S241" s="29">
        <v>3971</v>
      </c>
      <c r="T241" s="13">
        <v>4266</v>
      </c>
      <c r="U241" s="10">
        <f t="shared" si="60"/>
        <v>-295</v>
      </c>
      <c r="V241" s="87">
        <f t="shared" si="61"/>
        <v>-6.9151429910923587</v>
      </c>
      <c r="W241" s="88" t="s">
        <v>5629</v>
      </c>
      <c r="X241" s="89">
        <v>1938</v>
      </c>
      <c r="Y241" s="89">
        <v>2000</v>
      </c>
      <c r="Z241" s="10">
        <f t="shared" si="62"/>
        <v>-62</v>
      </c>
      <c r="AA241" s="87">
        <f t="shared" si="63"/>
        <v>-3.1</v>
      </c>
      <c r="AB241" s="90" t="s">
        <v>5628</v>
      </c>
      <c r="AC241" s="89">
        <v>1830</v>
      </c>
      <c r="AD241" s="89">
        <v>2054</v>
      </c>
      <c r="AE241" s="10">
        <f t="shared" si="64"/>
        <v>-224</v>
      </c>
      <c r="AF241" s="11">
        <f t="shared" si="65"/>
        <v>-10.905550146056475</v>
      </c>
      <c r="AG241" s="91" t="s">
        <v>5630</v>
      </c>
      <c r="AH241" s="89">
        <v>76</v>
      </c>
      <c r="AI241" s="89">
        <v>146</v>
      </c>
      <c r="AJ241" s="10">
        <f t="shared" si="66"/>
        <v>-70</v>
      </c>
      <c r="AK241" s="87">
        <f t="shared" si="67"/>
        <v>-47.945205479452049</v>
      </c>
      <c r="AL241" s="90" t="s">
        <v>7949</v>
      </c>
      <c r="AM241" s="89">
        <v>73</v>
      </c>
      <c r="AN241" s="89">
        <v>0</v>
      </c>
      <c r="AO241" s="10">
        <f t="shared" si="68"/>
        <v>73</v>
      </c>
      <c r="AP241" s="11" t="str">
        <f t="shared" si="69"/>
        <v>-</v>
      </c>
      <c r="AQ241" s="91" t="s">
        <v>5348</v>
      </c>
      <c r="AR241" s="89">
        <v>22</v>
      </c>
      <c r="AS241" s="89">
        <v>30</v>
      </c>
      <c r="AT241" s="10">
        <f t="shared" si="70"/>
        <v>-8</v>
      </c>
      <c r="AU241" s="87">
        <f t="shared" si="71"/>
        <v>-26.666666666666668</v>
      </c>
      <c r="AV241" s="21" t="s">
        <v>5631</v>
      </c>
    </row>
    <row r="242" spans="3:48" ht="50.1" customHeight="1">
      <c r="C242" s="5"/>
      <c r="D242" s="64" t="s">
        <v>482</v>
      </c>
      <c r="E242" s="65" t="s">
        <v>5250</v>
      </c>
      <c r="F242" s="67" t="s">
        <v>483</v>
      </c>
      <c r="G242" s="29">
        <v>11328</v>
      </c>
      <c r="H242" s="13">
        <v>10348</v>
      </c>
      <c r="I242" s="10">
        <f t="shared" si="54"/>
        <v>980</v>
      </c>
      <c r="J242" s="87">
        <f t="shared" si="55"/>
        <v>9.4704290684190191</v>
      </c>
      <c r="K242" s="29">
        <v>2786</v>
      </c>
      <c r="L242" s="13">
        <v>2493</v>
      </c>
      <c r="M242" s="10">
        <f t="shared" si="56"/>
        <v>293</v>
      </c>
      <c r="N242" s="87">
        <f t="shared" si="57"/>
        <v>11.752908142799839</v>
      </c>
      <c r="O242" s="29">
        <v>1869</v>
      </c>
      <c r="P242" s="13">
        <v>1867</v>
      </c>
      <c r="Q242" s="10">
        <f t="shared" si="58"/>
        <v>2</v>
      </c>
      <c r="R242" s="87">
        <f t="shared" si="59"/>
        <v>0.10712372790573112</v>
      </c>
      <c r="S242" s="29">
        <v>6673</v>
      </c>
      <c r="T242" s="13">
        <v>5988</v>
      </c>
      <c r="U242" s="10">
        <f t="shared" si="60"/>
        <v>685</v>
      </c>
      <c r="V242" s="87">
        <f t="shared" si="61"/>
        <v>11.439545758183032</v>
      </c>
      <c r="W242" s="88" t="s">
        <v>5378</v>
      </c>
      <c r="X242" s="89">
        <v>4803</v>
      </c>
      <c r="Y242" s="89">
        <v>4118</v>
      </c>
      <c r="Z242" s="10">
        <f t="shared" si="62"/>
        <v>685</v>
      </c>
      <c r="AA242" s="87">
        <f t="shared" si="63"/>
        <v>16.634288489558038</v>
      </c>
      <c r="AB242" s="90" t="s">
        <v>5628</v>
      </c>
      <c r="AC242" s="89">
        <v>1827</v>
      </c>
      <c r="AD242" s="89">
        <v>1827</v>
      </c>
      <c r="AE242" s="10">
        <f t="shared" si="64"/>
        <v>0</v>
      </c>
      <c r="AF242" s="11">
        <f t="shared" si="65"/>
        <v>0</v>
      </c>
      <c r="AG242" s="91" t="s">
        <v>5632</v>
      </c>
      <c r="AH242" s="89">
        <v>43</v>
      </c>
      <c r="AI242" s="89">
        <v>42</v>
      </c>
      <c r="AJ242" s="10">
        <f t="shared" si="66"/>
        <v>1</v>
      </c>
      <c r="AK242" s="87">
        <f t="shared" si="67"/>
        <v>2.3809523809523809</v>
      </c>
      <c r="AL242" s="90" t="s">
        <v>11071</v>
      </c>
      <c r="AM242" s="89" t="s">
        <v>11071</v>
      </c>
      <c r="AN242" s="89" t="s">
        <v>5344</v>
      </c>
      <c r="AO242" s="10" t="str">
        <f t="shared" si="68"/>
        <v>-</v>
      </c>
      <c r="AP242" s="11" t="str">
        <f t="shared" si="69"/>
        <v>-</v>
      </c>
      <c r="AQ242" s="91" t="s">
        <v>11071</v>
      </c>
      <c r="AR242" s="89" t="s">
        <v>5344</v>
      </c>
      <c r="AS242" s="89" t="s">
        <v>5344</v>
      </c>
      <c r="AT242" s="10" t="str">
        <f t="shared" si="70"/>
        <v>-</v>
      </c>
      <c r="AU242" s="87" t="str">
        <f t="shared" si="71"/>
        <v>-</v>
      </c>
      <c r="AV242" s="21" t="s">
        <v>5633</v>
      </c>
    </row>
    <row r="243" spans="3:48" ht="50.1" customHeight="1">
      <c r="C243" s="5"/>
      <c r="D243" s="64" t="s">
        <v>484</v>
      </c>
      <c r="E243" s="65" t="s">
        <v>5250</v>
      </c>
      <c r="F243" s="67" t="s">
        <v>485</v>
      </c>
      <c r="G243" s="29">
        <v>1448</v>
      </c>
      <c r="H243" s="13">
        <v>1497</v>
      </c>
      <c r="I243" s="10">
        <f t="shared" si="54"/>
        <v>-49</v>
      </c>
      <c r="J243" s="87">
        <f t="shared" si="55"/>
        <v>-3.2732130928523713</v>
      </c>
      <c r="K243" s="29">
        <v>491</v>
      </c>
      <c r="L243" s="13">
        <v>490</v>
      </c>
      <c r="M243" s="10">
        <f t="shared" si="56"/>
        <v>1</v>
      </c>
      <c r="N243" s="87">
        <f t="shared" si="57"/>
        <v>0.20408163265306123</v>
      </c>
      <c r="O243" s="29">
        <v>279</v>
      </c>
      <c r="P243" s="13">
        <v>239</v>
      </c>
      <c r="Q243" s="10">
        <f t="shared" si="58"/>
        <v>40</v>
      </c>
      <c r="R243" s="87">
        <f t="shared" si="59"/>
        <v>16.736401673640167</v>
      </c>
      <c r="S243" s="29">
        <v>678</v>
      </c>
      <c r="T243" s="13">
        <v>768</v>
      </c>
      <c r="U243" s="10">
        <f t="shared" si="60"/>
        <v>-90</v>
      </c>
      <c r="V243" s="87">
        <f t="shared" si="61"/>
        <v>-11.71875</v>
      </c>
      <c r="W243" s="88" t="s">
        <v>5378</v>
      </c>
      <c r="X243" s="89">
        <v>545</v>
      </c>
      <c r="Y243" s="89">
        <v>645</v>
      </c>
      <c r="Z243" s="10">
        <f t="shared" si="62"/>
        <v>-100</v>
      </c>
      <c r="AA243" s="87">
        <f t="shared" si="63"/>
        <v>-15.503875968992247</v>
      </c>
      <c r="AB243" s="90" t="s">
        <v>5634</v>
      </c>
      <c r="AC243" s="89">
        <v>84</v>
      </c>
      <c r="AD243" s="89">
        <v>84</v>
      </c>
      <c r="AE243" s="10">
        <f t="shared" si="64"/>
        <v>0</v>
      </c>
      <c r="AF243" s="11">
        <f t="shared" si="65"/>
        <v>0</v>
      </c>
      <c r="AG243" s="91" t="s">
        <v>5335</v>
      </c>
      <c r="AH243" s="89">
        <v>28</v>
      </c>
      <c r="AI243" s="89">
        <v>28</v>
      </c>
      <c r="AJ243" s="10">
        <f t="shared" si="66"/>
        <v>0</v>
      </c>
      <c r="AK243" s="87">
        <f t="shared" si="67"/>
        <v>0</v>
      </c>
      <c r="AL243" s="90" t="s">
        <v>5635</v>
      </c>
      <c r="AM243" s="89">
        <v>18</v>
      </c>
      <c r="AN243" s="89">
        <v>7</v>
      </c>
      <c r="AO243" s="10">
        <f t="shared" si="68"/>
        <v>11</v>
      </c>
      <c r="AP243" s="11">
        <f t="shared" si="69"/>
        <v>157.14285714285714</v>
      </c>
      <c r="AQ243" s="91" t="s">
        <v>5636</v>
      </c>
      <c r="AR243" s="89">
        <v>4</v>
      </c>
      <c r="AS243" s="89">
        <v>4</v>
      </c>
      <c r="AT243" s="10">
        <f t="shared" si="70"/>
        <v>0</v>
      </c>
      <c r="AU243" s="87">
        <f t="shared" si="71"/>
        <v>0</v>
      </c>
      <c r="AV243" s="19" t="s">
        <v>7968</v>
      </c>
    </row>
    <row r="244" spans="3:48" ht="50.1" customHeight="1">
      <c r="C244" s="5"/>
      <c r="D244" s="64" t="s">
        <v>486</v>
      </c>
      <c r="E244" s="65" t="s">
        <v>5250</v>
      </c>
      <c r="F244" s="67" t="s">
        <v>487</v>
      </c>
      <c r="G244" s="29">
        <v>833</v>
      </c>
      <c r="H244" s="13">
        <v>624</v>
      </c>
      <c r="I244" s="10">
        <f t="shared" si="54"/>
        <v>209</v>
      </c>
      <c r="J244" s="87">
        <f t="shared" si="55"/>
        <v>33.493589743589745</v>
      </c>
      <c r="K244" s="29">
        <v>329</v>
      </c>
      <c r="L244" s="13">
        <v>224</v>
      </c>
      <c r="M244" s="10">
        <f t="shared" si="56"/>
        <v>105</v>
      </c>
      <c r="N244" s="87">
        <f t="shared" si="57"/>
        <v>46.875</v>
      </c>
      <c r="O244" s="29">
        <v>156</v>
      </c>
      <c r="P244" s="13">
        <v>106</v>
      </c>
      <c r="Q244" s="10">
        <f t="shared" si="58"/>
        <v>50</v>
      </c>
      <c r="R244" s="87">
        <f t="shared" si="59"/>
        <v>47.169811320754718</v>
      </c>
      <c r="S244" s="29">
        <v>347</v>
      </c>
      <c r="T244" s="13">
        <v>293</v>
      </c>
      <c r="U244" s="10">
        <f t="shared" si="60"/>
        <v>54</v>
      </c>
      <c r="V244" s="87">
        <f t="shared" si="61"/>
        <v>18.430034129692832</v>
      </c>
      <c r="W244" s="88" t="s">
        <v>5637</v>
      </c>
      <c r="X244" s="89">
        <v>208</v>
      </c>
      <c r="Y244" s="89">
        <v>163</v>
      </c>
      <c r="Z244" s="10">
        <f t="shared" si="62"/>
        <v>45</v>
      </c>
      <c r="AA244" s="87">
        <f t="shared" si="63"/>
        <v>27.607361963190186</v>
      </c>
      <c r="AB244" s="90" t="s">
        <v>5403</v>
      </c>
      <c r="AC244" s="89">
        <v>41</v>
      </c>
      <c r="AD244" s="89">
        <v>29</v>
      </c>
      <c r="AE244" s="10">
        <f t="shared" si="64"/>
        <v>12</v>
      </c>
      <c r="AF244" s="11">
        <f t="shared" si="65"/>
        <v>41.379310344827587</v>
      </c>
      <c r="AG244" s="91" t="s">
        <v>5470</v>
      </c>
      <c r="AH244" s="89">
        <v>39</v>
      </c>
      <c r="AI244" s="89">
        <v>39</v>
      </c>
      <c r="AJ244" s="10">
        <f t="shared" si="66"/>
        <v>0</v>
      </c>
      <c r="AK244" s="87">
        <f t="shared" si="67"/>
        <v>0</v>
      </c>
      <c r="AL244" s="90" t="s">
        <v>5350</v>
      </c>
      <c r="AM244" s="89">
        <v>24</v>
      </c>
      <c r="AN244" s="89">
        <v>26</v>
      </c>
      <c r="AO244" s="10">
        <f t="shared" si="68"/>
        <v>-2</v>
      </c>
      <c r="AP244" s="11">
        <f t="shared" si="69"/>
        <v>-7.6923076923076925</v>
      </c>
      <c r="AQ244" s="91" t="s">
        <v>5638</v>
      </c>
      <c r="AR244" s="89">
        <v>21</v>
      </c>
      <c r="AS244" s="89">
        <v>21</v>
      </c>
      <c r="AT244" s="10">
        <f t="shared" si="70"/>
        <v>0</v>
      </c>
      <c r="AU244" s="87">
        <f t="shared" si="71"/>
        <v>0</v>
      </c>
      <c r="AV244" s="19" t="s">
        <v>7969</v>
      </c>
    </row>
    <row r="245" spans="3:48" ht="50.1" customHeight="1">
      <c r="C245" s="5"/>
      <c r="D245" s="64" t="s">
        <v>488</v>
      </c>
      <c r="E245" s="65" t="s">
        <v>5250</v>
      </c>
      <c r="F245" s="67" t="s">
        <v>489</v>
      </c>
      <c r="G245" s="29">
        <v>2564</v>
      </c>
      <c r="H245" s="13">
        <v>2324</v>
      </c>
      <c r="I245" s="10">
        <f t="shared" si="54"/>
        <v>240</v>
      </c>
      <c r="J245" s="87">
        <f t="shared" si="55"/>
        <v>10.327022375215146</v>
      </c>
      <c r="K245" s="29">
        <v>1375</v>
      </c>
      <c r="L245" s="13">
        <v>1338</v>
      </c>
      <c r="M245" s="10">
        <f t="shared" si="56"/>
        <v>37</v>
      </c>
      <c r="N245" s="87">
        <f t="shared" si="57"/>
        <v>2.7653213751868457</v>
      </c>
      <c r="O245" s="29">
        <v>120</v>
      </c>
      <c r="P245" s="13">
        <v>115</v>
      </c>
      <c r="Q245" s="10">
        <f t="shared" si="58"/>
        <v>5</v>
      </c>
      <c r="R245" s="87">
        <f t="shared" si="59"/>
        <v>4.3478260869565215</v>
      </c>
      <c r="S245" s="29">
        <v>1069</v>
      </c>
      <c r="T245" s="13">
        <v>872</v>
      </c>
      <c r="U245" s="10">
        <f t="shared" si="60"/>
        <v>197</v>
      </c>
      <c r="V245" s="87">
        <f t="shared" si="61"/>
        <v>22.591743119266056</v>
      </c>
      <c r="W245" s="88" t="s">
        <v>5639</v>
      </c>
      <c r="X245" s="89">
        <v>1057</v>
      </c>
      <c r="Y245" s="89">
        <v>862</v>
      </c>
      <c r="Z245" s="10">
        <f t="shared" si="62"/>
        <v>195</v>
      </c>
      <c r="AA245" s="87">
        <f t="shared" si="63"/>
        <v>22.621809744779583</v>
      </c>
      <c r="AB245" s="90" t="s">
        <v>5335</v>
      </c>
      <c r="AC245" s="89">
        <v>5</v>
      </c>
      <c r="AD245" s="89">
        <v>5</v>
      </c>
      <c r="AE245" s="10">
        <f t="shared" si="64"/>
        <v>0</v>
      </c>
      <c r="AF245" s="11">
        <f t="shared" si="65"/>
        <v>0</v>
      </c>
      <c r="AG245" s="91" t="s">
        <v>5342</v>
      </c>
      <c r="AH245" s="89">
        <v>3</v>
      </c>
      <c r="AI245" s="89">
        <v>3</v>
      </c>
      <c r="AJ245" s="10">
        <f t="shared" si="66"/>
        <v>0</v>
      </c>
      <c r="AK245" s="87">
        <f t="shared" si="67"/>
        <v>0</v>
      </c>
      <c r="AL245" s="90" t="s">
        <v>5635</v>
      </c>
      <c r="AM245" s="89">
        <v>2</v>
      </c>
      <c r="AN245" s="89">
        <v>0</v>
      </c>
      <c r="AO245" s="10">
        <f t="shared" si="68"/>
        <v>2</v>
      </c>
      <c r="AP245" s="11" t="str">
        <f t="shared" si="69"/>
        <v>-</v>
      </c>
      <c r="AQ245" s="91" t="s">
        <v>5439</v>
      </c>
      <c r="AR245" s="89">
        <v>2</v>
      </c>
      <c r="AS245" s="89">
        <v>2</v>
      </c>
      <c r="AT245" s="10">
        <f t="shared" si="70"/>
        <v>0</v>
      </c>
      <c r="AU245" s="87">
        <f t="shared" si="71"/>
        <v>0</v>
      </c>
      <c r="AV245" s="19" t="s">
        <v>11074</v>
      </c>
    </row>
    <row r="246" spans="3:48" ht="50.1" customHeight="1">
      <c r="C246" s="5"/>
      <c r="D246" s="64" t="s">
        <v>490</v>
      </c>
      <c r="E246" s="65" t="s">
        <v>5250</v>
      </c>
      <c r="F246" s="67" t="s">
        <v>491</v>
      </c>
      <c r="G246" s="29">
        <v>4047</v>
      </c>
      <c r="H246" s="13">
        <v>3865</v>
      </c>
      <c r="I246" s="10">
        <f t="shared" si="54"/>
        <v>182</v>
      </c>
      <c r="J246" s="87">
        <f t="shared" si="55"/>
        <v>4.708926261319534</v>
      </c>
      <c r="K246" s="29">
        <v>1410</v>
      </c>
      <c r="L246" s="13">
        <v>1264</v>
      </c>
      <c r="M246" s="10">
        <f t="shared" si="56"/>
        <v>146</v>
      </c>
      <c r="N246" s="87">
        <f t="shared" si="57"/>
        <v>11.550632911392405</v>
      </c>
      <c r="O246" s="29">
        <v>689</v>
      </c>
      <c r="P246" s="13">
        <v>637</v>
      </c>
      <c r="Q246" s="10">
        <f t="shared" si="58"/>
        <v>52</v>
      </c>
      <c r="R246" s="87">
        <f t="shared" si="59"/>
        <v>8.1632653061224492</v>
      </c>
      <c r="S246" s="29">
        <v>1948</v>
      </c>
      <c r="T246" s="13">
        <v>1964</v>
      </c>
      <c r="U246" s="10">
        <f t="shared" si="60"/>
        <v>-16</v>
      </c>
      <c r="V246" s="87">
        <f t="shared" si="61"/>
        <v>-0.81466395112016288</v>
      </c>
      <c r="W246" s="88" t="s">
        <v>5628</v>
      </c>
      <c r="X246" s="89">
        <v>1620</v>
      </c>
      <c r="Y246" s="89">
        <v>1611</v>
      </c>
      <c r="Z246" s="10">
        <f t="shared" si="62"/>
        <v>9</v>
      </c>
      <c r="AA246" s="87">
        <f t="shared" si="63"/>
        <v>0.55865921787709494</v>
      </c>
      <c r="AB246" s="90" t="s">
        <v>5403</v>
      </c>
      <c r="AC246" s="89">
        <v>219</v>
      </c>
      <c r="AD246" s="89">
        <v>252</v>
      </c>
      <c r="AE246" s="10">
        <f t="shared" si="64"/>
        <v>-33</v>
      </c>
      <c r="AF246" s="11">
        <f t="shared" si="65"/>
        <v>-13.095238095238097</v>
      </c>
      <c r="AG246" s="91" t="s">
        <v>5389</v>
      </c>
      <c r="AH246" s="89">
        <v>58</v>
      </c>
      <c r="AI246" s="89">
        <v>57</v>
      </c>
      <c r="AJ246" s="10">
        <f t="shared" si="66"/>
        <v>1</v>
      </c>
      <c r="AK246" s="87">
        <f t="shared" si="67"/>
        <v>1.7543859649122806</v>
      </c>
      <c r="AL246" s="90" t="s">
        <v>5640</v>
      </c>
      <c r="AM246" s="89">
        <v>40</v>
      </c>
      <c r="AN246" s="89">
        <v>40</v>
      </c>
      <c r="AO246" s="10">
        <f t="shared" si="68"/>
        <v>0</v>
      </c>
      <c r="AP246" s="11">
        <f t="shared" si="69"/>
        <v>0</v>
      </c>
      <c r="AQ246" s="91" t="s">
        <v>5438</v>
      </c>
      <c r="AR246" s="89">
        <v>10</v>
      </c>
      <c r="AS246" s="89">
        <v>4</v>
      </c>
      <c r="AT246" s="10">
        <f t="shared" si="70"/>
        <v>6</v>
      </c>
      <c r="AU246" s="87">
        <f t="shared" si="71"/>
        <v>150</v>
      </c>
      <c r="AV246" s="19" t="s">
        <v>7970</v>
      </c>
    </row>
    <row r="247" spans="3:48" ht="50.1" customHeight="1">
      <c r="C247" s="5"/>
      <c r="D247" s="64" t="s">
        <v>492</v>
      </c>
      <c r="E247" s="65" t="s">
        <v>5250</v>
      </c>
      <c r="F247" s="67" t="s">
        <v>493</v>
      </c>
      <c r="G247" s="29">
        <v>668</v>
      </c>
      <c r="H247" s="13">
        <v>672</v>
      </c>
      <c r="I247" s="10">
        <f t="shared" si="54"/>
        <v>-4</v>
      </c>
      <c r="J247" s="87">
        <f t="shared" si="55"/>
        <v>-0.59523809523809523</v>
      </c>
      <c r="K247" s="29">
        <v>296</v>
      </c>
      <c r="L247" s="13">
        <v>341</v>
      </c>
      <c r="M247" s="10">
        <f t="shared" si="56"/>
        <v>-45</v>
      </c>
      <c r="N247" s="87">
        <f t="shared" si="57"/>
        <v>-13.196480938416421</v>
      </c>
      <c r="O247" s="29">
        <v>11</v>
      </c>
      <c r="P247" s="13">
        <v>14</v>
      </c>
      <c r="Q247" s="10">
        <f t="shared" si="58"/>
        <v>-3</v>
      </c>
      <c r="R247" s="87">
        <f t="shared" si="59"/>
        <v>-21.428571428571427</v>
      </c>
      <c r="S247" s="29">
        <v>361</v>
      </c>
      <c r="T247" s="13">
        <v>317</v>
      </c>
      <c r="U247" s="10">
        <f t="shared" si="60"/>
        <v>44</v>
      </c>
      <c r="V247" s="87">
        <f t="shared" si="61"/>
        <v>13.880126182965299</v>
      </c>
      <c r="W247" s="88" t="s">
        <v>5378</v>
      </c>
      <c r="X247" s="89">
        <v>185</v>
      </c>
      <c r="Y247" s="89">
        <v>200</v>
      </c>
      <c r="Z247" s="10">
        <f t="shared" si="62"/>
        <v>-15</v>
      </c>
      <c r="AA247" s="87">
        <f t="shared" si="63"/>
        <v>-7.5</v>
      </c>
      <c r="AB247" s="90" t="s">
        <v>5641</v>
      </c>
      <c r="AC247" s="89">
        <v>155</v>
      </c>
      <c r="AD247" s="89">
        <v>109</v>
      </c>
      <c r="AE247" s="10">
        <f t="shared" si="64"/>
        <v>46</v>
      </c>
      <c r="AF247" s="11">
        <f t="shared" si="65"/>
        <v>42.201834862385326</v>
      </c>
      <c r="AG247" s="91" t="s">
        <v>5376</v>
      </c>
      <c r="AH247" s="89">
        <v>20</v>
      </c>
      <c r="AI247" s="89">
        <v>7</v>
      </c>
      <c r="AJ247" s="10">
        <f t="shared" si="66"/>
        <v>13</v>
      </c>
      <c r="AK247" s="87">
        <f t="shared" si="67"/>
        <v>185.71428571428572</v>
      </c>
      <c r="AL247" s="90" t="s">
        <v>5335</v>
      </c>
      <c r="AM247" s="89">
        <v>0</v>
      </c>
      <c r="AN247" s="89">
        <v>0</v>
      </c>
      <c r="AO247" s="10" t="str">
        <f t="shared" si="68"/>
        <v>-</v>
      </c>
      <c r="AP247" s="11" t="str">
        <f t="shared" si="69"/>
        <v>-</v>
      </c>
      <c r="AQ247" s="91" t="s">
        <v>5658</v>
      </c>
      <c r="AR247" s="89">
        <v>0</v>
      </c>
      <c r="AS247" s="89">
        <v>0</v>
      </c>
      <c r="AT247" s="10" t="str">
        <f t="shared" si="70"/>
        <v>-</v>
      </c>
      <c r="AU247" s="87" t="str">
        <f t="shared" si="71"/>
        <v>-</v>
      </c>
      <c r="AV247" s="19" t="s">
        <v>7971</v>
      </c>
    </row>
    <row r="248" spans="3:48" ht="50.1" customHeight="1">
      <c r="C248" s="5"/>
      <c r="D248" s="64" t="s">
        <v>494</v>
      </c>
      <c r="E248" s="65" t="s">
        <v>5250</v>
      </c>
      <c r="F248" s="67" t="s">
        <v>495</v>
      </c>
      <c r="G248" s="29">
        <v>3089</v>
      </c>
      <c r="H248" s="13">
        <v>2875</v>
      </c>
      <c r="I248" s="10">
        <f t="shared" si="54"/>
        <v>214</v>
      </c>
      <c r="J248" s="87">
        <f t="shared" si="55"/>
        <v>7.4434782608695658</v>
      </c>
      <c r="K248" s="29">
        <v>1912</v>
      </c>
      <c r="L248" s="13">
        <v>1911</v>
      </c>
      <c r="M248" s="10">
        <f t="shared" si="56"/>
        <v>1</v>
      </c>
      <c r="N248" s="87">
        <f t="shared" si="57"/>
        <v>5.2328623757195186E-2</v>
      </c>
      <c r="O248" s="29">
        <v>161</v>
      </c>
      <c r="P248" s="13">
        <v>1</v>
      </c>
      <c r="Q248" s="10">
        <f t="shared" si="58"/>
        <v>160</v>
      </c>
      <c r="R248" s="87">
        <f t="shared" si="59"/>
        <v>16000</v>
      </c>
      <c r="S248" s="29">
        <v>1016</v>
      </c>
      <c r="T248" s="13">
        <v>963</v>
      </c>
      <c r="U248" s="10">
        <f t="shared" si="60"/>
        <v>53</v>
      </c>
      <c r="V248" s="87">
        <f t="shared" si="61"/>
        <v>5.5036344755970923</v>
      </c>
      <c r="W248" s="88" t="s">
        <v>5628</v>
      </c>
      <c r="X248" s="89">
        <v>477</v>
      </c>
      <c r="Y248" s="89">
        <v>521</v>
      </c>
      <c r="Z248" s="10">
        <f t="shared" si="62"/>
        <v>-44</v>
      </c>
      <c r="AA248" s="87">
        <f t="shared" si="63"/>
        <v>-8.4452975047984644</v>
      </c>
      <c r="AB248" s="90" t="s">
        <v>5642</v>
      </c>
      <c r="AC248" s="89">
        <v>322</v>
      </c>
      <c r="AD248" s="89">
        <v>262</v>
      </c>
      <c r="AE248" s="10">
        <f t="shared" si="64"/>
        <v>60</v>
      </c>
      <c r="AF248" s="11">
        <f t="shared" si="65"/>
        <v>22.900763358778626</v>
      </c>
      <c r="AG248" s="91" t="s">
        <v>5643</v>
      </c>
      <c r="AH248" s="89">
        <v>100</v>
      </c>
      <c r="AI248" s="89">
        <v>100</v>
      </c>
      <c r="AJ248" s="10">
        <f t="shared" si="66"/>
        <v>0</v>
      </c>
      <c r="AK248" s="87">
        <f t="shared" si="67"/>
        <v>0</v>
      </c>
      <c r="AL248" s="90" t="s">
        <v>7380</v>
      </c>
      <c r="AM248" s="89">
        <v>70</v>
      </c>
      <c r="AN248" s="89">
        <v>49</v>
      </c>
      <c r="AO248" s="10">
        <f t="shared" si="68"/>
        <v>21</v>
      </c>
      <c r="AP248" s="11">
        <f t="shared" si="69"/>
        <v>42.857142857142854</v>
      </c>
      <c r="AQ248" s="91" t="s">
        <v>5645</v>
      </c>
      <c r="AR248" s="89">
        <v>20</v>
      </c>
      <c r="AS248" s="89">
        <v>20</v>
      </c>
      <c r="AT248" s="10">
        <f t="shared" si="70"/>
        <v>0</v>
      </c>
      <c r="AU248" s="87">
        <f t="shared" si="71"/>
        <v>0</v>
      </c>
      <c r="AV248" s="19" t="s">
        <v>5646</v>
      </c>
    </row>
    <row r="249" spans="3:48" ht="50.1" customHeight="1">
      <c r="C249" s="5"/>
      <c r="D249" s="64" t="s">
        <v>496</v>
      </c>
      <c r="E249" s="65" t="s">
        <v>5250</v>
      </c>
      <c r="F249" s="67" t="s">
        <v>497</v>
      </c>
      <c r="G249" s="29">
        <v>1305</v>
      </c>
      <c r="H249" s="13">
        <v>1454</v>
      </c>
      <c r="I249" s="10">
        <f t="shared" si="54"/>
        <v>-149</v>
      </c>
      <c r="J249" s="87">
        <f t="shared" si="55"/>
        <v>-10.247592847317744</v>
      </c>
      <c r="K249" s="29">
        <v>951</v>
      </c>
      <c r="L249" s="13">
        <v>1102</v>
      </c>
      <c r="M249" s="10">
        <f t="shared" si="56"/>
        <v>-151</v>
      </c>
      <c r="N249" s="87">
        <f t="shared" si="57"/>
        <v>-13.702359346642467</v>
      </c>
      <c r="O249" s="29">
        <v>341</v>
      </c>
      <c r="P249" s="13">
        <v>311</v>
      </c>
      <c r="Q249" s="10">
        <f t="shared" si="58"/>
        <v>30</v>
      </c>
      <c r="R249" s="87">
        <f t="shared" si="59"/>
        <v>9.6463022508038581</v>
      </c>
      <c r="S249" s="29">
        <v>13</v>
      </c>
      <c r="T249" s="13">
        <v>41</v>
      </c>
      <c r="U249" s="10">
        <f t="shared" si="60"/>
        <v>-28</v>
      </c>
      <c r="V249" s="87">
        <f t="shared" si="61"/>
        <v>-68.292682926829272</v>
      </c>
      <c r="W249" s="88" t="s">
        <v>5648</v>
      </c>
      <c r="X249" s="89">
        <v>7</v>
      </c>
      <c r="Y249" s="89">
        <v>10</v>
      </c>
      <c r="Z249" s="10">
        <f t="shared" si="62"/>
        <v>-3</v>
      </c>
      <c r="AA249" s="87">
        <f t="shared" si="63"/>
        <v>-30</v>
      </c>
      <c r="AB249" s="90" t="s">
        <v>5383</v>
      </c>
      <c r="AC249" s="89">
        <v>3</v>
      </c>
      <c r="AD249" s="89">
        <v>5</v>
      </c>
      <c r="AE249" s="10">
        <f t="shared" si="64"/>
        <v>-2</v>
      </c>
      <c r="AF249" s="11">
        <f t="shared" si="65"/>
        <v>-40</v>
      </c>
      <c r="AG249" s="91" t="s">
        <v>5649</v>
      </c>
      <c r="AH249" s="89">
        <v>3</v>
      </c>
      <c r="AI249" s="89">
        <v>3</v>
      </c>
      <c r="AJ249" s="10">
        <f t="shared" si="66"/>
        <v>0</v>
      </c>
      <c r="AK249" s="87">
        <f t="shared" si="67"/>
        <v>0</v>
      </c>
      <c r="AL249" s="90" t="s">
        <v>5635</v>
      </c>
      <c r="AM249" s="89">
        <v>1</v>
      </c>
      <c r="AN249" s="89">
        <v>1</v>
      </c>
      <c r="AO249" s="10">
        <f t="shared" si="68"/>
        <v>0</v>
      </c>
      <c r="AP249" s="11">
        <f t="shared" si="69"/>
        <v>0</v>
      </c>
      <c r="AQ249" s="91" t="s">
        <v>5647</v>
      </c>
      <c r="AR249" s="89">
        <v>0</v>
      </c>
      <c r="AS249" s="89">
        <v>23</v>
      </c>
      <c r="AT249" s="10">
        <f t="shared" si="70"/>
        <v>-23</v>
      </c>
      <c r="AU249" s="87">
        <f t="shared" si="71"/>
        <v>-100</v>
      </c>
      <c r="AV249" s="19" t="s">
        <v>5650</v>
      </c>
    </row>
    <row r="250" spans="3:48" ht="50.1" customHeight="1">
      <c r="C250" s="5"/>
      <c r="D250" s="64" t="s">
        <v>498</v>
      </c>
      <c r="E250" s="65" t="s">
        <v>5250</v>
      </c>
      <c r="F250" s="67" t="s">
        <v>499</v>
      </c>
      <c r="G250" s="29">
        <v>2999</v>
      </c>
      <c r="H250" s="13">
        <v>2935</v>
      </c>
      <c r="I250" s="10">
        <f t="shared" si="54"/>
        <v>64</v>
      </c>
      <c r="J250" s="87">
        <f t="shared" si="55"/>
        <v>2.180579216354344</v>
      </c>
      <c r="K250" s="29">
        <v>1034</v>
      </c>
      <c r="L250" s="13">
        <v>1004</v>
      </c>
      <c r="M250" s="10">
        <f t="shared" si="56"/>
        <v>30</v>
      </c>
      <c r="N250" s="87">
        <f t="shared" si="57"/>
        <v>2.9880478087649402</v>
      </c>
      <c r="O250" s="29">
        <v>94</v>
      </c>
      <c r="P250" s="13">
        <v>161</v>
      </c>
      <c r="Q250" s="10">
        <f t="shared" si="58"/>
        <v>-67</v>
      </c>
      <c r="R250" s="87">
        <f t="shared" si="59"/>
        <v>-41.614906832298139</v>
      </c>
      <c r="S250" s="29">
        <v>1871</v>
      </c>
      <c r="T250" s="13">
        <v>1770</v>
      </c>
      <c r="U250" s="10">
        <f t="shared" si="60"/>
        <v>101</v>
      </c>
      <c r="V250" s="87">
        <f t="shared" si="61"/>
        <v>5.7062146892655363</v>
      </c>
      <c r="W250" s="88" t="s">
        <v>5607</v>
      </c>
      <c r="X250" s="89">
        <v>1142</v>
      </c>
      <c r="Y250" s="89">
        <v>1142</v>
      </c>
      <c r="Z250" s="10">
        <f t="shared" si="62"/>
        <v>0</v>
      </c>
      <c r="AA250" s="87">
        <f t="shared" si="63"/>
        <v>0</v>
      </c>
      <c r="AB250" s="90" t="s">
        <v>5378</v>
      </c>
      <c r="AC250" s="89">
        <v>380</v>
      </c>
      <c r="AD250" s="89">
        <v>374</v>
      </c>
      <c r="AE250" s="10">
        <f t="shared" si="64"/>
        <v>6</v>
      </c>
      <c r="AF250" s="11">
        <f t="shared" si="65"/>
        <v>1.6042780748663104</v>
      </c>
      <c r="AG250" s="91" t="s">
        <v>5651</v>
      </c>
      <c r="AH250" s="89">
        <v>320</v>
      </c>
      <c r="AI250" s="89">
        <v>227</v>
      </c>
      <c r="AJ250" s="10">
        <f t="shared" si="66"/>
        <v>93</v>
      </c>
      <c r="AK250" s="87">
        <f t="shared" si="67"/>
        <v>40.969162995594715</v>
      </c>
      <c r="AL250" s="90" t="s">
        <v>5335</v>
      </c>
      <c r="AM250" s="89">
        <v>14</v>
      </c>
      <c r="AN250" s="89">
        <v>14</v>
      </c>
      <c r="AO250" s="10">
        <f t="shared" si="68"/>
        <v>0</v>
      </c>
      <c r="AP250" s="11">
        <f t="shared" si="69"/>
        <v>0</v>
      </c>
      <c r="AQ250" s="91" t="s">
        <v>5652</v>
      </c>
      <c r="AR250" s="89">
        <v>13</v>
      </c>
      <c r="AS250" s="89">
        <v>13</v>
      </c>
      <c r="AT250" s="10">
        <f t="shared" si="70"/>
        <v>0</v>
      </c>
      <c r="AU250" s="87">
        <f t="shared" si="71"/>
        <v>0</v>
      </c>
      <c r="AV250" s="19" t="s">
        <v>5653</v>
      </c>
    </row>
    <row r="251" spans="3:48" ht="50.1" customHeight="1">
      <c r="C251" s="5"/>
      <c r="D251" s="64" t="s">
        <v>500</v>
      </c>
      <c r="E251" s="65" t="s">
        <v>5250</v>
      </c>
      <c r="F251" s="67" t="s">
        <v>501</v>
      </c>
      <c r="G251" s="29">
        <v>1875</v>
      </c>
      <c r="H251" s="13">
        <v>1521</v>
      </c>
      <c r="I251" s="10">
        <f t="shared" si="54"/>
        <v>354</v>
      </c>
      <c r="J251" s="87">
        <f t="shared" si="55"/>
        <v>23.274161735700197</v>
      </c>
      <c r="K251" s="29">
        <v>1013</v>
      </c>
      <c r="L251" s="13">
        <v>1013</v>
      </c>
      <c r="M251" s="10">
        <f t="shared" si="56"/>
        <v>0</v>
      </c>
      <c r="N251" s="87">
        <f t="shared" si="57"/>
        <v>0</v>
      </c>
      <c r="O251" s="29">
        <v>274</v>
      </c>
      <c r="P251" s="13">
        <v>0</v>
      </c>
      <c r="Q251" s="10">
        <f t="shared" si="58"/>
        <v>274</v>
      </c>
      <c r="R251" s="87" t="str">
        <f t="shared" si="59"/>
        <v>-</v>
      </c>
      <c r="S251" s="29">
        <v>588</v>
      </c>
      <c r="T251" s="13">
        <v>508</v>
      </c>
      <c r="U251" s="10">
        <f t="shared" si="60"/>
        <v>80</v>
      </c>
      <c r="V251" s="87">
        <f t="shared" si="61"/>
        <v>15.748031496062993</v>
      </c>
      <c r="W251" s="88" t="s">
        <v>5378</v>
      </c>
      <c r="X251" s="89">
        <v>351</v>
      </c>
      <c r="Y251" s="89">
        <v>351</v>
      </c>
      <c r="Z251" s="10">
        <f t="shared" si="62"/>
        <v>0</v>
      </c>
      <c r="AA251" s="87">
        <f t="shared" si="63"/>
        <v>0</v>
      </c>
      <c r="AB251" s="90" t="s">
        <v>5379</v>
      </c>
      <c r="AC251" s="89">
        <v>74</v>
      </c>
      <c r="AD251" s="89">
        <v>0</v>
      </c>
      <c r="AE251" s="10">
        <f t="shared" si="64"/>
        <v>74</v>
      </c>
      <c r="AF251" s="11" t="str">
        <f t="shared" si="65"/>
        <v>-</v>
      </c>
      <c r="AG251" s="91" t="s">
        <v>5412</v>
      </c>
      <c r="AH251" s="89">
        <v>71</v>
      </c>
      <c r="AI251" s="89">
        <v>67</v>
      </c>
      <c r="AJ251" s="10">
        <f t="shared" si="66"/>
        <v>4</v>
      </c>
      <c r="AK251" s="87">
        <f t="shared" si="67"/>
        <v>5.9701492537313428</v>
      </c>
      <c r="AL251" s="90" t="s">
        <v>5654</v>
      </c>
      <c r="AM251" s="89">
        <v>62</v>
      </c>
      <c r="AN251" s="89">
        <v>62</v>
      </c>
      <c r="AO251" s="10">
        <f t="shared" si="68"/>
        <v>0</v>
      </c>
      <c r="AP251" s="11">
        <f t="shared" si="69"/>
        <v>0</v>
      </c>
      <c r="AQ251" s="91" t="s">
        <v>5368</v>
      </c>
      <c r="AR251" s="89">
        <v>26</v>
      </c>
      <c r="AS251" s="89">
        <v>26</v>
      </c>
      <c r="AT251" s="10">
        <f t="shared" si="70"/>
        <v>0</v>
      </c>
      <c r="AU251" s="87">
        <f t="shared" si="71"/>
        <v>0</v>
      </c>
      <c r="AV251" s="19" t="s">
        <v>5656</v>
      </c>
    </row>
    <row r="252" spans="3:48" ht="50.1" customHeight="1">
      <c r="C252" s="5"/>
      <c r="D252" s="64" t="s">
        <v>502</v>
      </c>
      <c r="E252" s="65" t="s">
        <v>5250</v>
      </c>
      <c r="F252" s="67" t="s">
        <v>503</v>
      </c>
      <c r="G252" s="29">
        <v>2256</v>
      </c>
      <c r="H252" s="13">
        <v>2189</v>
      </c>
      <c r="I252" s="10">
        <f t="shared" si="54"/>
        <v>67</v>
      </c>
      <c r="J252" s="87">
        <f t="shared" si="55"/>
        <v>3.0607583371402467</v>
      </c>
      <c r="K252" s="29">
        <v>2215</v>
      </c>
      <c r="L252" s="13">
        <v>2148</v>
      </c>
      <c r="M252" s="10">
        <f t="shared" si="56"/>
        <v>67</v>
      </c>
      <c r="N252" s="87">
        <f t="shared" si="57"/>
        <v>3.1191806331471135</v>
      </c>
      <c r="O252" s="29">
        <v>3</v>
      </c>
      <c r="P252" s="13">
        <v>3</v>
      </c>
      <c r="Q252" s="10">
        <f t="shared" si="58"/>
        <v>0</v>
      </c>
      <c r="R252" s="87">
        <f t="shared" si="59"/>
        <v>0</v>
      </c>
      <c r="S252" s="29">
        <v>39</v>
      </c>
      <c r="T252" s="13">
        <v>38</v>
      </c>
      <c r="U252" s="10">
        <f t="shared" si="60"/>
        <v>1</v>
      </c>
      <c r="V252" s="87">
        <f t="shared" si="61"/>
        <v>2.6315789473684208</v>
      </c>
      <c r="W252" s="88" t="s">
        <v>5350</v>
      </c>
      <c r="X252" s="89">
        <v>20</v>
      </c>
      <c r="Y252" s="89">
        <v>20</v>
      </c>
      <c r="Z252" s="10">
        <f t="shared" si="62"/>
        <v>0</v>
      </c>
      <c r="AA252" s="87">
        <f t="shared" si="63"/>
        <v>0</v>
      </c>
      <c r="AB252" s="90" t="s">
        <v>5657</v>
      </c>
      <c r="AC252" s="89">
        <v>18</v>
      </c>
      <c r="AD252" s="89">
        <v>18</v>
      </c>
      <c r="AE252" s="10">
        <f t="shared" si="64"/>
        <v>0</v>
      </c>
      <c r="AF252" s="11">
        <f t="shared" si="65"/>
        <v>0</v>
      </c>
      <c r="AG252" s="91" t="s">
        <v>5438</v>
      </c>
      <c r="AH252" s="89">
        <v>0</v>
      </c>
      <c r="AI252" s="89">
        <v>0</v>
      </c>
      <c r="AJ252" s="10" t="str">
        <f t="shared" si="66"/>
        <v>-</v>
      </c>
      <c r="AK252" s="87" t="str">
        <f t="shared" si="67"/>
        <v>-</v>
      </c>
      <c r="AL252" s="90" t="s">
        <v>11071</v>
      </c>
      <c r="AM252" s="89" t="s">
        <v>11071</v>
      </c>
      <c r="AN252" s="89" t="s">
        <v>5344</v>
      </c>
      <c r="AO252" s="10" t="str">
        <f t="shared" si="68"/>
        <v>-</v>
      </c>
      <c r="AP252" s="11" t="str">
        <f t="shared" si="69"/>
        <v>-</v>
      </c>
      <c r="AQ252" s="91" t="s">
        <v>11071</v>
      </c>
      <c r="AR252" s="89" t="s">
        <v>5344</v>
      </c>
      <c r="AS252" s="89" t="s">
        <v>5344</v>
      </c>
      <c r="AT252" s="10" t="str">
        <f t="shared" si="70"/>
        <v>-</v>
      </c>
      <c r="AU252" s="87" t="str">
        <f t="shared" si="71"/>
        <v>-</v>
      </c>
      <c r="AV252" s="19" t="s">
        <v>7972</v>
      </c>
    </row>
    <row r="253" spans="3:48" ht="50.1" customHeight="1">
      <c r="C253" s="5"/>
      <c r="D253" s="64" t="s">
        <v>504</v>
      </c>
      <c r="E253" s="65" t="s">
        <v>5250</v>
      </c>
      <c r="F253" s="67" t="s">
        <v>505</v>
      </c>
      <c r="G253" s="29">
        <v>3436</v>
      </c>
      <c r="H253" s="13">
        <v>3424</v>
      </c>
      <c r="I253" s="10">
        <f t="shared" si="54"/>
        <v>12</v>
      </c>
      <c r="J253" s="87">
        <f t="shared" si="55"/>
        <v>0.35046728971962615</v>
      </c>
      <c r="K253" s="29">
        <v>1074</v>
      </c>
      <c r="L253" s="13">
        <v>1011</v>
      </c>
      <c r="M253" s="10">
        <f t="shared" si="56"/>
        <v>63</v>
      </c>
      <c r="N253" s="87">
        <f t="shared" si="57"/>
        <v>6.2314540059347179</v>
      </c>
      <c r="O253" s="29">
        <v>1109</v>
      </c>
      <c r="P253" s="13">
        <v>1159</v>
      </c>
      <c r="Q253" s="10">
        <f t="shared" si="58"/>
        <v>-50</v>
      </c>
      <c r="R253" s="87">
        <f t="shared" si="59"/>
        <v>-4.3140638481449525</v>
      </c>
      <c r="S253" s="29">
        <v>1254</v>
      </c>
      <c r="T253" s="13">
        <v>1254</v>
      </c>
      <c r="U253" s="10">
        <f t="shared" si="60"/>
        <v>0</v>
      </c>
      <c r="V253" s="87">
        <f t="shared" si="61"/>
        <v>0</v>
      </c>
      <c r="W253" s="88" t="s">
        <v>5378</v>
      </c>
      <c r="X253" s="89">
        <v>1206</v>
      </c>
      <c r="Y253" s="89">
        <v>1206</v>
      </c>
      <c r="Z253" s="10">
        <f t="shared" si="62"/>
        <v>0</v>
      </c>
      <c r="AA253" s="87">
        <f t="shared" si="63"/>
        <v>0</v>
      </c>
      <c r="AB253" s="90" t="s">
        <v>5658</v>
      </c>
      <c r="AC253" s="89">
        <v>37</v>
      </c>
      <c r="AD253" s="89">
        <v>37</v>
      </c>
      <c r="AE253" s="10">
        <f t="shared" si="64"/>
        <v>0</v>
      </c>
      <c r="AF253" s="11">
        <f t="shared" si="65"/>
        <v>0</v>
      </c>
      <c r="AG253" s="91" t="s">
        <v>5654</v>
      </c>
      <c r="AH253" s="89">
        <v>8</v>
      </c>
      <c r="AI253" s="89">
        <v>9</v>
      </c>
      <c r="AJ253" s="10">
        <f t="shared" si="66"/>
        <v>-1</v>
      </c>
      <c r="AK253" s="87">
        <f t="shared" si="67"/>
        <v>-11.111111111111111</v>
      </c>
      <c r="AL253" s="90" t="s">
        <v>5381</v>
      </c>
      <c r="AM253" s="89">
        <v>1</v>
      </c>
      <c r="AN253" s="89">
        <v>1</v>
      </c>
      <c r="AO253" s="10">
        <f t="shared" si="68"/>
        <v>0</v>
      </c>
      <c r="AP253" s="11">
        <f t="shared" si="69"/>
        <v>0</v>
      </c>
      <c r="AQ253" s="91" t="s">
        <v>5346</v>
      </c>
      <c r="AR253" s="89">
        <v>1</v>
      </c>
      <c r="AS253" s="89">
        <v>1</v>
      </c>
      <c r="AT253" s="10">
        <f t="shared" si="70"/>
        <v>0</v>
      </c>
      <c r="AU253" s="87">
        <f t="shared" si="71"/>
        <v>0</v>
      </c>
      <c r="AV253" s="19" t="s">
        <v>7973</v>
      </c>
    </row>
    <row r="254" spans="3:48" ht="50.1" customHeight="1">
      <c r="C254" s="5"/>
      <c r="D254" s="64" t="s">
        <v>506</v>
      </c>
      <c r="E254" s="65" t="s">
        <v>5250</v>
      </c>
      <c r="F254" s="67" t="s">
        <v>507</v>
      </c>
      <c r="G254" s="29">
        <v>582</v>
      </c>
      <c r="H254" s="13">
        <v>457</v>
      </c>
      <c r="I254" s="10">
        <f t="shared" si="54"/>
        <v>125</v>
      </c>
      <c r="J254" s="87">
        <f t="shared" si="55"/>
        <v>27.352297592997811</v>
      </c>
      <c r="K254" s="29">
        <v>388</v>
      </c>
      <c r="L254" s="13">
        <v>315</v>
      </c>
      <c r="M254" s="10">
        <f t="shared" si="56"/>
        <v>73</v>
      </c>
      <c r="N254" s="87">
        <f t="shared" si="57"/>
        <v>23.174603174603174</v>
      </c>
      <c r="O254" s="29">
        <v>29</v>
      </c>
      <c r="P254" s="13">
        <v>0</v>
      </c>
      <c r="Q254" s="10">
        <f t="shared" si="58"/>
        <v>29</v>
      </c>
      <c r="R254" s="87" t="str">
        <f t="shared" si="59"/>
        <v>-</v>
      </c>
      <c r="S254" s="29">
        <v>165</v>
      </c>
      <c r="T254" s="13">
        <v>141</v>
      </c>
      <c r="U254" s="10">
        <f t="shared" si="60"/>
        <v>24</v>
      </c>
      <c r="V254" s="87">
        <f t="shared" si="61"/>
        <v>17.021276595744681</v>
      </c>
      <c r="W254" s="88" t="s">
        <v>5659</v>
      </c>
      <c r="X254" s="89">
        <v>102</v>
      </c>
      <c r="Y254" s="89">
        <v>92</v>
      </c>
      <c r="Z254" s="10">
        <f t="shared" si="62"/>
        <v>10</v>
      </c>
      <c r="AA254" s="87">
        <f t="shared" si="63"/>
        <v>10.869565217391305</v>
      </c>
      <c r="AB254" s="90" t="s">
        <v>5660</v>
      </c>
      <c r="AC254" s="89">
        <v>43</v>
      </c>
      <c r="AD254" s="89">
        <v>46</v>
      </c>
      <c r="AE254" s="10">
        <f t="shared" si="64"/>
        <v>-3</v>
      </c>
      <c r="AF254" s="11">
        <f t="shared" si="65"/>
        <v>-6.5217391304347823</v>
      </c>
      <c r="AG254" s="91" t="s">
        <v>5661</v>
      </c>
      <c r="AH254" s="89">
        <v>10</v>
      </c>
      <c r="AI254" s="89">
        <v>3</v>
      </c>
      <c r="AJ254" s="10">
        <f t="shared" si="66"/>
        <v>7</v>
      </c>
      <c r="AK254" s="87">
        <f t="shared" si="67"/>
        <v>233.33333333333334</v>
      </c>
      <c r="AL254" s="90" t="s">
        <v>7950</v>
      </c>
      <c r="AM254" s="89">
        <v>9</v>
      </c>
      <c r="AN254" s="89">
        <v>0</v>
      </c>
      <c r="AO254" s="10">
        <f t="shared" si="68"/>
        <v>9</v>
      </c>
      <c r="AP254" s="11" t="str">
        <f t="shared" si="69"/>
        <v>-</v>
      </c>
      <c r="AQ254" s="91" t="s">
        <v>5635</v>
      </c>
      <c r="AR254" s="89">
        <v>2</v>
      </c>
      <c r="AS254" s="89">
        <v>0</v>
      </c>
      <c r="AT254" s="10">
        <f t="shared" si="70"/>
        <v>2</v>
      </c>
      <c r="AU254" s="87" t="str">
        <f t="shared" si="71"/>
        <v>-</v>
      </c>
      <c r="AV254" s="19" t="s">
        <v>5662</v>
      </c>
    </row>
    <row r="255" spans="3:48" ht="50.1" customHeight="1">
      <c r="C255" s="5"/>
      <c r="D255" s="64" t="s">
        <v>508</v>
      </c>
      <c r="E255" s="65" t="s">
        <v>5250</v>
      </c>
      <c r="F255" s="67" t="s">
        <v>509</v>
      </c>
      <c r="G255" s="29">
        <v>2688</v>
      </c>
      <c r="H255" s="13">
        <v>2362</v>
      </c>
      <c r="I255" s="10">
        <f t="shared" si="54"/>
        <v>326</v>
      </c>
      <c r="J255" s="87">
        <f t="shared" si="55"/>
        <v>13.801862828111769</v>
      </c>
      <c r="K255" s="29">
        <v>1881</v>
      </c>
      <c r="L255" s="13">
        <v>1564</v>
      </c>
      <c r="M255" s="10">
        <f t="shared" si="56"/>
        <v>317</v>
      </c>
      <c r="N255" s="87">
        <f t="shared" si="57"/>
        <v>20.26854219948849</v>
      </c>
      <c r="O255" s="29">
        <v>8</v>
      </c>
      <c r="P255" s="13">
        <v>8</v>
      </c>
      <c r="Q255" s="10">
        <f t="shared" si="58"/>
        <v>0</v>
      </c>
      <c r="R255" s="87">
        <f t="shared" si="59"/>
        <v>0</v>
      </c>
      <c r="S255" s="29">
        <v>799</v>
      </c>
      <c r="T255" s="13">
        <v>790</v>
      </c>
      <c r="U255" s="10">
        <f t="shared" si="60"/>
        <v>9</v>
      </c>
      <c r="V255" s="87">
        <f t="shared" si="61"/>
        <v>1.139240506329114</v>
      </c>
      <c r="W255" s="88" t="s">
        <v>5628</v>
      </c>
      <c r="X255" s="89">
        <v>741</v>
      </c>
      <c r="Y255" s="89">
        <v>740</v>
      </c>
      <c r="Z255" s="10">
        <f t="shared" si="62"/>
        <v>1</v>
      </c>
      <c r="AA255" s="87">
        <f t="shared" si="63"/>
        <v>0.13513513513513514</v>
      </c>
      <c r="AB255" s="90" t="s">
        <v>5335</v>
      </c>
      <c r="AC255" s="89">
        <v>20</v>
      </c>
      <c r="AD255" s="89">
        <v>20</v>
      </c>
      <c r="AE255" s="10">
        <f t="shared" si="64"/>
        <v>0</v>
      </c>
      <c r="AF255" s="11">
        <f t="shared" si="65"/>
        <v>0</v>
      </c>
      <c r="AG255" s="91" t="s">
        <v>5655</v>
      </c>
      <c r="AH255" s="89">
        <v>15</v>
      </c>
      <c r="AI255" s="89">
        <v>15</v>
      </c>
      <c r="AJ255" s="10">
        <f t="shared" si="66"/>
        <v>0</v>
      </c>
      <c r="AK255" s="87">
        <f t="shared" si="67"/>
        <v>0</v>
      </c>
      <c r="AL255" s="90" t="s">
        <v>5438</v>
      </c>
      <c r="AM255" s="89">
        <v>11</v>
      </c>
      <c r="AN255" s="89">
        <v>3</v>
      </c>
      <c r="AO255" s="10">
        <f t="shared" si="68"/>
        <v>8</v>
      </c>
      <c r="AP255" s="11">
        <f t="shared" si="69"/>
        <v>266.66666666666663</v>
      </c>
      <c r="AQ255" s="91" t="s">
        <v>5663</v>
      </c>
      <c r="AR255" s="89">
        <v>7</v>
      </c>
      <c r="AS255" s="89">
        <v>7</v>
      </c>
      <c r="AT255" s="10">
        <f t="shared" si="70"/>
        <v>0</v>
      </c>
      <c r="AU255" s="87">
        <f t="shared" si="71"/>
        <v>0</v>
      </c>
      <c r="AV255" s="19" t="s">
        <v>7974</v>
      </c>
    </row>
    <row r="256" spans="3:48" ht="50.1" customHeight="1">
      <c r="C256" s="5"/>
      <c r="D256" s="64" t="s">
        <v>510</v>
      </c>
      <c r="E256" s="65" t="s">
        <v>5250</v>
      </c>
      <c r="F256" s="67" t="s">
        <v>511</v>
      </c>
      <c r="G256" s="29">
        <v>1557</v>
      </c>
      <c r="H256" s="13">
        <v>1489</v>
      </c>
      <c r="I256" s="10">
        <f t="shared" si="54"/>
        <v>68</v>
      </c>
      <c r="J256" s="87">
        <f t="shared" si="55"/>
        <v>4.5668233713901945</v>
      </c>
      <c r="K256" s="29">
        <v>722</v>
      </c>
      <c r="L256" s="13">
        <v>719</v>
      </c>
      <c r="M256" s="10">
        <f t="shared" si="56"/>
        <v>3</v>
      </c>
      <c r="N256" s="87">
        <f t="shared" si="57"/>
        <v>0.41724617524339358</v>
      </c>
      <c r="O256" s="29">
        <v>54</v>
      </c>
      <c r="P256" s="13">
        <v>54</v>
      </c>
      <c r="Q256" s="10">
        <f t="shared" si="58"/>
        <v>0</v>
      </c>
      <c r="R256" s="87">
        <f t="shared" si="59"/>
        <v>0</v>
      </c>
      <c r="S256" s="29">
        <v>781</v>
      </c>
      <c r="T256" s="13">
        <v>716</v>
      </c>
      <c r="U256" s="10">
        <f t="shared" si="60"/>
        <v>65</v>
      </c>
      <c r="V256" s="87">
        <f t="shared" si="61"/>
        <v>9.078212290502794</v>
      </c>
      <c r="W256" s="88" t="s">
        <v>5420</v>
      </c>
      <c r="X256" s="89">
        <v>443</v>
      </c>
      <c r="Y256" s="89">
        <v>382</v>
      </c>
      <c r="Z256" s="10">
        <f t="shared" si="62"/>
        <v>61</v>
      </c>
      <c r="AA256" s="87">
        <f t="shared" si="63"/>
        <v>15.968586387434556</v>
      </c>
      <c r="AB256" s="90" t="s">
        <v>5339</v>
      </c>
      <c r="AC256" s="89">
        <v>201</v>
      </c>
      <c r="AD256" s="89">
        <v>201</v>
      </c>
      <c r="AE256" s="10">
        <f t="shared" si="64"/>
        <v>0</v>
      </c>
      <c r="AF256" s="11">
        <f t="shared" si="65"/>
        <v>0</v>
      </c>
      <c r="AG256" s="91" t="s">
        <v>5664</v>
      </c>
      <c r="AH256" s="89">
        <v>66</v>
      </c>
      <c r="AI256" s="89">
        <v>70</v>
      </c>
      <c r="AJ256" s="10">
        <f t="shared" si="66"/>
        <v>-4</v>
      </c>
      <c r="AK256" s="87">
        <f t="shared" si="67"/>
        <v>-5.7142857142857144</v>
      </c>
      <c r="AL256" s="90" t="s">
        <v>5665</v>
      </c>
      <c r="AM256" s="89">
        <v>40</v>
      </c>
      <c r="AN256" s="89">
        <v>43</v>
      </c>
      <c r="AO256" s="10">
        <f t="shared" si="68"/>
        <v>-3</v>
      </c>
      <c r="AP256" s="11">
        <f t="shared" si="69"/>
        <v>-6.9767441860465116</v>
      </c>
      <c r="AQ256" s="91" t="s">
        <v>5412</v>
      </c>
      <c r="AR256" s="89">
        <v>17</v>
      </c>
      <c r="AS256" s="89">
        <v>15</v>
      </c>
      <c r="AT256" s="10">
        <f t="shared" si="70"/>
        <v>2</v>
      </c>
      <c r="AU256" s="87">
        <f t="shared" si="71"/>
        <v>13.333333333333334</v>
      </c>
      <c r="AV256" s="19" t="s">
        <v>7975</v>
      </c>
    </row>
    <row r="257" spans="3:48" ht="50.1" customHeight="1">
      <c r="C257" s="5"/>
      <c r="D257" s="64" t="s">
        <v>512</v>
      </c>
      <c r="E257" s="65" t="s">
        <v>5250</v>
      </c>
      <c r="F257" s="67" t="s">
        <v>513</v>
      </c>
      <c r="G257" s="29">
        <v>2547</v>
      </c>
      <c r="H257" s="13">
        <v>2137</v>
      </c>
      <c r="I257" s="10">
        <f t="shared" si="54"/>
        <v>410</v>
      </c>
      <c r="J257" s="87">
        <f t="shared" si="55"/>
        <v>19.18577445016378</v>
      </c>
      <c r="K257" s="29">
        <v>1117</v>
      </c>
      <c r="L257" s="13">
        <v>1019</v>
      </c>
      <c r="M257" s="10">
        <f t="shared" si="56"/>
        <v>98</v>
      </c>
      <c r="N257" s="87">
        <f t="shared" si="57"/>
        <v>9.6172718351324828</v>
      </c>
      <c r="O257" s="29">
        <v>316</v>
      </c>
      <c r="P257" s="13">
        <v>276</v>
      </c>
      <c r="Q257" s="10">
        <f t="shared" si="58"/>
        <v>40</v>
      </c>
      <c r="R257" s="87">
        <f t="shared" si="59"/>
        <v>14.492753623188406</v>
      </c>
      <c r="S257" s="29">
        <v>1115</v>
      </c>
      <c r="T257" s="13">
        <v>842</v>
      </c>
      <c r="U257" s="10">
        <f t="shared" si="60"/>
        <v>273</v>
      </c>
      <c r="V257" s="87">
        <f t="shared" si="61"/>
        <v>32.422802850356298</v>
      </c>
      <c r="W257" s="88" t="s">
        <v>5628</v>
      </c>
      <c r="X257" s="89">
        <v>590</v>
      </c>
      <c r="Y257" s="89">
        <v>590</v>
      </c>
      <c r="Z257" s="10">
        <f t="shared" si="62"/>
        <v>0</v>
      </c>
      <c r="AA257" s="87">
        <f t="shared" si="63"/>
        <v>0</v>
      </c>
      <c r="AB257" s="90" t="s">
        <v>5351</v>
      </c>
      <c r="AC257" s="89">
        <v>462</v>
      </c>
      <c r="AD257" s="89">
        <v>205</v>
      </c>
      <c r="AE257" s="10">
        <f t="shared" si="64"/>
        <v>257</v>
      </c>
      <c r="AF257" s="11">
        <f t="shared" si="65"/>
        <v>125.36585365853658</v>
      </c>
      <c r="AG257" s="91" t="s">
        <v>5635</v>
      </c>
      <c r="AH257" s="89">
        <v>29</v>
      </c>
      <c r="AI257" s="89">
        <v>9</v>
      </c>
      <c r="AJ257" s="10">
        <f t="shared" si="66"/>
        <v>20</v>
      </c>
      <c r="AK257" s="87">
        <f t="shared" si="67"/>
        <v>222.22222222222223</v>
      </c>
      <c r="AL257" s="90" t="s">
        <v>5667</v>
      </c>
      <c r="AM257" s="89">
        <v>12</v>
      </c>
      <c r="AN257" s="89">
        <v>12</v>
      </c>
      <c r="AO257" s="10">
        <f t="shared" si="68"/>
        <v>0</v>
      </c>
      <c r="AP257" s="11">
        <f t="shared" si="69"/>
        <v>0</v>
      </c>
      <c r="AQ257" s="91" t="s">
        <v>5666</v>
      </c>
      <c r="AR257" s="89">
        <v>11</v>
      </c>
      <c r="AS257" s="89">
        <v>12</v>
      </c>
      <c r="AT257" s="10">
        <f t="shared" si="70"/>
        <v>-1</v>
      </c>
      <c r="AU257" s="87">
        <f t="shared" si="71"/>
        <v>-8.3333333333333321</v>
      </c>
      <c r="AV257" s="19" t="s">
        <v>5668</v>
      </c>
    </row>
    <row r="258" spans="3:48" ht="50.1" customHeight="1">
      <c r="C258" s="5"/>
      <c r="D258" s="64" t="s">
        <v>514</v>
      </c>
      <c r="E258" s="65" t="s">
        <v>5250</v>
      </c>
      <c r="F258" s="67" t="s">
        <v>515</v>
      </c>
      <c r="G258" s="29">
        <v>2452</v>
      </c>
      <c r="H258" s="13">
        <v>2228</v>
      </c>
      <c r="I258" s="10">
        <f t="shared" si="54"/>
        <v>224</v>
      </c>
      <c r="J258" s="87">
        <f t="shared" si="55"/>
        <v>10.053859964093357</v>
      </c>
      <c r="K258" s="29">
        <v>643</v>
      </c>
      <c r="L258" s="13">
        <v>558</v>
      </c>
      <c r="M258" s="10">
        <f t="shared" si="56"/>
        <v>85</v>
      </c>
      <c r="N258" s="87">
        <f t="shared" si="57"/>
        <v>15.232974910394265</v>
      </c>
      <c r="O258" s="29">
        <v>975</v>
      </c>
      <c r="P258" s="13">
        <v>971</v>
      </c>
      <c r="Q258" s="10">
        <f t="shared" si="58"/>
        <v>4</v>
      </c>
      <c r="R258" s="87">
        <f t="shared" si="59"/>
        <v>0.41194644696189492</v>
      </c>
      <c r="S258" s="29">
        <v>833</v>
      </c>
      <c r="T258" s="13">
        <v>699</v>
      </c>
      <c r="U258" s="10">
        <f t="shared" si="60"/>
        <v>134</v>
      </c>
      <c r="V258" s="87">
        <f t="shared" si="61"/>
        <v>19.170243204577968</v>
      </c>
      <c r="W258" s="88" t="s">
        <v>5664</v>
      </c>
      <c r="X258" s="89">
        <v>430</v>
      </c>
      <c r="Y258" s="89">
        <v>297</v>
      </c>
      <c r="Z258" s="10">
        <f t="shared" si="62"/>
        <v>133</v>
      </c>
      <c r="AA258" s="87">
        <f t="shared" si="63"/>
        <v>44.781144781144782</v>
      </c>
      <c r="AB258" s="90" t="s">
        <v>5368</v>
      </c>
      <c r="AC258" s="89">
        <v>188</v>
      </c>
      <c r="AD258" s="89">
        <v>188</v>
      </c>
      <c r="AE258" s="10">
        <f t="shared" si="64"/>
        <v>0</v>
      </c>
      <c r="AF258" s="11">
        <f t="shared" si="65"/>
        <v>0</v>
      </c>
      <c r="AG258" s="91" t="s">
        <v>5335</v>
      </c>
      <c r="AH258" s="89">
        <v>177</v>
      </c>
      <c r="AI258" s="89">
        <v>177</v>
      </c>
      <c r="AJ258" s="10">
        <f t="shared" si="66"/>
        <v>0</v>
      </c>
      <c r="AK258" s="87">
        <f t="shared" si="67"/>
        <v>0</v>
      </c>
      <c r="AL258" s="90" t="s">
        <v>5583</v>
      </c>
      <c r="AM258" s="89">
        <v>22</v>
      </c>
      <c r="AN258" s="89">
        <v>23</v>
      </c>
      <c r="AO258" s="10">
        <f t="shared" si="68"/>
        <v>-1</v>
      </c>
      <c r="AP258" s="11">
        <f t="shared" si="69"/>
        <v>-4.3478260869565215</v>
      </c>
      <c r="AQ258" s="91" t="s">
        <v>5669</v>
      </c>
      <c r="AR258" s="89">
        <v>10</v>
      </c>
      <c r="AS258" s="89">
        <v>10</v>
      </c>
      <c r="AT258" s="10">
        <f t="shared" si="70"/>
        <v>0</v>
      </c>
      <c r="AU258" s="87">
        <f t="shared" si="71"/>
        <v>0</v>
      </c>
      <c r="AV258" s="21" t="s">
        <v>7976</v>
      </c>
    </row>
    <row r="259" spans="3:48" ht="50.1" customHeight="1">
      <c r="C259" s="5"/>
      <c r="D259" s="64" t="s">
        <v>516</v>
      </c>
      <c r="E259" s="65" t="s">
        <v>5250</v>
      </c>
      <c r="F259" s="67" t="s">
        <v>517</v>
      </c>
      <c r="G259" s="29">
        <v>2695</v>
      </c>
      <c r="H259" s="13">
        <v>2521</v>
      </c>
      <c r="I259" s="10">
        <f t="shared" si="54"/>
        <v>174</v>
      </c>
      <c r="J259" s="87">
        <f t="shared" si="55"/>
        <v>6.9020230067433559</v>
      </c>
      <c r="K259" s="29">
        <v>1049</v>
      </c>
      <c r="L259" s="13">
        <v>948</v>
      </c>
      <c r="M259" s="10">
        <f t="shared" si="56"/>
        <v>101</v>
      </c>
      <c r="N259" s="87">
        <f t="shared" si="57"/>
        <v>10.654008438818567</v>
      </c>
      <c r="O259" s="29">
        <v>496</v>
      </c>
      <c r="P259" s="13">
        <v>496</v>
      </c>
      <c r="Q259" s="10">
        <f t="shared" si="58"/>
        <v>0</v>
      </c>
      <c r="R259" s="87">
        <f t="shared" si="59"/>
        <v>0</v>
      </c>
      <c r="S259" s="29">
        <v>1150</v>
      </c>
      <c r="T259" s="13">
        <v>1077</v>
      </c>
      <c r="U259" s="10">
        <f t="shared" si="60"/>
        <v>73</v>
      </c>
      <c r="V259" s="87">
        <f t="shared" si="61"/>
        <v>6.7780872794800366</v>
      </c>
      <c r="W259" s="88" t="s">
        <v>5670</v>
      </c>
      <c r="X259" s="89">
        <v>461</v>
      </c>
      <c r="Y259" s="89">
        <v>470</v>
      </c>
      <c r="Z259" s="10">
        <f t="shared" si="62"/>
        <v>-9</v>
      </c>
      <c r="AA259" s="87">
        <f t="shared" si="63"/>
        <v>-1.9148936170212765</v>
      </c>
      <c r="AB259" s="90" t="s">
        <v>5671</v>
      </c>
      <c r="AC259" s="89">
        <v>318</v>
      </c>
      <c r="AD259" s="89">
        <v>183</v>
      </c>
      <c r="AE259" s="10">
        <f t="shared" si="64"/>
        <v>135</v>
      </c>
      <c r="AF259" s="11">
        <f t="shared" si="65"/>
        <v>73.770491803278688</v>
      </c>
      <c r="AG259" s="91" t="s">
        <v>5672</v>
      </c>
      <c r="AH259" s="89">
        <v>134</v>
      </c>
      <c r="AI259" s="89">
        <v>153</v>
      </c>
      <c r="AJ259" s="10">
        <f t="shared" si="66"/>
        <v>-19</v>
      </c>
      <c r="AK259" s="87">
        <f t="shared" si="67"/>
        <v>-12.418300653594772</v>
      </c>
      <c r="AL259" s="90" t="s">
        <v>7951</v>
      </c>
      <c r="AM259" s="89">
        <v>88</v>
      </c>
      <c r="AN259" s="89">
        <v>0</v>
      </c>
      <c r="AO259" s="10">
        <f t="shared" si="68"/>
        <v>88</v>
      </c>
      <c r="AP259" s="11" t="str">
        <f t="shared" si="69"/>
        <v>-</v>
      </c>
      <c r="AQ259" s="91" t="s">
        <v>7952</v>
      </c>
      <c r="AR259" s="89">
        <v>28</v>
      </c>
      <c r="AS259" s="89">
        <v>0</v>
      </c>
      <c r="AT259" s="10">
        <f t="shared" si="70"/>
        <v>28</v>
      </c>
      <c r="AU259" s="87" t="str">
        <f t="shared" si="71"/>
        <v>-</v>
      </c>
      <c r="AV259" s="21" t="s">
        <v>5673</v>
      </c>
    </row>
    <row r="260" spans="3:48" ht="50.1" customHeight="1">
      <c r="C260" s="5"/>
      <c r="D260" s="64" t="s">
        <v>518</v>
      </c>
      <c r="E260" s="65" t="s">
        <v>5250</v>
      </c>
      <c r="F260" s="67" t="s">
        <v>519</v>
      </c>
      <c r="G260" s="29">
        <v>2662</v>
      </c>
      <c r="H260" s="13">
        <v>2843</v>
      </c>
      <c r="I260" s="10">
        <f t="shared" si="54"/>
        <v>-181</v>
      </c>
      <c r="J260" s="87">
        <f t="shared" si="55"/>
        <v>-6.366514245515301</v>
      </c>
      <c r="K260" s="29">
        <v>1437</v>
      </c>
      <c r="L260" s="13">
        <v>1265</v>
      </c>
      <c r="M260" s="10">
        <f t="shared" si="56"/>
        <v>172</v>
      </c>
      <c r="N260" s="87">
        <f t="shared" si="57"/>
        <v>13.596837944664031</v>
      </c>
      <c r="O260" s="29">
        <v>208</v>
      </c>
      <c r="P260" s="13">
        <v>351</v>
      </c>
      <c r="Q260" s="10">
        <f t="shared" si="58"/>
        <v>-143</v>
      </c>
      <c r="R260" s="87">
        <f t="shared" si="59"/>
        <v>-40.74074074074074</v>
      </c>
      <c r="S260" s="29">
        <v>1018</v>
      </c>
      <c r="T260" s="13">
        <v>1227</v>
      </c>
      <c r="U260" s="10">
        <f t="shared" si="60"/>
        <v>-209</v>
      </c>
      <c r="V260" s="87">
        <f t="shared" si="61"/>
        <v>-17.033414832925835</v>
      </c>
      <c r="W260" s="88" t="s">
        <v>5628</v>
      </c>
      <c r="X260" s="89">
        <v>468</v>
      </c>
      <c r="Y260" s="89">
        <v>680</v>
      </c>
      <c r="Z260" s="10">
        <f t="shared" si="62"/>
        <v>-212</v>
      </c>
      <c r="AA260" s="87">
        <f t="shared" si="63"/>
        <v>-31.176470588235293</v>
      </c>
      <c r="AB260" s="90" t="s">
        <v>5378</v>
      </c>
      <c r="AC260" s="89">
        <v>164</v>
      </c>
      <c r="AD260" s="89">
        <v>154</v>
      </c>
      <c r="AE260" s="10">
        <f t="shared" si="64"/>
        <v>10</v>
      </c>
      <c r="AF260" s="11">
        <f t="shared" si="65"/>
        <v>6.4935064935064926</v>
      </c>
      <c r="AG260" s="91" t="s">
        <v>5674</v>
      </c>
      <c r="AH260" s="89">
        <v>87</v>
      </c>
      <c r="AI260" s="89">
        <v>107</v>
      </c>
      <c r="AJ260" s="10">
        <f t="shared" si="66"/>
        <v>-20</v>
      </c>
      <c r="AK260" s="87">
        <f t="shared" si="67"/>
        <v>-18.691588785046729</v>
      </c>
      <c r="AL260" s="90" t="s">
        <v>7953</v>
      </c>
      <c r="AM260" s="89">
        <v>83</v>
      </c>
      <c r="AN260" s="89">
        <v>82</v>
      </c>
      <c r="AO260" s="10">
        <f t="shared" si="68"/>
        <v>1</v>
      </c>
      <c r="AP260" s="11">
        <f t="shared" si="69"/>
        <v>1.2195121951219512</v>
      </c>
      <c r="AQ260" s="91" t="s">
        <v>7954</v>
      </c>
      <c r="AR260" s="89">
        <v>52</v>
      </c>
      <c r="AS260" s="89">
        <v>33</v>
      </c>
      <c r="AT260" s="10">
        <f t="shared" si="70"/>
        <v>19</v>
      </c>
      <c r="AU260" s="87">
        <f t="shared" si="71"/>
        <v>57.575757575757578</v>
      </c>
      <c r="AV260" s="19" t="s">
        <v>5675</v>
      </c>
    </row>
    <row r="261" spans="3:48" ht="50.1" customHeight="1">
      <c r="C261" s="5"/>
      <c r="D261" s="64" t="s">
        <v>520</v>
      </c>
      <c r="E261" s="65" t="s">
        <v>5250</v>
      </c>
      <c r="F261" s="67" t="s">
        <v>521</v>
      </c>
      <c r="G261" s="29">
        <v>11216</v>
      </c>
      <c r="H261" s="13">
        <v>12816</v>
      </c>
      <c r="I261" s="10">
        <f t="shared" si="54"/>
        <v>-1600</v>
      </c>
      <c r="J261" s="87">
        <f t="shared" si="55"/>
        <v>-12.484394506866417</v>
      </c>
      <c r="K261" s="29">
        <v>5866</v>
      </c>
      <c r="L261" s="13">
        <v>6916</v>
      </c>
      <c r="M261" s="10">
        <f t="shared" si="56"/>
        <v>-1050</v>
      </c>
      <c r="N261" s="87">
        <f t="shared" si="57"/>
        <v>-15.182186234817813</v>
      </c>
      <c r="O261" s="29">
        <v>1435</v>
      </c>
      <c r="P261" s="13">
        <v>1731</v>
      </c>
      <c r="Q261" s="10">
        <f t="shared" si="58"/>
        <v>-296</v>
      </c>
      <c r="R261" s="87">
        <f t="shared" si="59"/>
        <v>-17.099942229924899</v>
      </c>
      <c r="S261" s="29">
        <v>3916</v>
      </c>
      <c r="T261" s="13">
        <v>4169</v>
      </c>
      <c r="U261" s="10">
        <f t="shared" si="60"/>
        <v>-253</v>
      </c>
      <c r="V261" s="87">
        <f t="shared" si="61"/>
        <v>-6.0686015831134563</v>
      </c>
      <c r="W261" s="88" t="s">
        <v>5676</v>
      </c>
      <c r="X261" s="89">
        <v>2042</v>
      </c>
      <c r="Y261" s="89">
        <v>2042</v>
      </c>
      <c r="Z261" s="10">
        <f t="shared" si="62"/>
        <v>0</v>
      </c>
      <c r="AA261" s="87">
        <f t="shared" si="63"/>
        <v>0</v>
      </c>
      <c r="AB261" s="90" t="s">
        <v>5378</v>
      </c>
      <c r="AC261" s="89">
        <v>592</v>
      </c>
      <c r="AD261" s="89">
        <v>792</v>
      </c>
      <c r="AE261" s="10">
        <f t="shared" si="64"/>
        <v>-200</v>
      </c>
      <c r="AF261" s="11">
        <f t="shared" si="65"/>
        <v>-25.252525252525253</v>
      </c>
      <c r="AG261" s="91" t="s">
        <v>5677</v>
      </c>
      <c r="AH261" s="89">
        <v>358</v>
      </c>
      <c r="AI261" s="89">
        <v>447</v>
      </c>
      <c r="AJ261" s="10">
        <f t="shared" si="66"/>
        <v>-89</v>
      </c>
      <c r="AK261" s="87">
        <f t="shared" si="67"/>
        <v>-19.910514541387027</v>
      </c>
      <c r="AL261" s="90" t="s">
        <v>5620</v>
      </c>
      <c r="AM261" s="89">
        <v>191</v>
      </c>
      <c r="AN261" s="89">
        <v>176</v>
      </c>
      <c r="AO261" s="10">
        <f t="shared" si="68"/>
        <v>15</v>
      </c>
      <c r="AP261" s="11">
        <f t="shared" si="69"/>
        <v>8.5227272727272716</v>
      </c>
      <c r="AQ261" s="91" t="s">
        <v>7955</v>
      </c>
      <c r="AR261" s="89">
        <v>168</v>
      </c>
      <c r="AS261" s="89">
        <v>168</v>
      </c>
      <c r="AT261" s="10">
        <f t="shared" si="70"/>
        <v>0</v>
      </c>
      <c r="AU261" s="87">
        <f t="shared" si="71"/>
        <v>0</v>
      </c>
      <c r="AV261" s="19" t="s">
        <v>5679</v>
      </c>
    </row>
    <row r="262" spans="3:48" ht="50.1" customHeight="1">
      <c r="C262" s="5"/>
      <c r="D262" s="64" t="s">
        <v>522</v>
      </c>
      <c r="E262" s="65" t="s">
        <v>5250</v>
      </c>
      <c r="F262" s="67" t="s">
        <v>523</v>
      </c>
      <c r="G262" s="29">
        <v>4622</v>
      </c>
      <c r="H262" s="13">
        <v>4597</v>
      </c>
      <c r="I262" s="10">
        <f t="shared" si="54"/>
        <v>25</v>
      </c>
      <c r="J262" s="87">
        <f t="shared" si="55"/>
        <v>0.54383293452251469</v>
      </c>
      <c r="K262" s="29">
        <v>1407</v>
      </c>
      <c r="L262" s="13">
        <v>1401</v>
      </c>
      <c r="M262" s="10">
        <f t="shared" si="56"/>
        <v>6</v>
      </c>
      <c r="N262" s="87">
        <f t="shared" si="57"/>
        <v>0.42826552462526768</v>
      </c>
      <c r="O262" s="29">
        <v>708</v>
      </c>
      <c r="P262" s="13">
        <v>708</v>
      </c>
      <c r="Q262" s="10">
        <f t="shared" si="58"/>
        <v>0</v>
      </c>
      <c r="R262" s="87">
        <f t="shared" si="59"/>
        <v>0</v>
      </c>
      <c r="S262" s="29">
        <v>2507</v>
      </c>
      <c r="T262" s="13">
        <v>2488</v>
      </c>
      <c r="U262" s="10">
        <f t="shared" si="60"/>
        <v>19</v>
      </c>
      <c r="V262" s="87">
        <f t="shared" si="61"/>
        <v>0.7636655948553055</v>
      </c>
      <c r="W262" s="88" t="s">
        <v>5389</v>
      </c>
      <c r="X262" s="89">
        <v>1231</v>
      </c>
      <c r="Y262" s="89">
        <v>1230</v>
      </c>
      <c r="Z262" s="10">
        <f t="shared" si="62"/>
        <v>1</v>
      </c>
      <c r="AA262" s="87">
        <f t="shared" si="63"/>
        <v>8.1300813008130079E-2</v>
      </c>
      <c r="AB262" s="90" t="s">
        <v>5339</v>
      </c>
      <c r="AC262" s="89">
        <v>825</v>
      </c>
      <c r="AD262" s="89">
        <v>807</v>
      </c>
      <c r="AE262" s="10">
        <f t="shared" si="64"/>
        <v>18</v>
      </c>
      <c r="AF262" s="11">
        <f t="shared" si="65"/>
        <v>2.2304832713754648</v>
      </c>
      <c r="AG262" s="91" t="s">
        <v>5335</v>
      </c>
      <c r="AH262" s="89">
        <v>227</v>
      </c>
      <c r="AI262" s="89">
        <v>232</v>
      </c>
      <c r="AJ262" s="10">
        <f t="shared" si="66"/>
        <v>-5</v>
      </c>
      <c r="AK262" s="87">
        <f t="shared" si="67"/>
        <v>-2.1551724137931036</v>
      </c>
      <c r="AL262" s="90" t="s">
        <v>7956</v>
      </c>
      <c r="AM262" s="89">
        <v>59</v>
      </c>
      <c r="AN262" s="89">
        <v>59</v>
      </c>
      <c r="AO262" s="10">
        <f t="shared" si="68"/>
        <v>0</v>
      </c>
      <c r="AP262" s="11">
        <f t="shared" si="69"/>
        <v>0</v>
      </c>
      <c r="AQ262" s="91" t="s">
        <v>6025</v>
      </c>
      <c r="AR262" s="89">
        <v>55</v>
      </c>
      <c r="AS262" s="89">
        <v>40</v>
      </c>
      <c r="AT262" s="10">
        <f t="shared" si="70"/>
        <v>15</v>
      </c>
      <c r="AU262" s="87">
        <f t="shared" si="71"/>
        <v>37.5</v>
      </c>
      <c r="AV262" s="19" t="s">
        <v>7977</v>
      </c>
    </row>
    <row r="263" spans="3:48" ht="50.1" customHeight="1">
      <c r="C263" s="5"/>
      <c r="D263" s="64" t="s">
        <v>524</v>
      </c>
      <c r="E263" s="65" t="s">
        <v>5250</v>
      </c>
      <c r="F263" s="67" t="s">
        <v>525</v>
      </c>
      <c r="G263" s="29">
        <v>2608</v>
      </c>
      <c r="H263" s="13">
        <v>2945</v>
      </c>
      <c r="I263" s="10">
        <f t="shared" si="54"/>
        <v>-337</v>
      </c>
      <c r="J263" s="87">
        <f t="shared" si="55"/>
        <v>-11.443123938879458</v>
      </c>
      <c r="K263" s="29">
        <v>489</v>
      </c>
      <c r="L263" s="13">
        <v>705</v>
      </c>
      <c r="M263" s="10">
        <f t="shared" si="56"/>
        <v>-216</v>
      </c>
      <c r="N263" s="87">
        <f t="shared" si="57"/>
        <v>-30.638297872340424</v>
      </c>
      <c r="O263" s="29">
        <v>33</v>
      </c>
      <c r="P263" s="13">
        <v>53</v>
      </c>
      <c r="Q263" s="10">
        <f t="shared" si="58"/>
        <v>-20</v>
      </c>
      <c r="R263" s="87">
        <f t="shared" si="59"/>
        <v>-37.735849056603776</v>
      </c>
      <c r="S263" s="29">
        <v>2086</v>
      </c>
      <c r="T263" s="13">
        <v>2187</v>
      </c>
      <c r="U263" s="10">
        <f t="shared" si="60"/>
        <v>-101</v>
      </c>
      <c r="V263" s="87">
        <f t="shared" si="61"/>
        <v>-4.6181984453589386</v>
      </c>
      <c r="W263" s="88" t="s">
        <v>5682</v>
      </c>
      <c r="X263" s="89">
        <v>1428</v>
      </c>
      <c r="Y263" s="89">
        <v>1416</v>
      </c>
      <c r="Z263" s="10">
        <f t="shared" si="62"/>
        <v>12</v>
      </c>
      <c r="AA263" s="87">
        <f t="shared" si="63"/>
        <v>0.84745762711864403</v>
      </c>
      <c r="AB263" s="90" t="s">
        <v>5420</v>
      </c>
      <c r="AC263" s="89">
        <v>299</v>
      </c>
      <c r="AD263" s="89">
        <v>397</v>
      </c>
      <c r="AE263" s="10">
        <f t="shared" si="64"/>
        <v>-98</v>
      </c>
      <c r="AF263" s="11">
        <f t="shared" si="65"/>
        <v>-24.685138539042821</v>
      </c>
      <c r="AG263" s="91" t="s">
        <v>5335</v>
      </c>
      <c r="AH263" s="89">
        <v>150</v>
      </c>
      <c r="AI263" s="89">
        <v>150</v>
      </c>
      <c r="AJ263" s="10">
        <f t="shared" si="66"/>
        <v>0</v>
      </c>
      <c r="AK263" s="87">
        <f t="shared" si="67"/>
        <v>0</v>
      </c>
      <c r="AL263" s="90" t="s">
        <v>5403</v>
      </c>
      <c r="AM263" s="89">
        <v>99</v>
      </c>
      <c r="AN263" s="89">
        <v>25</v>
      </c>
      <c r="AO263" s="10">
        <f t="shared" si="68"/>
        <v>74</v>
      </c>
      <c r="AP263" s="11">
        <f t="shared" si="69"/>
        <v>296</v>
      </c>
      <c r="AQ263" s="91" t="s">
        <v>5684</v>
      </c>
      <c r="AR263" s="89">
        <v>47</v>
      </c>
      <c r="AS263" s="89">
        <v>46</v>
      </c>
      <c r="AT263" s="10">
        <f t="shared" si="70"/>
        <v>1</v>
      </c>
      <c r="AU263" s="87">
        <f t="shared" si="71"/>
        <v>2.1739130434782608</v>
      </c>
      <c r="AV263" s="19" t="s">
        <v>7978</v>
      </c>
    </row>
    <row r="264" spans="3:48" ht="50.1" customHeight="1">
      <c r="C264" s="5"/>
      <c r="D264" s="64" t="s">
        <v>526</v>
      </c>
      <c r="E264" s="65" t="s">
        <v>5250</v>
      </c>
      <c r="F264" s="67" t="s">
        <v>527</v>
      </c>
      <c r="G264" s="29">
        <v>8877</v>
      </c>
      <c r="H264" s="13">
        <v>8043</v>
      </c>
      <c r="I264" s="10">
        <f t="shared" si="54"/>
        <v>834</v>
      </c>
      <c r="J264" s="87">
        <f t="shared" si="55"/>
        <v>10.369265199552407</v>
      </c>
      <c r="K264" s="29">
        <v>501</v>
      </c>
      <c r="L264" s="13">
        <v>276</v>
      </c>
      <c r="M264" s="10">
        <f t="shared" si="56"/>
        <v>225</v>
      </c>
      <c r="N264" s="87">
        <f t="shared" si="57"/>
        <v>81.521739130434781</v>
      </c>
      <c r="O264" s="29">
        <v>3</v>
      </c>
      <c r="P264" s="13">
        <v>3</v>
      </c>
      <c r="Q264" s="10">
        <f t="shared" si="58"/>
        <v>0</v>
      </c>
      <c r="R264" s="87">
        <f t="shared" si="59"/>
        <v>0</v>
      </c>
      <c r="S264" s="29">
        <v>8374</v>
      </c>
      <c r="T264" s="13">
        <v>7765</v>
      </c>
      <c r="U264" s="10">
        <f t="shared" si="60"/>
        <v>609</v>
      </c>
      <c r="V264" s="87">
        <f t="shared" si="61"/>
        <v>7.8428847392144245</v>
      </c>
      <c r="W264" s="88" t="s">
        <v>5685</v>
      </c>
      <c r="X264" s="89">
        <v>4119</v>
      </c>
      <c r="Y264" s="89">
        <v>4120</v>
      </c>
      <c r="Z264" s="10">
        <f t="shared" si="62"/>
        <v>-1</v>
      </c>
      <c r="AA264" s="87">
        <f t="shared" si="63"/>
        <v>-2.4271844660194174E-2</v>
      </c>
      <c r="AB264" s="90" t="s">
        <v>5686</v>
      </c>
      <c r="AC264" s="89">
        <v>1398</v>
      </c>
      <c r="AD264" s="89">
        <v>1396</v>
      </c>
      <c r="AE264" s="10">
        <f t="shared" si="64"/>
        <v>2</v>
      </c>
      <c r="AF264" s="11">
        <f t="shared" si="65"/>
        <v>0.14326647564469913</v>
      </c>
      <c r="AG264" s="91" t="s">
        <v>5677</v>
      </c>
      <c r="AH264" s="89">
        <v>1302</v>
      </c>
      <c r="AI264" s="89">
        <v>1511</v>
      </c>
      <c r="AJ264" s="10">
        <f t="shared" si="66"/>
        <v>-209</v>
      </c>
      <c r="AK264" s="87">
        <f t="shared" si="67"/>
        <v>-13.831899404367967</v>
      </c>
      <c r="AL264" s="90" t="s">
        <v>7957</v>
      </c>
      <c r="AM264" s="89">
        <v>650</v>
      </c>
      <c r="AN264" s="89">
        <v>0</v>
      </c>
      <c r="AO264" s="10">
        <f t="shared" si="68"/>
        <v>650</v>
      </c>
      <c r="AP264" s="11" t="str">
        <f t="shared" si="69"/>
        <v>-</v>
      </c>
      <c r="AQ264" s="91" t="s">
        <v>5687</v>
      </c>
      <c r="AR264" s="89">
        <v>345</v>
      </c>
      <c r="AS264" s="89">
        <v>421</v>
      </c>
      <c r="AT264" s="10">
        <f t="shared" si="70"/>
        <v>-76</v>
      </c>
      <c r="AU264" s="87">
        <f t="shared" si="71"/>
        <v>-18.052256532066508</v>
      </c>
      <c r="AV264" s="19" t="s">
        <v>5688</v>
      </c>
    </row>
    <row r="265" spans="3:48" ht="50.1" customHeight="1">
      <c r="C265" s="5"/>
      <c r="D265" s="64" t="s">
        <v>528</v>
      </c>
      <c r="E265" s="65" t="s">
        <v>5250</v>
      </c>
      <c r="F265" s="67" t="s">
        <v>529</v>
      </c>
      <c r="G265" s="29">
        <v>1564</v>
      </c>
      <c r="H265" s="13">
        <v>1462</v>
      </c>
      <c r="I265" s="10">
        <f t="shared" ref="I265:I328" si="72">IF(OR(G265&gt;0,H265&gt;0),G265-H265,"-")</f>
        <v>102</v>
      </c>
      <c r="J265" s="87">
        <f t="shared" ref="J265:J328" si="73">IFERROR(IF(OR(G265&gt;0,H265&gt;0),I265/H265*100,"-"),"-")</f>
        <v>6.9767441860465116</v>
      </c>
      <c r="K265" s="29">
        <v>445</v>
      </c>
      <c r="L265" s="13">
        <v>405</v>
      </c>
      <c r="M265" s="10">
        <f t="shared" ref="M265:M328" si="74">IF(OR(K265&gt;0,L265&gt;0),K265-L265,"-")</f>
        <v>40</v>
      </c>
      <c r="N265" s="87">
        <f t="shared" ref="N265:N328" si="75">IFERROR(IF(OR(K265&gt;0,L265&gt;0),M265/L265*100,"-"),"-")</f>
        <v>9.8765432098765427</v>
      </c>
      <c r="O265" s="29">
        <v>0</v>
      </c>
      <c r="P265" s="13">
        <v>0</v>
      </c>
      <c r="Q265" s="10" t="str">
        <f t="shared" ref="Q265:Q328" si="76">IF(OR(O265&gt;0,P265&gt;0),O265-P265,"-")</f>
        <v>-</v>
      </c>
      <c r="R265" s="87" t="str">
        <f t="shared" ref="R265:R328" si="77">IFERROR(IF(OR(O265&gt;0,P265&gt;0),Q265/P265*100,"-"),"-")</f>
        <v>-</v>
      </c>
      <c r="S265" s="29">
        <v>1119</v>
      </c>
      <c r="T265" s="13">
        <v>1057</v>
      </c>
      <c r="U265" s="10">
        <f t="shared" ref="U265:U328" si="78">IF(OR(S265&gt;0,T265&gt;0),S265-T265,"-")</f>
        <v>62</v>
      </c>
      <c r="V265" s="87">
        <f t="shared" ref="V265:V328" si="79">IFERROR(IF(OR(S265&gt;0,T265&gt;0),U265/T265*100,"-"),"-")</f>
        <v>5.8656575212866606</v>
      </c>
      <c r="W265" s="88" t="s">
        <v>5420</v>
      </c>
      <c r="X265" s="89">
        <v>340</v>
      </c>
      <c r="Y265" s="89">
        <v>297</v>
      </c>
      <c r="Z265" s="10">
        <f t="shared" ref="Z265:Z328" si="80">IFERROR(IF(OR(X265&gt;0,Y265&gt;0),X265-Y265,"-"),"-")</f>
        <v>43</v>
      </c>
      <c r="AA265" s="87">
        <f t="shared" ref="AA265:AA328" si="81">IFERROR(IF(OR(X265&gt;0,Y265&gt;0),Z265/Y265*100,"-"),"-")</f>
        <v>14.478114478114479</v>
      </c>
      <c r="AB265" s="90" t="s">
        <v>5689</v>
      </c>
      <c r="AC265" s="89">
        <v>299</v>
      </c>
      <c r="AD265" s="89">
        <v>356</v>
      </c>
      <c r="AE265" s="10">
        <f t="shared" ref="AE265:AE328" si="82">IFERROR(IF(OR(AC265&gt;0,AD265&gt;0),AC265-AD265,"-"),"-")</f>
        <v>-57</v>
      </c>
      <c r="AF265" s="11">
        <f t="shared" ref="AF265:AF328" si="83">IFERROR(IF(OR(AC265&gt;0,AD265&gt;0),AE265/AD265*100,"-"),"-")</f>
        <v>-16.011235955056179</v>
      </c>
      <c r="AG265" s="91" t="s">
        <v>5690</v>
      </c>
      <c r="AH265" s="89">
        <v>147</v>
      </c>
      <c r="AI265" s="89">
        <v>115</v>
      </c>
      <c r="AJ265" s="10">
        <f t="shared" ref="AJ265:AJ328" si="84">IFERROR(IF(OR(AH265&gt;0,AI265&gt;0),AH265-AI265,"-"),"-")</f>
        <v>32</v>
      </c>
      <c r="AK265" s="87">
        <f t="shared" ref="AK265:AK328" si="85">IFERROR(IF(OR(AH265&gt;0,AI265&gt;0),AJ265/AI265*100,"-"),"-")</f>
        <v>27.826086956521738</v>
      </c>
      <c r="AL265" s="90" t="s">
        <v>5619</v>
      </c>
      <c r="AM265" s="89">
        <v>101</v>
      </c>
      <c r="AN265" s="89">
        <v>141</v>
      </c>
      <c r="AO265" s="10">
        <f t="shared" ref="AO265:AO328" si="86">IFERROR(IF(OR(AM265&gt;0,AN265&gt;0),AM265-AN265,"-"),"-")</f>
        <v>-40</v>
      </c>
      <c r="AP265" s="11">
        <f t="shared" ref="AP265:AP328" si="87">IFERROR(IF(OR(AM265&gt;0,AN265&gt;0),AO265/AN265*100,"-"),"-")</f>
        <v>-28.368794326241137</v>
      </c>
      <c r="AQ265" s="91" t="s">
        <v>5517</v>
      </c>
      <c r="AR265" s="89">
        <v>100</v>
      </c>
      <c r="AS265" s="89">
        <v>113</v>
      </c>
      <c r="AT265" s="10">
        <f t="shared" ref="AT265:AT328" si="88">IFERROR(IF(OR(AR265&gt;0,AS265&gt;0),AR265-AS265,"-"),"-")</f>
        <v>-13</v>
      </c>
      <c r="AU265" s="87">
        <f t="shared" ref="AU265:AU328" si="89">IFERROR(IF(OR(AR265&gt;0,AS265&gt;0),AT265/AS265*100,"-"),"-")</f>
        <v>-11.504424778761061</v>
      </c>
      <c r="AV265" s="19" t="s">
        <v>5691</v>
      </c>
    </row>
    <row r="266" spans="3:48" ht="50.1" customHeight="1">
      <c r="C266" s="5"/>
      <c r="D266" s="64" t="s">
        <v>530</v>
      </c>
      <c r="E266" s="65" t="s">
        <v>5250</v>
      </c>
      <c r="F266" s="67" t="s">
        <v>531</v>
      </c>
      <c r="G266" s="29">
        <v>1950</v>
      </c>
      <c r="H266" s="13">
        <v>1846</v>
      </c>
      <c r="I266" s="10">
        <f t="shared" si="72"/>
        <v>104</v>
      </c>
      <c r="J266" s="87">
        <f t="shared" si="73"/>
        <v>5.6338028169014089</v>
      </c>
      <c r="K266" s="29">
        <v>729</v>
      </c>
      <c r="L266" s="13">
        <v>715</v>
      </c>
      <c r="M266" s="10">
        <f t="shared" si="74"/>
        <v>14</v>
      </c>
      <c r="N266" s="87">
        <f t="shared" si="75"/>
        <v>1.9580419580419581</v>
      </c>
      <c r="O266" s="29">
        <v>359</v>
      </c>
      <c r="P266" s="13">
        <v>334</v>
      </c>
      <c r="Q266" s="10">
        <f t="shared" si="76"/>
        <v>25</v>
      </c>
      <c r="R266" s="87">
        <f t="shared" si="77"/>
        <v>7.4850299401197598</v>
      </c>
      <c r="S266" s="29">
        <v>862</v>
      </c>
      <c r="T266" s="13">
        <v>797</v>
      </c>
      <c r="U266" s="10">
        <f t="shared" si="78"/>
        <v>65</v>
      </c>
      <c r="V266" s="87">
        <f t="shared" si="79"/>
        <v>8.1555834378920959</v>
      </c>
      <c r="W266" s="88" t="s">
        <v>5682</v>
      </c>
      <c r="X266" s="89">
        <v>373</v>
      </c>
      <c r="Y266" s="89">
        <v>380</v>
      </c>
      <c r="Z266" s="10">
        <f t="shared" si="80"/>
        <v>-7</v>
      </c>
      <c r="AA266" s="87">
        <f t="shared" si="81"/>
        <v>-1.8421052631578945</v>
      </c>
      <c r="AB266" s="90" t="s">
        <v>5692</v>
      </c>
      <c r="AC266" s="89">
        <v>214</v>
      </c>
      <c r="AD266" s="89">
        <v>212</v>
      </c>
      <c r="AE266" s="10">
        <f t="shared" si="82"/>
        <v>2</v>
      </c>
      <c r="AF266" s="11">
        <f t="shared" si="83"/>
        <v>0.94339622641509435</v>
      </c>
      <c r="AG266" s="91" t="s">
        <v>5339</v>
      </c>
      <c r="AH266" s="89">
        <v>73</v>
      </c>
      <c r="AI266" s="89">
        <v>73</v>
      </c>
      <c r="AJ266" s="10">
        <f t="shared" si="84"/>
        <v>0</v>
      </c>
      <c r="AK266" s="87">
        <f t="shared" si="85"/>
        <v>0</v>
      </c>
      <c r="AL266" s="90" t="s">
        <v>7958</v>
      </c>
      <c r="AM266" s="89">
        <v>55</v>
      </c>
      <c r="AN266" s="89">
        <v>31</v>
      </c>
      <c r="AO266" s="10">
        <f t="shared" si="86"/>
        <v>24</v>
      </c>
      <c r="AP266" s="11">
        <f t="shared" si="87"/>
        <v>77.41935483870968</v>
      </c>
      <c r="AQ266" s="91" t="s">
        <v>5693</v>
      </c>
      <c r="AR266" s="89">
        <v>50</v>
      </c>
      <c r="AS266" s="89">
        <v>44</v>
      </c>
      <c r="AT266" s="10">
        <f t="shared" si="88"/>
        <v>6</v>
      </c>
      <c r="AU266" s="87">
        <f t="shared" si="89"/>
        <v>13.636363636363635</v>
      </c>
      <c r="AV266" s="19" t="s">
        <v>7979</v>
      </c>
    </row>
    <row r="267" spans="3:48" ht="50.1" customHeight="1">
      <c r="C267" s="5"/>
      <c r="D267" s="64" t="s">
        <v>532</v>
      </c>
      <c r="E267" s="65" t="s">
        <v>5250</v>
      </c>
      <c r="F267" s="67" t="s">
        <v>533</v>
      </c>
      <c r="G267" s="29">
        <v>1953</v>
      </c>
      <c r="H267" s="13">
        <v>1836</v>
      </c>
      <c r="I267" s="10">
        <f t="shared" si="72"/>
        <v>117</v>
      </c>
      <c r="J267" s="87">
        <f t="shared" si="73"/>
        <v>6.3725490196078427</v>
      </c>
      <c r="K267" s="29">
        <v>413</v>
      </c>
      <c r="L267" s="13">
        <v>396</v>
      </c>
      <c r="M267" s="10">
        <f t="shared" si="74"/>
        <v>17</v>
      </c>
      <c r="N267" s="87">
        <f t="shared" si="75"/>
        <v>4.2929292929292924</v>
      </c>
      <c r="O267" s="29">
        <v>743</v>
      </c>
      <c r="P267" s="13">
        <v>743</v>
      </c>
      <c r="Q267" s="10">
        <f t="shared" si="76"/>
        <v>0</v>
      </c>
      <c r="R267" s="87">
        <f t="shared" si="77"/>
        <v>0</v>
      </c>
      <c r="S267" s="29">
        <v>797</v>
      </c>
      <c r="T267" s="13">
        <v>697</v>
      </c>
      <c r="U267" s="10">
        <f t="shared" si="78"/>
        <v>100</v>
      </c>
      <c r="V267" s="87">
        <f t="shared" si="79"/>
        <v>14.347202295552366</v>
      </c>
      <c r="W267" s="88" t="s">
        <v>5696</v>
      </c>
      <c r="X267" s="89">
        <v>245.005</v>
      </c>
      <c r="Y267" s="89">
        <v>145.44399999999999</v>
      </c>
      <c r="Z267" s="10">
        <f t="shared" si="80"/>
        <v>99.561000000000007</v>
      </c>
      <c r="AA267" s="87">
        <f t="shared" si="81"/>
        <v>68.45315035340063</v>
      </c>
      <c r="AB267" s="90" t="s">
        <v>5694</v>
      </c>
      <c r="AC267" s="89">
        <v>211.24</v>
      </c>
      <c r="AD267" s="89">
        <v>211.13900000000001</v>
      </c>
      <c r="AE267" s="10">
        <f t="shared" si="82"/>
        <v>0.10099999999999909</v>
      </c>
      <c r="AF267" s="11">
        <f t="shared" si="83"/>
        <v>4.7835785904072239E-2</v>
      </c>
      <c r="AG267" s="91" t="s">
        <v>5695</v>
      </c>
      <c r="AH267" s="89">
        <v>208.78800000000001</v>
      </c>
      <c r="AI267" s="89">
        <v>208.76300000000001</v>
      </c>
      <c r="AJ267" s="10">
        <f t="shared" si="84"/>
        <v>2.5000000000005684E-2</v>
      </c>
      <c r="AK267" s="87">
        <f t="shared" si="85"/>
        <v>1.1975302136875636E-2</v>
      </c>
      <c r="AL267" s="90" t="s">
        <v>5698</v>
      </c>
      <c r="AM267" s="89">
        <v>43.581000000000003</v>
      </c>
      <c r="AN267" s="89">
        <v>43.581000000000003</v>
      </c>
      <c r="AO267" s="10">
        <f t="shared" si="86"/>
        <v>0</v>
      </c>
      <c r="AP267" s="11">
        <f t="shared" si="87"/>
        <v>0</v>
      </c>
      <c r="AQ267" s="91" t="s">
        <v>5697</v>
      </c>
      <c r="AR267" s="89">
        <v>39.96</v>
      </c>
      <c r="AS267" s="89">
        <v>50.459000000000003</v>
      </c>
      <c r="AT267" s="10">
        <f t="shared" si="88"/>
        <v>-10.499000000000002</v>
      </c>
      <c r="AU267" s="87">
        <f t="shared" si="89"/>
        <v>-20.806991815137046</v>
      </c>
      <c r="AV267" s="21" t="s">
        <v>5699</v>
      </c>
    </row>
    <row r="268" spans="3:48" ht="50.1" customHeight="1">
      <c r="C268" s="5"/>
      <c r="D268" s="64" t="s">
        <v>534</v>
      </c>
      <c r="E268" s="65" t="s">
        <v>5250</v>
      </c>
      <c r="F268" s="67" t="s">
        <v>535</v>
      </c>
      <c r="G268" s="29">
        <v>4343</v>
      </c>
      <c r="H268" s="13">
        <v>4168</v>
      </c>
      <c r="I268" s="10">
        <f t="shared" si="72"/>
        <v>175</v>
      </c>
      <c r="J268" s="87">
        <f t="shared" si="73"/>
        <v>4.1986564299424183</v>
      </c>
      <c r="K268" s="29">
        <v>1991</v>
      </c>
      <c r="L268" s="13">
        <v>1939</v>
      </c>
      <c r="M268" s="10">
        <f t="shared" si="74"/>
        <v>52</v>
      </c>
      <c r="N268" s="87">
        <f t="shared" si="75"/>
        <v>2.6817947395564725</v>
      </c>
      <c r="O268" s="29">
        <v>675</v>
      </c>
      <c r="P268" s="13">
        <v>674</v>
      </c>
      <c r="Q268" s="10">
        <f t="shared" si="76"/>
        <v>1</v>
      </c>
      <c r="R268" s="87">
        <f t="shared" si="77"/>
        <v>0.14836795252225521</v>
      </c>
      <c r="S268" s="29">
        <v>1677</v>
      </c>
      <c r="T268" s="13">
        <v>1554</v>
      </c>
      <c r="U268" s="10">
        <f t="shared" si="78"/>
        <v>123</v>
      </c>
      <c r="V268" s="87">
        <f t="shared" si="79"/>
        <v>7.9150579150579148</v>
      </c>
      <c r="W268" s="88" t="s">
        <v>5389</v>
      </c>
      <c r="X268" s="89">
        <v>1008</v>
      </c>
      <c r="Y268" s="89">
        <v>1008</v>
      </c>
      <c r="Z268" s="10">
        <f t="shared" si="80"/>
        <v>0</v>
      </c>
      <c r="AA268" s="87">
        <f t="shared" si="81"/>
        <v>0</v>
      </c>
      <c r="AB268" s="90" t="s">
        <v>5644</v>
      </c>
      <c r="AC268" s="89">
        <v>215</v>
      </c>
      <c r="AD268" s="89">
        <v>118</v>
      </c>
      <c r="AE268" s="10">
        <f t="shared" si="82"/>
        <v>97</v>
      </c>
      <c r="AF268" s="11">
        <f t="shared" si="83"/>
        <v>82.203389830508485</v>
      </c>
      <c r="AG268" s="91" t="s">
        <v>5378</v>
      </c>
      <c r="AH268" s="89">
        <v>200</v>
      </c>
      <c r="AI268" s="89">
        <v>200</v>
      </c>
      <c r="AJ268" s="10">
        <f t="shared" si="84"/>
        <v>0</v>
      </c>
      <c r="AK268" s="87">
        <f t="shared" si="85"/>
        <v>0</v>
      </c>
      <c r="AL268" s="90" t="s">
        <v>5379</v>
      </c>
      <c r="AM268" s="89">
        <v>164</v>
      </c>
      <c r="AN268" s="89">
        <v>162</v>
      </c>
      <c r="AO268" s="10">
        <f t="shared" si="86"/>
        <v>2</v>
      </c>
      <c r="AP268" s="11">
        <f t="shared" si="87"/>
        <v>1.2345679012345678</v>
      </c>
      <c r="AQ268" s="91" t="s">
        <v>5700</v>
      </c>
      <c r="AR268" s="89">
        <v>37</v>
      </c>
      <c r="AS268" s="89">
        <v>36</v>
      </c>
      <c r="AT268" s="10">
        <f t="shared" si="88"/>
        <v>1</v>
      </c>
      <c r="AU268" s="87">
        <f t="shared" si="89"/>
        <v>2.7777777777777777</v>
      </c>
      <c r="AV268" s="19" t="s">
        <v>5701</v>
      </c>
    </row>
    <row r="269" spans="3:48" ht="50.1" customHeight="1">
      <c r="C269" s="5"/>
      <c r="D269" s="64" t="s">
        <v>536</v>
      </c>
      <c r="E269" s="65" t="s">
        <v>5250</v>
      </c>
      <c r="F269" s="67" t="s">
        <v>537</v>
      </c>
      <c r="G269" s="29">
        <v>1453</v>
      </c>
      <c r="H269" s="13">
        <v>1384</v>
      </c>
      <c r="I269" s="10">
        <f t="shared" si="72"/>
        <v>69</v>
      </c>
      <c r="J269" s="87">
        <f t="shared" si="73"/>
        <v>4.9855491329479769</v>
      </c>
      <c r="K269" s="29">
        <v>1085</v>
      </c>
      <c r="L269" s="13">
        <v>1040</v>
      </c>
      <c r="M269" s="10">
        <f t="shared" si="74"/>
        <v>45</v>
      </c>
      <c r="N269" s="87">
        <f t="shared" si="75"/>
        <v>4.3269230769230766</v>
      </c>
      <c r="O269" s="29">
        <v>49</v>
      </c>
      <c r="P269" s="13">
        <v>49</v>
      </c>
      <c r="Q269" s="10">
        <f t="shared" si="76"/>
        <v>0</v>
      </c>
      <c r="R269" s="87">
        <f t="shared" si="77"/>
        <v>0</v>
      </c>
      <c r="S269" s="29">
        <v>319</v>
      </c>
      <c r="T269" s="13">
        <v>295</v>
      </c>
      <c r="U269" s="10">
        <f t="shared" si="78"/>
        <v>24</v>
      </c>
      <c r="V269" s="87">
        <f t="shared" si="79"/>
        <v>8.1355932203389827</v>
      </c>
      <c r="W269" s="88" t="s">
        <v>5339</v>
      </c>
      <c r="X269" s="89">
        <v>239</v>
      </c>
      <c r="Y269" s="89">
        <v>240</v>
      </c>
      <c r="Z269" s="10">
        <f t="shared" si="80"/>
        <v>-1</v>
      </c>
      <c r="AA269" s="87">
        <f t="shared" si="81"/>
        <v>-0.41666666666666669</v>
      </c>
      <c r="AB269" s="90" t="s">
        <v>5438</v>
      </c>
      <c r="AC269" s="89">
        <v>32</v>
      </c>
      <c r="AD269" s="89">
        <v>11</v>
      </c>
      <c r="AE269" s="10">
        <f t="shared" si="82"/>
        <v>21</v>
      </c>
      <c r="AF269" s="11">
        <f t="shared" si="83"/>
        <v>190.90909090909091</v>
      </c>
      <c r="AG269" s="91" t="s">
        <v>5450</v>
      </c>
      <c r="AH269" s="89">
        <v>30</v>
      </c>
      <c r="AI269" s="89">
        <v>27</v>
      </c>
      <c r="AJ269" s="10">
        <f t="shared" si="84"/>
        <v>3</v>
      </c>
      <c r="AK269" s="87">
        <f t="shared" si="85"/>
        <v>11.111111111111111</v>
      </c>
      <c r="AL269" s="90" t="s">
        <v>5702</v>
      </c>
      <c r="AM269" s="89">
        <v>16</v>
      </c>
      <c r="AN269" s="89">
        <v>16</v>
      </c>
      <c r="AO269" s="10">
        <f t="shared" si="86"/>
        <v>0</v>
      </c>
      <c r="AP269" s="11">
        <f t="shared" si="87"/>
        <v>0</v>
      </c>
      <c r="AQ269" s="91" t="s">
        <v>5655</v>
      </c>
      <c r="AR269" s="89">
        <v>1</v>
      </c>
      <c r="AS269" s="89">
        <v>1</v>
      </c>
      <c r="AT269" s="10">
        <f t="shared" si="88"/>
        <v>0</v>
      </c>
      <c r="AU269" s="87">
        <f t="shared" si="89"/>
        <v>0</v>
      </c>
      <c r="AV269" s="19" t="s">
        <v>5703</v>
      </c>
    </row>
    <row r="270" spans="3:48" ht="50.1" customHeight="1">
      <c r="C270" s="5"/>
      <c r="D270" s="64" t="s">
        <v>538</v>
      </c>
      <c r="E270" s="65" t="s">
        <v>5250</v>
      </c>
      <c r="F270" s="67" t="s">
        <v>539</v>
      </c>
      <c r="G270" s="29">
        <v>11102</v>
      </c>
      <c r="H270" s="13">
        <v>11599</v>
      </c>
      <c r="I270" s="10">
        <f t="shared" si="72"/>
        <v>-497</v>
      </c>
      <c r="J270" s="87">
        <f t="shared" si="73"/>
        <v>-4.2848521424260708</v>
      </c>
      <c r="K270" s="29">
        <v>2388</v>
      </c>
      <c r="L270" s="13">
        <v>2308</v>
      </c>
      <c r="M270" s="10">
        <f t="shared" si="74"/>
        <v>80</v>
      </c>
      <c r="N270" s="87">
        <f t="shared" si="75"/>
        <v>3.4662045060658579</v>
      </c>
      <c r="O270" s="29">
        <v>3111</v>
      </c>
      <c r="P270" s="13">
        <v>3101</v>
      </c>
      <c r="Q270" s="10">
        <f t="shared" si="76"/>
        <v>10</v>
      </c>
      <c r="R270" s="87">
        <f t="shared" si="77"/>
        <v>0.32247662044501774</v>
      </c>
      <c r="S270" s="29">
        <v>5603</v>
      </c>
      <c r="T270" s="13">
        <v>6190</v>
      </c>
      <c r="U270" s="10">
        <f t="shared" si="78"/>
        <v>-587</v>
      </c>
      <c r="V270" s="87">
        <f t="shared" si="79"/>
        <v>-9.483037156704361</v>
      </c>
      <c r="W270" s="88" t="s">
        <v>5339</v>
      </c>
      <c r="X270" s="89">
        <v>3238</v>
      </c>
      <c r="Y270" s="89">
        <v>3859</v>
      </c>
      <c r="Z270" s="10">
        <f t="shared" si="80"/>
        <v>-621</v>
      </c>
      <c r="AA270" s="87">
        <f t="shared" si="81"/>
        <v>-16.092251878725058</v>
      </c>
      <c r="AB270" s="90" t="s">
        <v>5389</v>
      </c>
      <c r="AC270" s="89">
        <v>2119</v>
      </c>
      <c r="AD270" s="89">
        <v>2085</v>
      </c>
      <c r="AE270" s="10">
        <f t="shared" si="82"/>
        <v>34</v>
      </c>
      <c r="AF270" s="11">
        <f t="shared" si="83"/>
        <v>1.630695443645084</v>
      </c>
      <c r="AG270" s="91" t="s">
        <v>7959</v>
      </c>
      <c r="AH270" s="89">
        <v>236</v>
      </c>
      <c r="AI270" s="89">
        <v>229</v>
      </c>
      <c r="AJ270" s="10">
        <f t="shared" si="84"/>
        <v>7</v>
      </c>
      <c r="AK270" s="87">
        <f t="shared" si="85"/>
        <v>3.0567685589519651</v>
      </c>
      <c r="AL270" s="90" t="s">
        <v>5655</v>
      </c>
      <c r="AM270" s="89">
        <v>10</v>
      </c>
      <c r="AN270" s="89">
        <v>10</v>
      </c>
      <c r="AO270" s="10">
        <f t="shared" si="86"/>
        <v>0</v>
      </c>
      <c r="AP270" s="11">
        <f t="shared" si="87"/>
        <v>0</v>
      </c>
      <c r="AQ270" s="91" t="s">
        <v>5335</v>
      </c>
      <c r="AR270" s="89">
        <v>0</v>
      </c>
      <c r="AS270" s="89">
        <v>0</v>
      </c>
      <c r="AT270" s="10" t="str">
        <f t="shared" si="88"/>
        <v>-</v>
      </c>
      <c r="AU270" s="87" t="str">
        <f t="shared" si="89"/>
        <v>-</v>
      </c>
      <c r="AV270" s="19" t="s">
        <v>5704</v>
      </c>
    </row>
    <row r="271" spans="3:48" ht="50.1" customHeight="1">
      <c r="C271" s="5"/>
      <c r="D271" s="64" t="s">
        <v>540</v>
      </c>
      <c r="E271" s="65" t="s">
        <v>5250</v>
      </c>
      <c r="F271" s="67" t="s">
        <v>541</v>
      </c>
      <c r="G271" s="29">
        <v>2443</v>
      </c>
      <c r="H271" s="13">
        <v>2083</v>
      </c>
      <c r="I271" s="10">
        <f t="shared" si="72"/>
        <v>360</v>
      </c>
      <c r="J271" s="87">
        <f t="shared" si="73"/>
        <v>17.282765242438792</v>
      </c>
      <c r="K271" s="29">
        <v>2206</v>
      </c>
      <c r="L271" s="13">
        <v>1806</v>
      </c>
      <c r="M271" s="10">
        <f t="shared" si="74"/>
        <v>400</v>
      </c>
      <c r="N271" s="87">
        <f t="shared" si="75"/>
        <v>22.148394241417495</v>
      </c>
      <c r="O271" s="29">
        <v>0</v>
      </c>
      <c r="P271" s="13">
        <v>0</v>
      </c>
      <c r="Q271" s="10" t="str">
        <f t="shared" si="76"/>
        <v>-</v>
      </c>
      <c r="R271" s="87" t="str">
        <f t="shared" si="77"/>
        <v>-</v>
      </c>
      <c r="S271" s="29">
        <v>237</v>
      </c>
      <c r="T271" s="13">
        <v>277</v>
      </c>
      <c r="U271" s="10">
        <f t="shared" si="78"/>
        <v>-40</v>
      </c>
      <c r="V271" s="87">
        <f t="shared" si="79"/>
        <v>-14.440433212996389</v>
      </c>
      <c r="W271" s="88" t="s">
        <v>5335</v>
      </c>
      <c r="X271" s="89">
        <v>186</v>
      </c>
      <c r="Y271" s="89">
        <v>186</v>
      </c>
      <c r="Z271" s="10">
        <f t="shared" si="80"/>
        <v>0</v>
      </c>
      <c r="AA271" s="87">
        <f t="shared" si="81"/>
        <v>0</v>
      </c>
      <c r="AB271" s="90" t="s">
        <v>5438</v>
      </c>
      <c r="AC271" s="89">
        <v>16</v>
      </c>
      <c r="AD271" s="89">
        <v>5</v>
      </c>
      <c r="AE271" s="10">
        <f t="shared" si="82"/>
        <v>11</v>
      </c>
      <c r="AF271" s="11">
        <f t="shared" si="83"/>
        <v>220.00000000000003</v>
      </c>
      <c r="AG271" s="91" t="s">
        <v>5706</v>
      </c>
      <c r="AH271" s="89">
        <v>14</v>
      </c>
      <c r="AI271" s="89">
        <v>16</v>
      </c>
      <c r="AJ271" s="10">
        <f t="shared" si="84"/>
        <v>-2</v>
      </c>
      <c r="AK271" s="87">
        <f t="shared" si="85"/>
        <v>-12.5</v>
      </c>
      <c r="AL271" s="90" t="s">
        <v>5705</v>
      </c>
      <c r="AM271" s="89">
        <v>10</v>
      </c>
      <c r="AN271" s="89">
        <v>59</v>
      </c>
      <c r="AO271" s="10">
        <f t="shared" si="86"/>
        <v>-49</v>
      </c>
      <c r="AP271" s="11">
        <f t="shared" si="87"/>
        <v>-83.050847457627114</v>
      </c>
      <c r="AQ271" s="91" t="s">
        <v>5707</v>
      </c>
      <c r="AR271" s="89">
        <v>10</v>
      </c>
      <c r="AS271" s="89">
        <v>10</v>
      </c>
      <c r="AT271" s="10">
        <f t="shared" si="88"/>
        <v>0</v>
      </c>
      <c r="AU271" s="87">
        <f t="shared" si="89"/>
        <v>0</v>
      </c>
      <c r="AV271" s="19" t="s">
        <v>7980</v>
      </c>
    </row>
    <row r="272" spans="3:48" ht="50.1" customHeight="1">
      <c r="C272" s="5"/>
      <c r="D272" s="64" t="s">
        <v>542</v>
      </c>
      <c r="E272" s="65" t="s">
        <v>5250</v>
      </c>
      <c r="F272" s="67" t="s">
        <v>543</v>
      </c>
      <c r="G272" s="29">
        <v>1387</v>
      </c>
      <c r="H272" s="13">
        <v>1231</v>
      </c>
      <c r="I272" s="10">
        <f t="shared" si="72"/>
        <v>156</v>
      </c>
      <c r="J272" s="87">
        <f t="shared" si="73"/>
        <v>12.672623883021933</v>
      </c>
      <c r="K272" s="29">
        <v>451</v>
      </c>
      <c r="L272" s="13">
        <v>400</v>
      </c>
      <c r="M272" s="10">
        <f t="shared" si="74"/>
        <v>51</v>
      </c>
      <c r="N272" s="87">
        <f t="shared" si="75"/>
        <v>12.75</v>
      </c>
      <c r="O272" s="29">
        <v>359</v>
      </c>
      <c r="P272" s="13">
        <v>289</v>
      </c>
      <c r="Q272" s="10">
        <f t="shared" si="76"/>
        <v>70</v>
      </c>
      <c r="R272" s="87">
        <f t="shared" si="77"/>
        <v>24.221453287197232</v>
      </c>
      <c r="S272" s="29">
        <v>577</v>
      </c>
      <c r="T272" s="13">
        <v>542</v>
      </c>
      <c r="U272" s="10">
        <f t="shared" si="78"/>
        <v>35</v>
      </c>
      <c r="V272" s="87">
        <f t="shared" si="79"/>
        <v>6.4575645756457565</v>
      </c>
      <c r="W272" s="88" t="s">
        <v>5708</v>
      </c>
      <c r="X272" s="89">
        <v>509</v>
      </c>
      <c r="Y272" s="89">
        <v>505</v>
      </c>
      <c r="Z272" s="10">
        <f t="shared" si="80"/>
        <v>4</v>
      </c>
      <c r="AA272" s="87">
        <f t="shared" si="81"/>
        <v>0.79207920792079212</v>
      </c>
      <c r="AB272" s="90" t="s">
        <v>5710</v>
      </c>
      <c r="AC272" s="89">
        <v>32</v>
      </c>
      <c r="AD272" s="89">
        <v>3</v>
      </c>
      <c r="AE272" s="10">
        <f t="shared" si="82"/>
        <v>29</v>
      </c>
      <c r="AF272" s="11">
        <f t="shared" si="83"/>
        <v>966.66666666666663</v>
      </c>
      <c r="AG272" s="91" t="s">
        <v>5335</v>
      </c>
      <c r="AH272" s="89">
        <v>27</v>
      </c>
      <c r="AI272" s="89">
        <v>25</v>
      </c>
      <c r="AJ272" s="10">
        <f t="shared" si="84"/>
        <v>2</v>
      </c>
      <c r="AK272" s="87">
        <f t="shared" si="85"/>
        <v>8</v>
      </c>
      <c r="AL272" s="90" t="s">
        <v>5709</v>
      </c>
      <c r="AM272" s="89">
        <v>7</v>
      </c>
      <c r="AN272" s="89">
        <v>7</v>
      </c>
      <c r="AO272" s="10">
        <f t="shared" si="86"/>
        <v>0</v>
      </c>
      <c r="AP272" s="11">
        <f t="shared" si="87"/>
        <v>0</v>
      </c>
      <c r="AQ272" s="91" t="s">
        <v>5711</v>
      </c>
      <c r="AR272" s="89">
        <v>1</v>
      </c>
      <c r="AS272" s="89">
        <v>1</v>
      </c>
      <c r="AT272" s="10">
        <f t="shared" si="88"/>
        <v>0</v>
      </c>
      <c r="AU272" s="87">
        <f t="shared" si="89"/>
        <v>0</v>
      </c>
      <c r="AV272" s="19" t="s">
        <v>7981</v>
      </c>
    </row>
    <row r="273" spans="3:48" ht="50.1" customHeight="1">
      <c r="C273" s="5"/>
      <c r="D273" s="64" t="s">
        <v>544</v>
      </c>
      <c r="E273" s="65" t="s">
        <v>5250</v>
      </c>
      <c r="F273" s="67" t="s">
        <v>545</v>
      </c>
      <c r="G273" s="29">
        <v>236</v>
      </c>
      <c r="H273" s="13">
        <v>221</v>
      </c>
      <c r="I273" s="10">
        <f t="shared" si="72"/>
        <v>15</v>
      </c>
      <c r="J273" s="87">
        <f t="shared" si="73"/>
        <v>6.7873303167420813</v>
      </c>
      <c r="K273" s="29">
        <v>236</v>
      </c>
      <c r="L273" s="13">
        <v>221</v>
      </c>
      <c r="M273" s="10">
        <f t="shared" si="74"/>
        <v>15</v>
      </c>
      <c r="N273" s="87">
        <f t="shared" si="75"/>
        <v>6.7873303167420813</v>
      </c>
      <c r="O273" s="29">
        <v>0</v>
      </c>
      <c r="P273" s="13">
        <v>0</v>
      </c>
      <c r="Q273" s="10" t="str">
        <f t="shared" si="76"/>
        <v>-</v>
      </c>
      <c r="R273" s="87" t="str">
        <f t="shared" si="77"/>
        <v>-</v>
      </c>
      <c r="S273" s="29">
        <v>0</v>
      </c>
      <c r="T273" s="13">
        <v>0</v>
      </c>
      <c r="U273" s="10" t="str">
        <f t="shared" si="78"/>
        <v>-</v>
      </c>
      <c r="V273" s="87" t="str">
        <f t="shared" si="79"/>
        <v>-</v>
      </c>
      <c r="W273" s="88" t="s">
        <v>11071</v>
      </c>
      <c r="X273" s="89" t="s">
        <v>11071</v>
      </c>
      <c r="Y273" s="89" t="s">
        <v>5344</v>
      </c>
      <c r="Z273" s="10" t="str">
        <f t="shared" si="80"/>
        <v>-</v>
      </c>
      <c r="AA273" s="87" t="str">
        <f t="shared" si="81"/>
        <v>-</v>
      </c>
      <c r="AB273" s="90" t="s">
        <v>11071</v>
      </c>
      <c r="AC273" s="89" t="s">
        <v>11071</v>
      </c>
      <c r="AD273" s="89" t="s">
        <v>5344</v>
      </c>
      <c r="AE273" s="10" t="str">
        <f t="shared" si="82"/>
        <v>-</v>
      </c>
      <c r="AF273" s="11" t="str">
        <f t="shared" si="83"/>
        <v>-</v>
      </c>
      <c r="AG273" s="91" t="s">
        <v>11071</v>
      </c>
      <c r="AH273" s="89" t="s">
        <v>11071</v>
      </c>
      <c r="AI273" s="89" t="s">
        <v>5344</v>
      </c>
      <c r="AJ273" s="10" t="str">
        <f t="shared" si="84"/>
        <v>-</v>
      </c>
      <c r="AK273" s="87" t="str">
        <f t="shared" si="85"/>
        <v>-</v>
      </c>
      <c r="AL273" s="90" t="s">
        <v>11071</v>
      </c>
      <c r="AM273" s="89" t="s">
        <v>11071</v>
      </c>
      <c r="AN273" s="89" t="s">
        <v>5344</v>
      </c>
      <c r="AO273" s="10" t="str">
        <f t="shared" si="86"/>
        <v>-</v>
      </c>
      <c r="AP273" s="11" t="str">
        <f t="shared" si="87"/>
        <v>-</v>
      </c>
      <c r="AQ273" s="91" t="s">
        <v>11071</v>
      </c>
      <c r="AR273" s="89" t="s">
        <v>5344</v>
      </c>
      <c r="AS273" s="89" t="s">
        <v>5344</v>
      </c>
      <c r="AT273" s="10" t="str">
        <f t="shared" si="88"/>
        <v>-</v>
      </c>
      <c r="AU273" s="87" t="str">
        <f t="shared" si="89"/>
        <v>-</v>
      </c>
      <c r="AV273" s="15"/>
    </row>
    <row r="274" spans="3:48" ht="50.1" customHeight="1">
      <c r="C274" s="5"/>
      <c r="D274" s="64" t="s">
        <v>546</v>
      </c>
      <c r="E274" s="65" t="s">
        <v>5250</v>
      </c>
      <c r="F274" s="67" t="s">
        <v>547</v>
      </c>
      <c r="G274" s="29">
        <v>1423</v>
      </c>
      <c r="H274" s="13">
        <v>1403</v>
      </c>
      <c r="I274" s="10">
        <f t="shared" si="72"/>
        <v>20</v>
      </c>
      <c r="J274" s="87">
        <f t="shared" si="73"/>
        <v>1.4255167498218104</v>
      </c>
      <c r="K274" s="29">
        <v>1423</v>
      </c>
      <c r="L274" s="13">
        <v>1403</v>
      </c>
      <c r="M274" s="10">
        <f t="shared" si="74"/>
        <v>20</v>
      </c>
      <c r="N274" s="87">
        <f t="shared" si="75"/>
        <v>1.4255167498218104</v>
      </c>
      <c r="O274" s="29">
        <v>0</v>
      </c>
      <c r="P274" s="13">
        <v>0</v>
      </c>
      <c r="Q274" s="10" t="str">
        <f t="shared" si="76"/>
        <v>-</v>
      </c>
      <c r="R274" s="87" t="str">
        <f t="shared" si="77"/>
        <v>-</v>
      </c>
      <c r="S274" s="29">
        <v>0</v>
      </c>
      <c r="T274" s="13">
        <v>0</v>
      </c>
      <c r="U274" s="10" t="str">
        <f t="shared" si="78"/>
        <v>-</v>
      </c>
      <c r="V274" s="87" t="str">
        <f t="shared" si="79"/>
        <v>-</v>
      </c>
      <c r="W274" s="88" t="s">
        <v>11071</v>
      </c>
      <c r="X274" s="89" t="s">
        <v>11071</v>
      </c>
      <c r="Y274" s="89" t="s">
        <v>5344</v>
      </c>
      <c r="Z274" s="10" t="str">
        <f t="shared" si="80"/>
        <v>-</v>
      </c>
      <c r="AA274" s="87" t="str">
        <f t="shared" si="81"/>
        <v>-</v>
      </c>
      <c r="AB274" s="90" t="s">
        <v>11071</v>
      </c>
      <c r="AC274" s="89" t="s">
        <v>11071</v>
      </c>
      <c r="AD274" s="89" t="s">
        <v>5344</v>
      </c>
      <c r="AE274" s="10" t="str">
        <f t="shared" si="82"/>
        <v>-</v>
      </c>
      <c r="AF274" s="11" t="str">
        <f t="shared" si="83"/>
        <v>-</v>
      </c>
      <c r="AG274" s="91" t="s">
        <v>11071</v>
      </c>
      <c r="AH274" s="89" t="s">
        <v>11071</v>
      </c>
      <c r="AI274" s="89" t="s">
        <v>5344</v>
      </c>
      <c r="AJ274" s="10" t="str">
        <f t="shared" si="84"/>
        <v>-</v>
      </c>
      <c r="AK274" s="87" t="str">
        <f t="shared" si="85"/>
        <v>-</v>
      </c>
      <c r="AL274" s="90" t="s">
        <v>11071</v>
      </c>
      <c r="AM274" s="89" t="s">
        <v>11071</v>
      </c>
      <c r="AN274" s="89" t="s">
        <v>5344</v>
      </c>
      <c r="AO274" s="10" t="str">
        <f t="shared" si="86"/>
        <v>-</v>
      </c>
      <c r="AP274" s="11" t="str">
        <f t="shared" si="87"/>
        <v>-</v>
      </c>
      <c r="AQ274" s="91" t="s">
        <v>11071</v>
      </c>
      <c r="AR274" s="89" t="s">
        <v>5344</v>
      </c>
      <c r="AS274" s="89" t="s">
        <v>5344</v>
      </c>
      <c r="AT274" s="10" t="str">
        <f t="shared" si="88"/>
        <v>-</v>
      </c>
      <c r="AU274" s="87" t="str">
        <f t="shared" si="89"/>
        <v>-</v>
      </c>
      <c r="AV274" s="15"/>
    </row>
    <row r="275" spans="3:48" ht="50.1" customHeight="1">
      <c r="C275" s="5"/>
      <c r="D275" s="64" t="s">
        <v>548</v>
      </c>
      <c r="E275" s="65" t="s">
        <v>5250</v>
      </c>
      <c r="F275" s="67" t="s">
        <v>549</v>
      </c>
      <c r="G275" s="29">
        <v>15110</v>
      </c>
      <c r="H275" s="13">
        <v>13350</v>
      </c>
      <c r="I275" s="10">
        <f t="shared" si="72"/>
        <v>1760</v>
      </c>
      <c r="J275" s="87">
        <f t="shared" si="73"/>
        <v>13.183520599250937</v>
      </c>
      <c r="K275" s="29">
        <v>0</v>
      </c>
      <c r="L275" s="13">
        <v>0</v>
      </c>
      <c r="M275" s="10" t="str">
        <f t="shared" si="74"/>
        <v>-</v>
      </c>
      <c r="N275" s="87" t="str">
        <f t="shared" si="75"/>
        <v>-</v>
      </c>
      <c r="O275" s="29">
        <v>0</v>
      </c>
      <c r="P275" s="13">
        <v>0</v>
      </c>
      <c r="Q275" s="10" t="str">
        <f t="shared" si="76"/>
        <v>-</v>
      </c>
      <c r="R275" s="87" t="str">
        <f t="shared" si="77"/>
        <v>-</v>
      </c>
      <c r="S275" s="29">
        <v>15110</v>
      </c>
      <c r="T275" s="13">
        <v>13350</v>
      </c>
      <c r="U275" s="10">
        <f t="shared" si="78"/>
        <v>1760</v>
      </c>
      <c r="V275" s="87">
        <f t="shared" si="79"/>
        <v>13.183520599250937</v>
      </c>
      <c r="W275" s="88" t="s">
        <v>5712</v>
      </c>
      <c r="X275" s="89">
        <v>15110</v>
      </c>
      <c r="Y275" s="89">
        <v>13350</v>
      </c>
      <c r="Z275" s="10">
        <f t="shared" si="80"/>
        <v>1760</v>
      </c>
      <c r="AA275" s="87">
        <f t="shared" si="81"/>
        <v>13.183520599250937</v>
      </c>
      <c r="AB275" s="90" t="s">
        <v>11071</v>
      </c>
      <c r="AC275" s="89" t="s">
        <v>11071</v>
      </c>
      <c r="AD275" s="89" t="s">
        <v>5344</v>
      </c>
      <c r="AE275" s="10" t="str">
        <f t="shared" si="82"/>
        <v>-</v>
      </c>
      <c r="AF275" s="11" t="str">
        <f t="shared" si="83"/>
        <v>-</v>
      </c>
      <c r="AG275" s="91" t="s">
        <v>11071</v>
      </c>
      <c r="AH275" s="89" t="s">
        <v>11071</v>
      </c>
      <c r="AI275" s="89" t="s">
        <v>5344</v>
      </c>
      <c r="AJ275" s="10" t="str">
        <f t="shared" si="84"/>
        <v>-</v>
      </c>
      <c r="AK275" s="87" t="str">
        <f t="shared" si="85"/>
        <v>-</v>
      </c>
      <c r="AL275" s="90" t="s">
        <v>11071</v>
      </c>
      <c r="AM275" s="89" t="s">
        <v>11071</v>
      </c>
      <c r="AN275" s="89" t="s">
        <v>5344</v>
      </c>
      <c r="AO275" s="10" t="str">
        <f t="shared" si="86"/>
        <v>-</v>
      </c>
      <c r="AP275" s="11" t="str">
        <f t="shared" si="87"/>
        <v>-</v>
      </c>
      <c r="AQ275" s="91" t="s">
        <v>11071</v>
      </c>
      <c r="AR275" s="89" t="s">
        <v>5344</v>
      </c>
      <c r="AS275" s="89" t="s">
        <v>5344</v>
      </c>
      <c r="AT275" s="10" t="str">
        <f t="shared" si="88"/>
        <v>-</v>
      </c>
      <c r="AU275" s="87" t="str">
        <f t="shared" si="89"/>
        <v>-</v>
      </c>
      <c r="AV275" s="15"/>
    </row>
    <row r="276" spans="3:48" ht="50.1" customHeight="1">
      <c r="C276" s="5"/>
      <c r="D276" s="64" t="s">
        <v>550</v>
      </c>
      <c r="E276" s="65" t="s">
        <v>5250</v>
      </c>
      <c r="F276" s="67" t="s">
        <v>551</v>
      </c>
      <c r="G276" s="29">
        <v>1173</v>
      </c>
      <c r="H276" s="13">
        <v>1263</v>
      </c>
      <c r="I276" s="10">
        <f t="shared" si="72"/>
        <v>-90</v>
      </c>
      <c r="J276" s="87">
        <f t="shared" si="73"/>
        <v>-7.1258907363420425</v>
      </c>
      <c r="K276" s="29">
        <v>1173</v>
      </c>
      <c r="L276" s="13">
        <v>1263</v>
      </c>
      <c r="M276" s="10">
        <f t="shared" si="74"/>
        <v>-90</v>
      </c>
      <c r="N276" s="87">
        <f t="shared" si="75"/>
        <v>-7.1258907363420425</v>
      </c>
      <c r="O276" s="29">
        <v>0</v>
      </c>
      <c r="P276" s="13">
        <v>0</v>
      </c>
      <c r="Q276" s="10" t="str">
        <f t="shared" si="76"/>
        <v>-</v>
      </c>
      <c r="R276" s="87" t="str">
        <f t="shared" si="77"/>
        <v>-</v>
      </c>
      <c r="S276" s="29">
        <v>0</v>
      </c>
      <c r="T276" s="13">
        <v>0</v>
      </c>
      <c r="U276" s="10" t="str">
        <f t="shared" si="78"/>
        <v>-</v>
      </c>
      <c r="V276" s="87" t="str">
        <f t="shared" si="79"/>
        <v>-</v>
      </c>
      <c r="W276" s="88" t="s">
        <v>11071</v>
      </c>
      <c r="X276" s="89" t="s">
        <v>11071</v>
      </c>
      <c r="Y276" s="89" t="s">
        <v>5344</v>
      </c>
      <c r="Z276" s="10" t="str">
        <f t="shared" si="80"/>
        <v>-</v>
      </c>
      <c r="AA276" s="87" t="str">
        <f t="shared" si="81"/>
        <v>-</v>
      </c>
      <c r="AB276" s="90" t="s">
        <v>11071</v>
      </c>
      <c r="AC276" s="89" t="s">
        <v>11071</v>
      </c>
      <c r="AD276" s="89" t="s">
        <v>5344</v>
      </c>
      <c r="AE276" s="10" t="str">
        <f t="shared" si="82"/>
        <v>-</v>
      </c>
      <c r="AF276" s="11" t="str">
        <f t="shared" si="83"/>
        <v>-</v>
      </c>
      <c r="AG276" s="91" t="s">
        <v>11071</v>
      </c>
      <c r="AH276" s="89" t="s">
        <v>11071</v>
      </c>
      <c r="AI276" s="89" t="s">
        <v>5344</v>
      </c>
      <c r="AJ276" s="10" t="str">
        <f t="shared" si="84"/>
        <v>-</v>
      </c>
      <c r="AK276" s="87" t="str">
        <f t="shared" si="85"/>
        <v>-</v>
      </c>
      <c r="AL276" s="90" t="s">
        <v>11071</v>
      </c>
      <c r="AM276" s="89" t="s">
        <v>11071</v>
      </c>
      <c r="AN276" s="89" t="s">
        <v>5344</v>
      </c>
      <c r="AO276" s="10" t="str">
        <f t="shared" si="86"/>
        <v>-</v>
      </c>
      <c r="AP276" s="11" t="str">
        <f t="shared" si="87"/>
        <v>-</v>
      </c>
      <c r="AQ276" s="91" t="s">
        <v>11071</v>
      </c>
      <c r="AR276" s="89" t="s">
        <v>5344</v>
      </c>
      <c r="AS276" s="89" t="s">
        <v>5344</v>
      </c>
      <c r="AT276" s="10" t="str">
        <f t="shared" si="88"/>
        <v>-</v>
      </c>
      <c r="AU276" s="87" t="str">
        <f t="shared" si="89"/>
        <v>-</v>
      </c>
      <c r="AV276" s="20"/>
    </row>
    <row r="277" spans="3:48" ht="50.1" customHeight="1">
      <c r="C277" s="5"/>
      <c r="D277" s="64" t="s">
        <v>552</v>
      </c>
      <c r="E277" s="65" t="s">
        <v>5250</v>
      </c>
      <c r="F277" s="67" t="s">
        <v>553</v>
      </c>
      <c r="G277" s="29">
        <v>57</v>
      </c>
      <c r="H277" s="13">
        <v>63</v>
      </c>
      <c r="I277" s="10">
        <f t="shared" si="72"/>
        <v>-6</v>
      </c>
      <c r="J277" s="87">
        <f t="shared" si="73"/>
        <v>-9.5238095238095237</v>
      </c>
      <c r="K277" s="29">
        <v>44</v>
      </c>
      <c r="L277" s="13">
        <v>33</v>
      </c>
      <c r="M277" s="10">
        <f t="shared" si="74"/>
        <v>11</v>
      </c>
      <c r="N277" s="87">
        <f t="shared" si="75"/>
        <v>33.333333333333329</v>
      </c>
      <c r="O277" s="29">
        <v>13</v>
      </c>
      <c r="P277" s="13">
        <v>30</v>
      </c>
      <c r="Q277" s="10">
        <f t="shared" si="76"/>
        <v>-17</v>
      </c>
      <c r="R277" s="87">
        <f t="shared" si="77"/>
        <v>-56.666666666666664</v>
      </c>
      <c r="S277" s="29">
        <v>0</v>
      </c>
      <c r="T277" s="13">
        <v>0</v>
      </c>
      <c r="U277" s="10" t="str">
        <f t="shared" si="78"/>
        <v>-</v>
      </c>
      <c r="V277" s="87" t="str">
        <f t="shared" si="79"/>
        <v>-</v>
      </c>
      <c r="W277" s="88" t="s">
        <v>11071</v>
      </c>
      <c r="X277" s="89" t="s">
        <v>11071</v>
      </c>
      <c r="Y277" s="89" t="s">
        <v>5344</v>
      </c>
      <c r="Z277" s="10" t="str">
        <f t="shared" si="80"/>
        <v>-</v>
      </c>
      <c r="AA277" s="87" t="str">
        <f t="shared" si="81"/>
        <v>-</v>
      </c>
      <c r="AB277" s="90" t="s">
        <v>11071</v>
      </c>
      <c r="AC277" s="89" t="s">
        <v>11071</v>
      </c>
      <c r="AD277" s="89" t="s">
        <v>5344</v>
      </c>
      <c r="AE277" s="10" t="str">
        <f t="shared" si="82"/>
        <v>-</v>
      </c>
      <c r="AF277" s="11" t="str">
        <f t="shared" si="83"/>
        <v>-</v>
      </c>
      <c r="AG277" s="91" t="s">
        <v>11071</v>
      </c>
      <c r="AH277" s="89" t="s">
        <v>11071</v>
      </c>
      <c r="AI277" s="89" t="s">
        <v>5344</v>
      </c>
      <c r="AJ277" s="10" t="str">
        <f t="shared" si="84"/>
        <v>-</v>
      </c>
      <c r="AK277" s="87" t="str">
        <f t="shared" si="85"/>
        <v>-</v>
      </c>
      <c r="AL277" s="90" t="s">
        <v>11071</v>
      </c>
      <c r="AM277" s="89" t="s">
        <v>11071</v>
      </c>
      <c r="AN277" s="89" t="s">
        <v>5344</v>
      </c>
      <c r="AO277" s="10" t="str">
        <f t="shared" si="86"/>
        <v>-</v>
      </c>
      <c r="AP277" s="11" t="str">
        <f t="shared" si="87"/>
        <v>-</v>
      </c>
      <c r="AQ277" s="91" t="s">
        <v>11071</v>
      </c>
      <c r="AR277" s="89" t="s">
        <v>5344</v>
      </c>
      <c r="AS277" s="89" t="s">
        <v>5344</v>
      </c>
      <c r="AT277" s="10" t="str">
        <f t="shared" si="88"/>
        <v>-</v>
      </c>
      <c r="AU277" s="87" t="str">
        <f t="shared" si="89"/>
        <v>-</v>
      </c>
      <c r="AV277" s="20"/>
    </row>
    <row r="278" spans="3:48" ht="50.1" customHeight="1">
      <c r="C278" s="5"/>
      <c r="D278" s="64" t="s">
        <v>554</v>
      </c>
      <c r="E278" s="65" t="s">
        <v>5250</v>
      </c>
      <c r="F278" s="67" t="s">
        <v>555</v>
      </c>
      <c r="G278" s="29">
        <v>65</v>
      </c>
      <c r="H278" s="13">
        <v>94</v>
      </c>
      <c r="I278" s="10">
        <f t="shared" si="72"/>
        <v>-29</v>
      </c>
      <c r="J278" s="87">
        <f t="shared" si="73"/>
        <v>-30.851063829787233</v>
      </c>
      <c r="K278" s="29">
        <v>0</v>
      </c>
      <c r="L278" s="13">
        <v>0</v>
      </c>
      <c r="M278" s="10" t="str">
        <f t="shared" si="74"/>
        <v>-</v>
      </c>
      <c r="N278" s="87" t="str">
        <f t="shared" si="75"/>
        <v>-</v>
      </c>
      <c r="O278" s="29">
        <v>0</v>
      </c>
      <c r="P278" s="13">
        <v>0</v>
      </c>
      <c r="Q278" s="10" t="str">
        <f t="shared" si="76"/>
        <v>-</v>
      </c>
      <c r="R278" s="87" t="str">
        <f t="shared" si="77"/>
        <v>-</v>
      </c>
      <c r="S278" s="29">
        <v>65</v>
      </c>
      <c r="T278" s="13">
        <v>94</v>
      </c>
      <c r="U278" s="10">
        <f t="shared" si="78"/>
        <v>-29</v>
      </c>
      <c r="V278" s="87">
        <f t="shared" si="79"/>
        <v>-30.851063829787233</v>
      </c>
      <c r="W278" s="88" t="s">
        <v>7960</v>
      </c>
      <c r="X278" s="89">
        <v>65</v>
      </c>
      <c r="Y278" s="89">
        <v>94</v>
      </c>
      <c r="Z278" s="10">
        <f t="shared" si="80"/>
        <v>-29</v>
      </c>
      <c r="AA278" s="87">
        <f t="shared" si="81"/>
        <v>-30.851063829787233</v>
      </c>
      <c r="AB278" s="90" t="s">
        <v>11071</v>
      </c>
      <c r="AC278" s="89" t="s">
        <v>11071</v>
      </c>
      <c r="AD278" s="89" t="s">
        <v>5344</v>
      </c>
      <c r="AE278" s="10" t="str">
        <f t="shared" si="82"/>
        <v>-</v>
      </c>
      <c r="AF278" s="11" t="str">
        <f t="shared" si="83"/>
        <v>-</v>
      </c>
      <c r="AG278" s="91" t="s">
        <v>11071</v>
      </c>
      <c r="AH278" s="89" t="s">
        <v>11071</v>
      </c>
      <c r="AI278" s="89" t="s">
        <v>5344</v>
      </c>
      <c r="AJ278" s="10" t="str">
        <f t="shared" si="84"/>
        <v>-</v>
      </c>
      <c r="AK278" s="87" t="str">
        <f t="shared" si="85"/>
        <v>-</v>
      </c>
      <c r="AL278" s="90" t="s">
        <v>11071</v>
      </c>
      <c r="AM278" s="89" t="s">
        <v>11071</v>
      </c>
      <c r="AN278" s="89" t="s">
        <v>5344</v>
      </c>
      <c r="AO278" s="10" t="str">
        <f t="shared" si="86"/>
        <v>-</v>
      </c>
      <c r="AP278" s="11" t="str">
        <f t="shared" si="87"/>
        <v>-</v>
      </c>
      <c r="AQ278" s="91" t="s">
        <v>11071</v>
      </c>
      <c r="AR278" s="89" t="s">
        <v>5344</v>
      </c>
      <c r="AS278" s="89" t="s">
        <v>5344</v>
      </c>
      <c r="AT278" s="10" t="str">
        <f t="shared" si="88"/>
        <v>-</v>
      </c>
      <c r="AU278" s="87" t="str">
        <f t="shared" si="89"/>
        <v>-</v>
      </c>
      <c r="AV278" s="15"/>
    </row>
    <row r="279" spans="3:48" ht="50.1" customHeight="1">
      <c r="C279" s="5"/>
      <c r="D279" s="64" t="s">
        <v>556</v>
      </c>
      <c r="E279" s="65" t="s">
        <v>5250</v>
      </c>
      <c r="F279" s="67" t="s">
        <v>557</v>
      </c>
      <c r="G279" s="29">
        <v>0</v>
      </c>
      <c r="H279" s="13">
        <v>204</v>
      </c>
      <c r="I279" s="10">
        <f t="shared" si="72"/>
        <v>-204</v>
      </c>
      <c r="J279" s="87">
        <f t="shared" si="73"/>
        <v>-100</v>
      </c>
      <c r="K279" s="29">
        <v>0</v>
      </c>
      <c r="L279" s="13">
        <v>204</v>
      </c>
      <c r="M279" s="10">
        <f t="shared" si="74"/>
        <v>-204</v>
      </c>
      <c r="N279" s="87">
        <f t="shared" si="75"/>
        <v>-100</v>
      </c>
      <c r="O279" s="29">
        <v>0</v>
      </c>
      <c r="P279" s="13">
        <v>0</v>
      </c>
      <c r="Q279" s="10" t="str">
        <f t="shared" si="76"/>
        <v>-</v>
      </c>
      <c r="R279" s="87" t="str">
        <f t="shared" si="77"/>
        <v>-</v>
      </c>
      <c r="S279" s="29">
        <v>0</v>
      </c>
      <c r="T279" s="13">
        <v>0</v>
      </c>
      <c r="U279" s="10" t="str">
        <f t="shared" si="78"/>
        <v>-</v>
      </c>
      <c r="V279" s="87" t="str">
        <f t="shared" si="79"/>
        <v>-</v>
      </c>
      <c r="W279" s="88" t="s">
        <v>11071</v>
      </c>
      <c r="X279" s="89" t="s">
        <v>11071</v>
      </c>
      <c r="Y279" s="89" t="s">
        <v>5344</v>
      </c>
      <c r="Z279" s="10" t="str">
        <f t="shared" si="80"/>
        <v>-</v>
      </c>
      <c r="AA279" s="87" t="str">
        <f t="shared" si="81"/>
        <v>-</v>
      </c>
      <c r="AB279" s="90" t="s">
        <v>11071</v>
      </c>
      <c r="AC279" s="89" t="s">
        <v>11071</v>
      </c>
      <c r="AD279" s="89" t="s">
        <v>5344</v>
      </c>
      <c r="AE279" s="10" t="str">
        <f t="shared" si="82"/>
        <v>-</v>
      </c>
      <c r="AF279" s="11" t="str">
        <f t="shared" si="83"/>
        <v>-</v>
      </c>
      <c r="AG279" s="91" t="s">
        <v>11071</v>
      </c>
      <c r="AH279" s="89" t="s">
        <v>11071</v>
      </c>
      <c r="AI279" s="89" t="s">
        <v>5344</v>
      </c>
      <c r="AJ279" s="10" t="str">
        <f t="shared" si="84"/>
        <v>-</v>
      </c>
      <c r="AK279" s="87" t="str">
        <f t="shared" si="85"/>
        <v>-</v>
      </c>
      <c r="AL279" s="90" t="s">
        <v>11071</v>
      </c>
      <c r="AM279" s="89" t="s">
        <v>11071</v>
      </c>
      <c r="AN279" s="89" t="s">
        <v>5344</v>
      </c>
      <c r="AO279" s="10" t="str">
        <f t="shared" si="86"/>
        <v>-</v>
      </c>
      <c r="AP279" s="11" t="str">
        <f t="shared" si="87"/>
        <v>-</v>
      </c>
      <c r="AQ279" s="91" t="s">
        <v>11071</v>
      </c>
      <c r="AR279" s="89" t="s">
        <v>5344</v>
      </c>
      <c r="AS279" s="89" t="s">
        <v>5344</v>
      </c>
      <c r="AT279" s="10" t="str">
        <f t="shared" si="88"/>
        <v>-</v>
      </c>
      <c r="AU279" s="87" t="str">
        <f t="shared" si="89"/>
        <v>-</v>
      </c>
      <c r="AV279" s="15"/>
    </row>
    <row r="280" spans="3:48" ht="50.1" customHeight="1">
      <c r="C280" s="5"/>
      <c r="D280" s="64" t="s">
        <v>558</v>
      </c>
      <c r="E280" s="65" t="s">
        <v>5250</v>
      </c>
      <c r="F280" s="67" t="s">
        <v>559</v>
      </c>
      <c r="G280" s="29">
        <v>52</v>
      </c>
      <c r="H280" s="13">
        <v>47</v>
      </c>
      <c r="I280" s="10">
        <f t="shared" si="72"/>
        <v>5</v>
      </c>
      <c r="J280" s="87">
        <f t="shared" si="73"/>
        <v>10.638297872340425</v>
      </c>
      <c r="K280" s="29">
        <v>52</v>
      </c>
      <c r="L280" s="13">
        <v>47</v>
      </c>
      <c r="M280" s="10">
        <f t="shared" si="74"/>
        <v>5</v>
      </c>
      <c r="N280" s="87">
        <f t="shared" si="75"/>
        <v>10.638297872340425</v>
      </c>
      <c r="O280" s="29">
        <v>0</v>
      </c>
      <c r="P280" s="13">
        <v>0</v>
      </c>
      <c r="Q280" s="10" t="str">
        <f t="shared" si="76"/>
        <v>-</v>
      </c>
      <c r="R280" s="87" t="str">
        <f t="shared" si="77"/>
        <v>-</v>
      </c>
      <c r="S280" s="29">
        <v>0</v>
      </c>
      <c r="T280" s="13">
        <v>0</v>
      </c>
      <c r="U280" s="10" t="str">
        <f t="shared" si="78"/>
        <v>-</v>
      </c>
      <c r="V280" s="87" t="str">
        <f t="shared" si="79"/>
        <v>-</v>
      </c>
      <c r="W280" s="88" t="s">
        <v>11071</v>
      </c>
      <c r="X280" s="89" t="s">
        <v>11071</v>
      </c>
      <c r="Y280" s="89" t="s">
        <v>5344</v>
      </c>
      <c r="Z280" s="10" t="str">
        <f t="shared" si="80"/>
        <v>-</v>
      </c>
      <c r="AA280" s="87" t="str">
        <f t="shared" si="81"/>
        <v>-</v>
      </c>
      <c r="AB280" s="90" t="s">
        <v>11071</v>
      </c>
      <c r="AC280" s="89" t="s">
        <v>11071</v>
      </c>
      <c r="AD280" s="89" t="s">
        <v>5344</v>
      </c>
      <c r="AE280" s="10" t="str">
        <f t="shared" si="82"/>
        <v>-</v>
      </c>
      <c r="AF280" s="11" t="str">
        <f t="shared" si="83"/>
        <v>-</v>
      </c>
      <c r="AG280" s="91" t="s">
        <v>11071</v>
      </c>
      <c r="AH280" s="89" t="s">
        <v>11071</v>
      </c>
      <c r="AI280" s="89" t="s">
        <v>5344</v>
      </c>
      <c r="AJ280" s="10" t="str">
        <f t="shared" si="84"/>
        <v>-</v>
      </c>
      <c r="AK280" s="87" t="str">
        <f t="shared" si="85"/>
        <v>-</v>
      </c>
      <c r="AL280" s="90" t="s">
        <v>11071</v>
      </c>
      <c r="AM280" s="89" t="s">
        <v>11071</v>
      </c>
      <c r="AN280" s="89" t="s">
        <v>5344</v>
      </c>
      <c r="AO280" s="10" t="str">
        <f t="shared" si="86"/>
        <v>-</v>
      </c>
      <c r="AP280" s="11" t="str">
        <f t="shared" si="87"/>
        <v>-</v>
      </c>
      <c r="AQ280" s="91" t="s">
        <v>11071</v>
      </c>
      <c r="AR280" s="89" t="s">
        <v>5344</v>
      </c>
      <c r="AS280" s="89" t="s">
        <v>5344</v>
      </c>
      <c r="AT280" s="10" t="str">
        <f t="shared" si="88"/>
        <v>-</v>
      </c>
      <c r="AU280" s="87" t="str">
        <f t="shared" si="89"/>
        <v>-</v>
      </c>
      <c r="AV280" s="15"/>
    </row>
    <row r="281" spans="3:48" ht="50.1" customHeight="1">
      <c r="C281" s="5"/>
      <c r="D281" s="64" t="s">
        <v>560</v>
      </c>
      <c r="E281" s="65" t="s">
        <v>5250</v>
      </c>
      <c r="F281" s="67" t="s">
        <v>561</v>
      </c>
      <c r="G281" s="29">
        <v>100</v>
      </c>
      <c r="H281" s="13">
        <v>150</v>
      </c>
      <c r="I281" s="10">
        <f t="shared" si="72"/>
        <v>-50</v>
      </c>
      <c r="J281" s="87">
        <f t="shared" si="73"/>
        <v>-33.333333333333329</v>
      </c>
      <c r="K281" s="29">
        <v>100</v>
      </c>
      <c r="L281" s="13">
        <v>150</v>
      </c>
      <c r="M281" s="10">
        <f t="shared" si="74"/>
        <v>-50</v>
      </c>
      <c r="N281" s="87">
        <f t="shared" si="75"/>
        <v>-33.333333333333329</v>
      </c>
      <c r="O281" s="29">
        <v>0</v>
      </c>
      <c r="P281" s="13">
        <v>0</v>
      </c>
      <c r="Q281" s="10" t="str">
        <f t="shared" si="76"/>
        <v>-</v>
      </c>
      <c r="R281" s="87" t="str">
        <f t="shared" si="77"/>
        <v>-</v>
      </c>
      <c r="S281" s="29">
        <v>0</v>
      </c>
      <c r="T281" s="13">
        <v>0</v>
      </c>
      <c r="U281" s="10" t="str">
        <f t="shared" si="78"/>
        <v>-</v>
      </c>
      <c r="V281" s="87" t="str">
        <f t="shared" si="79"/>
        <v>-</v>
      </c>
      <c r="W281" s="88" t="s">
        <v>11071</v>
      </c>
      <c r="X281" s="89" t="s">
        <v>11071</v>
      </c>
      <c r="Y281" s="89" t="s">
        <v>5344</v>
      </c>
      <c r="Z281" s="10" t="str">
        <f t="shared" si="80"/>
        <v>-</v>
      </c>
      <c r="AA281" s="87" t="str">
        <f t="shared" si="81"/>
        <v>-</v>
      </c>
      <c r="AB281" s="90" t="s">
        <v>11071</v>
      </c>
      <c r="AC281" s="89" t="s">
        <v>11071</v>
      </c>
      <c r="AD281" s="89" t="s">
        <v>5344</v>
      </c>
      <c r="AE281" s="10" t="str">
        <f t="shared" si="82"/>
        <v>-</v>
      </c>
      <c r="AF281" s="11" t="str">
        <f t="shared" si="83"/>
        <v>-</v>
      </c>
      <c r="AG281" s="91" t="s">
        <v>11071</v>
      </c>
      <c r="AH281" s="89" t="s">
        <v>11071</v>
      </c>
      <c r="AI281" s="89" t="s">
        <v>5344</v>
      </c>
      <c r="AJ281" s="10" t="str">
        <f t="shared" si="84"/>
        <v>-</v>
      </c>
      <c r="AK281" s="87" t="str">
        <f t="shared" si="85"/>
        <v>-</v>
      </c>
      <c r="AL281" s="90" t="s">
        <v>11071</v>
      </c>
      <c r="AM281" s="89" t="s">
        <v>11071</v>
      </c>
      <c r="AN281" s="89" t="s">
        <v>5344</v>
      </c>
      <c r="AO281" s="10" t="str">
        <f t="shared" si="86"/>
        <v>-</v>
      </c>
      <c r="AP281" s="11" t="str">
        <f t="shared" si="87"/>
        <v>-</v>
      </c>
      <c r="AQ281" s="91" t="s">
        <v>11071</v>
      </c>
      <c r="AR281" s="89" t="s">
        <v>5344</v>
      </c>
      <c r="AS281" s="89" t="s">
        <v>5344</v>
      </c>
      <c r="AT281" s="10" t="str">
        <f t="shared" si="88"/>
        <v>-</v>
      </c>
      <c r="AU281" s="87" t="str">
        <f t="shared" si="89"/>
        <v>-</v>
      </c>
      <c r="AV281" s="15"/>
    </row>
    <row r="282" spans="3:48" ht="50.1" customHeight="1">
      <c r="C282" s="5"/>
      <c r="D282" s="64" t="s">
        <v>562</v>
      </c>
      <c r="E282" s="65" t="s">
        <v>5250</v>
      </c>
      <c r="F282" s="67" t="s">
        <v>563</v>
      </c>
      <c r="G282" s="29">
        <v>133</v>
      </c>
      <c r="H282" s="13">
        <v>85</v>
      </c>
      <c r="I282" s="10">
        <f t="shared" si="72"/>
        <v>48</v>
      </c>
      <c r="J282" s="87">
        <f t="shared" si="73"/>
        <v>56.470588235294116</v>
      </c>
      <c r="K282" s="29">
        <v>127</v>
      </c>
      <c r="L282" s="13">
        <v>51</v>
      </c>
      <c r="M282" s="10">
        <f t="shared" si="74"/>
        <v>76</v>
      </c>
      <c r="N282" s="87">
        <f t="shared" si="75"/>
        <v>149.01960784313727</v>
      </c>
      <c r="O282" s="29">
        <v>0</v>
      </c>
      <c r="P282" s="13">
        <v>0</v>
      </c>
      <c r="Q282" s="10" t="str">
        <f t="shared" si="76"/>
        <v>-</v>
      </c>
      <c r="R282" s="87" t="str">
        <f t="shared" si="77"/>
        <v>-</v>
      </c>
      <c r="S282" s="29">
        <v>6</v>
      </c>
      <c r="T282" s="13">
        <v>34</v>
      </c>
      <c r="U282" s="10">
        <f t="shared" si="78"/>
        <v>-28</v>
      </c>
      <c r="V282" s="87">
        <f t="shared" si="79"/>
        <v>-82.35294117647058</v>
      </c>
      <c r="W282" s="88" t="s">
        <v>5431</v>
      </c>
      <c r="X282" s="89">
        <v>5.8010000000000002</v>
      </c>
      <c r="Y282" s="89">
        <v>34.198999999999998</v>
      </c>
      <c r="Z282" s="10">
        <f t="shared" si="80"/>
        <v>-28.397999999999996</v>
      </c>
      <c r="AA282" s="87">
        <f t="shared" si="81"/>
        <v>-83.037515716833823</v>
      </c>
      <c r="AB282" s="90" t="s">
        <v>11071</v>
      </c>
      <c r="AC282" s="89" t="s">
        <v>11071</v>
      </c>
      <c r="AD282" s="89" t="s">
        <v>5344</v>
      </c>
      <c r="AE282" s="10" t="str">
        <f t="shared" si="82"/>
        <v>-</v>
      </c>
      <c r="AF282" s="11" t="str">
        <f t="shared" si="83"/>
        <v>-</v>
      </c>
      <c r="AG282" s="91" t="s">
        <v>11071</v>
      </c>
      <c r="AH282" s="89" t="s">
        <v>11071</v>
      </c>
      <c r="AI282" s="89" t="s">
        <v>5344</v>
      </c>
      <c r="AJ282" s="10" t="str">
        <f t="shared" si="84"/>
        <v>-</v>
      </c>
      <c r="AK282" s="87" t="str">
        <f t="shared" si="85"/>
        <v>-</v>
      </c>
      <c r="AL282" s="90" t="s">
        <v>11071</v>
      </c>
      <c r="AM282" s="89" t="s">
        <v>11071</v>
      </c>
      <c r="AN282" s="89" t="s">
        <v>5344</v>
      </c>
      <c r="AO282" s="10" t="str">
        <f t="shared" si="86"/>
        <v>-</v>
      </c>
      <c r="AP282" s="11" t="str">
        <f t="shared" si="87"/>
        <v>-</v>
      </c>
      <c r="AQ282" s="91" t="s">
        <v>11071</v>
      </c>
      <c r="AR282" s="89" t="s">
        <v>5344</v>
      </c>
      <c r="AS282" s="89" t="s">
        <v>5344</v>
      </c>
      <c r="AT282" s="10" t="str">
        <f t="shared" si="88"/>
        <v>-</v>
      </c>
      <c r="AU282" s="87" t="str">
        <f t="shared" si="89"/>
        <v>-</v>
      </c>
      <c r="AV282" s="15"/>
    </row>
    <row r="283" spans="3:48" ht="50.1" customHeight="1">
      <c r="C283" s="5"/>
      <c r="D283" s="64" t="s">
        <v>564</v>
      </c>
      <c r="E283" s="65" t="s">
        <v>5250</v>
      </c>
      <c r="F283" s="67" t="s">
        <v>565</v>
      </c>
      <c r="G283" s="29">
        <v>45</v>
      </c>
      <c r="H283" s="13">
        <v>39</v>
      </c>
      <c r="I283" s="10">
        <f t="shared" si="72"/>
        <v>6</v>
      </c>
      <c r="J283" s="87">
        <f t="shared" si="73"/>
        <v>15.384615384615385</v>
      </c>
      <c r="K283" s="29">
        <v>45</v>
      </c>
      <c r="L283" s="13">
        <v>39</v>
      </c>
      <c r="M283" s="10">
        <f t="shared" si="74"/>
        <v>6</v>
      </c>
      <c r="N283" s="87">
        <f t="shared" si="75"/>
        <v>15.384615384615385</v>
      </c>
      <c r="O283" s="29">
        <v>0</v>
      </c>
      <c r="P283" s="13">
        <v>0</v>
      </c>
      <c r="Q283" s="10" t="str">
        <f t="shared" si="76"/>
        <v>-</v>
      </c>
      <c r="R283" s="87" t="str">
        <f t="shared" si="77"/>
        <v>-</v>
      </c>
      <c r="S283" s="29">
        <v>0</v>
      </c>
      <c r="T283" s="13">
        <v>0</v>
      </c>
      <c r="U283" s="10" t="str">
        <f t="shared" si="78"/>
        <v>-</v>
      </c>
      <c r="V283" s="87" t="str">
        <f t="shared" si="79"/>
        <v>-</v>
      </c>
      <c r="W283" s="88" t="s">
        <v>11071</v>
      </c>
      <c r="X283" s="89" t="s">
        <v>11071</v>
      </c>
      <c r="Y283" s="89" t="s">
        <v>5344</v>
      </c>
      <c r="Z283" s="10" t="str">
        <f t="shared" si="80"/>
        <v>-</v>
      </c>
      <c r="AA283" s="87" t="str">
        <f t="shared" si="81"/>
        <v>-</v>
      </c>
      <c r="AB283" s="90" t="s">
        <v>11071</v>
      </c>
      <c r="AC283" s="89" t="s">
        <v>11071</v>
      </c>
      <c r="AD283" s="89" t="s">
        <v>5344</v>
      </c>
      <c r="AE283" s="10" t="str">
        <f t="shared" si="82"/>
        <v>-</v>
      </c>
      <c r="AF283" s="11" t="str">
        <f t="shared" si="83"/>
        <v>-</v>
      </c>
      <c r="AG283" s="91" t="s">
        <v>11071</v>
      </c>
      <c r="AH283" s="89" t="s">
        <v>11071</v>
      </c>
      <c r="AI283" s="89" t="s">
        <v>5344</v>
      </c>
      <c r="AJ283" s="10" t="str">
        <f t="shared" si="84"/>
        <v>-</v>
      </c>
      <c r="AK283" s="87" t="str">
        <f t="shared" si="85"/>
        <v>-</v>
      </c>
      <c r="AL283" s="90" t="s">
        <v>11071</v>
      </c>
      <c r="AM283" s="89" t="s">
        <v>11071</v>
      </c>
      <c r="AN283" s="89" t="s">
        <v>5344</v>
      </c>
      <c r="AO283" s="10" t="str">
        <f t="shared" si="86"/>
        <v>-</v>
      </c>
      <c r="AP283" s="11" t="str">
        <f t="shared" si="87"/>
        <v>-</v>
      </c>
      <c r="AQ283" s="91" t="s">
        <v>11071</v>
      </c>
      <c r="AR283" s="89" t="s">
        <v>5344</v>
      </c>
      <c r="AS283" s="89" t="s">
        <v>5344</v>
      </c>
      <c r="AT283" s="10" t="str">
        <f t="shared" si="88"/>
        <v>-</v>
      </c>
      <c r="AU283" s="87" t="str">
        <f t="shared" si="89"/>
        <v>-</v>
      </c>
      <c r="AV283" s="15"/>
    </row>
    <row r="284" spans="3:48" ht="50.1" customHeight="1">
      <c r="C284" s="5"/>
      <c r="D284" s="64" t="s">
        <v>566</v>
      </c>
      <c r="E284" s="65" t="s">
        <v>5250</v>
      </c>
      <c r="F284" s="67" t="s">
        <v>567</v>
      </c>
      <c r="G284" s="29">
        <v>36</v>
      </c>
      <c r="H284" s="13">
        <v>34</v>
      </c>
      <c r="I284" s="10">
        <f t="shared" si="72"/>
        <v>2</v>
      </c>
      <c r="J284" s="87">
        <f t="shared" si="73"/>
        <v>5.8823529411764701</v>
      </c>
      <c r="K284" s="29">
        <v>0</v>
      </c>
      <c r="L284" s="13">
        <v>0</v>
      </c>
      <c r="M284" s="10" t="str">
        <f t="shared" si="74"/>
        <v>-</v>
      </c>
      <c r="N284" s="87" t="str">
        <f t="shared" si="75"/>
        <v>-</v>
      </c>
      <c r="O284" s="29">
        <v>0</v>
      </c>
      <c r="P284" s="13">
        <v>0</v>
      </c>
      <c r="Q284" s="10" t="str">
        <f t="shared" si="76"/>
        <v>-</v>
      </c>
      <c r="R284" s="87" t="str">
        <f t="shared" si="77"/>
        <v>-</v>
      </c>
      <c r="S284" s="29">
        <v>36</v>
      </c>
      <c r="T284" s="13">
        <v>34</v>
      </c>
      <c r="U284" s="10">
        <f t="shared" si="78"/>
        <v>2</v>
      </c>
      <c r="V284" s="87">
        <f t="shared" si="79"/>
        <v>5.8823529411764701</v>
      </c>
      <c r="W284" s="88" t="s">
        <v>7961</v>
      </c>
      <c r="X284" s="89">
        <v>36</v>
      </c>
      <c r="Y284" s="89">
        <v>34</v>
      </c>
      <c r="Z284" s="10">
        <f t="shared" si="80"/>
        <v>2</v>
      </c>
      <c r="AA284" s="87">
        <f t="shared" si="81"/>
        <v>5.8823529411764701</v>
      </c>
      <c r="AB284" s="90" t="s">
        <v>11071</v>
      </c>
      <c r="AC284" s="89" t="s">
        <v>11071</v>
      </c>
      <c r="AD284" s="89" t="s">
        <v>5344</v>
      </c>
      <c r="AE284" s="10" t="str">
        <f t="shared" si="82"/>
        <v>-</v>
      </c>
      <c r="AF284" s="11" t="str">
        <f t="shared" si="83"/>
        <v>-</v>
      </c>
      <c r="AG284" s="91" t="s">
        <v>11071</v>
      </c>
      <c r="AH284" s="89" t="s">
        <v>11071</v>
      </c>
      <c r="AI284" s="89" t="s">
        <v>5344</v>
      </c>
      <c r="AJ284" s="10" t="str">
        <f t="shared" si="84"/>
        <v>-</v>
      </c>
      <c r="AK284" s="87" t="str">
        <f t="shared" si="85"/>
        <v>-</v>
      </c>
      <c r="AL284" s="90" t="s">
        <v>11071</v>
      </c>
      <c r="AM284" s="89" t="s">
        <v>11071</v>
      </c>
      <c r="AN284" s="89" t="s">
        <v>5344</v>
      </c>
      <c r="AO284" s="10" t="str">
        <f t="shared" si="86"/>
        <v>-</v>
      </c>
      <c r="AP284" s="11" t="str">
        <f t="shared" si="87"/>
        <v>-</v>
      </c>
      <c r="AQ284" s="91" t="s">
        <v>11071</v>
      </c>
      <c r="AR284" s="89" t="s">
        <v>5344</v>
      </c>
      <c r="AS284" s="89" t="s">
        <v>5344</v>
      </c>
      <c r="AT284" s="10" t="str">
        <f t="shared" si="88"/>
        <v>-</v>
      </c>
      <c r="AU284" s="87" t="str">
        <f t="shared" si="89"/>
        <v>-</v>
      </c>
      <c r="AV284" s="15"/>
    </row>
    <row r="285" spans="3:48" ht="50.1" customHeight="1">
      <c r="C285" s="5"/>
      <c r="D285" s="64" t="s">
        <v>568</v>
      </c>
      <c r="E285" s="65" t="s">
        <v>5250</v>
      </c>
      <c r="F285" s="67" t="s">
        <v>569</v>
      </c>
      <c r="G285" s="29">
        <v>42</v>
      </c>
      <c r="H285" s="13">
        <v>43</v>
      </c>
      <c r="I285" s="10">
        <f t="shared" si="72"/>
        <v>-1</v>
      </c>
      <c r="J285" s="87">
        <f t="shared" si="73"/>
        <v>-2.3255813953488373</v>
      </c>
      <c r="K285" s="29">
        <v>0</v>
      </c>
      <c r="L285" s="13">
        <v>0</v>
      </c>
      <c r="M285" s="10" t="str">
        <f t="shared" si="74"/>
        <v>-</v>
      </c>
      <c r="N285" s="87" t="str">
        <f t="shared" si="75"/>
        <v>-</v>
      </c>
      <c r="O285" s="29">
        <v>0</v>
      </c>
      <c r="P285" s="13">
        <v>0</v>
      </c>
      <c r="Q285" s="10" t="str">
        <f t="shared" si="76"/>
        <v>-</v>
      </c>
      <c r="R285" s="87" t="str">
        <f t="shared" si="77"/>
        <v>-</v>
      </c>
      <c r="S285" s="29">
        <v>42</v>
      </c>
      <c r="T285" s="13">
        <v>43</v>
      </c>
      <c r="U285" s="10">
        <f t="shared" si="78"/>
        <v>-1</v>
      </c>
      <c r="V285" s="87">
        <f t="shared" si="79"/>
        <v>-2.3255813953488373</v>
      </c>
      <c r="W285" s="88" t="s">
        <v>5594</v>
      </c>
      <c r="X285" s="89">
        <v>31</v>
      </c>
      <c r="Y285" s="89">
        <v>34</v>
      </c>
      <c r="Z285" s="10">
        <f t="shared" si="80"/>
        <v>-3</v>
      </c>
      <c r="AA285" s="87">
        <f t="shared" si="81"/>
        <v>-8.8235294117647065</v>
      </c>
      <c r="AB285" s="90" t="s">
        <v>7962</v>
      </c>
      <c r="AC285" s="89">
        <v>11</v>
      </c>
      <c r="AD285" s="89">
        <v>9</v>
      </c>
      <c r="AE285" s="10">
        <f t="shared" si="82"/>
        <v>2</v>
      </c>
      <c r="AF285" s="11">
        <f t="shared" si="83"/>
        <v>22.222222222222221</v>
      </c>
      <c r="AG285" s="91" t="s">
        <v>11071</v>
      </c>
      <c r="AH285" s="89" t="s">
        <v>11071</v>
      </c>
      <c r="AI285" s="89" t="s">
        <v>5344</v>
      </c>
      <c r="AJ285" s="10" t="str">
        <f t="shared" si="84"/>
        <v>-</v>
      </c>
      <c r="AK285" s="87" t="str">
        <f t="shared" si="85"/>
        <v>-</v>
      </c>
      <c r="AL285" s="90" t="s">
        <v>11071</v>
      </c>
      <c r="AM285" s="89" t="s">
        <v>11071</v>
      </c>
      <c r="AN285" s="89" t="s">
        <v>5344</v>
      </c>
      <c r="AO285" s="10" t="str">
        <f t="shared" si="86"/>
        <v>-</v>
      </c>
      <c r="AP285" s="11" t="str">
        <f t="shared" si="87"/>
        <v>-</v>
      </c>
      <c r="AQ285" s="91" t="s">
        <v>11071</v>
      </c>
      <c r="AR285" s="89" t="s">
        <v>5344</v>
      </c>
      <c r="AS285" s="89" t="s">
        <v>5344</v>
      </c>
      <c r="AT285" s="10" t="str">
        <f t="shared" si="88"/>
        <v>-</v>
      </c>
      <c r="AU285" s="87" t="str">
        <f t="shared" si="89"/>
        <v>-</v>
      </c>
      <c r="AV285" s="15"/>
    </row>
    <row r="286" spans="3:48" ht="50.1" customHeight="1">
      <c r="C286" s="5"/>
      <c r="D286" s="64" t="s">
        <v>570</v>
      </c>
      <c r="E286" s="65" t="s">
        <v>5250</v>
      </c>
      <c r="F286" s="67" t="s">
        <v>571</v>
      </c>
      <c r="G286" s="29">
        <v>26</v>
      </c>
      <c r="H286" s="13">
        <v>24</v>
      </c>
      <c r="I286" s="10">
        <f t="shared" si="72"/>
        <v>2</v>
      </c>
      <c r="J286" s="87">
        <f t="shared" si="73"/>
        <v>8.3333333333333321</v>
      </c>
      <c r="K286" s="29">
        <v>0</v>
      </c>
      <c r="L286" s="13">
        <v>0</v>
      </c>
      <c r="M286" s="10" t="str">
        <f t="shared" si="74"/>
        <v>-</v>
      </c>
      <c r="N286" s="87" t="str">
        <f t="shared" si="75"/>
        <v>-</v>
      </c>
      <c r="O286" s="29">
        <v>0</v>
      </c>
      <c r="P286" s="13">
        <v>0</v>
      </c>
      <c r="Q286" s="10" t="str">
        <f t="shared" si="76"/>
        <v>-</v>
      </c>
      <c r="R286" s="87" t="str">
        <f t="shared" si="77"/>
        <v>-</v>
      </c>
      <c r="S286" s="29">
        <v>26</v>
      </c>
      <c r="T286" s="13">
        <v>24</v>
      </c>
      <c r="U286" s="10">
        <f t="shared" si="78"/>
        <v>2</v>
      </c>
      <c r="V286" s="87">
        <f t="shared" si="79"/>
        <v>8.3333333333333321</v>
      </c>
      <c r="W286" s="88" t="s">
        <v>7963</v>
      </c>
      <c r="X286" s="89">
        <v>26</v>
      </c>
      <c r="Y286" s="89">
        <v>24</v>
      </c>
      <c r="Z286" s="10">
        <f t="shared" si="80"/>
        <v>2</v>
      </c>
      <c r="AA286" s="87">
        <f t="shared" si="81"/>
        <v>8.3333333333333321</v>
      </c>
      <c r="AB286" s="90" t="s">
        <v>11071</v>
      </c>
      <c r="AC286" s="89" t="s">
        <v>11071</v>
      </c>
      <c r="AD286" s="89" t="s">
        <v>5344</v>
      </c>
      <c r="AE286" s="10" t="str">
        <f t="shared" si="82"/>
        <v>-</v>
      </c>
      <c r="AF286" s="11" t="str">
        <f t="shared" si="83"/>
        <v>-</v>
      </c>
      <c r="AG286" s="91" t="s">
        <v>11071</v>
      </c>
      <c r="AH286" s="89" t="s">
        <v>11071</v>
      </c>
      <c r="AI286" s="89" t="s">
        <v>5344</v>
      </c>
      <c r="AJ286" s="10" t="str">
        <f t="shared" si="84"/>
        <v>-</v>
      </c>
      <c r="AK286" s="87" t="str">
        <f t="shared" si="85"/>
        <v>-</v>
      </c>
      <c r="AL286" s="90" t="s">
        <v>11071</v>
      </c>
      <c r="AM286" s="89" t="s">
        <v>11071</v>
      </c>
      <c r="AN286" s="89" t="s">
        <v>5344</v>
      </c>
      <c r="AO286" s="10" t="str">
        <f t="shared" si="86"/>
        <v>-</v>
      </c>
      <c r="AP286" s="11" t="str">
        <f t="shared" si="87"/>
        <v>-</v>
      </c>
      <c r="AQ286" s="91" t="s">
        <v>11071</v>
      </c>
      <c r="AR286" s="89" t="s">
        <v>5344</v>
      </c>
      <c r="AS286" s="89" t="s">
        <v>5344</v>
      </c>
      <c r="AT286" s="10" t="str">
        <f t="shared" si="88"/>
        <v>-</v>
      </c>
      <c r="AU286" s="87" t="str">
        <f t="shared" si="89"/>
        <v>-</v>
      </c>
      <c r="AV286" s="15"/>
    </row>
    <row r="287" spans="3:48" ht="50.1" customHeight="1">
      <c r="C287" s="5"/>
      <c r="D287" s="64" t="s">
        <v>572</v>
      </c>
      <c r="E287" s="65" t="s">
        <v>5250</v>
      </c>
      <c r="F287" s="67" t="s">
        <v>573</v>
      </c>
      <c r="G287" s="29">
        <v>1087</v>
      </c>
      <c r="H287" s="13">
        <v>1082</v>
      </c>
      <c r="I287" s="10">
        <f t="shared" si="72"/>
        <v>5</v>
      </c>
      <c r="J287" s="87">
        <f t="shared" si="73"/>
        <v>0.46210720887245843</v>
      </c>
      <c r="K287" s="29">
        <v>0</v>
      </c>
      <c r="L287" s="13">
        <v>0</v>
      </c>
      <c r="M287" s="10" t="str">
        <f t="shared" si="74"/>
        <v>-</v>
      </c>
      <c r="N287" s="87" t="str">
        <f t="shared" si="75"/>
        <v>-</v>
      </c>
      <c r="O287" s="29">
        <v>0</v>
      </c>
      <c r="P287" s="13">
        <v>0</v>
      </c>
      <c r="Q287" s="10" t="str">
        <f t="shared" si="76"/>
        <v>-</v>
      </c>
      <c r="R287" s="87" t="str">
        <f t="shared" si="77"/>
        <v>-</v>
      </c>
      <c r="S287" s="29">
        <v>1087</v>
      </c>
      <c r="T287" s="13">
        <v>1082</v>
      </c>
      <c r="U287" s="10">
        <f t="shared" si="78"/>
        <v>5</v>
      </c>
      <c r="V287" s="87">
        <f t="shared" si="79"/>
        <v>0.46210720887245843</v>
      </c>
      <c r="W287" s="88" t="s">
        <v>5713</v>
      </c>
      <c r="X287" s="89">
        <v>1086.616</v>
      </c>
      <c r="Y287" s="89">
        <v>1084.4960000000001</v>
      </c>
      <c r="Z287" s="10">
        <f t="shared" si="80"/>
        <v>2.1199999999998909</v>
      </c>
      <c r="AA287" s="87">
        <f t="shared" si="81"/>
        <v>0.1954825098478824</v>
      </c>
      <c r="AB287" s="90" t="s">
        <v>11071</v>
      </c>
      <c r="AC287" s="89" t="s">
        <v>11071</v>
      </c>
      <c r="AD287" s="89" t="s">
        <v>5344</v>
      </c>
      <c r="AE287" s="10" t="str">
        <f t="shared" si="82"/>
        <v>-</v>
      </c>
      <c r="AF287" s="11" t="str">
        <f t="shared" si="83"/>
        <v>-</v>
      </c>
      <c r="AG287" s="91" t="s">
        <v>11071</v>
      </c>
      <c r="AH287" s="89" t="s">
        <v>11071</v>
      </c>
      <c r="AI287" s="89" t="s">
        <v>5344</v>
      </c>
      <c r="AJ287" s="10" t="str">
        <f t="shared" si="84"/>
        <v>-</v>
      </c>
      <c r="AK287" s="87" t="str">
        <f t="shared" si="85"/>
        <v>-</v>
      </c>
      <c r="AL287" s="90" t="s">
        <v>11071</v>
      </c>
      <c r="AM287" s="89" t="s">
        <v>11071</v>
      </c>
      <c r="AN287" s="89" t="s">
        <v>5344</v>
      </c>
      <c r="AO287" s="10" t="str">
        <f t="shared" si="86"/>
        <v>-</v>
      </c>
      <c r="AP287" s="11" t="str">
        <f t="shared" si="87"/>
        <v>-</v>
      </c>
      <c r="AQ287" s="91" t="s">
        <v>11071</v>
      </c>
      <c r="AR287" s="89" t="s">
        <v>5344</v>
      </c>
      <c r="AS287" s="89" t="s">
        <v>5344</v>
      </c>
      <c r="AT287" s="10" t="str">
        <f t="shared" si="88"/>
        <v>-</v>
      </c>
      <c r="AU287" s="87" t="str">
        <f t="shared" si="89"/>
        <v>-</v>
      </c>
      <c r="AV287" s="15"/>
    </row>
    <row r="288" spans="3:48" ht="50.1" customHeight="1">
      <c r="C288" s="5"/>
      <c r="D288" s="64" t="s">
        <v>574</v>
      </c>
      <c r="E288" s="65" t="s">
        <v>5250</v>
      </c>
      <c r="F288" s="67" t="s">
        <v>575</v>
      </c>
      <c r="G288" s="29">
        <v>44</v>
      </c>
      <c r="H288" s="13">
        <v>30</v>
      </c>
      <c r="I288" s="10">
        <f t="shared" si="72"/>
        <v>14</v>
      </c>
      <c r="J288" s="87">
        <f t="shared" si="73"/>
        <v>46.666666666666664</v>
      </c>
      <c r="K288" s="29">
        <v>0</v>
      </c>
      <c r="L288" s="13">
        <v>0</v>
      </c>
      <c r="M288" s="10" t="str">
        <f t="shared" si="74"/>
        <v>-</v>
      </c>
      <c r="N288" s="87" t="str">
        <f t="shared" si="75"/>
        <v>-</v>
      </c>
      <c r="O288" s="29">
        <v>0</v>
      </c>
      <c r="P288" s="13">
        <v>0</v>
      </c>
      <c r="Q288" s="10" t="str">
        <f t="shared" si="76"/>
        <v>-</v>
      </c>
      <c r="R288" s="87" t="str">
        <f t="shared" si="77"/>
        <v>-</v>
      </c>
      <c r="S288" s="29">
        <v>44</v>
      </c>
      <c r="T288" s="13">
        <v>30</v>
      </c>
      <c r="U288" s="10">
        <f t="shared" si="78"/>
        <v>14</v>
      </c>
      <c r="V288" s="87">
        <f t="shared" si="79"/>
        <v>46.666666666666664</v>
      </c>
      <c r="W288" s="88" t="s">
        <v>5714</v>
      </c>
      <c r="X288" s="89">
        <v>44</v>
      </c>
      <c r="Y288" s="89">
        <v>30</v>
      </c>
      <c r="Z288" s="10">
        <f t="shared" si="80"/>
        <v>14</v>
      </c>
      <c r="AA288" s="87">
        <f t="shared" si="81"/>
        <v>46.666666666666664</v>
      </c>
      <c r="AB288" s="90" t="s">
        <v>11071</v>
      </c>
      <c r="AC288" s="89" t="s">
        <v>11071</v>
      </c>
      <c r="AD288" s="89" t="s">
        <v>5344</v>
      </c>
      <c r="AE288" s="10" t="str">
        <f t="shared" si="82"/>
        <v>-</v>
      </c>
      <c r="AF288" s="11" t="str">
        <f t="shared" si="83"/>
        <v>-</v>
      </c>
      <c r="AG288" s="91" t="s">
        <v>11071</v>
      </c>
      <c r="AH288" s="89" t="s">
        <v>11071</v>
      </c>
      <c r="AI288" s="89" t="s">
        <v>5344</v>
      </c>
      <c r="AJ288" s="10" t="str">
        <f t="shared" si="84"/>
        <v>-</v>
      </c>
      <c r="AK288" s="87" t="str">
        <f t="shared" si="85"/>
        <v>-</v>
      </c>
      <c r="AL288" s="90" t="s">
        <v>11071</v>
      </c>
      <c r="AM288" s="89" t="s">
        <v>11071</v>
      </c>
      <c r="AN288" s="89" t="s">
        <v>5344</v>
      </c>
      <c r="AO288" s="10" t="str">
        <f t="shared" si="86"/>
        <v>-</v>
      </c>
      <c r="AP288" s="11" t="str">
        <f t="shared" si="87"/>
        <v>-</v>
      </c>
      <c r="AQ288" s="91" t="s">
        <v>11071</v>
      </c>
      <c r="AR288" s="89" t="s">
        <v>5344</v>
      </c>
      <c r="AS288" s="89" t="s">
        <v>5344</v>
      </c>
      <c r="AT288" s="10" t="str">
        <f t="shared" si="88"/>
        <v>-</v>
      </c>
      <c r="AU288" s="87" t="str">
        <f t="shared" si="89"/>
        <v>-</v>
      </c>
      <c r="AV288" s="15"/>
    </row>
    <row r="289" spans="3:48" ht="50.1" customHeight="1">
      <c r="C289" s="5"/>
      <c r="D289" s="64" t="s">
        <v>576</v>
      </c>
      <c r="E289" s="65" t="s">
        <v>5250</v>
      </c>
      <c r="F289" s="67" t="s">
        <v>577</v>
      </c>
      <c r="G289" s="29">
        <v>195</v>
      </c>
      <c r="H289" s="13">
        <v>171</v>
      </c>
      <c r="I289" s="10">
        <f t="shared" si="72"/>
        <v>24</v>
      </c>
      <c r="J289" s="87">
        <f t="shared" si="73"/>
        <v>14.035087719298245</v>
      </c>
      <c r="K289" s="29">
        <v>195</v>
      </c>
      <c r="L289" s="13">
        <v>178</v>
      </c>
      <c r="M289" s="10">
        <f t="shared" si="74"/>
        <v>17</v>
      </c>
      <c r="N289" s="87">
        <f t="shared" si="75"/>
        <v>9.5505617977528079</v>
      </c>
      <c r="O289" s="29">
        <v>0</v>
      </c>
      <c r="P289" s="13">
        <v>0</v>
      </c>
      <c r="Q289" s="10" t="str">
        <f t="shared" si="76"/>
        <v>-</v>
      </c>
      <c r="R289" s="87" t="str">
        <f t="shared" si="77"/>
        <v>-</v>
      </c>
      <c r="S289" s="29">
        <v>0</v>
      </c>
      <c r="T289" s="13">
        <v>-7</v>
      </c>
      <c r="U289" s="10" t="str">
        <f t="shared" si="78"/>
        <v>-</v>
      </c>
      <c r="V289" s="87" t="str">
        <f t="shared" si="79"/>
        <v>-</v>
      </c>
      <c r="W289" s="88" t="s">
        <v>11071</v>
      </c>
      <c r="X289" s="89" t="s">
        <v>11071</v>
      </c>
      <c r="Y289" s="89" t="s">
        <v>5344</v>
      </c>
      <c r="Z289" s="10" t="str">
        <f t="shared" si="80"/>
        <v>-</v>
      </c>
      <c r="AA289" s="87" t="str">
        <f t="shared" si="81"/>
        <v>-</v>
      </c>
      <c r="AB289" s="90" t="s">
        <v>11071</v>
      </c>
      <c r="AC289" s="89" t="s">
        <v>11071</v>
      </c>
      <c r="AD289" s="89" t="s">
        <v>5344</v>
      </c>
      <c r="AE289" s="10" t="str">
        <f t="shared" si="82"/>
        <v>-</v>
      </c>
      <c r="AF289" s="11" t="str">
        <f t="shared" si="83"/>
        <v>-</v>
      </c>
      <c r="AG289" s="91" t="s">
        <v>11071</v>
      </c>
      <c r="AH289" s="89" t="s">
        <v>11071</v>
      </c>
      <c r="AI289" s="89" t="s">
        <v>5344</v>
      </c>
      <c r="AJ289" s="10" t="str">
        <f t="shared" si="84"/>
        <v>-</v>
      </c>
      <c r="AK289" s="87" t="str">
        <f t="shared" si="85"/>
        <v>-</v>
      </c>
      <c r="AL289" s="90" t="s">
        <v>11071</v>
      </c>
      <c r="AM289" s="89" t="s">
        <v>11071</v>
      </c>
      <c r="AN289" s="89" t="s">
        <v>5344</v>
      </c>
      <c r="AO289" s="10" t="str">
        <f t="shared" si="86"/>
        <v>-</v>
      </c>
      <c r="AP289" s="11" t="str">
        <f t="shared" si="87"/>
        <v>-</v>
      </c>
      <c r="AQ289" s="91" t="s">
        <v>11071</v>
      </c>
      <c r="AR289" s="89" t="s">
        <v>5344</v>
      </c>
      <c r="AS289" s="89" t="s">
        <v>5344</v>
      </c>
      <c r="AT289" s="10" t="str">
        <f t="shared" si="88"/>
        <v>-</v>
      </c>
      <c r="AU289" s="87" t="str">
        <f t="shared" si="89"/>
        <v>-</v>
      </c>
      <c r="AV289" s="15"/>
    </row>
    <row r="290" spans="3:48" ht="50.1" customHeight="1">
      <c r="C290" s="5"/>
      <c r="D290" s="64" t="s">
        <v>578</v>
      </c>
      <c r="E290" s="65" t="s">
        <v>5250</v>
      </c>
      <c r="F290" s="67" t="s">
        <v>579</v>
      </c>
      <c r="G290" s="29">
        <v>7</v>
      </c>
      <c r="H290" s="13">
        <v>520</v>
      </c>
      <c r="I290" s="10">
        <f t="shared" si="72"/>
        <v>-513</v>
      </c>
      <c r="J290" s="87">
        <f t="shared" si="73"/>
        <v>-98.65384615384616</v>
      </c>
      <c r="K290" s="29">
        <v>7</v>
      </c>
      <c r="L290" s="13">
        <v>7</v>
      </c>
      <c r="M290" s="10">
        <f t="shared" si="74"/>
        <v>0</v>
      </c>
      <c r="N290" s="87">
        <f t="shared" si="75"/>
        <v>0</v>
      </c>
      <c r="O290" s="29">
        <v>0</v>
      </c>
      <c r="P290" s="13">
        <v>0</v>
      </c>
      <c r="Q290" s="10" t="str">
        <f t="shared" si="76"/>
        <v>-</v>
      </c>
      <c r="R290" s="87" t="str">
        <f t="shared" si="77"/>
        <v>-</v>
      </c>
      <c r="S290" s="29">
        <v>0</v>
      </c>
      <c r="T290" s="13">
        <v>512</v>
      </c>
      <c r="U290" s="10">
        <f t="shared" si="78"/>
        <v>-512</v>
      </c>
      <c r="V290" s="87">
        <f t="shared" si="79"/>
        <v>-100</v>
      </c>
      <c r="W290" s="88" t="s">
        <v>5715</v>
      </c>
      <c r="X290" s="89" t="s">
        <v>5344</v>
      </c>
      <c r="Y290" s="89">
        <v>512.49400000000003</v>
      </c>
      <c r="Z290" s="10" t="str">
        <f t="shared" si="80"/>
        <v>-</v>
      </c>
      <c r="AA290" s="87" t="str">
        <f t="shared" si="81"/>
        <v>-</v>
      </c>
      <c r="AB290" s="90" t="s">
        <v>11071</v>
      </c>
      <c r="AC290" s="89" t="s">
        <v>11071</v>
      </c>
      <c r="AD290" s="89" t="s">
        <v>5344</v>
      </c>
      <c r="AE290" s="10" t="str">
        <f t="shared" si="82"/>
        <v>-</v>
      </c>
      <c r="AF290" s="11" t="str">
        <f t="shared" si="83"/>
        <v>-</v>
      </c>
      <c r="AG290" s="91" t="s">
        <v>11071</v>
      </c>
      <c r="AH290" s="89" t="s">
        <v>11071</v>
      </c>
      <c r="AI290" s="89" t="s">
        <v>5344</v>
      </c>
      <c r="AJ290" s="10" t="str">
        <f t="shared" si="84"/>
        <v>-</v>
      </c>
      <c r="AK290" s="87" t="str">
        <f t="shared" si="85"/>
        <v>-</v>
      </c>
      <c r="AL290" s="90" t="s">
        <v>11071</v>
      </c>
      <c r="AM290" s="89" t="s">
        <v>11071</v>
      </c>
      <c r="AN290" s="89" t="s">
        <v>5344</v>
      </c>
      <c r="AO290" s="10" t="str">
        <f t="shared" si="86"/>
        <v>-</v>
      </c>
      <c r="AP290" s="11" t="str">
        <f t="shared" si="87"/>
        <v>-</v>
      </c>
      <c r="AQ290" s="91" t="s">
        <v>11071</v>
      </c>
      <c r="AR290" s="89" t="s">
        <v>5344</v>
      </c>
      <c r="AS290" s="89" t="s">
        <v>5344</v>
      </c>
      <c r="AT290" s="10" t="str">
        <f t="shared" si="88"/>
        <v>-</v>
      </c>
      <c r="AU290" s="87" t="str">
        <f t="shared" si="89"/>
        <v>-</v>
      </c>
      <c r="AV290" s="15"/>
    </row>
    <row r="291" spans="3:48" ht="50.1" customHeight="1">
      <c r="C291" s="5"/>
      <c r="D291" s="64" t="s">
        <v>580</v>
      </c>
      <c r="E291" s="65" t="s">
        <v>5250</v>
      </c>
      <c r="F291" s="67" t="s">
        <v>581</v>
      </c>
      <c r="G291" s="29">
        <v>101</v>
      </c>
      <c r="H291" s="13">
        <v>81</v>
      </c>
      <c r="I291" s="10">
        <f t="shared" si="72"/>
        <v>20</v>
      </c>
      <c r="J291" s="87">
        <f t="shared" si="73"/>
        <v>24.691358024691358</v>
      </c>
      <c r="K291" s="29">
        <v>101</v>
      </c>
      <c r="L291" s="13">
        <v>81</v>
      </c>
      <c r="M291" s="10">
        <f t="shared" si="74"/>
        <v>20</v>
      </c>
      <c r="N291" s="87">
        <f t="shared" si="75"/>
        <v>24.691358024691358</v>
      </c>
      <c r="O291" s="29">
        <v>0</v>
      </c>
      <c r="P291" s="13">
        <v>0</v>
      </c>
      <c r="Q291" s="10" t="str">
        <f t="shared" si="76"/>
        <v>-</v>
      </c>
      <c r="R291" s="87" t="str">
        <f t="shared" si="77"/>
        <v>-</v>
      </c>
      <c r="S291" s="29">
        <v>0</v>
      </c>
      <c r="T291" s="13">
        <v>0</v>
      </c>
      <c r="U291" s="10" t="str">
        <f t="shared" si="78"/>
        <v>-</v>
      </c>
      <c r="V291" s="87" t="str">
        <f t="shared" si="79"/>
        <v>-</v>
      </c>
      <c r="W291" s="88" t="s">
        <v>11071</v>
      </c>
      <c r="X291" s="89" t="s">
        <v>11071</v>
      </c>
      <c r="Y291" s="89" t="s">
        <v>5344</v>
      </c>
      <c r="Z291" s="10" t="str">
        <f t="shared" si="80"/>
        <v>-</v>
      </c>
      <c r="AA291" s="87" t="str">
        <f t="shared" si="81"/>
        <v>-</v>
      </c>
      <c r="AB291" s="90" t="s">
        <v>11071</v>
      </c>
      <c r="AC291" s="89" t="s">
        <v>11071</v>
      </c>
      <c r="AD291" s="89" t="s">
        <v>5344</v>
      </c>
      <c r="AE291" s="10" t="str">
        <f t="shared" si="82"/>
        <v>-</v>
      </c>
      <c r="AF291" s="11" t="str">
        <f t="shared" si="83"/>
        <v>-</v>
      </c>
      <c r="AG291" s="91" t="s">
        <v>11071</v>
      </c>
      <c r="AH291" s="89" t="s">
        <v>11071</v>
      </c>
      <c r="AI291" s="89" t="s">
        <v>5344</v>
      </c>
      <c r="AJ291" s="10" t="str">
        <f t="shared" si="84"/>
        <v>-</v>
      </c>
      <c r="AK291" s="87" t="str">
        <f t="shared" si="85"/>
        <v>-</v>
      </c>
      <c r="AL291" s="90" t="s">
        <v>11071</v>
      </c>
      <c r="AM291" s="89" t="s">
        <v>11071</v>
      </c>
      <c r="AN291" s="89" t="s">
        <v>5344</v>
      </c>
      <c r="AO291" s="10" t="str">
        <f t="shared" si="86"/>
        <v>-</v>
      </c>
      <c r="AP291" s="11" t="str">
        <f t="shared" si="87"/>
        <v>-</v>
      </c>
      <c r="AQ291" s="91" t="s">
        <v>11071</v>
      </c>
      <c r="AR291" s="89" t="s">
        <v>5344</v>
      </c>
      <c r="AS291" s="89" t="s">
        <v>5344</v>
      </c>
      <c r="AT291" s="10" t="str">
        <f t="shared" si="88"/>
        <v>-</v>
      </c>
      <c r="AU291" s="87" t="str">
        <f t="shared" si="89"/>
        <v>-</v>
      </c>
      <c r="AV291" s="15"/>
    </row>
    <row r="292" spans="3:48" ht="50.1" customHeight="1">
      <c r="C292" s="5"/>
      <c r="D292" s="64" t="s">
        <v>582</v>
      </c>
      <c r="E292" s="65" t="s">
        <v>5251</v>
      </c>
      <c r="F292" s="67" t="s">
        <v>583</v>
      </c>
      <c r="G292" s="29">
        <v>15475</v>
      </c>
      <c r="H292" s="13">
        <v>12977</v>
      </c>
      <c r="I292" s="10">
        <f t="shared" si="72"/>
        <v>2498</v>
      </c>
      <c r="J292" s="87">
        <f t="shared" si="73"/>
        <v>19.249441319257148</v>
      </c>
      <c r="K292" s="29">
        <v>8335</v>
      </c>
      <c r="L292" s="13">
        <v>7727</v>
      </c>
      <c r="M292" s="10">
        <f t="shared" si="74"/>
        <v>608</v>
      </c>
      <c r="N292" s="87">
        <f t="shared" si="75"/>
        <v>7.8685130063414004</v>
      </c>
      <c r="O292" s="29">
        <v>1020</v>
      </c>
      <c r="P292" s="13">
        <v>306</v>
      </c>
      <c r="Q292" s="10">
        <f t="shared" si="76"/>
        <v>714</v>
      </c>
      <c r="R292" s="87">
        <f t="shared" si="77"/>
        <v>233.33333333333334</v>
      </c>
      <c r="S292" s="29">
        <v>6120</v>
      </c>
      <c r="T292" s="13">
        <v>4944</v>
      </c>
      <c r="U292" s="10">
        <f t="shared" si="78"/>
        <v>1176</v>
      </c>
      <c r="V292" s="87">
        <f t="shared" si="79"/>
        <v>23.78640776699029</v>
      </c>
      <c r="W292" s="88" t="s">
        <v>5378</v>
      </c>
      <c r="X292" s="89">
        <v>2449</v>
      </c>
      <c r="Y292" s="89">
        <v>2477</v>
      </c>
      <c r="Z292" s="10">
        <f t="shared" si="80"/>
        <v>-28</v>
      </c>
      <c r="AA292" s="87">
        <f t="shared" si="81"/>
        <v>-1.1303996770286637</v>
      </c>
      <c r="AB292" s="90" t="s">
        <v>7535</v>
      </c>
      <c r="AC292" s="89">
        <v>2060</v>
      </c>
      <c r="AD292" s="89">
        <v>1851</v>
      </c>
      <c r="AE292" s="10">
        <f t="shared" si="82"/>
        <v>209</v>
      </c>
      <c r="AF292" s="11">
        <f t="shared" si="83"/>
        <v>11.291193949216639</v>
      </c>
      <c r="AG292" s="91" t="s">
        <v>7982</v>
      </c>
      <c r="AH292" s="89">
        <v>896</v>
      </c>
      <c r="AI292" s="89" t="s">
        <v>5344</v>
      </c>
      <c r="AJ292" s="10" t="str">
        <f t="shared" si="84"/>
        <v>-</v>
      </c>
      <c r="AK292" s="87" t="str">
        <f t="shared" si="85"/>
        <v>-</v>
      </c>
      <c r="AL292" s="90" t="s">
        <v>5489</v>
      </c>
      <c r="AM292" s="89">
        <v>221</v>
      </c>
      <c r="AN292" s="89">
        <v>213</v>
      </c>
      <c r="AO292" s="10">
        <f t="shared" si="86"/>
        <v>8</v>
      </c>
      <c r="AP292" s="11">
        <f t="shared" si="87"/>
        <v>3.755868544600939</v>
      </c>
      <c r="AQ292" s="91" t="s">
        <v>5710</v>
      </c>
      <c r="AR292" s="89">
        <v>116</v>
      </c>
      <c r="AS292" s="89">
        <v>73</v>
      </c>
      <c r="AT292" s="10">
        <f t="shared" si="88"/>
        <v>43</v>
      </c>
      <c r="AU292" s="87">
        <f t="shared" si="89"/>
        <v>58.904109589041099</v>
      </c>
      <c r="AV292" s="19" t="s">
        <v>8050</v>
      </c>
    </row>
    <row r="293" spans="3:48" ht="50.1" customHeight="1">
      <c r="C293" s="5"/>
      <c r="D293" s="64" t="s">
        <v>584</v>
      </c>
      <c r="E293" s="65" t="s">
        <v>5251</v>
      </c>
      <c r="F293" s="67" t="s">
        <v>585</v>
      </c>
      <c r="G293" s="29">
        <v>15867</v>
      </c>
      <c r="H293" s="13">
        <v>19028</v>
      </c>
      <c r="I293" s="10">
        <f t="shared" si="72"/>
        <v>-3161</v>
      </c>
      <c r="J293" s="87">
        <f t="shared" si="73"/>
        <v>-16.612360731553501</v>
      </c>
      <c r="K293" s="29">
        <v>6349</v>
      </c>
      <c r="L293" s="13">
        <v>6670</v>
      </c>
      <c r="M293" s="10">
        <f t="shared" si="74"/>
        <v>-321</v>
      </c>
      <c r="N293" s="87">
        <f t="shared" si="75"/>
        <v>-4.8125937031484263</v>
      </c>
      <c r="O293" s="29">
        <v>4509</v>
      </c>
      <c r="P293" s="13">
        <v>3854</v>
      </c>
      <c r="Q293" s="10">
        <f t="shared" si="76"/>
        <v>655</v>
      </c>
      <c r="R293" s="87">
        <f t="shared" si="77"/>
        <v>16.99532952776336</v>
      </c>
      <c r="S293" s="29">
        <v>5009</v>
      </c>
      <c r="T293" s="13">
        <v>8504</v>
      </c>
      <c r="U293" s="10">
        <f t="shared" si="78"/>
        <v>-3495</v>
      </c>
      <c r="V293" s="87">
        <f t="shared" si="79"/>
        <v>-41.098306679209784</v>
      </c>
      <c r="W293" s="88" t="s">
        <v>5706</v>
      </c>
      <c r="X293" s="89">
        <v>2502</v>
      </c>
      <c r="Y293" s="89">
        <v>2826</v>
      </c>
      <c r="Z293" s="10">
        <f t="shared" si="80"/>
        <v>-324</v>
      </c>
      <c r="AA293" s="87">
        <f t="shared" si="81"/>
        <v>-11.464968152866243</v>
      </c>
      <c r="AB293" s="90" t="s">
        <v>5642</v>
      </c>
      <c r="AC293" s="89">
        <v>985</v>
      </c>
      <c r="AD293" s="89">
        <v>1034</v>
      </c>
      <c r="AE293" s="10">
        <f t="shared" si="82"/>
        <v>-49</v>
      </c>
      <c r="AF293" s="11">
        <f t="shared" si="83"/>
        <v>-4.7388781431334621</v>
      </c>
      <c r="AG293" s="91" t="s">
        <v>5717</v>
      </c>
      <c r="AH293" s="89">
        <v>229</v>
      </c>
      <c r="AI293" s="89">
        <v>306</v>
      </c>
      <c r="AJ293" s="10">
        <f t="shared" si="84"/>
        <v>-77</v>
      </c>
      <c r="AK293" s="87">
        <f t="shared" si="85"/>
        <v>-25.163398692810457</v>
      </c>
      <c r="AL293" s="90" t="s">
        <v>7983</v>
      </c>
      <c r="AM293" s="89">
        <v>168</v>
      </c>
      <c r="AN293" s="89">
        <v>180</v>
      </c>
      <c r="AO293" s="10">
        <f t="shared" si="86"/>
        <v>-12</v>
      </c>
      <c r="AP293" s="11">
        <f t="shared" si="87"/>
        <v>-6.666666666666667</v>
      </c>
      <c r="AQ293" s="91" t="s">
        <v>7984</v>
      </c>
      <c r="AR293" s="89">
        <v>168</v>
      </c>
      <c r="AS293" s="89" t="s">
        <v>5344</v>
      </c>
      <c r="AT293" s="10" t="str">
        <f t="shared" si="88"/>
        <v>-</v>
      </c>
      <c r="AU293" s="87" t="str">
        <f t="shared" si="89"/>
        <v>-</v>
      </c>
      <c r="AV293" s="21" t="s">
        <v>5719</v>
      </c>
    </row>
    <row r="294" spans="3:48" ht="50.1" customHeight="1">
      <c r="C294" s="5"/>
      <c r="D294" s="64" t="s">
        <v>586</v>
      </c>
      <c r="E294" s="65" t="s">
        <v>5251</v>
      </c>
      <c r="F294" s="67" t="s">
        <v>587</v>
      </c>
      <c r="G294" s="29">
        <v>9902</v>
      </c>
      <c r="H294" s="13">
        <v>13530</v>
      </c>
      <c r="I294" s="10">
        <f t="shared" si="72"/>
        <v>-3628</v>
      </c>
      <c r="J294" s="87">
        <f t="shared" si="73"/>
        <v>-26.814486326681447</v>
      </c>
      <c r="K294" s="29">
        <v>4174</v>
      </c>
      <c r="L294" s="13">
        <v>4965</v>
      </c>
      <c r="M294" s="10">
        <f t="shared" si="74"/>
        <v>-791</v>
      </c>
      <c r="N294" s="87">
        <f t="shared" si="75"/>
        <v>-15.931520644511583</v>
      </c>
      <c r="O294" s="29">
        <v>3397</v>
      </c>
      <c r="P294" s="13">
        <v>3275</v>
      </c>
      <c r="Q294" s="10">
        <f t="shared" si="76"/>
        <v>122</v>
      </c>
      <c r="R294" s="87">
        <f t="shared" si="77"/>
        <v>3.7251908396946565</v>
      </c>
      <c r="S294" s="29">
        <v>2331</v>
      </c>
      <c r="T294" s="13">
        <v>5291</v>
      </c>
      <c r="U294" s="10">
        <f t="shared" si="78"/>
        <v>-2960</v>
      </c>
      <c r="V294" s="87">
        <f t="shared" si="79"/>
        <v>-55.944055944055947</v>
      </c>
      <c r="W294" s="88" t="s">
        <v>5557</v>
      </c>
      <c r="X294" s="89">
        <v>1872</v>
      </c>
      <c r="Y294" s="89">
        <v>2296</v>
      </c>
      <c r="Z294" s="10">
        <f t="shared" si="80"/>
        <v>-424</v>
      </c>
      <c r="AA294" s="87">
        <f t="shared" si="81"/>
        <v>-18.466898954703833</v>
      </c>
      <c r="AB294" s="90" t="s">
        <v>5373</v>
      </c>
      <c r="AC294" s="89">
        <v>401</v>
      </c>
      <c r="AD294" s="89">
        <v>300</v>
      </c>
      <c r="AE294" s="10">
        <f t="shared" si="82"/>
        <v>101</v>
      </c>
      <c r="AF294" s="11">
        <f t="shared" si="83"/>
        <v>33.666666666666664</v>
      </c>
      <c r="AG294" s="91" t="s">
        <v>5438</v>
      </c>
      <c r="AH294" s="89">
        <v>38</v>
      </c>
      <c r="AI294" s="89">
        <v>13</v>
      </c>
      <c r="AJ294" s="10">
        <f t="shared" si="84"/>
        <v>25</v>
      </c>
      <c r="AK294" s="87">
        <f t="shared" si="85"/>
        <v>192.30769230769232</v>
      </c>
      <c r="AL294" s="90" t="s">
        <v>7985</v>
      </c>
      <c r="AM294" s="89">
        <v>14</v>
      </c>
      <c r="AN294" s="89">
        <v>14</v>
      </c>
      <c r="AO294" s="10">
        <f t="shared" si="86"/>
        <v>0</v>
      </c>
      <c r="AP294" s="11">
        <f t="shared" si="87"/>
        <v>0</v>
      </c>
      <c r="AQ294" s="91" t="s">
        <v>7986</v>
      </c>
      <c r="AR294" s="89">
        <v>7</v>
      </c>
      <c r="AS294" s="89">
        <v>7</v>
      </c>
      <c r="AT294" s="10">
        <f t="shared" si="88"/>
        <v>0</v>
      </c>
      <c r="AU294" s="87">
        <f t="shared" si="89"/>
        <v>0</v>
      </c>
      <c r="AV294" s="21" t="s">
        <v>8051</v>
      </c>
    </row>
    <row r="295" spans="3:48" ht="50.1" customHeight="1">
      <c r="C295" s="5"/>
      <c r="D295" s="64" t="s">
        <v>588</v>
      </c>
      <c r="E295" s="65" t="s">
        <v>5251</v>
      </c>
      <c r="F295" s="67" t="s">
        <v>589</v>
      </c>
      <c r="G295" s="29">
        <v>14228</v>
      </c>
      <c r="H295" s="13">
        <v>13135</v>
      </c>
      <c r="I295" s="10">
        <f t="shared" si="72"/>
        <v>1093</v>
      </c>
      <c r="J295" s="87">
        <f t="shared" si="73"/>
        <v>8.3212790255043778</v>
      </c>
      <c r="K295" s="29">
        <v>7106</v>
      </c>
      <c r="L295" s="13">
        <v>6601</v>
      </c>
      <c r="M295" s="10">
        <f t="shared" si="74"/>
        <v>505</v>
      </c>
      <c r="N295" s="87">
        <f t="shared" si="75"/>
        <v>7.6503560066656568</v>
      </c>
      <c r="O295" s="29">
        <v>1164</v>
      </c>
      <c r="P295" s="13">
        <v>1167</v>
      </c>
      <c r="Q295" s="10">
        <f t="shared" si="76"/>
        <v>-3</v>
      </c>
      <c r="R295" s="87">
        <f t="shared" si="77"/>
        <v>-0.25706940874035988</v>
      </c>
      <c r="S295" s="29">
        <v>5958</v>
      </c>
      <c r="T295" s="13">
        <v>5368</v>
      </c>
      <c r="U295" s="10">
        <f t="shared" si="78"/>
        <v>590</v>
      </c>
      <c r="V295" s="87">
        <f t="shared" si="79"/>
        <v>10.991058122205663</v>
      </c>
      <c r="W295" s="88" t="s">
        <v>5557</v>
      </c>
      <c r="X295" s="89">
        <v>5802</v>
      </c>
      <c r="Y295" s="89">
        <v>5223</v>
      </c>
      <c r="Z295" s="10">
        <f t="shared" si="80"/>
        <v>579</v>
      </c>
      <c r="AA295" s="87">
        <f t="shared" si="81"/>
        <v>11.085582998276852</v>
      </c>
      <c r="AB295" s="90" t="s">
        <v>5489</v>
      </c>
      <c r="AC295" s="89">
        <v>85</v>
      </c>
      <c r="AD295" s="89">
        <v>85</v>
      </c>
      <c r="AE295" s="10">
        <f t="shared" si="82"/>
        <v>0</v>
      </c>
      <c r="AF295" s="11">
        <f t="shared" si="83"/>
        <v>0</v>
      </c>
      <c r="AG295" s="91" t="s">
        <v>5730</v>
      </c>
      <c r="AH295" s="89">
        <v>33</v>
      </c>
      <c r="AI295" s="89">
        <v>30</v>
      </c>
      <c r="AJ295" s="10">
        <f t="shared" si="84"/>
        <v>3</v>
      </c>
      <c r="AK295" s="87">
        <f t="shared" si="85"/>
        <v>10</v>
      </c>
      <c r="AL295" s="90" t="s">
        <v>7987</v>
      </c>
      <c r="AM295" s="89">
        <v>27</v>
      </c>
      <c r="AN295" s="89">
        <v>27</v>
      </c>
      <c r="AO295" s="10">
        <f t="shared" si="86"/>
        <v>0</v>
      </c>
      <c r="AP295" s="11">
        <f t="shared" si="87"/>
        <v>0</v>
      </c>
      <c r="AQ295" s="91" t="s">
        <v>5438</v>
      </c>
      <c r="AR295" s="89">
        <v>11</v>
      </c>
      <c r="AS295" s="89">
        <v>3</v>
      </c>
      <c r="AT295" s="10">
        <f t="shared" si="88"/>
        <v>8</v>
      </c>
      <c r="AU295" s="87">
        <f t="shared" si="89"/>
        <v>266.66666666666663</v>
      </c>
      <c r="AV295" s="19" t="s">
        <v>5720</v>
      </c>
    </row>
    <row r="296" spans="3:48" ht="50.1" customHeight="1">
      <c r="C296" s="5"/>
      <c r="D296" s="64" t="s">
        <v>590</v>
      </c>
      <c r="E296" s="65" t="s">
        <v>5251</v>
      </c>
      <c r="F296" s="67" t="s">
        <v>591</v>
      </c>
      <c r="G296" s="29">
        <v>8481</v>
      </c>
      <c r="H296" s="13">
        <v>8799</v>
      </c>
      <c r="I296" s="10">
        <f t="shared" si="72"/>
        <v>-318</v>
      </c>
      <c r="J296" s="87">
        <f t="shared" si="73"/>
        <v>-3.614047050801227</v>
      </c>
      <c r="K296" s="29">
        <v>905</v>
      </c>
      <c r="L296" s="13">
        <v>904</v>
      </c>
      <c r="M296" s="10">
        <f t="shared" si="74"/>
        <v>1</v>
      </c>
      <c r="N296" s="87">
        <f t="shared" si="75"/>
        <v>0.11061946902654868</v>
      </c>
      <c r="O296" s="29">
        <v>4494</v>
      </c>
      <c r="P296" s="13">
        <v>5328</v>
      </c>
      <c r="Q296" s="10">
        <f t="shared" si="76"/>
        <v>-834</v>
      </c>
      <c r="R296" s="87">
        <f t="shared" si="77"/>
        <v>-15.653153153153154</v>
      </c>
      <c r="S296" s="29">
        <v>3081</v>
      </c>
      <c r="T296" s="13">
        <v>2568</v>
      </c>
      <c r="U296" s="10">
        <f t="shared" si="78"/>
        <v>513</v>
      </c>
      <c r="V296" s="87">
        <f t="shared" si="79"/>
        <v>19.976635514018692</v>
      </c>
      <c r="W296" s="88" t="s">
        <v>5389</v>
      </c>
      <c r="X296" s="89">
        <v>1880</v>
      </c>
      <c r="Y296" s="89">
        <v>1480</v>
      </c>
      <c r="Z296" s="10">
        <f t="shared" si="80"/>
        <v>400</v>
      </c>
      <c r="AA296" s="87">
        <f t="shared" si="81"/>
        <v>27.027027027027028</v>
      </c>
      <c r="AB296" s="90" t="s">
        <v>5351</v>
      </c>
      <c r="AC296" s="89">
        <v>864</v>
      </c>
      <c r="AD296" s="89">
        <v>864</v>
      </c>
      <c r="AE296" s="10">
        <f t="shared" si="82"/>
        <v>0</v>
      </c>
      <c r="AF296" s="11">
        <f t="shared" si="83"/>
        <v>0</v>
      </c>
      <c r="AG296" s="91" t="s">
        <v>7988</v>
      </c>
      <c r="AH296" s="89">
        <v>136</v>
      </c>
      <c r="AI296" s="89" t="s">
        <v>5344</v>
      </c>
      <c r="AJ296" s="10" t="str">
        <f t="shared" si="84"/>
        <v>-</v>
      </c>
      <c r="AK296" s="87" t="str">
        <f t="shared" si="85"/>
        <v>-</v>
      </c>
      <c r="AL296" s="90" t="s">
        <v>7989</v>
      </c>
      <c r="AM296" s="89">
        <v>57</v>
      </c>
      <c r="AN296" s="89">
        <v>60</v>
      </c>
      <c r="AO296" s="10">
        <f t="shared" si="86"/>
        <v>-3</v>
      </c>
      <c r="AP296" s="11">
        <f t="shared" si="87"/>
        <v>-5</v>
      </c>
      <c r="AQ296" s="91" t="s">
        <v>7990</v>
      </c>
      <c r="AR296" s="89">
        <v>43</v>
      </c>
      <c r="AS296" s="89">
        <v>95</v>
      </c>
      <c r="AT296" s="10">
        <f t="shared" si="88"/>
        <v>-52</v>
      </c>
      <c r="AU296" s="87">
        <f t="shared" si="89"/>
        <v>-54.736842105263165</v>
      </c>
      <c r="AV296" s="19" t="s">
        <v>8052</v>
      </c>
    </row>
    <row r="297" spans="3:48" ht="50.1" customHeight="1">
      <c r="C297" s="5"/>
      <c r="D297" s="64" t="s">
        <v>592</v>
      </c>
      <c r="E297" s="65" t="s">
        <v>5251</v>
      </c>
      <c r="F297" s="67" t="s">
        <v>593</v>
      </c>
      <c r="G297" s="29">
        <v>3327</v>
      </c>
      <c r="H297" s="13">
        <v>3483</v>
      </c>
      <c r="I297" s="10">
        <f t="shared" si="72"/>
        <v>-156</v>
      </c>
      <c r="J297" s="87">
        <f t="shared" si="73"/>
        <v>-4.4788975021533162</v>
      </c>
      <c r="K297" s="29">
        <v>1199</v>
      </c>
      <c r="L297" s="13">
        <v>1164</v>
      </c>
      <c r="M297" s="10">
        <f t="shared" si="74"/>
        <v>35</v>
      </c>
      <c r="N297" s="87">
        <f t="shared" si="75"/>
        <v>3.006872852233677</v>
      </c>
      <c r="O297" s="29">
        <v>598</v>
      </c>
      <c r="P297" s="13">
        <v>725</v>
      </c>
      <c r="Q297" s="10">
        <f t="shared" si="76"/>
        <v>-127</v>
      </c>
      <c r="R297" s="87">
        <f t="shared" si="77"/>
        <v>-17.517241379310345</v>
      </c>
      <c r="S297" s="29">
        <v>1530</v>
      </c>
      <c r="T297" s="13">
        <v>1593</v>
      </c>
      <c r="U297" s="10">
        <f t="shared" si="78"/>
        <v>-63</v>
      </c>
      <c r="V297" s="87">
        <f t="shared" si="79"/>
        <v>-3.9548022598870061</v>
      </c>
      <c r="W297" s="88" t="s">
        <v>5721</v>
      </c>
      <c r="X297" s="89">
        <v>908</v>
      </c>
      <c r="Y297" s="89">
        <v>908</v>
      </c>
      <c r="Z297" s="10">
        <f t="shared" si="80"/>
        <v>0</v>
      </c>
      <c r="AA297" s="87">
        <f t="shared" si="81"/>
        <v>0</v>
      </c>
      <c r="AB297" s="90" t="s">
        <v>5706</v>
      </c>
      <c r="AC297" s="89">
        <v>153</v>
      </c>
      <c r="AD297" s="89">
        <v>160</v>
      </c>
      <c r="AE297" s="10">
        <f t="shared" si="82"/>
        <v>-7</v>
      </c>
      <c r="AF297" s="11">
        <f t="shared" si="83"/>
        <v>-4.375</v>
      </c>
      <c r="AG297" s="91" t="s">
        <v>5722</v>
      </c>
      <c r="AH297" s="89">
        <v>128</v>
      </c>
      <c r="AI297" s="89">
        <v>128</v>
      </c>
      <c r="AJ297" s="10">
        <f t="shared" si="84"/>
        <v>0</v>
      </c>
      <c r="AK297" s="87">
        <f t="shared" si="85"/>
        <v>0</v>
      </c>
      <c r="AL297" s="90" t="s">
        <v>5723</v>
      </c>
      <c r="AM297" s="89">
        <v>81</v>
      </c>
      <c r="AN297" s="89">
        <v>94</v>
      </c>
      <c r="AO297" s="10">
        <f t="shared" si="86"/>
        <v>-13</v>
      </c>
      <c r="AP297" s="11">
        <f t="shared" si="87"/>
        <v>-13.829787234042554</v>
      </c>
      <c r="AQ297" s="91" t="s">
        <v>5594</v>
      </c>
      <c r="AR297" s="89">
        <v>80</v>
      </c>
      <c r="AS297" s="89">
        <v>80</v>
      </c>
      <c r="AT297" s="10">
        <f t="shared" si="88"/>
        <v>0</v>
      </c>
      <c r="AU297" s="87">
        <f t="shared" si="89"/>
        <v>0</v>
      </c>
      <c r="AV297" s="19" t="s">
        <v>5724</v>
      </c>
    </row>
    <row r="298" spans="3:48" ht="50.1" customHeight="1">
      <c r="C298" s="5"/>
      <c r="D298" s="64" t="s">
        <v>594</v>
      </c>
      <c r="E298" s="65" t="s">
        <v>5251</v>
      </c>
      <c r="F298" s="67" t="s">
        <v>595</v>
      </c>
      <c r="G298" s="29">
        <v>2617</v>
      </c>
      <c r="H298" s="13">
        <v>2733</v>
      </c>
      <c r="I298" s="10">
        <f t="shared" si="72"/>
        <v>-116</v>
      </c>
      <c r="J298" s="87">
        <f t="shared" si="73"/>
        <v>-4.2444200512257595</v>
      </c>
      <c r="K298" s="29">
        <v>1494</v>
      </c>
      <c r="L298" s="13">
        <v>1600</v>
      </c>
      <c r="M298" s="10">
        <f t="shared" si="74"/>
        <v>-106</v>
      </c>
      <c r="N298" s="87">
        <f t="shared" si="75"/>
        <v>-6.625</v>
      </c>
      <c r="O298" s="29">
        <v>304</v>
      </c>
      <c r="P298" s="13">
        <v>353</v>
      </c>
      <c r="Q298" s="10">
        <f t="shared" si="76"/>
        <v>-49</v>
      </c>
      <c r="R298" s="87">
        <f t="shared" si="77"/>
        <v>-13.881019830028329</v>
      </c>
      <c r="S298" s="29">
        <v>820</v>
      </c>
      <c r="T298" s="13">
        <v>779</v>
      </c>
      <c r="U298" s="10">
        <f t="shared" si="78"/>
        <v>41</v>
      </c>
      <c r="V298" s="87">
        <f t="shared" si="79"/>
        <v>5.2631578947368416</v>
      </c>
      <c r="W298" s="88" t="s">
        <v>7991</v>
      </c>
      <c r="X298" s="89">
        <v>349</v>
      </c>
      <c r="Y298" s="89">
        <v>348</v>
      </c>
      <c r="Z298" s="10">
        <f t="shared" si="80"/>
        <v>1</v>
      </c>
      <c r="AA298" s="87">
        <f t="shared" si="81"/>
        <v>0.28735632183908044</v>
      </c>
      <c r="AB298" s="90" t="s">
        <v>5378</v>
      </c>
      <c r="AC298" s="89">
        <v>259</v>
      </c>
      <c r="AD298" s="89">
        <v>280</v>
      </c>
      <c r="AE298" s="10">
        <f t="shared" si="82"/>
        <v>-21</v>
      </c>
      <c r="AF298" s="11">
        <f t="shared" si="83"/>
        <v>-7.5</v>
      </c>
      <c r="AG298" s="91" t="s">
        <v>5438</v>
      </c>
      <c r="AH298" s="89">
        <v>50</v>
      </c>
      <c r="AI298" s="89">
        <v>12</v>
      </c>
      <c r="AJ298" s="10">
        <f t="shared" si="84"/>
        <v>38</v>
      </c>
      <c r="AK298" s="87">
        <f t="shared" si="85"/>
        <v>316.66666666666663</v>
      </c>
      <c r="AL298" s="90" t="s">
        <v>5439</v>
      </c>
      <c r="AM298" s="89">
        <v>46</v>
      </c>
      <c r="AN298" s="89">
        <v>46</v>
      </c>
      <c r="AO298" s="10">
        <f t="shared" si="86"/>
        <v>0</v>
      </c>
      <c r="AP298" s="11">
        <f t="shared" si="87"/>
        <v>0</v>
      </c>
      <c r="AQ298" s="91" t="s">
        <v>7992</v>
      </c>
      <c r="AR298" s="89">
        <v>45</v>
      </c>
      <c r="AS298" s="89">
        <v>49</v>
      </c>
      <c r="AT298" s="10">
        <f t="shared" si="88"/>
        <v>-4</v>
      </c>
      <c r="AU298" s="87">
        <f t="shared" si="89"/>
        <v>-8.1632653061224492</v>
      </c>
      <c r="AV298" s="19" t="s">
        <v>5725</v>
      </c>
    </row>
    <row r="299" spans="3:48" ht="50.1" customHeight="1">
      <c r="C299" s="5"/>
      <c r="D299" s="64" t="s">
        <v>596</v>
      </c>
      <c r="E299" s="65" t="s">
        <v>5251</v>
      </c>
      <c r="F299" s="67" t="s">
        <v>597</v>
      </c>
      <c r="G299" s="29">
        <v>20583</v>
      </c>
      <c r="H299" s="13">
        <v>24191</v>
      </c>
      <c r="I299" s="10">
        <f t="shared" si="72"/>
        <v>-3608</v>
      </c>
      <c r="J299" s="87">
        <f t="shared" si="73"/>
        <v>-14.914637675168452</v>
      </c>
      <c r="K299" s="29">
        <v>2816</v>
      </c>
      <c r="L299" s="13">
        <v>3864</v>
      </c>
      <c r="M299" s="10">
        <f t="shared" si="74"/>
        <v>-1048</v>
      </c>
      <c r="N299" s="87">
        <f t="shared" si="75"/>
        <v>-27.122153209109729</v>
      </c>
      <c r="O299" s="29">
        <v>14191</v>
      </c>
      <c r="P299" s="13">
        <v>16793</v>
      </c>
      <c r="Q299" s="10">
        <f t="shared" si="76"/>
        <v>-2602</v>
      </c>
      <c r="R299" s="87">
        <f t="shared" si="77"/>
        <v>-15.494551301137379</v>
      </c>
      <c r="S299" s="29">
        <v>3577</v>
      </c>
      <c r="T299" s="13">
        <v>3533</v>
      </c>
      <c r="U299" s="10">
        <f t="shared" si="78"/>
        <v>44</v>
      </c>
      <c r="V299" s="87">
        <f t="shared" si="79"/>
        <v>1.2454005094820266</v>
      </c>
      <c r="W299" s="88" t="s">
        <v>5389</v>
      </c>
      <c r="X299" s="89">
        <v>2891</v>
      </c>
      <c r="Y299" s="89">
        <v>3105</v>
      </c>
      <c r="Z299" s="10">
        <f t="shared" si="80"/>
        <v>-214</v>
      </c>
      <c r="AA299" s="87">
        <f t="shared" si="81"/>
        <v>-6.8921095008051534</v>
      </c>
      <c r="AB299" s="90" t="s">
        <v>5335</v>
      </c>
      <c r="AC299" s="89">
        <v>300</v>
      </c>
      <c r="AD299" s="89">
        <v>300</v>
      </c>
      <c r="AE299" s="10">
        <f t="shared" si="82"/>
        <v>0</v>
      </c>
      <c r="AF299" s="11">
        <f t="shared" si="83"/>
        <v>0</v>
      </c>
      <c r="AG299" s="91" t="s">
        <v>5403</v>
      </c>
      <c r="AH299" s="89">
        <v>299</v>
      </c>
      <c r="AI299" s="89">
        <v>47</v>
      </c>
      <c r="AJ299" s="10">
        <f t="shared" si="84"/>
        <v>252</v>
      </c>
      <c r="AK299" s="87">
        <f t="shared" si="85"/>
        <v>536.17021276595744</v>
      </c>
      <c r="AL299" s="90" t="s">
        <v>7993</v>
      </c>
      <c r="AM299" s="89">
        <v>85</v>
      </c>
      <c r="AN299" s="89" t="s">
        <v>5344</v>
      </c>
      <c r="AO299" s="10" t="str">
        <f t="shared" si="86"/>
        <v>-</v>
      </c>
      <c r="AP299" s="11" t="str">
        <f t="shared" si="87"/>
        <v>-</v>
      </c>
      <c r="AQ299" s="91" t="s">
        <v>7994</v>
      </c>
      <c r="AR299" s="89">
        <v>1</v>
      </c>
      <c r="AS299" s="89">
        <v>1</v>
      </c>
      <c r="AT299" s="10">
        <f t="shared" si="88"/>
        <v>0</v>
      </c>
      <c r="AU299" s="87">
        <f t="shared" si="89"/>
        <v>0</v>
      </c>
      <c r="AV299" s="17" t="s">
        <v>5726</v>
      </c>
    </row>
    <row r="300" spans="3:48" ht="50.1" customHeight="1">
      <c r="C300" s="5"/>
      <c r="D300" s="64" t="s">
        <v>598</v>
      </c>
      <c r="E300" s="65" t="s">
        <v>5251</v>
      </c>
      <c r="F300" s="67" t="s">
        <v>599</v>
      </c>
      <c r="G300" s="29">
        <v>13614</v>
      </c>
      <c r="H300" s="13">
        <v>41737</v>
      </c>
      <c r="I300" s="10">
        <f t="shared" si="72"/>
        <v>-28123</v>
      </c>
      <c r="J300" s="87">
        <f t="shared" si="73"/>
        <v>-67.381460095359031</v>
      </c>
      <c r="K300" s="29">
        <v>6148</v>
      </c>
      <c r="L300" s="13">
        <v>4970</v>
      </c>
      <c r="M300" s="10">
        <f t="shared" si="74"/>
        <v>1178</v>
      </c>
      <c r="N300" s="87">
        <f t="shared" si="75"/>
        <v>23.70221327967807</v>
      </c>
      <c r="O300" s="29">
        <v>3109</v>
      </c>
      <c r="P300" s="13">
        <v>4433</v>
      </c>
      <c r="Q300" s="10">
        <f t="shared" si="76"/>
        <v>-1324</v>
      </c>
      <c r="R300" s="87">
        <f t="shared" si="77"/>
        <v>-29.866907286262123</v>
      </c>
      <c r="S300" s="29">
        <v>4358</v>
      </c>
      <c r="T300" s="13">
        <v>32334</v>
      </c>
      <c r="U300" s="10">
        <f t="shared" si="78"/>
        <v>-27976</v>
      </c>
      <c r="V300" s="87">
        <f t="shared" si="79"/>
        <v>-86.521927382940561</v>
      </c>
      <c r="W300" s="88" t="s">
        <v>5378</v>
      </c>
      <c r="X300" s="89">
        <v>1273</v>
      </c>
      <c r="Y300" s="89">
        <v>1273</v>
      </c>
      <c r="Z300" s="10">
        <f t="shared" si="80"/>
        <v>0</v>
      </c>
      <c r="AA300" s="87">
        <f t="shared" si="81"/>
        <v>0</v>
      </c>
      <c r="AB300" s="90" t="s">
        <v>5727</v>
      </c>
      <c r="AC300" s="89">
        <v>721</v>
      </c>
      <c r="AD300" s="89">
        <v>754</v>
      </c>
      <c r="AE300" s="10">
        <f t="shared" si="82"/>
        <v>-33</v>
      </c>
      <c r="AF300" s="11">
        <f t="shared" si="83"/>
        <v>-4.3766578249336874</v>
      </c>
      <c r="AG300" s="91" t="s">
        <v>7995</v>
      </c>
      <c r="AH300" s="89">
        <v>656</v>
      </c>
      <c r="AI300" s="89">
        <v>665</v>
      </c>
      <c r="AJ300" s="10">
        <f t="shared" si="84"/>
        <v>-9</v>
      </c>
      <c r="AK300" s="87">
        <f t="shared" si="85"/>
        <v>-1.3533834586466165</v>
      </c>
      <c r="AL300" s="90" t="s">
        <v>5706</v>
      </c>
      <c r="AM300" s="89">
        <v>653</v>
      </c>
      <c r="AN300" s="89">
        <v>951</v>
      </c>
      <c r="AO300" s="10">
        <f t="shared" si="86"/>
        <v>-298</v>
      </c>
      <c r="AP300" s="11">
        <f t="shared" si="87"/>
        <v>-31.335436382754995</v>
      </c>
      <c r="AQ300" s="91" t="s">
        <v>7457</v>
      </c>
      <c r="AR300" s="89">
        <v>576</v>
      </c>
      <c r="AS300" s="89" t="s">
        <v>5344</v>
      </c>
      <c r="AT300" s="10" t="str">
        <f t="shared" si="88"/>
        <v>-</v>
      </c>
      <c r="AU300" s="87" t="str">
        <f t="shared" si="89"/>
        <v>-</v>
      </c>
      <c r="AV300" s="17" t="s">
        <v>8053</v>
      </c>
    </row>
    <row r="301" spans="3:48" ht="50.1" customHeight="1">
      <c r="C301" s="5"/>
      <c r="D301" s="64" t="s">
        <v>600</v>
      </c>
      <c r="E301" s="65" t="s">
        <v>5251</v>
      </c>
      <c r="F301" s="67" t="s">
        <v>601</v>
      </c>
      <c r="G301" s="29">
        <v>12566</v>
      </c>
      <c r="H301" s="13">
        <v>21448</v>
      </c>
      <c r="I301" s="10">
        <f t="shared" si="72"/>
        <v>-8882</v>
      </c>
      <c r="J301" s="87">
        <f t="shared" si="73"/>
        <v>-41.411786646773592</v>
      </c>
      <c r="K301" s="29">
        <v>6297</v>
      </c>
      <c r="L301" s="13">
        <v>5871</v>
      </c>
      <c r="M301" s="10">
        <f t="shared" si="74"/>
        <v>426</v>
      </c>
      <c r="N301" s="87">
        <f t="shared" si="75"/>
        <v>7.256004087889627</v>
      </c>
      <c r="O301" s="29">
        <v>29</v>
      </c>
      <c r="P301" s="13">
        <v>4771</v>
      </c>
      <c r="Q301" s="10">
        <f t="shared" si="76"/>
        <v>-4742</v>
      </c>
      <c r="R301" s="87">
        <f t="shared" si="77"/>
        <v>-99.392160972542442</v>
      </c>
      <c r="S301" s="29">
        <v>6240</v>
      </c>
      <c r="T301" s="13">
        <v>10807</v>
      </c>
      <c r="U301" s="10">
        <f t="shared" si="78"/>
        <v>-4567</v>
      </c>
      <c r="V301" s="87">
        <f t="shared" si="79"/>
        <v>-42.2596465254002</v>
      </c>
      <c r="W301" s="88" t="s">
        <v>5351</v>
      </c>
      <c r="X301" s="89">
        <v>4768</v>
      </c>
      <c r="Y301" s="89">
        <v>2965</v>
      </c>
      <c r="Z301" s="10">
        <f t="shared" si="80"/>
        <v>1803</v>
      </c>
      <c r="AA301" s="87">
        <f t="shared" si="81"/>
        <v>60.809443507588533</v>
      </c>
      <c r="AB301" s="90" t="s">
        <v>7996</v>
      </c>
      <c r="AC301" s="89">
        <v>966</v>
      </c>
      <c r="AD301" s="89">
        <v>1163</v>
      </c>
      <c r="AE301" s="10">
        <f t="shared" si="82"/>
        <v>-197</v>
      </c>
      <c r="AF301" s="11">
        <f t="shared" si="83"/>
        <v>-16.938950988822015</v>
      </c>
      <c r="AG301" s="91" t="s">
        <v>7997</v>
      </c>
      <c r="AH301" s="89">
        <v>215</v>
      </c>
      <c r="AI301" s="89">
        <v>234</v>
      </c>
      <c r="AJ301" s="10">
        <f t="shared" si="84"/>
        <v>-19</v>
      </c>
      <c r="AK301" s="87">
        <f t="shared" si="85"/>
        <v>-8.1196581196581192</v>
      </c>
      <c r="AL301" s="90" t="s">
        <v>5383</v>
      </c>
      <c r="AM301" s="89">
        <v>103</v>
      </c>
      <c r="AN301" s="89">
        <v>109</v>
      </c>
      <c r="AO301" s="10">
        <f t="shared" si="86"/>
        <v>-6</v>
      </c>
      <c r="AP301" s="11">
        <f t="shared" si="87"/>
        <v>-5.5045871559633035</v>
      </c>
      <c r="AQ301" s="91" t="s">
        <v>7998</v>
      </c>
      <c r="AR301" s="89">
        <v>99</v>
      </c>
      <c r="AS301" s="89">
        <v>61</v>
      </c>
      <c r="AT301" s="10">
        <f t="shared" si="88"/>
        <v>38</v>
      </c>
      <c r="AU301" s="87">
        <f t="shared" si="89"/>
        <v>62.295081967213115</v>
      </c>
      <c r="AV301" s="17" t="s">
        <v>5728</v>
      </c>
    </row>
    <row r="302" spans="3:48" ht="50.1" customHeight="1">
      <c r="C302" s="5"/>
      <c r="D302" s="64" t="s">
        <v>602</v>
      </c>
      <c r="E302" s="65" t="s">
        <v>5251</v>
      </c>
      <c r="F302" s="67" t="s">
        <v>603</v>
      </c>
      <c r="G302" s="29">
        <v>4156</v>
      </c>
      <c r="H302" s="13">
        <v>4409</v>
      </c>
      <c r="I302" s="10">
        <f t="shared" si="72"/>
        <v>-253</v>
      </c>
      <c r="J302" s="87">
        <f t="shared" si="73"/>
        <v>-5.73826264459061</v>
      </c>
      <c r="K302" s="29">
        <v>1567</v>
      </c>
      <c r="L302" s="13">
        <v>1645</v>
      </c>
      <c r="M302" s="10">
        <f t="shared" si="74"/>
        <v>-78</v>
      </c>
      <c r="N302" s="87">
        <f t="shared" si="75"/>
        <v>-4.7416413373860182</v>
      </c>
      <c r="O302" s="29">
        <v>1231</v>
      </c>
      <c r="P302" s="13">
        <v>1390</v>
      </c>
      <c r="Q302" s="10">
        <f t="shared" si="76"/>
        <v>-159</v>
      </c>
      <c r="R302" s="87">
        <f t="shared" si="77"/>
        <v>-11.438848920863309</v>
      </c>
      <c r="S302" s="29">
        <v>1358</v>
      </c>
      <c r="T302" s="13">
        <v>1373</v>
      </c>
      <c r="U302" s="10">
        <f t="shared" si="78"/>
        <v>-15</v>
      </c>
      <c r="V302" s="87">
        <f t="shared" si="79"/>
        <v>-1.0924981791697013</v>
      </c>
      <c r="W302" s="88" t="s">
        <v>5729</v>
      </c>
      <c r="X302" s="89">
        <v>621</v>
      </c>
      <c r="Y302" s="89">
        <v>636</v>
      </c>
      <c r="Z302" s="10">
        <f t="shared" si="80"/>
        <v>-15</v>
      </c>
      <c r="AA302" s="87">
        <f t="shared" si="81"/>
        <v>-2.358490566037736</v>
      </c>
      <c r="AB302" s="90" t="s">
        <v>7999</v>
      </c>
      <c r="AC302" s="89">
        <v>396</v>
      </c>
      <c r="AD302" s="89">
        <v>415</v>
      </c>
      <c r="AE302" s="10">
        <f t="shared" si="82"/>
        <v>-19</v>
      </c>
      <c r="AF302" s="11">
        <f t="shared" si="83"/>
        <v>-4.5783132530120483</v>
      </c>
      <c r="AG302" s="91" t="s">
        <v>8000</v>
      </c>
      <c r="AH302" s="89">
        <v>109</v>
      </c>
      <c r="AI302" s="89">
        <v>112</v>
      </c>
      <c r="AJ302" s="10">
        <f t="shared" si="84"/>
        <v>-3</v>
      </c>
      <c r="AK302" s="87">
        <f t="shared" si="85"/>
        <v>-2.6785714285714284</v>
      </c>
      <c r="AL302" s="90" t="s">
        <v>5383</v>
      </c>
      <c r="AM302" s="89">
        <v>92</v>
      </c>
      <c r="AN302" s="89">
        <v>80</v>
      </c>
      <c r="AO302" s="10">
        <f t="shared" si="86"/>
        <v>12</v>
      </c>
      <c r="AP302" s="11">
        <f t="shared" si="87"/>
        <v>15</v>
      </c>
      <c r="AQ302" s="91" t="s">
        <v>5376</v>
      </c>
      <c r="AR302" s="89">
        <v>50</v>
      </c>
      <c r="AS302" s="89">
        <v>19</v>
      </c>
      <c r="AT302" s="10">
        <f t="shared" si="88"/>
        <v>31</v>
      </c>
      <c r="AU302" s="87">
        <f t="shared" si="89"/>
        <v>163.15789473684211</v>
      </c>
      <c r="AV302" s="17" t="s">
        <v>5731</v>
      </c>
    </row>
    <row r="303" spans="3:48" ht="50.1" customHeight="1">
      <c r="C303" s="5"/>
      <c r="D303" s="64" t="s">
        <v>604</v>
      </c>
      <c r="E303" s="65" t="s">
        <v>5251</v>
      </c>
      <c r="F303" s="67" t="s">
        <v>605</v>
      </c>
      <c r="G303" s="29">
        <v>7205</v>
      </c>
      <c r="H303" s="13">
        <v>8227</v>
      </c>
      <c r="I303" s="10">
        <f t="shared" si="72"/>
        <v>-1022</v>
      </c>
      <c r="J303" s="87">
        <f t="shared" si="73"/>
        <v>-12.422511243466634</v>
      </c>
      <c r="K303" s="29">
        <v>2249</v>
      </c>
      <c r="L303" s="13">
        <v>2693</v>
      </c>
      <c r="M303" s="10">
        <f t="shared" si="74"/>
        <v>-444</v>
      </c>
      <c r="N303" s="87">
        <f t="shared" si="75"/>
        <v>-16.48718900854066</v>
      </c>
      <c r="O303" s="29">
        <v>1461</v>
      </c>
      <c r="P303" s="13">
        <v>1657</v>
      </c>
      <c r="Q303" s="10">
        <f t="shared" si="76"/>
        <v>-196</v>
      </c>
      <c r="R303" s="87">
        <f t="shared" si="77"/>
        <v>-11.828605914302956</v>
      </c>
      <c r="S303" s="29">
        <v>3496</v>
      </c>
      <c r="T303" s="13">
        <v>3877</v>
      </c>
      <c r="U303" s="10">
        <f t="shared" si="78"/>
        <v>-381</v>
      </c>
      <c r="V303" s="87">
        <f t="shared" si="79"/>
        <v>-9.8271859685323708</v>
      </c>
      <c r="W303" s="88" t="s">
        <v>8001</v>
      </c>
      <c r="X303" s="89">
        <v>1954</v>
      </c>
      <c r="Y303" s="89">
        <v>2227</v>
      </c>
      <c r="Z303" s="10">
        <f t="shared" si="80"/>
        <v>-273</v>
      </c>
      <c r="AA303" s="87">
        <f t="shared" si="81"/>
        <v>-12.2586439155815</v>
      </c>
      <c r="AB303" s="90" t="s">
        <v>6343</v>
      </c>
      <c r="AC303" s="89">
        <v>1202</v>
      </c>
      <c r="AD303" s="89">
        <v>1447</v>
      </c>
      <c r="AE303" s="10">
        <f t="shared" si="82"/>
        <v>-245</v>
      </c>
      <c r="AF303" s="11">
        <f t="shared" si="83"/>
        <v>-16.93158258465791</v>
      </c>
      <c r="AG303" s="91" t="s">
        <v>8002</v>
      </c>
      <c r="AH303" s="89">
        <v>201</v>
      </c>
      <c r="AI303" s="89" t="s">
        <v>5344</v>
      </c>
      <c r="AJ303" s="10" t="str">
        <f t="shared" si="84"/>
        <v>-</v>
      </c>
      <c r="AK303" s="87" t="str">
        <f t="shared" si="85"/>
        <v>-</v>
      </c>
      <c r="AL303" s="90" t="s">
        <v>5335</v>
      </c>
      <c r="AM303" s="89">
        <v>74</v>
      </c>
      <c r="AN303" s="89">
        <v>99</v>
      </c>
      <c r="AO303" s="10">
        <f t="shared" si="86"/>
        <v>-25</v>
      </c>
      <c r="AP303" s="11">
        <f t="shared" si="87"/>
        <v>-25.252525252525253</v>
      </c>
      <c r="AQ303" s="91" t="s">
        <v>5403</v>
      </c>
      <c r="AR303" s="89">
        <v>39</v>
      </c>
      <c r="AS303" s="89">
        <v>29</v>
      </c>
      <c r="AT303" s="10">
        <f t="shared" si="88"/>
        <v>10</v>
      </c>
      <c r="AU303" s="87">
        <f t="shared" si="89"/>
        <v>34.482758620689658</v>
      </c>
      <c r="AV303" s="17" t="s">
        <v>8054</v>
      </c>
    </row>
    <row r="304" spans="3:48" ht="50.1" customHeight="1">
      <c r="C304" s="5"/>
      <c r="D304" s="64" t="s">
        <v>606</v>
      </c>
      <c r="E304" s="65" t="s">
        <v>5251</v>
      </c>
      <c r="F304" s="67" t="s">
        <v>607</v>
      </c>
      <c r="G304" s="29">
        <v>11334</v>
      </c>
      <c r="H304" s="13">
        <v>12138</v>
      </c>
      <c r="I304" s="10">
        <f t="shared" si="72"/>
        <v>-804</v>
      </c>
      <c r="J304" s="87">
        <f t="shared" si="73"/>
        <v>-6.6238260009886307</v>
      </c>
      <c r="K304" s="29">
        <v>7226</v>
      </c>
      <c r="L304" s="13">
        <v>7896</v>
      </c>
      <c r="M304" s="10">
        <f t="shared" si="74"/>
        <v>-670</v>
      </c>
      <c r="N304" s="87">
        <f t="shared" si="75"/>
        <v>-8.4853090172239103</v>
      </c>
      <c r="O304" s="29">
        <v>1244</v>
      </c>
      <c r="P304" s="13">
        <v>1353</v>
      </c>
      <c r="Q304" s="10">
        <f t="shared" si="76"/>
        <v>-109</v>
      </c>
      <c r="R304" s="87">
        <f t="shared" si="77"/>
        <v>-8.0561714708056176</v>
      </c>
      <c r="S304" s="29">
        <v>2863</v>
      </c>
      <c r="T304" s="13">
        <v>2888</v>
      </c>
      <c r="U304" s="10">
        <f t="shared" si="78"/>
        <v>-25</v>
      </c>
      <c r="V304" s="87">
        <f t="shared" si="79"/>
        <v>-0.86565096952908593</v>
      </c>
      <c r="W304" s="88" t="s">
        <v>5389</v>
      </c>
      <c r="X304" s="89">
        <v>2339</v>
      </c>
      <c r="Y304" s="89">
        <v>2422</v>
      </c>
      <c r="Z304" s="10">
        <f t="shared" si="80"/>
        <v>-83</v>
      </c>
      <c r="AA304" s="87">
        <f t="shared" si="81"/>
        <v>-3.4269199009083402</v>
      </c>
      <c r="AB304" s="90" t="s">
        <v>5335</v>
      </c>
      <c r="AC304" s="89">
        <v>193</v>
      </c>
      <c r="AD304" s="89">
        <v>222</v>
      </c>
      <c r="AE304" s="10">
        <f t="shared" si="82"/>
        <v>-29</v>
      </c>
      <c r="AF304" s="11">
        <f t="shared" si="83"/>
        <v>-13.063063063063062</v>
      </c>
      <c r="AG304" s="91" t="s">
        <v>8003</v>
      </c>
      <c r="AH304" s="89">
        <v>92</v>
      </c>
      <c r="AI304" s="89" t="s">
        <v>11071</v>
      </c>
      <c r="AJ304" s="10" t="str">
        <f t="shared" si="84"/>
        <v>-</v>
      </c>
      <c r="AK304" s="87" t="str">
        <f t="shared" si="85"/>
        <v>-</v>
      </c>
      <c r="AL304" s="90" t="s">
        <v>5438</v>
      </c>
      <c r="AM304" s="89">
        <v>52</v>
      </c>
      <c r="AN304" s="89">
        <v>13</v>
      </c>
      <c r="AO304" s="10">
        <f t="shared" si="86"/>
        <v>39</v>
      </c>
      <c r="AP304" s="11">
        <f t="shared" si="87"/>
        <v>300</v>
      </c>
      <c r="AQ304" s="91" t="s">
        <v>5770</v>
      </c>
      <c r="AR304" s="89">
        <v>47</v>
      </c>
      <c r="AS304" s="89">
        <v>46</v>
      </c>
      <c r="AT304" s="10">
        <f t="shared" si="88"/>
        <v>1</v>
      </c>
      <c r="AU304" s="87">
        <f t="shared" si="89"/>
        <v>2.1739130434782608</v>
      </c>
      <c r="AV304" s="17" t="s">
        <v>11075</v>
      </c>
    </row>
    <row r="305" spans="3:48" ht="50.1" customHeight="1">
      <c r="C305" s="5"/>
      <c r="D305" s="64" t="s">
        <v>608</v>
      </c>
      <c r="E305" s="65" t="s">
        <v>5251</v>
      </c>
      <c r="F305" s="67" t="s">
        <v>609</v>
      </c>
      <c r="G305" s="29">
        <v>2968</v>
      </c>
      <c r="H305" s="13">
        <v>2283</v>
      </c>
      <c r="I305" s="10">
        <f t="shared" si="72"/>
        <v>685</v>
      </c>
      <c r="J305" s="87">
        <f t="shared" si="73"/>
        <v>30.004380201489266</v>
      </c>
      <c r="K305" s="29">
        <v>1721</v>
      </c>
      <c r="L305" s="13">
        <v>1486</v>
      </c>
      <c r="M305" s="10">
        <f t="shared" si="74"/>
        <v>235</v>
      </c>
      <c r="N305" s="87">
        <f t="shared" si="75"/>
        <v>15.814266487213995</v>
      </c>
      <c r="O305" s="29">
        <v>883</v>
      </c>
      <c r="P305" s="13">
        <v>643</v>
      </c>
      <c r="Q305" s="10">
        <f t="shared" si="76"/>
        <v>240</v>
      </c>
      <c r="R305" s="87">
        <f t="shared" si="77"/>
        <v>37.325038880248833</v>
      </c>
      <c r="S305" s="29">
        <v>365</v>
      </c>
      <c r="T305" s="13">
        <v>155</v>
      </c>
      <c r="U305" s="10">
        <f t="shared" si="78"/>
        <v>210</v>
      </c>
      <c r="V305" s="87">
        <f t="shared" si="79"/>
        <v>135.48387096774192</v>
      </c>
      <c r="W305" s="88" t="s">
        <v>8004</v>
      </c>
      <c r="X305" s="89">
        <v>212</v>
      </c>
      <c r="Y305" s="89">
        <v>101</v>
      </c>
      <c r="Z305" s="10">
        <f t="shared" si="80"/>
        <v>111</v>
      </c>
      <c r="AA305" s="87">
        <f t="shared" si="81"/>
        <v>109.9009900990099</v>
      </c>
      <c r="AB305" s="90" t="s">
        <v>8005</v>
      </c>
      <c r="AC305" s="89">
        <v>68</v>
      </c>
      <c r="AD305" s="89" t="s">
        <v>5344</v>
      </c>
      <c r="AE305" s="10" t="str">
        <f t="shared" si="82"/>
        <v>-</v>
      </c>
      <c r="AF305" s="11" t="str">
        <f t="shared" si="83"/>
        <v>-</v>
      </c>
      <c r="AG305" s="91" t="s">
        <v>5621</v>
      </c>
      <c r="AH305" s="89">
        <v>41</v>
      </c>
      <c r="AI305" s="89">
        <v>31</v>
      </c>
      <c r="AJ305" s="10">
        <f t="shared" si="84"/>
        <v>10</v>
      </c>
      <c r="AK305" s="87">
        <f t="shared" si="85"/>
        <v>32.258064516129032</v>
      </c>
      <c r="AL305" s="90" t="s">
        <v>8006</v>
      </c>
      <c r="AM305" s="89">
        <v>34</v>
      </c>
      <c r="AN305" s="89">
        <v>22</v>
      </c>
      <c r="AO305" s="10">
        <f t="shared" si="86"/>
        <v>12</v>
      </c>
      <c r="AP305" s="11">
        <f t="shared" si="87"/>
        <v>54.54545454545454</v>
      </c>
      <c r="AQ305" s="91" t="s">
        <v>5438</v>
      </c>
      <c r="AR305" s="89">
        <v>9</v>
      </c>
      <c r="AS305" s="89">
        <v>1</v>
      </c>
      <c r="AT305" s="10">
        <f t="shared" si="88"/>
        <v>8</v>
      </c>
      <c r="AU305" s="87">
        <f t="shared" si="89"/>
        <v>800</v>
      </c>
      <c r="AV305" s="17" t="s">
        <v>5732</v>
      </c>
    </row>
    <row r="306" spans="3:48" ht="50.1" customHeight="1">
      <c r="C306" s="5"/>
      <c r="D306" s="64" t="s">
        <v>610</v>
      </c>
      <c r="E306" s="65" t="s">
        <v>5251</v>
      </c>
      <c r="F306" s="67" t="s">
        <v>611</v>
      </c>
      <c r="G306" s="29">
        <v>2569</v>
      </c>
      <c r="H306" s="13">
        <v>2045</v>
      </c>
      <c r="I306" s="10">
        <f t="shared" si="72"/>
        <v>524</v>
      </c>
      <c r="J306" s="87">
        <f t="shared" si="73"/>
        <v>25.623471882640587</v>
      </c>
      <c r="K306" s="29">
        <v>2162</v>
      </c>
      <c r="L306" s="13">
        <v>1638</v>
      </c>
      <c r="M306" s="10">
        <f t="shared" si="74"/>
        <v>524</v>
      </c>
      <c r="N306" s="87">
        <f t="shared" si="75"/>
        <v>31.990231990231987</v>
      </c>
      <c r="O306" s="29">
        <v>92</v>
      </c>
      <c r="P306" s="13">
        <v>92</v>
      </c>
      <c r="Q306" s="10">
        <f t="shared" si="76"/>
        <v>0</v>
      </c>
      <c r="R306" s="87">
        <f t="shared" si="77"/>
        <v>0</v>
      </c>
      <c r="S306" s="29">
        <v>315</v>
      </c>
      <c r="T306" s="13">
        <v>315</v>
      </c>
      <c r="U306" s="10">
        <f t="shared" si="78"/>
        <v>0</v>
      </c>
      <c r="V306" s="87">
        <f t="shared" si="79"/>
        <v>0</v>
      </c>
      <c r="W306" s="88" t="s">
        <v>5733</v>
      </c>
      <c r="X306" s="89">
        <v>120</v>
      </c>
      <c r="Y306" s="89">
        <v>120</v>
      </c>
      <c r="Z306" s="10">
        <f t="shared" si="80"/>
        <v>0</v>
      </c>
      <c r="AA306" s="87">
        <f t="shared" si="81"/>
        <v>0</v>
      </c>
      <c r="AB306" s="90" t="s">
        <v>5734</v>
      </c>
      <c r="AC306" s="89">
        <v>63</v>
      </c>
      <c r="AD306" s="89">
        <v>83</v>
      </c>
      <c r="AE306" s="10">
        <f t="shared" si="82"/>
        <v>-20</v>
      </c>
      <c r="AF306" s="11">
        <f t="shared" si="83"/>
        <v>-24.096385542168676</v>
      </c>
      <c r="AG306" s="91" t="s">
        <v>5735</v>
      </c>
      <c r="AH306" s="89">
        <v>52</v>
      </c>
      <c r="AI306" s="89">
        <v>52</v>
      </c>
      <c r="AJ306" s="10">
        <f t="shared" si="84"/>
        <v>0</v>
      </c>
      <c r="AK306" s="87">
        <f t="shared" si="85"/>
        <v>0</v>
      </c>
      <c r="AL306" s="90" t="s">
        <v>5378</v>
      </c>
      <c r="AM306" s="89">
        <v>37</v>
      </c>
      <c r="AN306" s="89">
        <v>37</v>
      </c>
      <c r="AO306" s="10">
        <f t="shared" si="86"/>
        <v>0</v>
      </c>
      <c r="AP306" s="11">
        <f t="shared" si="87"/>
        <v>0</v>
      </c>
      <c r="AQ306" s="91" t="s">
        <v>5635</v>
      </c>
      <c r="AR306" s="89">
        <v>17</v>
      </c>
      <c r="AS306" s="89">
        <v>3</v>
      </c>
      <c r="AT306" s="10">
        <f t="shared" si="88"/>
        <v>14</v>
      </c>
      <c r="AU306" s="87">
        <f t="shared" si="89"/>
        <v>466.66666666666669</v>
      </c>
      <c r="AV306" s="17" t="s">
        <v>5736</v>
      </c>
    </row>
    <row r="307" spans="3:48" ht="50.1" customHeight="1">
      <c r="C307" s="5"/>
      <c r="D307" s="64" t="s">
        <v>612</v>
      </c>
      <c r="E307" s="65" t="s">
        <v>5251</v>
      </c>
      <c r="F307" s="67" t="s">
        <v>613</v>
      </c>
      <c r="G307" s="29">
        <v>5794</v>
      </c>
      <c r="H307" s="13">
        <v>5640</v>
      </c>
      <c r="I307" s="10">
        <f t="shared" si="72"/>
        <v>154</v>
      </c>
      <c r="J307" s="87">
        <f t="shared" si="73"/>
        <v>2.7304964539007095</v>
      </c>
      <c r="K307" s="29">
        <v>819</v>
      </c>
      <c r="L307" s="13">
        <v>853</v>
      </c>
      <c r="M307" s="10">
        <f t="shared" si="74"/>
        <v>-34</v>
      </c>
      <c r="N307" s="87">
        <f t="shared" si="75"/>
        <v>-3.9859320046893321</v>
      </c>
      <c r="O307" s="29">
        <v>628</v>
      </c>
      <c r="P307" s="13">
        <v>621</v>
      </c>
      <c r="Q307" s="10">
        <f t="shared" si="76"/>
        <v>7</v>
      </c>
      <c r="R307" s="87">
        <f t="shared" si="77"/>
        <v>1.1272141706924315</v>
      </c>
      <c r="S307" s="29">
        <v>4347</v>
      </c>
      <c r="T307" s="13">
        <v>4166</v>
      </c>
      <c r="U307" s="10">
        <f t="shared" si="78"/>
        <v>181</v>
      </c>
      <c r="V307" s="87">
        <f t="shared" si="79"/>
        <v>4.3446951512241965</v>
      </c>
      <c r="W307" s="88" t="s">
        <v>5378</v>
      </c>
      <c r="X307" s="89">
        <v>3203</v>
      </c>
      <c r="Y307" s="89">
        <v>3089</v>
      </c>
      <c r="Z307" s="10">
        <f t="shared" si="80"/>
        <v>114</v>
      </c>
      <c r="AA307" s="87">
        <f t="shared" si="81"/>
        <v>3.6905147296859826</v>
      </c>
      <c r="AB307" s="90" t="s">
        <v>5892</v>
      </c>
      <c r="AC307" s="89">
        <v>850</v>
      </c>
      <c r="AD307" s="89">
        <v>826</v>
      </c>
      <c r="AE307" s="10">
        <f t="shared" si="82"/>
        <v>24</v>
      </c>
      <c r="AF307" s="11">
        <f t="shared" si="83"/>
        <v>2.9055690072639226</v>
      </c>
      <c r="AG307" s="91" t="s">
        <v>8007</v>
      </c>
      <c r="AH307" s="89">
        <v>183</v>
      </c>
      <c r="AI307" s="89">
        <v>183</v>
      </c>
      <c r="AJ307" s="10">
        <f t="shared" si="84"/>
        <v>0</v>
      </c>
      <c r="AK307" s="87">
        <f t="shared" si="85"/>
        <v>0</v>
      </c>
      <c r="AL307" s="90" t="s">
        <v>5438</v>
      </c>
      <c r="AM307" s="89">
        <v>52</v>
      </c>
      <c r="AN307" s="89">
        <v>17</v>
      </c>
      <c r="AO307" s="10">
        <f t="shared" si="86"/>
        <v>35</v>
      </c>
      <c r="AP307" s="11">
        <f t="shared" si="87"/>
        <v>205.88235294117646</v>
      </c>
      <c r="AQ307" s="91" t="s">
        <v>8008</v>
      </c>
      <c r="AR307" s="89">
        <v>33</v>
      </c>
      <c r="AS307" s="89">
        <v>23</v>
      </c>
      <c r="AT307" s="10">
        <f t="shared" si="88"/>
        <v>10</v>
      </c>
      <c r="AU307" s="87">
        <f t="shared" si="89"/>
        <v>43.478260869565219</v>
      </c>
      <c r="AV307" s="17" t="s">
        <v>5737</v>
      </c>
    </row>
    <row r="308" spans="3:48" ht="50.1" customHeight="1">
      <c r="C308" s="5"/>
      <c r="D308" s="64" t="s">
        <v>614</v>
      </c>
      <c r="E308" s="65" t="s">
        <v>5251</v>
      </c>
      <c r="F308" s="67" t="s">
        <v>615</v>
      </c>
      <c r="G308" s="29">
        <v>1787</v>
      </c>
      <c r="H308" s="13">
        <v>1764</v>
      </c>
      <c r="I308" s="10">
        <f t="shared" si="72"/>
        <v>23</v>
      </c>
      <c r="J308" s="87">
        <f t="shared" si="73"/>
        <v>1.3038548752834467</v>
      </c>
      <c r="K308" s="29">
        <v>1337</v>
      </c>
      <c r="L308" s="13">
        <v>1380</v>
      </c>
      <c r="M308" s="10">
        <f t="shared" si="74"/>
        <v>-43</v>
      </c>
      <c r="N308" s="87">
        <f t="shared" si="75"/>
        <v>-3.1159420289855073</v>
      </c>
      <c r="O308" s="29">
        <v>114</v>
      </c>
      <c r="P308" s="13">
        <v>117</v>
      </c>
      <c r="Q308" s="10">
        <f t="shared" si="76"/>
        <v>-3</v>
      </c>
      <c r="R308" s="87">
        <f t="shared" si="77"/>
        <v>-2.5641025641025639</v>
      </c>
      <c r="S308" s="29">
        <v>336</v>
      </c>
      <c r="T308" s="13">
        <v>268</v>
      </c>
      <c r="U308" s="10">
        <f t="shared" si="78"/>
        <v>68</v>
      </c>
      <c r="V308" s="87">
        <f t="shared" si="79"/>
        <v>25.373134328358208</v>
      </c>
      <c r="W308" s="88" t="s">
        <v>5335</v>
      </c>
      <c r="X308" s="89">
        <v>106</v>
      </c>
      <c r="Y308" s="89">
        <v>106</v>
      </c>
      <c r="Z308" s="10">
        <f t="shared" si="80"/>
        <v>0</v>
      </c>
      <c r="AA308" s="87">
        <f t="shared" si="81"/>
        <v>0</v>
      </c>
      <c r="AB308" s="90" t="s">
        <v>8009</v>
      </c>
      <c r="AC308" s="89">
        <v>70</v>
      </c>
      <c r="AD308" s="89">
        <v>70</v>
      </c>
      <c r="AE308" s="10">
        <f t="shared" si="82"/>
        <v>0</v>
      </c>
      <c r="AF308" s="11">
        <f t="shared" si="83"/>
        <v>0</v>
      </c>
      <c r="AG308" s="91" t="s">
        <v>8010</v>
      </c>
      <c r="AH308" s="89">
        <v>53</v>
      </c>
      <c r="AI308" s="89">
        <v>54</v>
      </c>
      <c r="AJ308" s="10">
        <f t="shared" si="84"/>
        <v>-1</v>
      </c>
      <c r="AK308" s="87">
        <f t="shared" si="85"/>
        <v>-1.8518518518518516</v>
      </c>
      <c r="AL308" s="90" t="s">
        <v>5635</v>
      </c>
      <c r="AM308" s="89">
        <v>42</v>
      </c>
      <c r="AN308" s="89">
        <v>9</v>
      </c>
      <c r="AO308" s="10">
        <f t="shared" si="86"/>
        <v>33</v>
      </c>
      <c r="AP308" s="11">
        <f t="shared" si="87"/>
        <v>366.66666666666663</v>
      </c>
      <c r="AQ308" s="91" t="s">
        <v>7993</v>
      </c>
      <c r="AR308" s="89">
        <v>38</v>
      </c>
      <c r="AS308" s="89" t="s">
        <v>5344</v>
      </c>
      <c r="AT308" s="10" t="str">
        <f t="shared" si="88"/>
        <v>-</v>
      </c>
      <c r="AU308" s="87" t="str">
        <f t="shared" si="89"/>
        <v>-</v>
      </c>
      <c r="AV308" s="17" t="s">
        <v>8055</v>
      </c>
    </row>
    <row r="309" spans="3:48" ht="50.1" customHeight="1">
      <c r="C309" s="5"/>
      <c r="D309" s="64" t="s">
        <v>616</v>
      </c>
      <c r="E309" s="65" t="s">
        <v>5251</v>
      </c>
      <c r="F309" s="67" t="s">
        <v>617</v>
      </c>
      <c r="G309" s="29">
        <v>1731</v>
      </c>
      <c r="H309" s="13">
        <v>1439</v>
      </c>
      <c r="I309" s="10">
        <f t="shared" si="72"/>
        <v>292</v>
      </c>
      <c r="J309" s="87">
        <f t="shared" si="73"/>
        <v>20.29186935371786</v>
      </c>
      <c r="K309" s="29">
        <v>888</v>
      </c>
      <c r="L309" s="13">
        <v>623</v>
      </c>
      <c r="M309" s="10">
        <f t="shared" si="74"/>
        <v>265</v>
      </c>
      <c r="N309" s="87">
        <f t="shared" si="75"/>
        <v>42.536115569823437</v>
      </c>
      <c r="O309" s="29">
        <v>186</v>
      </c>
      <c r="P309" s="13">
        <v>178</v>
      </c>
      <c r="Q309" s="10">
        <f t="shared" si="76"/>
        <v>8</v>
      </c>
      <c r="R309" s="87">
        <f t="shared" si="77"/>
        <v>4.4943820224719104</v>
      </c>
      <c r="S309" s="29">
        <v>656</v>
      </c>
      <c r="T309" s="13">
        <v>638</v>
      </c>
      <c r="U309" s="10">
        <f t="shared" si="78"/>
        <v>18</v>
      </c>
      <c r="V309" s="87">
        <f t="shared" si="79"/>
        <v>2.8213166144200628</v>
      </c>
      <c r="W309" s="88" t="s">
        <v>8011</v>
      </c>
      <c r="X309" s="89">
        <v>326</v>
      </c>
      <c r="Y309" s="89">
        <v>338</v>
      </c>
      <c r="Z309" s="10">
        <f t="shared" si="80"/>
        <v>-12</v>
      </c>
      <c r="AA309" s="87">
        <f t="shared" si="81"/>
        <v>-3.5502958579881656</v>
      </c>
      <c r="AB309" s="90" t="s">
        <v>8012</v>
      </c>
      <c r="AC309" s="89">
        <v>164</v>
      </c>
      <c r="AD309" s="89">
        <v>163</v>
      </c>
      <c r="AE309" s="10">
        <f t="shared" si="82"/>
        <v>1</v>
      </c>
      <c r="AF309" s="11">
        <f t="shared" si="83"/>
        <v>0.61349693251533743</v>
      </c>
      <c r="AG309" s="91" t="s">
        <v>8013</v>
      </c>
      <c r="AH309" s="89">
        <v>76</v>
      </c>
      <c r="AI309" s="89">
        <v>71</v>
      </c>
      <c r="AJ309" s="10">
        <f t="shared" si="84"/>
        <v>5</v>
      </c>
      <c r="AK309" s="87">
        <f t="shared" si="85"/>
        <v>7.042253521126761</v>
      </c>
      <c r="AL309" s="90" t="s">
        <v>8014</v>
      </c>
      <c r="AM309" s="89">
        <v>53</v>
      </c>
      <c r="AN309" s="89">
        <v>54</v>
      </c>
      <c r="AO309" s="10">
        <f t="shared" si="86"/>
        <v>-1</v>
      </c>
      <c r="AP309" s="11">
        <f t="shared" si="87"/>
        <v>-1.8518518518518516</v>
      </c>
      <c r="AQ309" s="91" t="s">
        <v>8015</v>
      </c>
      <c r="AR309" s="89">
        <v>18</v>
      </c>
      <c r="AS309" s="89" t="s">
        <v>5344</v>
      </c>
      <c r="AT309" s="10" t="str">
        <f t="shared" si="88"/>
        <v>-</v>
      </c>
      <c r="AU309" s="87" t="str">
        <f t="shared" si="89"/>
        <v>-</v>
      </c>
      <c r="AV309" s="17" t="s">
        <v>5738</v>
      </c>
    </row>
    <row r="310" spans="3:48" ht="50.1" customHeight="1">
      <c r="C310" s="5"/>
      <c r="D310" s="64" t="s">
        <v>618</v>
      </c>
      <c r="E310" s="65" t="s">
        <v>5251</v>
      </c>
      <c r="F310" s="67" t="s">
        <v>619</v>
      </c>
      <c r="G310" s="29">
        <v>1521</v>
      </c>
      <c r="H310" s="13">
        <v>1436</v>
      </c>
      <c r="I310" s="10">
        <f t="shared" si="72"/>
        <v>85</v>
      </c>
      <c r="J310" s="87">
        <f t="shared" si="73"/>
        <v>5.9192200557103067</v>
      </c>
      <c r="K310" s="29">
        <v>863</v>
      </c>
      <c r="L310" s="13">
        <v>758</v>
      </c>
      <c r="M310" s="10">
        <f t="shared" si="74"/>
        <v>105</v>
      </c>
      <c r="N310" s="87">
        <f t="shared" si="75"/>
        <v>13.852242744063325</v>
      </c>
      <c r="O310" s="29">
        <v>30</v>
      </c>
      <c r="P310" s="13">
        <v>30</v>
      </c>
      <c r="Q310" s="10">
        <f t="shared" si="76"/>
        <v>0</v>
      </c>
      <c r="R310" s="87">
        <f t="shared" si="77"/>
        <v>0</v>
      </c>
      <c r="S310" s="29">
        <v>629</v>
      </c>
      <c r="T310" s="13">
        <v>648</v>
      </c>
      <c r="U310" s="10">
        <f t="shared" si="78"/>
        <v>-19</v>
      </c>
      <c r="V310" s="87">
        <f t="shared" si="79"/>
        <v>-2.9320987654320985</v>
      </c>
      <c r="W310" s="88" t="s">
        <v>5342</v>
      </c>
      <c r="X310" s="89">
        <v>238</v>
      </c>
      <c r="Y310" s="89">
        <v>237</v>
      </c>
      <c r="Z310" s="10">
        <f t="shared" si="80"/>
        <v>1</v>
      </c>
      <c r="AA310" s="87">
        <f t="shared" si="81"/>
        <v>0.42194092827004215</v>
      </c>
      <c r="AB310" s="90" t="s">
        <v>8016</v>
      </c>
      <c r="AC310" s="89">
        <v>126</v>
      </c>
      <c r="AD310" s="89">
        <v>219</v>
      </c>
      <c r="AE310" s="10">
        <f t="shared" si="82"/>
        <v>-93</v>
      </c>
      <c r="AF310" s="11">
        <f t="shared" si="83"/>
        <v>-42.465753424657535</v>
      </c>
      <c r="AG310" s="91" t="s">
        <v>8017</v>
      </c>
      <c r="AH310" s="89">
        <v>95</v>
      </c>
      <c r="AI310" s="89" t="s">
        <v>5344</v>
      </c>
      <c r="AJ310" s="10" t="str">
        <f t="shared" si="84"/>
        <v>-</v>
      </c>
      <c r="AK310" s="87" t="str">
        <f t="shared" si="85"/>
        <v>-</v>
      </c>
      <c r="AL310" s="90" t="s">
        <v>6476</v>
      </c>
      <c r="AM310" s="89">
        <v>85</v>
      </c>
      <c r="AN310" s="89">
        <v>85</v>
      </c>
      <c r="AO310" s="10">
        <f t="shared" si="86"/>
        <v>0</v>
      </c>
      <c r="AP310" s="11">
        <f t="shared" si="87"/>
        <v>0</v>
      </c>
      <c r="AQ310" s="91" t="s">
        <v>5368</v>
      </c>
      <c r="AR310" s="89">
        <v>61</v>
      </c>
      <c r="AS310" s="89">
        <v>76</v>
      </c>
      <c r="AT310" s="10">
        <f t="shared" si="88"/>
        <v>-15</v>
      </c>
      <c r="AU310" s="87">
        <f t="shared" si="89"/>
        <v>-19.736842105263158</v>
      </c>
      <c r="AV310" s="17" t="s">
        <v>8056</v>
      </c>
    </row>
    <row r="311" spans="3:48" ht="50.1" customHeight="1">
      <c r="C311" s="5"/>
      <c r="D311" s="64" t="s">
        <v>620</v>
      </c>
      <c r="E311" s="65" t="s">
        <v>5251</v>
      </c>
      <c r="F311" s="67" t="s">
        <v>621</v>
      </c>
      <c r="G311" s="29">
        <v>3369</v>
      </c>
      <c r="H311" s="13">
        <v>3293</v>
      </c>
      <c r="I311" s="10">
        <f t="shared" si="72"/>
        <v>76</v>
      </c>
      <c r="J311" s="87">
        <f t="shared" si="73"/>
        <v>2.3079259034315216</v>
      </c>
      <c r="K311" s="29">
        <v>1417</v>
      </c>
      <c r="L311" s="13">
        <v>1540</v>
      </c>
      <c r="M311" s="10">
        <f t="shared" si="74"/>
        <v>-123</v>
      </c>
      <c r="N311" s="87">
        <f t="shared" si="75"/>
        <v>-7.9870129870129869</v>
      </c>
      <c r="O311" s="29">
        <v>510</v>
      </c>
      <c r="P311" s="13">
        <v>360</v>
      </c>
      <c r="Q311" s="10">
        <f t="shared" si="76"/>
        <v>150</v>
      </c>
      <c r="R311" s="87">
        <f t="shared" si="77"/>
        <v>41.666666666666671</v>
      </c>
      <c r="S311" s="29">
        <v>1442</v>
      </c>
      <c r="T311" s="13">
        <v>1393</v>
      </c>
      <c r="U311" s="10">
        <f t="shared" si="78"/>
        <v>49</v>
      </c>
      <c r="V311" s="87">
        <f t="shared" si="79"/>
        <v>3.5175879396984926</v>
      </c>
      <c r="W311" s="88" t="s">
        <v>5730</v>
      </c>
      <c r="X311" s="89">
        <v>415</v>
      </c>
      <c r="Y311" s="89">
        <v>372</v>
      </c>
      <c r="Z311" s="10">
        <f t="shared" si="80"/>
        <v>43</v>
      </c>
      <c r="AA311" s="87">
        <f t="shared" si="81"/>
        <v>11.559139784946236</v>
      </c>
      <c r="AB311" s="90" t="s">
        <v>5607</v>
      </c>
      <c r="AC311" s="89">
        <v>363</v>
      </c>
      <c r="AD311" s="89">
        <v>393</v>
      </c>
      <c r="AE311" s="10">
        <f t="shared" si="82"/>
        <v>-30</v>
      </c>
      <c r="AF311" s="11">
        <f t="shared" si="83"/>
        <v>-7.6335877862595423</v>
      </c>
      <c r="AG311" s="91" t="s">
        <v>5342</v>
      </c>
      <c r="AH311" s="89">
        <v>330</v>
      </c>
      <c r="AI311" s="89">
        <v>329</v>
      </c>
      <c r="AJ311" s="10">
        <f t="shared" si="84"/>
        <v>1</v>
      </c>
      <c r="AK311" s="87">
        <f t="shared" si="85"/>
        <v>0.303951367781155</v>
      </c>
      <c r="AL311" s="90" t="s">
        <v>8018</v>
      </c>
      <c r="AM311" s="89">
        <v>158</v>
      </c>
      <c r="AN311" s="89">
        <v>145</v>
      </c>
      <c r="AO311" s="10">
        <f t="shared" si="86"/>
        <v>13</v>
      </c>
      <c r="AP311" s="11">
        <f t="shared" si="87"/>
        <v>8.9655172413793096</v>
      </c>
      <c r="AQ311" s="91" t="s">
        <v>8019</v>
      </c>
      <c r="AR311" s="89">
        <v>51</v>
      </c>
      <c r="AS311" s="89">
        <v>45</v>
      </c>
      <c r="AT311" s="10">
        <f t="shared" si="88"/>
        <v>6</v>
      </c>
      <c r="AU311" s="87">
        <f t="shared" si="89"/>
        <v>13.333333333333334</v>
      </c>
      <c r="AV311" s="17" t="s">
        <v>5739</v>
      </c>
    </row>
    <row r="312" spans="3:48" ht="50.1" customHeight="1">
      <c r="C312" s="5"/>
      <c r="D312" s="64" t="s">
        <v>622</v>
      </c>
      <c r="E312" s="65" t="s">
        <v>5251</v>
      </c>
      <c r="F312" s="67" t="s">
        <v>623</v>
      </c>
      <c r="G312" s="29">
        <v>3276</v>
      </c>
      <c r="H312" s="13">
        <v>3203</v>
      </c>
      <c r="I312" s="10">
        <f t="shared" si="72"/>
        <v>73</v>
      </c>
      <c r="J312" s="87">
        <f t="shared" si="73"/>
        <v>2.2791133312519514</v>
      </c>
      <c r="K312" s="29">
        <v>2112</v>
      </c>
      <c r="L312" s="13">
        <v>2074</v>
      </c>
      <c r="M312" s="10">
        <f t="shared" si="74"/>
        <v>38</v>
      </c>
      <c r="N312" s="87">
        <f t="shared" si="75"/>
        <v>1.832208293153327</v>
      </c>
      <c r="O312" s="29">
        <v>351</v>
      </c>
      <c r="P312" s="13">
        <v>355</v>
      </c>
      <c r="Q312" s="10">
        <f t="shared" si="76"/>
        <v>-4</v>
      </c>
      <c r="R312" s="87">
        <f t="shared" si="77"/>
        <v>-1.1267605633802817</v>
      </c>
      <c r="S312" s="29">
        <v>813</v>
      </c>
      <c r="T312" s="13">
        <v>774</v>
      </c>
      <c r="U312" s="10">
        <f t="shared" si="78"/>
        <v>39</v>
      </c>
      <c r="V312" s="87">
        <f t="shared" si="79"/>
        <v>5.0387596899224807</v>
      </c>
      <c r="W312" s="88" t="s">
        <v>5857</v>
      </c>
      <c r="X312" s="89">
        <v>500</v>
      </c>
      <c r="Y312" s="89">
        <v>500</v>
      </c>
      <c r="Z312" s="10">
        <f t="shared" si="80"/>
        <v>0</v>
      </c>
      <c r="AA312" s="87">
        <f t="shared" si="81"/>
        <v>0</v>
      </c>
      <c r="AB312" s="90" t="s">
        <v>8020</v>
      </c>
      <c r="AC312" s="89">
        <v>102</v>
      </c>
      <c r="AD312" s="89">
        <v>102</v>
      </c>
      <c r="AE312" s="10">
        <f t="shared" si="82"/>
        <v>0</v>
      </c>
      <c r="AF312" s="11">
        <f t="shared" si="83"/>
        <v>0</v>
      </c>
      <c r="AG312" s="91" t="s">
        <v>6025</v>
      </c>
      <c r="AH312" s="89">
        <v>64</v>
      </c>
      <c r="AI312" s="89">
        <v>29</v>
      </c>
      <c r="AJ312" s="10">
        <f t="shared" si="84"/>
        <v>35</v>
      </c>
      <c r="AK312" s="87">
        <f t="shared" si="85"/>
        <v>120.68965517241379</v>
      </c>
      <c r="AL312" s="90" t="s">
        <v>5730</v>
      </c>
      <c r="AM312" s="89">
        <v>52</v>
      </c>
      <c r="AN312" s="89">
        <v>52</v>
      </c>
      <c r="AO312" s="10">
        <f t="shared" si="86"/>
        <v>0</v>
      </c>
      <c r="AP312" s="11">
        <f t="shared" si="87"/>
        <v>0</v>
      </c>
      <c r="AQ312" s="91" t="s">
        <v>8021</v>
      </c>
      <c r="AR312" s="89">
        <v>42</v>
      </c>
      <c r="AS312" s="89">
        <v>42</v>
      </c>
      <c r="AT312" s="10">
        <f t="shared" si="88"/>
        <v>0</v>
      </c>
      <c r="AU312" s="87">
        <f t="shared" si="89"/>
        <v>0</v>
      </c>
      <c r="AV312" s="17" t="s">
        <v>5740</v>
      </c>
    </row>
    <row r="313" spans="3:48" ht="50.1" customHeight="1">
      <c r="C313" s="5"/>
      <c r="D313" s="64" t="s">
        <v>624</v>
      </c>
      <c r="E313" s="65" t="s">
        <v>5251</v>
      </c>
      <c r="F313" s="67" t="s">
        <v>625</v>
      </c>
      <c r="G313" s="29">
        <v>1543</v>
      </c>
      <c r="H313" s="13">
        <v>1550</v>
      </c>
      <c r="I313" s="10">
        <f t="shared" si="72"/>
        <v>-7</v>
      </c>
      <c r="J313" s="87">
        <f t="shared" si="73"/>
        <v>-0.45161290322580649</v>
      </c>
      <c r="K313" s="29">
        <v>1102</v>
      </c>
      <c r="L313" s="13">
        <v>1080</v>
      </c>
      <c r="M313" s="10">
        <f t="shared" si="74"/>
        <v>22</v>
      </c>
      <c r="N313" s="87">
        <f t="shared" si="75"/>
        <v>2.0370370370370372</v>
      </c>
      <c r="O313" s="29">
        <v>131</v>
      </c>
      <c r="P313" s="13">
        <v>131</v>
      </c>
      <c r="Q313" s="10">
        <f t="shared" si="76"/>
        <v>0</v>
      </c>
      <c r="R313" s="87">
        <f t="shared" si="77"/>
        <v>0</v>
      </c>
      <c r="S313" s="29">
        <v>311</v>
      </c>
      <c r="T313" s="13">
        <v>339</v>
      </c>
      <c r="U313" s="10">
        <f t="shared" si="78"/>
        <v>-28</v>
      </c>
      <c r="V313" s="87">
        <f t="shared" si="79"/>
        <v>-8.2595870206489668</v>
      </c>
      <c r="W313" s="88" t="s">
        <v>5378</v>
      </c>
      <c r="X313" s="89">
        <v>232</v>
      </c>
      <c r="Y313" s="89">
        <v>278</v>
      </c>
      <c r="Z313" s="10">
        <f t="shared" si="80"/>
        <v>-46</v>
      </c>
      <c r="AA313" s="87">
        <f t="shared" si="81"/>
        <v>-16.546762589928058</v>
      </c>
      <c r="AB313" s="90" t="s">
        <v>5775</v>
      </c>
      <c r="AC313" s="89">
        <v>31</v>
      </c>
      <c r="AD313" s="89">
        <v>32</v>
      </c>
      <c r="AE313" s="10">
        <f t="shared" si="82"/>
        <v>-1</v>
      </c>
      <c r="AF313" s="11">
        <f t="shared" si="83"/>
        <v>-3.125</v>
      </c>
      <c r="AG313" s="91" t="s">
        <v>6025</v>
      </c>
      <c r="AH313" s="89">
        <v>21</v>
      </c>
      <c r="AI313" s="89">
        <v>19</v>
      </c>
      <c r="AJ313" s="10">
        <f t="shared" si="84"/>
        <v>2</v>
      </c>
      <c r="AK313" s="87">
        <f t="shared" si="85"/>
        <v>10.526315789473683</v>
      </c>
      <c r="AL313" s="90" t="s">
        <v>7948</v>
      </c>
      <c r="AM313" s="89">
        <v>16</v>
      </c>
      <c r="AN313" s="89" t="s">
        <v>5344</v>
      </c>
      <c r="AO313" s="10" t="str">
        <f t="shared" si="86"/>
        <v>-</v>
      </c>
      <c r="AP313" s="11" t="str">
        <f t="shared" si="87"/>
        <v>-</v>
      </c>
      <c r="AQ313" s="91" t="s">
        <v>8022</v>
      </c>
      <c r="AR313" s="89">
        <v>9</v>
      </c>
      <c r="AS313" s="89">
        <v>8</v>
      </c>
      <c r="AT313" s="10">
        <f t="shared" si="88"/>
        <v>1</v>
      </c>
      <c r="AU313" s="87">
        <f t="shared" si="89"/>
        <v>12.5</v>
      </c>
      <c r="AV313" s="17" t="s">
        <v>5741</v>
      </c>
    </row>
    <row r="314" spans="3:48" ht="50.1" customHeight="1">
      <c r="C314" s="5"/>
      <c r="D314" s="64" t="s">
        <v>626</v>
      </c>
      <c r="E314" s="65" t="s">
        <v>5251</v>
      </c>
      <c r="F314" s="67" t="s">
        <v>627</v>
      </c>
      <c r="G314" s="29">
        <v>4412</v>
      </c>
      <c r="H314" s="13">
        <v>4337</v>
      </c>
      <c r="I314" s="10">
        <f t="shared" si="72"/>
        <v>75</v>
      </c>
      <c r="J314" s="87">
        <f t="shared" si="73"/>
        <v>1.7293059718699562</v>
      </c>
      <c r="K314" s="29">
        <v>2436</v>
      </c>
      <c r="L314" s="13">
        <v>2430</v>
      </c>
      <c r="M314" s="10">
        <f t="shared" si="74"/>
        <v>6</v>
      </c>
      <c r="N314" s="87">
        <f t="shared" si="75"/>
        <v>0.24691358024691357</v>
      </c>
      <c r="O314" s="29">
        <v>729</v>
      </c>
      <c r="P314" s="13">
        <v>888</v>
      </c>
      <c r="Q314" s="10">
        <f t="shared" si="76"/>
        <v>-159</v>
      </c>
      <c r="R314" s="87">
        <f t="shared" si="77"/>
        <v>-17.905405405405407</v>
      </c>
      <c r="S314" s="29">
        <v>1247</v>
      </c>
      <c r="T314" s="13">
        <v>1019</v>
      </c>
      <c r="U314" s="10">
        <f t="shared" si="78"/>
        <v>228</v>
      </c>
      <c r="V314" s="87">
        <f t="shared" si="79"/>
        <v>22.374877330716387</v>
      </c>
      <c r="W314" s="88" t="s">
        <v>5427</v>
      </c>
      <c r="X314" s="89">
        <v>604</v>
      </c>
      <c r="Y314" s="89">
        <v>403</v>
      </c>
      <c r="Z314" s="10">
        <f t="shared" si="80"/>
        <v>201</v>
      </c>
      <c r="AA314" s="87">
        <f t="shared" si="81"/>
        <v>49.87593052109181</v>
      </c>
      <c r="AB314" s="90" t="s">
        <v>5706</v>
      </c>
      <c r="AC314" s="89">
        <v>214</v>
      </c>
      <c r="AD314" s="89">
        <v>216</v>
      </c>
      <c r="AE314" s="10">
        <f t="shared" si="82"/>
        <v>-2</v>
      </c>
      <c r="AF314" s="11">
        <f t="shared" si="83"/>
        <v>-0.92592592592592582</v>
      </c>
      <c r="AG314" s="91" t="s">
        <v>5346</v>
      </c>
      <c r="AH314" s="89">
        <v>190</v>
      </c>
      <c r="AI314" s="89">
        <v>190</v>
      </c>
      <c r="AJ314" s="10">
        <f t="shared" si="84"/>
        <v>0</v>
      </c>
      <c r="AK314" s="87">
        <f t="shared" si="85"/>
        <v>0</v>
      </c>
      <c r="AL314" s="90" t="s">
        <v>5517</v>
      </c>
      <c r="AM314" s="89">
        <v>51</v>
      </c>
      <c r="AN314" s="89">
        <v>50</v>
      </c>
      <c r="AO314" s="10">
        <f t="shared" si="86"/>
        <v>1</v>
      </c>
      <c r="AP314" s="11">
        <f t="shared" si="87"/>
        <v>2</v>
      </c>
      <c r="AQ314" s="91" t="s">
        <v>8023</v>
      </c>
      <c r="AR314" s="89">
        <v>50</v>
      </c>
      <c r="AS314" s="89">
        <v>20</v>
      </c>
      <c r="AT314" s="10">
        <f t="shared" si="88"/>
        <v>30</v>
      </c>
      <c r="AU314" s="87">
        <f t="shared" si="89"/>
        <v>150</v>
      </c>
      <c r="AV314" s="17" t="s">
        <v>5742</v>
      </c>
    </row>
    <row r="315" spans="3:48" ht="50.1" customHeight="1">
      <c r="C315" s="5"/>
      <c r="D315" s="64" t="s">
        <v>628</v>
      </c>
      <c r="E315" s="65" t="s">
        <v>5251</v>
      </c>
      <c r="F315" s="67" t="s">
        <v>629</v>
      </c>
      <c r="G315" s="29">
        <v>16147</v>
      </c>
      <c r="H315" s="13">
        <v>23141</v>
      </c>
      <c r="I315" s="10">
        <f t="shared" si="72"/>
        <v>-6994</v>
      </c>
      <c r="J315" s="87">
        <f t="shared" si="73"/>
        <v>-30.22341298993129</v>
      </c>
      <c r="K315" s="29">
        <v>3637</v>
      </c>
      <c r="L315" s="13">
        <v>3686</v>
      </c>
      <c r="M315" s="10">
        <f t="shared" si="74"/>
        <v>-49</v>
      </c>
      <c r="N315" s="87">
        <f t="shared" si="75"/>
        <v>-1.3293543136190993</v>
      </c>
      <c r="O315" s="29">
        <v>1427</v>
      </c>
      <c r="P315" s="13">
        <v>1426</v>
      </c>
      <c r="Q315" s="10">
        <f t="shared" si="76"/>
        <v>1</v>
      </c>
      <c r="R315" s="87">
        <f t="shared" si="77"/>
        <v>7.0126227208976155E-2</v>
      </c>
      <c r="S315" s="29">
        <v>11084</v>
      </c>
      <c r="T315" s="13">
        <v>18028</v>
      </c>
      <c r="U315" s="10">
        <f t="shared" si="78"/>
        <v>-6944</v>
      </c>
      <c r="V315" s="87">
        <f t="shared" si="79"/>
        <v>-38.517861104947862</v>
      </c>
      <c r="W315" s="88" t="s">
        <v>5412</v>
      </c>
      <c r="X315" s="89">
        <v>6597</v>
      </c>
      <c r="Y315" s="89">
        <v>6793</v>
      </c>
      <c r="Z315" s="10">
        <f t="shared" si="80"/>
        <v>-196</v>
      </c>
      <c r="AA315" s="87">
        <f t="shared" si="81"/>
        <v>-2.8853231267481232</v>
      </c>
      <c r="AB315" s="90" t="s">
        <v>8024</v>
      </c>
      <c r="AC315" s="89">
        <v>3370</v>
      </c>
      <c r="AD315" s="89">
        <v>2559</v>
      </c>
      <c r="AE315" s="10">
        <f t="shared" si="82"/>
        <v>811</v>
      </c>
      <c r="AF315" s="11">
        <f t="shared" si="83"/>
        <v>31.692067213755372</v>
      </c>
      <c r="AG315" s="91" t="s">
        <v>8025</v>
      </c>
      <c r="AH315" s="89">
        <v>387</v>
      </c>
      <c r="AI315" s="89">
        <v>388</v>
      </c>
      <c r="AJ315" s="10">
        <f t="shared" si="84"/>
        <v>-1</v>
      </c>
      <c r="AK315" s="87">
        <f t="shared" si="85"/>
        <v>-0.25773195876288657</v>
      </c>
      <c r="AL315" s="90" t="s">
        <v>8026</v>
      </c>
      <c r="AM315" s="89">
        <v>219</v>
      </c>
      <c r="AN315" s="89">
        <v>229</v>
      </c>
      <c r="AO315" s="10">
        <f t="shared" si="86"/>
        <v>-10</v>
      </c>
      <c r="AP315" s="11">
        <f t="shared" si="87"/>
        <v>-4.3668122270742353</v>
      </c>
      <c r="AQ315" s="91" t="s">
        <v>8027</v>
      </c>
      <c r="AR315" s="89">
        <v>143</v>
      </c>
      <c r="AS315" s="89">
        <v>129</v>
      </c>
      <c r="AT315" s="10">
        <f t="shared" si="88"/>
        <v>14</v>
      </c>
      <c r="AU315" s="87">
        <f t="shared" si="89"/>
        <v>10.852713178294573</v>
      </c>
      <c r="AV315" s="17" t="s">
        <v>5743</v>
      </c>
    </row>
    <row r="316" spans="3:48" ht="50.1" customHeight="1">
      <c r="C316" s="5"/>
      <c r="D316" s="64" t="s">
        <v>630</v>
      </c>
      <c r="E316" s="65" t="s">
        <v>5251</v>
      </c>
      <c r="F316" s="67" t="s">
        <v>631</v>
      </c>
      <c r="G316" s="29">
        <v>11235</v>
      </c>
      <c r="H316" s="13">
        <v>17465</v>
      </c>
      <c r="I316" s="10">
        <f t="shared" si="72"/>
        <v>-6230</v>
      </c>
      <c r="J316" s="87">
        <f t="shared" si="73"/>
        <v>-35.671342685370746</v>
      </c>
      <c r="K316" s="29">
        <v>6927</v>
      </c>
      <c r="L316" s="13">
        <v>6359</v>
      </c>
      <c r="M316" s="10">
        <f t="shared" si="74"/>
        <v>568</v>
      </c>
      <c r="N316" s="87">
        <f t="shared" si="75"/>
        <v>8.9322220474917451</v>
      </c>
      <c r="O316" s="29">
        <v>507</v>
      </c>
      <c r="P316" s="13">
        <v>544</v>
      </c>
      <c r="Q316" s="10">
        <f t="shared" si="76"/>
        <v>-37</v>
      </c>
      <c r="R316" s="87">
        <f t="shared" si="77"/>
        <v>-6.8014705882352935</v>
      </c>
      <c r="S316" s="29">
        <v>3801</v>
      </c>
      <c r="T316" s="13">
        <v>10562</v>
      </c>
      <c r="U316" s="10">
        <f t="shared" si="78"/>
        <v>-6761</v>
      </c>
      <c r="V316" s="87">
        <f t="shared" si="79"/>
        <v>-64.01249763302404</v>
      </c>
      <c r="W316" s="88" t="s">
        <v>7996</v>
      </c>
      <c r="X316" s="89">
        <v>2723</v>
      </c>
      <c r="Y316" s="89">
        <v>1642</v>
      </c>
      <c r="Z316" s="10">
        <f t="shared" si="80"/>
        <v>1081</v>
      </c>
      <c r="AA316" s="87">
        <f t="shared" si="81"/>
        <v>65.834348355663835</v>
      </c>
      <c r="AB316" s="90" t="s">
        <v>5339</v>
      </c>
      <c r="AC316" s="89">
        <v>696</v>
      </c>
      <c r="AD316" s="89">
        <v>775</v>
      </c>
      <c r="AE316" s="10">
        <f t="shared" si="82"/>
        <v>-79</v>
      </c>
      <c r="AF316" s="11">
        <f t="shared" si="83"/>
        <v>-10.193548387096774</v>
      </c>
      <c r="AG316" s="91" t="s">
        <v>5403</v>
      </c>
      <c r="AH316" s="89">
        <v>165</v>
      </c>
      <c r="AI316" s="89">
        <v>111</v>
      </c>
      <c r="AJ316" s="10">
        <f t="shared" si="84"/>
        <v>54</v>
      </c>
      <c r="AK316" s="87">
        <f t="shared" si="85"/>
        <v>48.648648648648653</v>
      </c>
      <c r="AL316" s="90" t="s">
        <v>5439</v>
      </c>
      <c r="AM316" s="89">
        <v>70</v>
      </c>
      <c r="AN316" s="89">
        <v>95</v>
      </c>
      <c r="AO316" s="10">
        <f t="shared" si="86"/>
        <v>-25</v>
      </c>
      <c r="AP316" s="11">
        <f t="shared" si="87"/>
        <v>-26.315789473684209</v>
      </c>
      <c r="AQ316" s="91" t="s">
        <v>5346</v>
      </c>
      <c r="AR316" s="89">
        <v>68</v>
      </c>
      <c r="AS316" s="89">
        <v>90</v>
      </c>
      <c r="AT316" s="10">
        <f t="shared" si="88"/>
        <v>-22</v>
      </c>
      <c r="AU316" s="87">
        <f t="shared" si="89"/>
        <v>-24.444444444444443</v>
      </c>
      <c r="AV316" s="17" t="s">
        <v>5744</v>
      </c>
    </row>
    <row r="317" spans="3:48" ht="50.1" customHeight="1">
      <c r="C317" s="5"/>
      <c r="D317" s="64" t="s">
        <v>632</v>
      </c>
      <c r="E317" s="65" t="s">
        <v>5251</v>
      </c>
      <c r="F317" s="67" t="s">
        <v>633</v>
      </c>
      <c r="G317" s="29">
        <v>5799</v>
      </c>
      <c r="H317" s="13">
        <v>5522</v>
      </c>
      <c r="I317" s="10">
        <f t="shared" si="72"/>
        <v>277</v>
      </c>
      <c r="J317" s="87">
        <f t="shared" si="73"/>
        <v>5.0162984425932633</v>
      </c>
      <c r="K317" s="29">
        <v>2190</v>
      </c>
      <c r="L317" s="13">
        <v>1967</v>
      </c>
      <c r="M317" s="10">
        <f t="shared" si="74"/>
        <v>223</v>
      </c>
      <c r="N317" s="87">
        <f t="shared" si="75"/>
        <v>11.337061514997458</v>
      </c>
      <c r="O317" s="29">
        <v>2640</v>
      </c>
      <c r="P317" s="13">
        <v>2585</v>
      </c>
      <c r="Q317" s="10">
        <f t="shared" si="76"/>
        <v>55</v>
      </c>
      <c r="R317" s="87">
        <f t="shared" si="77"/>
        <v>2.1276595744680851</v>
      </c>
      <c r="S317" s="29">
        <v>969</v>
      </c>
      <c r="T317" s="13">
        <v>970</v>
      </c>
      <c r="U317" s="10">
        <f t="shared" si="78"/>
        <v>-1</v>
      </c>
      <c r="V317" s="87">
        <f t="shared" si="79"/>
        <v>-0.10309278350515465</v>
      </c>
      <c r="W317" s="88" t="s">
        <v>5378</v>
      </c>
      <c r="X317" s="89">
        <v>623.41600000000005</v>
      </c>
      <c r="Y317" s="89">
        <v>623.37900000000002</v>
      </c>
      <c r="Z317" s="10">
        <f t="shared" si="80"/>
        <v>3.7000000000034561E-2</v>
      </c>
      <c r="AA317" s="87">
        <f t="shared" si="81"/>
        <v>5.9353940379824411E-3</v>
      </c>
      <c r="AB317" s="90" t="s">
        <v>6093</v>
      </c>
      <c r="AC317" s="89">
        <v>149.803</v>
      </c>
      <c r="AD317" s="89">
        <v>157.50299999999999</v>
      </c>
      <c r="AE317" s="10">
        <f t="shared" si="82"/>
        <v>-7.6999999999999886</v>
      </c>
      <c r="AF317" s="11">
        <f t="shared" si="83"/>
        <v>-4.8887957689694739</v>
      </c>
      <c r="AG317" s="91" t="s">
        <v>8028</v>
      </c>
      <c r="AH317" s="89">
        <v>65.811999999999998</v>
      </c>
      <c r="AI317" s="89">
        <v>64.308000000000007</v>
      </c>
      <c r="AJ317" s="10">
        <f t="shared" si="84"/>
        <v>1.5039999999999907</v>
      </c>
      <c r="AK317" s="87">
        <f t="shared" si="85"/>
        <v>2.3387447906947667</v>
      </c>
      <c r="AL317" s="90" t="s">
        <v>5438</v>
      </c>
      <c r="AM317" s="89">
        <v>50.33</v>
      </c>
      <c r="AN317" s="89">
        <v>14.162000000000001</v>
      </c>
      <c r="AO317" s="10">
        <f t="shared" si="86"/>
        <v>36.167999999999999</v>
      </c>
      <c r="AP317" s="11">
        <f t="shared" si="87"/>
        <v>255.38765711057758</v>
      </c>
      <c r="AQ317" s="91" t="s">
        <v>7948</v>
      </c>
      <c r="AR317" s="89">
        <v>21.826000000000001</v>
      </c>
      <c r="AS317" s="89" t="s">
        <v>5344</v>
      </c>
      <c r="AT317" s="10" t="str">
        <f t="shared" si="88"/>
        <v>-</v>
      </c>
      <c r="AU317" s="87" t="str">
        <f t="shared" si="89"/>
        <v>-</v>
      </c>
      <c r="AV317" s="17" t="s">
        <v>5745</v>
      </c>
    </row>
    <row r="318" spans="3:48" ht="50.1" customHeight="1">
      <c r="C318" s="5"/>
      <c r="D318" s="64" t="s">
        <v>634</v>
      </c>
      <c r="E318" s="65" t="s">
        <v>5251</v>
      </c>
      <c r="F318" s="67" t="s">
        <v>635</v>
      </c>
      <c r="G318" s="29">
        <v>3959</v>
      </c>
      <c r="H318" s="13">
        <v>5116</v>
      </c>
      <c r="I318" s="10">
        <f t="shared" si="72"/>
        <v>-1157</v>
      </c>
      <c r="J318" s="87">
        <f t="shared" si="73"/>
        <v>-22.615324472243941</v>
      </c>
      <c r="K318" s="29">
        <v>2019</v>
      </c>
      <c r="L318" s="13">
        <v>1943</v>
      </c>
      <c r="M318" s="10">
        <f t="shared" si="74"/>
        <v>76</v>
      </c>
      <c r="N318" s="87">
        <f t="shared" si="75"/>
        <v>3.9114770972722597</v>
      </c>
      <c r="O318" s="29">
        <v>75</v>
      </c>
      <c r="P318" s="13">
        <v>84</v>
      </c>
      <c r="Q318" s="10">
        <f t="shared" si="76"/>
        <v>-9</v>
      </c>
      <c r="R318" s="87">
        <f t="shared" si="77"/>
        <v>-10.714285714285714</v>
      </c>
      <c r="S318" s="29">
        <v>1865</v>
      </c>
      <c r="T318" s="13">
        <v>3089</v>
      </c>
      <c r="U318" s="10">
        <f t="shared" si="78"/>
        <v>-1224</v>
      </c>
      <c r="V318" s="87">
        <f t="shared" si="79"/>
        <v>-39.624473939786334</v>
      </c>
      <c r="W318" s="88" t="s">
        <v>8029</v>
      </c>
      <c r="X318" s="89">
        <v>1510</v>
      </c>
      <c r="Y318" s="89">
        <v>1628</v>
      </c>
      <c r="Z318" s="10">
        <f t="shared" si="80"/>
        <v>-118</v>
      </c>
      <c r="AA318" s="87">
        <f t="shared" si="81"/>
        <v>-7.2481572481572485</v>
      </c>
      <c r="AB318" s="90" t="s">
        <v>8030</v>
      </c>
      <c r="AC318" s="89">
        <v>123</v>
      </c>
      <c r="AD318" s="89">
        <v>140</v>
      </c>
      <c r="AE318" s="10">
        <f t="shared" si="82"/>
        <v>-17</v>
      </c>
      <c r="AF318" s="11">
        <f t="shared" si="83"/>
        <v>-12.142857142857142</v>
      </c>
      <c r="AG318" s="91" t="s">
        <v>5346</v>
      </c>
      <c r="AH318" s="89">
        <v>93</v>
      </c>
      <c r="AI318" s="89">
        <v>101</v>
      </c>
      <c r="AJ318" s="10">
        <f t="shared" si="84"/>
        <v>-8</v>
      </c>
      <c r="AK318" s="87">
        <f t="shared" si="85"/>
        <v>-7.9207920792079207</v>
      </c>
      <c r="AL318" s="90" t="s">
        <v>8031</v>
      </c>
      <c r="AM318" s="89">
        <v>48</v>
      </c>
      <c r="AN318" s="89">
        <v>47</v>
      </c>
      <c r="AO318" s="10">
        <f t="shared" si="86"/>
        <v>1</v>
      </c>
      <c r="AP318" s="11">
        <f t="shared" si="87"/>
        <v>2.1276595744680851</v>
      </c>
      <c r="AQ318" s="91" t="s">
        <v>8032</v>
      </c>
      <c r="AR318" s="89">
        <v>46</v>
      </c>
      <c r="AS318" s="89">
        <v>43</v>
      </c>
      <c r="AT318" s="10">
        <f t="shared" si="88"/>
        <v>3</v>
      </c>
      <c r="AU318" s="87">
        <f t="shared" si="89"/>
        <v>6.9767441860465116</v>
      </c>
      <c r="AV318" s="17" t="s">
        <v>5746</v>
      </c>
    </row>
    <row r="319" spans="3:48" ht="50.1" customHeight="1">
      <c r="C319" s="5"/>
      <c r="D319" s="64" t="s">
        <v>636</v>
      </c>
      <c r="E319" s="65" t="s">
        <v>5251</v>
      </c>
      <c r="F319" s="67" t="s">
        <v>637</v>
      </c>
      <c r="G319" s="29">
        <v>1483</v>
      </c>
      <c r="H319" s="13">
        <v>1519</v>
      </c>
      <c r="I319" s="10">
        <f t="shared" si="72"/>
        <v>-36</v>
      </c>
      <c r="J319" s="87">
        <f t="shared" si="73"/>
        <v>-2.3699802501645819</v>
      </c>
      <c r="K319" s="29">
        <v>944</v>
      </c>
      <c r="L319" s="13">
        <v>981</v>
      </c>
      <c r="M319" s="10">
        <f t="shared" si="74"/>
        <v>-37</v>
      </c>
      <c r="N319" s="87">
        <f t="shared" si="75"/>
        <v>-3.7716615698267071</v>
      </c>
      <c r="O319" s="29">
        <v>178</v>
      </c>
      <c r="P319" s="13">
        <v>186</v>
      </c>
      <c r="Q319" s="10">
        <f t="shared" si="76"/>
        <v>-8</v>
      </c>
      <c r="R319" s="87">
        <f t="shared" si="77"/>
        <v>-4.3010752688172049</v>
      </c>
      <c r="S319" s="29">
        <v>362</v>
      </c>
      <c r="T319" s="13">
        <v>353</v>
      </c>
      <c r="U319" s="10">
        <f t="shared" si="78"/>
        <v>9</v>
      </c>
      <c r="V319" s="87">
        <f t="shared" si="79"/>
        <v>2.5495750708215295</v>
      </c>
      <c r="W319" s="88" t="s">
        <v>8033</v>
      </c>
      <c r="X319" s="89">
        <v>169</v>
      </c>
      <c r="Y319" s="89">
        <v>149</v>
      </c>
      <c r="Z319" s="10">
        <f t="shared" si="80"/>
        <v>20</v>
      </c>
      <c r="AA319" s="87">
        <f t="shared" si="81"/>
        <v>13.422818791946309</v>
      </c>
      <c r="AB319" s="90" t="s">
        <v>5378</v>
      </c>
      <c r="AC319" s="89">
        <v>82</v>
      </c>
      <c r="AD319" s="89">
        <v>82</v>
      </c>
      <c r="AE319" s="10">
        <f t="shared" si="82"/>
        <v>0</v>
      </c>
      <c r="AF319" s="11">
        <f t="shared" si="83"/>
        <v>0</v>
      </c>
      <c r="AG319" s="91" t="s">
        <v>8034</v>
      </c>
      <c r="AH319" s="89">
        <v>47</v>
      </c>
      <c r="AI319" s="89">
        <v>47</v>
      </c>
      <c r="AJ319" s="10">
        <f t="shared" si="84"/>
        <v>0</v>
      </c>
      <c r="AK319" s="87">
        <f t="shared" si="85"/>
        <v>0</v>
      </c>
      <c r="AL319" s="90" t="s">
        <v>5403</v>
      </c>
      <c r="AM319" s="89">
        <v>35</v>
      </c>
      <c r="AN319" s="89">
        <v>51</v>
      </c>
      <c r="AO319" s="10">
        <f t="shared" si="86"/>
        <v>-16</v>
      </c>
      <c r="AP319" s="11">
        <f t="shared" si="87"/>
        <v>-31.372549019607842</v>
      </c>
      <c r="AQ319" s="91" t="s">
        <v>5376</v>
      </c>
      <c r="AR319" s="89">
        <v>7</v>
      </c>
      <c r="AS319" s="89">
        <v>2</v>
      </c>
      <c r="AT319" s="10">
        <f t="shared" si="88"/>
        <v>5</v>
      </c>
      <c r="AU319" s="87">
        <f t="shared" si="89"/>
        <v>250</v>
      </c>
      <c r="AV319" s="17" t="s">
        <v>8057</v>
      </c>
    </row>
    <row r="320" spans="3:48" ht="50.1" customHeight="1">
      <c r="C320" s="5"/>
      <c r="D320" s="64" t="s">
        <v>638</v>
      </c>
      <c r="E320" s="65" t="s">
        <v>5251</v>
      </c>
      <c r="F320" s="67" t="s">
        <v>639</v>
      </c>
      <c r="G320" s="29">
        <v>1861</v>
      </c>
      <c r="H320" s="13">
        <v>2037</v>
      </c>
      <c r="I320" s="10">
        <f t="shared" si="72"/>
        <v>-176</v>
      </c>
      <c r="J320" s="87">
        <f t="shared" si="73"/>
        <v>-8.6401570937653407</v>
      </c>
      <c r="K320" s="29">
        <v>1309</v>
      </c>
      <c r="L320" s="13">
        <v>1435</v>
      </c>
      <c r="M320" s="10">
        <f t="shared" si="74"/>
        <v>-126</v>
      </c>
      <c r="N320" s="87">
        <f t="shared" si="75"/>
        <v>-8.7804878048780477</v>
      </c>
      <c r="O320" s="29">
        <v>46</v>
      </c>
      <c r="P320" s="13">
        <v>46</v>
      </c>
      <c r="Q320" s="10">
        <f t="shared" si="76"/>
        <v>0</v>
      </c>
      <c r="R320" s="87">
        <f t="shared" si="77"/>
        <v>0</v>
      </c>
      <c r="S320" s="29">
        <v>507</v>
      </c>
      <c r="T320" s="13">
        <v>556</v>
      </c>
      <c r="U320" s="10">
        <f t="shared" si="78"/>
        <v>-49</v>
      </c>
      <c r="V320" s="87">
        <f t="shared" si="79"/>
        <v>-8.8129496402877692</v>
      </c>
      <c r="W320" s="88" t="s">
        <v>8035</v>
      </c>
      <c r="X320" s="89">
        <v>318</v>
      </c>
      <c r="Y320" s="89">
        <v>318</v>
      </c>
      <c r="Z320" s="10">
        <f t="shared" si="80"/>
        <v>0</v>
      </c>
      <c r="AA320" s="87">
        <f t="shared" si="81"/>
        <v>0</v>
      </c>
      <c r="AB320" s="90" t="s">
        <v>5436</v>
      </c>
      <c r="AC320" s="89">
        <v>96</v>
      </c>
      <c r="AD320" s="89">
        <v>166</v>
      </c>
      <c r="AE320" s="10">
        <f t="shared" si="82"/>
        <v>-70</v>
      </c>
      <c r="AF320" s="11">
        <f t="shared" si="83"/>
        <v>-42.168674698795186</v>
      </c>
      <c r="AG320" s="91" t="s">
        <v>8036</v>
      </c>
      <c r="AH320" s="89">
        <v>40</v>
      </c>
      <c r="AI320" s="89">
        <v>36</v>
      </c>
      <c r="AJ320" s="10">
        <f t="shared" si="84"/>
        <v>4</v>
      </c>
      <c r="AK320" s="87">
        <f t="shared" si="85"/>
        <v>11.111111111111111</v>
      </c>
      <c r="AL320" s="90" t="s">
        <v>8037</v>
      </c>
      <c r="AM320" s="89">
        <v>22</v>
      </c>
      <c r="AN320" s="89">
        <v>22</v>
      </c>
      <c r="AO320" s="10">
        <f t="shared" si="86"/>
        <v>0</v>
      </c>
      <c r="AP320" s="11">
        <f t="shared" si="87"/>
        <v>0</v>
      </c>
      <c r="AQ320" s="91" t="s">
        <v>8038</v>
      </c>
      <c r="AR320" s="89">
        <v>18</v>
      </c>
      <c r="AS320" s="89">
        <v>8</v>
      </c>
      <c r="AT320" s="10">
        <f t="shared" si="88"/>
        <v>10</v>
      </c>
      <c r="AU320" s="87">
        <f t="shared" si="89"/>
        <v>125</v>
      </c>
      <c r="AV320" s="17" t="s">
        <v>8058</v>
      </c>
    </row>
    <row r="321" spans="3:48" ht="50.1" customHeight="1">
      <c r="C321" s="5"/>
      <c r="D321" s="64" t="s">
        <v>640</v>
      </c>
      <c r="E321" s="65" t="s">
        <v>5251</v>
      </c>
      <c r="F321" s="67" t="s">
        <v>641</v>
      </c>
      <c r="G321" s="29">
        <v>3689</v>
      </c>
      <c r="H321" s="13">
        <v>3691</v>
      </c>
      <c r="I321" s="10">
        <f t="shared" si="72"/>
        <v>-2</v>
      </c>
      <c r="J321" s="87">
        <f t="shared" si="73"/>
        <v>-5.4185857491194797E-2</v>
      </c>
      <c r="K321" s="29">
        <v>1274</v>
      </c>
      <c r="L321" s="13">
        <v>1301</v>
      </c>
      <c r="M321" s="10">
        <f t="shared" si="74"/>
        <v>-27</v>
      </c>
      <c r="N321" s="87">
        <f t="shared" si="75"/>
        <v>-2.07532667179093</v>
      </c>
      <c r="O321" s="29">
        <v>367</v>
      </c>
      <c r="P321" s="13">
        <v>367</v>
      </c>
      <c r="Q321" s="10">
        <f t="shared" si="76"/>
        <v>0</v>
      </c>
      <c r="R321" s="87">
        <f t="shared" si="77"/>
        <v>0</v>
      </c>
      <c r="S321" s="29">
        <v>2048</v>
      </c>
      <c r="T321" s="13">
        <v>2022</v>
      </c>
      <c r="U321" s="10">
        <f t="shared" si="78"/>
        <v>26</v>
      </c>
      <c r="V321" s="87">
        <f t="shared" si="79"/>
        <v>1.2858555885262115</v>
      </c>
      <c r="W321" s="88" t="s">
        <v>5378</v>
      </c>
      <c r="X321" s="89">
        <v>1203</v>
      </c>
      <c r="Y321" s="89">
        <v>1102</v>
      </c>
      <c r="Z321" s="10">
        <f t="shared" si="80"/>
        <v>101</v>
      </c>
      <c r="AA321" s="87">
        <f t="shared" si="81"/>
        <v>9.1651542649727773</v>
      </c>
      <c r="AB321" s="90" t="s">
        <v>8039</v>
      </c>
      <c r="AC321" s="89">
        <v>299</v>
      </c>
      <c r="AD321" s="89">
        <v>336</v>
      </c>
      <c r="AE321" s="10">
        <f t="shared" si="82"/>
        <v>-37</v>
      </c>
      <c r="AF321" s="11">
        <f t="shared" si="83"/>
        <v>-11.011904761904761</v>
      </c>
      <c r="AG321" s="91" t="s">
        <v>8040</v>
      </c>
      <c r="AH321" s="89">
        <v>207</v>
      </c>
      <c r="AI321" s="89">
        <v>118</v>
      </c>
      <c r="AJ321" s="10">
        <f t="shared" si="84"/>
        <v>89</v>
      </c>
      <c r="AK321" s="87">
        <f t="shared" si="85"/>
        <v>75.423728813559322</v>
      </c>
      <c r="AL321" s="90" t="s">
        <v>5404</v>
      </c>
      <c r="AM321" s="89">
        <v>158</v>
      </c>
      <c r="AN321" s="89">
        <v>159</v>
      </c>
      <c r="AO321" s="10">
        <f t="shared" si="86"/>
        <v>-1</v>
      </c>
      <c r="AP321" s="11">
        <f t="shared" si="87"/>
        <v>-0.62893081761006298</v>
      </c>
      <c r="AQ321" s="91" t="s">
        <v>5346</v>
      </c>
      <c r="AR321" s="89">
        <v>100</v>
      </c>
      <c r="AS321" s="89">
        <v>101</v>
      </c>
      <c r="AT321" s="10">
        <f t="shared" si="88"/>
        <v>-1</v>
      </c>
      <c r="AU321" s="87">
        <f t="shared" si="89"/>
        <v>-0.99009900990099009</v>
      </c>
      <c r="AV321" s="17" t="s">
        <v>5747</v>
      </c>
    </row>
    <row r="322" spans="3:48" ht="50.1" customHeight="1">
      <c r="C322" s="5"/>
      <c r="D322" s="64" t="s">
        <v>642</v>
      </c>
      <c r="E322" s="65" t="s">
        <v>5251</v>
      </c>
      <c r="F322" s="67" t="s">
        <v>643</v>
      </c>
      <c r="G322" s="29">
        <v>5349</v>
      </c>
      <c r="H322" s="13">
        <v>5135</v>
      </c>
      <c r="I322" s="10">
        <f t="shared" si="72"/>
        <v>214</v>
      </c>
      <c r="J322" s="87">
        <f t="shared" si="73"/>
        <v>4.1674780915287242</v>
      </c>
      <c r="K322" s="29">
        <v>4226</v>
      </c>
      <c r="L322" s="13">
        <v>4215</v>
      </c>
      <c r="M322" s="10">
        <f t="shared" si="74"/>
        <v>11</v>
      </c>
      <c r="N322" s="87">
        <f t="shared" si="75"/>
        <v>0.26097271648873072</v>
      </c>
      <c r="O322" s="29">
        <v>277</v>
      </c>
      <c r="P322" s="13">
        <v>277</v>
      </c>
      <c r="Q322" s="10">
        <f t="shared" si="76"/>
        <v>0</v>
      </c>
      <c r="R322" s="87">
        <f t="shared" si="77"/>
        <v>0</v>
      </c>
      <c r="S322" s="29">
        <v>847</v>
      </c>
      <c r="T322" s="13">
        <v>644</v>
      </c>
      <c r="U322" s="10">
        <f t="shared" si="78"/>
        <v>203</v>
      </c>
      <c r="V322" s="87">
        <f t="shared" si="79"/>
        <v>31.521739130434785</v>
      </c>
      <c r="W322" s="88" t="s">
        <v>5389</v>
      </c>
      <c r="X322" s="89">
        <v>397</v>
      </c>
      <c r="Y322" s="89">
        <v>397</v>
      </c>
      <c r="Z322" s="10">
        <f t="shared" si="80"/>
        <v>0</v>
      </c>
      <c r="AA322" s="87">
        <f t="shared" si="81"/>
        <v>0</v>
      </c>
      <c r="AB322" s="90" t="s">
        <v>8041</v>
      </c>
      <c r="AC322" s="89">
        <v>200</v>
      </c>
      <c r="AD322" s="89" t="s">
        <v>5344</v>
      </c>
      <c r="AE322" s="10" t="str">
        <f t="shared" si="82"/>
        <v>-</v>
      </c>
      <c r="AF322" s="11" t="str">
        <f t="shared" si="83"/>
        <v>-</v>
      </c>
      <c r="AG322" s="91" t="s">
        <v>5381</v>
      </c>
      <c r="AH322" s="89">
        <v>100</v>
      </c>
      <c r="AI322" s="89">
        <v>100</v>
      </c>
      <c r="AJ322" s="10">
        <f t="shared" si="84"/>
        <v>0</v>
      </c>
      <c r="AK322" s="87">
        <f t="shared" si="85"/>
        <v>0</v>
      </c>
      <c r="AL322" s="90" t="s">
        <v>5710</v>
      </c>
      <c r="AM322" s="89">
        <v>50</v>
      </c>
      <c r="AN322" s="89">
        <v>50</v>
      </c>
      <c r="AO322" s="10">
        <f t="shared" si="86"/>
        <v>0</v>
      </c>
      <c r="AP322" s="11">
        <f t="shared" si="87"/>
        <v>0</v>
      </c>
      <c r="AQ322" s="91" t="s">
        <v>5748</v>
      </c>
      <c r="AR322" s="89">
        <v>40</v>
      </c>
      <c r="AS322" s="89">
        <v>40</v>
      </c>
      <c r="AT322" s="10">
        <f t="shared" si="88"/>
        <v>0</v>
      </c>
      <c r="AU322" s="87">
        <f t="shared" si="89"/>
        <v>0</v>
      </c>
      <c r="AV322" s="17" t="s">
        <v>8059</v>
      </c>
    </row>
    <row r="323" spans="3:48" ht="50.1" customHeight="1">
      <c r="C323" s="5"/>
      <c r="D323" s="64" t="s">
        <v>644</v>
      </c>
      <c r="E323" s="65" t="s">
        <v>5251</v>
      </c>
      <c r="F323" s="67" t="s">
        <v>645</v>
      </c>
      <c r="G323" s="29">
        <v>5488</v>
      </c>
      <c r="H323" s="13">
        <v>5486</v>
      </c>
      <c r="I323" s="10">
        <f t="shared" si="72"/>
        <v>2</v>
      </c>
      <c r="J323" s="87">
        <f t="shared" si="73"/>
        <v>3.6456434560699962E-2</v>
      </c>
      <c r="K323" s="29">
        <v>2243</v>
      </c>
      <c r="L323" s="13">
        <v>2184</v>
      </c>
      <c r="M323" s="10">
        <f t="shared" si="74"/>
        <v>59</v>
      </c>
      <c r="N323" s="87">
        <f t="shared" si="75"/>
        <v>2.7014652014652016</v>
      </c>
      <c r="O323" s="29">
        <v>598</v>
      </c>
      <c r="P323" s="13">
        <v>602</v>
      </c>
      <c r="Q323" s="10">
        <f t="shared" si="76"/>
        <v>-4</v>
      </c>
      <c r="R323" s="87">
        <f t="shared" si="77"/>
        <v>-0.66445182724252494</v>
      </c>
      <c r="S323" s="29">
        <v>2647</v>
      </c>
      <c r="T323" s="13">
        <v>2700</v>
      </c>
      <c r="U323" s="10">
        <f t="shared" si="78"/>
        <v>-53</v>
      </c>
      <c r="V323" s="87">
        <f t="shared" si="79"/>
        <v>-1.9629629629629628</v>
      </c>
      <c r="W323" s="88" t="s">
        <v>5628</v>
      </c>
      <c r="X323" s="89">
        <v>1099</v>
      </c>
      <c r="Y323" s="89">
        <v>1109</v>
      </c>
      <c r="Z323" s="10">
        <f t="shared" si="80"/>
        <v>-10</v>
      </c>
      <c r="AA323" s="87">
        <f t="shared" si="81"/>
        <v>-0.90171325518485124</v>
      </c>
      <c r="AB323" s="90" t="s">
        <v>5346</v>
      </c>
      <c r="AC323" s="89">
        <v>516</v>
      </c>
      <c r="AD323" s="89">
        <v>566</v>
      </c>
      <c r="AE323" s="10">
        <f t="shared" si="82"/>
        <v>-50</v>
      </c>
      <c r="AF323" s="11">
        <f t="shared" si="83"/>
        <v>-8.8339222614840995</v>
      </c>
      <c r="AG323" s="91" t="s">
        <v>5378</v>
      </c>
      <c r="AH323" s="89">
        <v>466</v>
      </c>
      <c r="AI323" s="89">
        <v>469</v>
      </c>
      <c r="AJ323" s="10">
        <f t="shared" si="84"/>
        <v>-3</v>
      </c>
      <c r="AK323" s="87">
        <f t="shared" si="85"/>
        <v>-0.63965884861407252</v>
      </c>
      <c r="AL323" s="90" t="s">
        <v>5404</v>
      </c>
      <c r="AM323" s="89">
        <v>419</v>
      </c>
      <c r="AN323" s="89">
        <v>429</v>
      </c>
      <c r="AO323" s="10">
        <f t="shared" si="86"/>
        <v>-10</v>
      </c>
      <c r="AP323" s="11">
        <f t="shared" si="87"/>
        <v>-2.3310023310023311</v>
      </c>
      <c r="AQ323" s="91" t="s">
        <v>8042</v>
      </c>
      <c r="AR323" s="89">
        <v>41</v>
      </c>
      <c r="AS323" s="89">
        <v>34</v>
      </c>
      <c r="AT323" s="10">
        <f t="shared" si="88"/>
        <v>7</v>
      </c>
      <c r="AU323" s="87">
        <f t="shared" si="89"/>
        <v>20.588235294117645</v>
      </c>
      <c r="AV323" s="17" t="s">
        <v>5749</v>
      </c>
    </row>
    <row r="324" spans="3:48" ht="50.1" customHeight="1">
      <c r="C324" s="5"/>
      <c r="D324" s="64" t="s">
        <v>646</v>
      </c>
      <c r="E324" s="65" t="s">
        <v>5251</v>
      </c>
      <c r="F324" s="67" t="s">
        <v>647</v>
      </c>
      <c r="G324" s="29">
        <v>2502</v>
      </c>
      <c r="H324" s="13">
        <v>2423</v>
      </c>
      <c r="I324" s="10">
        <f t="shared" si="72"/>
        <v>79</v>
      </c>
      <c r="J324" s="87">
        <f t="shared" si="73"/>
        <v>3.2604209657449443</v>
      </c>
      <c r="K324" s="29">
        <v>1325</v>
      </c>
      <c r="L324" s="13">
        <v>1325</v>
      </c>
      <c r="M324" s="10">
        <f t="shared" si="74"/>
        <v>0</v>
      </c>
      <c r="N324" s="87">
        <f t="shared" si="75"/>
        <v>0</v>
      </c>
      <c r="O324" s="29">
        <v>123</v>
      </c>
      <c r="P324" s="13">
        <v>160</v>
      </c>
      <c r="Q324" s="10">
        <f t="shared" si="76"/>
        <v>-37</v>
      </c>
      <c r="R324" s="87">
        <f t="shared" si="77"/>
        <v>-23.125</v>
      </c>
      <c r="S324" s="29">
        <v>1054</v>
      </c>
      <c r="T324" s="13">
        <v>938</v>
      </c>
      <c r="U324" s="10">
        <f t="shared" si="78"/>
        <v>116</v>
      </c>
      <c r="V324" s="87">
        <f t="shared" si="79"/>
        <v>12.366737739872068</v>
      </c>
      <c r="W324" s="88" t="s">
        <v>8043</v>
      </c>
      <c r="X324" s="89">
        <v>816</v>
      </c>
      <c r="Y324" s="89">
        <v>724</v>
      </c>
      <c r="Z324" s="10">
        <f t="shared" si="80"/>
        <v>92</v>
      </c>
      <c r="AA324" s="87">
        <f t="shared" si="81"/>
        <v>12.707182320441991</v>
      </c>
      <c r="AB324" s="90" t="s">
        <v>7631</v>
      </c>
      <c r="AC324" s="89">
        <v>107</v>
      </c>
      <c r="AD324" s="89">
        <v>111</v>
      </c>
      <c r="AE324" s="10">
        <f t="shared" si="82"/>
        <v>-4</v>
      </c>
      <c r="AF324" s="11">
        <f t="shared" si="83"/>
        <v>-3.6036036036036037</v>
      </c>
      <c r="AG324" s="91" t="s">
        <v>5379</v>
      </c>
      <c r="AH324" s="89">
        <v>67</v>
      </c>
      <c r="AI324" s="89">
        <v>56</v>
      </c>
      <c r="AJ324" s="10">
        <f t="shared" si="84"/>
        <v>11</v>
      </c>
      <c r="AK324" s="87">
        <f t="shared" si="85"/>
        <v>19.642857142857142</v>
      </c>
      <c r="AL324" s="90" t="s">
        <v>8044</v>
      </c>
      <c r="AM324" s="89">
        <v>45</v>
      </c>
      <c r="AN324" s="89">
        <v>44</v>
      </c>
      <c r="AO324" s="10">
        <f t="shared" si="86"/>
        <v>1</v>
      </c>
      <c r="AP324" s="11">
        <f t="shared" si="87"/>
        <v>2.2727272727272729</v>
      </c>
      <c r="AQ324" s="91" t="s">
        <v>5376</v>
      </c>
      <c r="AR324" s="89">
        <v>19</v>
      </c>
      <c r="AS324" s="89">
        <v>3</v>
      </c>
      <c r="AT324" s="10">
        <f t="shared" si="88"/>
        <v>16</v>
      </c>
      <c r="AU324" s="87">
        <f t="shared" si="89"/>
        <v>533.33333333333326</v>
      </c>
      <c r="AV324" s="17" t="s">
        <v>5750</v>
      </c>
    </row>
    <row r="325" spans="3:48" ht="50.1" customHeight="1">
      <c r="C325" s="5"/>
      <c r="D325" s="64" t="s">
        <v>648</v>
      </c>
      <c r="E325" s="65" t="s">
        <v>5251</v>
      </c>
      <c r="F325" s="67" t="s">
        <v>649</v>
      </c>
      <c r="G325" s="29">
        <v>7</v>
      </c>
      <c r="H325" s="13">
        <v>6</v>
      </c>
      <c r="I325" s="10">
        <f t="shared" si="72"/>
        <v>1</v>
      </c>
      <c r="J325" s="87">
        <f t="shared" si="73"/>
        <v>16.666666666666664</v>
      </c>
      <c r="K325" s="29">
        <v>7</v>
      </c>
      <c r="L325" s="13">
        <v>6</v>
      </c>
      <c r="M325" s="10">
        <f t="shared" si="74"/>
        <v>1</v>
      </c>
      <c r="N325" s="87">
        <f t="shared" si="75"/>
        <v>16.666666666666664</v>
      </c>
      <c r="O325" s="29">
        <v>0</v>
      </c>
      <c r="P325" s="13">
        <v>0</v>
      </c>
      <c r="Q325" s="10" t="str">
        <f t="shared" si="76"/>
        <v>-</v>
      </c>
      <c r="R325" s="87" t="str">
        <f t="shared" si="77"/>
        <v>-</v>
      </c>
      <c r="S325" s="29">
        <v>0</v>
      </c>
      <c r="T325" s="13">
        <v>0</v>
      </c>
      <c r="U325" s="10" t="str">
        <f t="shared" si="78"/>
        <v>-</v>
      </c>
      <c r="V325" s="87" t="str">
        <f t="shared" si="79"/>
        <v>-</v>
      </c>
      <c r="W325" s="88" t="s">
        <v>11071</v>
      </c>
      <c r="X325" s="89" t="s">
        <v>11071</v>
      </c>
      <c r="Y325" s="89" t="s">
        <v>5344</v>
      </c>
      <c r="Z325" s="10" t="str">
        <f t="shared" si="80"/>
        <v>-</v>
      </c>
      <c r="AA325" s="87" t="str">
        <f t="shared" si="81"/>
        <v>-</v>
      </c>
      <c r="AB325" s="90" t="s">
        <v>11071</v>
      </c>
      <c r="AC325" s="89" t="s">
        <v>11071</v>
      </c>
      <c r="AD325" s="89" t="s">
        <v>5344</v>
      </c>
      <c r="AE325" s="10" t="str">
        <f t="shared" si="82"/>
        <v>-</v>
      </c>
      <c r="AF325" s="11" t="str">
        <f t="shared" si="83"/>
        <v>-</v>
      </c>
      <c r="AG325" s="91" t="s">
        <v>11071</v>
      </c>
      <c r="AH325" s="89" t="s">
        <v>11071</v>
      </c>
      <c r="AI325" s="89" t="s">
        <v>5344</v>
      </c>
      <c r="AJ325" s="10" t="str">
        <f t="shared" si="84"/>
        <v>-</v>
      </c>
      <c r="AK325" s="87" t="str">
        <f t="shared" si="85"/>
        <v>-</v>
      </c>
      <c r="AL325" s="90" t="s">
        <v>11071</v>
      </c>
      <c r="AM325" s="89" t="s">
        <v>11071</v>
      </c>
      <c r="AN325" s="89" t="s">
        <v>5344</v>
      </c>
      <c r="AO325" s="10" t="str">
        <f t="shared" si="86"/>
        <v>-</v>
      </c>
      <c r="AP325" s="11" t="str">
        <f t="shared" si="87"/>
        <v>-</v>
      </c>
      <c r="AQ325" s="91" t="s">
        <v>11071</v>
      </c>
      <c r="AR325" s="89" t="s">
        <v>5344</v>
      </c>
      <c r="AS325" s="89" t="s">
        <v>5344</v>
      </c>
      <c r="AT325" s="10" t="str">
        <f t="shared" si="88"/>
        <v>-</v>
      </c>
      <c r="AU325" s="87" t="str">
        <f t="shared" si="89"/>
        <v>-</v>
      </c>
      <c r="AV325" s="23"/>
    </row>
    <row r="326" spans="3:48" ht="50.1" customHeight="1">
      <c r="C326" s="5"/>
      <c r="D326" s="64" t="s">
        <v>650</v>
      </c>
      <c r="E326" s="65" t="s">
        <v>5251</v>
      </c>
      <c r="F326" s="67" t="s">
        <v>651</v>
      </c>
      <c r="G326" s="29">
        <v>13981</v>
      </c>
      <c r="H326" s="13">
        <v>11504</v>
      </c>
      <c r="I326" s="10">
        <f t="shared" si="72"/>
        <v>2477</v>
      </c>
      <c r="J326" s="87">
        <f t="shared" si="73"/>
        <v>21.531641168289291</v>
      </c>
      <c r="K326" s="29">
        <v>0</v>
      </c>
      <c r="L326" s="13">
        <v>0</v>
      </c>
      <c r="M326" s="10" t="str">
        <f t="shared" si="74"/>
        <v>-</v>
      </c>
      <c r="N326" s="87" t="str">
        <f t="shared" si="75"/>
        <v>-</v>
      </c>
      <c r="O326" s="29">
        <v>0</v>
      </c>
      <c r="P326" s="13">
        <v>0</v>
      </c>
      <c r="Q326" s="10" t="str">
        <f t="shared" si="76"/>
        <v>-</v>
      </c>
      <c r="R326" s="87" t="str">
        <f t="shared" si="77"/>
        <v>-</v>
      </c>
      <c r="S326" s="29">
        <v>13981</v>
      </c>
      <c r="T326" s="13">
        <v>11504</v>
      </c>
      <c r="U326" s="10">
        <f t="shared" si="78"/>
        <v>2477</v>
      </c>
      <c r="V326" s="87">
        <f t="shared" si="79"/>
        <v>21.531641168289291</v>
      </c>
      <c r="W326" s="88" t="s">
        <v>5568</v>
      </c>
      <c r="X326" s="89">
        <v>12974</v>
      </c>
      <c r="Y326" s="89">
        <v>10451</v>
      </c>
      <c r="Z326" s="10">
        <f t="shared" si="80"/>
        <v>2523</v>
      </c>
      <c r="AA326" s="87">
        <f t="shared" si="81"/>
        <v>24.141230504257965</v>
      </c>
      <c r="AB326" s="90" t="s">
        <v>8045</v>
      </c>
      <c r="AC326" s="89">
        <v>659</v>
      </c>
      <c r="AD326" s="89">
        <v>710</v>
      </c>
      <c r="AE326" s="10">
        <f t="shared" si="82"/>
        <v>-51</v>
      </c>
      <c r="AF326" s="11">
        <f t="shared" si="83"/>
        <v>-7.183098591549296</v>
      </c>
      <c r="AG326" s="91" t="s">
        <v>5762</v>
      </c>
      <c r="AH326" s="89">
        <v>327</v>
      </c>
      <c r="AI326" s="89">
        <v>322</v>
      </c>
      <c r="AJ326" s="10">
        <f t="shared" si="84"/>
        <v>5</v>
      </c>
      <c r="AK326" s="87">
        <f t="shared" si="85"/>
        <v>1.5527950310559007</v>
      </c>
      <c r="AL326" s="90" t="s">
        <v>8046</v>
      </c>
      <c r="AM326" s="89">
        <v>21</v>
      </c>
      <c r="AN326" s="89">
        <v>21</v>
      </c>
      <c r="AO326" s="10">
        <f t="shared" si="86"/>
        <v>0</v>
      </c>
      <c r="AP326" s="11">
        <f t="shared" si="87"/>
        <v>0</v>
      </c>
      <c r="AQ326" s="91" t="s">
        <v>11071</v>
      </c>
      <c r="AR326" s="89" t="s">
        <v>5344</v>
      </c>
      <c r="AS326" s="89" t="s">
        <v>5344</v>
      </c>
      <c r="AT326" s="10" t="str">
        <f t="shared" si="88"/>
        <v>-</v>
      </c>
      <c r="AU326" s="87" t="str">
        <f t="shared" si="89"/>
        <v>-</v>
      </c>
      <c r="AV326" s="23"/>
    </row>
    <row r="327" spans="3:48" ht="50.1" customHeight="1">
      <c r="C327" s="5"/>
      <c r="D327" s="64" t="s">
        <v>652</v>
      </c>
      <c r="E327" s="65" t="s">
        <v>5251</v>
      </c>
      <c r="F327" s="67" t="s">
        <v>653</v>
      </c>
      <c r="G327" s="29">
        <v>3</v>
      </c>
      <c r="H327" s="13">
        <v>3</v>
      </c>
      <c r="I327" s="10">
        <f t="shared" si="72"/>
        <v>0</v>
      </c>
      <c r="J327" s="87">
        <f t="shared" si="73"/>
        <v>0</v>
      </c>
      <c r="K327" s="29">
        <v>0</v>
      </c>
      <c r="L327" s="13">
        <v>0</v>
      </c>
      <c r="M327" s="10" t="str">
        <f t="shared" si="74"/>
        <v>-</v>
      </c>
      <c r="N327" s="87" t="str">
        <f t="shared" si="75"/>
        <v>-</v>
      </c>
      <c r="O327" s="29">
        <v>0</v>
      </c>
      <c r="P327" s="13">
        <v>0</v>
      </c>
      <c r="Q327" s="10" t="str">
        <f t="shared" si="76"/>
        <v>-</v>
      </c>
      <c r="R327" s="87" t="str">
        <f t="shared" si="77"/>
        <v>-</v>
      </c>
      <c r="S327" s="29">
        <v>3</v>
      </c>
      <c r="T327" s="13">
        <v>3</v>
      </c>
      <c r="U327" s="10">
        <f t="shared" si="78"/>
        <v>0</v>
      </c>
      <c r="V327" s="87">
        <f t="shared" si="79"/>
        <v>0</v>
      </c>
      <c r="W327" s="88" t="s">
        <v>8047</v>
      </c>
      <c r="X327" s="89">
        <v>3</v>
      </c>
      <c r="Y327" s="89">
        <v>3</v>
      </c>
      <c r="Z327" s="10">
        <f t="shared" si="80"/>
        <v>0</v>
      </c>
      <c r="AA327" s="87">
        <f t="shared" si="81"/>
        <v>0</v>
      </c>
      <c r="AB327" s="90" t="s">
        <v>11071</v>
      </c>
      <c r="AC327" s="89" t="s">
        <v>11071</v>
      </c>
      <c r="AD327" s="89" t="s">
        <v>5344</v>
      </c>
      <c r="AE327" s="10" t="str">
        <f t="shared" si="82"/>
        <v>-</v>
      </c>
      <c r="AF327" s="11" t="str">
        <f t="shared" si="83"/>
        <v>-</v>
      </c>
      <c r="AG327" s="91" t="s">
        <v>11071</v>
      </c>
      <c r="AH327" s="89" t="s">
        <v>11071</v>
      </c>
      <c r="AI327" s="89" t="s">
        <v>5344</v>
      </c>
      <c r="AJ327" s="10" t="str">
        <f t="shared" si="84"/>
        <v>-</v>
      </c>
      <c r="AK327" s="87" t="str">
        <f t="shared" si="85"/>
        <v>-</v>
      </c>
      <c r="AL327" s="90" t="s">
        <v>11071</v>
      </c>
      <c r="AM327" s="89" t="s">
        <v>11071</v>
      </c>
      <c r="AN327" s="89" t="s">
        <v>5344</v>
      </c>
      <c r="AO327" s="10" t="str">
        <f t="shared" si="86"/>
        <v>-</v>
      </c>
      <c r="AP327" s="11" t="str">
        <f t="shared" si="87"/>
        <v>-</v>
      </c>
      <c r="AQ327" s="91" t="s">
        <v>11071</v>
      </c>
      <c r="AR327" s="89" t="s">
        <v>5344</v>
      </c>
      <c r="AS327" s="89" t="s">
        <v>5344</v>
      </c>
      <c r="AT327" s="10" t="str">
        <f t="shared" si="88"/>
        <v>-</v>
      </c>
      <c r="AU327" s="87" t="str">
        <f t="shared" si="89"/>
        <v>-</v>
      </c>
      <c r="AV327" s="23"/>
    </row>
    <row r="328" spans="3:48" ht="50.1" customHeight="1">
      <c r="C328" s="5"/>
      <c r="D328" s="64" t="s">
        <v>654</v>
      </c>
      <c r="E328" s="65" t="s">
        <v>5251</v>
      </c>
      <c r="F328" s="67" t="s">
        <v>655</v>
      </c>
      <c r="G328" s="29">
        <v>12</v>
      </c>
      <c r="H328" s="13">
        <v>12</v>
      </c>
      <c r="I328" s="10">
        <f t="shared" si="72"/>
        <v>0</v>
      </c>
      <c r="J328" s="87">
        <f t="shared" si="73"/>
        <v>0</v>
      </c>
      <c r="K328" s="29">
        <v>12</v>
      </c>
      <c r="L328" s="13">
        <v>12</v>
      </c>
      <c r="M328" s="10">
        <f t="shared" si="74"/>
        <v>0</v>
      </c>
      <c r="N328" s="87">
        <f t="shared" si="75"/>
        <v>0</v>
      </c>
      <c r="O328" s="29">
        <v>0</v>
      </c>
      <c r="P328" s="13">
        <v>0</v>
      </c>
      <c r="Q328" s="10" t="str">
        <f t="shared" si="76"/>
        <v>-</v>
      </c>
      <c r="R328" s="87" t="str">
        <f t="shared" si="77"/>
        <v>-</v>
      </c>
      <c r="S328" s="29">
        <v>0</v>
      </c>
      <c r="T328" s="13">
        <v>0</v>
      </c>
      <c r="U328" s="10" t="str">
        <f t="shared" si="78"/>
        <v>-</v>
      </c>
      <c r="V328" s="87" t="str">
        <f t="shared" si="79"/>
        <v>-</v>
      </c>
      <c r="W328" s="88" t="s">
        <v>11071</v>
      </c>
      <c r="X328" s="89" t="s">
        <v>11071</v>
      </c>
      <c r="Y328" s="89" t="s">
        <v>5344</v>
      </c>
      <c r="Z328" s="10" t="str">
        <f t="shared" si="80"/>
        <v>-</v>
      </c>
      <c r="AA328" s="87" t="str">
        <f t="shared" si="81"/>
        <v>-</v>
      </c>
      <c r="AB328" s="90" t="s">
        <v>11071</v>
      </c>
      <c r="AC328" s="89" t="s">
        <v>11071</v>
      </c>
      <c r="AD328" s="89" t="s">
        <v>5344</v>
      </c>
      <c r="AE328" s="10" t="str">
        <f t="shared" si="82"/>
        <v>-</v>
      </c>
      <c r="AF328" s="11" t="str">
        <f t="shared" si="83"/>
        <v>-</v>
      </c>
      <c r="AG328" s="91" t="s">
        <v>11071</v>
      </c>
      <c r="AH328" s="89" t="s">
        <v>11071</v>
      </c>
      <c r="AI328" s="89" t="s">
        <v>5344</v>
      </c>
      <c r="AJ328" s="10" t="str">
        <f t="shared" si="84"/>
        <v>-</v>
      </c>
      <c r="AK328" s="87" t="str">
        <f t="shared" si="85"/>
        <v>-</v>
      </c>
      <c r="AL328" s="90" t="s">
        <v>11071</v>
      </c>
      <c r="AM328" s="89" t="s">
        <v>11071</v>
      </c>
      <c r="AN328" s="89" t="s">
        <v>5344</v>
      </c>
      <c r="AO328" s="10" t="str">
        <f t="shared" si="86"/>
        <v>-</v>
      </c>
      <c r="AP328" s="11" t="str">
        <f t="shared" si="87"/>
        <v>-</v>
      </c>
      <c r="AQ328" s="91" t="s">
        <v>11071</v>
      </c>
      <c r="AR328" s="89" t="s">
        <v>5344</v>
      </c>
      <c r="AS328" s="89" t="s">
        <v>5344</v>
      </c>
      <c r="AT328" s="10" t="str">
        <f t="shared" si="88"/>
        <v>-</v>
      </c>
      <c r="AU328" s="87" t="str">
        <f t="shared" si="89"/>
        <v>-</v>
      </c>
      <c r="AV328" s="23"/>
    </row>
    <row r="329" spans="3:48" ht="50.1" customHeight="1">
      <c r="C329" s="5"/>
      <c r="D329" s="64" t="s">
        <v>656</v>
      </c>
      <c r="E329" s="65" t="s">
        <v>5251</v>
      </c>
      <c r="F329" s="67" t="s">
        <v>657</v>
      </c>
      <c r="G329" s="29">
        <v>271</v>
      </c>
      <c r="H329" s="13">
        <v>174</v>
      </c>
      <c r="I329" s="10">
        <f t="shared" ref="I329:I392" si="90">IF(OR(G329&gt;0,H329&gt;0),G329-H329,"-")</f>
        <v>97</v>
      </c>
      <c r="J329" s="87">
        <f t="shared" ref="J329:J392" si="91">IFERROR(IF(OR(G329&gt;0,H329&gt;0),I329/H329*100,"-"),"-")</f>
        <v>55.747126436781613</v>
      </c>
      <c r="K329" s="29">
        <v>0</v>
      </c>
      <c r="L329" s="13">
        <v>0</v>
      </c>
      <c r="M329" s="10" t="str">
        <f t="shared" ref="M329:M392" si="92">IF(OR(K329&gt;0,L329&gt;0),K329-L329,"-")</f>
        <v>-</v>
      </c>
      <c r="N329" s="87" t="str">
        <f t="shared" ref="N329:N392" si="93">IFERROR(IF(OR(K329&gt;0,L329&gt;0),M329/L329*100,"-"),"-")</f>
        <v>-</v>
      </c>
      <c r="O329" s="29">
        <v>0</v>
      </c>
      <c r="P329" s="13">
        <v>0</v>
      </c>
      <c r="Q329" s="10" t="str">
        <f t="shared" ref="Q329:Q392" si="94">IF(OR(O329&gt;0,P329&gt;0),O329-P329,"-")</f>
        <v>-</v>
      </c>
      <c r="R329" s="87" t="str">
        <f t="shared" ref="R329:R392" si="95">IFERROR(IF(OR(O329&gt;0,P329&gt;0),Q329/P329*100,"-"),"-")</f>
        <v>-</v>
      </c>
      <c r="S329" s="29">
        <v>271</v>
      </c>
      <c r="T329" s="13">
        <v>174</v>
      </c>
      <c r="U329" s="10">
        <f t="shared" ref="U329:U392" si="96">IF(OR(S329&gt;0,T329&gt;0),S329-T329,"-")</f>
        <v>97</v>
      </c>
      <c r="V329" s="87">
        <f t="shared" ref="V329:V392" si="97">IFERROR(IF(OR(S329&gt;0,T329&gt;0),U329/T329*100,"-"),"-")</f>
        <v>55.747126436781613</v>
      </c>
      <c r="W329" s="88" t="s">
        <v>8048</v>
      </c>
      <c r="X329" s="89">
        <v>271</v>
      </c>
      <c r="Y329" s="89">
        <v>174</v>
      </c>
      <c r="Z329" s="10">
        <f t="shared" ref="Z329:Z392" si="98">IFERROR(IF(OR(X329&gt;0,Y329&gt;0),X329-Y329,"-"),"-")</f>
        <v>97</v>
      </c>
      <c r="AA329" s="87">
        <f t="shared" ref="AA329:AA392" si="99">IFERROR(IF(OR(X329&gt;0,Y329&gt;0),Z329/Y329*100,"-"),"-")</f>
        <v>55.747126436781613</v>
      </c>
      <c r="AB329" s="90" t="s">
        <v>11071</v>
      </c>
      <c r="AC329" s="89" t="s">
        <v>11071</v>
      </c>
      <c r="AD329" s="89" t="s">
        <v>5344</v>
      </c>
      <c r="AE329" s="10" t="str">
        <f t="shared" ref="AE329:AE392" si="100">IFERROR(IF(OR(AC329&gt;0,AD329&gt;0),AC329-AD329,"-"),"-")</f>
        <v>-</v>
      </c>
      <c r="AF329" s="11" t="str">
        <f t="shared" ref="AF329:AF392" si="101">IFERROR(IF(OR(AC329&gt;0,AD329&gt;0),AE329/AD329*100,"-"),"-")</f>
        <v>-</v>
      </c>
      <c r="AG329" s="91" t="s">
        <v>11071</v>
      </c>
      <c r="AH329" s="89" t="s">
        <v>11071</v>
      </c>
      <c r="AI329" s="89" t="s">
        <v>5344</v>
      </c>
      <c r="AJ329" s="10" t="str">
        <f t="shared" ref="AJ329:AJ392" si="102">IFERROR(IF(OR(AH329&gt;0,AI329&gt;0),AH329-AI329,"-"),"-")</f>
        <v>-</v>
      </c>
      <c r="AK329" s="87" t="str">
        <f t="shared" ref="AK329:AK392" si="103">IFERROR(IF(OR(AH329&gt;0,AI329&gt;0),AJ329/AI329*100,"-"),"-")</f>
        <v>-</v>
      </c>
      <c r="AL329" s="90" t="s">
        <v>11071</v>
      </c>
      <c r="AM329" s="89" t="s">
        <v>11071</v>
      </c>
      <c r="AN329" s="89" t="s">
        <v>5344</v>
      </c>
      <c r="AO329" s="10" t="str">
        <f t="shared" ref="AO329:AO392" si="104">IFERROR(IF(OR(AM329&gt;0,AN329&gt;0),AM329-AN329,"-"),"-")</f>
        <v>-</v>
      </c>
      <c r="AP329" s="11" t="str">
        <f t="shared" ref="AP329:AP392" si="105">IFERROR(IF(OR(AM329&gt;0,AN329&gt;0),AO329/AN329*100,"-"),"-")</f>
        <v>-</v>
      </c>
      <c r="AQ329" s="91" t="s">
        <v>11071</v>
      </c>
      <c r="AR329" s="89" t="s">
        <v>5344</v>
      </c>
      <c r="AS329" s="89" t="s">
        <v>5344</v>
      </c>
      <c r="AT329" s="10" t="str">
        <f t="shared" ref="AT329:AT392" si="106">IFERROR(IF(OR(AR329&gt;0,AS329&gt;0),AR329-AS329,"-"),"-")</f>
        <v>-</v>
      </c>
      <c r="AU329" s="87" t="str">
        <f t="shared" ref="AU329:AU392" si="107">IFERROR(IF(OR(AR329&gt;0,AS329&gt;0),AT329/AS329*100,"-"),"-")</f>
        <v>-</v>
      </c>
      <c r="AV329" s="23"/>
    </row>
    <row r="330" spans="3:48" ht="50.1" customHeight="1">
      <c r="C330" s="5"/>
      <c r="D330" s="64" t="s">
        <v>658</v>
      </c>
      <c r="E330" s="65" t="s">
        <v>5251</v>
      </c>
      <c r="F330" s="67" t="s">
        <v>659</v>
      </c>
      <c r="G330" s="29">
        <v>101</v>
      </c>
      <c r="H330" s="13">
        <v>112</v>
      </c>
      <c r="I330" s="10">
        <f t="shared" si="90"/>
        <v>-11</v>
      </c>
      <c r="J330" s="87">
        <f t="shared" si="91"/>
        <v>-9.8214285714285712</v>
      </c>
      <c r="K330" s="29">
        <v>0</v>
      </c>
      <c r="L330" s="13">
        <v>0</v>
      </c>
      <c r="M330" s="10" t="str">
        <f t="shared" si="92"/>
        <v>-</v>
      </c>
      <c r="N330" s="87" t="str">
        <f t="shared" si="93"/>
        <v>-</v>
      </c>
      <c r="O330" s="29">
        <v>0</v>
      </c>
      <c r="P330" s="13">
        <v>0</v>
      </c>
      <c r="Q330" s="10" t="str">
        <f t="shared" si="94"/>
        <v>-</v>
      </c>
      <c r="R330" s="87" t="str">
        <f t="shared" si="95"/>
        <v>-</v>
      </c>
      <c r="S330" s="29">
        <v>101</v>
      </c>
      <c r="T330" s="13">
        <v>112</v>
      </c>
      <c r="U330" s="10">
        <f t="shared" si="96"/>
        <v>-11</v>
      </c>
      <c r="V330" s="87">
        <f t="shared" si="97"/>
        <v>-9.8214285714285712</v>
      </c>
      <c r="W330" s="88" t="s">
        <v>8049</v>
      </c>
      <c r="X330" s="89">
        <v>101</v>
      </c>
      <c r="Y330" s="89">
        <v>112</v>
      </c>
      <c r="Z330" s="10">
        <f t="shared" si="98"/>
        <v>-11</v>
      </c>
      <c r="AA330" s="87">
        <f t="shared" si="99"/>
        <v>-9.8214285714285712</v>
      </c>
      <c r="AB330" s="90" t="s">
        <v>11071</v>
      </c>
      <c r="AC330" s="89" t="s">
        <v>11071</v>
      </c>
      <c r="AD330" s="89" t="s">
        <v>5344</v>
      </c>
      <c r="AE330" s="10" t="str">
        <f t="shared" si="100"/>
        <v>-</v>
      </c>
      <c r="AF330" s="11" t="str">
        <f t="shared" si="101"/>
        <v>-</v>
      </c>
      <c r="AG330" s="91" t="s">
        <v>11071</v>
      </c>
      <c r="AH330" s="89" t="s">
        <v>11071</v>
      </c>
      <c r="AI330" s="89" t="s">
        <v>5344</v>
      </c>
      <c r="AJ330" s="10" t="str">
        <f t="shared" si="102"/>
        <v>-</v>
      </c>
      <c r="AK330" s="87" t="str">
        <f t="shared" si="103"/>
        <v>-</v>
      </c>
      <c r="AL330" s="90" t="s">
        <v>11071</v>
      </c>
      <c r="AM330" s="89" t="s">
        <v>11071</v>
      </c>
      <c r="AN330" s="89" t="s">
        <v>5344</v>
      </c>
      <c r="AO330" s="10" t="str">
        <f t="shared" si="104"/>
        <v>-</v>
      </c>
      <c r="AP330" s="11" t="str">
        <f t="shared" si="105"/>
        <v>-</v>
      </c>
      <c r="AQ330" s="91" t="s">
        <v>11071</v>
      </c>
      <c r="AR330" s="89" t="s">
        <v>5344</v>
      </c>
      <c r="AS330" s="89" t="s">
        <v>5344</v>
      </c>
      <c r="AT330" s="10" t="str">
        <f t="shared" si="106"/>
        <v>-</v>
      </c>
      <c r="AU330" s="87" t="str">
        <f t="shared" si="107"/>
        <v>-</v>
      </c>
      <c r="AV330" s="23"/>
    </row>
    <row r="331" spans="3:48" ht="50.1" customHeight="1">
      <c r="C331" s="5"/>
      <c r="D331" s="64" t="s">
        <v>660</v>
      </c>
      <c r="E331" s="65" t="s">
        <v>5251</v>
      </c>
      <c r="F331" s="67" t="s">
        <v>661</v>
      </c>
      <c r="G331" s="29">
        <v>133</v>
      </c>
      <c r="H331" s="13">
        <v>133</v>
      </c>
      <c r="I331" s="10">
        <f t="shared" si="90"/>
        <v>0</v>
      </c>
      <c r="J331" s="87">
        <f t="shared" si="91"/>
        <v>0</v>
      </c>
      <c r="K331" s="29">
        <v>133</v>
      </c>
      <c r="L331" s="13">
        <v>133</v>
      </c>
      <c r="M331" s="10">
        <f t="shared" si="92"/>
        <v>0</v>
      </c>
      <c r="N331" s="87">
        <f t="shared" si="93"/>
        <v>0</v>
      </c>
      <c r="O331" s="29">
        <v>0</v>
      </c>
      <c r="P331" s="13">
        <v>0</v>
      </c>
      <c r="Q331" s="10" t="str">
        <f t="shared" si="94"/>
        <v>-</v>
      </c>
      <c r="R331" s="87" t="str">
        <f t="shared" si="95"/>
        <v>-</v>
      </c>
      <c r="S331" s="29">
        <v>0</v>
      </c>
      <c r="T331" s="13">
        <v>0</v>
      </c>
      <c r="U331" s="10" t="str">
        <f t="shared" si="96"/>
        <v>-</v>
      </c>
      <c r="V331" s="87" t="str">
        <f t="shared" si="97"/>
        <v>-</v>
      </c>
      <c r="W331" s="88" t="s">
        <v>11071</v>
      </c>
      <c r="X331" s="89" t="s">
        <v>11071</v>
      </c>
      <c r="Y331" s="89" t="s">
        <v>5344</v>
      </c>
      <c r="Z331" s="10" t="str">
        <f t="shared" si="98"/>
        <v>-</v>
      </c>
      <c r="AA331" s="87" t="str">
        <f t="shared" si="99"/>
        <v>-</v>
      </c>
      <c r="AB331" s="90" t="s">
        <v>11071</v>
      </c>
      <c r="AC331" s="89" t="s">
        <v>11071</v>
      </c>
      <c r="AD331" s="89" t="s">
        <v>5344</v>
      </c>
      <c r="AE331" s="10" t="str">
        <f t="shared" si="100"/>
        <v>-</v>
      </c>
      <c r="AF331" s="11" t="str">
        <f t="shared" si="101"/>
        <v>-</v>
      </c>
      <c r="AG331" s="91" t="s">
        <v>11071</v>
      </c>
      <c r="AH331" s="89" t="s">
        <v>11071</v>
      </c>
      <c r="AI331" s="89" t="s">
        <v>5344</v>
      </c>
      <c r="AJ331" s="10" t="str">
        <f t="shared" si="102"/>
        <v>-</v>
      </c>
      <c r="AK331" s="87" t="str">
        <f t="shared" si="103"/>
        <v>-</v>
      </c>
      <c r="AL331" s="90" t="s">
        <v>11071</v>
      </c>
      <c r="AM331" s="89" t="s">
        <v>11071</v>
      </c>
      <c r="AN331" s="89" t="s">
        <v>5344</v>
      </c>
      <c r="AO331" s="10" t="str">
        <f t="shared" si="104"/>
        <v>-</v>
      </c>
      <c r="AP331" s="11" t="str">
        <f t="shared" si="105"/>
        <v>-</v>
      </c>
      <c r="AQ331" s="91" t="s">
        <v>11071</v>
      </c>
      <c r="AR331" s="89" t="s">
        <v>5344</v>
      </c>
      <c r="AS331" s="89" t="s">
        <v>5344</v>
      </c>
      <c r="AT331" s="10" t="str">
        <f t="shared" si="106"/>
        <v>-</v>
      </c>
      <c r="AU331" s="87" t="str">
        <f t="shared" si="107"/>
        <v>-</v>
      </c>
      <c r="AV331" s="23"/>
    </row>
    <row r="332" spans="3:48" ht="50.1" customHeight="1">
      <c r="C332" s="5"/>
      <c r="D332" s="64" t="s">
        <v>662</v>
      </c>
      <c r="E332" s="65" t="s">
        <v>5251</v>
      </c>
      <c r="F332" s="67" t="s">
        <v>663</v>
      </c>
      <c r="G332" s="29">
        <v>21</v>
      </c>
      <c r="H332" s="13">
        <v>18</v>
      </c>
      <c r="I332" s="10">
        <f t="shared" si="90"/>
        <v>3</v>
      </c>
      <c r="J332" s="87">
        <f t="shared" si="91"/>
        <v>16.666666666666664</v>
      </c>
      <c r="K332" s="29">
        <v>21</v>
      </c>
      <c r="L332" s="13">
        <v>18</v>
      </c>
      <c r="M332" s="10">
        <f t="shared" si="92"/>
        <v>3</v>
      </c>
      <c r="N332" s="87">
        <f t="shared" si="93"/>
        <v>16.666666666666664</v>
      </c>
      <c r="O332" s="29">
        <v>0</v>
      </c>
      <c r="P332" s="13">
        <v>0</v>
      </c>
      <c r="Q332" s="10" t="str">
        <f t="shared" si="94"/>
        <v>-</v>
      </c>
      <c r="R332" s="87" t="str">
        <f t="shared" si="95"/>
        <v>-</v>
      </c>
      <c r="S332" s="29">
        <v>0</v>
      </c>
      <c r="T332" s="13">
        <v>0</v>
      </c>
      <c r="U332" s="10" t="str">
        <f t="shared" si="96"/>
        <v>-</v>
      </c>
      <c r="V332" s="87" t="str">
        <f t="shared" si="97"/>
        <v>-</v>
      </c>
      <c r="W332" s="88" t="s">
        <v>11071</v>
      </c>
      <c r="X332" s="89" t="s">
        <v>11071</v>
      </c>
      <c r="Y332" s="89" t="s">
        <v>5344</v>
      </c>
      <c r="Z332" s="10" t="str">
        <f t="shared" si="98"/>
        <v>-</v>
      </c>
      <c r="AA332" s="87" t="str">
        <f t="shared" si="99"/>
        <v>-</v>
      </c>
      <c r="AB332" s="90" t="s">
        <v>11071</v>
      </c>
      <c r="AC332" s="89" t="s">
        <v>11071</v>
      </c>
      <c r="AD332" s="89" t="s">
        <v>5344</v>
      </c>
      <c r="AE332" s="10" t="str">
        <f t="shared" si="100"/>
        <v>-</v>
      </c>
      <c r="AF332" s="11" t="str">
        <f t="shared" si="101"/>
        <v>-</v>
      </c>
      <c r="AG332" s="91" t="s">
        <v>11071</v>
      </c>
      <c r="AH332" s="89" t="s">
        <v>11071</v>
      </c>
      <c r="AI332" s="89" t="s">
        <v>5344</v>
      </c>
      <c r="AJ332" s="10" t="str">
        <f t="shared" si="102"/>
        <v>-</v>
      </c>
      <c r="AK332" s="87" t="str">
        <f t="shared" si="103"/>
        <v>-</v>
      </c>
      <c r="AL332" s="90" t="s">
        <v>11071</v>
      </c>
      <c r="AM332" s="89" t="s">
        <v>11071</v>
      </c>
      <c r="AN332" s="89" t="s">
        <v>5344</v>
      </c>
      <c r="AO332" s="10" t="str">
        <f t="shared" si="104"/>
        <v>-</v>
      </c>
      <c r="AP332" s="11" t="str">
        <f t="shared" si="105"/>
        <v>-</v>
      </c>
      <c r="AQ332" s="91" t="s">
        <v>11071</v>
      </c>
      <c r="AR332" s="89" t="s">
        <v>5344</v>
      </c>
      <c r="AS332" s="89" t="s">
        <v>5344</v>
      </c>
      <c r="AT332" s="10" t="str">
        <f t="shared" si="106"/>
        <v>-</v>
      </c>
      <c r="AU332" s="87" t="str">
        <f t="shared" si="107"/>
        <v>-</v>
      </c>
      <c r="AV332" s="23"/>
    </row>
    <row r="333" spans="3:48" ht="50.1" customHeight="1">
      <c r="C333" s="5"/>
      <c r="D333" s="64" t="s">
        <v>664</v>
      </c>
      <c r="E333" s="65" t="s">
        <v>5251</v>
      </c>
      <c r="F333" s="67" t="s">
        <v>665</v>
      </c>
      <c r="G333" s="29">
        <v>224</v>
      </c>
      <c r="H333" s="13">
        <v>186</v>
      </c>
      <c r="I333" s="10">
        <f t="shared" si="90"/>
        <v>38</v>
      </c>
      <c r="J333" s="87">
        <f t="shared" si="91"/>
        <v>20.43010752688172</v>
      </c>
      <c r="K333" s="29">
        <v>224</v>
      </c>
      <c r="L333" s="13">
        <v>186</v>
      </c>
      <c r="M333" s="10">
        <f t="shared" si="92"/>
        <v>38</v>
      </c>
      <c r="N333" s="87">
        <f t="shared" si="93"/>
        <v>20.43010752688172</v>
      </c>
      <c r="O333" s="29">
        <v>0</v>
      </c>
      <c r="P333" s="13">
        <v>0</v>
      </c>
      <c r="Q333" s="10" t="str">
        <f t="shared" si="94"/>
        <v>-</v>
      </c>
      <c r="R333" s="87" t="str">
        <f t="shared" si="95"/>
        <v>-</v>
      </c>
      <c r="S333" s="29">
        <v>0</v>
      </c>
      <c r="T333" s="13">
        <v>0</v>
      </c>
      <c r="U333" s="10" t="str">
        <f t="shared" si="96"/>
        <v>-</v>
      </c>
      <c r="V333" s="87" t="str">
        <f t="shared" si="97"/>
        <v>-</v>
      </c>
      <c r="W333" s="88" t="s">
        <v>11071</v>
      </c>
      <c r="X333" s="89" t="s">
        <v>11071</v>
      </c>
      <c r="Y333" s="89" t="s">
        <v>5344</v>
      </c>
      <c r="Z333" s="10" t="str">
        <f t="shared" si="98"/>
        <v>-</v>
      </c>
      <c r="AA333" s="87" t="str">
        <f t="shared" si="99"/>
        <v>-</v>
      </c>
      <c r="AB333" s="90" t="s">
        <v>11071</v>
      </c>
      <c r="AC333" s="89" t="s">
        <v>11071</v>
      </c>
      <c r="AD333" s="89" t="s">
        <v>5344</v>
      </c>
      <c r="AE333" s="10" t="str">
        <f t="shared" si="100"/>
        <v>-</v>
      </c>
      <c r="AF333" s="11" t="str">
        <f t="shared" si="101"/>
        <v>-</v>
      </c>
      <c r="AG333" s="91" t="s">
        <v>11071</v>
      </c>
      <c r="AH333" s="89" t="s">
        <v>11071</v>
      </c>
      <c r="AI333" s="89" t="s">
        <v>5344</v>
      </c>
      <c r="AJ333" s="10" t="str">
        <f t="shared" si="102"/>
        <v>-</v>
      </c>
      <c r="AK333" s="87" t="str">
        <f t="shared" si="103"/>
        <v>-</v>
      </c>
      <c r="AL333" s="90" t="s">
        <v>11071</v>
      </c>
      <c r="AM333" s="89" t="s">
        <v>11071</v>
      </c>
      <c r="AN333" s="89" t="s">
        <v>5344</v>
      </c>
      <c r="AO333" s="10" t="str">
        <f t="shared" si="104"/>
        <v>-</v>
      </c>
      <c r="AP333" s="11" t="str">
        <f t="shared" si="105"/>
        <v>-</v>
      </c>
      <c r="AQ333" s="91" t="s">
        <v>11071</v>
      </c>
      <c r="AR333" s="89" t="s">
        <v>5344</v>
      </c>
      <c r="AS333" s="89" t="s">
        <v>5344</v>
      </c>
      <c r="AT333" s="10" t="str">
        <f t="shared" si="106"/>
        <v>-</v>
      </c>
      <c r="AU333" s="87" t="str">
        <f t="shared" si="107"/>
        <v>-</v>
      </c>
      <c r="AV333" s="23"/>
    </row>
    <row r="334" spans="3:48" ht="50.1" customHeight="1">
      <c r="C334" s="5"/>
      <c r="D334" s="64" t="s">
        <v>666</v>
      </c>
      <c r="E334" s="65" t="s">
        <v>5251</v>
      </c>
      <c r="F334" s="67" t="s">
        <v>667</v>
      </c>
      <c r="G334" s="29">
        <v>148</v>
      </c>
      <c r="H334" s="13">
        <v>140</v>
      </c>
      <c r="I334" s="10">
        <f t="shared" si="90"/>
        <v>8</v>
      </c>
      <c r="J334" s="87">
        <f t="shared" si="91"/>
        <v>5.7142857142857144</v>
      </c>
      <c r="K334" s="29">
        <v>148</v>
      </c>
      <c r="L334" s="13">
        <v>140</v>
      </c>
      <c r="M334" s="10">
        <f t="shared" si="92"/>
        <v>8</v>
      </c>
      <c r="N334" s="87">
        <f t="shared" si="93"/>
        <v>5.7142857142857144</v>
      </c>
      <c r="O334" s="29">
        <v>0</v>
      </c>
      <c r="P334" s="13">
        <v>0</v>
      </c>
      <c r="Q334" s="10" t="str">
        <f t="shared" si="94"/>
        <v>-</v>
      </c>
      <c r="R334" s="87" t="str">
        <f t="shared" si="95"/>
        <v>-</v>
      </c>
      <c r="S334" s="29">
        <v>0</v>
      </c>
      <c r="T334" s="13">
        <v>0</v>
      </c>
      <c r="U334" s="10" t="str">
        <f t="shared" si="96"/>
        <v>-</v>
      </c>
      <c r="V334" s="87" t="str">
        <f t="shared" si="97"/>
        <v>-</v>
      </c>
      <c r="W334" s="88" t="s">
        <v>11071</v>
      </c>
      <c r="X334" s="89" t="s">
        <v>11071</v>
      </c>
      <c r="Y334" s="89" t="s">
        <v>5344</v>
      </c>
      <c r="Z334" s="10" t="str">
        <f t="shared" si="98"/>
        <v>-</v>
      </c>
      <c r="AA334" s="87" t="str">
        <f t="shared" si="99"/>
        <v>-</v>
      </c>
      <c r="AB334" s="90" t="s">
        <v>11071</v>
      </c>
      <c r="AC334" s="89" t="s">
        <v>11071</v>
      </c>
      <c r="AD334" s="89" t="s">
        <v>5344</v>
      </c>
      <c r="AE334" s="10" t="str">
        <f t="shared" si="100"/>
        <v>-</v>
      </c>
      <c r="AF334" s="11" t="str">
        <f t="shared" si="101"/>
        <v>-</v>
      </c>
      <c r="AG334" s="91" t="s">
        <v>11071</v>
      </c>
      <c r="AH334" s="89" t="s">
        <v>11071</v>
      </c>
      <c r="AI334" s="89" t="s">
        <v>5344</v>
      </c>
      <c r="AJ334" s="10" t="str">
        <f t="shared" si="102"/>
        <v>-</v>
      </c>
      <c r="AK334" s="87" t="str">
        <f t="shared" si="103"/>
        <v>-</v>
      </c>
      <c r="AL334" s="90" t="s">
        <v>11071</v>
      </c>
      <c r="AM334" s="89" t="s">
        <v>11071</v>
      </c>
      <c r="AN334" s="89" t="s">
        <v>5344</v>
      </c>
      <c r="AO334" s="10" t="str">
        <f t="shared" si="104"/>
        <v>-</v>
      </c>
      <c r="AP334" s="11" t="str">
        <f t="shared" si="105"/>
        <v>-</v>
      </c>
      <c r="AQ334" s="91" t="s">
        <v>11071</v>
      </c>
      <c r="AR334" s="89" t="s">
        <v>5344</v>
      </c>
      <c r="AS334" s="89" t="s">
        <v>5344</v>
      </c>
      <c r="AT334" s="10" t="str">
        <f t="shared" si="106"/>
        <v>-</v>
      </c>
      <c r="AU334" s="87" t="str">
        <f t="shared" si="107"/>
        <v>-</v>
      </c>
      <c r="AV334" s="23"/>
    </row>
    <row r="335" spans="3:48" ht="50.1" customHeight="1">
      <c r="C335" s="5"/>
      <c r="D335" s="64" t="s">
        <v>668</v>
      </c>
      <c r="E335" s="65" t="s">
        <v>5251</v>
      </c>
      <c r="F335" s="67" t="s">
        <v>669</v>
      </c>
      <c r="G335" s="29">
        <v>20</v>
      </c>
      <c r="H335" s="13">
        <v>21</v>
      </c>
      <c r="I335" s="10">
        <f t="shared" si="90"/>
        <v>-1</v>
      </c>
      <c r="J335" s="87">
        <f t="shared" si="91"/>
        <v>-4.7619047619047619</v>
      </c>
      <c r="K335" s="29">
        <v>20</v>
      </c>
      <c r="L335" s="13">
        <v>21</v>
      </c>
      <c r="M335" s="10">
        <f t="shared" si="92"/>
        <v>-1</v>
      </c>
      <c r="N335" s="87">
        <f t="shared" si="93"/>
        <v>-4.7619047619047619</v>
      </c>
      <c r="O335" s="29">
        <v>0</v>
      </c>
      <c r="P335" s="13">
        <v>0</v>
      </c>
      <c r="Q335" s="10" t="str">
        <f t="shared" si="94"/>
        <v>-</v>
      </c>
      <c r="R335" s="87" t="str">
        <f t="shared" si="95"/>
        <v>-</v>
      </c>
      <c r="S335" s="29">
        <v>0</v>
      </c>
      <c r="T335" s="13">
        <v>0</v>
      </c>
      <c r="U335" s="10" t="str">
        <f t="shared" si="96"/>
        <v>-</v>
      </c>
      <c r="V335" s="87" t="str">
        <f t="shared" si="97"/>
        <v>-</v>
      </c>
      <c r="W335" s="88" t="s">
        <v>11071</v>
      </c>
      <c r="X335" s="89" t="s">
        <v>11071</v>
      </c>
      <c r="Y335" s="89" t="s">
        <v>5344</v>
      </c>
      <c r="Z335" s="10" t="str">
        <f t="shared" si="98"/>
        <v>-</v>
      </c>
      <c r="AA335" s="87" t="str">
        <f t="shared" si="99"/>
        <v>-</v>
      </c>
      <c r="AB335" s="90" t="s">
        <v>11071</v>
      </c>
      <c r="AC335" s="89" t="s">
        <v>11071</v>
      </c>
      <c r="AD335" s="89" t="s">
        <v>5344</v>
      </c>
      <c r="AE335" s="10" t="str">
        <f t="shared" si="100"/>
        <v>-</v>
      </c>
      <c r="AF335" s="11" t="str">
        <f t="shared" si="101"/>
        <v>-</v>
      </c>
      <c r="AG335" s="91" t="s">
        <v>11071</v>
      </c>
      <c r="AH335" s="89" t="s">
        <v>11071</v>
      </c>
      <c r="AI335" s="89" t="s">
        <v>5344</v>
      </c>
      <c r="AJ335" s="10" t="str">
        <f t="shared" si="102"/>
        <v>-</v>
      </c>
      <c r="AK335" s="87" t="str">
        <f t="shared" si="103"/>
        <v>-</v>
      </c>
      <c r="AL335" s="90" t="s">
        <v>11071</v>
      </c>
      <c r="AM335" s="89" t="s">
        <v>11071</v>
      </c>
      <c r="AN335" s="89" t="s">
        <v>5344</v>
      </c>
      <c r="AO335" s="10" t="str">
        <f t="shared" si="104"/>
        <v>-</v>
      </c>
      <c r="AP335" s="11" t="str">
        <f t="shared" si="105"/>
        <v>-</v>
      </c>
      <c r="AQ335" s="91" t="s">
        <v>11071</v>
      </c>
      <c r="AR335" s="89" t="s">
        <v>5344</v>
      </c>
      <c r="AS335" s="89" t="s">
        <v>5344</v>
      </c>
      <c r="AT335" s="10" t="str">
        <f t="shared" si="106"/>
        <v>-</v>
      </c>
      <c r="AU335" s="87" t="str">
        <f t="shared" si="107"/>
        <v>-</v>
      </c>
      <c r="AV335" s="23"/>
    </row>
    <row r="336" spans="3:48" ht="50.1" customHeight="1">
      <c r="C336" s="5"/>
      <c r="D336" s="64" t="s">
        <v>5194</v>
      </c>
      <c r="E336" s="65" t="s">
        <v>5298</v>
      </c>
      <c r="F336" s="67" t="s">
        <v>5195</v>
      </c>
      <c r="G336" s="29">
        <v>129131</v>
      </c>
      <c r="H336" s="13">
        <v>136409</v>
      </c>
      <c r="I336" s="10">
        <f t="shared" si="90"/>
        <v>-7278</v>
      </c>
      <c r="J336" s="87">
        <f t="shared" si="91"/>
        <v>-5.3354250819227467</v>
      </c>
      <c r="K336" s="29">
        <v>27688</v>
      </c>
      <c r="L336" s="13">
        <v>26567</v>
      </c>
      <c r="M336" s="10">
        <f t="shared" si="92"/>
        <v>1121</v>
      </c>
      <c r="N336" s="87">
        <f t="shared" si="93"/>
        <v>4.2195204577106935</v>
      </c>
      <c r="O336" s="29">
        <v>8197</v>
      </c>
      <c r="P336" s="13">
        <v>7652</v>
      </c>
      <c r="Q336" s="10">
        <f t="shared" si="94"/>
        <v>545</v>
      </c>
      <c r="R336" s="87">
        <f t="shared" si="95"/>
        <v>7.1223209618400425</v>
      </c>
      <c r="S336" s="29">
        <v>93246</v>
      </c>
      <c r="T336" s="13">
        <v>102190</v>
      </c>
      <c r="U336" s="10">
        <f t="shared" si="96"/>
        <v>-8944</v>
      </c>
      <c r="V336" s="87">
        <f t="shared" si="97"/>
        <v>-8.752324102162639</v>
      </c>
      <c r="W336" s="88" t="s">
        <v>7534</v>
      </c>
      <c r="X336" s="89">
        <v>55247</v>
      </c>
      <c r="Y336" s="89">
        <v>57614</v>
      </c>
      <c r="Z336" s="10">
        <f t="shared" si="98"/>
        <v>-2367</v>
      </c>
      <c r="AA336" s="87">
        <f t="shared" si="99"/>
        <v>-4.1083764362828479</v>
      </c>
      <c r="AB336" s="90" t="s">
        <v>7535</v>
      </c>
      <c r="AC336" s="89">
        <v>12447</v>
      </c>
      <c r="AD336" s="89">
        <v>12324</v>
      </c>
      <c r="AE336" s="10">
        <f t="shared" si="100"/>
        <v>123</v>
      </c>
      <c r="AF336" s="11">
        <f t="shared" si="101"/>
        <v>0.99805258033106126</v>
      </c>
      <c r="AG336" s="91" t="s">
        <v>5752</v>
      </c>
      <c r="AH336" s="89">
        <v>9400</v>
      </c>
      <c r="AI336" s="89">
        <v>9238</v>
      </c>
      <c r="AJ336" s="10">
        <f t="shared" si="102"/>
        <v>162</v>
      </c>
      <c r="AK336" s="87">
        <f t="shared" si="103"/>
        <v>1.7536263260445983</v>
      </c>
      <c r="AL336" s="90" t="s">
        <v>7536</v>
      </c>
      <c r="AM336" s="89">
        <v>8613</v>
      </c>
      <c r="AN336" s="89">
        <v>7508</v>
      </c>
      <c r="AO336" s="10">
        <f t="shared" si="104"/>
        <v>1105</v>
      </c>
      <c r="AP336" s="11">
        <f t="shared" si="105"/>
        <v>14.717634523175279</v>
      </c>
      <c r="AQ336" s="91" t="s">
        <v>7537</v>
      </c>
      <c r="AR336" s="89">
        <v>2821</v>
      </c>
      <c r="AS336" s="89">
        <v>2889</v>
      </c>
      <c r="AT336" s="10">
        <f t="shared" si="106"/>
        <v>-68</v>
      </c>
      <c r="AU336" s="87">
        <f t="shared" si="107"/>
        <v>-2.3537556247836622</v>
      </c>
      <c r="AV336" s="17" t="s">
        <v>5751</v>
      </c>
    </row>
    <row r="337" spans="3:48" ht="50.1" customHeight="1">
      <c r="C337" s="5"/>
      <c r="D337" s="64" t="s">
        <v>670</v>
      </c>
      <c r="E337" s="65" t="s">
        <v>5252</v>
      </c>
      <c r="F337" s="67" t="s">
        <v>671</v>
      </c>
      <c r="G337" s="29">
        <v>46101</v>
      </c>
      <c r="H337" s="13">
        <v>129530</v>
      </c>
      <c r="I337" s="10">
        <f t="shared" si="90"/>
        <v>-83429</v>
      </c>
      <c r="J337" s="87">
        <f t="shared" si="91"/>
        <v>-64.409017216088941</v>
      </c>
      <c r="K337" s="29">
        <v>9151</v>
      </c>
      <c r="L337" s="13">
        <v>14793</v>
      </c>
      <c r="M337" s="10">
        <f t="shared" si="92"/>
        <v>-5642</v>
      </c>
      <c r="N337" s="87">
        <f t="shared" si="93"/>
        <v>-38.139660650307576</v>
      </c>
      <c r="O337" s="29">
        <v>3302</v>
      </c>
      <c r="P337" s="13">
        <v>3161</v>
      </c>
      <c r="Q337" s="10">
        <f t="shared" si="94"/>
        <v>141</v>
      </c>
      <c r="R337" s="87">
        <f t="shared" si="95"/>
        <v>4.4606137298323318</v>
      </c>
      <c r="S337" s="29">
        <v>33647</v>
      </c>
      <c r="T337" s="13">
        <v>111575</v>
      </c>
      <c r="U337" s="10">
        <f t="shared" si="96"/>
        <v>-77928</v>
      </c>
      <c r="V337" s="87">
        <f t="shared" si="97"/>
        <v>-69.843602957651811</v>
      </c>
      <c r="W337" s="88" t="s">
        <v>8060</v>
      </c>
      <c r="X337" s="89">
        <v>20175</v>
      </c>
      <c r="Y337" s="89">
        <v>15870</v>
      </c>
      <c r="Z337" s="10">
        <f t="shared" si="98"/>
        <v>4305</v>
      </c>
      <c r="AA337" s="87">
        <f t="shared" si="99"/>
        <v>27.126654064272209</v>
      </c>
      <c r="AB337" s="90" t="s">
        <v>5752</v>
      </c>
      <c r="AC337" s="89">
        <v>7047</v>
      </c>
      <c r="AD337" s="89">
        <v>11627</v>
      </c>
      <c r="AE337" s="10">
        <f t="shared" si="100"/>
        <v>-4580</v>
      </c>
      <c r="AF337" s="11">
        <f t="shared" si="101"/>
        <v>-39.39107250365528</v>
      </c>
      <c r="AG337" s="91" t="s">
        <v>5764</v>
      </c>
      <c r="AH337" s="89">
        <v>2411</v>
      </c>
      <c r="AI337" s="89">
        <v>2877</v>
      </c>
      <c r="AJ337" s="10">
        <f t="shared" si="102"/>
        <v>-466</v>
      </c>
      <c r="AK337" s="87">
        <f t="shared" si="103"/>
        <v>-16.197427876259994</v>
      </c>
      <c r="AL337" s="90" t="s">
        <v>5378</v>
      </c>
      <c r="AM337" s="89">
        <v>2002</v>
      </c>
      <c r="AN337" s="89">
        <v>2002</v>
      </c>
      <c r="AO337" s="10">
        <f t="shared" si="104"/>
        <v>0</v>
      </c>
      <c r="AP337" s="11">
        <f t="shared" si="105"/>
        <v>0</v>
      </c>
      <c r="AQ337" s="91" t="s">
        <v>8061</v>
      </c>
      <c r="AR337" s="89">
        <v>618</v>
      </c>
      <c r="AS337" s="89">
        <v>555</v>
      </c>
      <c r="AT337" s="10">
        <f t="shared" si="106"/>
        <v>63</v>
      </c>
      <c r="AU337" s="87">
        <f t="shared" si="107"/>
        <v>11.351351351351353</v>
      </c>
      <c r="AV337" s="17" t="s">
        <v>8138</v>
      </c>
    </row>
    <row r="338" spans="3:48" ht="50.1" customHeight="1">
      <c r="C338" s="5"/>
      <c r="D338" s="64" t="s">
        <v>672</v>
      </c>
      <c r="E338" s="65" t="s">
        <v>5252</v>
      </c>
      <c r="F338" s="67" t="s">
        <v>673</v>
      </c>
      <c r="G338" s="29">
        <v>8895</v>
      </c>
      <c r="H338" s="13">
        <v>12636</v>
      </c>
      <c r="I338" s="10">
        <f t="shared" si="90"/>
        <v>-3741</v>
      </c>
      <c r="J338" s="87">
        <f t="shared" si="91"/>
        <v>-29.605887939221269</v>
      </c>
      <c r="K338" s="29">
        <v>1500</v>
      </c>
      <c r="L338" s="13">
        <v>1577</v>
      </c>
      <c r="M338" s="10">
        <f t="shared" si="92"/>
        <v>-77</v>
      </c>
      <c r="N338" s="87">
        <f t="shared" si="93"/>
        <v>-4.8826886493341792</v>
      </c>
      <c r="O338" s="29">
        <v>95</v>
      </c>
      <c r="P338" s="13">
        <v>273</v>
      </c>
      <c r="Q338" s="10">
        <f t="shared" si="94"/>
        <v>-178</v>
      </c>
      <c r="R338" s="87">
        <f t="shared" si="95"/>
        <v>-65.201465201465197</v>
      </c>
      <c r="S338" s="29">
        <v>7300</v>
      </c>
      <c r="T338" s="13">
        <v>10787</v>
      </c>
      <c r="U338" s="10">
        <f t="shared" si="96"/>
        <v>-3487</v>
      </c>
      <c r="V338" s="87">
        <f t="shared" si="97"/>
        <v>-32.325947900250299</v>
      </c>
      <c r="W338" s="88" t="s">
        <v>8062</v>
      </c>
      <c r="X338" s="89">
        <v>2969</v>
      </c>
      <c r="Y338" s="89">
        <v>3203</v>
      </c>
      <c r="Z338" s="10">
        <f t="shared" si="98"/>
        <v>-234</v>
      </c>
      <c r="AA338" s="87">
        <f t="shared" si="99"/>
        <v>-7.3056509522322814</v>
      </c>
      <c r="AB338" s="90" t="s">
        <v>7457</v>
      </c>
      <c r="AC338" s="89">
        <v>2570</v>
      </c>
      <c r="AD338" s="89">
        <v>0</v>
      </c>
      <c r="AE338" s="10">
        <f t="shared" si="100"/>
        <v>2570</v>
      </c>
      <c r="AF338" s="11" t="str">
        <f t="shared" si="101"/>
        <v>-</v>
      </c>
      <c r="AG338" s="91" t="s">
        <v>8063</v>
      </c>
      <c r="AH338" s="89">
        <v>1000</v>
      </c>
      <c r="AI338" s="89">
        <v>999</v>
      </c>
      <c r="AJ338" s="10">
        <f t="shared" si="102"/>
        <v>1</v>
      </c>
      <c r="AK338" s="87">
        <f t="shared" si="103"/>
        <v>0.10010010010010009</v>
      </c>
      <c r="AL338" s="90" t="s">
        <v>8064</v>
      </c>
      <c r="AM338" s="89">
        <v>604</v>
      </c>
      <c r="AN338" s="89">
        <v>628</v>
      </c>
      <c r="AO338" s="10">
        <f t="shared" si="104"/>
        <v>-24</v>
      </c>
      <c r="AP338" s="11">
        <f t="shared" si="105"/>
        <v>-3.8216560509554141</v>
      </c>
      <c r="AQ338" s="91" t="s">
        <v>8065</v>
      </c>
      <c r="AR338" s="89">
        <v>84</v>
      </c>
      <c r="AS338" s="89">
        <v>82</v>
      </c>
      <c r="AT338" s="10">
        <f t="shared" si="106"/>
        <v>2</v>
      </c>
      <c r="AU338" s="87">
        <f t="shared" si="107"/>
        <v>2.4390243902439024</v>
      </c>
      <c r="AV338" s="17" t="s">
        <v>8138</v>
      </c>
    </row>
    <row r="339" spans="3:48" ht="50.1" customHeight="1">
      <c r="C339" s="5"/>
      <c r="D339" s="64" t="s">
        <v>674</v>
      </c>
      <c r="E339" s="65" t="s">
        <v>5252</v>
      </c>
      <c r="F339" s="67" t="s">
        <v>675</v>
      </c>
      <c r="G339" s="29">
        <v>26041</v>
      </c>
      <c r="H339" s="13">
        <v>52694</v>
      </c>
      <c r="I339" s="10">
        <f t="shared" si="90"/>
        <v>-26653</v>
      </c>
      <c r="J339" s="87">
        <f t="shared" si="91"/>
        <v>-50.580711276426157</v>
      </c>
      <c r="K339" s="29">
        <v>11589</v>
      </c>
      <c r="L339" s="13">
        <v>14814</v>
      </c>
      <c r="M339" s="10">
        <f t="shared" si="92"/>
        <v>-3225</v>
      </c>
      <c r="N339" s="87">
        <f t="shared" si="93"/>
        <v>-21.76994734710409</v>
      </c>
      <c r="O339" s="29">
        <v>4</v>
      </c>
      <c r="P339" s="13">
        <v>4</v>
      </c>
      <c r="Q339" s="10">
        <f t="shared" si="94"/>
        <v>0</v>
      </c>
      <c r="R339" s="87">
        <f t="shared" si="95"/>
        <v>0</v>
      </c>
      <c r="S339" s="29">
        <v>14447</v>
      </c>
      <c r="T339" s="13">
        <v>37876</v>
      </c>
      <c r="U339" s="10">
        <f t="shared" si="96"/>
        <v>-23429</v>
      </c>
      <c r="V339" s="87">
        <f t="shared" si="97"/>
        <v>-61.857112683493511</v>
      </c>
      <c r="W339" s="88" t="s">
        <v>7457</v>
      </c>
      <c r="X339" s="89">
        <v>11071</v>
      </c>
      <c r="Y339" s="89">
        <v>8671</v>
      </c>
      <c r="Z339" s="10">
        <f t="shared" si="98"/>
        <v>2400</v>
      </c>
      <c r="AA339" s="87">
        <f t="shared" si="99"/>
        <v>27.678468458078655</v>
      </c>
      <c r="AB339" s="90" t="s">
        <v>5389</v>
      </c>
      <c r="AC339" s="89">
        <v>1561</v>
      </c>
      <c r="AD339" s="89">
        <v>1561</v>
      </c>
      <c r="AE339" s="10">
        <f t="shared" si="100"/>
        <v>0</v>
      </c>
      <c r="AF339" s="11">
        <f t="shared" si="101"/>
        <v>0</v>
      </c>
      <c r="AG339" s="91" t="s">
        <v>5706</v>
      </c>
      <c r="AH339" s="89">
        <v>835</v>
      </c>
      <c r="AI339" s="89">
        <v>1751</v>
      </c>
      <c r="AJ339" s="10">
        <f t="shared" si="102"/>
        <v>-916</v>
      </c>
      <c r="AK339" s="87">
        <f t="shared" si="103"/>
        <v>-52.312964020559683</v>
      </c>
      <c r="AL339" s="90" t="s">
        <v>5351</v>
      </c>
      <c r="AM339" s="89">
        <v>751</v>
      </c>
      <c r="AN339" s="89">
        <v>651</v>
      </c>
      <c r="AO339" s="10">
        <f t="shared" si="104"/>
        <v>100</v>
      </c>
      <c r="AP339" s="11">
        <f t="shared" si="105"/>
        <v>15.360983102918588</v>
      </c>
      <c r="AQ339" s="91" t="s">
        <v>8066</v>
      </c>
      <c r="AR339" s="89">
        <v>72</v>
      </c>
      <c r="AS339" s="89">
        <v>182</v>
      </c>
      <c r="AT339" s="10">
        <f t="shared" si="106"/>
        <v>-110</v>
      </c>
      <c r="AU339" s="87">
        <f t="shared" si="107"/>
        <v>-60.439560439560438</v>
      </c>
      <c r="AV339" s="19" t="s">
        <v>8138</v>
      </c>
    </row>
    <row r="340" spans="3:48" ht="50.1" customHeight="1">
      <c r="C340" s="5"/>
      <c r="D340" s="64" t="s">
        <v>676</v>
      </c>
      <c r="E340" s="65" t="s">
        <v>5252</v>
      </c>
      <c r="F340" s="67" t="s">
        <v>677</v>
      </c>
      <c r="G340" s="29">
        <v>6721</v>
      </c>
      <c r="H340" s="13">
        <v>5946</v>
      </c>
      <c r="I340" s="10">
        <f t="shared" si="90"/>
        <v>775</v>
      </c>
      <c r="J340" s="87">
        <f t="shared" si="91"/>
        <v>13.03397241843256</v>
      </c>
      <c r="K340" s="29">
        <v>2599</v>
      </c>
      <c r="L340" s="13">
        <v>2261</v>
      </c>
      <c r="M340" s="10">
        <f t="shared" si="92"/>
        <v>338</v>
      </c>
      <c r="N340" s="87">
        <f t="shared" si="93"/>
        <v>14.949137549756744</v>
      </c>
      <c r="O340" s="29">
        <v>700</v>
      </c>
      <c r="P340" s="13">
        <v>600</v>
      </c>
      <c r="Q340" s="10">
        <f t="shared" si="94"/>
        <v>100</v>
      </c>
      <c r="R340" s="87">
        <f t="shared" si="95"/>
        <v>16.666666666666664</v>
      </c>
      <c r="S340" s="29">
        <v>3422</v>
      </c>
      <c r="T340" s="13">
        <v>3085</v>
      </c>
      <c r="U340" s="10">
        <f t="shared" si="96"/>
        <v>337</v>
      </c>
      <c r="V340" s="87">
        <f t="shared" si="97"/>
        <v>10.923824959481362</v>
      </c>
      <c r="W340" s="88" t="s">
        <v>6305</v>
      </c>
      <c r="X340" s="89">
        <v>2005</v>
      </c>
      <c r="Y340" s="89">
        <v>1775</v>
      </c>
      <c r="Z340" s="10">
        <f t="shared" si="98"/>
        <v>230</v>
      </c>
      <c r="AA340" s="87">
        <f t="shared" si="99"/>
        <v>12.957746478873238</v>
      </c>
      <c r="AB340" s="90" t="s">
        <v>5351</v>
      </c>
      <c r="AC340" s="89">
        <v>401</v>
      </c>
      <c r="AD340" s="89">
        <v>301</v>
      </c>
      <c r="AE340" s="10">
        <f t="shared" si="100"/>
        <v>100</v>
      </c>
      <c r="AF340" s="11">
        <f t="shared" si="101"/>
        <v>33.222591362126245</v>
      </c>
      <c r="AG340" s="91" t="s">
        <v>5489</v>
      </c>
      <c r="AH340" s="89">
        <v>386</v>
      </c>
      <c r="AI340" s="89">
        <v>387</v>
      </c>
      <c r="AJ340" s="10">
        <f t="shared" si="102"/>
        <v>-1</v>
      </c>
      <c r="AK340" s="87">
        <f t="shared" si="103"/>
        <v>-0.2583979328165375</v>
      </c>
      <c r="AL340" s="90" t="s">
        <v>5753</v>
      </c>
      <c r="AM340" s="89">
        <v>291</v>
      </c>
      <c r="AN340" s="89">
        <v>303</v>
      </c>
      <c r="AO340" s="10">
        <f t="shared" si="104"/>
        <v>-12</v>
      </c>
      <c r="AP340" s="11">
        <f t="shared" si="105"/>
        <v>-3.9603960396039604</v>
      </c>
      <c r="AQ340" s="91" t="s">
        <v>8067</v>
      </c>
      <c r="AR340" s="89">
        <v>119</v>
      </c>
      <c r="AS340" s="89">
        <v>119</v>
      </c>
      <c r="AT340" s="10">
        <f t="shared" si="106"/>
        <v>0</v>
      </c>
      <c r="AU340" s="87">
        <f t="shared" si="107"/>
        <v>0</v>
      </c>
      <c r="AV340" s="19" t="s">
        <v>8138</v>
      </c>
    </row>
    <row r="341" spans="3:48" ht="50.1" customHeight="1">
      <c r="C341" s="5"/>
      <c r="D341" s="64" t="s">
        <v>678</v>
      </c>
      <c r="E341" s="65" t="s">
        <v>5252</v>
      </c>
      <c r="F341" s="67" t="s">
        <v>679</v>
      </c>
      <c r="G341" s="29">
        <v>9856</v>
      </c>
      <c r="H341" s="13">
        <v>13307</v>
      </c>
      <c r="I341" s="10">
        <f t="shared" si="90"/>
        <v>-3451</v>
      </c>
      <c r="J341" s="87">
        <f t="shared" si="91"/>
        <v>-25.93371909521305</v>
      </c>
      <c r="K341" s="29">
        <v>3384</v>
      </c>
      <c r="L341" s="13">
        <v>4219</v>
      </c>
      <c r="M341" s="10">
        <f t="shared" si="92"/>
        <v>-835</v>
      </c>
      <c r="N341" s="87">
        <f t="shared" si="93"/>
        <v>-19.791419767717468</v>
      </c>
      <c r="O341" s="29">
        <v>954</v>
      </c>
      <c r="P341" s="13">
        <v>1301</v>
      </c>
      <c r="Q341" s="10">
        <f t="shared" si="94"/>
        <v>-347</v>
      </c>
      <c r="R341" s="87">
        <f t="shared" si="95"/>
        <v>-26.671790930053806</v>
      </c>
      <c r="S341" s="29">
        <v>5519</v>
      </c>
      <c r="T341" s="13">
        <v>7788</v>
      </c>
      <c r="U341" s="10">
        <f t="shared" si="96"/>
        <v>-2269</v>
      </c>
      <c r="V341" s="87">
        <f t="shared" si="97"/>
        <v>-29.134565998972779</v>
      </c>
      <c r="W341" s="88" t="s">
        <v>6844</v>
      </c>
      <c r="X341" s="89">
        <v>1919</v>
      </c>
      <c r="Y341" s="89">
        <v>1472</v>
      </c>
      <c r="Z341" s="10">
        <f t="shared" si="98"/>
        <v>447</v>
      </c>
      <c r="AA341" s="87">
        <f t="shared" si="99"/>
        <v>30.366847826086957</v>
      </c>
      <c r="AB341" s="90" t="s">
        <v>5925</v>
      </c>
      <c r="AC341" s="89">
        <v>1255</v>
      </c>
      <c r="AD341" s="89">
        <v>1005</v>
      </c>
      <c r="AE341" s="10">
        <f t="shared" si="100"/>
        <v>250</v>
      </c>
      <c r="AF341" s="11">
        <f t="shared" si="101"/>
        <v>24.875621890547265</v>
      </c>
      <c r="AG341" s="91" t="s">
        <v>7393</v>
      </c>
      <c r="AH341" s="89">
        <v>1243</v>
      </c>
      <c r="AI341" s="89">
        <v>1498</v>
      </c>
      <c r="AJ341" s="10">
        <f t="shared" si="102"/>
        <v>-255</v>
      </c>
      <c r="AK341" s="87">
        <f t="shared" si="103"/>
        <v>-17.022696929238982</v>
      </c>
      <c r="AL341" s="90" t="s">
        <v>5426</v>
      </c>
      <c r="AM341" s="89">
        <v>308</v>
      </c>
      <c r="AN341" s="89">
        <v>315</v>
      </c>
      <c r="AO341" s="10">
        <f t="shared" si="104"/>
        <v>-7</v>
      </c>
      <c r="AP341" s="11">
        <f t="shared" si="105"/>
        <v>-2.2222222222222223</v>
      </c>
      <c r="AQ341" s="91" t="s">
        <v>5770</v>
      </c>
      <c r="AR341" s="89">
        <v>280</v>
      </c>
      <c r="AS341" s="89">
        <v>11</v>
      </c>
      <c r="AT341" s="10">
        <f t="shared" si="106"/>
        <v>269</v>
      </c>
      <c r="AU341" s="87">
        <f t="shared" si="107"/>
        <v>2445.4545454545455</v>
      </c>
      <c r="AV341" s="19" t="s">
        <v>8138</v>
      </c>
    </row>
    <row r="342" spans="3:48" ht="50.1" customHeight="1">
      <c r="C342" s="5"/>
      <c r="D342" s="64" t="s">
        <v>680</v>
      </c>
      <c r="E342" s="65" t="s">
        <v>5252</v>
      </c>
      <c r="F342" s="67" t="s">
        <v>681</v>
      </c>
      <c r="G342" s="29">
        <v>4261</v>
      </c>
      <c r="H342" s="13">
        <v>3073</v>
      </c>
      <c r="I342" s="10">
        <f t="shared" si="90"/>
        <v>1188</v>
      </c>
      <c r="J342" s="87">
        <f t="shared" si="91"/>
        <v>38.659290595509276</v>
      </c>
      <c r="K342" s="29">
        <v>1489</v>
      </c>
      <c r="L342" s="13">
        <v>1396</v>
      </c>
      <c r="M342" s="10">
        <f t="shared" si="92"/>
        <v>93</v>
      </c>
      <c r="N342" s="87">
        <f t="shared" si="93"/>
        <v>6.6618911174785103</v>
      </c>
      <c r="O342" s="29">
        <v>1413</v>
      </c>
      <c r="P342" s="13">
        <v>1082</v>
      </c>
      <c r="Q342" s="10">
        <f t="shared" si="94"/>
        <v>331</v>
      </c>
      <c r="R342" s="87">
        <f t="shared" si="95"/>
        <v>30.591497227356747</v>
      </c>
      <c r="S342" s="29">
        <v>1358</v>
      </c>
      <c r="T342" s="13">
        <v>595</v>
      </c>
      <c r="U342" s="10">
        <f t="shared" si="96"/>
        <v>763</v>
      </c>
      <c r="V342" s="87">
        <f t="shared" si="97"/>
        <v>128.23529411764707</v>
      </c>
      <c r="W342" s="88" t="s">
        <v>8068</v>
      </c>
      <c r="X342" s="89">
        <v>800</v>
      </c>
      <c r="Y342" s="89">
        <v>200</v>
      </c>
      <c r="Z342" s="10">
        <f t="shared" si="98"/>
        <v>600</v>
      </c>
      <c r="AA342" s="87">
        <f t="shared" si="99"/>
        <v>300</v>
      </c>
      <c r="AB342" s="90" t="s">
        <v>6305</v>
      </c>
      <c r="AC342" s="89">
        <v>250</v>
      </c>
      <c r="AD342" s="89">
        <v>150</v>
      </c>
      <c r="AE342" s="10">
        <f t="shared" si="100"/>
        <v>100</v>
      </c>
      <c r="AF342" s="11">
        <f t="shared" si="101"/>
        <v>66.666666666666657</v>
      </c>
      <c r="AG342" s="91" t="s">
        <v>8069</v>
      </c>
      <c r="AH342" s="89">
        <v>82</v>
      </c>
      <c r="AI342" s="89">
        <v>82</v>
      </c>
      <c r="AJ342" s="10">
        <f t="shared" si="102"/>
        <v>0</v>
      </c>
      <c r="AK342" s="87">
        <f t="shared" si="103"/>
        <v>0</v>
      </c>
      <c r="AL342" s="90" t="s">
        <v>5348</v>
      </c>
      <c r="AM342" s="89">
        <v>72</v>
      </c>
      <c r="AN342" s="89">
        <v>23</v>
      </c>
      <c r="AO342" s="10">
        <f t="shared" si="104"/>
        <v>49</v>
      </c>
      <c r="AP342" s="11">
        <f t="shared" si="105"/>
        <v>213.04347826086959</v>
      </c>
      <c r="AQ342" s="91" t="s">
        <v>8070</v>
      </c>
      <c r="AR342" s="89">
        <v>54</v>
      </c>
      <c r="AS342" s="89">
        <v>47</v>
      </c>
      <c r="AT342" s="10">
        <f t="shared" si="106"/>
        <v>7</v>
      </c>
      <c r="AU342" s="87">
        <f t="shared" si="107"/>
        <v>14.893617021276595</v>
      </c>
      <c r="AV342" s="19" t="s">
        <v>8138</v>
      </c>
    </row>
    <row r="343" spans="3:48" ht="50.1" customHeight="1">
      <c r="C343" s="5"/>
      <c r="D343" s="64" t="s">
        <v>682</v>
      </c>
      <c r="E343" s="65" t="s">
        <v>5252</v>
      </c>
      <c r="F343" s="67" t="s">
        <v>683</v>
      </c>
      <c r="G343" s="29">
        <v>7847</v>
      </c>
      <c r="H343" s="13">
        <v>7987</v>
      </c>
      <c r="I343" s="10">
        <f t="shared" si="90"/>
        <v>-140</v>
      </c>
      <c r="J343" s="87">
        <f t="shared" si="91"/>
        <v>-1.7528483786152498</v>
      </c>
      <c r="K343" s="29">
        <v>3269</v>
      </c>
      <c r="L343" s="13">
        <v>2395</v>
      </c>
      <c r="M343" s="10">
        <f t="shared" si="92"/>
        <v>874</v>
      </c>
      <c r="N343" s="87">
        <f t="shared" si="93"/>
        <v>36.492693110647181</v>
      </c>
      <c r="O343" s="29">
        <v>592</v>
      </c>
      <c r="P343" s="13">
        <v>405</v>
      </c>
      <c r="Q343" s="10">
        <f t="shared" si="94"/>
        <v>187</v>
      </c>
      <c r="R343" s="87">
        <f t="shared" si="95"/>
        <v>46.172839506172842</v>
      </c>
      <c r="S343" s="29">
        <v>3986</v>
      </c>
      <c r="T343" s="13">
        <v>5187</v>
      </c>
      <c r="U343" s="10">
        <f t="shared" si="96"/>
        <v>-1201</v>
      </c>
      <c r="V343" s="87">
        <f t="shared" si="97"/>
        <v>-23.154038943512628</v>
      </c>
      <c r="W343" s="88" t="s">
        <v>8071</v>
      </c>
      <c r="X343" s="89">
        <v>1162</v>
      </c>
      <c r="Y343" s="89">
        <v>1096</v>
      </c>
      <c r="Z343" s="10">
        <f t="shared" si="98"/>
        <v>66</v>
      </c>
      <c r="AA343" s="87">
        <f t="shared" si="99"/>
        <v>6.0218978102189782</v>
      </c>
      <c r="AB343" s="90" t="s">
        <v>8072</v>
      </c>
      <c r="AC343" s="89">
        <v>829</v>
      </c>
      <c r="AD343" s="89">
        <v>840</v>
      </c>
      <c r="AE343" s="10">
        <f t="shared" si="100"/>
        <v>-11</v>
      </c>
      <c r="AF343" s="11">
        <f t="shared" si="101"/>
        <v>-1.3095238095238095</v>
      </c>
      <c r="AG343" s="91" t="s">
        <v>8073</v>
      </c>
      <c r="AH343" s="89">
        <v>817</v>
      </c>
      <c r="AI343" s="89">
        <v>819</v>
      </c>
      <c r="AJ343" s="10">
        <f t="shared" si="102"/>
        <v>-2</v>
      </c>
      <c r="AK343" s="87">
        <f t="shared" si="103"/>
        <v>-0.24420024420024419</v>
      </c>
      <c r="AL343" s="90" t="s">
        <v>5706</v>
      </c>
      <c r="AM343" s="89">
        <v>735</v>
      </c>
      <c r="AN343" s="89">
        <v>820</v>
      </c>
      <c r="AO343" s="10">
        <f t="shared" si="104"/>
        <v>-85</v>
      </c>
      <c r="AP343" s="11">
        <f t="shared" si="105"/>
        <v>-10.365853658536585</v>
      </c>
      <c r="AQ343" s="91" t="s">
        <v>8074</v>
      </c>
      <c r="AR343" s="89">
        <v>192</v>
      </c>
      <c r="AS343" s="89">
        <v>192</v>
      </c>
      <c r="AT343" s="10">
        <f t="shared" si="106"/>
        <v>0</v>
      </c>
      <c r="AU343" s="87">
        <f t="shared" si="107"/>
        <v>0</v>
      </c>
      <c r="AV343" s="19" t="s">
        <v>8138</v>
      </c>
    </row>
    <row r="344" spans="3:48" ht="50.1" customHeight="1">
      <c r="C344" s="5"/>
      <c r="D344" s="64" t="s">
        <v>684</v>
      </c>
      <c r="E344" s="65" t="s">
        <v>5252</v>
      </c>
      <c r="F344" s="67" t="s">
        <v>685</v>
      </c>
      <c r="G344" s="29">
        <v>9963</v>
      </c>
      <c r="H344" s="13">
        <v>11835</v>
      </c>
      <c r="I344" s="10">
        <f t="shared" si="90"/>
        <v>-1872</v>
      </c>
      <c r="J344" s="87">
        <f t="shared" si="91"/>
        <v>-15.817490494296576</v>
      </c>
      <c r="K344" s="29">
        <v>4061</v>
      </c>
      <c r="L344" s="13">
        <v>4532</v>
      </c>
      <c r="M344" s="10">
        <f t="shared" si="92"/>
        <v>-471</v>
      </c>
      <c r="N344" s="87">
        <f t="shared" si="93"/>
        <v>-10.392762577228597</v>
      </c>
      <c r="O344" s="29">
        <v>652</v>
      </c>
      <c r="P344" s="13">
        <v>649</v>
      </c>
      <c r="Q344" s="10">
        <f t="shared" si="94"/>
        <v>3</v>
      </c>
      <c r="R344" s="87">
        <f t="shared" si="95"/>
        <v>0.46224961479198773</v>
      </c>
      <c r="S344" s="29">
        <v>5251</v>
      </c>
      <c r="T344" s="13">
        <v>6654</v>
      </c>
      <c r="U344" s="10">
        <f t="shared" si="96"/>
        <v>-1403</v>
      </c>
      <c r="V344" s="87">
        <f t="shared" si="97"/>
        <v>-21.085061617072437</v>
      </c>
      <c r="W344" s="88" t="s">
        <v>6815</v>
      </c>
      <c r="X344" s="89">
        <v>4223</v>
      </c>
      <c r="Y344" s="89">
        <v>3789</v>
      </c>
      <c r="Z344" s="10">
        <f t="shared" si="98"/>
        <v>434</v>
      </c>
      <c r="AA344" s="87">
        <f t="shared" si="99"/>
        <v>11.454209553972024</v>
      </c>
      <c r="AB344" s="90" t="s">
        <v>5346</v>
      </c>
      <c r="AC344" s="89">
        <v>305</v>
      </c>
      <c r="AD344" s="89">
        <v>319</v>
      </c>
      <c r="AE344" s="10">
        <f t="shared" si="100"/>
        <v>-14</v>
      </c>
      <c r="AF344" s="11">
        <f t="shared" si="101"/>
        <v>-4.3887147335423196</v>
      </c>
      <c r="AG344" s="91" t="s">
        <v>5752</v>
      </c>
      <c r="AH344" s="89">
        <v>262</v>
      </c>
      <c r="AI344" s="89">
        <v>376</v>
      </c>
      <c r="AJ344" s="10">
        <f t="shared" si="102"/>
        <v>-114</v>
      </c>
      <c r="AK344" s="87">
        <f t="shared" si="103"/>
        <v>-30.319148936170215</v>
      </c>
      <c r="AL344" s="90" t="s">
        <v>8075</v>
      </c>
      <c r="AM344" s="89">
        <v>202</v>
      </c>
      <c r="AN344" s="89">
        <v>202</v>
      </c>
      <c r="AO344" s="10">
        <f t="shared" si="104"/>
        <v>0</v>
      </c>
      <c r="AP344" s="11">
        <f t="shared" si="105"/>
        <v>0</v>
      </c>
      <c r="AQ344" s="91" t="s">
        <v>8076</v>
      </c>
      <c r="AR344" s="89">
        <v>90</v>
      </c>
      <c r="AS344" s="89">
        <v>91</v>
      </c>
      <c r="AT344" s="10">
        <f t="shared" si="106"/>
        <v>-1</v>
      </c>
      <c r="AU344" s="87">
        <f t="shared" si="107"/>
        <v>-1.098901098901099</v>
      </c>
      <c r="AV344" s="19" t="s">
        <v>8138</v>
      </c>
    </row>
    <row r="345" spans="3:48" ht="50.1" customHeight="1">
      <c r="C345" s="5"/>
      <c r="D345" s="64" t="s">
        <v>686</v>
      </c>
      <c r="E345" s="65" t="s">
        <v>5252</v>
      </c>
      <c r="F345" s="67" t="s">
        <v>687</v>
      </c>
      <c r="G345" s="29">
        <v>12880</v>
      </c>
      <c r="H345" s="13">
        <v>12213</v>
      </c>
      <c r="I345" s="10">
        <f t="shared" si="90"/>
        <v>667</v>
      </c>
      <c r="J345" s="87">
        <f t="shared" si="91"/>
        <v>5.4613935969868175</v>
      </c>
      <c r="K345" s="29">
        <v>5468</v>
      </c>
      <c r="L345" s="13">
        <v>5127</v>
      </c>
      <c r="M345" s="10">
        <f t="shared" si="92"/>
        <v>341</v>
      </c>
      <c r="N345" s="87">
        <f t="shared" si="93"/>
        <v>6.6510629998049549</v>
      </c>
      <c r="O345" s="29">
        <v>1668</v>
      </c>
      <c r="P345" s="13">
        <v>1466</v>
      </c>
      <c r="Q345" s="10">
        <f t="shared" si="94"/>
        <v>202</v>
      </c>
      <c r="R345" s="87">
        <f t="shared" si="95"/>
        <v>13.77899045020464</v>
      </c>
      <c r="S345" s="29">
        <v>5745</v>
      </c>
      <c r="T345" s="13">
        <v>5619</v>
      </c>
      <c r="U345" s="10">
        <f t="shared" si="96"/>
        <v>126</v>
      </c>
      <c r="V345" s="87">
        <f t="shared" si="97"/>
        <v>2.2423918846769886</v>
      </c>
      <c r="W345" s="88" t="s">
        <v>8077</v>
      </c>
      <c r="X345" s="89">
        <v>2670</v>
      </c>
      <c r="Y345" s="89">
        <v>2634</v>
      </c>
      <c r="Z345" s="10">
        <f t="shared" si="98"/>
        <v>36</v>
      </c>
      <c r="AA345" s="87">
        <f t="shared" si="99"/>
        <v>1.3667425968109339</v>
      </c>
      <c r="AB345" s="90" t="s">
        <v>5335</v>
      </c>
      <c r="AC345" s="89">
        <v>970</v>
      </c>
      <c r="AD345" s="89">
        <v>1188</v>
      </c>
      <c r="AE345" s="10">
        <f t="shared" si="100"/>
        <v>-218</v>
      </c>
      <c r="AF345" s="11">
        <f t="shared" si="101"/>
        <v>-18.350168350168349</v>
      </c>
      <c r="AG345" s="91" t="s">
        <v>5670</v>
      </c>
      <c r="AH345" s="89">
        <v>650</v>
      </c>
      <c r="AI345" s="89">
        <v>715</v>
      </c>
      <c r="AJ345" s="10">
        <f t="shared" si="102"/>
        <v>-65</v>
      </c>
      <c r="AK345" s="87">
        <f t="shared" si="103"/>
        <v>-9.0909090909090917</v>
      </c>
      <c r="AL345" s="90" t="s">
        <v>5403</v>
      </c>
      <c r="AM345" s="89">
        <v>430</v>
      </c>
      <c r="AN345" s="89">
        <v>289</v>
      </c>
      <c r="AO345" s="10">
        <f t="shared" si="104"/>
        <v>141</v>
      </c>
      <c r="AP345" s="11">
        <f t="shared" si="105"/>
        <v>48.788927335640139</v>
      </c>
      <c r="AQ345" s="91" t="s">
        <v>5368</v>
      </c>
      <c r="AR345" s="89">
        <v>376</v>
      </c>
      <c r="AS345" s="89">
        <v>400</v>
      </c>
      <c r="AT345" s="10">
        <f t="shared" si="106"/>
        <v>-24</v>
      </c>
      <c r="AU345" s="87">
        <f t="shared" si="107"/>
        <v>-6</v>
      </c>
      <c r="AV345" s="19" t="s">
        <v>8138</v>
      </c>
    </row>
    <row r="346" spans="3:48" ht="50.1" customHeight="1">
      <c r="C346" s="5"/>
      <c r="D346" s="64" t="s">
        <v>688</v>
      </c>
      <c r="E346" s="65" t="s">
        <v>5252</v>
      </c>
      <c r="F346" s="67" t="s">
        <v>689</v>
      </c>
      <c r="G346" s="29">
        <v>20455</v>
      </c>
      <c r="H346" s="13">
        <v>21590</v>
      </c>
      <c r="I346" s="10">
        <f t="shared" si="90"/>
        <v>-1135</v>
      </c>
      <c r="J346" s="87">
        <f t="shared" si="91"/>
        <v>-5.2570634553033813</v>
      </c>
      <c r="K346" s="29">
        <v>7393</v>
      </c>
      <c r="L346" s="13">
        <v>8148</v>
      </c>
      <c r="M346" s="10">
        <f t="shared" si="92"/>
        <v>-755</v>
      </c>
      <c r="N346" s="87">
        <f t="shared" si="93"/>
        <v>-9.266077565046638</v>
      </c>
      <c r="O346" s="29">
        <v>3935</v>
      </c>
      <c r="P346" s="13">
        <v>4222</v>
      </c>
      <c r="Q346" s="10">
        <f t="shared" si="94"/>
        <v>-287</v>
      </c>
      <c r="R346" s="87">
        <f t="shared" si="95"/>
        <v>-6.797726196115585</v>
      </c>
      <c r="S346" s="29">
        <v>9127</v>
      </c>
      <c r="T346" s="13">
        <v>9220</v>
      </c>
      <c r="U346" s="10">
        <f t="shared" si="96"/>
        <v>-93</v>
      </c>
      <c r="V346" s="87">
        <f t="shared" si="97"/>
        <v>-1.0086767895878523</v>
      </c>
      <c r="W346" s="88" t="s">
        <v>5363</v>
      </c>
      <c r="X346" s="89">
        <v>3691</v>
      </c>
      <c r="Y346" s="89">
        <v>3679</v>
      </c>
      <c r="Z346" s="10">
        <f t="shared" si="98"/>
        <v>12</v>
      </c>
      <c r="AA346" s="87">
        <f t="shared" si="99"/>
        <v>0.32617559119325906</v>
      </c>
      <c r="AB346" s="90" t="s">
        <v>5557</v>
      </c>
      <c r="AC346" s="89">
        <v>3590</v>
      </c>
      <c r="AD346" s="89">
        <v>3765</v>
      </c>
      <c r="AE346" s="10">
        <f t="shared" si="100"/>
        <v>-175</v>
      </c>
      <c r="AF346" s="11">
        <f t="shared" si="101"/>
        <v>-4.6480743691899074</v>
      </c>
      <c r="AG346" s="91" t="s">
        <v>5368</v>
      </c>
      <c r="AH346" s="89">
        <v>601</v>
      </c>
      <c r="AI346" s="89">
        <v>600</v>
      </c>
      <c r="AJ346" s="10">
        <f t="shared" si="102"/>
        <v>1</v>
      </c>
      <c r="AK346" s="87">
        <f t="shared" si="103"/>
        <v>0.16666666666666669</v>
      </c>
      <c r="AL346" s="90" t="s">
        <v>8078</v>
      </c>
      <c r="AM346" s="89">
        <v>474</v>
      </c>
      <c r="AN346" s="89">
        <v>428</v>
      </c>
      <c r="AO346" s="10">
        <f t="shared" si="104"/>
        <v>46</v>
      </c>
      <c r="AP346" s="11">
        <f t="shared" si="105"/>
        <v>10.747663551401869</v>
      </c>
      <c r="AQ346" s="91" t="s">
        <v>5753</v>
      </c>
      <c r="AR346" s="89">
        <v>464</v>
      </c>
      <c r="AS346" s="89">
        <v>464</v>
      </c>
      <c r="AT346" s="10">
        <f t="shared" si="106"/>
        <v>0</v>
      </c>
      <c r="AU346" s="87">
        <f t="shared" si="107"/>
        <v>0</v>
      </c>
      <c r="AV346" s="21" t="s">
        <v>8138</v>
      </c>
    </row>
    <row r="347" spans="3:48" ht="50.1" customHeight="1">
      <c r="C347" s="5"/>
      <c r="D347" s="64" t="s">
        <v>690</v>
      </c>
      <c r="E347" s="65" t="s">
        <v>5252</v>
      </c>
      <c r="F347" s="67" t="s">
        <v>691</v>
      </c>
      <c r="G347" s="29">
        <v>12468</v>
      </c>
      <c r="H347" s="13">
        <v>19237</v>
      </c>
      <c r="I347" s="10">
        <f t="shared" si="90"/>
        <v>-6769</v>
      </c>
      <c r="J347" s="87">
        <f t="shared" si="91"/>
        <v>-35.187399282632427</v>
      </c>
      <c r="K347" s="29">
        <v>1515</v>
      </c>
      <c r="L347" s="13">
        <v>1570</v>
      </c>
      <c r="M347" s="10">
        <f t="shared" si="92"/>
        <v>-55</v>
      </c>
      <c r="N347" s="87">
        <f t="shared" si="93"/>
        <v>-3.5031847133757963</v>
      </c>
      <c r="O347" s="29">
        <v>411</v>
      </c>
      <c r="P347" s="13">
        <v>410</v>
      </c>
      <c r="Q347" s="10">
        <f t="shared" si="94"/>
        <v>1</v>
      </c>
      <c r="R347" s="87">
        <f t="shared" si="95"/>
        <v>0.24390243902439024</v>
      </c>
      <c r="S347" s="29">
        <v>10542</v>
      </c>
      <c r="T347" s="13">
        <v>17257</v>
      </c>
      <c r="U347" s="10">
        <f t="shared" si="96"/>
        <v>-6715</v>
      </c>
      <c r="V347" s="87">
        <f t="shared" si="97"/>
        <v>-38.911745958161902</v>
      </c>
      <c r="W347" s="88" t="s">
        <v>7457</v>
      </c>
      <c r="X347" s="89">
        <v>3908</v>
      </c>
      <c r="Y347" s="89">
        <v>2932</v>
      </c>
      <c r="Z347" s="10">
        <f t="shared" si="98"/>
        <v>976</v>
      </c>
      <c r="AA347" s="87">
        <f t="shared" si="99"/>
        <v>33.28785811732606</v>
      </c>
      <c r="AB347" s="90" t="s">
        <v>8079</v>
      </c>
      <c r="AC347" s="89">
        <v>3171</v>
      </c>
      <c r="AD347" s="89">
        <v>2539</v>
      </c>
      <c r="AE347" s="10">
        <f t="shared" si="100"/>
        <v>632</v>
      </c>
      <c r="AF347" s="11">
        <f t="shared" si="101"/>
        <v>24.891689641591178</v>
      </c>
      <c r="AG347" s="91" t="s">
        <v>5557</v>
      </c>
      <c r="AH347" s="89">
        <v>1527</v>
      </c>
      <c r="AI347" s="89">
        <v>1527</v>
      </c>
      <c r="AJ347" s="10">
        <f t="shared" si="102"/>
        <v>0</v>
      </c>
      <c r="AK347" s="87">
        <f t="shared" si="103"/>
        <v>0</v>
      </c>
      <c r="AL347" s="90" t="s">
        <v>5368</v>
      </c>
      <c r="AM347" s="89">
        <v>785</v>
      </c>
      <c r="AN347" s="89">
        <v>663</v>
      </c>
      <c r="AO347" s="10">
        <f t="shared" si="104"/>
        <v>122</v>
      </c>
      <c r="AP347" s="11">
        <f t="shared" si="105"/>
        <v>18.401206636500756</v>
      </c>
      <c r="AQ347" s="91" t="s">
        <v>6210</v>
      </c>
      <c r="AR347" s="89">
        <v>493</v>
      </c>
      <c r="AS347" s="89">
        <v>730</v>
      </c>
      <c r="AT347" s="10">
        <f t="shared" si="106"/>
        <v>-237</v>
      </c>
      <c r="AU347" s="87">
        <f t="shared" si="107"/>
        <v>-32.465753424657535</v>
      </c>
      <c r="AV347" s="21" t="s">
        <v>8138</v>
      </c>
    </row>
    <row r="348" spans="3:48" ht="50.1" customHeight="1">
      <c r="C348" s="5"/>
      <c r="D348" s="64" t="s">
        <v>692</v>
      </c>
      <c r="E348" s="65" t="s">
        <v>5252</v>
      </c>
      <c r="F348" s="67" t="s">
        <v>693</v>
      </c>
      <c r="G348" s="29">
        <v>16351</v>
      </c>
      <c r="H348" s="13">
        <v>18391</v>
      </c>
      <c r="I348" s="10">
        <f t="shared" si="90"/>
        <v>-2040</v>
      </c>
      <c r="J348" s="87">
        <f t="shared" si="91"/>
        <v>-11.092382143439727</v>
      </c>
      <c r="K348" s="29">
        <v>7814</v>
      </c>
      <c r="L348" s="13">
        <v>9851</v>
      </c>
      <c r="M348" s="10">
        <f t="shared" si="92"/>
        <v>-2037</v>
      </c>
      <c r="N348" s="87">
        <f t="shared" si="93"/>
        <v>-20.678103745812606</v>
      </c>
      <c r="O348" s="29">
        <v>450</v>
      </c>
      <c r="P348" s="13">
        <v>448</v>
      </c>
      <c r="Q348" s="10">
        <f t="shared" si="94"/>
        <v>2</v>
      </c>
      <c r="R348" s="87">
        <f t="shared" si="95"/>
        <v>0.4464285714285714</v>
      </c>
      <c r="S348" s="29">
        <v>8087</v>
      </c>
      <c r="T348" s="13">
        <v>8093</v>
      </c>
      <c r="U348" s="10">
        <f t="shared" si="96"/>
        <v>-6</v>
      </c>
      <c r="V348" s="87">
        <f t="shared" si="97"/>
        <v>-7.4138144075126644E-2</v>
      </c>
      <c r="W348" s="88" t="s">
        <v>8080</v>
      </c>
      <c r="X348" s="89">
        <v>4096</v>
      </c>
      <c r="Y348" s="89">
        <v>4316</v>
      </c>
      <c r="Z348" s="10">
        <f t="shared" si="98"/>
        <v>-220</v>
      </c>
      <c r="AA348" s="87">
        <f t="shared" si="99"/>
        <v>-5.0973123262279891</v>
      </c>
      <c r="AB348" s="90" t="s">
        <v>5557</v>
      </c>
      <c r="AC348" s="89">
        <v>1763</v>
      </c>
      <c r="AD348" s="89">
        <v>1550</v>
      </c>
      <c r="AE348" s="10">
        <f t="shared" si="100"/>
        <v>213</v>
      </c>
      <c r="AF348" s="11">
        <f t="shared" si="101"/>
        <v>13.741935483870968</v>
      </c>
      <c r="AG348" s="91" t="s">
        <v>8081</v>
      </c>
      <c r="AH348" s="89">
        <v>1039</v>
      </c>
      <c r="AI348" s="89">
        <v>1067</v>
      </c>
      <c r="AJ348" s="10">
        <f t="shared" si="102"/>
        <v>-28</v>
      </c>
      <c r="AK348" s="87">
        <f t="shared" si="103"/>
        <v>-2.6241799437675724</v>
      </c>
      <c r="AL348" s="90" t="s">
        <v>8082</v>
      </c>
      <c r="AM348" s="89">
        <v>588</v>
      </c>
      <c r="AN348" s="89">
        <v>482</v>
      </c>
      <c r="AO348" s="10">
        <f t="shared" si="104"/>
        <v>106</v>
      </c>
      <c r="AP348" s="11">
        <f t="shared" si="105"/>
        <v>21.991701244813278</v>
      </c>
      <c r="AQ348" s="91" t="s">
        <v>7680</v>
      </c>
      <c r="AR348" s="89">
        <v>141</v>
      </c>
      <c r="AS348" s="89">
        <v>137</v>
      </c>
      <c r="AT348" s="10">
        <f t="shared" si="106"/>
        <v>4</v>
      </c>
      <c r="AU348" s="87">
        <f t="shared" si="107"/>
        <v>2.9197080291970803</v>
      </c>
      <c r="AV348" s="19" t="s">
        <v>8138</v>
      </c>
    </row>
    <row r="349" spans="3:48" ht="50.1" customHeight="1">
      <c r="C349" s="5"/>
      <c r="D349" s="64" t="s">
        <v>694</v>
      </c>
      <c r="E349" s="65" t="s">
        <v>5252</v>
      </c>
      <c r="F349" s="67" t="s">
        <v>695</v>
      </c>
      <c r="G349" s="29">
        <v>7318</v>
      </c>
      <c r="H349" s="13">
        <v>7258</v>
      </c>
      <c r="I349" s="10">
        <f t="shared" si="90"/>
        <v>60</v>
      </c>
      <c r="J349" s="87">
        <f t="shared" si="91"/>
        <v>0.82667401488013237</v>
      </c>
      <c r="K349" s="29">
        <v>4624</v>
      </c>
      <c r="L349" s="13">
        <v>4575</v>
      </c>
      <c r="M349" s="10">
        <f t="shared" si="92"/>
        <v>49</v>
      </c>
      <c r="N349" s="87">
        <f t="shared" si="93"/>
        <v>1.0710382513661203</v>
      </c>
      <c r="O349" s="29">
        <v>5</v>
      </c>
      <c r="P349" s="13">
        <v>5</v>
      </c>
      <c r="Q349" s="10">
        <f t="shared" si="94"/>
        <v>0</v>
      </c>
      <c r="R349" s="87">
        <f t="shared" si="95"/>
        <v>0</v>
      </c>
      <c r="S349" s="29">
        <v>2689</v>
      </c>
      <c r="T349" s="13">
        <v>2678</v>
      </c>
      <c r="U349" s="10">
        <f t="shared" si="96"/>
        <v>11</v>
      </c>
      <c r="V349" s="87">
        <f t="shared" si="97"/>
        <v>0.41075429424943988</v>
      </c>
      <c r="W349" s="88" t="s">
        <v>8083</v>
      </c>
      <c r="X349" s="89">
        <v>1717</v>
      </c>
      <c r="Y349" s="89">
        <v>1716</v>
      </c>
      <c r="Z349" s="10">
        <f t="shared" si="98"/>
        <v>1</v>
      </c>
      <c r="AA349" s="87">
        <f t="shared" si="99"/>
        <v>5.8275058275058272E-2</v>
      </c>
      <c r="AB349" s="90" t="s">
        <v>5373</v>
      </c>
      <c r="AC349" s="89">
        <v>446</v>
      </c>
      <c r="AD349" s="89">
        <v>446</v>
      </c>
      <c r="AE349" s="10">
        <f t="shared" si="100"/>
        <v>0</v>
      </c>
      <c r="AF349" s="11">
        <f t="shared" si="101"/>
        <v>0</v>
      </c>
      <c r="AG349" s="91" t="s">
        <v>8084</v>
      </c>
      <c r="AH349" s="89">
        <v>238</v>
      </c>
      <c r="AI349" s="89">
        <v>238</v>
      </c>
      <c r="AJ349" s="10">
        <f t="shared" si="102"/>
        <v>0</v>
      </c>
      <c r="AK349" s="87">
        <f t="shared" si="103"/>
        <v>0</v>
      </c>
      <c r="AL349" s="90" t="s">
        <v>6962</v>
      </c>
      <c r="AM349" s="89">
        <v>234</v>
      </c>
      <c r="AN349" s="89">
        <v>237</v>
      </c>
      <c r="AO349" s="10">
        <f t="shared" si="104"/>
        <v>-3</v>
      </c>
      <c r="AP349" s="11">
        <f t="shared" si="105"/>
        <v>-1.2658227848101267</v>
      </c>
      <c r="AQ349" s="91" t="s">
        <v>8085</v>
      </c>
      <c r="AR349" s="89">
        <v>20</v>
      </c>
      <c r="AS349" s="89">
        <v>16</v>
      </c>
      <c r="AT349" s="10">
        <f t="shared" si="106"/>
        <v>4</v>
      </c>
      <c r="AU349" s="87">
        <f t="shared" si="107"/>
        <v>25</v>
      </c>
      <c r="AV349" s="19" t="s">
        <v>8138</v>
      </c>
    </row>
    <row r="350" spans="3:48" ht="50.1" customHeight="1">
      <c r="C350" s="5"/>
      <c r="D350" s="64" t="s">
        <v>696</v>
      </c>
      <c r="E350" s="65" t="s">
        <v>5252</v>
      </c>
      <c r="F350" s="67" t="s">
        <v>697</v>
      </c>
      <c r="G350" s="29">
        <v>1747</v>
      </c>
      <c r="H350" s="13">
        <v>1340</v>
      </c>
      <c r="I350" s="10">
        <f t="shared" si="90"/>
        <v>407</v>
      </c>
      <c r="J350" s="87">
        <f t="shared" si="91"/>
        <v>30.373134328358208</v>
      </c>
      <c r="K350" s="29">
        <v>518</v>
      </c>
      <c r="L350" s="13">
        <v>296</v>
      </c>
      <c r="M350" s="10">
        <f t="shared" si="92"/>
        <v>222</v>
      </c>
      <c r="N350" s="87">
        <f t="shared" si="93"/>
        <v>75</v>
      </c>
      <c r="O350" s="29">
        <v>522</v>
      </c>
      <c r="P350" s="13">
        <v>522</v>
      </c>
      <c r="Q350" s="10">
        <f t="shared" si="94"/>
        <v>0</v>
      </c>
      <c r="R350" s="87">
        <f t="shared" si="95"/>
        <v>0</v>
      </c>
      <c r="S350" s="29">
        <v>707</v>
      </c>
      <c r="T350" s="13">
        <v>522</v>
      </c>
      <c r="U350" s="10">
        <f t="shared" si="96"/>
        <v>185</v>
      </c>
      <c r="V350" s="87">
        <f t="shared" si="97"/>
        <v>35.440613026819925</v>
      </c>
      <c r="W350" s="88" t="s">
        <v>5387</v>
      </c>
      <c r="X350" s="89">
        <v>345</v>
      </c>
      <c r="Y350" s="89">
        <v>244</v>
      </c>
      <c r="Z350" s="10">
        <f t="shared" si="98"/>
        <v>101</v>
      </c>
      <c r="AA350" s="87">
        <f t="shared" si="99"/>
        <v>41.393442622950822</v>
      </c>
      <c r="AB350" s="90" t="s">
        <v>5670</v>
      </c>
      <c r="AC350" s="89">
        <v>182</v>
      </c>
      <c r="AD350" s="89">
        <v>179</v>
      </c>
      <c r="AE350" s="10">
        <f t="shared" si="100"/>
        <v>3</v>
      </c>
      <c r="AF350" s="11">
        <f t="shared" si="101"/>
        <v>1.6759776536312849</v>
      </c>
      <c r="AG350" s="91" t="s">
        <v>6025</v>
      </c>
      <c r="AH350" s="89">
        <v>141</v>
      </c>
      <c r="AI350" s="89">
        <v>61</v>
      </c>
      <c r="AJ350" s="10">
        <f t="shared" si="102"/>
        <v>80</v>
      </c>
      <c r="AK350" s="87">
        <f t="shared" si="103"/>
        <v>131.14754098360655</v>
      </c>
      <c r="AL350" s="90" t="s">
        <v>8086</v>
      </c>
      <c r="AM350" s="89">
        <v>10</v>
      </c>
      <c r="AN350" s="89">
        <v>13</v>
      </c>
      <c r="AO350" s="10">
        <f t="shared" si="104"/>
        <v>-3</v>
      </c>
      <c r="AP350" s="11">
        <f t="shared" si="105"/>
        <v>-23.076923076923077</v>
      </c>
      <c r="AQ350" s="91" t="s">
        <v>8087</v>
      </c>
      <c r="AR350" s="89">
        <v>10</v>
      </c>
      <c r="AS350" s="89">
        <v>10</v>
      </c>
      <c r="AT350" s="10">
        <f t="shared" si="106"/>
        <v>0</v>
      </c>
      <c r="AU350" s="87">
        <f t="shared" si="107"/>
        <v>0</v>
      </c>
      <c r="AV350" s="19" t="s">
        <v>8138</v>
      </c>
    </row>
    <row r="351" spans="3:48" ht="50.1" customHeight="1">
      <c r="C351" s="5"/>
      <c r="D351" s="64" t="s">
        <v>698</v>
      </c>
      <c r="E351" s="65" t="s">
        <v>5252</v>
      </c>
      <c r="F351" s="67" t="s">
        <v>699</v>
      </c>
      <c r="G351" s="29">
        <v>2106</v>
      </c>
      <c r="H351" s="13">
        <v>2209</v>
      </c>
      <c r="I351" s="10">
        <f t="shared" si="90"/>
        <v>-103</v>
      </c>
      <c r="J351" s="87">
        <f t="shared" si="91"/>
        <v>-4.662743322770484</v>
      </c>
      <c r="K351" s="29">
        <v>879</v>
      </c>
      <c r="L351" s="13">
        <v>867</v>
      </c>
      <c r="M351" s="10">
        <f t="shared" si="92"/>
        <v>12</v>
      </c>
      <c r="N351" s="87">
        <f t="shared" si="93"/>
        <v>1.3840830449826991</v>
      </c>
      <c r="O351" s="29">
        <v>358</v>
      </c>
      <c r="P351" s="13">
        <v>393</v>
      </c>
      <c r="Q351" s="10">
        <f t="shared" si="94"/>
        <v>-35</v>
      </c>
      <c r="R351" s="87">
        <f t="shared" si="95"/>
        <v>-8.9058524173027998</v>
      </c>
      <c r="S351" s="29">
        <v>870</v>
      </c>
      <c r="T351" s="13">
        <v>950</v>
      </c>
      <c r="U351" s="10">
        <f t="shared" si="96"/>
        <v>-80</v>
      </c>
      <c r="V351" s="87">
        <f t="shared" si="97"/>
        <v>-8.4210526315789469</v>
      </c>
      <c r="W351" s="88" t="s">
        <v>5423</v>
      </c>
      <c r="X351" s="89">
        <v>374</v>
      </c>
      <c r="Y351" s="89">
        <v>394</v>
      </c>
      <c r="Z351" s="10">
        <f t="shared" si="98"/>
        <v>-20</v>
      </c>
      <c r="AA351" s="87">
        <f t="shared" si="99"/>
        <v>-5.0761421319796955</v>
      </c>
      <c r="AB351" s="90" t="s">
        <v>8088</v>
      </c>
      <c r="AC351" s="89">
        <v>289</v>
      </c>
      <c r="AD351" s="89">
        <v>296</v>
      </c>
      <c r="AE351" s="10">
        <f t="shared" si="100"/>
        <v>-7</v>
      </c>
      <c r="AF351" s="11">
        <f t="shared" si="101"/>
        <v>-2.3648648648648649</v>
      </c>
      <c r="AG351" s="91" t="s">
        <v>8089</v>
      </c>
      <c r="AH351" s="89">
        <v>189</v>
      </c>
      <c r="AI351" s="89">
        <v>252</v>
      </c>
      <c r="AJ351" s="10">
        <f t="shared" si="102"/>
        <v>-63</v>
      </c>
      <c r="AK351" s="87">
        <f t="shared" si="103"/>
        <v>-25</v>
      </c>
      <c r="AL351" s="90" t="s">
        <v>8090</v>
      </c>
      <c r="AM351" s="89">
        <v>11</v>
      </c>
      <c r="AN351" s="89">
        <v>3</v>
      </c>
      <c r="AO351" s="10">
        <f t="shared" si="104"/>
        <v>8</v>
      </c>
      <c r="AP351" s="11">
        <f t="shared" si="105"/>
        <v>266.66666666666663</v>
      </c>
      <c r="AQ351" s="91" t="s">
        <v>8091</v>
      </c>
      <c r="AR351" s="89">
        <v>5</v>
      </c>
      <c r="AS351" s="89">
        <v>5</v>
      </c>
      <c r="AT351" s="10">
        <f t="shared" si="106"/>
        <v>0</v>
      </c>
      <c r="AU351" s="87">
        <f t="shared" si="107"/>
        <v>0</v>
      </c>
      <c r="AV351" s="19" t="s">
        <v>8138</v>
      </c>
    </row>
    <row r="352" spans="3:48" ht="50.1" customHeight="1">
      <c r="C352" s="5"/>
      <c r="D352" s="64" t="s">
        <v>700</v>
      </c>
      <c r="E352" s="65" t="s">
        <v>5252</v>
      </c>
      <c r="F352" s="67" t="s">
        <v>701</v>
      </c>
      <c r="G352" s="29">
        <v>2225</v>
      </c>
      <c r="H352" s="13">
        <v>2077</v>
      </c>
      <c r="I352" s="10">
        <f t="shared" si="90"/>
        <v>148</v>
      </c>
      <c r="J352" s="87">
        <f t="shared" si="91"/>
        <v>7.1256620125180552</v>
      </c>
      <c r="K352" s="29">
        <v>1813</v>
      </c>
      <c r="L352" s="13">
        <v>1513</v>
      </c>
      <c r="M352" s="10">
        <f t="shared" si="92"/>
        <v>300</v>
      </c>
      <c r="N352" s="87">
        <f t="shared" si="93"/>
        <v>19.828155981493719</v>
      </c>
      <c r="O352" s="29">
        <v>27</v>
      </c>
      <c r="P352" s="13">
        <v>27</v>
      </c>
      <c r="Q352" s="10">
        <f t="shared" si="94"/>
        <v>0</v>
      </c>
      <c r="R352" s="87">
        <f t="shared" si="95"/>
        <v>0</v>
      </c>
      <c r="S352" s="29">
        <v>384</v>
      </c>
      <c r="T352" s="13">
        <v>537</v>
      </c>
      <c r="U352" s="10">
        <f t="shared" si="96"/>
        <v>-153</v>
      </c>
      <c r="V352" s="87">
        <f t="shared" si="97"/>
        <v>-28.491620111731841</v>
      </c>
      <c r="W352" s="88" t="s">
        <v>5378</v>
      </c>
      <c r="X352" s="89">
        <v>276</v>
      </c>
      <c r="Y352" s="89">
        <v>428</v>
      </c>
      <c r="Z352" s="10">
        <f t="shared" si="98"/>
        <v>-152</v>
      </c>
      <c r="AA352" s="87">
        <f t="shared" si="99"/>
        <v>-35.514018691588781</v>
      </c>
      <c r="AB352" s="90" t="s">
        <v>5753</v>
      </c>
      <c r="AC352" s="89">
        <v>62</v>
      </c>
      <c r="AD352" s="89">
        <v>63</v>
      </c>
      <c r="AE352" s="10">
        <f t="shared" si="100"/>
        <v>-1</v>
      </c>
      <c r="AF352" s="11">
        <f t="shared" si="101"/>
        <v>-1.5873015873015872</v>
      </c>
      <c r="AG352" s="91" t="s">
        <v>8092</v>
      </c>
      <c r="AH352" s="89">
        <v>25</v>
      </c>
      <c r="AI352" s="89">
        <v>27</v>
      </c>
      <c r="AJ352" s="10">
        <f t="shared" si="102"/>
        <v>-2</v>
      </c>
      <c r="AK352" s="87">
        <f t="shared" si="103"/>
        <v>-7.4074074074074066</v>
      </c>
      <c r="AL352" s="90" t="s">
        <v>8093</v>
      </c>
      <c r="AM352" s="89">
        <v>10</v>
      </c>
      <c r="AN352" s="89">
        <v>10</v>
      </c>
      <c r="AO352" s="10">
        <f t="shared" si="104"/>
        <v>0</v>
      </c>
      <c r="AP352" s="11">
        <f t="shared" si="105"/>
        <v>0</v>
      </c>
      <c r="AQ352" s="91" t="s">
        <v>5444</v>
      </c>
      <c r="AR352" s="89">
        <v>5</v>
      </c>
      <c r="AS352" s="89">
        <v>5</v>
      </c>
      <c r="AT352" s="10">
        <f t="shared" si="106"/>
        <v>0</v>
      </c>
      <c r="AU352" s="87">
        <f t="shared" si="107"/>
        <v>0</v>
      </c>
      <c r="AV352" s="19" t="s">
        <v>8138</v>
      </c>
    </row>
    <row r="353" spans="3:48" ht="50.1" customHeight="1">
      <c r="C353" s="5"/>
      <c r="D353" s="64" t="s">
        <v>702</v>
      </c>
      <c r="E353" s="65" t="s">
        <v>5252</v>
      </c>
      <c r="F353" s="67" t="s">
        <v>703</v>
      </c>
      <c r="G353" s="29">
        <v>408</v>
      </c>
      <c r="H353" s="13">
        <v>277</v>
      </c>
      <c r="I353" s="10">
        <f t="shared" si="90"/>
        <v>131</v>
      </c>
      <c r="J353" s="87">
        <f t="shared" si="91"/>
        <v>47.292418772563174</v>
      </c>
      <c r="K353" s="29">
        <v>249</v>
      </c>
      <c r="L353" s="13">
        <v>150</v>
      </c>
      <c r="M353" s="10">
        <f t="shared" si="92"/>
        <v>99</v>
      </c>
      <c r="N353" s="87">
        <f t="shared" si="93"/>
        <v>66</v>
      </c>
      <c r="O353" s="29">
        <v>73</v>
      </c>
      <c r="P353" s="13">
        <v>43</v>
      </c>
      <c r="Q353" s="10">
        <f t="shared" si="94"/>
        <v>30</v>
      </c>
      <c r="R353" s="87">
        <f t="shared" si="95"/>
        <v>69.767441860465112</v>
      </c>
      <c r="S353" s="29">
        <v>87</v>
      </c>
      <c r="T353" s="13">
        <v>84</v>
      </c>
      <c r="U353" s="10">
        <f t="shared" si="96"/>
        <v>3</v>
      </c>
      <c r="V353" s="87">
        <f t="shared" si="97"/>
        <v>3.5714285714285712</v>
      </c>
      <c r="W353" s="88" t="s">
        <v>8094</v>
      </c>
      <c r="X353" s="89">
        <v>31</v>
      </c>
      <c r="Y353" s="89">
        <v>31</v>
      </c>
      <c r="Z353" s="10">
        <f t="shared" si="98"/>
        <v>0</v>
      </c>
      <c r="AA353" s="87">
        <f t="shared" si="99"/>
        <v>0</v>
      </c>
      <c r="AB353" s="90" t="s">
        <v>5389</v>
      </c>
      <c r="AC353" s="89">
        <v>26</v>
      </c>
      <c r="AD353" s="89">
        <v>26</v>
      </c>
      <c r="AE353" s="10">
        <f t="shared" si="100"/>
        <v>0</v>
      </c>
      <c r="AF353" s="11">
        <f t="shared" si="101"/>
        <v>0</v>
      </c>
      <c r="AG353" s="91" t="s">
        <v>5548</v>
      </c>
      <c r="AH353" s="89">
        <v>11</v>
      </c>
      <c r="AI353" s="89">
        <v>11</v>
      </c>
      <c r="AJ353" s="10">
        <f t="shared" si="102"/>
        <v>0</v>
      </c>
      <c r="AK353" s="87">
        <f t="shared" si="103"/>
        <v>0</v>
      </c>
      <c r="AL353" s="90" t="s">
        <v>8087</v>
      </c>
      <c r="AM353" s="89">
        <v>10</v>
      </c>
      <c r="AN353" s="89">
        <v>10</v>
      </c>
      <c r="AO353" s="10">
        <f t="shared" si="104"/>
        <v>0</v>
      </c>
      <c r="AP353" s="11">
        <f t="shared" si="105"/>
        <v>0</v>
      </c>
      <c r="AQ353" s="91" t="s">
        <v>5376</v>
      </c>
      <c r="AR353" s="89">
        <v>6</v>
      </c>
      <c r="AS353" s="89">
        <v>3</v>
      </c>
      <c r="AT353" s="10">
        <f t="shared" si="106"/>
        <v>3</v>
      </c>
      <c r="AU353" s="87">
        <f t="shared" si="107"/>
        <v>100</v>
      </c>
      <c r="AV353" s="19" t="s">
        <v>8138</v>
      </c>
    </row>
    <row r="354" spans="3:48" ht="50.1" customHeight="1">
      <c r="C354" s="5"/>
      <c r="D354" s="64" t="s">
        <v>704</v>
      </c>
      <c r="E354" s="65" t="s">
        <v>5252</v>
      </c>
      <c r="F354" s="67" t="s">
        <v>705</v>
      </c>
      <c r="G354" s="29">
        <v>3459</v>
      </c>
      <c r="H354" s="13">
        <v>3140</v>
      </c>
      <c r="I354" s="10">
        <f t="shared" si="90"/>
        <v>319</v>
      </c>
      <c r="J354" s="87">
        <f t="shared" si="91"/>
        <v>10.15923566878981</v>
      </c>
      <c r="K354" s="29">
        <v>1266</v>
      </c>
      <c r="L354" s="13">
        <v>1230</v>
      </c>
      <c r="M354" s="10">
        <f t="shared" si="92"/>
        <v>36</v>
      </c>
      <c r="N354" s="87">
        <f t="shared" si="93"/>
        <v>2.9268292682926833</v>
      </c>
      <c r="O354" s="29">
        <v>200</v>
      </c>
      <c r="P354" s="13">
        <v>200</v>
      </c>
      <c r="Q354" s="10">
        <f t="shared" si="94"/>
        <v>0</v>
      </c>
      <c r="R354" s="87">
        <f t="shared" si="95"/>
        <v>0</v>
      </c>
      <c r="S354" s="29">
        <v>1993</v>
      </c>
      <c r="T354" s="13">
        <v>1710</v>
      </c>
      <c r="U354" s="10">
        <f t="shared" si="96"/>
        <v>283</v>
      </c>
      <c r="V354" s="87">
        <f t="shared" si="97"/>
        <v>16.549707602339183</v>
      </c>
      <c r="W354" s="88" t="s">
        <v>8095</v>
      </c>
      <c r="X354" s="89">
        <v>944</v>
      </c>
      <c r="Y354" s="89">
        <v>693</v>
      </c>
      <c r="Z354" s="10">
        <f t="shared" si="98"/>
        <v>251</v>
      </c>
      <c r="AA354" s="87">
        <f t="shared" si="99"/>
        <v>36.21933621933622</v>
      </c>
      <c r="AB354" s="90" t="s">
        <v>5654</v>
      </c>
      <c r="AC354" s="89">
        <v>555</v>
      </c>
      <c r="AD354" s="89">
        <v>552</v>
      </c>
      <c r="AE354" s="10">
        <f t="shared" si="100"/>
        <v>3</v>
      </c>
      <c r="AF354" s="11">
        <f t="shared" si="101"/>
        <v>0.54347826086956519</v>
      </c>
      <c r="AG354" s="91" t="s">
        <v>8096</v>
      </c>
      <c r="AH354" s="89">
        <v>243</v>
      </c>
      <c r="AI354" s="89">
        <v>228</v>
      </c>
      <c r="AJ354" s="10">
        <f t="shared" si="102"/>
        <v>15</v>
      </c>
      <c r="AK354" s="87">
        <f t="shared" si="103"/>
        <v>6.5789473684210522</v>
      </c>
      <c r="AL354" s="90" t="s">
        <v>5616</v>
      </c>
      <c r="AM354" s="89">
        <v>223</v>
      </c>
      <c r="AN354" s="89">
        <v>212</v>
      </c>
      <c r="AO354" s="10">
        <f t="shared" si="104"/>
        <v>11</v>
      </c>
      <c r="AP354" s="11">
        <f t="shared" si="105"/>
        <v>5.1886792452830193</v>
      </c>
      <c r="AQ354" s="91" t="s">
        <v>8097</v>
      </c>
      <c r="AR354" s="89">
        <v>7</v>
      </c>
      <c r="AS354" s="89">
        <v>7</v>
      </c>
      <c r="AT354" s="10">
        <f t="shared" si="106"/>
        <v>0</v>
      </c>
      <c r="AU354" s="87">
        <f t="shared" si="107"/>
        <v>0</v>
      </c>
      <c r="AV354" s="19" t="s">
        <v>8138</v>
      </c>
    </row>
    <row r="355" spans="3:48" ht="50.1" customHeight="1">
      <c r="C355" s="5"/>
      <c r="D355" s="64" t="s">
        <v>706</v>
      </c>
      <c r="E355" s="65" t="s">
        <v>5252</v>
      </c>
      <c r="F355" s="67" t="s">
        <v>707</v>
      </c>
      <c r="G355" s="29">
        <v>1858</v>
      </c>
      <c r="H355" s="13">
        <v>1767</v>
      </c>
      <c r="I355" s="10">
        <f t="shared" si="90"/>
        <v>91</v>
      </c>
      <c r="J355" s="87">
        <f t="shared" si="91"/>
        <v>5.149971703452179</v>
      </c>
      <c r="K355" s="29">
        <v>851</v>
      </c>
      <c r="L355" s="13">
        <v>781</v>
      </c>
      <c r="M355" s="10">
        <f t="shared" si="92"/>
        <v>70</v>
      </c>
      <c r="N355" s="87">
        <f t="shared" si="93"/>
        <v>8.9628681177976954</v>
      </c>
      <c r="O355" s="29">
        <v>117</v>
      </c>
      <c r="P355" s="13">
        <v>117</v>
      </c>
      <c r="Q355" s="10">
        <f t="shared" si="94"/>
        <v>0</v>
      </c>
      <c r="R355" s="87">
        <f t="shared" si="95"/>
        <v>0</v>
      </c>
      <c r="S355" s="29">
        <v>890</v>
      </c>
      <c r="T355" s="13">
        <v>869</v>
      </c>
      <c r="U355" s="10">
        <f t="shared" si="96"/>
        <v>21</v>
      </c>
      <c r="V355" s="87">
        <f t="shared" si="97"/>
        <v>2.4165707710011506</v>
      </c>
      <c r="W355" s="88" t="s">
        <v>5389</v>
      </c>
      <c r="X355" s="89">
        <v>286</v>
      </c>
      <c r="Y355" s="89">
        <v>293</v>
      </c>
      <c r="Z355" s="10">
        <f t="shared" si="98"/>
        <v>-7</v>
      </c>
      <c r="AA355" s="87">
        <f t="shared" si="99"/>
        <v>-2.3890784982935154</v>
      </c>
      <c r="AB355" s="90" t="s">
        <v>5368</v>
      </c>
      <c r="AC355" s="89">
        <v>217</v>
      </c>
      <c r="AD355" s="89">
        <v>217</v>
      </c>
      <c r="AE355" s="10">
        <f t="shared" si="100"/>
        <v>0</v>
      </c>
      <c r="AF355" s="11">
        <f t="shared" si="101"/>
        <v>0</v>
      </c>
      <c r="AG355" s="91" t="s">
        <v>5378</v>
      </c>
      <c r="AH355" s="89">
        <v>143</v>
      </c>
      <c r="AI355" s="89">
        <v>130</v>
      </c>
      <c r="AJ355" s="10">
        <f t="shared" si="102"/>
        <v>13</v>
      </c>
      <c r="AK355" s="87">
        <f t="shared" si="103"/>
        <v>10</v>
      </c>
      <c r="AL355" s="90" t="s">
        <v>8098</v>
      </c>
      <c r="AM355" s="89">
        <v>103</v>
      </c>
      <c r="AN355" s="89">
        <v>103</v>
      </c>
      <c r="AO355" s="10">
        <f t="shared" si="104"/>
        <v>0</v>
      </c>
      <c r="AP355" s="11">
        <f t="shared" si="105"/>
        <v>0</v>
      </c>
      <c r="AQ355" s="91" t="s">
        <v>7445</v>
      </c>
      <c r="AR355" s="89">
        <v>102</v>
      </c>
      <c r="AS355" s="89">
        <v>102</v>
      </c>
      <c r="AT355" s="10">
        <f t="shared" si="106"/>
        <v>0</v>
      </c>
      <c r="AU355" s="87">
        <f t="shared" si="107"/>
        <v>0</v>
      </c>
      <c r="AV355" s="19" t="s">
        <v>8138</v>
      </c>
    </row>
    <row r="356" spans="3:48" ht="50.1" customHeight="1">
      <c r="C356" s="5"/>
      <c r="D356" s="64" t="s">
        <v>708</v>
      </c>
      <c r="E356" s="65" t="s">
        <v>5252</v>
      </c>
      <c r="F356" s="67" t="s">
        <v>709</v>
      </c>
      <c r="G356" s="29">
        <v>4300</v>
      </c>
      <c r="H356" s="13">
        <v>2300</v>
      </c>
      <c r="I356" s="10">
        <f t="shared" si="90"/>
        <v>2000</v>
      </c>
      <c r="J356" s="87">
        <f t="shared" si="91"/>
        <v>86.956521739130437</v>
      </c>
      <c r="K356" s="29">
        <v>2009</v>
      </c>
      <c r="L356" s="13">
        <v>1357</v>
      </c>
      <c r="M356" s="10">
        <f t="shared" si="92"/>
        <v>652</v>
      </c>
      <c r="N356" s="87">
        <f t="shared" si="93"/>
        <v>48.047162859248346</v>
      </c>
      <c r="O356" s="29">
        <v>1800</v>
      </c>
      <c r="P356" s="13">
        <v>460</v>
      </c>
      <c r="Q356" s="10">
        <f t="shared" si="94"/>
        <v>1340</v>
      </c>
      <c r="R356" s="87">
        <f t="shared" si="95"/>
        <v>291.30434782608694</v>
      </c>
      <c r="S356" s="29">
        <v>491</v>
      </c>
      <c r="T356" s="13">
        <v>483</v>
      </c>
      <c r="U356" s="10">
        <f t="shared" si="96"/>
        <v>8</v>
      </c>
      <c r="V356" s="87">
        <f t="shared" si="97"/>
        <v>1.6563146997929608</v>
      </c>
      <c r="W356" s="88" t="s">
        <v>5335</v>
      </c>
      <c r="X356" s="89">
        <v>220</v>
      </c>
      <c r="Y356" s="89">
        <v>216</v>
      </c>
      <c r="Z356" s="10">
        <f t="shared" si="98"/>
        <v>4</v>
      </c>
      <c r="AA356" s="87">
        <f t="shared" si="99"/>
        <v>1.8518518518518516</v>
      </c>
      <c r="AB356" s="90" t="s">
        <v>5711</v>
      </c>
      <c r="AC356" s="89">
        <v>70</v>
      </c>
      <c r="AD356" s="89">
        <v>73</v>
      </c>
      <c r="AE356" s="10">
        <f t="shared" si="100"/>
        <v>-3</v>
      </c>
      <c r="AF356" s="11">
        <f t="shared" si="101"/>
        <v>-4.10958904109589</v>
      </c>
      <c r="AG356" s="91" t="s">
        <v>5753</v>
      </c>
      <c r="AH356" s="89">
        <v>51</v>
      </c>
      <c r="AI356" s="89">
        <v>51</v>
      </c>
      <c r="AJ356" s="10">
        <f t="shared" si="102"/>
        <v>0</v>
      </c>
      <c r="AK356" s="87">
        <f t="shared" si="103"/>
        <v>0</v>
      </c>
      <c r="AL356" s="90" t="s">
        <v>8099</v>
      </c>
      <c r="AM356" s="89">
        <v>42</v>
      </c>
      <c r="AN356" s="89">
        <v>72</v>
      </c>
      <c r="AO356" s="10">
        <f t="shared" si="104"/>
        <v>-30</v>
      </c>
      <c r="AP356" s="11">
        <f t="shared" si="105"/>
        <v>-41.666666666666671</v>
      </c>
      <c r="AQ356" s="91" t="s">
        <v>5403</v>
      </c>
      <c r="AR356" s="89">
        <v>32</v>
      </c>
      <c r="AS356" s="89" t="s">
        <v>5344</v>
      </c>
      <c r="AT356" s="10" t="str">
        <f t="shared" si="106"/>
        <v>-</v>
      </c>
      <c r="AU356" s="87" t="str">
        <f t="shared" si="107"/>
        <v>-</v>
      </c>
      <c r="AV356" s="19" t="s">
        <v>8138</v>
      </c>
    </row>
    <row r="357" spans="3:48" ht="50.1" customHeight="1">
      <c r="C357" s="5"/>
      <c r="D357" s="64" t="s">
        <v>710</v>
      </c>
      <c r="E357" s="65" t="s">
        <v>5252</v>
      </c>
      <c r="F357" s="67" t="s">
        <v>711</v>
      </c>
      <c r="G357" s="29">
        <v>6393</v>
      </c>
      <c r="H357" s="13">
        <v>8988</v>
      </c>
      <c r="I357" s="10">
        <f t="shared" si="90"/>
        <v>-2595</v>
      </c>
      <c r="J357" s="87">
        <f t="shared" si="91"/>
        <v>-28.871829105473967</v>
      </c>
      <c r="K357" s="29">
        <v>1628</v>
      </c>
      <c r="L357" s="13">
        <v>1231</v>
      </c>
      <c r="M357" s="10">
        <f t="shared" si="92"/>
        <v>397</v>
      </c>
      <c r="N357" s="87">
        <f t="shared" si="93"/>
        <v>32.250203086921204</v>
      </c>
      <c r="O357" s="29">
        <v>2</v>
      </c>
      <c r="P357" s="13">
        <v>2</v>
      </c>
      <c r="Q357" s="10">
        <f t="shared" si="94"/>
        <v>0</v>
      </c>
      <c r="R357" s="87">
        <f t="shared" si="95"/>
        <v>0</v>
      </c>
      <c r="S357" s="29">
        <v>4763</v>
      </c>
      <c r="T357" s="13">
        <v>7755</v>
      </c>
      <c r="U357" s="10">
        <f t="shared" si="96"/>
        <v>-2992</v>
      </c>
      <c r="V357" s="87">
        <f t="shared" si="97"/>
        <v>-38.581560283687942</v>
      </c>
      <c r="W357" s="88" t="s">
        <v>8100</v>
      </c>
      <c r="X357" s="89">
        <v>2802</v>
      </c>
      <c r="Y357" s="89">
        <v>2317</v>
      </c>
      <c r="Z357" s="10">
        <f t="shared" si="98"/>
        <v>485</v>
      </c>
      <c r="AA357" s="87">
        <f t="shared" si="99"/>
        <v>20.932239965472593</v>
      </c>
      <c r="AB357" s="90" t="s">
        <v>8101</v>
      </c>
      <c r="AC357" s="89">
        <v>1255</v>
      </c>
      <c r="AD357" s="89">
        <v>1493</v>
      </c>
      <c r="AE357" s="10">
        <f t="shared" si="100"/>
        <v>-238</v>
      </c>
      <c r="AF357" s="11">
        <f t="shared" si="101"/>
        <v>-15.941058271935699</v>
      </c>
      <c r="AG357" s="91" t="s">
        <v>8102</v>
      </c>
      <c r="AH357" s="89">
        <v>329</v>
      </c>
      <c r="AI357" s="89" t="s">
        <v>11071</v>
      </c>
      <c r="AJ357" s="10" t="str">
        <f t="shared" si="102"/>
        <v>-</v>
      </c>
      <c r="AK357" s="87" t="str">
        <f t="shared" si="103"/>
        <v>-</v>
      </c>
      <c r="AL357" s="90" t="s">
        <v>8103</v>
      </c>
      <c r="AM357" s="89">
        <v>108</v>
      </c>
      <c r="AN357" s="89">
        <v>108</v>
      </c>
      <c r="AO357" s="10">
        <f t="shared" si="104"/>
        <v>0</v>
      </c>
      <c r="AP357" s="11">
        <f t="shared" si="105"/>
        <v>0</v>
      </c>
      <c r="AQ357" s="91" t="s">
        <v>8104</v>
      </c>
      <c r="AR357" s="89">
        <v>101</v>
      </c>
      <c r="AS357" s="89">
        <v>97</v>
      </c>
      <c r="AT357" s="10">
        <f t="shared" si="106"/>
        <v>4</v>
      </c>
      <c r="AU357" s="87">
        <f t="shared" si="107"/>
        <v>4.1237113402061851</v>
      </c>
      <c r="AV357" s="19" t="s">
        <v>8138</v>
      </c>
    </row>
    <row r="358" spans="3:48" ht="50.1" customHeight="1">
      <c r="C358" s="5"/>
      <c r="D358" s="64" t="s">
        <v>712</v>
      </c>
      <c r="E358" s="65" t="s">
        <v>5252</v>
      </c>
      <c r="F358" s="67" t="s">
        <v>713</v>
      </c>
      <c r="G358" s="29">
        <v>9498</v>
      </c>
      <c r="H358" s="13">
        <v>12319</v>
      </c>
      <c r="I358" s="10">
        <f t="shared" si="90"/>
        <v>-2821</v>
      </c>
      <c r="J358" s="87">
        <f t="shared" si="91"/>
        <v>-22.899586005357577</v>
      </c>
      <c r="K358" s="29">
        <v>3088</v>
      </c>
      <c r="L358" s="13">
        <v>4735</v>
      </c>
      <c r="M358" s="10">
        <f t="shared" si="92"/>
        <v>-1647</v>
      </c>
      <c r="N358" s="87">
        <f t="shared" si="93"/>
        <v>-34.783526927138332</v>
      </c>
      <c r="O358" s="29">
        <v>521</v>
      </c>
      <c r="P358" s="13">
        <v>521</v>
      </c>
      <c r="Q358" s="10">
        <f t="shared" si="94"/>
        <v>0</v>
      </c>
      <c r="R358" s="87">
        <f t="shared" si="95"/>
        <v>0</v>
      </c>
      <c r="S358" s="29">
        <v>5890</v>
      </c>
      <c r="T358" s="13">
        <v>7063</v>
      </c>
      <c r="U358" s="10">
        <f t="shared" si="96"/>
        <v>-1173</v>
      </c>
      <c r="V358" s="87">
        <f t="shared" si="97"/>
        <v>-16.607673793005805</v>
      </c>
      <c r="W358" s="88" t="s">
        <v>7284</v>
      </c>
      <c r="X358" s="89">
        <v>2988</v>
      </c>
      <c r="Y358" s="89">
        <v>3010</v>
      </c>
      <c r="Z358" s="10">
        <f t="shared" si="98"/>
        <v>-22</v>
      </c>
      <c r="AA358" s="87">
        <f t="shared" si="99"/>
        <v>-0.73089700996677742</v>
      </c>
      <c r="AB358" s="90" t="s">
        <v>5706</v>
      </c>
      <c r="AC358" s="89">
        <v>2622</v>
      </c>
      <c r="AD358" s="89">
        <v>1318</v>
      </c>
      <c r="AE358" s="10">
        <f t="shared" si="100"/>
        <v>1304</v>
      </c>
      <c r="AF358" s="11">
        <f t="shared" si="101"/>
        <v>98.937784522003042</v>
      </c>
      <c r="AG358" s="91" t="s">
        <v>5426</v>
      </c>
      <c r="AH358" s="89">
        <v>96</v>
      </c>
      <c r="AI358" s="89">
        <v>67</v>
      </c>
      <c r="AJ358" s="10">
        <f t="shared" si="102"/>
        <v>29</v>
      </c>
      <c r="AK358" s="87">
        <f t="shared" si="103"/>
        <v>43.283582089552233</v>
      </c>
      <c r="AL358" s="90" t="s">
        <v>8105</v>
      </c>
      <c r="AM358" s="89">
        <v>61</v>
      </c>
      <c r="AN358" s="89">
        <v>61</v>
      </c>
      <c r="AO358" s="10">
        <f t="shared" si="104"/>
        <v>0</v>
      </c>
      <c r="AP358" s="11">
        <f t="shared" si="105"/>
        <v>0</v>
      </c>
      <c r="AQ358" s="91" t="s">
        <v>5350</v>
      </c>
      <c r="AR358" s="89">
        <v>51</v>
      </c>
      <c r="AS358" s="89">
        <v>48</v>
      </c>
      <c r="AT358" s="10">
        <f t="shared" si="106"/>
        <v>3</v>
      </c>
      <c r="AU358" s="87">
        <f t="shared" si="107"/>
        <v>6.25</v>
      </c>
      <c r="AV358" s="19" t="s">
        <v>8138</v>
      </c>
    </row>
    <row r="359" spans="3:48" ht="50.1" customHeight="1">
      <c r="C359" s="5"/>
      <c r="D359" s="64" t="s">
        <v>714</v>
      </c>
      <c r="E359" s="65" t="s">
        <v>5252</v>
      </c>
      <c r="F359" s="67" t="s">
        <v>715</v>
      </c>
      <c r="G359" s="29">
        <v>3387</v>
      </c>
      <c r="H359" s="13">
        <v>4088</v>
      </c>
      <c r="I359" s="10">
        <f t="shared" si="90"/>
        <v>-701</v>
      </c>
      <c r="J359" s="87">
        <f t="shared" si="91"/>
        <v>-17.147749510763212</v>
      </c>
      <c r="K359" s="29">
        <v>1215</v>
      </c>
      <c r="L359" s="13">
        <v>1206</v>
      </c>
      <c r="M359" s="10">
        <f t="shared" si="92"/>
        <v>9</v>
      </c>
      <c r="N359" s="87">
        <f t="shared" si="93"/>
        <v>0.74626865671641784</v>
      </c>
      <c r="O359" s="29">
        <v>281</v>
      </c>
      <c r="P359" s="13">
        <v>301</v>
      </c>
      <c r="Q359" s="10">
        <f t="shared" si="94"/>
        <v>-20</v>
      </c>
      <c r="R359" s="87">
        <f t="shared" si="95"/>
        <v>-6.6445182724252501</v>
      </c>
      <c r="S359" s="29">
        <v>1892</v>
      </c>
      <c r="T359" s="13">
        <v>2581</v>
      </c>
      <c r="U359" s="10">
        <f t="shared" si="96"/>
        <v>-689</v>
      </c>
      <c r="V359" s="87">
        <f t="shared" si="97"/>
        <v>-26.695079426578843</v>
      </c>
      <c r="W359" s="88" t="s">
        <v>5716</v>
      </c>
      <c r="X359" s="89">
        <v>876</v>
      </c>
      <c r="Y359" s="89">
        <v>1584</v>
      </c>
      <c r="Z359" s="10">
        <f t="shared" si="98"/>
        <v>-708</v>
      </c>
      <c r="AA359" s="87">
        <f t="shared" si="99"/>
        <v>-44.696969696969695</v>
      </c>
      <c r="AB359" s="90" t="s">
        <v>5351</v>
      </c>
      <c r="AC359" s="89">
        <v>452</v>
      </c>
      <c r="AD359" s="89">
        <v>432</v>
      </c>
      <c r="AE359" s="10">
        <f t="shared" si="100"/>
        <v>20</v>
      </c>
      <c r="AF359" s="11">
        <f t="shared" si="101"/>
        <v>4.6296296296296298</v>
      </c>
      <c r="AG359" s="91" t="s">
        <v>5450</v>
      </c>
      <c r="AH359" s="89">
        <v>379</v>
      </c>
      <c r="AI359" s="89">
        <v>373</v>
      </c>
      <c r="AJ359" s="10">
        <f t="shared" si="102"/>
        <v>6</v>
      </c>
      <c r="AK359" s="87">
        <f t="shared" si="103"/>
        <v>1.6085790884718498</v>
      </c>
      <c r="AL359" s="90" t="s">
        <v>5752</v>
      </c>
      <c r="AM359" s="89">
        <v>108</v>
      </c>
      <c r="AN359" s="89">
        <v>128</v>
      </c>
      <c r="AO359" s="10">
        <f t="shared" si="104"/>
        <v>-20</v>
      </c>
      <c r="AP359" s="11">
        <f t="shared" si="105"/>
        <v>-15.625</v>
      </c>
      <c r="AQ359" s="91" t="s">
        <v>5753</v>
      </c>
      <c r="AR359" s="89">
        <v>33</v>
      </c>
      <c r="AS359" s="89">
        <v>23</v>
      </c>
      <c r="AT359" s="10">
        <f t="shared" si="106"/>
        <v>10</v>
      </c>
      <c r="AU359" s="87">
        <f t="shared" si="107"/>
        <v>43.478260869565219</v>
      </c>
      <c r="AV359" s="19" t="s">
        <v>8138</v>
      </c>
    </row>
    <row r="360" spans="3:48" ht="50.1" customHeight="1">
      <c r="C360" s="5"/>
      <c r="D360" s="64" t="s">
        <v>716</v>
      </c>
      <c r="E360" s="65" t="s">
        <v>5252</v>
      </c>
      <c r="F360" s="67" t="s">
        <v>717</v>
      </c>
      <c r="G360" s="29">
        <v>4843</v>
      </c>
      <c r="H360" s="13">
        <v>6899</v>
      </c>
      <c r="I360" s="10">
        <f t="shared" si="90"/>
        <v>-2056</v>
      </c>
      <c r="J360" s="87">
        <f t="shared" si="91"/>
        <v>-29.801420495724017</v>
      </c>
      <c r="K360" s="29">
        <v>1508</v>
      </c>
      <c r="L360" s="13">
        <v>1324</v>
      </c>
      <c r="M360" s="10">
        <f t="shared" si="92"/>
        <v>184</v>
      </c>
      <c r="N360" s="87">
        <f t="shared" si="93"/>
        <v>13.897280966767372</v>
      </c>
      <c r="O360" s="29">
        <v>245</v>
      </c>
      <c r="P360" s="13">
        <v>217</v>
      </c>
      <c r="Q360" s="10">
        <f t="shared" si="94"/>
        <v>28</v>
      </c>
      <c r="R360" s="87">
        <f t="shared" si="95"/>
        <v>12.903225806451612</v>
      </c>
      <c r="S360" s="29">
        <v>3090</v>
      </c>
      <c r="T360" s="13">
        <v>5358</v>
      </c>
      <c r="U360" s="10">
        <f t="shared" si="96"/>
        <v>-2268</v>
      </c>
      <c r="V360" s="87">
        <f t="shared" si="97"/>
        <v>-42.329227323628224</v>
      </c>
      <c r="W360" s="88" t="s">
        <v>8106</v>
      </c>
      <c r="X360" s="89">
        <v>1303</v>
      </c>
      <c r="Y360" s="89">
        <v>1037</v>
      </c>
      <c r="Z360" s="10">
        <f t="shared" si="98"/>
        <v>266</v>
      </c>
      <c r="AA360" s="87">
        <f t="shared" si="99"/>
        <v>25.650916104146575</v>
      </c>
      <c r="AB360" s="90" t="s">
        <v>8107</v>
      </c>
      <c r="AC360" s="89">
        <v>822</v>
      </c>
      <c r="AD360" s="89">
        <v>671</v>
      </c>
      <c r="AE360" s="10">
        <f t="shared" si="100"/>
        <v>151</v>
      </c>
      <c r="AF360" s="11">
        <f t="shared" si="101"/>
        <v>22.503725782414307</v>
      </c>
      <c r="AG360" s="91" t="s">
        <v>5706</v>
      </c>
      <c r="AH360" s="89">
        <v>461</v>
      </c>
      <c r="AI360" s="89">
        <v>482</v>
      </c>
      <c r="AJ360" s="10">
        <f t="shared" si="102"/>
        <v>-21</v>
      </c>
      <c r="AK360" s="87">
        <f t="shared" si="103"/>
        <v>-4.3568464730290453</v>
      </c>
      <c r="AL360" s="90" t="s">
        <v>5335</v>
      </c>
      <c r="AM360" s="89">
        <v>117</v>
      </c>
      <c r="AN360" s="89">
        <v>93</v>
      </c>
      <c r="AO360" s="10">
        <f t="shared" si="104"/>
        <v>24</v>
      </c>
      <c r="AP360" s="11">
        <f t="shared" si="105"/>
        <v>25.806451612903224</v>
      </c>
      <c r="AQ360" s="91" t="s">
        <v>8108</v>
      </c>
      <c r="AR360" s="89">
        <v>109</v>
      </c>
      <c r="AS360" s="89">
        <v>89</v>
      </c>
      <c r="AT360" s="10">
        <f t="shared" si="106"/>
        <v>20</v>
      </c>
      <c r="AU360" s="87">
        <f t="shared" si="107"/>
        <v>22.471910112359549</v>
      </c>
      <c r="AV360" s="19" t="s">
        <v>8138</v>
      </c>
    </row>
    <row r="361" spans="3:48" ht="50.1" customHeight="1">
      <c r="C361" s="5"/>
      <c r="D361" s="64" t="s">
        <v>718</v>
      </c>
      <c r="E361" s="65" t="s">
        <v>5252</v>
      </c>
      <c r="F361" s="67" t="s">
        <v>719</v>
      </c>
      <c r="G361" s="29">
        <v>2673</v>
      </c>
      <c r="H361" s="13">
        <v>2619</v>
      </c>
      <c r="I361" s="10">
        <f t="shared" si="90"/>
        <v>54</v>
      </c>
      <c r="J361" s="87">
        <f t="shared" si="91"/>
        <v>2.0618556701030926</v>
      </c>
      <c r="K361" s="29">
        <v>1270</v>
      </c>
      <c r="L361" s="13">
        <v>1093</v>
      </c>
      <c r="M361" s="10">
        <f t="shared" si="92"/>
        <v>177</v>
      </c>
      <c r="N361" s="87">
        <f t="shared" si="93"/>
        <v>16.193961573650505</v>
      </c>
      <c r="O361" s="29">
        <v>62</v>
      </c>
      <c r="P361" s="13">
        <v>66</v>
      </c>
      <c r="Q361" s="10">
        <f t="shared" si="94"/>
        <v>-4</v>
      </c>
      <c r="R361" s="87">
        <f t="shared" si="95"/>
        <v>-6.0606060606060606</v>
      </c>
      <c r="S361" s="29">
        <v>1342</v>
      </c>
      <c r="T361" s="13">
        <v>1460</v>
      </c>
      <c r="U361" s="10">
        <f t="shared" si="96"/>
        <v>-118</v>
      </c>
      <c r="V361" s="87">
        <f t="shared" si="97"/>
        <v>-8.0821917808219172</v>
      </c>
      <c r="W361" s="88" t="s">
        <v>5339</v>
      </c>
      <c r="X361" s="89">
        <v>846</v>
      </c>
      <c r="Y361" s="89">
        <v>945</v>
      </c>
      <c r="Z361" s="10">
        <f t="shared" si="98"/>
        <v>-99</v>
      </c>
      <c r="AA361" s="87">
        <f t="shared" si="99"/>
        <v>-10.476190476190476</v>
      </c>
      <c r="AB361" s="90" t="s">
        <v>5616</v>
      </c>
      <c r="AC361" s="89">
        <v>173</v>
      </c>
      <c r="AD361" s="89">
        <v>202</v>
      </c>
      <c r="AE361" s="10">
        <f t="shared" si="100"/>
        <v>-29</v>
      </c>
      <c r="AF361" s="11">
        <f t="shared" si="101"/>
        <v>-14.356435643564355</v>
      </c>
      <c r="AG361" s="91" t="s">
        <v>6025</v>
      </c>
      <c r="AH361" s="89">
        <v>172</v>
      </c>
      <c r="AI361" s="89">
        <v>96</v>
      </c>
      <c r="AJ361" s="10">
        <f t="shared" si="102"/>
        <v>76</v>
      </c>
      <c r="AK361" s="87">
        <f t="shared" si="103"/>
        <v>79.166666666666657</v>
      </c>
      <c r="AL361" s="90" t="s">
        <v>8109</v>
      </c>
      <c r="AM361" s="89">
        <v>90</v>
      </c>
      <c r="AN361" s="89">
        <v>90</v>
      </c>
      <c r="AO361" s="10">
        <f t="shared" si="104"/>
        <v>0</v>
      </c>
      <c r="AP361" s="11">
        <f t="shared" si="105"/>
        <v>0</v>
      </c>
      <c r="AQ361" s="91" t="s">
        <v>5375</v>
      </c>
      <c r="AR361" s="89">
        <v>49</v>
      </c>
      <c r="AS361" s="89">
        <v>69</v>
      </c>
      <c r="AT361" s="10">
        <f t="shared" si="106"/>
        <v>-20</v>
      </c>
      <c r="AU361" s="87">
        <f t="shared" si="107"/>
        <v>-28.985507246376812</v>
      </c>
      <c r="AV361" s="19" t="s">
        <v>8138</v>
      </c>
    </row>
    <row r="362" spans="3:48" ht="50.1" customHeight="1">
      <c r="C362" s="5"/>
      <c r="D362" s="64" t="s">
        <v>720</v>
      </c>
      <c r="E362" s="65" t="s">
        <v>5252</v>
      </c>
      <c r="F362" s="67" t="s">
        <v>721</v>
      </c>
      <c r="G362" s="29">
        <v>5618</v>
      </c>
      <c r="H362" s="13">
        <v>5382</v>
      </c>
      <c r="I362" s="10">
        <f t="shared" si="90"/>
        <v>236</v>
      </c>
      <c r="J362" s="87">
        <f t="shared" si="91"/>
        <v>4.384986993682646</v>
      </c>
      <c r="K362" s="29">
        <v>2680</v>
      </c>
      <c r="L362" s="13">
        <v>3117</v>
      </c>
      <c r="M362" s="10">
        <f t="shared" si="92"/>
        <v>-437</v>
      </c>
      <c r="N362" s="87">
        <f t="shared" si="93"/>
        <v>-14.019890920757138</v>
      </c>
      <c r="O362" s="29">
        <v>41</v>
      </c>
      <c r="P362" s="13">
        <v>41</v>
      </c>
      <c r="Q362" s="10">
        <f t="shared" si="94"/>
        <v>0</v>
      </c>
      <c r="R362" s="87">
        <f t="shared" si="95"/>
        <v>0</v>
      </c>
      <c r="S362" s="29">
        <v>2897</v>
      </c>
      <c r="T362" s="13">
        <v>2224</v>
      </c>
      <c r="U362" s="10">
        <f t="shared" si="96"/>
        <v>673</v>
      </c>
      <c r="V362" s="87">
        <f t="shared" si="97"/>
        <v>30.260791366906474</v>
      </c>
      <c r="W362" s="88" t="s">
        <v>8110</v>
      </c>
      <c r="X362" s="89">
        <v>1448</v>
      </c>
      <c r="Y362" s="89">
        <v>1148</v>
      </c>
      <c r="Z362" s="10">
        <f t="shared" si="98"/>
        <v>300</v>
      </c>
      <c r="AA362" s="87">
        <f t="shared" si="99"/>
        <v>26.132404181184672</v>
      </c>
      <c r="AB362" s="90" t="s">
        <v>8111</v>
      </c>
      <c r="AC362" s="89">
        <v>1020</v>
      </c>
      <c r="AD362" s="89">
        <v>664</v>
      </c>
      <c r="AE362" s="10">
        <f t="shared" si="100"/>
        <v>356</v>
      </c>
      <c r="AF362" s="11">
        <f t="shared" si="101"/>
        <v>53.614457831325304</v>
      </c>
      <c r="AG362" s="91" t="s">
        <v>8112</v>
      </c>
      <c r="AH362" s="89">
        <v>163</v>
      </c>
      <c r="AI362" s="89">
        <v>207</v>
      </c>
      <c r="AJ362" s="10">
        <f t="shared" si="102"/>
        <v>-44</v>
      </c>
      <c r="AK362" s="87">
        <f t="shared" si="103"/>
        <v>-21.256038647342994</v>
      </c>
      <c r="AL362" s="90" t="s">
        <v>8113</v>
      </c>
      <c r="AM362" s="89">
        <v>81</v>
      </c>
      <c r="AN362" s="89">
        <v>91</v>
      </c>
      <c r="AO362" s="10">
        <f t="shared" si="104"/>
        <v>-10</v>
      </c>
      <c r="AP362" s="11">
        <f t="shared" si="105"/>
        <v>-10.989010989010989</v>
      </c>
      <c r="AQ362" s="91" t="s">
        <v>8114</v>
      </c>
      <c r="AR362" s="89">
        <v>51</v>
      </c>
      <c r="AS362" s="89">
        <v>53</v>
      </c>
      <c r="AT362" s="10">
        <f t="shared" si="106"/>
        <v>-2</v>
      </c>
      <c r="AU362" s="87">
        <f t="shared" si="107"/>
        <v>-3.7735849056603774</v>
      </c>
      <c r="AV362" s="21" t="s">
        <v>8138</v>
      </c>
    </row>
    <row r="363" spans="3:48" ht="50.1" customHeight="1">
      <c r="C363" s="5"/>
      <c r="D363" s="64" t="s">
        <v>722</v>
      </c>
      <c r="E363" s="65" t="s">
        <v>5252</v>
      </c>
      <c r="F363" s="67" t="s">
        <v>723</v>
      </c>
      <c r="G363" s="29">
        <v>2699</v>
      </c>
      <c r="H363" s="13">
        <v>2029</v>
      </c>
      <c r="I363" s="10">
        <f t="shared" si="90"/>
        <v>670</v>
      </c>
      <c r="J363" s="87">
        <f t="shared" si="91"/>
        <v>33.021192705766389</v>
      </c>
      <c r="K363" s="29">
        <v>912</v>
      </c>
      <c r="L363" s="13">
        <v>784</v>
      </c>
      <c r="M363" s="10">
        <f t="shared" si="92"/>
        <v>128</v>
      </c>
      <c r="N363" s="87">
        <f t="shared" si="93"/>
        <v>16.326530612244898</v>
      </c>
      <c r="O363" s="29">
        <v>312</v>
      </c>
      <c r="P363" s="13">
        <v>162</v>
      </c>
      <c r="Q363" s="10">
        <f t="shared" si="94"/>
        <v>150</v>
      </c>
      <c r="R363" s="87">
        <f t="shared" si="95"/>
        <v>92.592592592592595</v>
      </c>
      <c r="S363" s="29">
        <v>1475</v>
      </c>
      <c r="T363" s="13">
        <v>1083</v>
      </c>
      <c r="U363" s="10">
        <f t="shared" si="96"/>
        <v>392</v>
      </c>
      <c r="V363" s="87">
        <f t="shared" si="97"/>
        <v>36.195752539242839</v>
      </c>
      <c r="W363" s="88" t="s">
        <v>5339</v>
      </c>
      <c r="X363" s="89">
        <v>820</v>
      </c>
      <c r="Y363" s="89">
        <v>505</v>
      </c>
      <c r="Z363" s="10">
        <f t="shared" si="98"/>
        <v>315</v>
      </c>
      <c r="AA363" s="87">
        <f t="shared" si="99"/>
        <v>62.376237623762378</v>
      </c>
      <c r="AB363" s="90" t="s">
        <v>8115</v>
      </c>
      <c r="AC363" s="89">
        <v>270</v>
      </c>
      <c r="AD363" s="89">
        <v>287</v>
      </c>
      <c r="AE363" s="10">
        <f t="shared" si="100"/>
        <v>-17</v>
      </c>
      <c r="AF363" s="11">
        <f t="shared" si="101"/>
        <v>-5.9233449477351918</v>
      </c>
      <c r="AG363" s="91" t="s">
        <v>5753</v>
      </c>
      <c r="AH363" s="89">
        <v>205</v>
      </c>
      <c r="AI363" s="89">
        <v>205</v>
      </c>
      <c r="AJ363" s="10">
        <f t="shared" si="102"/>
        <v>0</v>
      </c>
      <c r="AK363" s="87">
        <f t="shared" si="103"/>
        <v>0</v>
      </c>
      <c r="AL363" s="90" t="s">
        <v>5351</v>
      </c>
      <c r="AM363" s="89">
        <v>150</v>
      </c>
      <c r="AN363" s="89">
        <v>50</v>
      </c>
      <c r="AO363" s="10">
        <f t="shared" si="104"/>
        <v>100</v>
      </c>
      <c r="AP363" s="11">
        <f t="shared" si="105"/>
        <v>200</v>
      </c>
      <c r="AQ363" s="91" t="s">
        <v>5348</v>
      </c>
      <c r="AR363" s="89">
        <v>9</v>
      </c>
      <c r="AS363" s="89">
        <v>17</v>
      </c>
      <c r="AT363" s="10">
        <f t="shared" si="106"/>
        <v>-8</v>
      </c>
      <c r="AU363" s="87">
        <f t="shared" si="107"/>
        <v>-47.058823529411761</v>
      </c>
      <c r="AV363" s="21" t="s">
        <v>8138</v>
      </c>
    </row>
    <row r="364" spans="3:48" ht="50.1" customHeight="1">
      <c r="C364" s="5"/>
      <c r="D364" s="64" t="s">
        <v>724</v>
      </c>
      <c r="E364" s="65" t="s">
        <v>5252</v>
      </c>
      <c r="F364" s="67" t="s">
        <v>725</v>
      </c>
      <c r="G364" s="29">
        <v>2243</v>
      </c>
      <c r="H364" s="13">
        <v>2354</v>
      </c>
      <c r="I364" s="10">
        <f t="shared" si="90"/>
        <v>-111</v>
      </c>
      <c r="J364" s="87">
        <f t="shared" si="91"/>
        <v>-4.7153780798640614</v>
      </c>
      <c r="K364" s="29">
        <v>981</v>
      </c>
      <c r="L364" s="13">
        <v>1083</v>
      </c>
      <c r="M364" s="10">
        <f t="shared" si="92"/>
        <v>-102</v>
      </c>
      <c r="N364" s="87">
        <f t="shared" si="93"/>
        <v>-9.418282548476455</v>
      </c>
      <c r="O364" s="29">
        <v>169</v>
      </c>
      <c r="P364" s="13">
        <v>203</v>
      </c>
      <c r="Q364" s="10">
        <f t="shared" si="94"/>
        <v>-34</v>
      </c>
      <c r="R364" s="87">
        <f t="shared" si="95"/>
        <v>-16.748768472906402</v>
      </c>
      <c r="S364" s="29">
        <v>1094</v>
      </c>
      <c r="T364" s="13">
        <v>1067</v>
      </c>
      <c r="U364" s="10">
        <f t="shared" si="96"/>
        <v>27</v>
      </c>
      <c r="V364" s="87">
        <f t="shared" si="97"/>
        <v>2.5304592314901591</v>
      </c>
      <c r="W364" s="88" t="s">
        <v>8116</v>
      </c>
      <c r="X364" s="89">
        <v>282</v>
      </c>
      <c r="Y364" s="89">
        <v>215</v>
      </c>
      <c r="Z364" s="10">
        <f t="shared" si="98"/>
        <v>67</v>
      </c>
      <c r="AA364" s="87">
        <f t="shared" si="99"/>
        <v>31.162790697674421</v>
      </c>
      <c r="AB364" s="90" t="s">
        <v>5404</v>
      </c>
      <c r="AC364" s="89">
        <v>256</v>
      </c>
      <c r="AD364" s="89">
        <v>256</v>
      </c>
      <c r="AE364" s="10">
        <f t="shared" si="100"/>
        <v>0</v>
      </c>
      <c r="AF364" s="11">
        <f t="shared" si="101"/>
        <v>0</v>
      </c>
      <c r="AG364" s="91" t="s">
        <v>8117</v>
      </c>
      <c r="AH364" s="89">
        <v>235</v>
      </c>
      <c r="AI364" s="89">
        <v>236</v>
      </c>
      <c r="AJ364" s="10">
        <f t="shared" si="102"/>
        <v>-1</v>
      </c>
      <c r="AK364" s="87">
        <f t="shared" si="103"/>
        <v>-0.42372881355932202</v>
      </c>
      <c r="AL364" s="90" t="s">
        <v>8105</v>
      </c>
      <c r="AM364" s="89">
        <v>170</v>
      </c>
      <c r="AN364" s="89">
        <v>230</v>
      </c>
      <c r="AO364" s="10">
        <f t="shared" si="104"/>
        <v>-60</v>
      </c>
      <c r="AP364" s="11">
        <f t="shared" si="105"/>
        <v>-26.086956521739129</v>
      </c>
      <c r="AQ364" s="91" t="s">
        <v>8118</v>
      </c>
      <c r="AR364" s="89">
        <v>39</v>
      </c>
      <c r="AS364" s="89">
        <v>39</v>
      </c>
      <c r="AT364" s="10">
        <f t="shared" si="106"/>
        <v>0</v>
      </c>
      <c r="AU364" s="87">
        <f t="shared" si="107"/>
        <v>0</v>
      </c>
      <c r="AV364" s="19" t="s">
        <v>8138</v>
      </c>
    </row>
    <row r="365" spans="3:48" ht="50.1" customHeight="1">
      <c r="C365" s="5"/>
      <c r="D365" s="64" t="s">
        <v>726</v>
      </c>
      <c r="E365" s="65" t="s">
        <v>5252</v>
      </c>
      <c r="F365" s="67" t="s">
        <v>727</v>
      </c>
      <c r="G365" s="29">
        <v>943</v>
      </c>
      <c r="H365" s="13">
        <v>940</v>
      </c>
      <c r="I365" s="10">
        <f t="shared" si="90"/>
        <v>3</v>
      </c>
      <c r="J365" s="87">
        <f t="shared" si="91"/>
        <v>0.31914893617021273</v>
      </c>
      <c r="K365" s="29">
        <v>694</v>
      </c>
      <c r="L365" s="13">
        <v>685</v>
      </c>
      <c r="M365" s="10">
        <f t="shared" si="92"/>
        <v>9</v>
      </c>
      <c r="N365" s="87">
        <f t="shared" si="93"/>
        <v>1.3138686131386861</v>
      </c>
      <c r="O365" s="29">
        <v>114</v>
      </c>
      <c r="P365" s="13">
        <v>114</v>
      </c>
      <c r="Q365" s="10">
        <f t="shared" si="94"/>
        <v>0</v>
      </c>
      <c r="R365" s="87">
        <f t="shared" si="95"/>
        <v>0</v>
      </c>
      <c r="S365" s="29">
        <v>135</v>
      </c>
      <c r="T365" s="13">
        <v>140</v>
      </c>
      <c r="U365" s="10">
        <f t="shared" si="96"/>
        <v>-5</v>
      </c>
      <c r="V365" s="87">
        <f t="shared" si="97"/>
        <v>-3.5714285714285712</v>
      </c>
      <c r="W365" s="88" t="s">
        <v>8119</v>
      </c>
      <c r="X365" s="89">
        <v>68</v>
      </c>
      <c r="Y365" s="89">
        <v>69</v>
      </c>
      <c r="Z365" s="10">
        <f t="shared" si="98"/>
        <v>-1</v>
      </c>
      <c r="AA365" s="87">
        <f t="shared" si="99"/>
        <v>-1.4492753623188406</v>
      </c>
      <c r="AB365" s="90" t="s">
        <v>6482</v>
      </c>
      <c r="AC365" s="89">
        <v>37</v>
      </c>
      <c r="AD365" s="89">
        <v>41</v>
      </c>
      <c r="AE365" s="10">
        <f t="shared" si="100"/>
        <v>-4</v>
      </c>
      <c r="AF365" s="11">
        <f t="shared" si="101"/>
        <v>-9.7560975609756095</v>
      </c>
      <c r="AG365" s="91" t="s">
        <v>5753</v>
      </c>
      <c r="AH365" s="89">
        <v>17</v>
      </c>
      <c r="AI365" s="89">
        <v>18</v>
      </c>
      <c r="AJ365" s="10">
        <f t="shared" si="102"/>
        <v>-1</v>
      </c>
      <c r="AK365" s="87">
        <f t="shared" si="103"/>
        <v>-5.5555555555555554</v>
      </c>
      <c r="AL365" s="90" t="s">
        <v>8087</v>
      </c>
      <c r="AM365" s="89">
        <v>11</v>
      </c>
      <c r="AN365" s="89">
        <v>11</v>
      </c>
      <c r="AO365" s="10">
        <f t="shared" si="104"/>
        <v>0</v>
      </c>
      <c r="AP365" s="11">
        <f t="shared" si="105"/>
        <v>0</v>
      </c>
      <c r="AQ365" s="91" t="s">
        <v>5376</v>
      </c>
      <c r="AR365" s="89">
        <v>2</v>
      </c>
      <c r="AS365" s="89">
        <v>1</v>
      </c>
      <c r="AT365" s="10">
        <f t="shared" si="106"/>
        <v>1</v>
      </c>
      <c r="AU365" s="87">
        <f t="shared" si="107"/>
        <v>100</v>
      </c>
      <c r="AV365" s="17" t="s">
        <v>8138</v>
      </c>
    </row>
    <row r="366" spans="3:48" ht="50.1" customHeight="1">
      <c r="C366" s="5"/>
      <c r="D366" s="64" t="s">
        <v>728</v>
      </c>
      <c r="E366" s="65" t="s">
        <v>5252</v>
      </c>
      <c r="F366" s="67" t="s">
        <v>729</v>
      </c>
      <c r="G366" s="29">
        <v>5105</v>
      </c>
      <c r="H366" s="13">
        <v>5635</v>
      </c>
      <c r="I366" s="10">
        <f t="shared" si="90"/>
        <v>-530</v>
      </c>
      <c r="J366" s="87">
        <f t="shared" si="91"/>
        <v>-9.4055013309671693</v>
      </c>
      <c r="K366" s="29">
        <v>1765</v>
      </c>
      <c r="L366" s="13">
        <v>2204</v>
      </c>
      <c r="M366" s="10">
        <f t="shared" si="92"/>
        <v>-439</v>
      </c>
      <c r="N366" s="87">
        <f t="shared" si="93"/>
        <v>-19.918330308529946</v>
      </c>
      <c r="O366" s="29">
        <v>311</v>
      </c>
      <c r="P366" s="13">
        <v>311</v>
      </c>
      <c r="Q366" s="10">
        <f t="shared" si="94"/>
        <v>0</v>
      </c>
      <c r="R366" s="87">
        <f t="shared" si="95"/>
        <v>0</v>
      </c>
      <c r="S366" s="29">
        <v>3029</v>
      </c>
      <c r="T366" s="13">
        <v>3120</v>
      </c>
      <c r="U366" s="10">
        <f t="shared" si="96"/>
        <v>-91</v>
      </c>
      <c r="V366" s="87">
        <f t="shared" si="97"/>
        <v>-2.9166666666666665</v>
      </c>
      <c r="W366" s="88" t="s">
        <v>5628</v>
      </c>
      <c r="X366" s="89">
        <v>1565</v>
      </c>
      <c r="Y366" s="89">
        <v>1707</v>
      </c>
      <c r="Z366" s="10">
        <f t="shared" si="98"/>
        <v>-142</v>
      </c>
      <c r="AA366" s="87">
        <f t="shared" si="99"/>
        <v>-8.3186877562975976</v>
      </c>
      <c r="AB366" s="90" t="s">
        <v>5373</v>
      </c>
      <c r="AC366" s="89">
        <v>813</v>
      </c>
      <c r="AD366" s="89">
        <v>811</v>
      </c>
      <c r="AE366" s="10">
        <f t="shared" si="100"/>
        <v>2</v>
      </c>
      <c r="AF366" s="11">
        <f t="shared" si="101"/>
        <v>0.24660912453760789</v>
      </c>
      <c r="AG366" s="91" t="s">
        <v>5403</v>
      </c>
      <c r="AH366" s="89">
        <v>141</v>
      </c>
      <c r="AI366" s="89">
        <v>62</v>
      </c>
      <c r="AJ366" s="10">
        <f t="shared" si="102"/>
        <v>79</v>
      </c>
      <c r="AK366" s="87">
        <f t="shared" si="103"/>
        <v>127.41935483870968</v>
      </c>
      <c r="AL366" s="90" t="s">
        <v>5444</v>
      </c>
      <c r="AM366" s="89">
        <v>128</v>
      </c>
      <c r="AN366" s="89">
        <v>128</v>
      </c>
      <c r="AO366" s="10">
        <f t="shared" si="104"/>
        <v>0</v>
      </c>
      <c r="AP366" s="11">
        <f t="shared" si="105"/>
        <v>0</v>
      </c>
      <c r="AQ366" s="91" t="s">
        <v>5375</v>
      </c>
      <c r="AR366" s="89">
        <v>108</v>
      </c>
      <c r="AS366" s="89">
        <v>108</v>
      </c>
      <c r="AT366" s="10">
        <f t="shared" si="106"/>
        <v>0</v>
      </c>
      <c r="AU366" s="87">
        <f t="shared" si="107"/>
        <v>0</v>
      </c>
      <c r="AV366" s="17" t="s">
        <v>8138</v>
      </c>
    </row>
    <row r="367" spans="3:48" ht="50.1" customHeight="1">
      <c r="C367" s="5"/>
      <c r="D367" s="64" t="s">
        <v>730</v>
      </c>
      <c r="E367" s="65" t="s">
        <v>5252</v>
      </c>
      <c r="F367" s="67" t="s">
        <v>731</v>
      </c>
      <c r="G367" s="29">
        <v>1387</v>
      </c>
      <c r="H367" s="13">
        <v>1088</v>
      </c>
      <c r="I367" s="10">
        <f t="shared" si="90"/>
        <v>299</v>
      </c>
      <c r="J367" s="87">
        <f t="shared" si="91"/>
        <v>27.481617647058826</v>
      </c>
      <c r="K367" s="29">
        <v>680</v>
      </c>
      <c r="L367" s="13">
        <v>626</v>
      </c>
      <c r="M367" s="10">
        <f t="shared" si="92"/>
        <v>54</v>
      </c>
      <c r="N367" s="87">
        <f t="shared" si="93"/>
        <v>8.6261980830670915</v>
      </c>
      <c r="O367" s="29">
        <v>423</v>
      </c>
      <c r="P367" s="13">
        <v>282</v>
      </c>
      <c r="Q367" s="10">
        <f t="shared" si="94"/>
        <v>141</v>
      </c>
      <c r="R367" s="87">
        <f t="shared" si="95"/>
        <v>50</v>
      </c>
      <c r="S367" s="29">
        <v>283</v>
      </c>
      <c r="T367" s="13">
        <v>179</v>
      </c>
      <c r="U367" s="10">
        <f t="shared" si="96"/>
        <v>104</v>
      </c>
      <c r="V367" s="87">
        <f t="shared" si="97"/>
        <v>58.100558659217882</v>
      </c>
      <c r="W367" s="88" t="s">
        <v>8120</v>
      </c>
      <c r="X367" s="89">
        <v>188</v>
      </c>
      <c r="Y367" s="89">
        <v>48</v>
      </c>
      <c r="Z367" s="10">
        <f t="shared" si="98"/>
        <v>140</v>
      </c>
      <c r="AA367" s="87">
        <f t="shared" si="99"/>
        <v>291.66666666666663</v>
      </c>
      <c r="AB367" s="90" t="s">
        <v>5752</v>
      </c>
      <c r="AC367" s="89">
        <v>39</v>
      </c>
      <c r="AD367" s="89">
        <v>93</v>
      </c>
      <c r="AE367" s="10">
        <f t="shared" si="100"/>
        <v>-54</v>
      </c>
      <c r="AF367" s="11">
        <f t="shared" si="101"/>
        <v>-58.064516129032263</v>
      </c>
      <c r="AG367" s="91" t="s">
        <v>8121</v>
      </c>
      <c r="AH367" s="89">
        <v>16</v>
      </c>
      <c r="AI367" s="89">
        <v>16</v>
      </c>
      <c r="AJ367" s="10">
        <f t="shared" si="102"/>
        <v>0</v>
      </c>
      <c r="AK367" s="87">
        <f t="shared" si="103"/>
        <v>0</v>
      </c>
      <c r="AL367" s="90" t="s">
        <v>5770</v>
      </c>
      <c r="AM367" s="89">
        <v>11</v>
      </c>
      <c r="AN367" s="89">
        <v>11</v>
      </c>
      <c r="AO367" s="10">
        <f t="shared" si="104"/>
        <v>0</v>
      </c>
      <c r="AP367" s="11">
        <f t="shared" si="105"/>
        <v>0</v>
      </c>
      <c r="AQ367" s="91" t="s">
        <v>8122</v>
      </c>
      <c r="AR367" s="89">
        <v>10</v>
      </c>
      <c r="AS367" s="89">
        <v>0</v>
      </c>
      <c r="AT367" s="10">
        <f t="shared" si="106"/>
        <v>10</v>
      </c>
      <c r="AU367" s="87" t="str">
        <f t="shared" si="107"/>
        <v>-</v>
      </c>
      <c r="AV367" s="17" t="s">
        <v>8138</v>
      </c>
    </row>
    <row r="368" spans="3:48" ht="50.1" customHeight="1">
      <c r="C368" s="5"/>
      <c r="D368" s="64" t="s">
        <v>732</v>
      </c>
      <c r="E368" s="65" t="s">
        <v>5252</v>
      </c>
      <c r="F368" s="67" t="s">
        <v>733</v>
      </c>
      <c r="G368" s="29">
        <v>3056</v>
      </c>
      <c r="H368" s="13">
        <v>3085</v>
      </c>
      <c r="I368" s="10">
        <f t="shared" si="90"/>
        <v>-29</v>
      </c>
      <c r="J368" s="87">
        <f t="shared" si="91"/>
        <v>-0.94003241491085898</v>
      </c>
      <c r="K368" s="29">
        <v>1575</v>
      </c>
      <c r="L368" s="13">
        <v>1483</v>
      </c>
      <c r="M368" s="10">
        <f t="shared" si="92"/>
        <v>92</v>
      </c>
      <c r="N368" s="87">
        <f t="shared" si="93"/>
        <v>6.2036412677006068</v>
      </c>
      <c r="O368" s="29">
        <v>221</v>
      </c>
      <c r="P368" s="13">
        <v>231</v>
      </c>
      <c r="Q368" s="10">
        <f t="shared" si="94"/>
        <v>-10</v>
      </c>
      <c r="R368" s="87">
        <f t="shared" si="95"/>
        <v>-4.329004329004329</v>
      </c>
      <c r="S368" s="29">
        <v>1260</v>
      </c>
      <c r="T368" s="13">
        <v>1371</v>
      </c>
      <c r="U368" s="10">
        <f t="shared" si="96"/>
        <v>-111</v>
      </c>
      <c r="V368" s="87">
        <f t="shared" si="97"/>
        <v>-8.0962800875273526</v>
      </c>
      <c r="W368" s="88" t="s">
        <v>8123</v>
      </c>
      <c r="X368" s="89">
        <v>707</v>
      </c>
      <c r="Y368" s="89">
        <v>786</v>
      </c>
      <c r="Z368" s="10">
        <f t="shared" si="98"/>
        <v>-79</v>
      </c>
      <c r="AA368" s="87">
        <f t="shared" si="99"/>
        <v>-10.05089058524173</v>
      </c>
      <c r="AB368" s="90" t="s">
        <v>8124</v>
      </c>
      <c r="AC368" s="89">
        <v>181</v>
      </c>
      <c r="AD368" s="89">
        <v>195</v>
      </c>
      <c r="AE368" s="10">
        <f t="shared" si="100"/>
        <v>-14</v>
      </c>
      <c r="AF368" s="11">
        <f t="shared" si="101"/>
        <v>-7.1794871794871788</v>
      </c>
      <c r="AG368" s="91" t="s">
        <v>8125</v>
      </c>
      <c r="AH368" s="89">
        <v>82</v>
      </c>
      <c r="AI368" s="89">
        <v>94</v>
      </c>
      <c r="AJ368" s="10">
        <f t="shared" si="102"/>
        <v>-12</v>
      </c>
      <c r="AK368" s="87">
        <f t="shared" si="103"/>
        <v>-12.76595744680851</v>
      </c>
      <c r="AL368" s="90" t="s">
        <v>8126</v>
      </c>
      <c r="AM368" s="89">
        <v>54</v>
      </c>
      <c r="AN368" s="89">
        <v>45</v>
      </c>
      <c r="AO368" s="10">
        <f t="shared" si="104"/>
        <v>9</v>
      </c>
      <c r="AP368" s="11">
        <f t="shared" si="105"/>
        <v>20</v>
      </c>
      <c r="AQ368" s="91" t="s">
        <v>8127</v>
      </c>
      <c r="AR368" s="89">
        <v>45</v>
      </c>
      <c r="AS368" s="89">
        <v>45</v>
      </c>
      <c r="AT368" s="10">
        <f t="shared" si="106"/>
        <v>0</v>
      </c>
      <c r="AU368" s="87">
        <f t="shared" si="107"/>
        <v>0</v>
      </c>
      <c r="AV368" s="17" t="s">
        <v>8138</v>
      </c>
    </row>
    <row r="369" spans="3:48" ht="50.1" customHeight="1">
      <c r="C369" s="5"/>
      <c r="D369" s="64" t="s">
        <v>734</v>
      </c>
      <c r="E369" s="65" t="s">
        <v>5252</v>
      </c>
      <c r="F369" s="67" t="s">
        <v>735</v>
      </c>
      <c r="G369" s="29">
        <v>18368</v>
      </c>
      <c r="H369" s="13">
        <v>36148</v>
      </c>
      <c r="I369" s="10">
        <f t="shared" si="90"/>
        <v>-17780</v>
      </c>
      <c r="J369" s="87">
        <f t="shared" si="91"/>
        <v>-49.186676994577851</v>
      </c>
      <c r="K369" s="29">
        <v>13129</v>
      </c>
      <c r="L369" s="13">
        <v>14173</v>
      </c>
      <c r="M369" s="10">
        <f t="shared" si="92"/>
        <v>-1044</v>
      </c>
      <c r="N369" s="87">
        <f t="shared" si="93"/>
        <v>-7.3661186763564519</v>
      </c>
      <c r="O369" s="29">
        <v>15</v>
      </c>
      <c r="P369" s="13">
        <v>15</v>
      </c>
      <c r="Q369" s="10">
        <f t="shared" si="94"/>
        <v>0</v>
      </c>
      <c r="R369" s="87">
        <f t="shared" si="95"/>
        <v>0</v>
      </c>
      <c r="S369" s="29">
        <v>5224</v>
      </c>
      <c r="T369" s="13">
        <v>21960</v>
      </c>
      <c r="U369" s="10">
        <f t="shared" si="96"/>
        <v>-16736</v>
      </c>
      <c r="V369" s="87">
        <f t="shared" si="97"/>
        <v>-76.211293260473596</v>
      </c>
      <c r="W369" s="88" t="s">
        <v>5363</v>
      </c>
      <c r="X369" s="89">
        <v>2807</v>
      </c>
      <c r="Y369" s="89">
        <v>2806</v>
      </c>
      <c r="Z369" s="10">
        <f t="shared" si="98"/>
        <v>1</v>
      </c>
      <c r="AA369" s="87">
        <f t="shared" si="99"/>
        <v>3.5637918745545262E-2</v>
      </c>
      <c r="AB369" s="90" t="s">
        <v>7996</v>
      </c>
      <c r="AC369" s="89">
        <v>1282</v>
      </c>
      <c r="AD369" s="89">
        <v>1312</v>
      </c>
      <c r="AE369" s="10">
        <f t="shared" si="100"/>
        <v>-30</v>
      </c>
      <c r="AF369" s="11">
        <f t="shared" si="101"/>
        <v>-2.2865853658536586</v>
      </c>
      <c r="AG369" s="91" t="s">
        <v>5677</v>
      </c>
      <c r="AH369" s="89">
        <v>887</v>
      </c>
      <c r="AI369" s="89">
        <v>802</v>
      </c>
      <c r="AJ369" s="10">
        <f t="shared" si="102"/>
        <v>85</v>
      </c>
      <c r="AK369" s="87">
        <f t="shared" si="103"/>
        <v>10.598503740648379</v>
      </c>
      <c r="AL369" s="90" t="s">
        <v>8128</v>
      </c>
      <c r="AM369" s="89">
        <v>132</v>
      </c>
      <c r="AN369" s="89">
        <v>587</v>
      </c>
      <c r="AO369" s="10">
        <f t="shared" si="104"/>
        <v>-455</v>
      </c>
      <c r="AP369" s="11">
        <f t="shared" si="105"/>
        <v>-77.512776831345832</v>
      </c>
      <c r="AQ369" s="91" t="s">
        <v>8129</v>
      </c>
      <c r="AR369" s="89">
        <v>96</v>
      </c>
      <c r="AS369" s="89">
        <v>125</v>
      </c>
      <c r="AT369" s="10">
        <f t="shared" si="106"/>
        <v>-29</v>
      </c>
      <c r="AU369" s="87">
        <f t="shared" si="107"/>
        <v>-23.200000000000003</v>
      </c>
      <c r="AV369" s="17" t="s">
        <v>8138</v>
      </c>
    </row>
    <row r="370" spans="3:48" ht="50.1" customHeight="1">
      <c r="C370" s="5"/>
      <c r="D370" s="64" t="s">
        <v>736</v>
      </c>
      <c r="E370" s="65" t="s">
        <v>5252</v>
      </c>
      <c r="F370" s="67" t="s">
        <v>737</v>
      </c>
      <c r="G370" s="29">
        <v>10490</v>
      </c>
      <c r="H370" s="13">
        <v>18125</v>
      </c>
      <c r="I370" s="10">
        <f t="shared" si="90"/>
        <v>-7635</v>
      </c>
      <c r="J370" s="87">
        <f t="shared" si="91"/>
        <v>-42.124137931034483</v>
      </c>
      <c r="K370" s="29">
        <v>4274</v>
      </c>
      <c r="L370" s="13">
        <v>4572</v>
      </c>
      <c r="M370" s="10">
        <f t="shared" si="92"/>
        <v>-298</v>
      </c>
      <c r="N370" s="87">
        <f t="shared" si="93"/>
        <v>-6.5179352580927388</v>
      </c>
      <c r="O370" s="29">
        <v>9</v>
      </c>
      <c r="P370" s="13">
        <v>9</v>
      </c>
      <c r="Q370" s="10">
        <f t="shared" si="94"/>
        <v>0</v>
      </c>
      <c r="R370" s="87">
        <f t="shared" si="95"/>
        <v>0</v>
      </c>
      <c r="S370" s="29">
        <v>6207</v>
      </c>
      <c r="T370" s="13">
        <v>13543</v>
      </c>
      <c r="U370" s="10">
        <f t="shared" si="96"/>
        <v>-7336</v>
      </c>
      <c r="V370" s="87">
        <f t="shared" si="97"/>
        <v>-54.168204976740753</v>
      </c>
      <c r="W370" s="88" t="s">
        <v>8130</v>
      </c>
      <c r="X370" s="89">
        <v>3506</v>
      </c>
      <c r="Y370" s="89">
        <v>2201</v>
      </c>
      <c r="Z370" s="10">
        <f t="shared" si="98"/>
        <v>1305</v>
      </c>
      <c r="AA370" s="87">
        <f t="shared" si="99"/>
        <v>59.291231258518849</v>
      </c>
      <c r="AB370" s="90" t="s">
        <v>5628</v>
      </c>
      <c r="AC370" s="89">
        <v>1155</v>
      </c>
      <c r="AD370" s="89">
        <v>1152</v>
      </c>
      <c r="AE370" s="10">
        <f t="shared" si="100"/>
        <v>3</v>
      </c>
      <c r="AF370" s="11">
        <f t="shared" si="101"/>
        <v>0.26041666666666663</v>
      </c>
      <c r="AG370" s="91" t="s">
        <v>5752</v>
      </c>
      <c r="AH370" s="89">
        <v>985</v>
      </c>
      <c r="AI370" s="89">
        <v>1030</v>
      </c>
      <c r="AJ370" s="10">
        <f t="shared" si="102"/>
        <v>-45</v>
      </c>
      <c r="AK370" s="87">
        <f t="shared" si="103"/>
        <v>-4.3689320388349513</v>
      </c>
      <c r="AL370" s="90" t="s">
        <v>8131</v>
      </c>
      <c r="AM370" s="89">
        <v>257</v>
      </c>
      <c r="AN370" s="89">
        <v>317</v>
      </c>
      <c r="AO370" s="10">
        <f t="shared" si="104"/>
        <v>-60</v>
      </c>
      <c r="AP370" s="11">
        <f t="shared" si="105"/>
        <v>-18.927444794952681</v>
      </c>
      <c r="AQ370" s="91" t="s">
        <v>6482</v>
      </c>
      <c r="AR370" s="89">
        <v>114</v>
      </c>
      <c r="AS370" s="89">
        <v>126</v>
      </c>
      <c r="AT370" s="10">
        <f t="shared" si="106"/>
        <v>-12</v>
      </c>
      <c r="AU370" s="87">
        <f t="shared" si="107"/>
        <v>-9.5238095238095237</v>
      </c>
      <c r="AV370" s="17" t="s">
        <v>8138</v>
      </c>
    </row>
    <row r="371" spans="3:48" ht="50.1" customHeight="1">
      <c r="C371" s="5"/>
      <c r="D371" s="64" t="s">
        <v>738</v>
      </c>
      <c r="E371" s="65" t="s">
        <v>5252</v>
      </c>
      <c r="F371" s="67" t="s">
        <v>739</v>
      </c>
      <c r="G371" s="29">
        <v>3</v>
      </c>
      <c r="H371" s="13">
        <v>4</v>
      </c>
      <c r="I371" s="10">
        <f t="shared" si="90"/>
        <v>-1</v>
      </c>
      <c r="J371" s="87">
        <f t="shared" si="91"/>
        <v>-25</v>
      </c>
      <c r="K371" s="29">
        <v>3</v>
      </c>
      <c r="L371" s="13">
        <v>4</v>
      </c>
      <c r="M371" s="10">
        <f t="shared" si="92"/>
        <v>-1</v>
      </c>
      <c r="N371" s="87">
        <f t="shared" si="93"/>
        <v>-25</v>
      </c>
      <c r="O371" s="29">
        <v>0</v>
      </c>
      <c r="P371" s="13">
        <v>0</v>
      </c>
      <c r="Q371" s="10" t="str">
        <f t="shared" si="94"/>
        <v>-</v>
      </c>
      <c r="R371" s="87" t="str">
        <f t="shared" si="95"/>
        <v>-</v>
      </c>
      <c r="S371" s="29">
        <v>0</v>
      </c>
      <c r="T371" s="13">
        <v>0</v>
      </c>
      <c r="U371" s="10" t="str">
        <f t="shared" si="96"/>
        <v>-</v>
      </c>
      <c r="V371" s="87" t="str">
        <f t="shared" si="97"/>
        <v>-</v>
      </c>
      <c r="W371" s="88" t="s">
        <v>5344</v>
      </c>
      <c r="X371" s="89" t="s">
        <v>5344</v>
      </c>
      <c r="Y371" s="89" t="s">
        <v>5344</v>
      </c>
      <c r="Z371" s="10" t="str">
        <f t="shared" si="98"/>
        <v>-</v>
      </c>
      <c r="AA371" s="87" t="str">
        <f t="shared" si="99"/>
        <v>-</v>
      </c>
      <c r="AB371" s="90" t="s">
        <v>5344</v>
      </c>
      <c r="AC371" s="89" t="s">
        <v>5344</v>
      </c>
      <c r="AD371" s="89" t="s">
        <v>5344</v>
      </c>
      <c r="AE371" s="10" t="str">
        <f t="shared" si="100"/>
        <v>-</v>
      </c>
      <c r="AF371" s="11" t="str">
        <f t="shared" si="101"/>
        <v>-</v>
      </c>
      <c r="AG371" s="91" t="s">
        <v>5344</v>
      </c>
      <c r="AH371" s="89" t="s">
        <v>5344</v>
      </c>
      <c r="AI371" s="89" t="s">
        <v>5344</v>
      </c>
      <c r="AJ371" s="10" t="str">
        <f t="shared" si="102"/>
        <v>-</v>
      </c>
      <c r="AK371" s="87" t="str">
        <f t="shared" si="103"/>
        <v>-</v>
      </c>
      <c r="AL371" s="90" t="s">
        <v>5344</v>
      </c>
      <c r="AM371" s="89" t="s">
        <v>5344</v>
      </c>
      <c r="AN371" s="89" t="s">
        <v>5344</v>
      </c>
      <c r="AO371" s="10" t="str">
        <f t="shared" si="104"/>
        <v>-</v>
      </c>
      <c r="AP371" s="11" t="str">
        <f t="shared" si="105"/>
        <v>-</v>
      </c>
      <c r="AQ371" s="91" t="s">
        <v>5344</v>
      </c>
      <c r="AR371" s="89" t="s">
        <v>5344</v>
      </c>
      <c r="AS371" s="89" t="s">
        <v>5344</v>
      </c>
      <c r="AT371" s="10" t="str">
        <f t="shared" si="106"/>
        <v>-</v>
      </c>
      <c r="AU371" s="87" t="str">
        <f t="shared" si="107"/>
        <v>-</v>
      </c>
      <c r="AV371" s="23"/>
    </row>
    <row r="372" spans="3:48" ht="50.1" customHeight="1">
      <c r="C372" s="5"/>
      <c r="D372" s="64" t="s">
        <v>740</v>
      </c>
      <c r="E372" s="65" t="s">
        <v>5252</v>
      </c>
      <c r="F372" s="67" t="s">
        <v>741</v>
      </c>
      <c r="G372" s="29">
        <v>7</v>
      </c>
      <c r="H372" s="13">
        <v>7</v>
      </c>
      <c r="I372" s="10">
        <f t="shared" si="90"/>
        <v>0</v>
      </c>
      <c r="J372" s="87">
        <f t="shared" si="91"/>
        <v>0</v>
      </c>
      <c r="K372" s="29">
        <v>0</v>
      </c>
      <c r="L372" s="13">
        <v>0</v>
      </c>
      <c r="M372" s="10" t="str">
        <f t="shared" si="92"/>
        <v>-</v>
      </c>
      <c r="N372" s="87" t="str">
        <f t="shared" si="93"/>
        <v>-</v>
      </c>
      <c r="O372" s="29">
        <v>0</v>
      </c>
      <c r="P372" s="13">
        <v>0</v>
      </c>
      <c r="Q372" s="10" t="str">
        <f t="shared" si="94"/>
        <v>-</v>
      </c>
      <c r="R372" s="87" t="str">
        <f t="shared" si="95"/>
        <v>-</v>
      </c>
      <c r="S372" s="29">
        <v>7</v>
      </c>
      <c r="T372" s="13">
        <v>7</v>
      </c>
      <c r="U372" s="10">
        <f t="shared" si="96"/>
        <v>0</v>
      </c>
      <c r="V372" s="87">
        <f t="shared" si="97"/>
        <v>0</v>
      </c>
      <c r="W372" s="88" t="s">
        <v>8132</v>
      </c>
      <c r="X372" s="89">
        <v>7</v>
      </c>
      <c r="Y372" s="89">
        <v>7</v>
      </c>
      <c r="Z372" s="10">
        <f t="shared" si="98"/>
        <v>0</v>
      </c>
      <c r="AA372" s="87">
        <f t="shared" si="99"/>
        <v>0</v>
      </c>
      <c r="AB372" s="90" t="s">
        <v>5344</v>
      </c>
      <c r="AC372" s="89" t="s">
        <v>5344</v>
      </c>
      <c r="AD372" s="89" t="s">
        <v>5344</v>
      </c>
      <c r="AE372" s="10" t="str">
        <f t="shared" si="100"/>
        <v>-</v>
      </c>
      <c r="AF372" s="11" t="str">
        <f t="shared" si="101"/>
        <v>-</v>
      </c>
      <c r="AG372" s="91" t="s">
        <v>5344</v>
      </c>
      <c r="AH372" s="89" t="s">
        <v>5344</v>
      </c>
      <c r="AI372" s="89" t="s">
        <v>5344</v>
      </c>
      <c r="AJ372" s="10" t="str">
        <f t="shared" si="102"/>
        <v>-</v>
      </c>
      <c r="AK372" s="87" t="str">
        <f t="shared" si="103"/>
        <v>-</v>
      </c>
      <c r="AL372" s="90" t="s">
        <v>5344</v>
      </c>
      <c r="AM372" s="89" t="s">
        <v>5344</v>
      </c>
      <c r="AN372" s="89" t="s">
        <v>5344</v>
      </c>
      <c r="AO372" s="10" t="str">
        <f t="shared" si="104"/>
        <v>-</v>
      </c>
      <c r="AP372" s="11" t="str">
        <f t="shared" si="105"/>
        <v>-</v>
      </c>
      <c r="AQ372" s="91" t="s">
        <v>5344</v>
      </c>
      <c r="AR372" s="89" t="s">
        <v>5344</v>
      </c>
      <c r="AS372" s="89" t="s">
        <v>5344</v>
      </c>
      <c r="AT372" s="10" t="str">
        <f t="shared" si="106"/>
        <v>-</v>
      </c>
      <c r="AU372" s="87" t="str">
        <f t="shared" si="107"/>
        <v>-</v>
      </c>
      <c r="AV372" s="23"/>
    </row>
    <row r="373" spans="3:48" ht="50.1" customHeight="1">
      <c r="C373" s="5"/>
      <c r="D373" s="64" t="s">
        <v>742</v>
      </c>
      <c r="E373" s="65" t="s">
        <v>5252</v>
      </c>
      <c r="F373" s="67" t="s">
        <v>743</v>
      </c>
      <c r="G373" s="29">
        <v>6</v>
      </c>
      <c r="H373" s="13">
        <v>6</v>
      </c>
      <c r="I373" s="10">
        <f t="shared" si="90"/>
        <v>0</v>
      </c>
      <c r="J373" s="87">
        <f t="shared" si="91"/>
        <v>0</v>
      </c>
      <c r="K373" s="29">
        <v>6</v>
      </c>
      <c r="L373" s="13">
        <v>6</v>
      </c>
      <c r="M373" s="10">
        <f t="shared" si="92"/>
        <v>0</v>
      </c>
      <c r="N373" s="87">
        <f t="shared" si="93"/>
        <v>0</v>
      </c>
      <c r="O373" s="29">
        <v>0</v>
      </c>
      <c r="P373" s="13">
        <v>0</v>
      </c>
      <c r="Q373" s="10" t="str">
        <f t="shared" si="94"/>
        <v>-</v>
      </c>
      <c r="R373" s="87" t="str">
        <f t="shared" si="95"/>
        <v>-</v>
      </c>
      <c r="S373" s="29">
        <v>0</v>
      </c>
      <c r="T373" s="13">
        <v>0</v>
      </c>
      <c r="U373" s="10" t="str">
        <f t="shared" si="96"/>
        <v>-</v>
      </c>
      <c r="V373" s="87" t="str">
        <f t="shared" si="97"/>
        <v>-</v>
      </c>
      <c r="W373" s="88" t="s">
        <v>5344</v>
      </c>
      <c r="X373" s="89" t="s">
        <v>5344</v>
      </c>
      <c r="Y373" s="89" t="s">
        <v>5344</v>
      </c>
      <c r="Z373" s="10" t="str">
        <f t="shared" si="98"/>
        <v>-</v>
      </c>
      <c r="AA373" s="87" t="str">
        <f t="shared" si="99"/>
        <v>-</v>
      </c>
      <c r="AB373" s="90" t="s">
        <v>5344</v>
      </c>
      <c r="AC373" s="89" t="s">
        <v>5344</v>
      </c>
      <c r="AD373" s="89" t="s">
        <v>5344</v>
      </c>
      <c r="AE373" s="10" t="str">
        <f t="shared" si="100"/>
        <v>-</v>
      </c>
      <c r="AF373" s="11" t="str">
        <f t="shared" si="101"/>
        <v>-</v>
      </c>
      <c r="AG373" s="91" t="s">
        <v>5344</v>
      </c>
      <c r="AH373" s="89" t="s">
        <v>5344</v>
      </c>
      <c r="AI373" s="89" t="s">
        <v>5344</v>
      </c>
      <c r="AJ373" s="10" t="str">
        <f t="shared" si="102"/>
        <v>-</v>
      </c>
      <c r="AK373" s="87" t="str">
        <f t="shared" si="103"/>
        <v>-</v>
      </c>
      <c r="AL373" s="90" t="s">
        <v>5344</v>
      </c>
      <c r="AM373" s="89" t="s">
        <v>5344</v>
      </c>
      <c r="AN373" s="89" t="s">
        <v>5344</v>
      </c>
      <c r="AO373" s="10" t="str">
        <f t="shared" si="104"/>
        <v>-</v>
      </c>
      <c r="AP373" s="11" t="str">
        <f t="shared" si="105"/>
        <v>-</v>
      </c>
      <c r="AQ373" s="91" t="s">
        <v>5344</v>
      </c>
      <c r="AR373" s="89" t="s">
        <v>5344</v>
      </c>
      <c r="AS373" s="89" t="s">
        <v>5344</v>
      </c>
      <c r="AT373" s="10" t="str">
        <f t="shared" si="106"/>
        <v>-</v>
      </c>
      <c r="AU373" s="87" t="str">
        <f t="shared" si="107"/>
        <v>-</v>
      </c>
      <c r="AV373" s="23"/>
    </row>
    <row r="374" spans="3:48" ht="50.1" customHeight="1">
      <c r="C374" s="5"/>
      <c r="D374" s="64" t="s">
        <v>744</v>
      </c>
      <c r="E374" s="65" t="s">
        <v>5252</v>
      </c>
      <c r="F374" s="67" t="s">
        <v>745</v>
      </c>
      <c r="G374" s="29">
        <v>191</v>
      </c>
      <c r="H374" s="13">
        <v>256</v>
      </c>
      <c r="I374" s="10">
        <f t="shared" si="90"/>
        <v>-65</v>
      </c>
      <c r="J374" s="87">
        <f t="shared" si="91"/>
        <v>-25.390625</v>
      </c>
      <c r="K374" s="29">
        <v>191</v>
      </c>
      <c r="L374" s="13">
        <v>256</v>
      </c>
      <c r="M374" s="10">
        <f t="shared" si="92"/>
        <v>-65</v>
      </c>
      <c r="N374" s="87">
        <f t="shared" si="93"/>
        <v>-25.390625</v>
      </c>
      <c r="O374" s="29">
        <v>0</v>
      </c>
      <c r="P374" s="13">
        <v>0</v>
      </c>
      <c r="Q374" s="10" t="str">
        <f t="shared" si="94"/>
        <v>-</v>
      </c>
      <c r="R374" s="87" t="str">
        <f t="shared" si="95"/>
        <v>-</v>
      </c>
      <c r="S374" s="29">
        <v>0</v>
      </c>
      <c r="T374" s="13">
        <v>0</v>
      </c>
      <c r="U374" s="10" t="str">
        <f t="shared" si="96"/>
        <v>-</v>
      </c>
      <c r="V374" s="87" t="str">
        <f t="shared" si="97"/>
        <v>-</v>
      </c>
      <c r="W374" s="88" t="s">
        <v>5344</v>
      </c>
      <c r="X374" s="89" t="s">
        <v>5344</v>
      </c>
      <c r="Y374" s="89" t="s">
        <v>5344</v>
      </c>
      <c r="Z374" s="10" t="str">
        <f t="shared" si="98"/>
        <v>-</v>
      </c>
      <c r="AA374" s="87" t="str">
        <f t="shared" si="99"/>
        <v>-</v>
      </c>
      <c r="AB374" s="90" t="s">
        <v>5344</v>
      </c>
      <c r="AC374" s="89" t="s">
        <v>5344</v>
      </c>
      <c r="AD374" s="89" t="s">
        <v>5344</v>
      </c>
      <c r="AE374" s="10" t="str">
        <f t="shared" si="100"/>
        <v>-</v>
      </c>
      <c r="AF374" s="11" t="str">
        <f t="shared" si="101"/>
        <v>-</v>
      </c>
      <c r="AG374" s="91" t="s">
        <v>5344</v>
      </c>
      <c r="AH374" s="89" t="s">
        <v>5344</v>
      </c>
      <c r="AI374" s="89" t="s">
        <v>5344</v>
      </c>
      <c r="AJ374" s="10" t="str">
        <f t="shared" si="102"/>
        <v>-</v>
      </c>
      <c r="AK374" s="87" t="str">
        <f t="shared" si="103"/>
        <v>-</v>
      </c>
      <c r="AL374" s="90" t="s">
        <v>5344</v>
      </c>
      <c r="AM374" s="89" t="s">
        <v>5344</v>
      </c>
      <c r="AN374" s="89" t="s">
        <v>5344</v>
      </c>
      <c r="AO374" s="10" t="str">
        <f t="shared" si="104"/>
        <v>-</v>
      </c>
      <c r="AP374" s="11" t="str">
        <f t="shared" si="105"/>
        <v>-</v>
      </c>
      <c r="AQ374" s="91" t="s">
        <v>5344</v>
      </c>
      <c r="AR374" s="89" t="s">
        <v>5344</v>
      </c>
      <c r="AS374" s="89" t="s">
        <v>5344</v>
      </c>
      <c r="AT374" s="10" t="str">
        <f t="shared" si="106"/>
        <v>-</v>
      </c>
      <c r="AU374" s="87" t="str">
        <f t="shared" si="107"/>
        <v>-</v>
      </c>
      <c r="AV374" s="23"/>
    </row>
    <row r="375" spans="3:48" ht="50.1" customHeight="1">
      <c r="C375" s="5"/>
      <c r="D375" s="64" t="s">
        <v>746</v>
      </c>
      <c r="E375" s="65" t="s">
        <v>5252</v>
      </c>
      <c r="F375" s="67" t="s">
        <v>747</v>
      </c>
      <c r="G375" s="29">
        <v>856</v>
      </c>
      <c r="H375" s="13">
        <v>838</v>
      </c>
      <c r="I375" s="10">
        <f t="shared" si="90"/>
        <v>18</v>
      </c>
      <c r="J375" s="87">
        <f t="shared" si="91"/>
        <v>2.1479713603818613</v>
      </c>
      <c r="K375" s="29">
        <v>856</v>
      </c>
      <c r="L375" s="13">
        <v>838</v>
      </c>
      <c r="M375" s="10">
        <f t="shared" si="92"/>
        <v>18</v>
      </c>
      <c r="N375" s="87">
        <f t="shared" si="93"/>
        <v>2.1479713603818613</v>
      </c>
      <c r="O375" s="29">
        <v>0</v>
      </c>
      <c r="P375" s="13">
        <v>0</v>
      </c>
      <c r="Q375" s="10" t="str">
        <f t="shared" si="94"/>
        <v>-</v>
      </c>
      <c r="R375" s="87" t="str">
        <f t="shared" si="95"/>
        <v>-</v>
      </c>
      <c r="S375" s="29">
        <v>0</v>
      </c>
      <c r="T375" s="13">
        <v>0</v>
      </c>
      <c r="U375" s="10" t="str">
        <f t="shared" si="96"/>
        <v>-</v>
      </c>
      <c r="V375" s="87" t="str">
        <f t="shared" si="97"/>
        <v>-</v>
      </c>
      <c r="W375" s="88" t="s">
        <v>5344</v>
      </c>
      <c r="X375" s="89" t="s">
        <v>5344</v>
      </c>
      <c r="Y375" s="89" t="s">
        <v>5344</v>
      </c>
      <c r="Z375" s="10" t="str">
        <f t="shared" si="98"/>
        <v>-</v>
      </c>
      <c r="AA375" s="87" t="str">
        <f t="shared" si="99"/>
        <v>-</v>
      </c>
      <c r="AB375" s="90" t="s">
        <v>5344</v>
      </c>
      <c r="AC375" s="89" t="s">
        <v>5344</v>
      </c>
      <c r="AD375" s="89" t="s">
        <v>5344</v>
      </c>
      <c r="AE375" s="10" t="str">
        <f t="shared" si="100"/>
        <v>-</v>
      </c>
      <c r="AF375" s="11" t="str">
        <f t="shared" si="101"/>
        <v>-</v>
      </c>
      <c r="AG375" s="91" t="s">
        <v>5344</v>
      </c>
      <c r="AH375" s="89" t="s">
        <v>5344</v>
      </c>
      <c r="AI375" s="89" t="s">
        <v>5344</v>
      </c>
      <c r="AJ375" s="10" t="str">
        <f t="shared" si="102"/>
        <v>-</v>
      </c>
      <c r="AK375" s="87" t="str">
        <f t="shared" si="103"/>
        <v>-</v>
      </c>
      <c r="AL375" s="90" t="s">
        <v>5344</v>
      </c>
      <c r="AM375" s="89" t="s">
        <v>5344</v>
      </c>
      <c r="AN375" s="89" t="s">
        <v>5344</v>
      </c>
      <c r="AO375" s="10" t="str">
        <f t="shared" si="104"/>
        <v>-</v>
      </c>
      <c r="AP375" s="11" t="str">
        <f t="shared" si="105"/>
        <v>-</v>
      </c>
      <c r="AQ375" s="91" t="s">
        <v>5344</v>
      </c>
      <c r="AR375" s="89" t="s">
        <v>5344</v>
      </c>
      <c r="AS375" s="89" t="s">
        <v>5344</v>
      </c>
      <c r="AT375" s="10" t="str">
        <f t="shared" si="106"/>
        <v>-</v>
      </c>
      <c r="AU375" s="87" t="str">
        <f t="shared" si="107"/>
        <v>-</v>
      </c>
      <c r="AV375" s="23"/>
    </row>
    <row r="376" spans="3:48" ht="50.1" customHeight="1">
      <c r="C376" s="5"/>
      <c r="D376" s="64" t="s">
        <v>748</v>
      </c>
      <c r="E376" s="65" t="s">
        <v>5252</v>
      </c>
      <c r="F376" s="67" t="s">
        <v>749</v>
      </c>
      <c r="G376" s="29">
        <v>655</v>
      </c>
      <c r="H376" s="13">
        <v>562</v>
      </c>
      <c r="I376" s="10">
        <f t="shared" si="90"/>
        <v>93</v>
      </c>
      <c r="J376" s="87">
        <f t="shared" si="91"/>
        <v>16.548042704626333</v>
      </c>
      <c r="K376" s="29">
        <v>164</v>
      </c>
      <c r="L376" s="13">
        <v>153</v>
      </c>
      <c r="M376" s="10">
        <f t="shared" si="92"/>
        <v>11</v>
      </c>
      <c r="N376" s="87">
        <f t="shared" si="93"/>
        <v>7.18954248366013</v>
      </c>
      <c r="O376" s="29">
        <v>0</v>
      </c>
      <c r="P376" s="13">
        <v>0</v>
      </c>
      <c r="Q376" s="10" t="str">
        <f t="shared" si="94"/>
        <v>-</v>
      </c>
      <c r="R376" s="87" t="str">
        <f t="shared" si="95"/>
        <v>-</v>
      </c>
      <c r="S376" s="29">
        <v>491</v>
      </c>
      <c r="T376" s="13">
        <v>410</v>
      </c>
      <c r="U376" s="10">
        <f t="shared" si="96"/>
        <v>81</v>
      </c>
      <c r="V376" s="87">
        <f t="shared" si="97"/>
        <v>19.756097560975611</v>
      </c>
      <c r="W376" s="88" t="s">
        <v>5881</v>
      </c>
      <c r="X376" s="89">
        <v>491</v>
      </c>
      <c r="Y376" s="89">
        <v>410</v>
      </c>
      <c r="Z376" s="10">
        <f t="shared" si="98"/>
        <v>81</v>
      </c>
      <c r="AA376" s="87">
        <f t="shared" si="99"/>
        <v>19.756097560975611</v>
      </c>
      <c r="AB376" s="90" t="s">
        <v>5344</v>
      </c>
      <c r="AC376" s="89" t="s">
        <v>5344</v>
      </c>
      <c r="AD376" s="89" t="s">
        <v>5344</v>
      </c>
      <c r="AE376" s="10" t="str">
        <f t="shared" si="100"/>
        <v>-</v>
      </c>
      <c r="AF376" s="11" t="str">
        <f t="shared" si="101"/>
        <v>-</v>
      </c>
      <c r="AG376" s="91" t="s">
        <v>5344</v>
      </c>
      <c r="AH376" s="89" t="s">
        <v>5344</v>
      </c>
      <c r="AI376" s="89" t="s">
        <v>5344</v>
      </c>
      <c r="AJ376" s="10" t="str">
        <f t="shared" si="102"/>
        <v>-</v>
      </c>
      <c r="AK376" s="87" t="str">
        <f t="shared" si="103"/>
        <v>-</v>
      </c>
      <c r="AL376" s="90" t="s">
        <v>5344</v>
      </c>
      <c r="AM376" s="89" t="s">
        <v>5344</v>
      </c>
      <c r="AN376" s="89" t="s">
        <v>5344</v>
      </c>
      <c r="AO376" s="10" t="str">
        <f t="shared" si="104"/>
        <v>-</v>
      </c>
      <c r="AP376" s="11" t="str">
        <f t="shared" si="105"/>
        <v>-</v>
      </c>
      <c r="AQ376" s="91" t="s">
        <v>5344</v>
      </c>
      <c r="AR376" s="89" t="s">
        <v>5344</v>
      </c>
      <c r="AS376" s="89" t="s">
        <v>5344</v>
      </c>
      <c r="AT376" s="10" t="str">
        <f t="shared" si="106"/>
        <v>-</v>
      </c>
      <c r="AU376" s="87" t="str">
        <f t="shared" si="107"/>
        <v>-</v>
      </c>
      <c r="AV376" s="23"/>
    </row>
    <row r="377" spans="3:48" ht="50.1" customHeight="1">
      <c r="C377" s="5"/>
      <c r="D377" s="64" t="s">
        <v>750</v>
      </c>
      <c r="E377" s="65" t="s">
        <v>5252</v>
      </c>
      <c r="F377" s="67" t="s">
        <v>751</v>
      </c>
      <c r="G377" s="29">
        <v>25890</v>
      </c>
      <c r="H377" s="13">
        <v>25426</v>
      </c>
      <c r="I377" s="10">
        <f t="shared" si="90"/>
        <v>464</v>
      </c>
      <c r="J377" s="87">
        <f t="shared" si="91"/>
        <v>1.8249036419413198</v>
      </c>
      <c r="K377" s="29">
        <v>25890</v>
      </c>
      <c r="L377" s="13">
        <v>25426</v>
      </c>
      <c r="M377" s="10">
        <f t="shared" si="92"/>
        <v>464</v>
      </c>
      <c r="N377" s="87">
        <f t="shared" si="93"/>
        <v>1.8249036419413198</v>
      </c>
      <c r="O377" s="29">
        <v>0</v>
      </c>
      <c r="P377" s="13">
        <v>0</v>
      </c>
      <c r="Q377" s="10" t="str">
        <f t="shared" si="94"/>
        <v>-</v>
      </c>
      <c r="R377" s="87" t="str">
        <f t="shared" si="95"/>
        <v>-</v>
      </c>
      <c r="S377" s="29">
        <v>0</v>
      </c>
      <c r="T377" s="13">
        <v>0</v>
      </c>
      <c r="U377" s="10" t="str">
        <f t="shared" si="96"/>
        <v>-</v>
      </c>
      <c r="V377" s="87" t="str">
        <f t="shared" si="97"/>
        <v>-</v>
      </c>
      <c r="W377" s="88" t="s">
        <v>5344</v>
      </c>
      <c r="X377" s="89" t="s">
        <v>5344</v>
      </c>
      <c r="Y377" s="89" t="s">
        <v>5344</v>
      </c>
      <c r="Z377" s="10" t="str">
        <f t="shared" si="98"/>
        <v>-</v>
      </c>
      <c r="AA377" s="87" t="str">
        <f t="shared" si="99"/>
        <v>-</v>
      </c>
      <c r="AB377" s="90" t="s">
        <v>5344</v>
      </c>
      <c r="AC377" s="89" t="s">
        <v>5344</v>
      </c>
      <c r="AD377" s="89" t="s">
        <v>5344</v>
      </c>
      <c r="AE377" s="10" t="str">
        <f t="shared" si="100"/>
        <v>-</v>
      </c>
      <c r="AF377" s="11" t="str">
        <f t="shared" si="101"/>
        <v>-</v>
      </c>
      <c r="AG377" s="91" t="s">
        <v>5344</v>
      </c>
      <c r="AH377" s="89" t="s">
        <v>5344</v>
      </c>
      <c r="AI377" s="89" t="s">
        <v>5344</v>
      </c>
      <c r="AJ377" s="10" t="str">
        <f t="shared" si="102"/>
        <v>-</v>
      </c>
      <c r="AK377" s="87" t="str">
        <f t="shared" si="103"/>
        <v>-</v>
      </c>
      <c r="AL377" s="90" t="s">
        <v>5344</v>
      </c>
      <c r="AM377" s="89" t="s">
        <v>5344</v>
      </c>
      <c r="AN377" s="89" t="s">
        <v>5344</v>
      </c>
      <c r="AO377" s="10" t="str">
        <f t="shared" si="104"/>
        <v>-</v>
      </c>
      <c r="AP377" s="11" t="str">
        <f t="shared" si="105"/>
        <v>-</v>
      </c>
      <c r="AQ377" s="91" t="s">
        <v>5344</v>
      </c>
      <c r="AR377" s="89" t="s">
        <v>5344</v>
      </c>
      <c r="AS377" s="89" t="s">
        <v>5344</v>
      </c>
      <c r="AT377" s="10" t="str">
        <f t="shared" si="106"/>
        <v>-</v>
      </c>
      <c r="AU377" s="87" t="str">
        <f t="shared" si="107"/>
        <v>-</v>
      </c>
      <c r="AV377" s="23"/>
    </row>
    <row r="378" spans="3:48" ht="50.1" customHeight="1">
      <c r="C378" s="5"/>
      <c r="D378" s="64" t="s">
        <v>752</v>
      </c>
      <c r="E378" s="65" t="s">
        <v>5252</v>
      </c>
      <c r="F378" s="67" t="s">
        <v>753</v>
      </c>
      <c r="G378" s="29">
        <v>309</v>
      </c>
      <c r="H378" s="13">
        <v>311</v>
      </c>
      <c r="I378" s="10">
        <f t="shared" si="90"/>
        <v>-2</v>
      </c>
      <c r="J378" s="87">
        <f t="shared" si="91"/>
        <v>-0.64308681672025725</v>
      </c>
      <c r="K378" s="29">
        <v>109</v>
      </c>
      <c r="L378" s="13">
        <v>113</v>
      </c>
      <c r="M378" s="10">
        <f t="shared" si="92"/>
        <v>-4</v>
      </c>
      <c r="N378" s="87">
        <f t="shared" si="93"/>
        <v>-3.5398230088495577</v>
      </c>
      <c r="O378" s="29">
        <v>0</v>
      </c>
      <c r="P378" s="13">
        <v>0</v>
      </c>
      <c r="Q378" s="10" t="str">
        <f t="shared" si="94"/>
        <v>-</v>
      </c>
      <c r="R378" s="87" t="str">
        <f t="shared" si="95"/>
        <v>-</v>
      </c>
      <c r="S378" s="29">
        <v>200</v>
      </c>
      <c r="T378" s="13">
        <v>199</v>
      </c>
      <c r="U378" s="10">
        <f t="shared" si="96"/>
        <v>1</v>
      </c>
      <c r="V378" s="87">
        <f t="shared" si="97"/>
        <v>0.50251256281407031</v>
      </c>
      <c r="W378" s="88" t="s">
        <v>8133</v>
      </c>
      <c r="X378" s="89">
        <v>200</v>
      </c>
      <c r="Y378" s="89">
        <v>199</v>
      </c>
      <c r="Z378" s="10">
        <f t="shared" si="98"/>
        <v>1</v>
      </c>
      <c r="AA378" s="87">
        <f t="shared" si="99"/>
        <v>0.50251256281407031</v>
      </c>
      <c r="AB378" s="90" t="s">
        <v>5344</v>
      </c>
      <c r="AC378" s="89" t="s">
        <v>5344</v>
      </c>
      <c r="AD378" s="89" t="s">
        <v>5344</v>
      </c>
      <c r="AE378" s="10" t="str">
        <f t="shared" si="100"/>
        <v>-</v>
      </c>
      <c r="AF378" s="11" t="str">
        <f t="shared" si="101"/>
        <v>-</v>
      </c>
      <c r="AG378" s="91" t="s">
        <v>5344</v>
      </c>
      <c r="AH378" s="89" t="s">
        <v>5344</v>
      </c>
      <c r="AI378" s="89" t="s">
        <v>5344</v>
      </c>
      <c r="AJ378" s="10" t="str">
        <f t="shared" si="102"/>
        <v>-</v>
      </c>
      <c r="AK378" s="87" t="str">
        <f t="shared" si="103"/>
        <v>-</v>
      </c>
      <c r="AL378" s="90" t="s">
        <v>5344</v>
      </c>
      <c r="AM378" s="89" t="s">
        <v>5344</v>
      </c>
      <c r="AN378" s="89" t="s">
        <v>5344</v>
      </c>
      <c r="AO378" s="10" t="str">
        <f t="shared" si="104"/>
        <v>-</v>
      </c>
      <c r="AP378" s="11" t="str">
        <f t="shared" si="105"/>
        <v>-</v>
      </c>
      <c r="AQ378" s="91" t="s">
        <v>5344</v>
      </c>
      <c r="AR378" s="89" t="s">
        <v>5344</v>
      </c>
      <c r="AS378" s="89" t="s">
        <v>5344</v>
      </c>
      <c r="AT378" s="10" t="str">
        <f t="shared" si="106"/>
        <v>-</v>
      </c>
      <c r="AU378" s="87" t="str">
        <f t="shared" si="107"/>
        <v>-</v>
      </c>
      <c r="AV378" s="23"/>
    </row>
    <row r="379" spans="3:48" ht="50.1" customHeight="1">
      <c r="C379" s="5"/>
      <c r="D379" s="64" t="s">
        <v>754</v>
      </c>
      <c r="E379" s="65" t="s">
        <v>5252</v>
      </c>
      <c r="F379" s="67" t="s">
        <v>755</v>
      </c>
      <c r="G379" s="29">
        <v>1379</v>
      </c>
      <c r="H379" s="13">
        <v>1341</v>
      </c>
      <c r="I379" s="10">
        <f t="shared" si="90"/>
        <v>38</v>
      </c>
      <c r="J379" s="87">
        <f t="shared" si="91"/>
        <v>2.8337061894108873</v>
      </c>
      <c r="K379" s="29">
        <v>121</v>
      </c>
      <c r="L379" s="13">
        <v>99</v>
      </c>
      <c r="M379" s="10">
        <f t="shared" si="92"/>
        <v>22</v>
      </c>
      <c r="N379" s="87">
        <f t="shared" si="93"/>
        <v>22.222222222222221</v>
      </c>
      <c r="O379" s="29">
        <v>0</v>
      </c>
      <c r="P379" s="13">
        <v>0</v>
      </c>
      <c r="Q379" s="10" t="str">
        <f t="shared" si="94"/>
        <v>-</v>
      </c>
      <c r="R379" s="87" t="str">
        <f t="shared" si="95"/>
        <v>-</v>
      </c>
      <c r="S379" s="29">
        <v>1257</v>
      </c>
      <c r="T379" s="13">
        <v>1242</v>
      </c>
      <c r="U379" s="10">
        <f t="shared" si="96"/>
        <v>15</v>
      </c>
      <c r="V379" s="87">
        <f t="shared" si="97"/>
        <v>1.2077294685990339</v>
      </c>
      <c r="W379" s="88" t="s">
        <v>6426</v>
      </c>
      <c r="X379" s="89">
        <v>1257</v>
      </c>
      <c r="Y379" s="89">
        <v>1242</v>
      </c>
      <c r="Z379" s="10">
        <f t="shared" si="98"/>
        <v>15</v>
      </c>
      <c r="AA379" s="87">
        <f t="shared" si="99"/>
        <v>1.2077294685990339</v>
      </c>
      <c r="AB379" s="90" t="s">
        <v>5344</v>
      </c>
      <c r="AC379" s="89" t="s">
        <v>5344</v>
      </c>
      <c r="AD379" s="89" t="s">
        <v>5344</v>
      </c>
      <c r="AE379" s="10" t="str">
        <f t="shared" si="100"/>
        <v>-</v>
      </c>
      <c r="AF379" s="11" t="str">
        <f t="shared" si="101"/>
        <v>-</v>
      </c>
      <c r="AG379" s="91" t="s">
        <v>5344</v>
      </c>
      <c r="AH379" s="89" t="s">
        <v>5344</v>
      </c>
      <c r="AI379" s="89" t="s">
        <v>5344</v>
      </c>
      <c r="AJ379" s="10" t="str">
        <f t="shared" si="102"/>
        <v>-</v>
      </c>
      <c r="AK379" s="87" t="str">
        <f t="shared" si="103"/>
        <v>-</v>
      </c>
      <c r="AL379" s="90" t="s">
        <v>5344</v>
      </c>
      <c r="AM379" s="89" t="s">
        <v>5344</v>
      </c>
      <c r="AN379" s="89" t="s">
        <v>5344</v>
      </c>
      <c r="AO379" s="10" t="str">
        <f t="shared" si="104"/>
        <v>-</v>
      </c>
      <c r="AP379" s="11" t="str">
        <f t="shared" si="105"/>
        <v>-</v>
      </c>
      <c r="AQ379" s="91" t="s">
        <v>5344</v>
      </c>
      <c r="AR379" s="89" t="s">
        <v>5344</v>
      </c>
      <c r="AS379" s="89" t="s">
        <v>5344</v>
      </c>
      <c r="AT379" s="10" t="str">
        <f t="shared" si="106"/>
        <v>-</v>
      </c>
      <c r="AU379" s="87" t="str">
        <f t="shared" si="107"/>
        <v>-</v>
      </c>
      <c r="AV379" s="23"/>
    </row>
    <row r="380" spans="3:48" ht="50.1" customHeight="1">
      <c r="C380" s="5"/>
      <c r="D380" s="64" t="s">
        <v>756</v>
      </c>
      <c r="E380" s="65" t="s">
        <v>5252</v>
      </c>
      <c r="F380" s="67" t="s">
        <v>757</v>
      </c>
      <c r="G380" s="29">
        <v>1142</v>
      </c>
      <c r="H380" s="13">
        <v>1569</v>
      </c>
      <c r="I380" s="10">
        <f t="shared" si="90"/>
        <v>-427</v>
      </c>
      <c r="J380" s="87">
        <f t="shared" si="91"/>
        <v>-27.214786488209054</v>
      </c>
      <c r="K380" s="29">
        <v>404</v>
      </c>
      <c r="L380" s="13">
        <v>468</v>
      </c>
      <c r="M380" s="10">
        <f t="shared" si="92"/>
        <v>-64</v>
      </c>
      <c r="N380" s="87">
        <f t="shared" si="93"/>
        <v>-13.675213675213676</v>
      </c>
      <c r="O380" s="29">
        <v>0</v>
      </c>
      <c r="P380" s="13">
        <v>0</v>
      </c>
      <c r="Q380" s="10" t="str">
        <f t="shared" si="94"/>
        <v>-</v>
      </c>
      <c r="R380" s="87" t="str">
        <f t="shared" si="95"/>
        <v>-</v>
      </c>
      <c r="S380" s="29">
        <v>738</v>
      </c>
      <c r="T380" s="13">
        <v>1101</v>
      </c>
      <c r="U380" s="10">
        <f t="shared" si="96"/>
        <v>-363</v>
      </c>
      <c r="V380" s="87">
        <f t="shared" si="97"/>
        <v>-32.970027247956402</v>
      </c>
      <c r="W380" s="88" t="s">
        <v>5351</v>
      </c>
      <c r="X380" s="89">
        <v>430</v>
      </c>
      <c r="Y380" s="89">
        <v>455</v>
      </c>
      <c r="Z380" s="10">
        <f t="shared" si="98"/>
        <v>-25</v>
      </c>
      <c r="AA380" s="87">
        <f t="shared" si="99"/>
        <v>-5.4945054945054945</v>
      </c>
      <c r="AB380" s="90" t="s">
        <v>8134</v>
      </c>
      <c r="AC380" s="89">
        <v>308</v>
      </c>
      <c r="AD380" s="89">
        <v>645</v>
      </c>
      <c r="AE380" s="10">
        <f t="shared" si="100"/>
        <v>-337</v>
      </c>
      <c r="AF380" s="11">
        <f t="shared" si="101"/>
        <v>-52.248062015503869</v>
      </c>
      <c r="AG380" s="91" t="s">
        <v>5344</v>
      </c>
      <c r="AH380" s="89" t="s">
        <v>5344</v>
      </c>
      <c r="AI380" s="89" t="s">
        <v>5344</v>
      </c>
      <c r="AJ380" s="10" t="str">
        <f t="shared" si="102"/>
        <v>-</v>
      </c>
      <c r="AK380" s="87" t="str">
        <f t="shared" si="103"/>
        <v>-</v>
      </c>
      <c r="AL380" s="90" t="s">
        <v>5344</v>
      </c>
      <c r="AM380" s="89" t="s">
        <v>5344</v>
      </c>
      <c r="AN380" s="89" t="s">
        <v>5344</v>
      </c>
      <c r="AO380" s="10" t="str">
        <f t="shared" si="104"/>
        <v>-</v>
      </c>
      <c r="AP380" s="11" t="str">
        <f t="shared" si="105"/>
        <v>-</v>
      </c>
      <c r="AQ380" s="91" t="s">
        <v>5344</v>
      </c>
      <c r="AR380" s="89" t="s">
        <v>5344</v>
      </c>
      <c r="AS380" s="89" t="s">
        <v>5344</v>
      </c>
      <c r="AT380" s="10" t="str">
        <f t="shared" si="106"/>
        <v>-</v>
      </c>
      <c r="AU380" s="87" t="str">
        <f t="shared" si="107"/>
        <v>-</v>
      </c>
      <c r="AV380" s="23"/>
    </row>
    <row r="381" spans="3:48" ht="50.1" customHeight="1">
      <c r="C381" s="5"/>
      <c r="D381" s="64" t="s">
        <v>758</v>
      </c>
      <c r="E381" s="65" t="s">
        <v>5252</v>
      </c>
      <c r="F381" s="67" t="s">
        <v>759</v>
      </c>
      <c r="G381" s="29">
        <v>26</v>
      </c>
      <c r="H381" s="13">
        <v>26</v>
      </c>
      <c r="I381" s="10">
        <f t="shared" si="90"/>
        <v>0</v>
      </c>
      <c r="J381" s="87">
        <f t="shared" si="91"/>
        <v>0</v>
      </c>
      <c r="K381" s="29">
        <v>26</v>
      </c>
      <c r="L381" s="13">
        <v>26</v>
      </c>
      <c r="M381" s="10">
        <f t="shared" si="92"/>
        <v>0</v>
      </c>
      <c r="N381" s="87">
        <f t="shared" si="93"/>
        <v>0</v>
      </c>
      <c r="O381" s="29">
        <v>0</v>
      </c>
      <c r="P381" s="13">
        <v>0</v>
      </c>
      <c r="Q381" s="10" t="str">
        <f t="shared" si="94"/>
        <v>-</v>
      </c>
      <c r="R381" s="87" t="str">
        <f t="shared" si="95"/>
        <v>-</v>
      </c>
      <c r="S381" s="29">
        <v>0</v>
      </c>
      <c r="T381" s="13">
        <v>0</v>
      </c>
      <c r="U381" s="10" t="str">
        <f t="shared" si="96"/>
        <v>-</v>
      </c>
      <c r="V381" s="87" t="str">
        <f t="shared" si="97"/>
        <v>-</v>
      </c>
      <c r="W381" s="88" t="s">
        <v>5344</v>
      </c>
      <c r="X381" s="89" t="s">
        <v>5344</v>
      </c>
      <c r="Y381" s="89" t="s">
        <v>5344</v>
      </c>
      <c r="Z381" s="10" t="str">
        <f t="shared" si="98"/>
        <v>-</v>
      </c>
      <c r="AA381" s="87" t="str">
        <f t="shared" si="99"/>
        <v>-</v>
      </c>
      <c r="AB381" s="90" t="s">
        <v>5344</v>
      </c>
      <c r="AC381" s="89" t="s">
        <v>5344</v>
      </c>
      <c r="AD381" s="89" t="s">
        <v>5344</v>
      </c>
      <c r="AE381" s="10" t="str">
        <f t="shared" si="100"/>
        <v>-</v>
      </c>
      <c r="AF381" s="11" t="str">
        <f t="shared" si="101"/>
        <v>-</v>
      </c>
      <c r="AG381" s="91" t="s">
        <v>5344</v>
      </c>
      <c r="AH381" s="89" t="s">
        <v>5344</v>
      </c>
      <c r="AI381" s="89" t="s">
        <v>5344</v>
      </c>
      <c r="AJ381" s="10" t="str">
        <f t="shared" si="102"/>
        <v>-</v>
      </c>
      <c r="AK381" s="87" t="str">
        <f t="shared" si="103"/>
        <v>-</v>
      </c>
      <c r="AL381" s="90" t="s">
        <v>5344</v>
      </c>
      <c r="AM381" s="89" t="s">
        <v>5344</v>
      </c>
      <c r="AN381" s="89" t="s">
        <v>5344</v>
      </c>
      <c r="AO381" s="10" t="str">
        <f t="shared" si="104"/>
        <v>-</v>
      </c>
      <c r="AP381" s="11" t="str">
        <f t="shared" si="105"/>
        <v>-</v>
      </c>
      <c r="AQ381" s="91" t="s">
        <v>5344</v>
      </c>
      <c r="AR381" s="89" t="s">
        <v>5344</v>
      </c>
      <c r="AS381" s="89" t="s">
        <v>5344</v>
      </c>
      <c r="AT381" s="10" t="str">
        <f t="shared" si="106"/>
        <v>-</v>
      </c>
      <c r="AU381" s="87" t="str">
        <f t="shared" si="107"/>
        <v>-</v>
      </c>
      <c r="AV381" s="23"/>
    </row>
    <row r="382" spans="3:48" ht="50.1" customHeight="1">
      <c r="C382" s="5"/>
      <c r="D382" s="64" t="s">
        <v>760</v>
      </c>
      <c r="E382" s="65" t="s">
        <v>5252</v>
      </c>
      <c r="F382" s="67" t="s">
        <v>761</v>
      </c>
      <c r="G382" s="29">
        <v>1280</v>
      </c>
      <c r="H382" s="13">
        <v>1092</v>
      </c>
      <c r="I382" s="10">
        <f t="shared" si="90"/>
        <v>188</v>
      </c>
      <c r="J382" s="87">
        <f t="shared" si="91"/>
        <v>17.216117216117215</v>
      </c>
      <c r="K382" s="29">
        <v>806</v>
      </c>
      <c r="L382" s="13">
        <v>614</v>
      </c>
      <c r="M382" s="10">
        <f t="shared" si="92"/>
        <v>192</v>
      </c>
      <c r="N382" s="87">
        <f t="shared" si="93"/>
        <v>31.270358306188921</v>
      </c>
      <c r="O382" s="29">
        <v>0</v>
      </c>
      <c r="P382" s="13">
        <v>0</v>
      </c>
      <c r="Q382" s="10" t="str">
        <f t="shared" si="94"/>
        <v>-</v>
      </c>
      <c r="R382" s="87" t="str">
        <f t="shared" si="95"/>
        <v>-</v>
      </c>
      <c r="S382" s="29">
        <v>474</v>
      </c>
      <c r="T382" s="13">
        <v>477</v>
      </c>
      <c r="U382" s="10">
        <f t="shared" si="96"/>
        <v>-3</v>
      </c>
      <c r="V382" s="87">
        <f t="shared" si="97"/>
        <v>-0.62893081761006298</v>
      </c>
      <c r="W382" s="88" t="s">
        <v>6426</v>
      </c>
      <c r="X382" s="89">
        <v>217</v>
      </c>
      <c r="Y382" s="89">
        <v>222</v>
      </c>
      <c r="Z382" s="10">
        <f t="shared" si="98"/>
        <v>-5</v>
      </c>
      <c r="AA382" s="87">
        <f t="shared" si="99"/>
        <v>-2.2522522522522523</v>
      </c>
      <c r="AB382" s="90" t="s">
        <v>5594</v>
      </c>
      <c r="AC382" s="89">
        <v>153</v>
      </c>
      <c r="AD382" s="89">
        <v>153</v>
      </c>
      <c r="AE382" s="10">
        <f t="shared" si="100"/>
        <v>0</v>
      </c>
      <c r="AF382" s="11">
        <f t="shared" si="101"/>
        <v>0</v>
      </c>
      <c r="AG382" s="91" t="s">
        <v>8135</v>
      </c>
      <c r="AH382" s="89">
        <v>103</v>
      </c>
      <c r="AI382" s="89">
        <v>102</v>
      </c>
      <c r="AJ382" s="10">
        <f t="shared" si="102"/>
        <v>1</v>
      </c>
      <c r="AK382" s="87">
        <f t="shared" si="103"/>
        <v>0.98039215686274506</v>
      </c>
      <c r="AL382" s="90" t="s">
        <v>5344</v>
      </c>
      <c r="AM382" s="89" t="s">
        <v>5344</v>
      </c>
      <c r="AN382" s="89" t="s">
        <v>5344</v>
      </c>
      <c r="AO382" s="10" t="str">
        <f t="shared" si="104"/>
        <v>-</v>
      </c>
      <c r="AP382" s="11" t="str">
        <f t="shared" si="105"/>
        <v>-</v>
      </c>
      <c r="AQ382" s="91" t="s">
        <v>5344</v>
      </c>
      <c r="AR382" s="89" t="s">
        <v>5344</v>
      </c>
      <c r="AS382" s="89" t="s">
        <v>5344</v>
      </c>
      <c r="AT382" s="10" t="str">
        <f t="shared" si="106"/>
        <v>-</v>
      </c>
      <c r="AU382" s="87" t="str">
        <f t="shared" si="107"/>
        <v>-</v>
      </c>
      <c r="AV382" s="23"/>
    </row>
    <row r="383" spans="3:48" ht="50.1" customHeight="1">
      <c r="C383" s="5"/>
      <c r="D383" s="64" t="s">
        <v>762</v>
      </c>
      <c r="E383" s="65" t="s">
        <v>5252</v>
      </c>
      <c r="F383" s="67" t="s">
        <v>763</v>
      </c>
      <c r="G383" s="29">
        <v>4101</v>
      </c>
      <c r="H383" s="13">
        <v>4189</v>
      </c>
      <c r="I383" s="10">
        <f t="shared" si="90"/>
        <v>-88</v>
      </c>
      <c r="J383" s="87">
        <f t="shared" si="91"/>
        <v>-2.1007400334208643</v>
      </c>
      <c r="K383" s="29">
        <v>1648</v>
      </c>
      <c r="L383" s="13">
        <v>1747</v>
      </c>
      <c r="M383" s="10">
        <f t="shared" si="92"/>
        <v>-99</v>
      </c>
      <c r="N383" s="87">
        <f t="shared" si="93"/>
        <v>-5.6668574699484831</v>
      </c>
      <c r="O383" s="29">
        <v>0</v>
      </c>
      <c r="P383" s="13">
        <v>0</v>
      </c>
      <c r="Q383" s="10" t="str">
        <f t="shared" si="94"/>
        <v>-</v>
      </c>
      <c r="R383" s="87" t="str">
        <f t="shared" si="95"/>
        <v>-</v>
      </c>
      <c r="S383" s="29">
        <v>2454</v>
      </c>
      <c r="T383" s="13">
        <v>2442</v>
      </c>
      <c r="U383" s="10">
        <f t="shared" si="96"/>
        <v>12</v>
      </c>
      <c r="V383" s="87">
        <f t="shared" si="97"/>
        <v>0.49140049140049141</v>
      </c>
      <c r="W383" s="88" t="s">
        <v>8136</v>
      </c>
      <c r="X383" s="89">
        <v>2454</v>
      </c>
      <c r="Y383" s="89">
        <v>2442</v>
      </c>
      <c r="Z383" s="10">
        <f t="shared" si="98"/>
        <v>12</v>
      </c>
      <c r="AA383" s="87">
        <f t="shared" si="99"/>
        <v>0.49140049140049141</v>
      </c>
      <c r="AB383" s="90" t="s">
        <v>5344</v>
      </c>
      <c r="AC383" s="89" t="s">
        <v>5344</v>
      </c>
      <c r="AD383" s="89" t="s">
        <v>5344</v>
      </c>
      <c r="AE383" s="10" t="str">
        <f t="shared" si="100"/>
        <v>-</v>
      </c>
      <c r="AF383" s="11" t="str">
        <f t="shared" si="101"/>
        <v>-</v>
      </c>
      <c r="AG383" s="91" t="s">
        <v>5344</v>
      </c>
      <c r="AH383" s="89" t="s">
        <v>5344</v>
      </c>
      <c r="AI383" s="89" t="s">
        <v>5344</v>
      </c>
      <c r="AJ383" s="10" t="str">
        <f t="shared" si="102"/>
        <v>-</v>
      </c>
      <c r="AK383" s="87" t="str">
        <f t="shared" si="103"/>
        <v>-</v>
      </c>
      <c r="AL383" s="90" t="s">
        <v>5344</v>
      </c>
      <c r="AM383" s="89" t="s">
        <v>5344</v>
      </c>
      <c r="AN383" s="89" t="s">
        <v>5344</v>
      </c>
      <c r="AO383" s="10" t="str">
        <f t="shared" si="104"/>
        <v>-</v>
      </c>
      <c r="AP383" s="11" t="str">
        <f t="shared" si="105"/>
        <v>-</v>
      </c>
      <c r="AQ383" s="91" t="s">
        <v>5344</v>
      </c>
      <c r="AR383" s="89" t="s">
        <v>5344</v>
      </c>
      <c r="AS383" s="89" t="s">
        <v>5344</v>
      </c>
      <c r="AT383" s="10" t="str">
        <f t="shared" si="106"/>
        <v>-</v>
      </c>
      <c r="AU383" s="87" t="str">
        <f t="shared" si="107"/>
        <v>-</v>
      </c>
      <c r="AV383" s="23"/>
    </row>
    <row r="384" spans="3:48" ht="50.1" customHeight="1">
      <c r="C384" s="5"/>
      <c r="D384" s="64" t="s">
        <v>764</v>
      </c>
      <c r="E384" s="65" t="s">
        <v>5252</v>
      </c>
      <c r="F384" s="67" t="s">
        <v>765</v>
      </c>
      <c r="G384" s="29">
        <v>253</v>
      </c>
      <c r="H384" s="13">
        <v>272</v>
      </c>
      <c r="I384" s="10">
        <f t="shared" si="90"/>
        <v>-19</v>
      </c>
      <c r="J384" s="87">
        <f t="shared" si="91"/>
        <v>-6.9852941176470589</v>
      </c>
      <c r="K384" s="29">
        <v>33</v>
      </c>
      <c r="L384" s="13">
        <v>32</v>
      </c>
      <c r="M384" s="10">
        <f t="shared" si="92"/>
        <v>1</v>
      </c>
      <c r="N384" s="87">
        <f t="shared" si="93"/>
        <v>3.125</v>
      </c>
      <c r="O384" s="29">
        <v>0</v>
      </c>
      <c r="P384" s="13">
        <v>0</v>
      </c>
      <c r="Q384" s="10" t="str">
        <f t="shared" si="94"/>
        <v>-</v>
      </c>
      <c r="R384" s="87" t="str">
        <f t="shared" si="95"/>
        <v>-</v>
      </c>
      <c r="S384" s="29">
        <v>220</v>
      </c>
      <c r="T384" s="13">
        <v>240</v>
      </c>
      <c r="U384" s="10">
        <f t="shared" si="96"/>
        <v>-20</v>
      </c>
      <c r="V384" s="87">
        <f t="shared" si="97"/>
        <v>-8.3333333333333321</v>
      </c>
      <c r="W384" s="88" t="s">
        <v>6426</v>
      </c>
      <c r="X384" s="89">
        <v>217</v>
      </c>
      <c r="Y384" s="89">
        <v>237</v>
      </c>
      <c r="Z384" s="10">
        <f t="shared" si="98"/>
        <v>-20</v>
      </c>
      <c r="AA384" s="87">
        <f t="shared" si="99"/>
        <v>-8.4388185654008439</v>
      </c>
      <c r="AB384" s="90" t="s">
        <v>8137</v>
      </c>
      <c r="AC384" s="89">
        <v>3</v>
      </c>
      <c r="AD384" s="89">
        <v>3</v>
      </c>
      <c r="AE384" s="10">
        <f t="shared" si="100"/>
        <v>0</v>
      </c>
      <c r="AF384" s="11">
        <f t="shared" si="101"/>
        <v>0</v>
      </c>
      <c r="AG384" s="91" t="s">
        <v>5344</v>
      </c>
      <c r="AH384" s="89" t="s">
        <v>5344</v>
      </c>
      <c r="AI384" s="89" t="s">
        <v>5344</v>
      </c>
      <c r="AJ384" s="10" t="str">
        <f t="shared" si="102"/>
        <v>-</v>
      </c>
      <c r="AK384" s="87" t="str">
        <f t="shared" si="103"/>
        <v>-</v>
      </c>
      <c r="AL384" s="90" t="s">
        <v>5344</v>
      </c>
      <c r="AM384" s="89" t="s">
        <v>5344</v>
      </c>
      <c r="AN384" s="89" t="s">
        <v>5344</v>
      </c>
      <c r="AO384" s="10" t="str">
        <f t="shared" si="104"/>
        <v>-</v>
      </c>
      <c r="AP384" s="11" t="str">
        <f t="shared" si="105"/>
        <v>-</v>
      </c>
      <c r="AQ384" s="91" t="s">
        <v>5344</v>
      </c>
      <c r="AR384" s="89" t="s">
        <v>5344</v>
      </c>
      <c r="AS384" s="89" t="s">
        <v>5344</v>
      </c>
      <c r="AT384" s="10" t="str">
        <f t="shared" si="106"/>
        <v>-</v>
      </c>
      <c r="AU384" s="87" t="str">
        <f t="shared" si="107"/>
        <v>-</v>
      </c>
      <c r="AV384" s="23"/>
    </row>
    <row r="385" spans="3:48" ht="50.1" customHeight="1">
      <c r="C385" s="5"/>
      <c r="D385" s="64" t="s">
        <v>766</v>
      </c>
      <c r="E385" s="65" t="s">
        <v>5252</v>
      </c>
      <c r="F385" s="67" t="s">
        <v>767</v>
      </c>
      <c r="G385" s="29">
        <v>19</v>
      </c>
      <c r="H385" s="13">
        <v>15</v>
      </c>
      <c r="I385" s="10">
        <f t="shared" si="90"/>
        <v>4</v>
      </c>
      <c r="J385" s="87">
        <f t="shared" si="91"/>
        <v>26.666666666666668</v>
      </c>
      <c r="K385" s="29">
        <v>19</v>
      </c>
      <c r="L385" s="13">
        <v>15</v>
      </c>
      <c r="M385" s="10">
        <f t="shared" si="92"/>
        <v>4</v>
      </c>
      <c r="N385" s="87">
        <f t="shared" si="93"/>
        <v>26.666666666666668</v>
      </c>
      <c r="O385" s="29">
        <v>0</v>
      </c>
      <c r="P385" s="13">
        <v>0</v>
      </c>
      <c r="Q385" s="10" t="str">
        <f t="shared" si="94"/>
        <v>-</v>
      </c>
      <c r="R385" s="87" t="str">
        <f t="shared" si="95"/>
        <v>-</v>
      </c>
      <c r="S385" s="29">
        <v>0</v>
      </c>
      <c r="T385" s="13">
        <v>0</v>
      </c>
      <c r="U385" s="10" t="str">
        <f t="shared" si="96"/>
        <v>-</v>
      </c>
      <c r="V385" s="87" t="str">
        <f t="shared" si="97"/>
        <v>-</v>
      </c>
      <c r="W385" s="88" t="s">
        <v>5344</v>
      </c>
      <c r="X385" s="89" t="s">
        <v>5344</v>
      </c>
      <c r="Y385" s="89" t="s">
        <v>5344</v>
      </c>
      <c r="Z385" s="10" t="str">
        <f t="shared" si="98"/>
        <v>-</v>
      </c>
      <c r="AA385" s="87" t="str">
        <f t="shared" si="99"/>
        <v>-</v>
      </c>
      <c r="AB385" s="90" t="s">
        <v>5344</v>
      </c>
      <c r="AC385" s="89" t="s">
        <v>5344</v>
      </c>
      <c r="AD385" s="89" t="s">
        <v>5344</v>
      </c>
      <c r="AE385" s="10" t="str">
        <f t="shared" si="100"/>
        <v>-</v>
      </c>
      <c r="AF385" s="11" t="str">
        <f t="shared" si="101"/>
        <v>-</v>
      </c>
      <c r="AG385" s="91" t="s">
        <v>5344</v>
      </c>
      <c r="AH385" s="89" t="s">
        <v>5344</v>
      </c>
      <c r="AI385" s="89" t="s">
        <v>5344</v>
      </c>
      <c r="AJ385" s="10" t="str">
        <f t="shared" si="102"/>
        <v>-</v>
      </c>
      <c r="AK385" s="87" t="str">
        <f t="shared" si="103"/>
        <v>-</v>
      </c>
      <c r="AL385" s="90" t="s">
        <v>5344</v>
      </c>
      <c r="AM385" s="89" t="s">
        <v>5344</v>
      </c>
      <c r="AN385" s="89" t="s">
        <v>5344</v>
      </c>
      <c r="AO385" s="10" t="str">
        <f t="shared" si="104"/>
        <v>-</v>
      </c>
      <c r="AP385" s="11" t="str">
        <f t="shared" si="105"/>
        <v>-</v>
      </c>
      <c r="AQ385" s="91" t="s">
        <v>5344</v>
      </c>
      <c r="AR385" s="89" t="s">
        <v>5344</v>
      </c>
      <c r="AS385" s="89" t="s">
        <v>5344</v>
      </c>
      <c r="AT385" s="10" t="str">
        <f t="shared" si="106"/>
        <v>-</v>
      </c>
      <c r="AU385" s="87" t="str">
        <f t="shared" si="107"/>
        <v>-</v>
      </c>
      <c r="AV385" s="23"/>
    </row>
    <row r="386" spans="3:48" ht="50.1" customHeight="1">
      <c r="C386" s="5"/>
      <c r="D386" s="64" t="s">
        <v>768</v>
      </c>
      <c r="E386" s="65" t="s">
        <v>5252</v>
      </c>
      <c r="F386" s="67" t="s">
        <v>769</v>
      </c>
      <c r="G386" s="29">
        <v>7</v>
      </c>
      <c r="H386" s="13">
        <v>4</v>
      </c>
      <c r="I386" s="10">
        <f t="shared" si="90"/>
        <v>3</v>
      </c>
      <c r="J386" s="87">
        <f t="shared" si="91"/>
        <v>75</v>
      </c>
      <c r="K386" s="29">
        <v>7</v>
      </c>
      <c r="L386" s="13">
        <v>4</v>
      </c>
      <c r="M386" s="10">
        <f t="shared" si="92"/>
        <v>3</v>
      </c>
      <c r="N386" s="87">
        <f t="shared" si="93"/>
        <v>75</v>
      </c>
      <c r="O386" s="29">
        <v>0</v>
      </c>
      <c r="P386" s="13">
        <v>0</v>
      </c>
      <c r="Q386" s="10" t="str">
        <f t="shared" si="94"/>
        <v>-</v>
      </c>
      <c r="R386" s="87" t="str">
        <f t="shared" si="95"/>
        <v>-</v>
      </c>
      <c r="S386" s="29">
        <v>0</v>
      </c>
      <c r="T386" s="13">
        <v>0</v>
      </c>
      <c r="U386" s="10" t="str">
        <f t="shared" si="96"/>
        <v>-</v>
      </c>
      <c r="V386" s="87" t="str">
        <f t="shared" si="97"/>
        <v>-</v>
      </c>
      <c r="W386" s="88" t="s">
        <v>5344</v>
      </c>
      <c r="X386" s="89" t="s">
        <v>5344</v>
      </c>
      <c r="Y386" s="89" t="s">
        <v>5344</v>
      </c>
      <c r="Z386" s="10" t="str">
        <f t="shared" si="98"/>
        <v>-</v>
      </c>
      <c r="AA386" s="87" t="str">
        <f t="shared" si="99"/>
        <v>-</v>
      </c>
      <c r="AB386" s="90" t="s">
        <v>5344</v>
      </c>
      <c r="AC386" s="89" t="s">
        <v>5344</v>
      </c>
      <c r="AD386" s="89" t="s">
        <v>5344</v>
      </c>
      <c r="AE386" s="10" t="str">
        <f t="shared" si="100"/>
        <v>-</v>
      </c>
      <c r="AF386" s="11" t="str">
        <f t="shared" si="101"/>
        <v>-</v>
      </c>
      <c r="AG386" s="91" t="s">
        <v>5344</v>
      </c>
      <c r="AH386" s="89" t="s">
        <v>5344</v>
      </c>
      <c r="AI386" s="89" t="s">
        <v>5344</v>
      </c>
      <c r="AJ386" s="10" t="str">
        <f t="shared" si="102"/>
        <v>-</v>
      </c>
      <c r="AK386" s="87" t="str">
        <f t="shared" si="103"/>
        <v>-</v>
      </c>
      <c r="AL386" s="90" t="s">
        <v>5344</v>
      </c>
      <c r="AM386" s="89" t="s">
        <v>5344</v>
      </c>
      <c r="AN386" s="89" t="s">
        <v>5344</v>
      </c>
      <c r="AO386" s="10" t="str">
        <f t="shared" si="104"/>
        <v>-</v>
      </c>
      <c r="AP386" s="11" t="str">
        <f t="shared" si="105"/>
        <v>-</v>
      </c>
      <c r="AQ386" s="91" t="s">
        <v>5344</v>
      </c>
      <c r="AR386" s="89" t="s">
        <v>5344</v>
      </c>
      <c r="AS386" s="89" t="s">
        <v>5344</v>
      </c>
      <c r="AT386" s="10" t="str">
        <f t="shared" si="106"/>
        <v>-</v>
      </c>
      <c r="AU386" s="87" t="str">
        <f t="shared" si="107"/>
        <v>-</v>
      </c>
      <c r="AV386" s="23"/>
    </row>
    <row r="387" spans="3:48" ht="50.1" customHeight="1">
      <c r="C387" s="5"/>
      <c r="D387" s="64" t="s">
        <v>770</v>
      </c>
      <c r="E387" s="65" t="s">
        <v>5252</v>
      </c>
      <c r="F387" s="67" t="s">
        <v>771</v>
      </c>
      <c r="G387" s="29">
        <v>536</v>
      </c>
      <c r="H387" s="13">
        <v>510</v>
      </c>
      <c r="I387" s="10">
        <f t="shared" si="90"/>
        <v>26</v>
      </c>
      <c r="J387" s="87">
        <f t="shared" si="91"/>
        <v>5.0980392156862742</v>
      </c>
      <c r="K387" s="29">
        <v>536</v>
      </c>
      <c r="L387" s="13">
        <v>510</v>
      </c>
      <c r="M387" s="10">
        <f t="shared" si="92"/>
        <v>26</v>
      </c>
      <c r="N387" s="87">
        <f t="shared" si="93"/>
        <v>5.0980392156862742</v>
      </c>
      <c r="O387" s="29">
        <v>0</v>
      </c>
      <c r="P387" s="13">
        <v>0</v>
      </c>
      <c r="Q387" s="10" t="str">
        <f t="shared" si="94"/>
        <v>-</v>
      </c>
      <c r="R387" s="87" t="str">
        <f t="shared" si="95"/>
        <v>-</v>
      </c>
      <c r="S387" s="29">
        <v>0</v>
      </c>
      <c r="T387" s="13">
        <v>0</v>
      </c>
      <c r="U387" s="10" t="str">
        <f t="shared" si="96"/>
        <v>-</v>
      </c>
      <c r="V387" s="87" t="str">
        <f t="shared" si="97"/>
        <v>-</v>
      </c>
      <c r="W387" s="88" t="s">
        <v>5344</v>
      </c>
      <c r="X387" s="89" t="s">
        <v>5344</v>
      </c>
      <c r="Y387" s="89" t="s">
        <v>5344</v>
      </c>
      <c r="Z387" s="10" t="str">
        <f t="shared" si="98"/>
        <v>-</v>
      </c>
      <c r="AA387" s="87" t="str">
        <f t="shared" si="99"/>
        <v>-</v>
      </c>
      <c r="AB387" s="90" t="s">
        <v>5344</v>
      </c>
      <c r="AC387" s="89" t="s">
        <v>5344</v>
      </c>
      <c r="AD387" s="89" t="s">
        <v>5344</v>
      </c>
      <c r="AE387" s="10" t="str">
        <f t="shared" si="100"/>
        <v>-</v>
      </c>
      <c r="AF387" s="11" t="str">
        <f t="shared" si="101"/>
        <v>-</v>
      </c>
      <c r="AG387" s="91" t="s">
        <v>5344</v>
      </c>
      <c r="AH387" s="89" t="s">
        <v>5344</v>
      </c>
      <c r="AI387" s="89" t="s">
        <v>5344</v>
      </c>
      <c r="AJ387" s="10" t="str">
        <f t="shared" si="102"/>
        <v>-</v>
      </c>
      <c r="AK387" s="87" t="str">
        <f t="shared" si="103"/>
        <v>-</v>
      </c>
      <c r="AL387" s="90" t="s">
        <v>5344</v>
      </c>
      <c r="AM387" s="89" t="s">
        <v>5344</v>
      </c>
      <c r="AN387" s="89" t="s">
        <v>5344</v>
      </c>
      <c r="AO387" s="10" t="str">
        <f t="shared" si="104"/>
        <v>-</v>
      </c>
      <c r="AP387" s="11" t="str">
        <f t="shared" si="105"/>
        <v>-</v>
      </c>
      <c r="AQ387" s="91" t="s">
        <v>5344</v>
      </c>
      <c r="AR387" s="89" t="s">
        <v>5344</v>
      </c>
      <c r="AS387" s="89" t="s">
        <v>5344</v>
      </c>
      <c r="AT387" s="10" t="str">
        <f t="shared" si="106"/>
        <v>-</v>
      </c>
      <c r="AU387" s="87" t="str">
        <f t="shared" si="107"/>
        <v>-</v>
      </c>
      <c r="AV387" s="23"/>
    </row>
    <row r="388" spans="3:48" ht="50.1" customHeight="1">
      <c r="C388" s="5"/>
      <c r="D388" s="64" t="s">
        <v>772</v>
      </c>
      <c r="E388" s="65" t="s">
        <v>5253</v>
      </c>
      <c r="F388" s="67" t="s">
        <v>773</v>
      </c>
      <c r="G388" s="29">
        <v>14954</v>
      </c>
      <c r="H388" s="13">
        <v>15913</v>
      </c>
      <c r="I388" s="10">
        <f t="shared" si="90"/>
        <v>-959</v>
      </c>
      <c r="J388" s="87">
        <f t="shared" si="91"/>
        <v>-6.0265191981398853</v>
      </c>
      <c r="K388" s="29">
        <v>3524</v>
      </c>
      <c r="L388" s="13">
        <v>4088</v>
      </c>
      <c r="M388" s="10">
        <f t="shared" si="92"/>
        <v>-564</v>
      </c>
      <c r="N388" s="87">
        <f t="shared" si="93"/>
        <v>-13.796477495107631</v>
      </c>
      <c r="O388" s="29">
        <v>3279</v>
      </c>
      <c r="P388" s="13">
        <v>4236</v>
      </c>
      <c r="Q388" s="10">
        <f t="shared" si="94"/>
        <v>-957</v>
      </c>
      <c r="R388" s="87">
        <f t="shared" si="95"/>
        <v>-22.592067988668553</v>
      </c>
      <c r="S388" s="29">
        <v>8151</v>
      </c>
      <c r="T388" s="13">
        <v>7589</v>
      </c>
      <c r="U388" s="10">
        <f t="shared" si="96"/>
        <v>562</v>
      </c>
      <c r="V388" s="87">
        <f t="shared" si="97"/>
        <v>7.4054552641981815</v>
      </c>
      <c r="W388" s="88" t="s">
        <v>5378</v>
      </c>
      <c r="X388" s="89">
        <v>2842</v>
      </c>
      <c r="Y388" s="89">
        <v>3068</v>
      </c>
      <c r="Z388" s="10">
        <f t="shared" si="98"/>
        <v>-226</v>
      </c>
      <c r="AA388" s="87">
        <f t="shared" si="99"/>
        <v>-7.3663624511082135</v>
      </c>
      <c r="AB388" s="90" t="s">
        <v>8139</v>
      </c>
      <c r="AC388" s="89">
        <v>1500</v>
      </c>
      <c r="AD388" s="89" t="s">
        <v>5344</v>
      </c>
      <c r="AE388" s="10" t="str">
        <f t="shared" si="100"/>
        <v>-</v>
      </c>
      <c r="AF388" s="11" t="str">
        <f t="shared" si="101"/>
        <v>-</v>
      </c>
      <c r="AG388" s="91" t="s">
        <v>5881</v>
      </c>
      <c r="AH388" s="89">
        <v>1420</v>
      </c>
      <c r="AI388" s="89">
        <v>1304</v>
      </c>
      <c r="AJ388" s="10">
        <f t="shared" si="102"/>
        <v>116</v>
      </c>
      <c r="AK388" s="87">
        <f t="shared" si="103"/>
        <v>8.8957055214723919</v>
      </c>
      <c r="AL388" s="90" t="s">
        <v>8140</v>
      </c>
      <c r="AM388" s="89">
        <v>566</v>
      </c>
      <c r="AN388" s="89">
        <v>683</v>
      </c>
      <c r="AO388" s="10">
        <f t="shared" si="104"/>
        <v>-117</v>
      </c>
      <c r="AP388" s="11">
        <f t="shared" si="105"/>
        <v>-17.130307467057101</v>
      </c>
      <c r="AQ388" s="91" t="s">
        <v>5389</v>
      </c>
      <c r="AR388" s="89">
        <v>482</v>
      </c>
      <c r="AS388" s="89">
        <v>592</v>
      </c>
      <c r="AT388" s="10">
        <f t="shared" si="106"/>
        <v>-110</v>
      </c>
      <c r="AU388" s="87">
        <f t="shared" si="107"/>
        <v>-18.581081081081081</v>
      </c>
      <c r="AV388" s="17" t="s">
        <v>8186</v>
      </c>
    </row>
    <row r="389" spans="3:48" ht="50.1" customHeight="1">
      <c r="C389" s="5"/>
      <c r="D389" s="64" t="s">
        <v>774</v>
      </c>
      <c r="E389" s="65" t="s">
        <v>5253</v>
      </c>
      <c r="F389" s="67" t="s">
        <v>775</v>
      </c>
      <c r="G389" s="29">
        <v>9558</v>
      </c>
      <c r="H389" s="13">
        <v>10263</v>
      </c>
      <c r="I389" s="10">
        <f t="shared" si="90"/>
        <v>-705</v>
      </c>
      <c r="J389" s="87">
        <f t="shared" si="91"/>
        <v>-6.8693364513300201</v>
      </c>
      <c r="K389" s="29">
        <v>4742</v>
      </c>
      <c r="L389" s="13">
        <v>5412</v>
      </c>
      <c r="M389" s="10">
        <f t="shared" si="92"/>
        <v>-670</v>
      </c>
      <c r="N389" s="87">
        <f t="shared" si="93"/>
        <v>-12.379896526237989</v>
      </c>
      <c r="O389" s="29">
        <v>2109</v>
      </c>
      <c r="P389" s="13">
        <v>2264</v>
      </c>
      <c r="Q389" s="10">
        <f t="shared" si="94"/>
        <v>-155</v>
      </c>
      <c r="R389" s="87">
        <f t="shared" si="95"/>
        <v>-6.8462897526501765</v>
      </c>
      <c r="S389" s="29">
        <v>2707</v>
      </c>
      <c r="T389" s="13">
        <v>2586</v>
      </c>
      <c r="U389" s="10">
        <f t="shared" si="96"/>
        <v>121</v>
      </c>
      <c r="V389" s="87">
        <f t="shared" si="97"/>
        <v>4.6790409899458627</v>
      </c>
      <c r="W389" s="88" t="s">
        <v>5389</v>
      </c>
      <c r="X389" s="89">
        <v>1095</v>
      </c>
      <c r="Y389" s="89">
        <v>1175</v>
      </c>
      <c r="Z389" s="10">
        <f t="shared" si="98"/>
        <v>-80</v>
      </c>
      <c r="AA389" s="87">
        <f t="shared" si="99"/>
        <v>-6.8085106382978724</v>
      </c>
      <c r="AB389" s="90" t="s">
        <v>5404</v>
      </c>
      <c r="AC389" s="89">
        <v>539</v>
      </c>
      <c r="AD389" s="89">
        <v>539</v>
      </c>
      <c r="AE389" s="10">
        <f t="shared" si="100"/>
        <v>0</v>
      </c>
      <c r="AF389" s="11">
        <f t="shared" si="101"/>
        <v>0</v>
      </c>
      <c r="AG389" s="91" t="s">
        <v>5450</v>
      </c>
      <c r="AH389" s="89">
        <v>290</v>
      </c>
      <c r="AI389" s="89">
        <v>137</v>
      </c>
      <c r="AJ389" s="10">
        <f t="shared" si="102"/>
        <v>153</v>
      </c>
      <c r="AK389" s="87">
        <f t="shared" si="103"/>
        <v>111.67883211678833</v>
      </c>
      <c r="AL389" s="90" t="s">
        <v>5350</v>
      </c>
      <c r="AM389" s="89">
        <v>249</v>
      </c>
      <c r="AN389" s="89">
        <v>248</v>
      </c>
      <c r="AO389" s="10">
        <f t="shared" si="104"/>
        <v>1</v>
      </c>
      <c r="AP389" s="11">
        <f t="shared" si="105"/>
        <v>0.40322580645161288</v>
      </c>
      <c r="AQ389" s="91" t="s">
        <v>5346</v>
      </c>
      <c r="AR389" s="89">
        <v>241</v>
      </c>
      <c r="AS389" s="89">
        <v>250</v>
      </c>
      <c r="AT389" s="10">
        <f t="shared" si="106"/>
        <v>-9</v>
      </c>
      <c r="AU389" s="87">
        <f t="shared" si="107"/>
        <v>-3.5999999999999996</v>
      </c>
      <c r="AV389" s="17" t="s">
        <v>8186</v>
      </c>
    </row>
    <row r="390" spans="3:48" ht="50.1" customHeight="1">
      <c r="C390" s="5"/>
      <c r="D390" s="64" t="s">
        <v>776</v>
      </c>
      <c r="E390" s="65" t="s">
        <v>5253</v>
      </c>
      <c r="F390" s="67" t="s">
        <v>777</v>
      </c>
      <c r="G390" s="29">
        <v>22003</v>
      </c>
      <c r="H390" s="13">
        <v>22369</v>
      </c>
      <c r="I390" s="10">
        <f t="shared" si="90"/>
        <v>-366</v>
      </c>
      <c r="J390" s="87">
        <f t="shared" si="91"/>
        <v>-1.6361929455943491</v>
      </c>
      <c r="K390" s="29">
        <v>9437</v>
      </c>
      <c r="L390" s="13">
        <v>9647</v>
      </c>
      <c r="M390" s="10">
        <f t="shared" si="92"/>
        <v>-210</v>
      </c>
      <c r="N390" s="87">
        <f t="shared" si="93"/>
        <v>-2.1768425417228152</v>
      </c>
      <c r="O390" s="29">
        <v>6010</v>
      </c>
      <c r="P390" s="13">
        <v>6010</v>
      </c>
      <c r="Q390" s="10">
        <f t="shared" si="94"/>
        <v>0</v>
      </c>
      <c r="R390" s="87">
        <f t="shared" si="95"/>
        <v>0</v>
      </c>
      <c r="S390" s="29">
        <v>6556</v>
      </c>
      <c r="T390" s="13">
        <v>6712</v>
      </c>
      <c r="U390" s="10">
        <f t="shared" si="96"/>
        <v>-156</v>
      </c>
      <c r="V390" s="87">
        <f t="shared" si="97"/>
        <v>-2.3241954707985695</v>
      </c>
      <c r="W390" s="88" t="s">
        <v>5423</v>
      </c>
      <c r="X390" s="89">
        <v>3501</v>
      </c>
      <c r="Y390" s="89">
        <v>3696</v>
      </c>
      <c r="Z390" s="10">
        <f t="shared" si="98"/>
        <v>-195</v>
      </c>
      <c r="AA390" s="87">
        <f t="shared" si="99"/>
        <v>-5.2759740259740253</v>
      </c>
      <c r="AB390" s="90" t="s">
        <v>7262</v>
      </c>
      <c r="AC390" s="89">
        <v>1979</v>
      </c>
      <c r="AD390" s="89">
        <v>1802</v>
      </c>
      <c r="AE390" s="10">
        <f t="shared" si="100"/>
        <v>177</v>
      </c>
      <c r="AF390" s="11">
        <f t="shared" si="101"/>
        <v>9.8224195338512761</v>
      </c>
      <c r="AG390" s="91" t="s">
        <v>5403</v>
      </c>
      <c r="AH390" s="89">
        <v>507</v>
      </c>
      <c r="AI390" s="89">
        <v>1036</v>
      </c>
      <c r="AJ390" s="10">
        <f t="shared" si="102"/>
        <v>-529</v>
      </c>
      <c r="AK390" s="87">
        <f t="shared" si="103"/>
        <v>-51.061776061776065</v>
      </c>
      <c r="AL390" s="90" t="s">
        <v>8141</v>
      </c>
      <c r="AM390" s="89">
        <v>383</v>
      </c>
      <c r="AN390" s="89" t="s">
        <v>5344</v>
      </c>
      <c r="AO390" s="10" t="str">
        <f t="shared" si="104"/>
        <v>-</v>
      </c>
      <c r="AP390" s="11" t="str">
        <f t="shared" si="105"/>
        <v>-</v>
      </c>
      <c r="AQ390" s="91" t="s">
        <v>5426</v>
      </c>
      <c r="AR390" s="89">
        <v>100</v>
      </c>
      <c r="AS390" s="89">
        <v>100</v>
      </c>
      <c r="AT390" s="10">
        <f t="shared" si="106"/>
        <v>0</v>
      </c>
      <c r="AU390" s="87">
        <f t="shared" si="107"/>
        <v>0</v>
      </c>
      <c r="AV390" s="17" t="s">
        <v>8186</v>
      </c>
    </row>
    <row r="391" spans="3:48" ht="50.1" customHeight="1">
      <c r="C391" s="5"/>
      <c r="D391" s="64" t="s">
        <v>778</v>
      </c>
      <c r="E391" s="65" t="s">
        <v>5253</v>
      </c>
      <c r="F391" s="67" t="s">
        <v>779</v>
      </c>
      <c r="G391" s="29">
        <v>8147</v>
      </c>
      <c r="H391" s="13">
        <v>8818</v>
      </c>
      <c r="I391" s="10">
        <f t="shared" si="90"/>
        <v>-671</v>
      </c>
      <c r="J391" s="87">
        <f t="shared" si="91"/>
        <v>-7.6094352460875481</v>
      </c>
      <c r="K391" s="29">
        <v>1247</v>
      </c>
      <c r="L391" s="13">
        <v>1402</v>
      </c>
      <c r="M391" s="10">
        <f t="shared" si="92"/>
        <v>-155</v>
      </c>
      <c r="N391" s="87">
        <f t="shared" si="93"/>
        <v>-11.055634807417974</v>
      </c>
      <c r="O391" s="29">
        <v>415</v>
      </c>
      <c r="P391" s="13">
        <v>415</v>
      </c>
      <c r="Q391" s="10">
        <f t="shared" si="94"/>
        <v>0</v>
      </c>
      <c r="R391" s="87">
        <f t="shared" si="95"/>
        <v>0</v>
      </c>
      <c r="S391" s="29">
        <v>6485</v>
      </c>
      <c r="T391" s="13">
        <v>7000</v>
      </c>
      <c r="U391" s="10">
        <f t="shared" si="96"/>
        <v>-515</v>
      </c>
      <c r="V391" s="87">
        <f t="shared" si="97"/>
        <v>-7.3571428571428568</v>
      </c>
      <c r="W391" s="88" t="s">
        <v>5389</v>
      </c>
      <c r="X391" s="89">
        <v>2229</v>
      </c>
      <c r="Y391" s="89">
        <v>2497</v>
      </c>
      <c r="Z391" s="10">
        <f t="shared" si="98"/>
        <v>-268</v>
      </c>
      <c r="AA391" s="87">
        <f t="shared" si="99"/>
        <v>-10.732879455346415</v>
      </c>
      <c r="AB391" s="90" t="s">
        <v>6025</v>
      </c>
      <c r="AC391" s="89">
        <v>1394</v>
      </c>
      <c r="AD391" s="89">
        <v>1164</v>
      </c>
      <c r="AE391" s="10">
        <f t="shared" si="100"/>
        <v>230</v>
      </c>
      <c r="AF391" s="11">
        <f t="shared" si="101"/>
        <v>19.759450171821307</v>
      </c>
      <c r="AG391" s="91" t="s">
        <v>5991</v>
      </c>
      <c r="AH391" s="89">
        <v>1003</v>
      </c>
      <c r="AI391" s="89">
        <v>1653</v>
      </c>
      <c r="AJ391" s="10">
        <f t="shared" si="102"/>
        <v>-650</v>
      </c>
      <c r="AK391" s="87">
        <f t="shared" si="103"/>
        <v>-39.322444041137331</v>
      </c>
      <c r="AL391" s="90" t="s">
        <v>5368</v>
      </c>
      <c r="AM391" s="89">
        <v>678</v>
      </c>
      <c r="AN391" s="89">
        <v>667</v>
      </c>
      <c r="AO391" s="10">
        <f t="shared" si="104"/>
        <v>11</v>
      </c>
      <c r="AP391" s="11">
        <f t="shared" si="105"/>
        <v>1.6491754122938531</v>
      </c>
      <c r="AQ391" s="91" t="s">
        <v>8142</v>
      </c>
      <c r="AR391" s="89">
        <v>303</v>
      </c>
      <c r="AS391" s="89">
        <v>256</v>
      </c>
      <c r="AT391" s="10">
        <f t="shared" si="106"/>
        <v>47</v>
      </c>
      <c r="AU391" s="87">
        <f t="shared" si="107"/>
        <v>18.359375</v>
      </c>
      <c r="AV391" s="17" t="s">
        <v>8186</v>
      </c>
    </row>
    <row r="392" spans="3:48" ht="50.1" customHeight="1">
      <c r="C392" s="5"/>
      <c r="D392" s="64" t="s">
        <v>780</v>
      </c>
      <c r="E392" s="65" t="s">
        <v>5253</v>
      </c>
      <c r="F392" s="67" t="s">
        <v>781</v>
      </c>
      <c r="G392" s="29">
        <v>3118</v>
      </c>
      <c r="H392" s="13">
        <v>2579</v>
      </c>
      <c r="I392" s="10">
        <f t="shared" si="90"/>
        <v>539</v>
      </c>
      <c r="J392" s="87">
        <f t="shared" si="91"/>
        <v>20.899573478092286</v>
      </c>
      <c r="K392" s="29">
        <v>1847</v>
      </c>
      <c r="L392" s="13">
        <v>1346</v>
      </c>
      <c r="M392" s="10">
        <f t="shared" si="92"/>
        <v>501</v>
      </c>
      <c r="N392" s="87">
        <f t="shared" si="93"/>
        <v>37.22139673105498</v>
      </c>
      <c r="O392" s="29">
        <v>1</v>
      </c>
      <c r="P392" s="13">
        <v>1</v>
      </c>
      <c r="Q392" s="10">
        <f t="shared" si="94"/>
        <v>0</v>
      </c>
      <c r="R392" s="87">
        <f t="shared" si="95"/>
        <v>0</v>
      </c>
      <c r="S392" s="29">
        <v>1271</v>
      </c>
      <c r="T392" s="13">
        <v>1232</v>
      </c>
      <c r="U392" s="10">
        <f t="shared" si="96"/>
        <v>39</v>
      </c>
      <c r="V392" s="87">
        <f t="shared" si="97"/>
        <v>3.1655844155844153</v>
      </c>
      <c r="W392" s="88" t="s">
        <v>5389</v>
      </c>
      <c r="X392" s="89">
        <v>959</v>
      </c>
      <c r="Y392" s="89">
        <v>1017</v>
      </c>
      <c r="Z392" s="10">
        <f t="shared" si="98"/>
        <v>-58</v>
      </c>
      <c r="AA392" s="87">
        <f t="shared" si="99"/>
        <v>-5.703048180924287</v>
      </c>
      <c r="AB392" s="90" t="s">
        <v>5441</v>
      </c>
      <c r="AC392" s="89">
        <v>289</v>
      </c>
      <c r="AD392" s="89">
        <v>203</v>
      </c>
      <c r="AE392" s="10">
        <f t="shared" si="100"/>
        <v>86</v>
      </c>
      <c r="AF392" s="11">
        <f t="shared" si="101"/>
        <v>42.364532019704434</v>
      </c>
      <c r="AG392" s="91" t="s">
        <v>5438</v>
      </c>
      <c r="AH392" s="89">
        <v>19</v>
      </c>
      <c r="AI392" s="89">
        <v>7</v>
      </c>
      <c r="AJ392" s="10">
        <f t="shared" si="102"/>
        <v>12</v>
      </c>
      <c r="AK392" s="87">
        <f t="shared" si="103"/>
        <v>171.42857142857142</v>
      </c>
      <c r="AL392" s="90" t="s">
        <v>5342</v>
      </c>
      <c r="AM392" s="89">
        <v>3</v>
      </c>
      <c r="AN392" s="89">
        <v>3</v>
      </c>
      <c r="AO392" s="10">
        <f t="shared" si="104"/>
        <v>0</v>
      </c>
      <c r="AP392" s="11">
        <f t="shared" si="105"/>
        <v>0</v>
      </c>
      <c r="AQ392" s="91" t="s">
        <v>8143</v>
      </c>
      <c r="AR392" s="89" t="s">
        <v>5344</v>
      </c>
      <c r="AS392" s="89">
        <v>2</v>
      </c>
      <c r="AT392" s="10" t="str">
        <f t="shared" si="106"/>
        <v>-</v>
      </c>
      <c r="AU392" s="87" t="str">
        <f t="shared" si="107"/>
        <v>-</v>
      </c>
      <c r="AV392" s="17" t="s">
        <v>8186</v>
      </c>
    </row>
    <row r="393" spans="3:48" ht="50.1" customHeight="1">
      <c r="C393" s="5"/>
      <c r="D393" s="64" t="s">
        <v>782</v>
      </c>
      <c r="E393" s="65" t="s">
        <v>5253</v>
      </c>
      <c r="F393" s="67" t="s">
        <v>783</v>
      </c>
      <c r="G393" s="29">
        <v>9073</v>
      </c>
      <c r="H393" s="13">
        <v>9554</v>
      </c>
      <c r="I393" s="10">
        <f t="shared" ref="I393:I456" si="108">IF(OR(G393&gt;0,H393&gt;0),G393-H393,"-")</f>
        <v>-481</v>
      </c>
      <c r="J393" s="87">
        <f t="shared" ref="J393:J456" si="109">IFERROR(IF(OR(G393&gt;0,H393&gt;0),I393/H393*100,"-"),"-")</f>
        <v>-5.0345405065940962</v>
      </c>
      <c r="K393" s="29">
        <v>4774</v>
      </c>
      <c r="L393" s="13">
        <v>4935</v>
      </c>
      <c r="M393" s="10">
        <f t="shared" ref="M393:M456" si="110">IF(OR(K393&gt;0,L393&gt;0),K393-L393,"-")</f>
        <v>-161</v>
      </c>
      <c r="N393" s="87">
        <f t="shared" ref="N393:N456" si="111">IFERROR(IF(OR(K393&gt;0,L393&gt;0),M393/L393*100,"-"),"-")</f>
        <v>-3.2624113475177303</v>
      </c>
      <c r="O393" s="29">
        <v>1841</v>
      </c>
      <c r="P393" s="13">
        <v>2041</v>
      </c>
      <c r="Q393" s="10">
        <f t="shared" ref="Q393:Q456" si="112">IF(OR(O393&gt;0,P393&gt;0),O393-P393,"-")</f>
        <v>-200</v>
      </c>
      <c r="R393" s="87">
        <f t="shared" ref="R393:R456" si="113">IFERROR(IF(OR(O393&gt;0,P393&gt;0),Q393/P393*100,"-"),"-")</f>
        <v>-9.7991180793728567</v>
      </c>
      <c r="S393" s="29">
        <v>2458</v>
      </c>
      <c r="T393" s="13">
        <v>2578</v>
      </c>
      <c r="U393" s="10">
        <f t="shared" ref="U393:U456" si="114">IF(OR(S393&gt;0,T393&gt;0),S393-T393,"-")</f>
        <v>-120</v>
      </c>
      <c r="V393" s="87">
        <f t="shared" ref="V393:V456" si="115">IFERROR(IF(OR(S393&gt;0,T393&gt;0),U393/T393*100,"-"),"-")</f>
        <v>-4.6547711404189291</v>
      </c>
      <c r="W393" s="88" t="s">
        <v>5389</v>
      </c>
      <c r="X393" s="89">
        <v>1326</v>
      </c>
      <c r="Y393" s="89">
        <v>1615</v>
      </c>
      <c r="Z393" s="10">
        <f t="shared" ref="Z393:Z456" si="116">IFERROR(IF(OR(X393&gt;0,Y393&gt;0),X393-Y393,"-"),"-")</f>
        <v>-289</v>
      </c>
      <c r="AA393" s="87">
        <f t="shared" ref="AA393:AA456" si="117">IFERROR(IF(OR(X393&gt;0,Y393&gt;0),Z393/Y393*100,"-"),"-")</f>
        <v>-17.894736842105264</v>
      </c>
      <c r="AB393" s="90" t="s">
        <v>6429</v>
      </c>
      <c r="AC393" s="89">
        <v>602</v>
      </c>
      <c r="AD393" s="89">
        <v>501</v>
      </c>
      <c r="AE393" s="10">
        <f t="shared" ref="AE393:AE456" si="118">IFERROR(IF(OR(AC393&gt;0,AD393&gt;0),AC393-AD393,"-"),"-")</f>
        <v>101</v>
      </c>
      <c r="AF393" s="11">
        <f t="shared" ref="AF393:AF456" si="119">IFERROR(IF(OR(AC393&gt;0,AD393&gt;0),AE393/AD393*100,"-"),"-")</f>
        <v>20.159680638722556</v>
      </c>
      <c r="AG393" s="91" t="s">
        <v>5760</v>
      </c>
      <c r="AH393" s="89">
        <v>473</v>
      </c>
      <c r="AI393" s="89">
        <v>420</v>
      </c>
      <c r="AJ393" s="10">
        <f t="shared" ref="AJ393:AJ456" si="120">IFERROR(IF(OR(AH393&gt;0,AI393&gt;0),AH393-AI393,"-"),"-")</f>
        <v>53</v>
      </c>
      <c r="AK393" s="87">
        <f t="shared" ref="AK393:AK456" si="121">IFERROR(IF(OR(AH393&gt;0,AI393&gt;0),AJ393/AI393*100,"-"),"-")</f>
        <v>12.619047619047619</v>
      </c>
      <c r="AL393" s="90" t="s">
        <v>8144</v>
      </c>
      <c r="AM393" s="89">
        <v>34</v>
      </c>
      <c r="AN393" s="89">
        <v>36</v>
      </c>
      <c r="AO393" s="10">
        <f t="shared" ref="AO393:AO456" si="122">IFERROR(IF(OR(AM393&gt;0,AN393&gt;0),AM393-AN393,"-"),"-")</f>
        <v>-2</v>
      </c>
      <c r="AP393" s="11">
        <f t="shared" ref="AP393:AP456" si="123">IFERROR(IF(OR(AM393&gt;0,AN393&gt;0),AO393/AN393*100,"-"),"-")</f>
        <v>-5.5555555555555554</v>
      </c>
      <c r="AQ393" s="91" t="s">
        <v>5438</v>
      </c>
      <c r="AR393" s="89">
        <v>22</v>
      </c>
      <c r="AS393" s="89">
        <v>5</v>
      </c>
      <c r="AT393" s="10">
        <f t="shared" ref="AT393:AT456" si="124">IFERROR(IF(OR(AR393&gt;0,AS393&gt;0),AR393-AS393,"-"),"-")</f>
        <v>17</v>
      </c>
      <c r="AU393" s="87">
        <f t="shared" ref="AU393:AU456" si="125">IFERROR(IF(OR(AR393&gt;0,AS393&gt;0),AT393/AS393*100,"-"),"-")</f>
        <v>340</v>
      </c>
      <c r="AV393" s="17" t="s">
        <v>8186</v>
      </c>
    </row>
    <row r="394" spans="3:48" ht="50.1" customHeight="1">
      <c r="C394" s="5"/>
      <c r="D394" s="64" t="s">
        <v>784</v>
      </c>
      <c r="E394" s="65" t="s">
        <v>5253</v>
      </c>
      <c r="F394" s="67" t="s">
        <v>785</v>
      </c>
      <c r="G394" s="29">
        <v>5029</v>
      </c>
      <c r="H394" s="13">
        <v>5343</v>
      </c>
      <c r="I394" s="10">
        <f t="shared" si="108"/>
        <v>-314</v>
      </c>
      <c r="J394" s="87">
        <f t="shared" si="109"/>
        <v>-5.876848212614636</v>
      </c>
      <c r="K394" s="29">
        <v>2408</v>
      </c>
      <c r="L394" s="13">
        <v>2437</v>
      </c>
      <c r="M394" s="10">
        <f t="shared" si="110"/>
        <v>-29</v>
      </c>
      <c r="N394" s="87">
        <f t="shared" si="111"/>
        <v>-1.1899876897825195</v>
      </c>
      <c r="O394" s="29">
        <v>152</v>
      </c>
      <c r="P394" s="13">
        <v>152</v>
      </c>
      <c r="Q394" s="10">
        <f t="shared" si="112"/>
        <v>0</v>
      </c>
      <c r="R394" s="87">
        <f t="shared" si="113"/>
        <v>0</v>
      </c>
      <c r="S394" s="29">
        <v>2469</v>
      </c>
      <c r="T394" s="13">
        <v>2753</v>
      </c>
      <c r="U394" s="10">
        <f t="shared" si="114"/>
        <v>-284</v>
      </c>
      <c r="V394" s="87">
        <f t="shared" si="115"/>
        <v>-10.316018888485289</v>
      </c>
      <c r="W394" s="88" t="s">
        <v>5557</v>
      </c>
      <c r="X394" s="89">
        <v>1104</v>
      </c>
      <c r="Y394" s="89">
        <v>1431</v>
      </c>
      <c r="Z394" s="10">
        <f t="shared" si="116"/>
        <v>-327</v>
      </c>
      <c r="AA394" s="87">
        <f t="shared" si="117"/>
        <v>-22.851153039832283</v>
      </c>
      <c r="AB394" s="90" t="s">
        <v>5342</v>
      </c>
      <c r="AC394" s="89">
        <v>357</v>
      </c>
      <c r="AD394" s="89">
        <v>369</v>
      </c>
      <c r="AE394" s="10">
        <f t="shared" si="118"/>
        <v>-12</v>
      </c>
      <c r="AF394" s="11">
        <f t="shared" si="119"/>
        <v>-3.2520325203252036</v>
      </c>
      <c r="AG394" s="91" t="s">
        <v>5346</v>
      </c>
      <c r="AH394" s="89">
        <v>337</v>
      </c>
      <c r="AI394" s="89">
        <v>337</v>
      </c>
      <c r="AJ394" s="10">
        <f t="shared" si="120"/>
        <v>0</v>
      </c>
      <c r="AK394" s="87">
        <f t="shared" si="121"/>
        <v>0</v>
      </c>
      <c r="AL394" s="90" t="s">
        <v>5755</v>
      </c>
      <c r="AM394" s="89">
        <v>245</v>
      </c>
      <c r="AN394" s="89">
        <v>208</v>
      </c>
      <c r="AO394" s="10">
        <f t="shared" si="122"/>
        <v>37</v>
      </c>
      <c r="AP394" s="11">
        <f t="shared" si="123"/>
        <v>17.78846153846154</v>
      </c>
      <c r="AQ394" s="91" t="s">
        <v>5754</v>
      </c>
      <c r="AR394" s="89">
        <v>167</v>
      </c>
      <c r="AS394" s="89">
        <v>232</v>
      </c>
      <c r="AT394" s="10">
        <f t="shared" si="124"/>
        <v>-65</v>
      </c>
      <c r="AU394" s="87">
        <f t="shared" si="125"/>
        <v>-28.017241379310342</v>
      </c>
      <c r="AV394" s="17" t="s">
        <v>8186</v>
      </c>
    </row>
    <row r="395" spans="3:48" ht="50.1" customHeight="1">
      <c r="C395" s="5"/>
      <c r="D395" s="64" t="s">
        <v>786</v>
      </c>
      <c r="E395" s="65" t="s">
        <v>5253</v>
      </c>
      <c r="F395" s="67" t="s">
        <v>787</v>
      </c>
      <c r="G395" s="29">
        <v>12772</v>
      </c>
      <c r="H395" s="13">
        <v>13450</v>
      </c>
      <c r="I395" s="10">
        <f t="shared" si="108"/>
        <v>-678</v>
      </c>
      <c r="J395" s="87">
        <f t="shared" si="109"/>
        <v>-5.04089219330855</v>
      </c>
      <c r="K395" s="29">
        <v>2583</v>
      </c>
      <c r="L395" s="13">
        <v>2872</v>
      </c>
      <c r="M395" s="10">
        <f t="shared" si="110"/>
        <v>-289</v>
      </c>
      <c r="N395" s="87">
        <f t="shared" si="111"/>
        <v>-10.06267409470752</v>
      </c>
      <c r="O395" s="29">
        <v>80</v>
      </c>
      <c r="P395" s="13">
        <v>330</v>
      </c>
      <c r="Q395" s="10">
        <f t="shared" si="112"/>
        <v>-250</v>
      </c>
      <c r="R395" s="87">
        <f t="shared" si="113"/>
        <v>-75.757575757575751</v>
      </c>
      <c r="S395" s="29">
        <v>10108</v>
      </c>
      <c r="T395" s="13">
        <v>10248</v>
      </c>
      <c r="U395" s="10">
        <f t="shared" si="114"/>
        <v>-140</v>
      </c>
      <c r="V395" s="87">
        <f t="shared" si="115"/>
        <v>-1.3661202185792349</v>
      </c>
      <c r="W395" s="88" t="s">
        <v>5351</v>
      </c>
      <c r="X395" s="89">
        <v>3684</v>
      </c>
      <c r="Y395" s="89">
        <v>3454</v>
      </c>
      <c r="Z395" s="10">
        <f t="shared" si="116"/>
        <v>230</v>
      </c>
      <c r="AA395" s="87">
        <f t="shared" si="117"/>
        <v>6.6589461493920084</v>
      </c>
      <c r="AB395" s="90" t="s">
        <v>5875</v>
      </c>
      <c r="AC395" s="89">
        <v>2180</v>
      </c>
      <c r="AD395" s="89">
        <v>2472</v>
      </c>
      <c r="AE395" s="10">
        <f t="shared" si="118"/>
        <v>-292</v>
      </c>
      <c r="AF395" s="11">
        <f t="shared" si="119"/>
        <v>-11.812297734627832</v>
      </c>
      <c r="AG395" s="91" t="s">
        <v>5642</v>
      </c>
      <c r="AH395" s="89">
        <v>1384</v>
      </c>
      <c r="AI395" s="89">
        <v>1950</v>
      </c>
      <c r="AJ395" s="10">
        <f t="shared" si="120"/>
        <v>-566</v>
      </c>
      <c r="AK395" s="87">
        <f t="shared" si="121"/>
        <v>-29.025641025641026</v>
      </c>
      <c r="AL395" s="90" t="s">
        <v>8145</v>
      </c>
      <c r="AM395" s="89">
        <v>1107</v>
      </c>
      <c r="AN395" s="89">
        <v>1237</v>
      </c>
      <c r="AO395" s="10">
        <f t="shared" si="122"/>
        <v>-130</v>
      </c>
      <c r="AP395" s="11">
        <f t="shared" si="123"/>
        <v>-10.509296685529506</v>
      </c>
      <c r="AQ395" s="91" t="s">
        <v>8146</v>
      </c>
      <c r="AR395" s="89">
        <v>464</v>
      </c>
      <c r="AS395" s="89" t="s">
        <v>5344</v>
      </c>
      <c r="AT395" s="10" t="str">
        <f t="shared" si="124"/>
        <v>-</v>
      </c>
      <c r="AU395" s="87" t="str">
        <f t="shared" si="125"/>
        <v>-</v>
      </c>
      <c r="AV395" s="17" t="s">
        <v>8186</v>
      </c>
    </row>
    <row r="396" spans="3:48" ht="50.1" customHeight="1">
      <c r="C396" s="5"/>
      <c r="D396" s="64" t="s">
        <v>788</v>
      </c>
      <c r="E396" s="65" t="s">
        <v>5253</v>
      </c>
      <c r="F396" s="67" t="s">
        <v>789</v>
      </c>
      <c r="G396" s="29">
        <v>2039</v>
      </c>
      <c r="H396" s="13">
        <v>2656</v>
      </c>
      <c r="I396" s="10">
        <f t="shared" si="108"/>
        <v>-617</v>
      </c>
      <c r="J396" s="87">
        <f t="shared" si="109"/>
        <v>-23.23042168674699</v>
      </c>
      <c r="K396" s="29">
        <v>1082</v>
      </c>
      <c r="L396" s="13">
        <v>1578</v>
      </c>
      <c r="M396" s="10">
        <f t="shared" si="110"/>
        <v>-496</v>
      </c>
      <c r="N396" s="87">
        <f t="shared" si="111"/>
        <v>-31.432192648922687</v>
      </c>
      <c r="O396" s="29">
        <v>0</v>
      </c>
      <c r="P396" s="13">
        <v>0</v>
      </c>
      <c r="Q396" s="10" t="str">
        <f t="shared" si="112"/>
        <v>-</v>
      </c>
      <c r="R396" s="87" t="str">
        <f t="shared" si="113"/>
        <v>-</v>
      </c>
      <c r="S396" s="29">
        <v>957</v>
      </c>
      <c r="T396" s="13">
        <v>1078</v>
      </c>
      <c r="U396" s="10">
        <f t="shared" si="114"/>
        <v>-121</v>
      </c>
      <c r="V396" s="87">
        <f t="shared" si="115"/>
        <v>-11.224489795918368</v>
      </c>
      <c r="W396" s="88" t="s">
        <v>5628</v>
      </c>
      <c r="X396" s="89">
        <v>846</v>
      </c>
      <c r="Y396" s="89">
        <v>1011</v>
      </c>
      <c r="Z396" s="10">
        <f t="shared" si="116"/>
        <v>-165</v>
      </c>
      <c r="AA396" s="87">
        <f t="shared" si="117"/>
        <v>-16.320474777448073</v>
      </c>
      <c r="AB396" s="90" t="s">
        <v>5403</v>
      </c>
      <c r="AC396" s="89">
        <v>93</v>
      </c>
      <c r="AD396" s="89">
        <v>66</v>
      </c>
      <c r="AE396" s="10">
        <f t="shared" si="118"/>
        <v>27</v>
      </c>
      <c r="AF396" s="11">
        <f t="shared" si="119"/>
        <v>40.909090909090914</v>
      </c>
      <c r="AG396" s="91" t="s">
        <v>7948</v>
      </c>
      <c r="AH396" s="89">
        <v>14</v>
      </c>
      <c r="AI396" s="89" t="s">
        <v>5344</v>
      </c>
      <c r="AJ396" s="10" t="str">
        <f t="shared" si="120"/>
        <v>-</v>
      </c>
      <c r="AK396" s="87" t="str">
        <f t="shared" si="121"/>
        <v>-</v>
      </c>
      <c r="AL396" s="90" t="s">
        <v>5438</v>
      </c>
      <c r="AM396" s="89">
        <v>4</v>
      </c>
      <c r="AN396" s="89">
        <v>1</v>
      </c>
      <c r="AO396" s="10">
        <f t="shared" si="122"/>
        <v>3</v>
      </c>
      <c r="AP396" s="11">
        <f t="shared" si="123"/>
        <v>300</v>
      </c>
      <c r="AQ396" s="91" t="s">
        <v>11071</v>
      </c>
      <c r="AR396" s="89" t="s">
        <v>5344</v>
      </c>
      <c r="AS396" s="89" t="s">
        <v>5344</v>
      </c>
      <c r="AT396" s="10" t="str">
        <f t="shared" si="124"/>
        <v>-</v>
      </c>
      <c r="AU396" s="87" t="str">
        <f t="shared" si="125"/>
        <v>-</v>
      </c>
      <c r="AV396" s="17" t="s">
        <v>8186</v>
      </c>
    </row>
    <row r="397" spans="3:48" ht="50.1" customHeight="1">
      <c r="C397" s="5"/>
      <c r="D397" s="64" t="s">
        <v>790</v>
      </c>
      <c r="E397" s="65" t="s">
        <v>5253</v>
      </c>
      <c r="F397" s="67" t="s">
        <v>791</v>
      </c>
      <c r="G397" s="29">
        <v>8137</v>
      </c>
      <c r="H397" s="13">
        <v>7912</v>
      </c>
      <c r="I397" s="10">
        <f t="shared" si="108"/>
        <v>225</v>
      </c>
      <c r="J397" s="87">
        <f t="shared" si="109"/>
        <v>2.8437815975733063</v>
      </c>
      <c r="K397" s="29">
        <v>3359</v>
      </c>
      <c r="L397" s="13">
        <v>3309</v>
      </c>
      <c r="M397" s="10">
        <f t="shared" si="110"/>
        <v>50</v>
      </c>
      <c r="N397" s="87">
        <f t="shared" si="111"/>
        <v>1.5110305228165608</v>
      </c>
      <c r="O397" s="29">
        <v>55</v>
      </c>
      <c r="P397" s="13">
        <v>55</v>
      </c>
      <c r="Q397" s="10">
        <f t="shared" si="112"/>
        <v>0</v>
      </c>
      <c r="R397" s="87">
        <f t="shared" si="113"/>
        <v>0</v>
      </c>
      <c r="S397" s="29">
        <v>4723</v>
      </c>
      <c r="T397" s="13">
        <v>4548</v>
      </c>
      <c r="U397" s="10">
        <f t="shared" si="114"/>
        <v>175</v>
      </c>
      <c r="V397" s="87">
        <f t="shared" si="115"/>
        <v>3.8478452066842568</v>
      </c>
      <c r="W397" s="88" t="s">
        <v>5389</v>
      </c>
      <c r="X397" s="89">
        <v>3006.1495199999999</v>
      </c>
      <c r="Y397" s="89">
        <v>3128.7216239999998</v>
      </c>
      <c r="Z397" s="10">
        <f t="shared" si="116"/>
        <v>-122.57210399999985</v>
      </c>
      <c r="AA397" s="87">
        <f t="shared" si="117"/>
        <v>-3.9176417313629259</v>
      </c>
      <c r="AB397" s="90" t="s">
        <v>8142</v>
      </c>
      <c r="AC397" s="89">
        <v>486.73425800000001</v>
      </c>
      <c r="AD397" s="89">
        <v>521.29626599999995</v>
      </c>
      <c r="AE397" s="10">
        <f t="shared" si="118"/>
        <v>-34.562007999999935</v>
      </c>
      <c r="AF397" s="11">
        <f t="shared" si="119"/>
        <v>-6.6300125771474328</v>
      </c>
      <c r="AG397" s="91" t="s">
        <v>5403</v>
      </c>
      <c r="AH397" s="89">
        <v>356.41306900000001</v>
      </c>
      <c r="AI397" s="89">
        <v>286.12294000000003</v>
      </c>
      <c r="AJ397" s="10">
        <f t="shared" si="120"/>
        <v>70.290128999999979</v>
      </c>
      <c r="AK397" s="87">
        <f t="shared" si="121"/>
        <v>24.566408062212687</v>
      </c>
      <c r="AL397" s="90" t="s">
        <v>5436</v>
      </c>
      <c r="AM397" s="89">
        <v>289.72089699999998</v>
      </c>
      <c r="AN397" s="89">
        <v>164.55673100000001</v>
      </c>
      <c r="AO397" s="10">
        <f t="shared" si="122"/>
        <v>125.16416599999997</v>
      </c>
      <c r="AP397" s="11">
        <f t="shared" si="123"/>
        <v>76.061407661288527</v>
      </c>
      <c r="AQ397" s="91" t="s">
        <v>8147</v>
      </c>
      <c r="AR397" s="89">
        <v>180.749235</v>
      </c>
      <c r="AS397" s="89">
        <v>206</v>
      </c>
      <c r="AT397" s="10">
        <f t="shared" si="124"/>
        <v>-25.250765000000001</v>
      </c>
      <c r="AU397" s="87">
        <f t="shared" si="125"/>
        <v>-12.25765291262136</v>
      </c>
      <c r="AV397" s="17" t="s">
        <v>8186</v>
      </c>
    </row>
    <row r="398" spans="3:48" ht="50.1" customHeight="1">
      <c r="C398" s="5"/>
      <c r="D398" s="64" t="s">
        <v>792</v>
      </c>
      <c r="E398" s="65" t="s">
        <v>5253</v>
      </c>
      <c r="F398" s="67" t="s">
        <v>793</v>
      </c>
      <c r="G398" s="29">
        <v>9872</v>
      </c>
      <c r="H398" s="13">
        <v>10031</v>
      </c>
      <c r="I398" s="10">
        <f t="shared" si="108"/>
        <v>-159</v>
      </c>
      <c r="J398" s="87">
        <f t="shared" si="109"/>
        <v>-1.5850862326786959</v>
      </c>
      <c r="K398" s="29">
        <v>4976</v>
      </c>
      <c r="L398" s="13">
        <v>5311</v>
      </c>
      <c r="M398" s="10">
        <f t="shared" si="110"/>
        <v>-335</v>
      </c>
      <c r="N398" s="87">
        <f t="shared" si="111"/>
        <v>-6.3076633402372435</v>
      </c>
      <c r="O398" s="29">
        <v>1500</v>
      </c>
      <c r="P398" s="13">
        <v>1546</v>
      </c>
      <c r="Q398" s="10">
        <f t="shared" si="112"/>
        <v>-46</v>
      </c>
      <c r="R398" s="87">
        <f t="shared" si="113"/>
        <v>-2.9754204398447608</v>
      </c>
      <c r="S398" s="29">
        <v>3396</v>
      </c>
      <c r="T398" s="13">
        <v>3174</v>
      </c>
      <c r="U398" s="10">
        <f t="shared" si="114"/>
        <v>222</v>
      </c>
      <c r="V398" s="87">
        <f t="shared" si="115"/>
        <v>6.9943289224952743</v>
      </c>
      <c r="W398" s="88" t="s">
        <v>5389</v>
      </c>
      <c r="X398" s="89">
        <v>2478</v>
      </c>
      <c r="Y398" s="89">
        <v>2448</v>
      </c>
      <c r="Z398" s="10">
        <f t="shared" si="116"/>
        <v>30</v>
      </c>
      <c r="AA398" s="87">
        <f t="shared" si="117"/>
        <v>1.2254901960784315</v>
      </c>
      <c r="AB398" s="90" t="s">
        <v>5335</v>
      </c>
      <c r="AC398" s="89">
        <v>515</v>
      </c>
      <c r="AD398" s="89">
        <v>553</v>
      </c>
      <c r="AE398" s="10">
        <f t="shared" si="118"/>
        <v>-38</v>
      </c>
      <c r="AF398" s="11">
        <f t="shared" si="119"/>
        <v>-6.8716094032549728</v>
      </c>
      <c r="AG398" s="91" t="s">
        <v>8148</v>
      </c>
      <c r="AH398" s="89">
        <v>174</v>
      </c>
      <c r="AI398" s="89" t="s">
        <v>5344</v>
      </c>
      <c r="AJ398" s="10" t="str">
        <f t="shared" si="120"/>
        <v>-</v>
      </c>
      <c r="AK398" s="87" t="str">
        <f t="shared" si="121"/>
        <v>-</v>
      </c>
      <c r="AL398" s="90" t="s">
        <v>5658</v>
      </c>
      <c r="AM398" s="89">
        <v>118</v>
      </c>
      <c r="AN398" s="89">
        <v>118</v>
      </c>
      <c r="AO398" s="10">
        <f t="shared" si="122"/>
        <v>0</v>
      </c>
      <c r="AP398" s="11">
        <f t="shared" si="123"/>
        <v>0</v>
      </c>
      <c r="AQ398" s="91" t="s">
        <v>6574</v>
      </c>
      <c r="AR398" s="89">
        <v>90</v>
      </c>
      <c r="AS398" s="89">
        <v>27</v>
      </c>
      <c r="AT398" s="10">
        <f t="shared" si="124"/>
        <v>63</v>
      </c>
      <c r="AU398" s="87">
        <f t="shared" si="125"/>
        <v>233.33333333333334</v>
      </c>
      <c r="AV398" s="17" t="s">
        <v>8186</v>
      </c>
    </row>
    <row r="399" spans="3:48" ht="50.1" customHeight="1">
      <c r="C399" s="5"/>
      <c r="D399" s="64" t="s">
        <v>794</v>
      </c>
      <c r="E399" s="65" t="s">
        <v>5253</v>
      </c>
      <c r="F399" s="67" t="s">
        <v>795</v>
      </c>
      <c r="G399" s="29">
        <v>5706</v>
      </c>
      <c r="H399" s="13">
        <v>4525</v>
      </c>
      <c r="I399" s="10">
        <f t="shared" si="108"/>
        <v>1181</v>
      </c>
      <c r="J399" s="87">
        <f t="shared" si="109"/>
        <v>26.099447513812159</v>
      </c>
      <c r="K399" s="29">
        <v>2836</v>
      </c>
      <c r="L399" s="13">
        <v>1880</v>
      </c>
      <c r="M399" s="10">
        <f t="shared" si="110"/>
        <v>956</v>
      </c>
      <c r="N399" s="87">
        <f t="shared" si="111"/>
        <v>50.851063829787236</v>
      </c>
      <c r="O399" s="29">
        <v>0</v>
      </c>
      <c r="P399" s="13">
        <v>0</v>
      </c>
      <c r="Q399" s="10" t="str">
        <f t="shared" si="112"/>
        <v>-</v>
      </c>
      <c r="R399" s="87" t="str">
        <f t="shared" si="113"/>
        <v>-</v>
      </c>
      <c r="S399" s="29">
        <v>2870</v>
      </c>
      <c r="T399" s="13">
        <v>2644</v>
      </c>
      <c r="U399" s="10">
        <f t="shared" si="114"/>
        <v>226</v>
      </c>
      <c r="V399" s="87">
        <f t="shared" si="115"/>
        <v>8.5476550680786687</v>
      </c>
      <c r="W399" s="88" t="s">
        <v>5389</v>
      </c>
      <c r="X399" s="89">
        <v>1474</v>
      </c>
      <c r="Y399" s="89">
        <v>1549</v>
      </c>
      <c r="Z399" s="10">
        <f t="shared" si="116"/>
        <v>-75</v>
      </c>
      <c r="AA399" s="87">
        <f t="shared" si="117"/>
        <v>-4.8418334409296317</v>
      </c>
      <c r="AB399" s="90" t="s">
        <v>8149</v>
      </c>
      <c r="AC399" s="89">
        <v>555</v>
      </c>
      <c r="AD399" s="89">
        <v>292</v>
      </c>
      <c r="AE399" s="10">
        <f t="shared" si="118"/>
        <v>263</v>
      </c>
      <c r="AF399" s="11">
        <f t="shared" si="119"/>
        <v>90.06849315068493</v>
      </c>
      <c r="AG399" s="91" t="s">
        <v>8150</v>
      </c>
      <c r="AH399" s="89">
        <v>350</v>
      </c>
      <c r="AI399" s="89">
        <v>300</v>
      </c>
      <c r="AJ399" s="10">
        <f t="shared" si="120"/>
        <v>50</v>
      </c>
      <c r="AK399" s="87">
        <f t="shared" si="121"/>
        <v>16.666666666666664</v>
      </c>
      <c r="AL399" s="90" t="s">
        <v>8151</v>
      </c>
      <c r="AM399" s="89">
        <v>190</v>
      </c>
      <c r="AN399" s="89">
        <v>190</v>
      </c>
      <c r="AO399" s="10">
        <f t="shared" si="122"/>
        <v>0</v>
      </c>
      <c r="AP399" s="11">
        <f t="shared" si="123"/>
        <v>0</v>
      </c>
      <c r="AQ399" s="91" t="s">
        <v>8152</v>
      </c>
      <c r="AR399" s="89">
        <v>182</v>
      </c>
      <c r="AS399" s="89">
        <v>182</v>
      </c>
      <c r="AT399" s="10">
        <f t="shared" si="124"/>
        <v>0</v>
      </c>
      <c r="AU399" s="87">
        <f t="shared" si="125"/>
        <v>0</v>
      </c>
      <c r="AV399" s="17" t="s">
        <v>8186</v>
      </c>
    </row>
    <row r="400" spans="3:48" ht="50.1" customHeight="1">
      <c r="C400" s="5"/>
      <c r="D400" s="64" t="s">
        <v>796</v>
      </c>
      <c r="E400" s="65" t="s">
        <v>5253</v>
      </c>
      <c r="F400" s="67" t="s">
        <v>797</v>
      </c>
      <c r="G400" s="29">
        <v>2908</v>
      </c>
      <c r="H400" s="13">
        <v>2887</v>
      </c>
      <c r="I400" s="10">
        <f t="shared" si="108"/>
        <v>21</v>
      </c>
      <c r="J400" s="87">
        <f t="shared" si="109"/>
        <v>0.72739868375476269</v>
      </c>
      <c r="K400" s="29">
        <v>1036</v>
      </c>
      <c r="L400" s="13">
        <v>1039</v>
      </c>
      <c r="M400" s="10">
        <f t="shared" si="110"/>
        <v>-3</v>
      </c>
      <c r="N400" s="87">
        <f t="shared" si="111"/>
        <v>-0.28873917228103946</v>
      </c>
      <c r="O400" s="29">
        <v>1</v>
      </c>
      <c r="P400" s="13">
        <v>1</v>
      </c>
      <c r="Q400" s="10">
        <f t="shared" si="112"/>
        <v>0</v>
      </c>
      <c r="R400" s="87">
        <f t="shared" si="113"/>
        <v>0</v>
      </c>
      <c r="S400" s="29">
        <v>1871</v>
      </c>
      <c r="T400" s="13">
        <v>1847</v>
      </c>
      <c r="U400" s="10">
        <f t="shared" si="114"/>
        <v>24</v>
      </c>
      <c r="V400" s="87">
        <f t="shared" si="115"/>
        <v>1.2994044396318354</v>
      </c>
      <c r="W400" s="88" t="s">
        <v>8153</v>
      </c>
      <c r="X400" s="89">
        <v>905</v>
      </c>
      <c r="Y400" s="89">
        <v>1054</v>
      </c>
      <c r="Z400" s="10">
        <f t="shared" si="116"/>
        <v>-149</v>
      </c>
      <c r="AA400" s="87">
        <f t="shared" si="117"/>
        <v>-14.136622390891841</v>
      </c>
      <c r="AB400" s="90" t="s">
        <v>8154</v>
      </c>
      <c r="AC400" s="89">
        <v>759</v>
      </c>
      <c r="AD400" s="89">
        <v>491</v>
      </c>
      <c r="AE400" s="10">
        <f t="shared" si="118"/>
        <v>268</v>
      </c>
      <c r="AF400" s="11">
        <f t="shared" si="119"/>
        <v>54.582484725050918</v>
      </c>
      <c r="AG400" s="91" t="s">
        <v>8155</v>
      </c>
      <c r="AH400" s="89">
        <v>64</v>
      </c>
      <c r="AI400" s="89">
        <v>130</v>
      </c>
      <c r="AJ400" s="10">
        <f t="shared" si="120"/>
        <v>-66</v>
      </c>
      <c r="AK400" s="87">
        <f t="shared" si="121"/>
        <v>-50.769230769230766</v>
      </c>
      <c r="AL400" s="90" t="s">
        <v>8156</v>
      </c>
      <c r="AM400" s="89">
        <v>37</v>
      </c>
      <c r="AN400" s="89">
        <v>44</v>
      </c>
      <c r="AO400" s="10">
        <f t="shared" si="122"/>
        <v>-7</v>
      </c>
      <c r="AP400" s="11">
        <f t="shared" si="123"/>
        <v>-15.909090909090908</v>
      </c>
      <c r="AQ400" s="91" t="s">
        <v>8157</v>
      </c>
      <c r="AR400" s="89">
        <v>24</v>
      </c>
      <c r="AS400" s="89">
        <v>22</v>
      </c>
      <c r="AT400" s="10">
        <f t="shared" si="124"/>
        <v>2</v>
      </c>
      <c r="AU400" s="87">
        <f t="shared" si="125"/>
        <v>9.0909090909090917</v>
      </c>
      <c r="AV400" s="17" t="s">
        <v>8186</v>
      </c>
    </row>
    <row r="401" spans="3:48" ht="50.1" customHeight="1">
      <c r="C401" s="5"/>
      <c r="D401" s="64" t="s">
        <v>798</v>
      </c>
      <c r="E401" s="65" t="s">
        <v>5253</v>
      </c>
      <c r="F401" s="67" t="s">
        <v>799</v>
      </c>
      <c r="G401" s="29">
        <v>1962</v>
      </c>
      <c r="H401" s="13">
        <v>1751</v>
      </c>
      <c r="I401" s="10">
        <f t="shared" si="108"/>
        <v>211</v>
      </c>
      <c r="J401" s="87">
        <f t="shared" si="109"/>
        <v>12.050256996002284</v>
      </c>
      <c r="K401" s="29">
        <v>1015</v>
      </c>
      <c r="L401" s="13">
        <v>1042</v>
      </c>
      <c r="M401" s="10">
        <f t="shared" si="110"/>
        <v>-27</v>
      </c>
      <c r="N401" s="87">
        <f t="shared" si="111"/>
        <v>-2.5911708253358925</v>
      </c>
      <c r="O401" s="29">
        <v>461</v>
      </c>
      <c r="P401" s="13">
        <v>431</v>
      </c>
      <c r="Q401" s="10">
        <f t="shared" si="112"/>
        <v>30</v>
      </c>
      <c r="R401" s="87">
        <f t="shared" si="113"/>
        <v>6.9605568445475638</v>
      </c>
      <c r="S401" s="29">
        <v>487</v>
      </c>
      <c r="T401" s="13">
        <v>279</v>
      </c>
      <c r="U401" s="10">
        <f t="shared" si="114"/>
        <v>208</v>
      </c>
      <c r="V401" s="87">
        <f t="shared" si="115"/>
        <v>74.551971326164875</v>
      </c>
      <c r="W401" s="88" t="s">
        <v>5642</v>
      </c>
      <c r="X401" s="89">
        <v>200</v>
      </c>
      <c r="Y401" s="89" t="s">
        <v>5344</v>
      </c>
      <c r="Z401" s="10" t="str">
        <f t="shared" si="116"/>
        <v>-</v>
      </c>
      <c r="AA401" s="87" t="str">
        <f t="shared" si="117"/>
        <v>-</v>
      </c>
      <c r="AB401" s="90" t="s">
        <v>8158</v>
      </c>
      <c r="AC401" s="89">
        <v>89</v>
      </c>
      <c r="AD401" s="89">
        <v>76</v>
      </c>
      <c r="AE401" s="10">
        <f t="shared" si="118"/>
        <v>13</v>
      </c>
      <c r="AF401" s="11">
        <f t="shared" si="119"/>
        <v>17.105263157894736</v>
      </c>
      <c r="AG401" s="91" t="s">
        <v>8159</v>
      </c>
      <c r="AH401" s="89">
        <v>88</v>
      </c>
      <c r="AI401" s="89">
        <v>88</v>
      </c>
      <c r="AJ401" s="10">
        <f t="shared" si="120"/>
        <v>0</v>
      </c>
      <c r="AK401" s="87">
        <f t="shared" si="121"/>
        <v>0</v>
      </c>
      <c r="AL401" s="90" t="s">
        <v>8160</v>
      </c>
      <c r="AM401" s="89">
        <v>39</v>
      </c>
      <c r="AN401" s="89">
        <v>50</v>
      </c>
      <c r="AO401" s="10">
        <f t="shared" si="122"/>
        <v>-11</v>
      </c>
      <c r="AP401" s="11">
        <f t="shared" si="123"/>
        <v>-22</v>
      </c>
      <c r="AQ401" s="91" t="s">
        <v>6023</v>
      </c>
      <c r="AR401" s="89">
        <v>33</v>
      </c>
      <c r="AS401" s="89">
        <v>36</v>
      </c>
      <c r="AT401" s="10">
        <f t="shared" si="124"/>
        <v>-3</v>
      </c>
      <c r="AU401" s="87">
        <f t="shared" si="125"/>
        <v>-8.3333333333333321</v>
      </c>
      <c r="AV401" s="17" t="s">
        <v>8186</v>
      </c>
    </row>
    <row r="402" spans="3:48" ht="50.1" customHeight="1">
      <c r="C402" s="5"/>
      <c r="D402" s="64" t="s">
        <v>800</v>
      </c>
      <c r="E402" s="65" t="s">
        <v>5253</v>
      </c>
      <c r="F402" s="67" t="s">
        <v>801</v>
      </c>
      <c r="G402" s="29">
        <v>4387</v>
      </c>
      <c r="H402" s="13">
        <v>4252</v>
      </c>
      <c r="I402" s="10">
        <f t="shared" si="108"/>
        <v>135</v>
      </c>
      <c r="J402" s="87">
        <f t="shared" si="109"/>
        <v>3.1749764816556914</v>
      </c>
      <c r="K402" s="29">
        <v>3124</v>
      </c>
      <c r="L402" s="13">
        <v>3152</v>
      </c>
      <c r="M402" s="10">
        <f t="shared" si="110"/>
        <v>-28</v>
      </c>
      <c r="N402" s="87">
        <f t="shared" si="111"/>
        <v>-0.88832487309644681</v>
      </c>
      <c r="O402" s="29">
        <v>355</v>
      </c>
      <c r="P402" s="13">
        <v>355</v>
      </c>
      <c r="Q402" s="10">
        <f t="shared" si="112"/>
        <v>0</v>
      </c>
      <c r="R402" s="87">
        <f t="shared" si="113"/>
        <v>0</v>
      </c>
      <c r="S402" s="29">
        <v>908</v>
      </c>
      <c r="T402" s="13">
        <v>744</v>
      </c>
      <c r="U402" s="10">
        <f t="shared" si="114"/>
        <v>164</v>
      </c>
      <c r="V402" s="87">
        <f t="shared" si="115"/>
        <v>22.043010752688172</v>
      </c>
      <c r="W402" s="88" t="s">
        <v>5389</v>
      </c>
      <c r="X402" s="89">
        <v>602</v>
      </c>
      <c r="Y402" s="89">
        <v>452</v>
      </c>
      <c r="Z402" s="10">
        <f t="shared" si="116"/>
        <v>150</v>
      </c>
      <c r="AA402" s="87">
        <f t="shared" si="117"/>
        <v>33.185840707964601</v>
      </c>
      <c r="AB402" s="90" t="s">
        <v>5335</v>
      </c>
      <c r="AC402" s="89">
        <v>129</v>
      </c>
      <c r="AD402" s="89">
        <v>129</v>
      </c>
      <c r="AE402" s="10">
        <f t="shared" si="118"/>
        <v>0</v>
      </c>
      <c r="AF402" s="11">
        <f t="shared" si="119"/>
        <v>0</v>
      </c>
      <c r="AG402" s="91" t="s">
        <v>5381</v>
      </c>
      <c r="AH402" s="89">
        <v>126</v>
      </c>
      <c r="AI402" s="89">
        <v>127</v>
      </c>
      <c r="AJ402" s="10">
        <f t="shared" si="120"/>
        <v>-1</v>
      </c>
      <c r="AK402" s="87">
        <f t="shared" si="121"/>
        <v>-0.78740157480314954</v>
      </c>
      <c r="AL402" s="90" t="s">
        <v>8161</v>
      </c>
      <c r="AM402" s="89">
        <v>28</v>
      </c>
      <c r="AN402" s="89">
        <v>23</v>
      </c>
      <c r="AO402" s="10">
        <f t="shared" si="122"/>
        <v>5</v>
      </c>
      <c r="AP402" s="11">
        <f t="shared" si="123"/>
        <v>21.739130434782609</v>
      </c>
      <c r="AQ402" s="91" t="s">
        <v>5438</v>
      </c>
      <c r="AR402" s="89">
        <v>8</v>
      </c>
      <c r="AS402" s="89">
        <v>3</v>
      </c>
      <c r="AT402" s="10">
        <f t="shared" si="124"/>
        <v>5</v>
      </c>
      <c r="AU402" s="87">
        <f t="shared" si="125"/>
        <v>166.66666666666669</v>
      </c>
      <c r="AV402" s="19" t="s">
        <v>8186</v>
      </c>
    </row>
    <row r="403" spans="3:48" ht="50.1" customHeight="1">
      <c r="C403" s="5"/>
      <c r="D403" s="64" t="s">
        <v>802</v>
      </c>
      <c r="E403" s="65" t="s">
        <v>5253</v>
      </c>
      <c r="F403" s="67" t="s">
        <v>803</v>
      </c>
      <c r="G403" s="29">
        <v>1186</v>
      </c>
      <c r="H403" s="13">
        <v>1041</v>
      </c>
      <c r="I403" s="10">
        <f t="shared" si="108"/>
        <v>145</v>
      </c>
      <c r="J403" s="87">
        <f t="shared" si="109"/>
        <v>13.928914505283382</v>
      </c>
      <c r="K403" s="29">
        <v>508</v>
      </c>
      <c r="L403" s="13">
        <v>409</v>
      </c>
      <c r="M403" s="10">
        <f t="shared" si="110"/>
        <v>99</v>
      </c>
      <c r="N403" s="87">
        <f t="shared" si="111"/>
        <v>24.205378973105134</v>
      </c>
      <c r="O403" s="29">
        <v>423</v>
      </c>
      <c r="P403" s="13">
        <v>413</v>
      </c>
      <c r="Q403" s="10">
        <f t="shared" si="112"/>
        <v>10</v>
      </c>
      <c r="R403" s="87">
        <f t="shared" si="113"/>
        <v>2.4213075060532687</v>
      </c>
      <c r="S403" s="29">
        <v>255</v>
      </c>
      <c r="T403" s="13">
        <v>219</v>
      </c>
      <c r="U403" s="10">
        <f t="shared" si="114"/>
        <v>36</v>
      </c>
      <c r="V403" s="87">
        <f t="shared" si="115"/>
        <v>16.43835616438356</v>
      </c>
      <c r="W403" s="88" t="s">
        <v>8162</v>
      </c>
      <c r="X403" s="89">
        <v>48</v>
      </c>
      <c r="Y403" s="89">
        <v>45</v>
      </c>
      <c r="Z403" s="10">
        <f t="shared" si="116"/>
        <v>3</v>
      </c>
      <c r="AA403" s="87">
        <f t="shared" si="117"/>
        <v>6.666666666666667</v>
      </c>
      <c r="AB403" s="90" t="s">
        <v>5332</v>
      </c>
      <c r="AC403" s="89">
        <v>41</v>
      </c>
      <c r="AD403" s="89">
        <v>42</v>
      </c>
      <c r="AE403" s="10">
        <f t="shared" si="118"/>
        <v>-1</v>
      </c>
      <c r="AF403" s="11">
        <f t="shared" si="119"/>
        <v>-2.3809523809523809</v>
      </c>
      <c r="AG403" s="91" t="s">
        <v>5335</v>
      </c>
      <c r="AH403" s="89">
        <v>40</v>
      </c>
      <c r="AI403" s="89">
        <v>35</v>
      </c>
      <c r="AJ403" s="10">
        <f t="shared" si="120"/>
        <v>5</v>
      </c>
      <c r="AK403" s="87">
        <f t="shared" si="121"/>
        <v>14.285714285714285</v>
      </c>
      <c r="AL403" s="90" t="s">
        <v>6878</v>
      </c>
      <c r="AM403" s="89">
        <v>37</v>
      </c>
      <c r="AN403" s="89">
        <v>34</v>
      </c>
      <c r="AO403" s="10">
        <f t="shared" si="122"/>
        <v>3</v>
      </c>
      <c r="AP403" s="11">
        <f t="shared" si="123"/>
        <v>8.8235294117647065</v>
      </c>
      <c r="AQ403" s="91" t="s">
        <v>8163</v>
      </c>
      <c r="AR403" s="89">
        <v>35</v>
      </c>
      <c r="AS403" s="89">
        <v>28</v>
      </c>
      <c r="AT403" s="10">
        <f t="shared" si="124"/>
        <v>7</v>
      </c>
      <c r="AU403" s="87">
        <f t="shared" si="125"/>
        <v>25</v>
      </c>
      <c r="AV403" s="19" t="s">
        <v>8186</v>
      </c>
    </row>
    <row r="404" spans="3:48" ht="50.1" customHeight="1">
      <c r="C404" s="5"/>
      <c r="D404" s="64" t="s">
        <v>804</v>
      </c>
      <c r="E404" s="65" t="s">
        <v>5253</v>
      </c>
      <c r="F404" s="67" t="s">
        <v>805</v>
      </c>
      <c r="G404" s="29">
        <v>6240</v>
      </c>
      <c r="H404" s="13">
        <v>6058</v>
      </c>
      <c r="I404" s="10">
        <f t="shared" si="108"/>
        <v>182</v>
      </c>
      <c r="J404" s="87">
        <f t="shared" si="109"/>
        <v>3.0042918454935621</v>
      </c>
      <c r="K404" s="29">
        <v>4049</v>
      </c>
      <c r="L404" s="13">
        <v>3943</v>
      </c>
      <c r="M404" s="10">
        <f t="shared" si="110"/>
        <v>106</v>
      </c>
      <c r="N404" s="87">
        <f t="shared" si="111"/>
        <v>2.6883083946233834</v>
      </c>
      <c r="O404" s="29">
        <v>481</v>
      </c>
      <c r="P404" s="13">
        <v>503</v>
      </c>
      <c r="Q404" s="10">
        <f t="shared" si="112"/>
        <v>-22</v>
      </c>
      <c r="R404" s="87">
        <f t="shared" si="113"/>
        <v>-4.3737574552683895</v>
      </c>
      <c r="S404" s="29">
        <v>1710</v>
      </c>
      <c r="T404" s="13">
        <v>1612</v>
      </c>
      <c r="U404" s="10">
        <f t="shared" si="114"/>
        <v>98</v>
      </c>
      <c r="V404" s="87">
        <f t="shared" si="115"/>
        <v>6.0794044665012406</v>
      </c>
      <c r="W404" s="88" t="s">
        <v>5628</v>
      </c>
      <c r="X404" s="89">
        <v>1522</v>
      </c>
      <c r="Y404" s="89">
        <v>1493</v>
      </c>
      <c r="Z404" s="10">
        <f t="shared" si="116"/>
        <v>29</v>
      </c>
      <c r="AA404" s="87">
        <f t="shared" si="117"/>
        <v>1.942397856664434</v>
      </c>
      <c r="AB404" s="90" t="s">
        <v>6547</v>
      </c>
      <c r="AC404" s="89">
        <v>98</v>
      </c>
      <c r="AD404" s="89">
        <v>112</v>
      </c>
      <c r="AE404" s="10">
        <f t="shared" si="118"/>
        <v>-14</v>
      </c>
      <c r="AF404" s="11">
        <f t="shared" si="119"/>
        <v>-12.5</v>
      </c>
      <c r="AG404" s="91" t="s">
        <v>8164</v>
      </c>
      <c r="AH404" s="89">
        <v>68</v>
      </c>
      <c r="AI404" s="89" t="s">
        <v>11071</v>
      </c>
      <c r="AJ404" s="10" t="str">
        <f t="shared" si="120"/>
        <v>-</v>
      </c>
      <c r="AK404" s="87" t="str">
        <f t="shared" si="121"/>
        <v>-</v>
      </c>
      <c r="AL404" s="90" t="s">
        <v>5635</v>
      </c>
      <c r="AM404" s="89">
        <v>22</v>
      </c>
      <c r="AN404" s="89">
        <v>7</v>
      </c>
      <c r="AO404" s="10">
        <f t="shared" si="122"/>
        <v>15</v>
      </c>
      <c r="AP404" s="11">
        <f t="shared" si="123"/>
        <v>214.28571428571428</v>
      </c>
      <c r="AQ404" s="91" t="s">
        <v>11071</v>
      </c>
      <c r="AR404" s="89" t="s">
        <v>5344</v>
      </c>
      <c r="AS404" s="89" t="s">
        <v>5344</v>
      </c>
      <c r="AT404" s="10" t="str">
        <f t="shared" si="124"/>
        <v>-</v>
      </c>
      <c r="AU404" s="87" t="str">
        <f t="shared" si="125"/>
        <v>-</v>
      </c>
      <c r="AV404" s="19" t="s">
        <v>8186</v>
      </c>
    </row>
    <row r="405" spans="3:48" ht="50.1" customHeight="1">
      <c r="C405" s="5"/>
      <c r="D405" s="64" t="s">
        <v>806</v>
      </c>
      <c r="E405" s="65" t="s">
        <v>5253</v>
      </c>
      <c r="F405" s="67" t="s">
        <v>807</v>
      </c>
      <c r="G405" s="29">
        <v>4158</v>
      </c>
      <c r="H405" s="13">
        <v>4254</v>
      </c>
      <c r="I405" s="10">
        <f t="shared" si="108"/>
        <v>-96</v>
      </c>
      <c r="J405" s="87">
        <f t="shared" si="109"/>
        <v>-2.2566995768688294</v>
      </c>
      <c r="K405" s="29">
        <v>2845</v>
      </c>
      <c r="L405" s="13">
        <v>2948</v>
      </c>
      <c r="M405" s="10">
        <f t="shared" si="110"/>
        <v>-103</v>
      </c>
      <c r="N405" s="87">
        <f t="shared" si="111"/>
        <v>-3.4938941655359566</v>
      </c>
      <c r="O405" s="29">
        <v>51</v>
      </c>
      <c r="P405" s="13">
        <v>51</v>
      </c>
      <c r="Q405" s="10">
        <f t="shared" si="112"/>
        <v>0</v>
      </c>
      <c r="R405" s="87">
        <f t="shared" si="113"/>
        <v>0</v>
      </c>
      <c r="S405" s="29">
        <v>1262</v>
      </c>
      <c r="T405" s="13">
        <v>1254</v>
      </c>
      <c r="U405" s="10">
        <f t="shared" si="114"/>
        <v>8</v>
      </c>
      <c r="V405" s="87">
        <f t="shared" si="115"/>
        <v>0.63795853269537484</v>
      </c>
      <c r="W405" s="88" t="s">
        <v>8165</v>
      </c>
      <c r="X405" s="89">
        <v>1064</v>
      </c>
      <c r="Y405" s="89">
        <v>1063</v>
      </c>
      <c r="Z405" s="10">
        <f t="shared" si="116"/>
        <v>1</v>
      </c>
      <c r="AA405" s="87">
        <f t="shared" si="117"/>
        <v>9.4073377234242708E-2</v>
      </c>
      <c r="AB405" s="90" t="s">
        <v>5335</v>
      </c>
      <c r="AC405" s="89">
        <v>114</v>
      </c>
      <c r="AD405" s="89">
        <v>114</v>
      </c>
      <c r="AE405" s="10">
        <f t="shared" si="118"/>
        <v>0</v>
      </c>
      <c r="AF405" s="11">
        <f t="shared" si="119"/>
        <v>0</v>
      </c>
      <c r="AG405" s="91" t="s">
        <v>8166</v>
      </c>
      <c r="AH405" s="89">
        <v>43</v>
      </c>
      <c r="AI405" s="89">
        <v>32</v>
      </c>
      <c r="AJ405" s="10">
        <f t="shared" si="120"/>
        <v>11</v>
      </c>
      <c r="AK405" s="87">
        <f t="shared" si="121"/>
        <v>34.375</v>
      </c>
      <c r="AL405" s="90" t="s">
        <v>8167</v>
      </c>
      <c r="AM405" s="89">
        <v>14</v>
      </c>
      <c r="AN405" s="89">
        <v>17</v>
      </c>
      <c r="AO405" s="10">
        <f t="shared" si="122"/>
        <v>-3</v>
      </c>
      <c r="AP405" s="11">
        <f t="shared" si="123"/>
        <v>-17.647058823529413</v>
      </c>
      <c r="AQ405" s="91" t="s">
        <v>5438</v>
      </c>
      <c r="AR405" s="89">
        <v>12</v>
      </c>
      <c r="AS405" s="89">
        <v>4</v>
      </c>
      <c r="AT405" s="10">
        <f t="shared" si="124"/>
        <v>8</v>
      </c>
      <c r="AU405" s="87">
        <f t="shared" si="125"/>
        <v>200</v>
      </c>
      <c r="AV405" s="19" t="s">
        <v>8186</v>
      </c>
    </row>
    <row r="406" spans="3:48" ht="50.1" customHeight="1">
      <c r="C406" s="5"/>
      <c r="D406" s="64" t="s">
        <v>808</v>
      </c>
      <c r="E406" s="65" t="s">
        <v>5253</v>
      </c>
      <c r="F406" s="67" t="s">
        <v>809</v>
      </c>
      <c r="G406" s="29">
        <v>1371</v>
      </c>
      <c r="H406" s="13">
        <v>1747</v>
      </c>
      <c r="I406" s="10">
        <f t="shared" si="108"/>
        <v>-376</v>
      </c>
      <c r="J406" s="87">
        <f t="shared" si="109"/>
        <v>-21.52261018889525</v>
      </c>
      <c r="K406" s="29">
        <v>1023</v>
      </c>
      <c r="L406" s="13">
        <v>935</v>
      </c>
      <c r="M406" s="10">
        <f t="shared" si="110"/>
        <v>88</v>
      </c>
      <c r="N406" s="87">
        <f t="shared" si="111"/>
        <v>9.4117647058823533</v>
      </c>
      <c r="O406" s="29">
        <v>2</v>
      </c>
      <c r="P406" s="13">
        <v>2</v>
      </c>
      <c r="Q406" s="10">
        <f t="shared" si="112"/>
        <v>0</v>
      </c>
      <c r="R406" s="87">
        <f t="shared" si="113"/>
        <v>0</v>
      </c>
      <c r="S406" s="29">
        <v>346</v>
      </c>
      <c r="T406" s="13">
        <v>810</v>
      </c>
      <c r="U406" s="10">
        <f t="shared" si="114"/>
        <v>-464</v>
      </c>
      <c r="V406" s="87">
        <f t="shared" si="115"/>
        <v>-57.283950617283949</v>
      </c>
      <c r="W406" s="88" t="s">
        <v>5642</v>
      </c>
      <c r="X406" s="89">
        <v>132</v>
      </c>
      <c r="Y406" s="89">
        <v>50</v>
      </c>
      <c r="Z406" s="10">
        <f t="shared" si="116"/>
        <v>82</v>
      </c>
      <c r="AA406" s="87">
        <f t="shared" si="117"/>
        <v>164</v>
      </c>
      <c r="AB406" s="90" t="s">
        <v>8168</v>
      </c>
      <c r="AC406" s="89">
        <v>101</v>
      </c>
      <c r="AD406" s="89">
        <v>101</v>
      </c>
      <c r="AE406" s="10">
        <f t="shared" si="118"/>
        <v>0</v>
      </c>
      <c r="AF406" s="11">
        <f t="shared" si="119"/>
        <v>0</v>
      </c>
      <c r="AG406" s="91" t="s">
        <v>8169</v>
      </c>
      <c r="AH406" s="89">
        <v>42</v>
      </c>
      <c r="AI406" s="89">
        <v>30</v>
      </c>
      <c r="AJ406" s="10">
        <f t="shared" si="120"/>
        <v>12</v>
      </c>
      <c r="AK406" s="87">
        <f t="shared" si="121"/>
        <v>40</v>
      </c>
      <c r="AL406" s="90" t="s">
        <v>5438</v>
      </c>
      <c r="AM406" s="89">
        <v>35</v>
      </c>
      <c r="AN406" s="89">
        <v>14</v>
      </c>
      <c r="AO406" s="10">
        <f t="shared" si="122"/>
        <v>21</v>
      </c>
      <c r="AP406" s="11">
        <f t="shared" si="123"/>
        <v>150</v>
      </c>
      <c r="AQ406" s="91" t="s">
        <v>8170</v>
      </c>
      <c r="AR406" s="89">
        <v>21</v>
      </c>
      <c r="AS406" s="89" t="s">
        <v>5344</v>
      </c>
      <c r="AT406" s="10" t="str">
        <f t="shared" si="124"/>
        <v>-</v>
      </c>
      <c r="AU406" s="87" t="str">
        <f t="shared" si="125"/>
        <v>-</v>
      </c>
      <c r="AV406" s="21" t="s">
        <v>8186</v>
      </c>
    </row>
    <row r="407" spans="3:48" ht="50.1" customHeight="1">
      <c r="C407" s="5"/>
      <c r="D407" s="64" t="s">
        <v>810</v>
      </c>
      <c r="E407" s="65" t="s">
        <v>5253</v>
      </c>
      <c r="F407" s="67" t="s">
        <v>811</v>
      </c>
      <c r="G407" s="29">
        <v>2652</v>
      </c>
      <c r="H407" s="13">
        <v>2813</v>
      </c>
      <c r="I407" s="10">
        <f t="shared" si="108"/>
        <v>-161</v>
      </c>
      <c r="J407" s="87">
        <f t="shared" si="109"/>
        <v>-5.7234269463206537</v>
      </c>
      <c r="K407" s="29">
        <v>2403</v>
      </c>
      <c r="L407" s="13">
        <v>2494</v>
      </c>
      <c r="M407" s="10">
        <f t="shared" si="110"/>
        <v>-91</v>
      </c>
      <c r="N407" s="87">
        <f t="shared" si="111"/>
        <v>-3.6487570168404169</v>
      </c>
      <c r="O407" s="29">
        <v>99</v>
      </c>
      <c r="P407" s="13">
        <v>169</v>
      </c>
      <c r="Q407" s="10">
        <f t="shared" si="112"/>
        <v>-70</v>
      </c>
      <c r="R407" s="87">
        <f t="shared" si="113"/>
        <v>-41.42011834319527</v>
      </c>
      <c r="S407" s="29">
        <v>149</v>
      </c>
      <c r="T407" s="13">
        <v>150</v>
      </c>
      <c r="U407" s="10">
        <f t="shared" si="114"/>
        <v>-1</v>
      </c>
      <c r="V407" s="87">
        <f t="shared" si="115"/>
        <v>-0.66666666666666674</v>
      </c>
      <c r="W407" s="88" t="s">
        <v>5335</v>
      </c>
      <c r="X407" s="89">
        <v>70</v>
      </c>
      <c r="Y407" s="89">
        <v>70</v>
      </c>
      <c r="Z407" s="10">
        <f t="shared" si="116"/>
        <v>0</v>
      </c>
      <c r="AA407" s="87">
        <f t="shared" si="117"/>
        <v>0</v>
      </c>
      <c r="AB407" s="90" t="s">
        <v>8171</v>
      </c>
      <c r="AC407" s="89">
        <v>50</v>
      </c>
      <c r="AD407" s="89">
        <v>50</v>
      </c>
      <c r="AE407" s="10">
        <f t="shared" si="118"/>
        <v>0</v>
      </c>
      <c r="AF407" s="11">
        <f t="shared" si="119"/>
        <v>0</v>
      </c>
      <c r="AG407" s="91" t="s">
        <v>8172</v>
      </c>
      <c r="AH407" s="89">
        <v>15</v>
      </c>
      <c r="AI407" s="89">
        <v>20</v>
      </c>
      <c r="AJ407" s="10">
        <f t="shared" si="120"/>
        <v>-5</v>
      </c>
      <c r="AK407" s="87">
        <f t="shared" si="121"/>
        <v>-25</v>
      </c>
      <c r="AL407" s="90" t="s">
        <v>8173</v>
      </c>
      <c r="AM407" s="89">
        <v>5</v>
      </c>
      <c r="AN407" s="89">
        <v>5</v>
      </c>
      <c r="AO407" s="10">
        <f t="shared" si="122"/>
        <v>0</v>
      </c>
      <c r="AP407" s="11">
        <f t="shared" si="123"/>
        <v>0</v>
      </c>
      <c r="AQ407" s="91" t="s">
        <v>8174</v>
      </c>
      <c r="AR407" s="89">
        <v>4</v>
      </c>
      <c r="AS407" s="89">
        <v>4</v>
      </c>
      <c r="AT407" s="10">
        <f t="shared" si="124"/>
        <v>0</v>
      </c>
      <c r="AU407" s="87">
        <f t="shared" si="125"/>
        <v>0</v>
      </c>
      <c r="AV407" s="19" t="s">
        <v>8186</v>
      </c>
    </row>
    <row r="408" spans="3:48" ht="50.1" customHeight="1">
      <c r="C408" s="5"/>
      <c r="D408" s="64" t="s">
        <v>812</v>
      </c>
      <c r="E408" s="65" t="s">
        <v>5253</v>
      </c>
      <c r="F408" s="67" t="s">
        <v>813</v>
      </c>
      <c r="G408" s="29">
        <v>2572</v>
      </c>
      <c r="H408" s="13">
        <v>2340</v>
      </c>
      <c r="I408" s="10">
        <f t="shared" si="108"/>
        <v>232</v>
      </c>
      <c r="J408" s="87">
        <f t="shared" si="109"/>
        <v>9.9145299145299148</v>
      </c>
      <c r="K408" s="29">
        <v>548</v>
      </c>
      <c r="L408" s="13">
        <v>561</v>
      </c>
      <c r="M408" s="10">
        <f t="shared" si="110"/>
        <v>-13</v>
      </c>
      <c r="N408" s="87">
        <f t="shared" si="111"/>
        <v>-2.3172905525846703</v>
      </c>
      <c r="O408" s="29">
        <v>572</v>
      </c>
      <c r="P408" s="13">
        <v>571</v>
      </c>
      <c r="Q408" s="10">
        <f t="shared" si="112"/>
        <v>1</v>
      </c>
      <c r="R408" s="87">
        <f t="shared" si="113"/>
        <v>0.17513134851138354</v>
      </c>
      <c r="S408" s="29">
        <v>1452</v>
      </c>
      <c r="T408" s="13">
        <v>1208</v>
      </c>
      <c r="U408" s="10">
        <f t="shared" si="114"/>
        <v>244</v>
      </c>
      <c r="V408" s="87">
        <f t="shared" si="115"/>
        <v>20.198675496688743</v>
      </c>
      <c r="W408" s="88" t="s">
        <v>8175</v>
      </c>
      <c r="X408" s="89">
        <v>305</v>
      </c>
      <c r="Y408" s="89">
        <v>315</v>
      </c>
      <c r="Z408" s="10">
        <f t="shared" si="116"/>
        <v>-10</v>
      </c>
      <c r="AA408" s="87">
        <f t="shared" si="117"/>
        <v>-3.1746031746031744</v>
      </c>
      <c r="AB408" s="90" t="s">
        <v>8176</v>
      </c>
      <c r="AC408" s="89">
        <v>235</v>
      </c>
      <c r="AD408" s="89">
        <v>235</v>
      </c>
      <c r="AE408" s="10">
        <f t="shared" si="118"/>
        <v>0</v>
      </c>
      <c r="AF408" s="11">
        <f t="shared" si="119"/>
        <v>0</v>
      </c>
      <c r="AG408" s="91" t="s">
        <v>5378</v>
      </c>
      <c r="AH408" s="89">
        <v>220</v>
      </c>
      <c r="AI408" s="89" t="s">
        <v>11071</v>
      </c>
      <c r="AJ408" s="10" t="str">
        <f t="shared" si="120"/>
        <v>-</v>
      </c>
      <c r="AK408" s="87" t="str">
        <f t="shared" si="121"/>
        <v>-</v>
      </c>
      <c r="AL408" s="90" t="s">
        <v>8177</v>
      </c>
      <c r="AM408" s="89">
        <v>213</v>
      </c>
      <c r="AN408" s="89">
        <v>191</v>
      </c>
      <c r="AO408" s="10">
        <f t="shared" si="122"/>
        <v>22</v>
      </c>
      <c r="AP408" s="11">
        <f t="shared" si="123"/>
        <v>11.518324607329843</v>
      </c>
      <c r="AQ408" s="91" t="s">
        <v>5404</v>
      </c>
      <c r="AR408" s="89">
        <v>127</v>
      </c>
      <c r="AS408" s="89">
        <v>127</v>
      </c>
      <c r="AT408" s="10">
        <f t="shared" si="124"/>
        <v>0</v>
      </c>
      <c r="AU408" s="87">
        <f t="shared" si="125"/>
        <v>0</v>
      </c>
      <c r="AV408" s="19" t="s">
        <v>8186</v>
      </c>
    </row>
    <row r="409" spans="3:48" ht="50.1" customHeight="1">
      <c r="C409" s="5"/>
      <c r="D409" s="64" t="s">
        <v>814</v>
      </c>
      <c r="E409" s="65" t="s">
        <v>5253</v>
      </c>
      <c r="F409" s="67" t="s">
        <v>815</v>
      </c>
      <c r="G409" s="29">
        <v>811</v>
      </c>
      <c r="H409" s="13">
        <v>802</v>
      </c>
      <c r="I409" s="10">
        <f t="shared" si="108"/>
        <v>9</v>
      </c>
      <c r="J409" s="87">
        <f t="shared" si="109"/>
        <v>1.1221945137157108</v>
      </c>
      <c r="K409" s="29">
        <v>267</v>
      </c>
      <c r="L409" s="13">
        <v>265</v>
      </c>
      <c r="M409" s="10">
        <f t="shared" si="110"/>
        <v>2</v>
      </c>
      <c r="N409" s="87">
        <f t="shared" si="111"/>
        <v>0.75471698113207553</v>
      </c>
      <c r="O409" s="29">
        <v>2</v>
      </c>
      <c r="P409" s="13">
        <v>100</v>
      </c>
      <c r="Q409" s="10">
        <f t="shared" si="112"/>
        <v>-98</v>
      </c>
      <c r="R409" s="87">
        <f t="shared" si="113"/>
        <v>-98</v>
      </c>
      <c r="S409" s="29">
        <v>543</v>
      </c>
      <c r="T409" s="13">
        <v>437</v>
      </c>
      <c r="U409" s="10">
        <f t="shared" si="114"/>
        <v>106</v>
      </c>
      <c r="V409" s="87">
        <f t="shared" si="115"/>
        <v>24.256292906178491</v>
      </c>
      <c r="W409" s="88" t="s">
        <v>5403</v>
      </c>
      <c r="X409" s="89">
        <v>261</v>
      </c>
      <c r="Y409" s="89">
        <v>112</v>
      </c>
      <c r="Z409" s="10">
        <f t="shared" si="116"/>
        <v>149</v>
      </c>
      <c r="AA409" s="87">
        <f t="shared" si="117"/>
        <v>133.03571428571428</v>
      </c>
      <c r="AB409" s="90" t="s">
        <v>5756</v>
      </c>
      <c r="AC409" s="89">
        <v>157</v>
      </c>
      <c r="AD409" s="89">
        <v>126</v>
      </c>
      <c r="AE409" s="10">
        <f t="shared" si="118"/>
        <v>31</v>
      </c>
      <c r="AF409" s="11">
        <f t="shared" si="119"/>
        <v>24.603174603174601</v>
      </c>
      <c r="AG409" s="91" t="s">
        <v>5757</v>
      </c>
      <c r="AH409" s="89">
        <v>85</v>
      </c>
      <c r="AI409" s="89">
        <v>104</v>
      </c>
      <c r="AJ409" s="10">
        <f t="shared" si="120"/>
        <v>-19</v>
      </c>
      <c r="AK409" s="87">
        <f t="shared" si="121"/>
        <v>-18.269230769230766</v>
      </c>
      <c r="AL409" s="90" t="s">
        <v>5758</v>
      </c>
      <c r="AM409" s="89">
        <v>36</v>
      </c>
      <c r="AN409" s="89">
        <v>65</v>
      </c>
      <c r="AO409" s="10">
        <f t="shared" si="122"/>
        <v>-29</v>
      </c>
      <c r="AP409" s="11">
        <f t="shared" si="123"/>
        <v>-44.61538461538462</v>
      </c>
      <c r="AQ409" s="91" t="s">
        <v>8178</v>
      </c>
      <c r="AR409" s="89">
        <v>4</v>
      </c>
      <c r="AS409" s="89">
        <v>2</v>
      </c>
      <c r="AT409" s="10">
        <f t="shared" si="124"/>
        <v>2</v>
      </c>
      <c r="AU409" s="87">
        <f t="shared" si="125"/>
        <v>100</v>
      </c>
      <c r="AV409" s="19" t="s">
        <v>8186</v>
      </c>
    </row>
    <row r="410" spans="3:48" ht="50.1" customHeight="1">
      <c r="C410" s="5"/>
      <c r="D410" s="64" t="s">
        <v>816</v>
      </c>
      <c r="E410" s="65" t="s">
        <v>5253</v>
      </c>
      <c r="F410" s="67" t="s">
        <v>817</v>
      </c>
      <c r="G410" s="29">
        <v>5542</v>
      </c>
      <c r="H410" s="13">
        <v>5438</v>
      </c>
      <c r="I410" s="10">
        <f t="shared" si="108"/>
        <v>104</v>
      </c>
      <c r="J410" s="87">
        <f t="shared" si="109"/>
        <v>1.9124678190511217</v>
      </c>
      <c r="K410" s="29">
        <v>2077</v>
      </c>
      <c r="L410" s="13">
        <v>2076</v>
      </c>
      <c r="M410" s="10">
        <f t="shared" si="110"/>
        <v>1</v>
      </c>
      <c r="N410" s="87">
        <f t="shared" si="111"/>
        <v>4.8169556840077073E-2</v>
      </c>
      <c r="O410" s="29">
        <v>615</v>
      </c>
      <c r="P410" s="13">
        <v>615</v>
      </c>
      <c r="Q410" s="10">
        <f t="shared" si="112"/>
        <v>0</v>
      </c>
      <c r="R410" s="87">
        <f t="shared" si="113"/>
        <v>0</v>
      </c>
      <c r="S410" s="29">
        <v>2850</v>
      </c>
      <c r="T410" s="13">
        <v>2746</v>
      </c>
      <c r="U410" s="10">
        <f t="shared" si="114"/>
        <v>104</v>
      </c>
      <c r="V410" s="87">
        <f t="shared" si="115"/>
        <v>3.7873270211216314</v>
      </c>
      <c r="W410" s="88" t="s">
        <v>5423</v>
      </c>
      <c r="X410" s="89">
        <v>1317</v>
      </c>
      <c r="Y410" s="89">
        <v>1317</v>
      </c>
      <c r="Z410" s="10">
        <f t="shared" si="116"/>
        <v>0</v>
      </c>
      <c r="AA410" s="87">
        <f t="shared" si="117"/>
        <v>0</v>
      </c>
      <c r="AB410" s="90" t="s">
        <v>5339</v>
      </c>
      <c r="AC410" s="89">
        <v>1066</v>
      </c>
      <c r="AD410" s="89">
        <v>963</v>
      </c>
      <c r="AE410" s="10">
        <f t="shared" si="118"/>
        <v>103</v>
      </c>
      <c r="AF410" s="11">
        <f t="shared" si="119"/>
        <v>10.695742471443406</v>
      </c>
      <c r="AG410" s="91" t="s">
        <v>5335</v>
      </c>
      <c r="AH410" s="89">
        <v>338</v>
      </c>
      <c r="AI410" s="89">
        <v>338</v>
      </c>
      <c r="AJ410" s="10">
        <f t="shared" si="120"/>
        <v>0</v>
      </c>
      <c r="AK410" s="87">
        <f t="shared" si="121"/>
        <v>0</v>
      </c>
      <c r="AL410" s="90" t="s">
        <v>8179</v>
      </c>
      <c r="AM410" s="89">
        <v>37</v>
      </c>
      <c r="AN410" s="89">
        <v>37</v>
      </c>
      <c r="AO410" s="10">
        <f t="shared" si="122"/>
        <v>0</v>
      </c>
      <c r="AP410" s="11">
        <f t="shared" si="123"/>
        <v>0</v>
      </c>
      <c r="AQ410" s="91" t="s">
        <v>5437</v>
      </c>
      <c r="AR410" s="89">
        <v>30</v>
      </c>
      <c r="AS410" s="89">
        <v>30</v>
      </c>
      <c r="AT410" s="10">
        <f t="shared" si="124"/>
        <v>0</v>
      </c>
      <c r="AU410" s="87">
        <f t="shared" si="125"/>
        <v>0</v>
      </c>
      <c r="AV410" s="19" t="s">
        <v>8186</v>
      </c>
    </row>
    <row r="411" spans="3:48" ht="50.1" customHeight="1">
      <c r="C411" s="5"/>
      <c r="D411" s="64" t="s">
        <v>818</v>
      </c>
      <c r="E411" s="65" t="s">
        <v>5253</v>
      </c>
      <c r="F411" s="67" t="s">
        <v>819</v>
      </c>
      <c r="G411" s="29">
        <v>2728</v>
      </c>
      <c r="H411" s="13">
        <v>2438</v>
      </c>
      <c r="I411" s="10">
        <f t="shared" si="108"/>
        <v>290</v>
      </c>
      <c r="J411" s="87">
        <f t="shared" si="109"/>
        <v>11.894995898277276</v>
      </c>
      <c r="K411" s="29">
        <v>1652</v>
      </c>
      <c r="L411" s="13">
        <v>1490</v>
      </c>
      <c r="M411" s="10">
        <f t="shared" si="110"/>
        <v>162</v>
      </c>
      <c r="N411" s="87">
        <f t="shared" si="111"/>
        <v>10.872483221476511</v>
      </c>
      <c r="O411" s="29">
        <v>124</v>
      </c>
      <c r="P411" s="13">
        <v>124</v>
      </c>
      <c r="Q411" s="10">
        <f t="shared" si="112"/>
        <v>0</v>
      </c>
      <c r="R411" s="87">
        <f t="shared" si="113"/>
        <v>0</v>
      </c>
      <c r="S411" s="29">
        <v>952</v>
      </c>
      <c r="T411" s="13">
        <v>824</v>
      </c>
      <c r="U411" s="10">
        <f t="shared" si="114"/>
        <v>128</v>
      </c>
      <c r="V411" s="87">
        <f t="shared" si="115"/>
        <v>15.53398058252427</v>
      </c>
      <c r="W411" s="88" t="s">
        <v>5760</v>
      </c>
      <c r="X411" s="89">
        <v>297</v>
      </c>
      <c r="Y411" s="89">
        <v>193</v>
      </c>
      <c r="Z411" s="10">
        <f t="shared" si="116"/>
        <v>104</v>
      </c>
      <c r="AA411" s="87">
        <f t="shared" si="117"/>
        <v>53.8860103626943</v>
      </c>
      <c r="AB411" s="90" t="s">
        <v>5389</v>
      </c>
      <c r="AC411" s="89">
        <v>223</v>
      </c>
      <c r="AD411" s="89">
        <v>223</v>
      </c>
      <c r="AE411" s="10">
        <f t="shared" si="118"/>
        <v>0</v>
      </c>
      <c r="AF411" s="11">
        <f t="shared" si="119"/>
        <v>0</v>
      </c>
      <c r="AG411" s="91" t="s">
        <v>5335</v>
      </c>
      <c r="AH411" s="89">
        <v>160</v>
      </c>
      <c r="AI411" s="89">
        <v>160</v>
      </c>
      <c r="AJ411" s="10">
        <f t="shared" si="120"/>
        <v>0</v>
      </c>
      <c r="AK411" s="87">
        <f t="shared" si="121"/>
        <v>0</v>
      </c>
      <c r="AL411" s="90" t="s">
        <v>5450</v>
      </c>
      <c r="AM411" s="89">
        <v>93</v>
      </c>
      <c r="AN411" s="89">
        <v>67</v>
      </c>
      <c r="AO411" s="10">
        <f t="shared" si="122"/>
        <v>26</v>
      </c>
      <c r="AP411" s="11">
        <f t="shared" si="123"/>
        <v>38.805970149253731</v>
      </c>
      <c r="AQ411" s="91" t="s">
        <v>5761</v>
      </c>
      <c r="AR411" s="89">
        <v>58</v>
      </c>
      <c r="AS411" s="89">
        <v>58</v>
      </c>
      <c r="AT411" s="10">
        <f t="shared" si="124"/>
        <v>0</v>
      </c>
      <c r="AU411" s="87">
        <f t="shared" si="125"/>
        <v>0</v>
      </c>
      <c r="AV411" s="19" t="s">
        <v>8186</v>
      </c>
    </row>
    <row r="412" spans="3:48" ht="50.1" customHeight="1">
      <c r="C412" s="5"/>
      <c r="D412" s="64" t="s">
        <v>820</v>
      </c>
      <c r="E412" s="65" t="s">
        <v>5253</v>
      </c>
      <c r="F412" s="67" t="s">
        <v>821</v>
      </c>
      <c r="G412" s="29">
        <v>1425</v>
      </c>
      <c r="H412" s="13">
        <v>1569</v>
      </c>
      <c r="I412" s="10">
        <f t="shared" si="108"/>
        <v>-144</v>
      </c>
      <c r="J412" s="87">
        <f t="shared" si="109"/>
        <v>-9.1778202676864247</v>
      </c>
      <c r="K412" s="29">
        <v>1133</v>
      </c>
      <c r="L412" s="13">
        <v>1288</v>
      </c>
      <c r="M412" s="10">
        <f t="shared" si="110"/>
        <v>-155</v>
      </c>
      <c r="N412" s="87">
        <f t="shared" si="111"/>
        <v>-12.03416149068323</v>
      </c>
      <c r="O412" s="29">
        <v>166</v>
      </c>
      <c r="P412" s="13">
        <v>165</v>
      </c>
      <c r="Q412" s="10">
        <f t="shared" si="112"/>
        <v>1</v>
      </c>
      <c r="R412" s="87">
        <f t="shared" si="113"/>
        <v>0.60606060606060608</v>
      </c>
      <c r="S412" s="29">
        <v>126</v>
      </c>
      <c r="T412" s="13">
        <v>116</v>
      </c>
      <c r="U412" s="10">
        <f t="shared" si="114"/>
        <v>10</v>
      </c>
      <c r="V412" s="87">
        <f t="shared" si="115"/>
        <v>8.6206896551724146</v>
      </c>
      <c r="W412" s="88" t="s">
        <v>5335</v>
      </c>
      <c r="X412" s="89">
        <v>80</v>
      </c>
      <c r="Y412" s="89">
        <v>79</v>
      </c>
      <c r="Z412" s="10">
        <f t="shared" si="116"/>
        <v>1</v>
      </c>
      <c r="AA412" s="87">
        <f t="shared" si="117"/>
        <v>1.2658227848101267</v>
      </c>
      <c r="AB412" s="90" t="s">
        <v>8180</v>
      </c>
      <c r="AC412" s="89">
        <v>32</v>
      </c>
      <c r="AD412" s="89">
        <v>25</v>
      </c>
      <c r="AE412" s="10">
        <f t="shared" si="118"/>
        <v>7</v>
      </c>
      <c r="AF412" s="11">
        <f t="shared" si="119"/>
        <v>28.000000000000004</v>
      </c>
      <c r="AG412" s="91" t="s">
        <v>5770</v>
      </c>
      <c r="AH412" s="89">
        <v>10</v>
      </c>
      <c r="AI412" s="89">
        <v>10</v>
      </c>
      <c r="AJ412" s="10">
        <f t="shared" si="120"/>
        <v>0</v>
      </c>
      <c r="AK412" s="87">
        <f t="shared" si="121"/>
        <v>0</v>
      </c>
      <c r="AL412" s="90" t="s">
        <v>5438</v>
      </c>
      <c r="AM412" s="89">
        <v>4</v>
      </c>
      <c r="AN412" s="89">
        <v>2</v>
      </c>
      <c r="AO412" s="10">
        <f t="shared" si="122"/>
        <v>2</v>
      </c>
      <c r="AP412" s="11">
        <f t="shared" si="123"/>
        <v>100</v>
      </c>
      <c r="AQ412" s="91" t="s">
        <v>11071</v>
      </c>
      <c r="AR412" s="89" t="s">
        <v>5344</v>
      </c>
      <c r="AS412" s="89" t="s">
        <v>5344</v>
      </c>
      <c r="AT412" s="10" t="str">
        <f t="shared" si="124"/>
        <v>-</v>
      </c>
      <c r="AU412" s="87" t="str">
        <f t="shared" si="125"/>
        <v>-</v>
      </c>
      <c r="AV412" s="19" t="s">
        <v>8186</v>
      </c>
    </row>
    <row r="413" spans="3:48" ht="50.1" customHeight="1">
      <c r="C413" s="5"/>
      <c r="D413" s="64" t="s">
        <v>822</v>
      </c>
      <c r="E413" s="65" t="s">
        <v>5253</v>
      </c>
      <c r="F413" s="67" t="s">
        <v>823</v>
      </c>
      <c r="G413" s="29">
        <v>13616</v>
      </c>
      <c r="H413" s="13">
        <v>14084</v>
      </c>
      <c r="I413" s="10">
        <f t="shared" si="108"/>
        <v>-468</v>
      </c>
      <c r="J413" s="87">
        <f t="shared" si="109"/>
        <v>-3.3229196251065041</v>
      </c>
      <c r="K413" s="29">
        <v>0</v>
      </c>
      <c r="L413" s="13">
        <v>0</v>
      </c>
      <c r="M413" s="10" t="str">
        <f t="shared" si="110"/>
        <v>-</v>
      </c>
      <c r="N413" s="87" t="str">
        <f t="shared" si="111"/>
        <v>-</v>
      </c>
      <c r="O413" s="29">
        <v>0</v>
      </c>
      <c r="P413" s="13">
        <v>0</v>
      </c>
      <c r="Q413" s="10" t="str">
        <f t="shared" si="112"/>
        <v>-</v>
      </c>
      <c r="R413" s="87" t="str">
        <f t="shared" si="113"/>
        <v>-</v>
      </c>
      <c r="S413" s="29">
        <v>13616</v>
      </c>
      <c r="T413" s="13">
        <v>14084</v>
      </c>
      <c r="U413" s="10">
        <f t="shared" si="114"/>
        <v>-468</v>
      </c>
      <c r="V413" s="87">
        <f t="shared" si="115"/>
        <v>-3.3229196251065041</v>
      </c>
      <c r="W413" s="88" t="s">
        <v>5431</v>
      </c>
      <c r="X413" s="89">
        <v>13318</v>
      </c>
      <c r="Y413" s="89">
        <v>13752</v>
      </c>
      <c r="Z413" s="10">
        <f t="shared" si="116"/>
        <v>-434</v>
      </c>
      <c r="AA413" s="87">
        <f t="shared" si="117"/>
        <v>-3.1559045956951715</v>
      </c>
      <c r="AB413" s="90" t="s">
        <v>8045</v>
      </c>
      <c r="AC413" s="89">
        <v>206</v>
      </c>
      <c r="AD413" s="89">
        <v>242</v>
      </c>
      <c r="AE413" s="10">
        <f t="shared" si="118"/>
        <v>-36</v>
      </c>
      <c r="AF413" s="11">
        <f t="shared" si="119"/>
        <v>-14.87603305785124</v>
      </c>
      <c r="AG413" s="91" t="s">
        <v>5762</v>
      </c>
      <c r="AH413" s="89">
        <v>63</v>
      </c>
      <c r="AI413" s="89">
        <v>61</v>
      </c>
      <c r="AJ413" s="10">
        <f t="shared" si="120"/>
        <v>2</v>
      </c>
      <c r="AK413" s="87">
        <f t="shared" si="121"/>
        <v>3.278688524590164</v>
      </c>
      <c r="AL413" s="90" t="s">
        <v>8181</v>
      </c>
      <c r="AM413" s="89">
        <v>28</v>
      </c>
      <c r="AN413" s="89">
        <v>28</v>
      </c>
      <c r="AO413" s="10">
        <f t="shared" si="122"/>
        <v>0</v>
      </c>
      <c r="AP413" s="11">
        <f t="shared" si="123"/>
        <v>0</v>
      </c>
      <c r="AQ413" s="91" t="s">
        <v>11071</v>
      </c>
      <c r="AR413" s="89" t="s">
        <v>5344</v>
      </c>
      <c r="AS413" s="89" t="s">
        <v>5344</v>
      </c>
      <c r="AT413" s="10" t="str">
        <f t="shared" si="124"/>
        <v>-</v>
      </c>
      <c r="AU413" s="87" t="str">
        <f t="shared" si="125"/>
        <v>-</v>
      </c>
      <c r="AV413" s="15"/>
    </row>
    <row r="414" spans="3:48" ht="50.1" customHeight="1">
      <c r="C414" s="5"/>
      <c r="D414" s="64" t="s">
        <v>824</v>
      </c>
      <c r="E414" s="65" t="s">
        <v>5253</v>
      </c>
      <c r="F414" s="67" t="s">
        <v>825</v>
      </c>
      <c r="G414" s="29">
        <v>39</v>
      </c>
      <c r="H414" s="13">
        <v>41</v>
      </c>
      <c r="I414" s="10">
        <f t="shared" si="108"/>
        <v>-2</v>
      </c>
      <c r="J414" s="87">
        <f t="shared" si="109"/>
        <v>-4.8780487804878048</v>
      </c>
      <c r="K414" s="29">
        <v>39</v>
      </c>
      <c r="L414" s="13">
        <v>41</v>
      </c>
      <c r="M414" s="10">
        <f t="shared" si="110"/>
        <v>-2</v>
      </c>
      <c r="N414" s="87">
        <f t="shared" si="111"/>
        <v>-4.8780487804878048</v>
      </c>
      <c r="O414" s="29">
        <v>0</v>
      </c>
      <c r="P414" s="13">
        <v>0</v>
      </c>
      <c r="Q414" s="10" t="str">
        <f t="shared" si="112"/>
        <v>-</v>
      </c>
      <c r="R414" s="87" t="str">
        <f t="shared" si="113"/>
        <v>-</v>
      </c>
      <c r="S414" s="29">
        <v>0</v>
      </c>
      <c r="T414" s="13">
        <v>0</v>
      </c>
      <c r="U414" s="10" t="str">
        <f t="shared" si="114"/>
        <v>-</v>
      </c>
      <c r="V414" s="87" t="str">
        <f t="shared" si="115"/>
        <v>-</v>
      </c>
      <c r="W414" s="88" t="s">
        <v>11071</v>
      </c>
      <c r="X414" s="89" t="s">
        <v>11071</v>
      </c>
      <c r="Y414" s="89" t="s">
        <v>5344</v>
      </c>
      <c r="Z414" s="10" t="str">
        <f t="shared" si="116"/>
        <v>-</v>
      </c>
      <c r="AA414" s="87" t="str">
        <f t="shared" si="117"/>
        <v>-</v>
      </c>
      <c r="AB414" s="90" t="s">
        <v>11071</v>
      </c>
      <c r="AC414" s="89" t="s">
        <v>11071</v>
      </c>
      <c r="AD414" s="89" t="s">
        <v>5344</v>
      </c>
      <c r="AE414" s="10" t="str">
        <f t="shared" si="118"/>
        <v>-</v>
      </c>
      <c r="AF414" s="11" t="str">
        <f t="shared" si="119"/>
        <v>-</v>
      </c>
      <c r="AG414" s="91" t="s">
        <v>11071</v>
      </c>
      <c r="AH414" s="89" t="s">
        <v>11071</v>
      </c>
      <c r="AI414" s="89" t="s">
        <v>5344</v>
      </c>
      <c r="AJ414" s="10" t="str">
        <f t="shared" si="120"/>
        <v>-</v>
      </c>
      <c r="AK414" s="87" t="str">
        <f t="shared" si="121"/>
        <v>-</v>
      </c>
      <c r="AL414" s="90" t="s">
        <v>11071</v>
      </c>
      <c r="AM414" s="89" t="s">
        <v>11071</v>
      </c>
      <c r="AN414" s="89" t="s">
        <v>5344</v>
      </c>
      <c r="AO414" s="10" t="str">
        <f t="shared" si="122"/>
        <v>-</v>
      </c>
      <c r="AP414" s="11" t="str">
        <f t="shared" si="123"/>
        <v>-</v>
      </c>
      <c r="AQ414" s="91" t="s">
        <v>11071</v>
      </c>
      <c r="AR414" s="89" t="s">
        <v>5344</v>
      </c>
      <c r="AS414" s="89" t="s">
        <v>5344</v>
      </c>
      <c r="AT414" s="10" t="str">
        <f t="shared" si="124"/>
        <v>-</v>
      </c>
      <c r="AU414" s="87" t="str">
        <f t="shared" si="125"/>
        <v>-</v>
      </c>
      <c r="AV414" s="20"/>
    </row>
    <row r="415" spans="3:48" ht="50.1" customHeight="1">
      <c r="C415" s="5"/>
      <c r="D415" s="64" t="s">
        <v>826</v>
      </c>
      <c r="E415" s="65" t="s">
        <v>5253</v>
      </c>
      <c r="F415" s="67" t="s">
        <v>827</v>
      </c>
      <c r="G415" s="29">
        <v>427</v>
      </c>
      <c r="H415" s="13">
        <v>427</v>
      </c>
      <c r="I415" s="10">
        <f t="shared" si="108"/>
        <v>0</v>
      </c>
      <c r="J415" s="87">
        <f t="shared" si="109"/>
        <v>0</v>
      </c>
      <c r="K415" s="29">
        <v>0</v>
      </c>
      <c r="L415" s="13">
        <v>0</v>
      </c>
      <c r="M415" s="10" t="str">
        <f t="shared" si="110"/>
        <v>-</v>
      </c>
      <c r="N415" s="87" t="str">
        <f t="shared" si="111"/>
        <v>-</v>
      </c>
      <c r="O415" s="29">
        <v>0</v>
      </c>
      <c r="P415" s="13">
        <v>0</v>
      </c>
      <c r="Q415" s="10" t="str">
        <f t="shared" si="112"/>
        <v>-</v>
      </c>
      <c r="R415" s="87" t="str">
        <f t="shared" si="113"/>
        <v>-</v>
      </c>
      <c r="S415" s="29">
        <v>427</v>
      </c>
      <c r="T415" s="13">
        <v>427</v>
      </c>
      <c r="U415" s="10">
        <f t="shared" si="114"/>
        <v>0</v>
      </c>
      <c r="V415" s="87">
        <f t="shared" si="115"/>
        <v>0</v>
      </c>
      <c r="W415" s="88" t="s">
        <v>8182</v>
      </c>
      <c r="X415" s="89">
        <v>427</v>
      </c>
      <c r="Y415" s="89">
        <v>427</v>
      </c>
      <c r="Z415" s="10">
        <f t="shared" si="116"/>
        <v>0</v>
      </c>
      <c r="AA415" s="87">
        <f t="shared" si="117"/>
        <v>0</v>
      </c>
      <c r="AB415" s="90" t="s">
        <v>11071</v>
      </c>
      <c r="AC415" s="89" t="s">
        <v>11071</v>
      </c>
      <c r="AD415" s="89" t="s">
        <v>5344</v>
      </c>
      <c r="AE415" s="10" t="str">
        <f t="shared" si="118"/>
        <v>-</v>
      </c>
      <c r="AF415" s="11" t="str">
        <f t="shared" si="119"/>
        <v>-</v>
      </c>
      <c r="AG415" s="91" t="s">
        <v>11071</v>
      </c>
      <c r="AH415" s="89" t="s">
        <v>11071</v>
      </c>
      <c r="AI415" s="89" t="s">
        <v>5344</v>
      </c>
      <c r="AJ415" s="10" t="str">
        <f t="shared" si="120"/>
        <v>-</v>
      </c>
      <c r="AK415" s="87" t="str">
        <f t="shared" si="121"/>
        <v>-</v>
      </c>
      <c r="AL415" s="90" t="s">
        <v>11071</v>
      </c>
      <c r="AM415" s="89" t="s">
        <v>11071</v>
      </c>
      <c r="AN415" s="89" t="s">
        <v>5344</v>
      </c>
      <c r="AO415" s="10" t="str">
        <f t="shared" si="122"/>
        <v>-</v>
      </c>
      <c r="AP415" s="11" t="str">
        <f t="shared" si="123"/>
        <v>-</v>
      </c>
      <c r="AQ415" s="91" t="s">
        <v>11071</v>
      </c>
      <c r="AR415" s="89" t="s">
        <v>5344</v>
      </c>
      <c r="AS415" s="89" t="s">
        <v>5344</v>
      </c>
      <c r="AT415" s="10" t="str">
        <f t="shared" si="124"/>
        <v>-</v>
      </c>
      <c r="AU415" s="87" t="str">
        <f t="shared" si="125"/>
        <v>-</v>
      </c>
      <c r="AV415" s="20"/>
    </row>
    <row r="416" spans="3:48" ht="50.1" customHeight="1">
      <c r="C416" s="5"/>
      <c r="D416" s="64" t="s">
        <v>828</v>
      </c>
      <c r="E416" s="65" t="s">
        <v>5253</v>
      </c>
      <c r="F416" s="67" t="s">
        <v>829</v>
      </c>
      <c r="G416" s="29">
        <v>542</v>
      </c>
      <c r="H416" s="13">
        <v>575</v>
      </c>
      <c r="I416" s="10">
        <f t="shared" si="108"/>
        <v>-33</v>
      </c>
      <c r="J416" s="87">
        <f t="shared" si="109"/>
        <v>-5.7391304347826084</v>
      </c>
      <c r="K416" s="29">
        <v>0</v>
      </c>
      <c r="L416" s="13">
        <v>0</v>
      </c>
      <c r="M416" s="10" t="str">
        <f t="shared" si="110"/>
        <v>-</v>
      </c>
      <c r="N416" s="87" t="str">
        <f t="shared" si="111"/>
        <v>-</v>
      </c>
      <c r="O416" s="29">
        <v>0</v>
      </c>
      <c r="P416" s="13">
        <v>0</v>
      </c>
      <c r="Q416" s="10" t="str">
        <f t="shared" si="112"/>
        <v>-</v>
      </c>
      <c r="R416" s="87" t="str">
        <f t="shared" si="113"/>
        <v>-</v>
      </c>
      <c r="S416" s="29">
        <v>542</v>
      </c>
      <c r="T416" s="13">
        <v>575</v>
      </c>
      <c r="U416" s="10">
        <f t="shared" si="114"/>
        <v>-33</v>
      </c>
      <c r="V416" s="87">
        <f t="shared" si="115"/>
        <v>-5.7391304347826084</v>
      </c>
      <c r="W416" s="88" t="s">
        <v>8183</v>
      </c>
      <c r="X416" s="89">
        <v>542</v>
      </c>
      <c r="Y416" s="89">
        <v>575</v>
      </c>
      <c r="Z416" s="10">
        <f t="shared" si="116"/>
        <v>-33</v>
      </c>
      <c r="AA416" s="87">
        <f t="shared" si="117"/>
        <v>-5.7391304347826084</v>
      </c>
      <c r="AB416" s="90" t="s">
        <v>11071</v>
      </c>
      <c r="AC416" s="89" t="s">
        <v>11071</v>
      </c>
      <c r="AD416" s="89" t="s">
        <v>5344</v>
      </c>
      <c r="AE416" s="10" t="str">
        <f t="shared" si="118"/>
        <v>-</v>
      </c>
      <c r="AF416" s="11" t="str">
        <f t="shared" si="119"/>
        <v>-</v>
      </c>
      <c r="AG416" s="91" t="s">
        <v>11071</v>
      </c>
      <c r="AH416" s="89" t="s">
        <v>11071</v>
      </c>
      <c r="AI416" s="89" t="s">
        <v>5344</v>
      </c>
      <c r="AJ416" s="10" t="str">
        <f t="shared" si="120"/>
        <v>-</v>
      </c>
      <c r="AK416" s="87" t="str">
        <f t="shared" si="121"/>
        <v>-</v>
      </c>
      <c r="AL416" s="90" t="s">
        <v>11071</v>
      </c>
      <c r="AM416" s="89" t="s">
        <v>11071</v>
      </c>
      <c r="AN416" s="89" t="s">
        <v>5344</v>
      </c>
      <c r="AO416" s="10" t="str">
        <f t="shared" si="122"/>
        <v>-</v>
      </c>
      <c r="AP416" s="11" t="str">
        <f t="shared" si="123"/>
        <v>-</v>
      </c>
      <c r="AQ416" s="91" t="s">
        <v>11071</v>
      </c>
      <c r="AR416" s="89" t="s">
        <v>5344</v>
      </c>
      <c r="AS416" s="89" t="s">
        <v>5344</v>
      </c>
      <c r="AT416" s="10" t="str">
        <f t="shared" si="124"/>
        <v>-</v>
      </c>
      <c r="AU416" s="87" t="str">
        <f t="shared" si="125"/>
        <v>-</v>
      </c>
      <c r="AV416" s="15"/>
    </row>
    <row r="417" spans="1:50" ht="50.1" customHeight="1">
      <c r="C417" s="5"/>
      <c r="D417" s="64" t="s">
        <v>830</v>
      </c>
      <c r="E417" s="65" t="s">
        <v>5253</v>
      </c>
      <c r="F417" s="67" t="s">
        <v>831</v>
      </c>
      <c r="G417" s="29">
        <v>73</v>
      </c>
      <c r="H417" s="13">
        <v>73</v>
      </c>
      <c r="I417" s="10">
        <f t="shared" si="108"/>
        <v>0</v>
      </c>
      <c r="J417" s="87">
        <f t="shared" si="109"/>
        <v>0</v>
      </c>
      <c r="K417" s="29">
        <v>0</v>
      </c>
      <c r="L417" s="13">
        <v>0</v>
      </c>
      <c r="M417" s="10" t="str">
        <f t="shared" si="110"/>
        <v>-</v>
      </c>
      <c r="N417" s="87" t="str">
        <f t="shared" si="111"/>
        <v>-</v>
      </c>
      <c r="O417" s="29">
        <v>0</v>
      </c>
      <c r="P417" s="13">
        <v>0</v>
      </c>
      <c r="Q417" s="10" t="str">
        <f t="shared" si="112"/>
        <v>-</v>
      </c>
      <c r="R417" s="87" t="str">
        <f t="shared" si="113"/>
        <v>-</v>
      </c>
      <c r="S417" s="29">
        <v>73</v>
      </c>
      <c r="T417" s="13">
        <v>73</v>
      </c>
      <c r="U417" s="10">
        <f t="shared" si="114"/>
        <v>0</v>
      </c>
      <c r="V417" s="87">
        <f t="shared" si="115"/>
        <v>0</v>
      </c>
      <c r="W417" s="88" t="s">
        <v>6426</v>
      </c>
      <c r="X417" s="89">
        <v>73</v>
      </c>
      <c r="Y417" s="89">
        <v>73</v>
      </c>
      <c r="Z417" s="10">
        <f t="shared" si="116"/>
        <v>0</v>
      </c>
      <c r="AA417" s="87">
        <f t="shared" si="117"/>
        <v>0</v>
      </c>
      <c r="AB417" s="90" t="s">
        <v>11071</v>
      </c>
      <c r="AC417" s="89" t="s">
        <v>11071</v>
      </c>
      <c r="AD417" s="89" t="s">
        <v>5344</v>
      </c>
      <c r="AE417" s="10" t="str">
        <f t="shared" si="118"/>
        <v>-</v>
      </c>
      <c r="AF417" s="11" t="str">
        <f t="shared" si="119"/>
        <v>-</v>
      </c>
      <c r="AG417" s="91" t="s">
        <v>11071</v>
      </c>
      <c r="AH417" s="89" t="s">
        <v>11071</v>
      </c>
      <c r="AI417" s="89" t="s">
        <v>5344</v>
      </c>
      <c r="AJ417" s="10" t="str">
        <f t="shared" si="120"/>
        <v>-</v>
      </c>
      <c r="AK417" s="87" t="str">
        <f t="shared" si="121"/>
        <v>-</v>
      </c>
      <c r="AL417" s="90" t="s">
        <v>11071</v>
      </c>
      <c r="AM417" s="89" t="s">
        <v>11071</v>
      </c>
      <c r="AN417" s="89" t="s">
        <v>5344</v>
      </c>
      <c r="AO417" s="10" t="str">
        <f t="shared" si="122"/>
        <v>-</v>
      </c>
      <c r="AP417" s="11" t="str">
        <f t="shared" si="123"/>
        <v>-</v>
      </c>
      <c r="AQ417" s="91" t="s">
        <v>11071</v>
      </c>
      <c r="AR417" s="89" t="s">
        <v>5344</v>
      </c>
      <c r="AS417" s="89" t="s">
        <v>5344</v>
      </c>
      <c r="AT417" s="10" t="str">
        <f t="shared" si="124"/>
        <v>-</v>
      </c>
      <c r="AU417" s="87" t="str">
        <f t="shared" si="125"/>
        <v>-</v>
      </c>
      <c r="AV417" s="15"/>
    </row>
    <row r="418" spans="1:50" ht="50.1" customHeight="1">
      <c r="C418" s="5"/>
      <c r="D418" s="64" t="s">
        <v>832</v>
      </c>
      <c r="E418" s="65" t="s">
        <v>5253</v>
      </c>
      <c r="F418" s="67" t="s">
        <v>833</v>
      </c>
      <c r="G418" s="29">
        <v>203</v>
      </c>
      <c r="H418" s="13">
        <v>184</v>
      </c>
      <c r="I418" s="10">
        <f t="shared" si="108"/>
        <v>19</v>
      </c>
      <c r="J418" s="87">
        <f t="shared" si="109"/>
        <v>10.326086956521738</v>
      </c>
      <c r="K418" s="29">
        <v>203</v>
      </c>
      <c r="L418" s="13">
        <v>184</v>
      </c>
      <c r="M418" s="10">
        <f t="shared" si="110"/>
        <v>19</v>
      </c>
      <c r="N418" s="87">
        <f t="shared" si="111"/>
        <v>10.326086956521738</v>
      </c>
      <c r="O418" s="29">
        <v>0</v>
      </c>
      <c r="P418" s="13">
        <v>0</v>
      </c>
      <c r="Q418" s="10" t="str">
        <f t="shared" si="112"/>
        <v>-</v>
      </c>
      <c r="R418" s="87" t="str">
        <f t="shared" si="113"/>
        <v>-</v>
      </c>
      <c r="S418" s="29">
        <v>0</v>
      </c>
      <c r="T418" s="13">
        <v>0</v>
      </c>
      <c r="U418" s="10" t="str">
        <f t="shared" si="114"/>
        <v>-</v>
      </c>
      <c r="V418" s="87" t="str">
        <f t="shared" si="115"/>
        <v>-</v>
      </c>
      <c r="W418" s="88" t="s">
        <v>11071</v>
      </c>
      <c r="X418" s="89" t="s">
        <v>11071</v>
      </c>
      <c r="Y418" s="89" t="s">
        <v>5344</v>
      </c>
      <c r="Z418" s="10" t="str">
        <f t="shared" si="116"/>
        <v>-</v>
      </c>
      <c r="AA418" s="87" t="str">
        <f t="shared" si="117"/>
        <v>-</v>
      </c>
      <c r="AB418" s="90" t="s">
        <v>11071</v>
      </c>
      <c r="AC418" s="89" t="s">
        <v>11071</v>
      </c>
      <c r="AD418" s="89" t="s">
        <v>5344</v>
      </c>
      <c r="AE418" s="10" t="str">
        <f t="shared" si="118"/>
        <v>-</v>
      </c>
      <c r="AF418" s="11" t="str">
        <f t="shared" si="119"/>
        <v>-</v>
      </c>
      <c r="AG418" s="91" t="s">
        <v>11071</v>
      </c>
      <c r="AH418" s="89" t="s">
        <v>11071</v>
      </c>
      <c r="AI418" s="89" t="s">
        <v>5344</v>
      </c>
      <c r="AJ418" s="10" t="str">
        <f t="shared" si="120"/>
        <v>-</v>
      </c>
      <c r="AK418" s="87" t="str">
        <f t="shared" si="121"/>
        <v>-</v>
      </c>
      <c r="AL418" s="90" t="s">
        <v>11071</v>
      </c>
      <c r="AM418" s="89" t="s">
        <v>11071</v>
      </c>
      <c r="AN418" s="89" t="s">
        <v>5344</v>
      </c>
      <c r="AO418" s="10" t="str">
        <f t="shared" si="122"/>
        <v>-</v>
      </c>
      <c r="AP418" s="11" t="str">
        <f t="shared" si="123"/>
        <v>-</v>
      </c>
      <c r="AQ418" s="91" t="s">
        <v>11071</v>
      </c>
      <c r="AR418" s="89" t="s">
        <v>5344</v>
      </c>
      <c r="AS418" s="89" t="s">
        <v>5344</v>
      </c>
      <c r="AT418" s="10" t="str">
        <f t="shared" si="124"/>
        <v>-</v>
      </c>
      <c r="AU418" s="87" t="str">
        <f t="shared" si="125"/>
        <v>-</v>
      </c>
      <c r="AV418" s="15"/>
    </row>
    <row r="419" spans="1:50" ht="50.1" customHeight="1">
      <c r="C419" s="5"/>
      <c r="D419" s="64" t="s">
        <v>834</v>
      </c>
      <c r="E419" s="65" t="s">
        <v>5253</v>
      </c>
      <c r="F419" s="67" t="s">
        <v>835</v>
      </c>
      <c r="G419" s="29">
        <v>122</v>
      </c>
      <c r="H419" s="13">
        <v>122</v>
      </c>
      <c r="I419" s="10">
        <f t="shared" si="108"/>
        <v>0</v>
      </c>
      <c r="J419" s="87">
        <f t="shared" si="109"/>
        <v>0</v>
      </c>
      <c r="K419" s="29">
        <v>0</v>
      </c>
      <c r="L419" s="13">
        <v>0</v>
      </c>
      <c r="M419" s="10" t="str">
        <f t="shared" si="110"/>
        <v>-</v>
      </c>
      <c r="N419" s="87" t="str">
        <f t="shared" si="111"/>
        <v>-</v>
      </c>
      <c r="O419" s="29">
        <v>0</v>
      </c>
      <c r="P419" s="13">
        <v>0</v>
      </c>
      <c r="Q419" s="10" t="str">
        <f t="shared" si="112"/>
        <v>-</v>
      </c>
      <c r="R419" s="87" t="str">
        <f t="shared" si="113"/>
        <v>-</v>
      </c>
      <c r="S419" s="29">
        <v>122</v>
      </c>
      <c r="T419" s="13">
        <v>122</v>
      </c>
      <c r="U419" s="10">
        <f t="shared" si="114"/>
        <v>0</v>
      </c>
      <c r="V419" s="87">
        <f t="shared" si="115"/>
        <v>0</v>
      </c>
      <c r="W419" s="88" t="s">
        <v>8184</v>
      </c>
      <c r="X419" s="89">
        <v>122</v>
      </c>
      <c r="Y419" s="89">
        <v>122</v>
      </c>
      <c r="Z419" s="10">
        <f t="shared" si="116"/>
        <v>0</v>
      </c>
      <c r="AA419" s="87">
        <f t="shared" si="117"/>
        <v>0</v>
      </c>
      <c r="AB419" s="90" t="s">
        <v>11071</v>
      </c>
      <c r="AC419" s="89" t="s">
        <v>11071</v>
      </c>
      <c r="AD419" s="89" t="s">
        <v>5344</v>
      </c>
      <c r="AE419" s="10" t="str">
        <f t="shared" si="118"/>
        <v>-</v>
      </c>
      <c r="AF419" s="11" t="str">
        <f t="shared" si="119"/>
        <v>-</v>
      </c>
      <c r="AG419" s="91" t="s">
        <v>11071</v>
      </c>
      <c r="AH419" s="89" t="s">
        <v>11071</v>
      </c>
      <c r="AI419" s="89" t="s">
        <v>5344</v>
      </c>
      <c r="AJ419" s="10" t="str">
        <f t="shared" si="120"/>
        <v>-</v>
      </c>
      <c r="AK419" s="87" t="str">
        <f t="shared" si="121"/>
        <v>-</v>
      </c>
      <c r="AL419" s="90" t="s">
        <v>11071</v>
      </c>
      <c r="AM419" s="89" t="s">
        <v>11071</v>
      </c>
      <c r="AN419" s="89" t="s">
        <v>5344</v>
      </c>
      <c r="AO419" s="10" t="str">
        <f t="shared" si="122"/>
        <v>-</v>
      </c>
      <c r="AP419" s="11" t="str">
        <f t="shared" si="123"/>
        <v>-</v>
      </c>
      <c r="AQ419" s="91" t="s">
        <v>11071</v>
      </c>
      <c r="AR419" s="89" t="s">
        <v>5344</v>
      </c>
      <c r="AS419" s="89" t="s">
        <v>5344</v>
      </c>
      <c r="AT419" s="10" t="str">
        <f t="shared" si="124"/>
        <v>-</v>
      </c>
      <c r="AU419" s="87" t="str">
        <f t="shared" si="125"/>
        <v>-</v>
      </c>
      <c r="AV419" s="15"/>
    </row>
    <row r="420" spans="1:50" ht="50.1" customHeight="1">
      <c r="C420" s="5"/>
      <c r="D420" s="64" t="s">
        <v>836</v>
      </c>
      <c r="E420" s="65" t="s">
        <v>5253</v>
      </c>
      <c r="F420" s="67" t="s">
        <v>837</v>
      </c>
      <c r="G420" s="29">
        <v>75</v>
      </c>
      <c r="H420" s="13">
        <v>70</v>
      </c>
      <c r="I420" s="10">
        <f t="shared" si="108"/>
        <v>5</v>
      </c>
      <c r="J420" s="87">
        <f t="shared" si="109"/>
        <v>7.1428571428571423</v>
      </c>
      <c r="K420" s="29">
        <v>75</v>
      </c>
      <c r="L420" s="13">
        <v>70</v>
      </c>
      <c r="M420" s="10">
        <f t="shared" si="110"/>
        <v>5</v>
      </c>
      <c r="N420" s="87">
        <f t="shared" si="111"/>
        <v>7.1428571428571423</v>
      </c>
      <c r="O420" s="29">
        <v>0</v>
      </c>
      <c r="P420" s="13">
        <v>0</v>
      </c>
      <c r="Q420" s="10" t="str">
        <f t="shared" si="112"/>
        <v>-</v>
      </c>
      <c r="R420" s="87" t="str">
        <f t="shared" si="113"/>
        <v>-</v>
      </c>
      <c r="S420" s="29">
        <v>0</v>
      </c>
      <c r="T420" s="13">
        <v>0</v>
      </c>
      <c r="U420" s="10" t="str">
        <f t="shared" si="114"/>
        <v>-</v>
      </c>
      <c r="V420" s="87" t="str">
        <f t="shared" si="115"/>
        <v>-</v>
      </c>
      <c r="W420" s="88" t="s">
        <v>11071</v>
      </c>
      <c r="X420" s="89" t="s">
        <v>11071</v>
      </c>
      <c r="Y420" s="89" t="s">
        <v>5344</v>
      </c>
      <c r="Z420" s="10" t="str">
        <f t="shared" si="116"/>
        <v>-</v>
      </c>
      <c r="AA420" s="87" t="str">
        <f t="shared" si="117"/>
        <v>-</v>
      </c>
      <c r="AB420" s="90" t="s">
        <v>11071</v>
      </c>
      <c r="AC420" s="89" t="s">
        <v>11071</v>
      </c>
      <c r="AD420" s="89" t="s">
        <v>5344</v>
      </c>
      <c r="AE420" s="10" t="str">
        <f t="shared" si="118"/>
        <v>-</v>
      </c>
      <c r="AF420" s="11" t="str">
        <f t="shared" si="119"/>
        <v>-</v>
      </c>
      <c r="AG420" s="91" t="s">
        <v>11071</v>
      </c>
      <c r="AH420" s="89" t="s">
        <v>11071</v>
      </c>
      <c r="AI420" s="89" t="s">
        <v>5344</v>
      </c>
      <c r="AJ420" s="10" t="str">
        <f t="shared" si="120"/>
        <v>-</v>
      </c>
      <c r="AK420" s="87" t="str">
        <f t="shared" si="121"/>
        <v>-</v>
      </c>
      <c r="AL420" s="90" t="s">
        <v>11071</v>
      </c>
      <c r="AM420" s="89" t="s">
        <v>11071</v>
      </c>
      <c r="AN420" s="89" t="s">
        <v>5344</v>
      </c>
      <c r="AO420" s="10" t="str">
        <f t="shared" si="122"/>
        <v>-</v>
      </c>
      <c r="AP420" s="11" t="str">
        <f t="shared" si="123"/>
        <v>-</v>
      </c>
      <c r="AQ420" s="91" t="s">
        <v>11071</v>
      </c>
      <c r="AR420" s="89" t="s">
        <v>5344</v>
      </c>
      <c r="AS420" s="89" t="s">
        <v>5344</v>
      </c>
      <c r="AT420" s="10" t="str">
        <f t="shared" si="124"/>
        <v>-</v>
      </c>
      <c r="AU420" s="87" t="str">
        <f t="shared" si="125"/>
        <v>-</v>
      </c>
      <c r="AV420" s="15"/>
    </row>
    <row r="421" spans="1:50" ht="50.1" customHeight="1">
      <c r="C421" s="5"/>
      <c r="D421" s="64" t="s">
        <v>838</v>
      </c>
      <c r="E421" s="65" t="s">
        <v>5253</v>
      </c>
      <c r="F421" s="67" t="s">
        <v>839</v>
      </c>
      <c r="G421" s="29">
        <v>27</v>
      </c>
      <c r="H421" s="13">
        <v>22</v>
      </c>
      <c r="I421" s="10">
        <f t="shared" si="108"/>
        <v>5</v>
      </c>
      <c r="J421" s="87">
        <f t="shared" si="109"/>
        <v>22.727272727272727</v>
      </c>
      <c r="K421" s="29">
        <v>27</v>
      </c>
      <c r="L421" s="13">
        <v>22</v>
      </c>
      <c r="M421" s="10">
        <f t="shared" si="110"/>
        <v>5</v>
      </c>
      <c r="N421" s="87">
        <f t="shared" si="111"/>
        <v>22.727272727272727</v>
      </c>
      <c r="O421" s="29">
        <v>0</v>
      </c>
      <c r="P421" s="13">
        <v>0</v>
      </c>
      <c r="Q421" s="10" t="str">
        <f t="shared" si="112"/>
        <v>-</v>
      </c>
      <c r="R421" s="87" t="str">
        <f t="shared" si="113"/>
        <v>-</v>
      </c>
      <c r="S421" s="29">
        <v>0</v>
      </c>
      <c r="T421" s="13">
        <v>0</v>
      </c>
      <c r="U421" s="10" t="str">
        <f t="shared" si="114"/>
        <v>-</v>
      </c>
      <c r="V421" s="87" t="str">
        <f t="shared" si="115"/>
        <v>-</v>
      </c>
      <c r="W421" s="88" t="s">
        <v>11071</v>
      </c>
      <c r="X421" s="89" t="s">
        <v>11071</v>
      </c>
      <c r="Y421" s="89" t="s">
        <v>5344</v>
      </c>
      <c r="Z421" s="10" t="str">
        <f t="shared" si="116"/>
        <v>-</v>
      </c>
      <c r="AA421" s="87" t="str">
        <f t="shared" si="117"/>
        <v>-</v>
      </c>
      <c r="AB421" s="90" t="s">
        <v>11071</v>
      </c>
      <c r="AC421" s="89" t="s">
        <v>11071</v>
      </c>
      <c r="AD421" s="89" t="s">
        <v>5344</v>
      </c>
      <c r="AE421" s="10" t="str">
        <f t="shared" si="118"/>
        <v>-</v>
      </c>
      <c r="AF421" s="11" t="str">
        <f t="shared" si="119"/>
        <v>-</v>
      </c>
      <c r="AG421" s="91" t="s">
        <v>11071</v>
      </c>
      <c r="AH421" s="89" t="s">
        <v>11071</v>
      </c>
      <c r="AI421" s="89" t="s">
        <v>5344</v>
      </c>
      <c r="AJ421" s="10" t="str">
        <f t="shared" si="120"/>
        <v>-</v>
      </c>
      <c r="AK421" s="87" t="str">
        <f t="shared" si="121"/>
        <v>-</v>
      </c>
      <c r="AL421" s="90" t="s">
        <v>11071</v>
      </c>
      <c r="AM421" s="89" t="s">
        <v>11071</v>
      </c>
      <c r="AN421" s="89" t="s">
        <v>5344</v>
      </c>
      <c r="AO421" s="10" t="str">
        <f t="shared" si="122"/>
        <v>-</v>
      </c>
      <c r="AP421" s="11" t="str">
        <f t="shared" si="123"/>
        <v>-</v>
      </c>
      <c r="AQ421" s="91" t="s">
        <v>11071</v>
      </c>
      <c r="AR421" s="89" t="s">
        <v>5344</v>
      </c>
      <c r="AS421" s="89" t="s">
        <v>5344</v>
      </c>
      <c r="AT421" s="10" t="str">
        <f t="shared" si="124"/>
        <v>-</v>
      </c>
      <c r="AU421" s="87" t="str">
        <f t="shared" si="125"/>
        <v>-</v>
      </c>
      <c r="AV421" s="15"/>
    </row>
    <row r="422" spans="1:50" ht="50.1" customHeight="1">
      <c r="C422" s="5"/>
      <c r="D422" s="64" t="s">
        <v>840</v>
      </c>
      <c r="E422" s="65" t="s">
        <v>5253</v>
      </c>
      <c r="F422" s="67" t="s">
        <v>841</v>
      </c>
      <c r="G422" s="29">
        <v>320</v>
      </c>
      <c r="H422" s="13">
        <v>308</v>
      </c>
      <c r="I422" s="10">
        <f t="shared" si="108"/>
        <v>12</v>
      </c>
      <c r="J422" s="87">
        <f t="shared" si="109"/>
        <v>3.8961038961038961</v>
      </c>
      <c r="K422" s="29">
        <v>37</v>
      </c>
      <c r="L422" s="13">
        <v>37</v>
      </c>
      <c r="M422" s="10">
        <f t="shared" si="110"/>
        <v>0</v>
      </c>
      <c r="N422" s="87">
        <f t="shared" si="111"/>
        <v>0</v>
      </c>
      <c r="O422" s="29">
        <v>0</v>
      </c>
      <c r="P422" s="13">
        <v>0</v>
      </c>
      <c r="Q422" s="10" t="str">
        <f t="shared" si="112"/>
        <v>-</v>
      </c>
      <c r="R422" s="87" t="str">
        <f t="shared" si="113"/>
        <v>-</v>
      </c>
      <c r="S422" s="29">
        <v>283</v>
      </c>
      <c r="T422" s="13">
        <v>270</v>
      </c>
      <c r="U422" s="10">
        <f t="shared" si="114"/>
        <v>13</v>
      </c>
      <c r="V422" s="87">
        <f t="shared" si="115"/>
        <v>4.8148148148148149</v>
      </c>
      <c r="W422" s="88" t="s">
        <v>8185</v>
      </c>
      <c r="X422" s="89">
        <v>283.15300000000002</v>
      </c>
      <c r="Y422" s="89">
        <v>270.37</v>
      </c>
      <c r="Z422" s="10">
        <f t="shared" si="116"/>
        <v>12.783000000000015</v>
      </c>
      <c r="AA422" s="87">
        <f t="shared" si="117"/>
        <v>4.7279653807745001</v>
      </c>
      <c r="AB422" s="90" t="s">
        <v>11071</v>
      </c>
      <c r="AC422" s="89" t="s">
        <v>11071</v>
      </c>
      <c r="AD422" s="89" t="s">
        <v>5344</v>
      </c>
      <c r="AE422" s="10" t="str">
        <f t="shared" si="118"/>
        <v>-</v>
      </c>
      <c r="AF422" s="11" t="str">
        <f t="shared" si="119"/>
        <v>-</v>
      </c>
      <c r="AG422" s="91" t="s">
        <v>11071</v>
      </c>
      <c r="AH422" s="89" t="s">
        <v>11071</v>
      </c>
      <c r="AI422" s="89" t="s">
        <v>5344</v>
      </c>
      <c r="AJ422" s="10" t="str">
        <f t="shared" si="120"/>
        <v>-</v>
      </c>
      <c r="AK422" s="87" t="str">
        <f t="shared" si="121"/>
        <v>-</v>
      </c>
      <c r="AL422" s="90" t="s">
        <v>11071</v>
      </c>
      <c r="AM422" s="89" t="s">
        <v>11071</v>
      </c>
      <c r="AN422" s="89" t="s">
        <v>5344</v>
      </c>
      <c r="AO422" s="10" t="str">
        <f t="shared" si="122"/>
        <v>-</v>
      </c>
      <c r="AP422" s="11" t="str">
        <f t="shared" si="123"/>
        <v>-</v>
      </c>
      <c r="AQ422" s="91" t="s">
        <v>11071</v>
      </c>
      <c r="AR422" s="89" t="s">
        <v>5344</v>
      </c>
      <c r="AS422" s="89" t="s">
        <v>5344</v>
      </c>
      <c r="AT422" s="10" t="str">
        <f t="shared" si="124"/>
        <v>-</v>
      </c>
      <c r="AU422" s="87" t="str">
        <f t="shared" si="125"/>
        <v>-</v>
      </c>
      <c r="AV422" s="15"/>
    </row>
    <row r="423" spans="1:50" ht="50.1" customHeight="1">
      <c r="C423" s="5"/>
      <c r="D423" s="64" t="s">
        <v>842</v>
      </c>
      <c r="E423" s="65" t="s">
        <v>5253</v>
      </c>
      <c r="F423" s="67" t="s">
        <v>843</v>
      </c>
      <c r="G423" s="29">
        <v>48</v>
      </c>
      <c r="H423" s="13">
        <v>41</v>
      </c>
      <c r="I423" s="10">
        <f t="shared" si="108"/>
        <v>7</v>
      </c>
      <c r="J423" s="87">
        <f t="shared" si="109"/>
        <v>17.073170731707318</v>
      </c>
      <c r="K423" s="29">
        <v>48</v>
      </c>
      <c r="L423" s="13">
        <v>41</v>
      </c>
      <c r="M423" s="10">
        <f t="shared" si="110"/>
        <v>7</v>
      </c>
      <c r="N423" s="87">
        <f t="shared" si="111"/>
        <v>17.073170731707318</v>
      </c>
      <c r="O423" s="29">
        <v>0</v>
      </c>
      <c r="P423" s="13">
        <v>0</v>
      </c>
      <c r="Q423" s="10" t="str">
        <f t="shared" si="112"/>
        <v>-</v>
      </c>
      <c r="R423" s="87" t="str">
        <f t="shared" si="113"/>
        <v>-</v>
      </c>
      <c r="S423" s="29">
        <v>0</v>
      </c>
      <c r="T423" s="13">
        <v>0</v>
      </c>
      <c r="U423" s="10" t="str">
        <f t="shared" si="114"/>
        <v>-</v>
      </c>
      <c r="V423" s="87" t="str">
        <f t="shared" si="115"/>
        <v>-</v>
      </c>
      <c r="W423" s="88" t="s">
        <v>11071</v>
      </c>
      <c r="X423" s="89" t="s">
        <v>11071</v>
      </c>
      <c r="Y423" s="89" t="s">
        <v>5344</v>
      </c>
      <c r="Z423" s="10" t="str">
        <f t="shared" si="116"/>
        <v>-</v>
      </c>
      <c r="AA423" s="87" t="str">
        <f t="shared" si="117"/>
        <v>-</v>
      </c>
      <c r="AB423" s="90" t="s">
        <v>11071</v>
      </c>
      <c r="AC423" s="89" t="s">
        <v>11071</v>
      </c>
      <c r="AD423" s="89" t="s">
        <v>5344</v>
      </c>
      <c r="AE423" s="10" t="str">
        <f t="shared" si="118"/>
        <v>-</v>
      </c>
      <c r="AF423" s="11" t="str">
        <f t="shared" si="119"/>
        <v>-</v>
      </c>
      <c r="AG423" s="91" t="s">
        <v>11071</v>
      </c>
      <c r="AH423" s="89" t="s">
        <v>11071</v>
      </c>
      <c r="AI423" s="89" t="s">
        <v>5344</v>
      </c>
      <c r="AJ423" s="10" t="str">
        <f t="shared" si="120"/>
        <v>-</v>
      </c>
      <c r="AK423" s="87" t="str">
        <f t="shared" si="121"/>
        <v>-</v>
      </c>
      <c r="AL423" s="90" t="s">
        <v>11071</v>
      </c>
      <c r="AM423" s="89" t="s">
        <v>11071</v>
      </c>
      <c r="AN423" s="89" t="s">
        <v>5344</v>
      </c>
      <c r="AO423" s="10" t="str">
        <f t="shared" si="122"/>
        <v>-</v>
      </c>
      <c r="AP423" s="11" t="str">
        <f t="shared" si="123"/>
        <v>-</v>
      </c>
      <c r="AQ423" s="91" t="s">
        <v>11071</v>
      </c>
      <c r="AR423" s="89" t="s">
        <v>5344</v>
      </c>
      <c r="AS423" s="89" t="s">
        <v>5344</v>
      </c>
      <c r="AT423" s="10" t="str">
        <f t="shared" si="124"/>
        <v>-</v>
      </c>
      <c r="AU423" s="87" t="str">
        <f t="shared" si="125"/>
        <v>-</v>
      </c>
      <c r="AV423" s="15"/>
    </row>
    <row r="424" spans="1:50" ht="50.1" customHeight="1">
      <c r="C424" s="5"/>
      <c r="D424" s="64" t="s">
        <v>844</v>
      </c>
      <c r="E424" s="65" t="s">
        <v>5253</v>
      </c>
      <c r="F424" s="67" t="s">
        <v>845</v>
      </c>
      <c r="G424" s="29">
        <v>50</v>
      </c>
      <c r="H424" s="13">
        <v>35</v>
      </c>
      <c r="I424" s="10">
        <f t="shared" si="108"/>
        <v>15</v>
      </c>
      <c r="J424" s="87">
        <f t="shared" si="109"/>
        <v>42.857142857142854</v>
      </c>
      <c r="K424" s="29">
        <v>50</v>
      </c>
      <c r="L424" s="13">
        <v>35</v>
      </c>
      <c r="M424" s="10">
        <f t="shared" si="110"/>
        <v>15</v>
      </c>
      <c r="N424" s="87">
        <f t="shared" si="111"/>
        <v>42.857142857142854</v>
      </c>
      <c r="O424" s="29">
        <v>0</v>
      </c>
      <c r="P424" s="13">
        <v>0</v>
      </c>
      <c r="Q424" s="10" t="str">
        <f t="shared" si="112"/>
        <v>-</v>
      </c>
      <c r="R424" s="87" t="str">
        <f t="shared" si="113"/>
        <v>-</v>
      </c>
      <c r="S424" s="29">
        <v>0</v>
      </c>
      <c r="T424" s="13">
        <v>0</v>
      </c>
      <c r="U424" s="10" t="str">
        <f t="shared" si="114"/>
        <v>-</v>
      </c>
      <c r="V424" s="87" t="str">
        <f t="shared" si="115"/>
        <v>-</v>
      </c>
      <c r="W424" s="88" t="s">
        <v>11071</v>
      </c>
      <c r="X424" s="89" t="s">
        <v>11071</v>
      </c>
      <c r="Y424" s="89" t="s">
        <v>5344</v>
      </c>
      <c r="Z424" s="10" t="str">
        <f t="shared" si="116"/>
        <v>-</v>
      </c>
      <c r="AA424" s="87" t="str">
        <f t="shared" si="117"/>
        <v>-</v>
      </c>
      <c r="AB424" s="90" t="s">
        <v>11071</v>
      </c>
      <c r="AC424" s="89" t="s">
        <v>11071</v>
      </c>
      <c r="AD424" s="89" t="s">
        <v>5344</v>
      </c>
      <c r="AE424" s="10" t="str">
        <f t="shared" si="118"/>
        <v>-</v>
      </c>
      <c r="AF424" s="11" t="str">
        <f t="shared" si="119"/>
        <v>-</v>
      </c>
      <c r="AG424" s="91" t="s">
        <v>11071</v>
      </c>
      <c r="AH424" s="89" t="s">
        <v>11071</v>
      </c>
      <c r="AI424" s="89" t="s">
        <v>5344</v>
      </c>
      <c r="AJ424" s="10" t="str">
        <f t="shared" si="120"/>
        <v>-</v>
      </c>
      <c r="AK424" s="87" t="str">
        <f t="shared" si="121"/>
        <v>-</v>
      </c>
      <c r="AL424" s="90" t="s">
        <v>11071</v>
      </c>
      <c r="AM424" s="89" t="s">
        <v>11071</v>
      </c>
      <c r="AN424" s="89" t="s">
        <v>5344</v>
      </c>
      <c r="AO424" s="10" t="str">
        <f t="shared" si="122"/>
        <v>-</v>
      </c>
      <c r="AP424" s="11" t="str">
        <f t="shared" si="123"/>
        <v>-</v>
      </c>
      <c r="AQ424" s="91" t="s">
        <v>11071</v>
      </c>
      <c r="AR424" s="89" t="s">
        <v>5344</v>
      </c>
      <c r="AS424" s="89" t="s">
        <v>5344</v>
      </c>
      <c r="AT424" s="10" t="str">
        <f t="shared" si="124"/>
        <v>-</v>
      </c>
      <c r="AU424" s="87" t="str">
        <f t="shared" si="125"/>
        <v>-</v>
      </c>
      <c r="AV424" s="15"/>
    </row>
    <row r="425" spans="1:50" ht="50.1" customHeight="1">
      <c r="A425" s="34"/>
      <c r="C425" s="5"/>
      <c r="D425" s="64" t="s">
        <v>846</v>
      </c>
      <c r="E425" s="65" t="s">
        <v>5254</v>
      </c>
      <c r="F425" s="67" t="s">
        <v>847</v>
      </c>
      <c r="G425" s="29">
        <v>6790</v>
      </c>
      <c r="H425" s="13">
        <v>5772</v>
      </c>
      <c r="I425" s="10">
        <f t="shared" si="108"/>
        <v>1018</v>
      </c>
      <c r="J425" s="87">
        <f t="shared" si="109"/>
        <v>17.636867636867638</v>
      </c>
      <c r="K425" s="29">
        <v>3511</v>
      </c>
      <c r="L425" s="13">
        <v>3472</v>
      </c>
      <c r="M425" s="10">
        <f t="shared" si="110"/>
        <v>39</v>
      </c>
      <c r="N425" s="87">
        <f t="shared" si="111"/>
        <v>1.1232718894009217</v>
      </c>
      <c r="O425" s="29">
        <v>14</v>
      </c>
      <c r="P425" s="13">
        <v>53</v>
      </c>
      <c r="Q425" s="10">
        <f t="shared" si="112"/>
        <v>-39</v>
      </c>
      <c r="R425" s="87">
        <f t="shared" si="113"/>
        <v>-73.584905660377359</v>
      </c>
      <c r="S425" s="29">
        <v>3266</v>
      </c>
      <c r="T425" s="13">
        <v>2247</v>
      </c>
      <c r="U425" s="10">
        <f t="shared" si="114"/>
        <v>1019</v>
      </c>
      <c r="V425" s="87">
        <f t="shared" si="115"/>
        <v>45.349354695149088</v>
      </c>
      <c r="W425" s="88" t="s">
        <v>8187</v>
      </c>
      <c r="X425" s="89">
        <v>800</v>
      </c>
      <c r="Y425" s="89" t="s">
        <v>5344</v>
      </c>
      <c r="Z425" s="10" t="str">
        <f t="shared" si="116"/>
        <v>-</v>
      </c>
      <c r="AA425" s="87" t="str">
        <f t="shared" si="117"/>
        <v>-</v>
      </c>
      <c r="AB425" s="90" t="s">
        <v>8188</v>
      </c>
      <c r="AC425" s="89">
        <v>661</v>
      </c>
      <c r="AD425" s="89">
        <v>661</v>
      </c>
      <c r="AE425" s="10">
        <f t="shared" si="118"/>
        <v>0</v>
      </c>
      <c r="AF425" s="11">
        <f t="shared" si="119"/>
        <v>0</v>
      </c>
      <c r="AG425" s="91" t="s">
        <v>5431</v>
      </c>
      <c r="AH425" s="89">
        <v>580</v>
      </c>
      <c r="AI425" s="89">
        <v>313</v>
      </c>
      <c r="AJ425" s="10">
        <f t="shared" si="120"/>
        <v>267</v>
      </c>
      <c r="AK425" s="87">
        <f t="shared" si="121"/>
        <v>85.303514376996802</v>
      </c>
      <c r="AL425" s="90" t="s">
        <v>8189</v>
      </c>
      <c r="AM425" s="89">
        <v>340</v>
      </c>
      <c r="AN425" s="89">
        <v>353</v>
      </c>
      <c r="AO425" s="10">
        <f t="shared" si="122"/>
        <v>-13</v>
      </c>
      <c r="AP425" s="11">
        <f t="shared" si="123"/>
        <v>-3.6827195467422094</v>
      </c>
      <c r="AQ425" s="91" t="s">
        <v>5335</v>
      </c>
      <c r="AR425" s="89">
        <v>259</v>
      </c>
      <c r="AS425" s="89">
        <v>330</v>
      </c>
      <c r="AT425" s="10">
        <f t="shared" si="124"/>
        <v>-71</v>
      </c>
      <c r="AU425" s="87">
        <f t="shared" si="125"/>
        <v>-21.515151515151516</v>
      </c>
      <c r="AV425" s="17" t="s">
        <v>8264</v>
      </c>
      <c r="AX425"/>
    </row>
    <row r="426" spans="1:50" ht="50.1" customHeight="1">
      <c r="C426" s="5"/>
      <c r="D426" s="64" t="s">
        <v>848</v>
      </c>
      <c r="E426" s="65" t="s">
        <v>5254</v>
      </c>
      <c r="F426" s="67" t="s">
        <v>849</v>
      </c>
      <c r="G426" s="29">
        <v>5811</v>
      </c>
      <c r="H426" s="13">
        <v>5741</v>
      </c>
      <c r="I426" s="10">
        <f t="shared" si="108"/>
        <v>70</v>
      </c>
      <c r="J426" s="87">
        <f t="shared" si="109"/>
        <v>1.2192997735586135</v>
      </c>
      <c r="K426" s="29">
        <v>1958</v>
      </c>
      <c r="L426" s="13">
        <v>1857</v>
      </c>
      <c r="M426" s="10">
        <f t="shared" si="110"/>
        <v>101</v>
      </c>
      <c r="N426" s="87">
        <f t="shared" si="111"/>
        <v>5.4388799138395258</v>
      </c>
      <c r="O426" s="29">
        <v>63</v>
      </c>
      <c r="P426" s="13">
        <v>64</v>
      </c>
      <c r="Q426" s="10">
        <f t="shared" si="112"/>
        <v>-1</v>
      </c>
      <c r="R426" s="87">
        <f t="shared" si="113"/>
        <v>-1.5625</v>
      </c>
      <c r="S426" s="29">
        <v>3791</v>
      </c>
      <c r="T426" s="13">
        <v>3819</v>
      </c>
      <c r="U426" s="10">
        <f t="shared" si="114"/>
        <v>-28</v>
      </c>
      <c r="V426" s="87">
        <f t="shared" si="115"/>
        <v>-0.73317622414244565</v>
      </c>
      <c r="W426" s="88" t="s">
        <v>5378</v>
      </c>
      <c r="X426" s="89">
        <v>1056</v>
      </c>
      <c r="Y426" s="89">
        <v>1162</v>
      </c>
      <c r="Z426" s="10">
        <f t="shared" si="116"/>
        <v>-106</v>
      </c>
      <c r="AA426" s="87">
        <f t="shared" si="117"/>
        <v>-9.1222030981067128</v>
      </c>
      <c r="AB426" s="90" t="s">
        <v>5403</v>
      </c>
      <c r="AC426" s="89">
        <v>1031</v>
      </c>
      <c r="AD426" s="89">
        <v>980</v>
      </c>
      <c r="AE426" s="10">
        <f t="shared" si="118"/>
        <v>51</v>
      </c>
      <c r="AF426" s="11">
        <f t="shared" si="119"/>
        <v>5.204081632653061</v>
      </c>
      <c r="AG426" s="91" t="s">
        <v>7982</v>
      </c>
      <c r="AH426" s="89">
        <v>660</v>
      </c>
      <c r="AI426" s="89" t="s">
        <v>5344</v>
      </c>
      <c r="AJ426" s="10" t="str">
        <f t="shared" si="120"/>
        <v>-</v>
      </c>
      <c r="AK426" s="87" t="str">
        <f t="shared" si="121"/>
        <v>-</v>
      </c>
      <c r="AL426" s="90" t="s">
        <v>7535</v>
      </c>
      <c r="AM426" s="89">
        <v>523</v>
      </c>
      <c r="AN426" s="89">
        <v>1035</v>
      </c>
      <c r="AO426" s="10">
        <f t="shared" si="122"/>
        <v>-512</v>
      </c>
      <c r="AP426" s="11">
        <f t="shared" si="123"/>
        <v>-49.468599033816425</v>
      </c>
      <c r="AQ426" s="91" t="s">
        <v>5431</v>
      </c>
      <c r="AR426" s="89">
        <v>189</v>
      </c>
      <c r="AS426" s="89">
        <v>285</v>
      </c>
      <c r="AT426" s="10">
        <f t="shared" si="124"/>
        <v>-96</v>
      </c>
      <c r="AU426" s="87">
        <f t="shared" si="125"/>
        <v>-33.684210526315788</v>
      </c>
      <c r="AV426" s="17" t="s">
        <v>8265</v>
      </c>
    </row>
    <row r="427" spans="1:50" ht="50.1" customHeight="1">
      <c r="C427" s="5"/>
      <c r="D427" s="64" t="s">
        <v>850</v>
      </c>
      <c r="E427" s="65" t="s">
        <v>5254</v>
      </c>
      <c r="F427" s="67" t="s">
        <v>851</v>
      </c>
      <c r="G427" s="29">
        <v>17560</v>
      </c>
      <c r="H427" s="13">
        <v>17260</v>
      </c>
      <c r="I427" s="10">
        <f t="shared" si="108"/>
        <v>300</v>
      </c>
      <c r="J427" s="87">
        <f t="shared" si="109"/>
        <v>1.7381228273464659</v>
      </c>
      <c r="K427" s="29">
        <v>4481</v>
      </c>
      <c r="L427" s="13">
        <v>4467</v>
      </c>
      <c r="M427" s="10">
        <f t="shared" si="110"/>
        <v>14</v>
      </c>
      <c r="N427" s="87">
        <f t="shared" si="111"/>
        <v>0.31340944705618984</v>
      </c>
      <c r="O427" s="29">
        <v>4085</v>
      </c>
      <c r="P427" s="13">
        <v>4065</v>
      </c>
      <c r="Q427" s="10">
        <f t="shared" si="112"/>
        <v>20</v>
      </c>
      <c r="R427" s="87">
        <f t="shared" si="113"/>
        <v>0.49200492004920049</v>
      </c>
      <c r="S427" s="29">
        <v>8994</v>
      </c>
      <c r="T427" s="13">
        <v>8728</v>
      </c>
      <c r="U427" s="10">
        <f t="shared" si="114"/>
        <v>266</v>
      </c>
      <c r="V427" s="87">
        <f t="shared" si="115"/>
        <v>3.0476626947754353</v>
      </c>
      <c r="W427" s="88" t="s">
        <v>5389</v>
      </c>
      <c r="X427" s="89">
        <v>3040</v>
      </c>
      <c r="Y427" s="89">
        <v>3300</v>
      </c>
      <c r="Z427" s="10">
        <f t="shared" si="116"/>
        <v>-260</v>
      </c>
      <c r="AA427" s="87">
        <f t="shared" si="117"/>
        <v>-7.878787878787878</v>
      </c>
      <c r="AB427" s="90" t="s">
        <v>5339</v>
      </c>
      <c r="AC427" s="89">
        <v>2773</v>
      </c>
      <c r="AD427" s="89">
        <v>2850</v>
      </c>
      <c r="AE427" s="10">
        <f t="shared" si="118"/>
        <v>-77</v>
      </c>
      <c r="AF427" s="11">
        <f t="shared" si="119"/>
        <v>-2.7017543859649122</v>
      </c>
      <c r="AG427" s="91" t="s">
        <v>8190</v>
      </c>
      <c r="AH427" s="89">
        <v>1343</v>
      </c>
      <c r="AI427" s="89">
        <v>1381</v>
      </c>
      <c r="AJ427" s="10">
        <f t="shared" si="120"/>
        <v>-38</v>
      </c>
      <c r="AK427" s="87">
        <f t="shared" si="121"/>
        <v>-2.7516292541636496</v>
      </c>
      <c r="AL427" s="90" t="s">
        <v>8191</v>
      </c>
      <c r="AM427" s="89">
        <v>612</v>
      </c>
      <c r="AN427" s="89" t="s">
        <v>5344</v>
      </c>
      <c r="AO427" s="10" t="str">
        <f t="shared" si="122"/>
        <v>-</v>
      </c>
      <c r="AP427" s="11" t="str">
        <f t="shared" si="123"/>
        <v>-</v>
      </c>
      <c r="AQ427" s="91" t="s">
        <v>8192</v>
      </c>
      <c r="AR427" s="89">
        <v>532</v>
      </c>
      <c r="AS427" s="89">
        <v>481</v>
      </c>
      <c r="AT427" s="10">
        <f t="shared" si="124"/>
        <v>51</v>
      </c>
      <c r="AU427" s="87">
        <f t="shared" si="125"/>
        <v>10.602910602910603</v>
      </c>
      <c r="AV427" s="17" t="s">
        <v>5763</v>
      </c>
    </row>
    <row r="428" spans="1:50" ht="50.1" customHeight="1">
      <c r="C428" s="5"/>
      <c r="D428" s="64" t="s">
        <v>852</v>
      </c>
      <c r="E428" s="65" t="s">
        <v>5254</v>
      </c>
      <c r="F428" s="67" t="s">
        <v>853</v>
      </c>
      <c r="G428" s="29">
        <v>8845</v>
      </c>
      <c r="H428" s="13">
        <v>8609</v>
      </c>
      <c r="I428" s="10">
        <f t="shared" si="108"/>
        <v>236</v>
      </c>
      <c r="J428" s="87">
        <f t="shared" si="109"/>
        <v>2.7413172261586709</v>
      </c>
      <c r="K428" s="29">
        <v>2864</v>
      </c>
      <c r="L428" s="13">
        <v>3233</v>
      </c>
      <c r="M428" s="10">
        <f t="shared" si="110"/>
        <v>-369</v>
      </c>
      <c r="N428" s="87">
        <f t="shared" si="111"/>
        <v>-11.413547788431796</v>
      </c>
      <c r="O428" s="29">
        <v>1099</v>
      </c>
      <c r="P428" s="13">
        <v>579</v>
      </c>
      <c r="Q428" s="10">
        <f t="shared" si="112"/>
        <v>520</v>
      </c>
      <c r="R428" s="87">
        <f t="shared" si="113"/>
        <v>89.810017271157179</v>
      </c>
      <c r="S428" s="29">
        <v>4882</v>
      </c>
      <c r="T428" s="13">
        <v>4797</v>
      </c>
      <c r="U428" s="10">
        <f t="shared" si="114"/>
        <v>85</v>
      </c>
      <c r="V428" s="87">
        <f t="shared" si="115"/>
        <v>1.7719407963310403</v>
      </c>
      <c r="W428" s="88" t="s">
        <v>5764</v>
      </c>
      <c r="X428" s="89">
        <v>2897.0140000000001</v>
      </c>
      <c r="Y428" s="89">
        <v>3063.7330000000002</v>
      </c>
      <c r="Z428" s="10">
        <f t="shared" si="116"/>
        <v>-166.71900000000005</v>
      </c>
      <c r="AA428" s="87">
        <f t="shared" si="117"/>
        <v>-5.4416948213176557</v>
      </c>
      <c r="AB428" s="90" t="s">
        <v>5765</v>
      </c>
      <c r="AC428" s="89">
        <v>557.23599999999999</v>
      </c>
      <c r="AD428" s="89">
        <v>484.471</v>
      </c>
      <c r="AE428" s="10">
        <f t="shared" si="118"/>
        <v>72.764999999999986</v>
      </c>
      <c r="AF428" s="11">
        <f t="shared" si="119"/>
        <v>15.019474849887812</v>
      </c>
      <c r="AG428" s="91" t="s">
        <v>8193</v>
      </c>
      <c r="AH428" s="89">
        <v>275</v>
      </c>
      <c r="AI428" s="89" t="s">
        <v>11071</v>
      </c>
      <c r="AJ428" s="10" t="str">
        <f t="shared" si="120"/>
        <v>-</v>
      </c>
      <c r="AK428" s="87" t="str">
        <f t="shared" si="121"/>
        <v>-</v>
      </c>
      <c r="AL428" s="90" t="s">
        <v>5375</v>
      </c>
      <c r="AM428" s="89">
        <v>234.22900000000001</v>
      </c>
      <c r="AN428" s="89">
        <v>303.74400000000003</v>
      </c>
      <c r="AO428" s="10">
        <f t="shared" si="122"/>
        <v>-69.515000000000015</v>
      </c>
      <c r="AP428" s="11">
        <f t="shared" si="123"/>
        <v>-22.886048777918251</v>
      </c>
      <c r="AQ428" s="91" t="s">
        <v>5766</v>
      </c>
      <c r="AR428" s="89">
        <v>135.72300000000001</v>
      </c>
      <c r="AS428" s="89">
        <v>171.89400000000001</v>
      </c>
      <c r="AT428" s="10">
        <f t="shared" si="124"/>
        <v>-36.170999999999992</v>
      </c>
      <c r="AU428" s="87">
        <f t="shared" si="125"/>
        <v>-21.042619288631361</v>
      </c>
      <c r="AV428" s="17" t="s">
        <v>8266</v>
      </c>
    </row>
    <row r="429" spans="1:50" ht="50.1" customHeight="1">
      <c r="C429" s="5"/>
      <c r="D429" s="64" t="s">
        <v>854</v>
      </c>
      <c r="E429" s="65" t="s">
        <v>5254</v>
      </c>
      <c r="F429" s="67" t="s">
        <v>855</v>
      </c>
      <c r="G429" s="29">
        <v>3919</v>
      </c>
      <c r="H429" s="13">
        <v>3965</v>
      </c>
      <c r="I429" s="10">
        <f t="shared" si="108"/>
        <v>-46</v>
      </c>
      <c r="J429" s="87">
        <f t="shared" si="109"/>
        <v>-1.1601513240857504</v>
      </c>
      <c r="K429" s="29">
        <v>940</v>
      </c>
      <c r="L429" s="13">
        <v>2139</v>
      </c>
      <c r="M429" s="10">
        <f t="shared" si="110"/>
        <v>-1199</v>
      </c>
      <c r="N429" s="87">
        <f t="shared" si="111"/>
        <v>-56.054230949041603</v>
      </c>
      <c r="O429" s="29">
        <v>45</v>
      </c>
      <c r="P429" s="13">
        <v>31</v>
      </c>
      <c r="Q429" s="10">
        <f t="shared" si="112"/>
        <v>14</v>
      </c>
      <c r="R429" s="87">
        <f t="shared" si="113"/>
        <v>45.161290322580641</v>
      </c>
      <c r="S429" s="29">
        <v>2934</v>
      </c>
      <c r="T429" s="13">
        <v>1795</v>
      </c>
      <c r="U429" s="10">
        <f t="shared" si="114"/>
        <v>1139</v>
      </c>
      <c r="V429" s="87">
        <f t="shared" si="115"/>
        <v>63.454038997214482</v>
      </c>
      <c r="W429" s="88" t="s">
        <v>5767</v>
      </c>
      <c r="X429" s="89">
        <v>1750</v>
      </c>
      <c r="Y429" s="89">
        <v>1250</v>
      </c>
      <c r="Z429" s="10">
        <f t="shared" si="116"/>
        <v>500</v>
      </c>
      <c r="AA429" s="87">
        <f t="shared" si="117"/>
        <v>40</v>
      </c>
      <c r="AB429" s="90" t="s">
        <v>5768</v>
      </c>
      <c r="AC429" s="89">
        <v>891</v>
      </c>
      <c r="AD429" s="89">
        <v>390</v>
      </c>
      <c r="AE429" s="10">
        <f t="shared" si="118"/>
        <v>501</v>
      </c>
      <c r="AF429" s="11">
        <f t="shared" si="119"/>
        <v>128.46153846153848</v>
      </c>
      <c r="AG429" s="91" t="s">
        <v>5335</v>
      </c>
      <c r="AH429" s="89">
        <v>140</v>
      </c>
      <c r="AI429" s="89">
        <v>120</v>
      </c>
      <c r="AJ429" s="10">
        <f t="shared" si="120"/>
        <v>20</v>
      </c>
      <c r="AK429" s="87">
        <f t="shared" si="121"/>
        <v>16.666666666666664</v>
      </c>
      <c r="AL429" s="90" t="s">
        <v>8194</v>
      </c>
      <c r="AM429" s="89">
        <v>105</v>
      </c>
      <c r="AN429" s="89" t="s">
        <v>5344</v>
      </c>
      <c r="AO429" s="10" t="str">
        <f t="shared" si="122"/>
        <v>-</v>
      </c>
      <c r="AP429" s="11" t="str">
        <f t="shared" si="123"/>
        <v>-</v>
      </c>
      <c r="AQ429" s="91" t="s">
        <v>5769</v>
      </c>
      <c r="AR429" s="89">
        <v>23</v>
      </c>
      <c r="AS429" s="89">
        <v>23</v>
      </c>
      <c r="AT429" s="10">
        <f t="shared" si="124"/>
        <v>0</v>
      </c>
      <c r="AU429" s="87">
        <f t="shared" si="125"/>
        <v>0</v>
      </c>
      <c r="AV429" s="17" t="s">
        <v>8267</v>
      </c>
    </row>
    <row r="430" spans="1:50" ht="50.1" customHeight="1">
      <c r="C430" s="5"/>
      <c r="D430" s="64" t="s">
        <v>856</v>
      </c>
      <c r="E430" s="65" t="s">
        <v>5254</v>
      </c>
      <c r="F430" s="67" t="s">
        <v>857</v>
      </c>
      <c r="G430" s="29">
        <v>6434</v>
      </c>
      <c r="H430" s="13">
        <v>5880</v>
      </c>
      <c r="I430" s="10">
        <f t="shared" si="108"/>
        <v>554</v>
      </c>
      <c r="J430" s="87">
        <f t="shared" si="109"/>
        <v>9.4217687074829932</v>
      </c>
      <c r="K430" s="29">
        <v>1217</v>
      </c>
      <c r="L430" s="13">
        <v>1353</v>
      </c>
      <c r="M430" s="10">
        <f t="shared" si="110"/>
        <v>-136</v>
      </c>
      <c r="N430" s="87">
        <f t="shared" si="111"/>
        <v>-10.051736881005175</v>
      </c>
      <c r="O430" s="29">
        <v>175</v>
      </c>
      <c r="P430" s="13">
        <v>175</v>
      </c>
      <c r="Q430" s="10">
        <f t="shared" si="112"/>
        <v>0</v>
      </c>
      <c r="R430" s="87">
        <f t="shared" si="113"/>
        <v>0</v>
      </c>
      <c r="S430" s="29">
        <v>5042</v>
      </c>
      <c r="T430" s="13">
        <v>4352</v>
      </c>
      <c r="U430" s="10">
        <f t="shared" si="114"/>
        <v>690</v>
      </c>
      <c r="V430" s="87">
        <f t="shared" si="115"/>
        <v>15.854779411764705</v>
      </c>
      <c r="W430" s="88" t="s">
        <v>5557</v>
      </c>
      <c r="X430" s="89">
        <v>4399</v>
      </c>
      <c r="Y430" s="89">
        <v>3720</v>
      </c>
      <c r="Z430" s="10">
        <f t="shared" si="116"/>
        <v>679</v>
      </c>
      <c r="AA430" s="87">
        <f t="shared" si="117"/>
        <v>18.252688172043012</v>
      </c>
      <c r="AB430" s="90" t="s">
        <v>5767</v>
      </c>
      <c r="AC430" s="89">
        <v>592</v>
      </c>
      <c r="AD430" s="89">
        <v>592</v>
      </c>
      <c r="AE430" s="10">
        <f t="shared" si="118"/>
        <v>0</v>
      </c>
      <c r="AF430" s="11">
        <f t="shared" si="119"/>
        <v>0</v>
      </c>
      <c r="AG430" s="91" t="s">
        <v>5438</v>
      </c>
      <c r="AH430" s="89">
        <v>15</v>
      </c>
      <c r="AI430" s="89">
        <v>4</v>
      </c>
      <c r="AJ430" s="10">
        <f t="shared" si="120"/>
        <v>11</v>
      </c>
      <c r="AK430" s="87">
        <f t="shared" si="121"/>
        <v>275</v>
      </c>
      <c r="AL430" s="90" t="s">
        <v>5654</v>
      </c>
      <c r="AM430" s="89">
        <v>12</v>
      </c>
      <c r="AN430" s="89">
        <v>12</v>
      </c>
      <c r="AO430" s="10">
        <f t="shared" si="122"/>
        <v>0</v>
      </c>
      <c r="AP430" s="11">
        <f t="shared" si="123"/>
        <v>0</v>
      </c>
      <c r="AQ430" s="91" t="s">
        <v>8195</v>
      </c>
      <c r="AR430" s="89">
        <v>9</v>
      </c>
      <c r="AS430" s="89">
        <v>10</v>
      </c>
      <c r="AT430" s="10">
        <f t="shared" si="124"/>
        <v>-1</v>
      </c>
      <c r="AU430" s="87">
        <f t="shared" si="125"/>
        <v>-10</v>
      </c>
      <c r="AV430" s="17" t="s">
        <v>5771</v>
      </c>
    </row>
    <row r="431" spans="1:50" ht="50.1" customHeight="1">
      <c r="C431" s="5"/>
      <c r="D431" s="64" t="s">
        <v>858</v>
      </c>
      <c r="E431" s="65" t="s">
        <v>5254</v>
      </c>
      <c r="F431" s="67" t="s">
        <v>859</v>
      </c>
      <c r="G431" s="29">
        <v>3077</v>
      </c>
      <c r="H431" s="13">
        <v>2583</v>
      </c>
      <c r="I431" s="10">
        <f t="shared" si="108"/>
        <v>494</v>
      </c>
      <c r="J431" s="87">
        <f t="shared" si="109"/>
        <v>19.125048393341075</v>
      </c>
      <c r="K431" s="29">
        <v>1555</v>
      </c>
      <c r="L431" s="13">
        <v>1462</v>
      </c>
      <c r="M431" s="10">
        <f t="shared" si="110"/>
        <v>93</v>
      </c>
      <c r="N431" s="87">
        <f t="shared" si="111"/>
        <v>6.3611491108071139</v>
      </c>
      <c r="O431" s="29">
        <v>392</v>
      </c>
      <c r="P431" s="13">
        <v>370</v>
      </c>
      <c r="Q431" s="10">
        <f t="shared" si="112"/>
        <v>22</v>
      </c>
      <c r="R431" s="87">
        <f t="shared" si="113"/>
        <v>5.9459459459459465</v>
      </c>
      <c r="S431" s="29">
        <v>1129</v>
      </c>
      <c r="T431" s="13">
        <v>751</v>
      </c>
      <c r="U431" s="10">
        <f t="shared" si="114"/>
        <v>378</v>
      </c>
      <c r="V431" s="87">
        <f t="shared" si="115"/>
        <v>50.332889480692408</v>
      </c>
      <c r="W431" s="88" t="s">
        <v>5450</v>
      </c>
      <c r="X431" s="89">
        <v>601</v>
      </c>
      <c r="Y431" s="89">
        <v>601</v>
      </c>
      <c r="Z431" s="10">
        <f t="shared" si="116"/>
        <v>0</v>
      </c>
      <c r="AA431" s="87">
        <f t="shared" si="117"/>
        <v>0</v>
      </c>
      <c r="AB431" s="90" t="s">
        <v>8196</v>
      </c>
      <c r="AC431" s="89">
        <v>300</v>
      </c>
      <c r="AD431" s="89">
        <v>50</v>
      </c>
      <c r="AE431" s="10">
        <f t="shared" si="118"/>
        <v>250</v>
      </c>
      <c r="AF431" s="11">
        <f t="shared" si="119"/>
        <v>500</v>
      </c>
      <c r="AG431" s="91" t="s">
        <v>8197</v>
      </c>
      <c r="AH431" s="89">
        <v>120</v>
      </c>
      <c r="AI431" s="89" t="s">
        <v>11071</v>
      </c>
      <c r="AJ431" s="10" t="str">
        <f t="shared" si="120"/>
        <v>-</v>
      </c>
      <c r="AK431" s="87" t="str">
        <f t="shared" si="121"/>
        <v>-</v>
      </c>
      <c r="AL431" s="90" t="s">
        <v>5754</v>
      </c>
      <c r="AM431" s="89">
        <v>96</v>
      </c>
      <c r="AN431" s="89">
        <v>96</v>
      </c>
      <c r="AO431" s="10">
        <f t="shared" si="122"/>
        <v>0</v>
      </c>
      <c r="AP431" s="11">
        <f t="shared" si="123"/>
        <v>0</v>
      </c>
      <c r="AQ431" s="91" t="s">
        <v>5438</v>
      </c>
      <c r="AR431" s="89">
        <v>9</v>
      </c>
      <c r="AS431" s="89">
        <v>1</v>
      </c>
      <c r="AT431" s="10">
        <f t="shared" si="124"/>
        <v>8</v>
      </c>
      <c r="AU431" s="87">
        <f t="shared" si="125"/>
        <v>800</v>
      </c>
      <c r="AV431" s="17" t="s">
        <v>5772</v>
      </c>
    </row>
    <row r="432" spans="1:50" ht="50.1" customHeight="1">
      <c r="C432" s="5"/>
      <c r="D432" s="64" t="s">
        <v>860</v>
      </c>
      <c r="E432" s="65" t="s">
        <v>5254</v>
      </c>
      <c r="F432" s="67" t="s">
        <v>861</v>
      </c>
      <c r="G432" s="29">
        <v>2201</v>
      </c>
      <c r="H432" s="13">
        <v>1523</v>
      </c>
      <c r="I432" s="10">
        <f t="shared" si="108"/>
        <v>678</v>
      </c>
      <c r="J432" s="87">
        <f t="shared" si="109"/>
        <v>44.517399868680236</v>
      </c>
      <c r="K432" s="29">
        <v>920</v>
      </c>
      <c r="L432" s="13">
        <v>750</v>
      </c>
      <c r="M432" s="10">
        <f t="shared" si="110"/>
        <v>170</v>
      </c>
      <c r="N432" s="87">
        <f t="shared" si="111"/>
        <v>22.666666666666664</v>
      </c>
      <c r="O432" s="29">
        <v>74</v>
      </c>
      <c r="P432" s="13">
        <v>101</v>
      </c>
      <c r="Q432" s="10">
        <f t="shared" si="112"/>
        <v>-27</v>
      </c>
      <c r="R432" s="87">
        <f t="shared" si="113"/>
        <v>-26.732673267326735</v>
      </c>
      <c r="S432" s="29">
        <v>1207</v>
      </c>
      <c r="T432" s="13">
        <v>672</v>
      </c>
      <c r="U432" s="10">
        <f t="shared" si="114"/>
        <v>535</v>
      </c>
      <c r="V432" s="87">
        <f t="shared" si="115"/>
        <v>79.613095238095227</v>
      </c>
      <c r="W432" s="88" t="s">
        <v>5412</v>
      </c>
      <c r="X432" s="89">
        <v>810</v>
      </c>
      <c r="Y432" s="89">
        <v>430</v>
      </c>
      <c r="Z432" s="10">
        <f t="shared" si="116"/>
        <v>380</v>
      </c>
      <c r="AA432" s="87">
        <f t="shared" si="117"/>
        <v>88.372093023255815</v>
      </c>
      <c r="AB432" s="90" t="s">
        <v>8198</v>
      </c>
      <c r="AC432" s="89">
        <v>150</v>
      </c>
      <c r="AD432" s="89" t="s">
        <v>5344</v>
      </c>
      <c r="AE432" s="10" t="str">
        <f t="shared" si="118"/>
        <v>-</v>
      </c>
      <c r="AF432" s="11" t="str">
        <f t="shared" si="119"/>
        <v>-</v>
      </c>
      <c r="AG432" s="91" t="s">
        <v>5378</v>
      </c>
      <c r="AH432" s="89">
        <v>104</v>
      </c>
      <c r="AI432" s="89">
        <v>104</v>
      </c>
      <c r="AJ432" s="10">
        <f t="shared" si="120"/>
        <v>0</v>
      </c>
      <c r="AK432" s="87">
        <f t="shared" si="121"/>
        <v>0</v>
      </c>
      <c r="AL432" s="90" t="s">
        <v>8199</v>
      </c>
      <c r="AM432" s="89">
        <v>69</v>
      </c>
      <c r="AN432" s="89">
        <v>67</v>
      </c>
      <c r="AO432" s="10">
        <f t="shared" si="122"/>
        <v>2</v>
      </c>
      <c r="AP432" s="11">
        <f t="shared" si="123"/>
        <v>2.9850746268656714</v>
      </c>
      <c r="AQ432" s="91" t="s">
        <v>8200</v>
      </c>
      <c r="AR432" s="89">
        <v>30</v>
      </c>
      <c r="AS432" s="89">
        <v>30</v>
      </c>
      <c r="AT432" s="10">
        <f t="shared" si="124"/>
        <v>0</v>
      </c>
      <c r="AU432" s="87">
        <f t="shared" si="125"/>
        <v>0</v>
      </c>
      <c r="AV432" s="17" t="s">
        <v>5773</v>
      </c>
    </row>
    <row r="433" spans="3:48" ht="50.1" customHeight="1">
      <c r="C433" s="5"/>
      <c r="D433" s="64" t="s">
        <v>862</v>
      </c>
      <c r="E433" s="65" t="s">
        <v>5254</v>
      </c>
      <c r="F433" s="67" t="s">
        <v>863</v>
      </c>
      <c r="G433" s="29">
        <v>1807</v>
      </c>
      <c r="H433" s="13">
        <v>1106</v>
      </c>
      <c r="I433" s="10">
        <f t="shared" si="108"/>
        <v>701</v>
      </c>
      <c r="J433" s="87">
        <f t="shared" si="109"/>
        <v>63.381555153707048</v>
      </c>
      <c r="K433" s="29">
        <v>368</v>
      </c>
      <c r="L433" s="13">
        <v>368</v>
      </c>
      <c r="M433" s="10">
        <f t="shared" si="110"/>
        <v>0</v>
      </c>
      <c r="N433" s="87">
        <f t="shared" si="111"/>
        <v>0</v>
      </c>
      <c r="O433" s="29">
        <v>174</v>
      </c>
      <c r="P433" s="13">
        <v>28</v>
      </c>
      <c r="Q433" s="10">
        <f t="shared" si="112"/>
        <v>146</v>
      </c>
      <c r="R433" s="87">
        <f t="shared" si="113"/>
        <v>521.42857142857144</v>
      </c>
      <c r="S433" s="29">
        <v>1264</v>
      </c>
      <c r="T433" s="13">
        <v>710</v>
      </c>
      <c r="U433" s="10">
        <f t="shared" si="114"/>
        <v>554</v>
      </c>
      <c r="V433" s="87">
        <f t="shared" si="115"/>
        <v>78.028169014084497</v>
      </c>
      <c r="W433" s="88" t="s">
        <v>5403</v>
      </c>
      <c r="X433" s="89">
        <v>744</v>
      </c>
      <c r="Y433" s="89">
        <v>224</v>
      </c>
      <c r="Z433" s="10">
        <f t="shared" si="116"/>
        <v>520</v>
      </c>
      <c r="AA433" s="87">
        <f t="shared" si="117"/>
        <v>232.14285714285717</v>
      </c>
      <c r="AB433" s="90" t="s">
        <v>5339</v>
      </c>
      <c r="AC433" s="89">
        <v>119</v>
      </c>
      <c r="AD433" s="89">
        <v>269</v>
      </c>
      <c r="AE433" s="10">
        <f t="shared" si="118"/>
        <v>-150</v>
      </c>
      <c r="AF433" s="11">
        <f t="shared" si="119"/>
        <v>-55.762081784386616</v>
      </c>
      <c r="AG433" s="91" t="s">
        <v>8194</v>
      </c>
      <c r="AH433" s="89">
        <v>112</v>
      </c>
      <c r="AI433" s="89" t="s">
        <v>5344</v>
      </c>
      <c r="AJ433" s="10" t="str">
        <f t="shared" si="120"/>
        <v>-</v>
      </c>
      <c r="AK433" s="87" t="str">
        <f t="shared" si="121"/>
        <v>-</v>
      </c>
      <c r="AL433" s="90" t="s">
        <v>8201</v>
      </c>
      <c r="AM433" s="89">
        <v>76</v>
      </c>
      <c r="AN433" s="89" t="s">
        <v>5344</v>
      </c>
      <c r="AO433" s="10" t="str">
        <f t="shared" si="122"/>
        <v>-</v>
      </c>
      <c r="AP433" s="11" t="str">
        <f t="shared" si="123"/>
        <v>-</v>
      </c>
      <c r="AQ433" s="91" t="s">
        <v>8202</v>
      </c>
      <c r="AR433" s="89">
        <v>73</v>
      </c>
      <c r="AS433" s="89">
        <v>74</v>
      </c>
      <c r="AT433" s="10">
        <f t="shared" si="124"/>
        <v>-1</v>
      </c>
      <c r="AU433" s="87">
        <f t="shared" si="125"/>
        <v>-1.3513513513513513</v>
      </c>
      <c r="AV433" s="17" t="s">
        <v>8268</v>
      </c>
    </row>
    <row r="434" spans="3:48" ht="50.1" customHeight="1">
      <c r="C434" s="5"/>
      <c r="D434" s="64" t="s">
        <v>864</v>
      </c>
      <c r="E434" s="65" t="s">
        <v>5254</v>
      </c>
      <c r="F434" s="67" t="s">
        <v>865</v>
      </c>
      <c r="G434" s="29">
        <v>6346</v>
      </c>
      <c r="H434" s="13">
        <v>6665</v>
      </c>
      <c r="I434" s="10">
        <f t="shared" si="108"/>
        <v>-319</v>
      </c>
      <c r="J434" s="87">
        <f t="shared" si="109"/>
        <v>-4.7861965491372844</v>
      </c>
      <c r="K434" s="29">
        <v>3486</v>
      </c>
      <c r="L434" s="13">
        <v>4519</v>
      </c>
      <c r="M434" s="10">
        <f t="shared" si="110"/>
        <v>-1033</v>
      </c>
      <c r="N434" s="87">
        <f t="shared" si="111"/>
        <v>-22.859039610533305</v>
      </c>
      <c r="O434" s="29">
        <v>615</v>
      </c>
      <c r="P434" s="13">
        <v>615</v>
      </c>
      <c r="Q434" s="10">
        <f t="shared" si="112"/>
        <v>0</v>
      </c>
      <c r="R434" s="87">
        <f t="shared" si="113"/>
        <v>0</v>
      </c>
      <c r="S434" s="29">
        <v>2245</v>
      </c>
      <c r="T434" s="13">
        <v>1532</v>
      </c>
      <c r="U434" s="10">
        <f t="shared" si="114"/>
        <v>713</v>
      </c>
      <c r="V434" s="87">
        <f t="shared" si="115"/>
        <v>46.540469973890339</v>
      </c>
      <c r="W434" s="88" t="s">
        <v>5767</v>
      </c>
      <c r="X434" s="89">
        <v>1347.4929999999999</v>
      </c>
      <c r="Y434" s="89">
        <v>747.48500000000001</v>
      </c>
      <c r="Z434" s="10">
        <f t="shared" si="116"/>
        <v>600.00799999999992</v>
      </c>
      <c r="AA434" s="87">
        <f t="shared" si="117"/>
        <v>80.270239536579311</v>
      </c>
      <c r="AB434" s="90" t="s">
        <v>5774</v>
      </c>
      <c r="AC434" s="89">
        <v>600.23199999999997</v>
      </c>
      <c r="AD434" s="89">
        <v>500.10599999999999</v>
      </c>
      <c r="AE434" s="10">
        <f t="shared" si="118"/>
        <v>100.12599999999998</v>
      </c>
      <c r="AF434" s="11">
        <f t="shared" si="119"/>
        <v>20.020955557421821</v>
      </c>
      <c r="AG434" s="91" t="s">
        <v>5775</v>
      </c>
      <c r="AH434" s="89">
        <v>112.88200000000001</v>
      </c>
      <c r="AI434" s="89">
        <v>112.777</v>
      </c>
      <c r="AJ434" s="10">
        <f t="shared" si="120"/>
        <v>0.10500000000000398</v>
      </c>
      <c r="AK434" s="87">
        <f t="shared" si="121"/>
        <v>9.3104090373040571E-2</v>
      </c>
      <c r="AL434" s="90" t="s">
        <v>5383</v>
      </c>
      <c r="AM434" s="89">
        <v>75.995999999999995</v>
      </c>
      <c r="AN434" s="89">
        <v>62.64</v>
      </c>
      <c r="AO434" s="10">
        <f t="shared" si="122"/>
        <v>13.355999999999995</v>
      </c>
      <c r="AP434" s="11">
        <f t="shared" si="123"/>
        <v>21.32183908045976</v>
      </c>
      <c r="AQ434" s="91" t="s">
        <v>5654</v>
      </c>
      <c r="AR434" s="89">
        <v>58.414000000000001</v>
      </c>
      <c r="AS434" s="89">
        <v>61.052999999999997</v>
      </c>
      <c r="AT434" s="10">
        <f t="shared" si="124"/>
        <v>-2.6389999999999958</v>
      </c>
      <c r="AU434" s="87">
        <f t="shared" si="125"/>
        <v>-4.3224739161056718</v>
      </c>
      <c r="AV434" s="17" t="s">
        <v>5776</v>
      </c>
    </row>
    <row r="435" spans="3:48" ht="50.1" customHeight="1">
      <c r="C435" s="5"/>
      <c r="D435" s="64" t="s">
        <v>866</v>
      </c>
      <c r="E435" s="65" t="s">
        <v>5254</v>
      </c>
      <c r="F435" s="67" t="s">
        <v>867</v>
      </c>
      <c r="G435" s="29">
        <v>5525</v>
      </c>
      <c r="H435" s="13">
        <v>5675</v>
      </c>
      <c r="I435" s="10">
        <f t="shared" si="108"/>
        <v>-150</v>
      </c>
      <c r="J435" s="87">
        <f t="shared" si="109"/>
        <v>-2.643171806167401</v>
      </c>
      <c r="K435" s="29">
        <v>2274</v>
      </c>
      <c r="L435" s="13">
        <v>2524</v>
      </c>
      <c r="M435" s="10">
        <f t="shared" si="110"/>
        <v>-250</v>
      </c>
      <c r="N435" s="87">
        <f t="shared" si="111"/>
        <v>-9.9049128367670374</v>
      </c>
      <c r="O435" s="29">
        <v>513</v>
      </c>
      <c r="P435" s="13">
        <v>603</v>
      </c>
      <c r="Q435" s="10">
        <f t="shared" si="112"/>
        <v>-90</v>
      </c>
      <c r="R435" s="87">
        <f t="shared" si="113"/>
        <v>-14.925373134328357</v>
      </c>
      <c r="S435" s="29">
        <v>2738</v>
      </c>
      <c r="T435" s="13">
        <v>2549</v>
      </c>
      <c r="U435" s="10">
        <f t="shared" si="114"/>
        <v>189</v>
      </c>
      <c r="V435" s="87">
        <f t="shared" si="115"/>
        <v>7.4146724205570811</v>
      </c>
      <c r="W435" s="88" t="s">
        <v>5412</v>
      </c>
      <c r="X435" s="89">
        <v>1722</v>
      </c>
      <c r="Y435" s="89">
        <v>1388</v>
      </c>
      <c r="Z435" s="10">
        <f t="shared" si="116"/>
        <v>334</v>
      </c>
      <c r="AA435" s="87">
        <f t="shared" si="117"/>
        <v>24.063400576368878</v>
      </c>
      <c r="AB435" s="90" t="s">
        <v>8203</v>
      </c>
      <c r="AC435" s="89">
        <v>794</v>
      </c>
      <c r="AD435" s="89">
        <v>1004</v>
      </c>
      <c r="AE435" s="10">
        <f t="shared" si="118"/>
        <v>-210</v>
      </c>
      <c r="AF435" s="11">
        <f t="shared" si="119"/>
        <v>-20.916334661354583</v>
      </c>
      <c r="AG435" s="91" t="s">
        <v>8204</v>
      </c>
      <c r="AH435" s="89">
        <v>74</v>
      </c>
      <c r="AI435" s="89">
        <v>74</v>
      </c>
      <c r="AJ435" s="10">
        <f t="shared" si="120"/>
        <v>0</v>
      </c>
      <c r="AK435" s="87">
        <f t="shared" si="121"/>
        <v>0</v>
      </c>
      <c r="AL435" s="90" t="s">
        <v>8193</v>
      </c>
      <c r="AM435" s="89">
        <v>50</v>
      </c>
      <c r="AN435" s="89" t="s">
        <v>5344</v>
      </c>
      <c r="AO435" s="10" t="str">
        <f t="shared" si="122"/>
        <v>-</v>
      </c>
      <c r="AP435" s="11" t="str">
        <f t="shared" si="123"/>
        <v>-</v>
      </c>
      <c r="AQ435" s="91" t="s">
        <v>8205</v>
      </c>
      <c r="AR435" s="89">
        <v>40</v>
      </c>
      <c r="AS435" s="89">
        <v>41</v>
      </c>
      <c r="AT435" s="10">
        <f t="shared" si="124"/>
        <v>-1</v>
      </c>
      <c r="AU435" s="87">
        <f t="shared" si="125"/>
        <v>-2.4390243902439024</v>
      </c>
      <c r="AV435" s="17" t="s">
        <v>8269</v>
      </c>
    </row>
    <row r="436" spans="3:48" ht="50.1" customHeight="1">
      <c r="C436" s="5"/>
      <c r="D436" s="64" t="s">
        <v>868</v>
      </c>
      <c r="E436" s="65" t="s">
        <v>5254</v>
      </c>
      <c r="F436" s="67" t="s">
        <v>869</v>
      </c>
      <c r="G436" s="29">
        <v>2363</v>
      </c>
      <c r="H436" s="13">
        <v>2333</v>
      </c>
      <c r="I436" s="10">
        <f t="shared" si="108"/>
        <v>30</v>
      </c>
      <c r="J436" s="87">
        <f t="shared" si="109"/>
        <v>1.2858979854264894</v>
      </c>
      <c r="K436" s="29">
        <v>606</v>
      </c>
      <c r="L436" s="13">
        <v>871</v>
      </c>
      <c r="M436" s="10">
        <f t="shared" si="110"/>
        <v>-265</v>
      </c>
      <c r="N436" s="87">
        <f t="shared" si="111"/>
        <v>-30.424799081515495</v>
      </c>
      <c r="O436" s="29">
        <v>166</v>
      </c>
      <c r="P436" s="13">
        <v>166</v>
      </c>
      <c r="Q436" s="10">
        <f t="shared" si="112"/>
        <v>0</v>
      </c>
      <c r="R436" s="87">
        <f t="shared" si="113"/>
        <v>0</v>
      </c>
      <c r="S436" s="29">
        <v>1591</v>
      </c>
      <c r="T436" s="13">
        <v>1296</v>
      </c>
      <c r="U436" s="10">
        <f t="shared" si="114"/>
        <v>295</v>
      </c>
      <c r="V436" s="87">
        <f t="shared" si="115"/>
        <v>22.762345679012348</v>
      </c>
      <c r="W436" s="88" t="s">
        <v>5363</v>
      </c>
      <c r="X436" s="89">
        <v>691</v>
      </c>
      <c r="Y436" s="89">
        <v>221</v>
      </c>
      <c r="Z436" s="10">
        <f t="shared" si="116"/>
        <v>470</v>
      </c>
      <c r="AA436" s="87">
        <f t="shared" si="117"/>
        <v>212.66968325791856</v>
      </c>
      <c r="AB436" s="90" t="s">
        <v>8206</v>
      </c>
      <c r="AC436" s="89">
        <v>632</v>
      </c>
      <c r="AD436" s="89">
        <v>489</v>
      </c>
      <c r="AE436" s="10">
        <f t="shared" si="118"/>
        <v>143</v>
      </c>
      <c r="AF436" s="11">
        <f t="shared" si="119"/>
        <v>29.243353783231086</v>
      </c>
      <c r="AG436" s="91" t="s">
        <v>7711</v>
      </c>
      <c r="AH436" s="89">
        <v>140</v>
      </c>
      <c r="AI436" s="89" t="s">
        <v>5344</v>
      </c>
      <c r="AJ436" s="10" t="str">
        <f t="shared" si="120"/>
        <v>-</v>
      </c>
      <c r="AK436" s="87" t="str">
        <f t="shared" si="121"/>
        <v>-</v>
      </c>
      <c r="AL436" s="90" t="s">
        <v>5654</v>
      </c>
      <c r="AM436" s="89">
        <v>42</v>
      </c>
      <c r="AN436" s="89">
        <v>44</v>
      </c>
      <c r="AO436" s="10">
        <f t="shared" si="122"/>
        <v>-2</v>
      </c>
      <c r="AP436" s="11">
        <f t="shared" si="123"/>
        <v>-4.5454545454545459</v>
      </c>
      <c r="AQ436" s="91" t="s">
        <v>5335</v>
      </c>
      <c r="AR436" s="89">
        <v>24</v>
      </c>
      <c r="AS436" s="89">
        <v>24</v>
      </c>
      <c r="AT436" s="10">
        <f t="shared" si="124"/>
        <v>0</v>
      </c>
      <c r="AU436" s="87">
        <f t="shared" si="125"/>
        <v>0</v>
      </c>
      <c r="AV436" s="17" t="s">
        <v>5777</v>
      </c>
    </row>
    <row r="437" spans="3:48" ht="50.1" customHeight="1">
      <c r="C437" s="5"/>
      <c r="D437" s="64" t="s">
        <v>870</v>
      </c>
      <c r="E437" s="65" t="s">
        <v>5254</v>
      </c>
      <c r="F437" s="67" t="s">
        <v>871</v>
      </c>
      <c r="G437" s="29">
        <v>2361</v>
      </c>
      <c r="H437" s="13">
        <v>2103</v>
      </c>
      <c r="I437" s="10">
        <f t="shared" si="108"/>
        <v>258</v>
      </c>
      <c r="J437" s="87">
        <f t="shared" si="109"/>
        <v>12.268188302425106</v>
      </c>
      <c r="K437" s="29">
        <v>663</v>
      </c>
      <c r="L437" s="13">
        <v>776</v>
      </c>
      <c r="M437" s="10">
        <f t="shared" si="110"/>
        <v>-113</v>
      </c>
      <c r="N437" s="87">
        <f t="shared" si="111"/>
        <v>-14.561855670103094</v>
      </c>
      <c r="O437" s="29">
        <v>111</v>
      </c>
      <c r="P437" s="13">
        <v>111</v>
      </c>
      <c r="Q437" s="10">
        <f t="shared" si="112"/>
        <v>0</v>
      </c>
      <c r="R437" s="87">
        <f t="shared" si="113"/>
        <v>0</v>
      </c>
      <c r="S437" s="29">
        <v>1587</v>
      </c>
      <c r="T437" s="13">
        <v>1216</v>
      </c>
      <c r="U437" s="10">
        <f t="shared" si="114"/>
        <v>371</v>
      </c>
      <c r="V437" s="87">
        <f t="shared" si="115"/>
        <v>30.509868421052634</v>
      </c>
      <c r="W437" s="88" t="s">
        <v>5389</v>
      </c>
      <c r="X437" s="89">
        <v>809</v>
      </c>
      <c r="Y437" s="89">
        <v>558</v>
      </c>
      <c r="Z437" s="10">
        <f t="shared" si="116"/>
        <v>251</v>
      </c>
      <c r="AA437" s="87">
        <f t="shared" si="117"/>
        <v>44.982078853046595</v>
      </c>
      <c r="AB437" s="90" t="s">
        <v>8130</v>
      </c>
      <c r="AC437" s="89">
        <v>246</v>
      </c>
      <c r="AD437" s="89">
        <v>359</v>
      </c>
      <c r="AE437" s="10">
        <f t="shared" si="118"/>
        <v>-113</v>
      </c>
      <c r="AF437" s="11">
        <f t="shared" si="119"/>
        <v>-31.47632311977716</v>
      </c>
      <c r="AG437" s="91" t="s">
        <v>8207</v>
      </c>
      <c r="AH437" s="89">
        <v>240</v>
      </c>
      <c r="AI437" s="89" t="s">
        <v>5344</v>
      </c>
      <c r="AJ437" s="10" t="str">
        <f t="shared" si="120"/>
        <v>-</v>
      </c>
      <c r="AK437" s="87" t="str">
        <f t="shared" si="121"/>
        <v>-</v>
      </c>
      <c r="AL437" s="90" t="s">
        <v>8208</v>
      </c>
      <c r="AM437" s="89">
        <v>60</v>
      </c>
      <c r="AN437" s="89">
        <v>60</v>
      </c>
      <c r="AO437" s="10">
        <f t="shared" si="122"/>
        <v>0</v>
      </c>
      <c r="AP437" s="11">
        <f t="shared" si="123"/>
        <v>0</v>
      </c>
      <c r="AQ437" s="91" t="s">
        <v>8209</v>
      </c>
      <c r="AR437" s="89">
        <v>50</v>
      </c>
      <c r="AS437" s="89">
        <v>50</v>
      </c>
      <c r="AT437" s="10">
        <f t="shared" si="124"/>
        <v>0</v>
      </c>
      <c r="AU437" s="87">
        <f t="shared" si="125"/>
        <v>0</v>
      </c>
      <c r="AV437" s="17" t="s">
        <v>8270</v>
      </c>
    </row>
    <row r="438" spans="3:48" ht="50.1" customHeight="1">
      <c r="C438" s="5"/>
      <c r="D438" s="64" t="s">
        <v>872</v>
      </c>
      <c r="E438" s="65" t="s">
        <v>5254</v>
      </c>
      <c r="F438" s="67" t="s">
        <v>873</v>
      </c>
      <c r="G438" s="29">
        <v>2081</v>
      </c>
      <c r="H438" s="13">
        <v>1708</v>
      </c>
      <c r="I438" s="10">
        <f t="shared" si="108"/>
        <v>373</v>
      </c>
      <c r="J438" s="87">
        <f t="shared" si="109"/>
        <v>21.838407494145198</v>
      </c>
      <c r="K438" s="29">
        <v>730</v>
      </c>
      <c r="L438" s="13">
        <v>580</v>
      </c>
      <c r="M438" s="10">
        <f t="shared" si="110"/>
        <v>150</v>
      </c>
      <c r="N438" s="87">
        <f t="shared" si="111"/>
        <v>25.862068965517242</v>
      </c>
      <c r="O438" s="29">
        <v>151</v>
      </c>
      <c r="P438" s="13">
        <v>150</v>
      </c>
      <c r="Q438" s="10">
        <f t="shared" si="112"/>
        <v>1</v>
      </c>
      <c r="R438" s="87">
        <f t="shared" si="113"/>
        <v>0.66666666666666674</v>
      </c>
      <c r="S438" s="29">
        <v>1200</v>
      </c>
      <c r="T438" s="13">
        <v>977</v>
      </c>
      <c r="U438" s="10">
        <f t="shared" si="114"/>
        <v>223</v>
      </c>
      <c r="V438" s="87">
        <f t="shared" si="115"/>
        <v>22.824974411463664</v>
      </c>
      <c r="W438" s="88" t="s">
        <v>5412</v>
      </c>
      <c r="X438" s="89">
        <v>524</v>
      </c>
      <c r="Y438" s="89">
        <v>524</v>
      </c>
      <c r="Z438" s="10">
        <f t="shared" si="116"/>
        <v>0</v>
      </c>
      <c r="AA438" s="87">
        <f t="shared" si="117"/>
        <v>0</v>
      </c>
      <c r="AB438" s="90" t="s">
        <v>5778</v>
      </c>
      <c r="AC438" s="89">
        <v>250</v>
      </c>
      <c r="AD438" s="89">
        <v>150</v>
      </c>
      <c r="AE438" s="10">
        <f t="shared" si="118"/>
        <v>100</v>
      </c>
      <c r="AF438" s="11">
        <f t="shared" si="119"/>
        <v>66.666666666666657</v>
      </c>
      <c r="AG438" s="91" t="s">
        <v>5403</v>
      </c>
      <c r="AH438" s="89">
        <v>233</v>
      </c>
      <c r="AI438" s="89">
        <v>149</v>
      </c>
      <c r="AJ438" s="10">
        <f t="shared" si="120"/>
        <v>84</v>
      </c>
      <c r="AK438" s="87">
        <f t="shared" si="121"/>
        <v>56.375838926174495</v>
      </c>
      <c r="AL438" s="90" t="s">
        <v>5779</v>
      </c>
      <c r="AM438" s="89">
        <v>100</v>
      </c>
      <c r="AN438" s="89">
        <v>101</v>
      </c>
      <c r="AO438" s="10">
        <f t="shared" si="122"/>
        <v>-1</v>
      </c>
      <c r="AP438" s="11">
        <f t="shared" si="123"/>
        <v>-0.99009900990099009</v>
      </c>
      <c r="AQ438" s="91" t="s">
        <v>5335</v>
      </c>
      <c r="AR438" s="89">
        <v>40</v>
      </c>
      <c r="AS438" s="89">
        <v>40</v>
      </c>
      <c r="AT438" s="10">
        <f t="shared" si="124"/>
        <v>0</v>
      </c>
      <c r="AU438" s="87">
        <f t="shared" si="125"/>
        <v>0</v>
      </c>
      <c r="AV438" s="17" t="s">
        <v>5780</v>
      </c>
    </row>
    <row r="439" spans="3:48" ht="50.1" customHeight="1">
      <c r="C439" s="5"/>
      <c r="D439" s="64" t="s">
        <v>874</v>
      </c>
      <c r="E439" s="65" t="s">
        <v>5254</v>
      </c>
      <c r="F439" s="67" t="s">
        <v>875</v>
      </c>
      <c r="G439" s="29">
        <v>1513</v>
      </c>
      <c r="H439" s="13">
        <v>1640</v>
      </c>
      <c r="I439" s="10">
        <f t="shared" si="108"/>
        <v>-127</v>
      </c>
      <c r="J439" s="87">
        <f t="shared" si="109"/>
        <v>-7.7439024390243905</v>
      </c>
      <c r="K439" s="29">
        <v>711</v>
      </c>
      <c r="L439" s="13">
        <v>853</v>
      </c>
      <c r="M439" s="10">
        <f t="shared" si="110"/>
        <v>-142</v>
      </c>
      <c r="N439" s="87">
        <f t="shared" si="111"/>
        <v>-16.647127784290738</v>
      </c>
      <c r="O439" s="29">
        <v>203</v>
      </c>
      <c r="P439" s="13">
        <v>194</v>
      </c>
      <c r="Q439" s="10">
        <f t="shared" si="112"/>
        <v>9</v>
      </c>
      <c r="R439" s="87">
        <f t="shared" si="113"/>
        <v>4.6391752577319592</v>
      </c>
      <c r="S439" s="29">
        <v>598</v>
      </c>
      <c r="T439" s="13">
        <v>594</v>
      </c>
      <c r="U439" s="10">
        <f t="shared" si="114"/>
        <v>4</v>
      </c>
      <c r="V439" s="87">
        <f t="shared" si="115"/>
        <v>0.67340067340067333</v>
      </c>
      <c r="W439" s="88" t="s">
        <v>8210</v>
      </c>
      <c r="X439" s="89">
        <v>169</v>
      </c>
      <c r="Y439" s="89">
        <v>142</v>
      </c>
      <c r="Z439" s="10">
        <f t="shared" si="116"/>
        <v>27</v>
      </c>
      <c r="AA439" s="87">
        <f t="shared" si="117"/>
        <v>19.014084507042252</v>
      </c>
      <c r="AB439" s="90" t="s">
        <v>8211</v>
      </c>
      <c r="AC439" s="89">
        <v>169</v>
      </c>
      <c r="AD439" s="89">
        <v>169</v>
      </c>
      <c r="AE439" s="10">
        <f t="shared" si="118"/>
        <v>0</v>
      </c>
      <c r="AF439" s="11">
        <f t="shared" si="119"/>
        <v>0</v>
      </c>
      <c r="AG439" s="91" t="s">
        <v>8212</v>
      </c>
      <c r="AH439" s="89">
        <v>121</v>
      </c>
      <c r="AI439" s="89">
        <v>139</v>
      </c>
      <c r="AJ439" s="10">
        <f t="shared" si="120"/>
        <v>-18</v>
      </c>
      <c r="AK439" s="87">
        <f t="shared" si="121"/>
        <v>-12.949640287769784</v>
      </c>
      <c r="AL439" s="90" t="s">
        <v>8213</v>
      </c>
      <c r="AM439" s="89">
        <v>44</v>
      </c>
      <c r="AN439" s="89">
        <v>59</v>
      </c>
      <c r="AO439" s="10">
        <f t="shared" si="122"/>
        <v>-15</v>
      </c>
      <c r="AP439" s="11">
        <f t="shared" si="123"/>
        <v>-25.423728813559322</v>
      </c>
      <c r="AQ439" s="91" t="s">
        <v>8214</v>
      </c>
      <c r="AR439" s="89">
        <v>41</v>
      </c>
      <c r="AS439" s="89">
        <v>66</v>
      </c>
      <c r="AT439" s="10">
        <f t="shared" si="124"/>
        <v>-25</v>
      </c>
      <c r="AU439" s="87">
        <f t="shared" si="125"/>
        <v>-37.878787878787875</v>
      </c>
      <c r="AV439" s="17" t="s">
        <v>5781</v>
      </c>
    </row>
    <row r="440" spans="3:48" ht="50.1" customHeight="1">
      <c r="C440" s="5"/>
      <c r="D440" s="64" t="s">
        <v>876</v>
      </c>
      <c r="E440" s="65" t="s">
        <v>5254</v>
      </c>
      <c r="F440" s="67" t="s">
        <v>877</v>
      </c>
      <c r="G440" s="29">
        <v>2988</v>
      </c>
      <c r="H440" s="13">
        <v>2660</v>
      </c>
      <c r="I440" s="10">
        <f t="shared" si="108"/>
        <v>328</v>
      </c>
      <c r="J440" s="87">
        <f t="shared" si="109"/>
        <v>12.330827067669173</v>
      </c>
      <c r="K440" s="29">
        <v>580</v>
      </c>
      <c r="L440" s="13">
        <v>546</v>
      </c>
      <c r="M440" s="10">
        <f t="shared" si="110"/>
        <v>34</v>
      </c>
      <c r="N440" s="87">
        <f t="shared" si="111"/>
        <v>6.2271062271062272</v>
      </c>
      <c r="O440" s="29">
        <v>8</v>
      </c>
      <c r="P440" s="13">
        <v>9</v>
      </c>
      <c r="Q440" s="10">
        <f t="shared" si="112"/>
        <v>-1</v>
      </c>
      <c r="R440" s="87">
        <f t="shared" si="113"/>
        <v>-11.111111111111111</v>
      </c>
      <c r="S440" s="29">
        <v>2400</v>
      </c>
      <c r="T440" s="13">
        <v>2105</v>
      </c>
      <c r="U440" s="10">
        <f t="shared" si="114"/>
        <v>295</v>
      </c>
      <c r="V440" s="87">
        <f t="shared" si="115"/>
        <v>14.014251781472684</v>
      </c>
      <c r="W440" s="88" t="s">
        <v>5403</v>
      </c>
      <c r="X440" s="89">
        <v>1650</v>
      </c>
      <c r="Y440" s="89">
        <v>1281</v>
      </c>
      <c r="Z440" s="10">
        <f t="shared" si="116"/>
        <v>369</v>
      </c>
      <c r="AA440" s="87">
        <f t="shared" si="117"/>
        <v>28.805620608899297</v>
      </c>
      <c r="AB440" s="90" t="s">
        <v>5351</v>
      </c>
      <c r="AC440" s="89">
        <v>613</v>
      </c>
      <c r="AD440" s="89">
        <v>751</v>
      </c>
      <c r="AE440" s="10">
        <f t="shared" si="118"/>
        <v>-138</v>
      </c>
      <c r="AF440" s="11">
        <f t="shared" si="119"/>
        <v>-18.375499334221036</v>
      </c>
      <c r="AG440" s="91" t="s">
        <v>8215</v>
      </c>
      <c r="AH440" s="89">
        <v>71</v>
      </c>
      <c r="AI440" s="89" t="s">
        <v>5344</v>
      </c>
      <c r="AJ440" s="10" t="str">
        <f t="shared" si="120"/>
        <v>-</v>
      </c>
      <c r="AK440" s="87" t="str">
        <f t="shared" si="121"/>
        <v>-</v>
      </c>
      <c r="AL440" s="90" t="s">
        <v>5654</v>
      </c>
      <c r="AM440" s="89">
        <v>26</v>
      </c>
      <c r="AN440" s="89">
        <v>26</v>
      </c>
      <c r="AO440" s="10">
        <f t="shared" si="122"/>
        <v>0</v>
      </c>
      <c r="AP440" s="11">
        <f t="shared" si="123"/>
        <v>0</v>
      </c>
      <c r="AQ440" s="91" t="s">
        <v>5692</v>
      </c>
      <c r="AR440" s="89">
        <v>22</v>
      </c>
      <c r="AS440" s="89">
        <v>29</v>
      </c>
      <c r="AT440" s="10">
        <f t="shared" si="124"/>
        <v>-7</v>
      </c>
      <c r="AU440" s="87">
        <f t="shared" si="125"/>
        <v>-24.137931034482758</v>
      </c>
      <c r="AV440" s="17" t="s">
        <v>5782</v>
      </c>
    </row>
    <row r="441" spans="3:48" ht="50.1" customHeight="1">
      <c r="C441" s="5"/>
      <c r="D441" s="64" t="s">
        <v>878</v>
      </c>
      <c r="E441" s="65" t="s">
        <v>5254</v>
      </c>
      <c r="F441" s="67" t="s">
        <v>879</v>
      </c>
      <c r="G441" s="29">
        <v>2794</v>
      </c>
      <c r="H441" s="13">
        <v>2758</v>
      </c>
      <c r="I441" s="10">
        <f t="shared" si="108"/>
        <v>36</v>
      </c>
      <c r="J441" s="87">
        <f t="shared" si="109"/>
        <v>1.3052936910804931</v>
      </c>
      <c r="K441" s="29">
        <v>1268</v>
      </c>
      <c r="L441" s="13">
        <v>1328</v>
      </c>
      <c r="M441" s="10">
        <f t="shared" si="110"/>
        <v>-60</v>
      </c>
      <c r="N441" s="87">
        <f t="shared" si="111"/>
        <v>-4.5180722891566267</v>
      </c>
      <c r="O441" s="29">
        <v>876</v>
      </c>
      <c r="P441" s="13">
        <v>869</v>
      </c>
      <c r="Q441" s="10">
        <f t="shared" si="112"/>
        <v>7</v>
      </c>
      <c r="R441" s="87">
        <f t="shared" si="113"/>
        <v>0.80552359033371701</v>
      </c>
      <c r="S441" s="29">
        <v>649</v>
      </c>
      <c r="T441" s="13">
        <v>561</v>
      </c>
      <c r="U441" s="10">
        <f t="shared" si="114"/>
        <v>88</v>
      </c>
      <c r="V441" s="87">
        <f t="shared" si="115"/>
        <v>15.686274509803921</v>
      </c>
      <c r="W441" s="88" t="s">
        <v>7381</v>
      </c>
      <c r="X441" s="89">
        <v>341</v>
      </c>
      <c r="Y441" s="89">
        <v>361</v>
      </c>
      <c r="Z441" s="10">
        <f t="shared" si="116"/>
        <v>-20</v>
      </c>
      <c r="AA441" s="87">
        <f t="shared" si="117"/>
        <v>-5.5401662049861491</v>
      </c>
      <c r="AB441" s="90" t="s">
        <v>8216</v>
      </c>
      <c r="AC441" s="89">
        <v>150</v>
      </c>
      <c r="AD441" s="89">
        <v>112</v>
      </c>
      <c r="AE441" s="10">
        <f t="shared" si="118"/>
        <v>38</v>
      </c>
      <c r="AF441" s="11">
        <f t="shared" si="119"/>
        <v>33.928571428571431</v>
      </c>
      <c r="AG441" s="91" t="s">
        <v>7607</v>
      </c>
      <c r="AH441" s="89">
        <v>58</v>
      </c>
      <c r="AI441" s="89" t="s">
        <v>5344</v>
      </c>
      <c r="AJ441" s="10" t="str">
        <f t="shared" si="120"/>
        <v>-</v>
      </c>
      <c r="AK441" s="87" t="str">
        <f t="shared" si="121"/>
        <v>-</v>
      </c>
      <c r="AL441" s="90" t="s">
        <v>5335</v>
      </c>
      <c r="AM441" s="89">
        <v>42</v>
      </c>
      <c r="AN441" s="89">
        <v>42</v>
      </c>
      <c r="AO441" s="10">
        <f t="shared" si="122"/>
        <v>0</v>
      </c>
      <c r="AP441" s="11">
        <f t="shared" si="123"/>
        <v>0</v>
      </c>
      <c r="AQ441" s="91" t="s">
        <v>8217</v>
      </c>
      <c r="AR441" s="89">
        <v>42</v>
      </c>
      <c r="AS441" s="89">
        <v>35</v>
      </c>
      <c r="AT441" s="10">
        <f t="shared" si="124"/>
        <v>7</v>
      </c>
      <c r="AU441" s="87">
        <f t="shared" si="125"/>
        <v>20</v>
      </c>
      <c r="AV441" s="17" t="s">
        <v>5783</v>
      </c>
    </row>
    <row r="442" spans="3:48" ht="50.1" customHeight="1">
      <c r="C442" s="5"/>
      <c r="D442" s="64" t="s">
        <v>880</v>
      </c>
      <c r="E442" s="65" t="s">
        <v>5254</v>
      </c>
      <c r="F442" s="67" t="s">
        <v>881</v>
      </c>
      <c r="G442" s="29">
        <v>2834</v>
      </c>
      <c r="H442" s="13">
        <v>3021</v>
      </c>
      <c r="I442" s="10">
        <f t="shared" si="108"/>
        <v>-187</v>
      </c>
      <c r="J442" s="87">
        <f t="shared" si="109"/>
        <v>-6.1900033101621981</v>
      </c>
      <c r="K442" s="29">
        <v>919</v>
      </c>
      <c r="L442" s="13">
        <v>1009</v>
      </c>
      <c r="M442" s="10">
        <f t="shared" si="110"/>
        <v>-90</v>
      </c>
      <c r="N442" s="87">
        <f t="shared" si="111"/>
        <v>-8.9197224975222991</v>
      </c>
      <c r="O442" s="29">
        <v>105</v>
      </c>
      <c r="P442" s="13">
        <v>105</v>
      </c>
      <c r="Q442" s="10">
        <f t="shared" si="112"/>
        <v>0</v>
      </c>
      <c r="R442" s="87">
        <f t="shared" si="113"/>
        <v>0</v>
      </c>
      <c r="S442" s="29">
        <v>1811</v>
      </c>
      <c r="T442" s="13">
        <v>1907</v>
      </c>
      <c r="U442" s="10">
        <f t="shared" si="114"/>
        <v>-96</v>
      </c>
      <c r="V442" s="87">
        <f t="shared" si="115"/>
        <v>-5.0340849501835345</v>
      </c>
      <c r="W442" s="88" t="s">
        <v>8218</v>
      </c>
      <c r="X442" s="89">
        <v>1202</v>
      </c>
      <c r="Y442" s="89">
        <v>1310</v>
      </c>
      <c r="Z442" s="10">
        <f t="shared" si="116"/>
        <v>-108</v>
      </c>
      <c r="AA442" s="87">
        <f t="shared" si="117"/>
        <v>-8.2442748091603058</v>
      </c>
      <c r="AB442" s="90" t="s">
        <v>8219</v>
      </c>
      <c r="AC442" s="89">
        <v>198</v>
      </c>
      <c r="AD442" s="89">
        <v>201</v>
      </c>
      <c r="AE442" s="10">
        <f t="shared" si="118"/>
        <v>-3</v>
      </c>
      <c r="AF442" s="11">
        <f t="shared" si="119"/>
        <v>-1.4925373134328357</v>
      </c>
      <c r="AG442" s="91" t="s">
        <v>8220</v>
      </c>
      <c r="AH442" s="89">
        <v>115</v>
      </c>
      <c r="AI442" s="89">
        <v>115</v>
      </c>
      <c r="AJ442" s="10">
        <f t="shared" si="120"/>
        <v>0</v>
      </c>
      <c r="AK442" s="87">
        <f t="shared" si="121"/>
        <v>0</v>
      </c>
      <c r="AL442" s="90" t="s">
        <v>5350</v>
      </c>
      <c r="AM442" s="89">
        <v>101</v>
      </c>
      <c r="AN442" s="89">
        <v>101</v>
      </c>
      <c r="AO442" s="10">
        <f t="shared" si="122"/>
        <v>0</v>
      </c>
      <c r="AP442" s="11">
        <f t="shared" si="123"/>
        <v>0</v>
      </c>
      <c r="AQ442" s="91" t="s">
        <v>6336</v>
      </c>
      <c r="AR442" s="89">
        <v>58</v>
      </c>
      <c r="AS442" s="89">
        <v>58</v>
      </c>
      <c r="AT442" s="10">
        <f t="shared" si="124"/>
        <v>0</v>
      </c>
      <c r="AU442" s="87">
        <f t="shared" si="125"/>
        <v>0</v>
      </c>
      <c r="AV442" s="17" t="s">
        <v>5784</v>
      </c>
    </row>
    <row r="443" spans="3:48" ht="50.1" customHeight="1">
      <c r="C443" s="5"/>
      <c r="D443" s="64" t="s">
        <v>882</v>
      </c>
      <c r="E443" s="65" t="s">
        <v>5254</v>
      </c>
      <c r="F443" s="67" t="s">
        <v>883</v>
      </c>
      <c r="G443" s="29">
        <v>1871</v>
      </c>
      <c r="H443" s="13">
        <v>1770</v>
      </c>
      <c r="I443" s="10">
        <f t="shared" si="108"/>
        <v>101</v>
      </c>
      <c r="J443" s="87">
        <f t="shared" si="109"/>
        <v>5.7062146892655363</v>
      </c>
      <c r="K443" s="29">
        <v>742</v>
      </c>
      <c r="L443" s="13">
        <v>838</v>
      </c>
      <c r="M443" s="10">
        <f t="shared" si="110"/>
        <v>-96</v>
      </c>
      <c r="N443" s="87">
        <f t="shared" si="111"/>
        <v>-11.455847255369928</v>
      </c>
      <c r="O443" s="29">
        <v>144</v>
      </c>
      <c r="P443" s="13">
        <v>136</v>
      </c>
      <c r="Q443" s="10">
        <f t="shared" si="112"/>
        <v>8</v>
      </c>
      <c r="R443" s="87">
        <f t="shared" si="113"/>
        <v>5.8823529411764701</v>
      </c>
      <c r="S443" s="29">
        <v>985</v>
      </c>
      <c r="T443" s="13">
        <v>796</v>
      </c>
      <c r="U443" s="10">
        <f t="shared" si="114"/>
        <v>189</v>
      </c>
      <c r="V443" s="87">
        <f t="shared" si="115"/>
        <v>23.743718592964825</v>
      </c>
      <c r="W443" s="88" t="s">
        <v>7381</v>
      </c>
      <c r="X443" s="89">
        <v>501</v>
      </c>
      <c r="Y443" s="89">
        <v>455</v>
      </c>
      <c r="Z443" s="10">
        <f t="shared" si="116"/>
        <v>46</v>
      </c>
      <c r="AA443" s="87">
        <f t="shared" si="117"/>
        <v>10.109890109890109</v>
      </c>
      <c r="AB443" s="90" t="s">
        <v>8221</v>
      </c>
      <c r="AC443" s="89">
        <v>263</v>
      </c>
      <c r="AD443" s="89">
        <v>192</v>
      </c>
      <c r="AE443" s="10">
        <f t="shared" si="118"/>
        <v>71</v>
      </c>
      <c r="AF443" s="11">
        <f t="shared" si="119"/>
        <v>36.979166666666671</v>
      </c>
      <c r="AG443" s="91" t="s">
        <v>5436</v>
      </c>
      <c r="AH443" s="89">
        <v>50</v>
      </c>
      <c r="AI443" s="89">
        <v>0</v>
      </c>
      <c r="AJ443" s="10">
        <f t="shared" si="120"/>
        <v>50</v>
      </c>
      <c r="AK443" s="87" t="str">
        <f t="shared" si="121"/>
        <v>-</v>
      </c>
      <c r="AL443" s="90" t="s">
        <v>8222</v>
      </c>
      <c r="AM443" s="89">
        <v>50</v>
      </c>
      <c r="AN443" s="89">
        <v>50</v>
      </c>
      <c r="AO443" s="10">
        <f t="shared" si="122"/>
        <v>0</v>
      </c>
      <c r="AP443" s="11">
        <f t="shared" si="123"/>
        <v>0</v>
      </c>
      <c r="AQ443" s="91" t="s">
        <v>8223</v>
      </c>
      <c r="AR443" s="89">
        <v>30</v>
      </c>
      <c r="AS443" s="89">
        <v>30</v>
      </c>
      <c r="AT443" s="10">
        <f t="shared" si="124"/>
        <v>0</v>
      </c>
      <c r="AU443" s="87">
        <f t="shared" si="125"/>
        <v>0</v>
      </c>
      <c r="AV443" s="17" t="s">
        <v>8271</v>
      </c>
    </row>
    <row r="444" spans="3:48" ht="50.1" customHeight="1">
      <c r="C444" s="5"/>
      <c r="D444" s="64" t="s">
        <v>884</v>
      </c>
      <c r="E444" s="65" t="s">
        <v>5254</v>
      </c>
      <c r="F444" s="67" t="s">
        <v>885</v>
      </c>
      <c r="G444" s="29">
        <v>1602</v>
      </c>
      <c r="H444" s="13">
        <v>1483</v>
      </c>
      <c r="I444" s="10">
        <f t="shared" si="108"/>
        <v>119</v>
      </c>
      <c r="J444" s="87">
        <f t="shared" si="109"/>
        <v>8.024275118004045</v>
      </c>
      <c r="K444" s="29">
        <v>625</v>
      </c>
      <c r="L444" s="13">
        <v>599</v>
      </c>
      <c r="M444" s="10">
        <f t="shared" si="110"/>
        <v>26</v>
      </c>
      <c r="N444" s="87">
        <f t="shared" si="111"/>
        <v>4.3405676126878134</v>
      </c>
      <c r="O444" s="29">
        <v>51</v>
      </c>
      <c r="P444" s="13">
        <v>51</v>
      </c>
      <c r="Q444" s="10">
        <f t="shared" si="112"/>
        <v>0</v>
      </c>
      <c r="R444" s="87">
        <f t="shared" si="113"/>
        <v>0</v>
      </c>
      <c r="S444" s="29">
        <v>927</v>
      </c>
      <c r="T444" s="13">
        <v>833</v>
      </c>
      <c r="U444" s="10">
        <f t="shared" si="114"/>
        <v>94</v>
      </c>
      <c r="V444" s="87">
        <f t="shared" si="115"/>
        <v>11.284513805522209</v>
      </c>
      <c r="W444" s="88" t="s">
        <v>5339</v>
      </c>
      <c r="X444" s="89">
        <v>94</v>
      </c>
      <c r="Y444" s="89">
        <v>244</v>
      </c>
      <c r="Z444" s="10">
        <f t="shared" si="116"/>
        <v>-150</v>
      </c>
      <c r="AA444" s="87">
        <f t="shared" si="117"/>
        <v>-61.475409836065573</v>
      </c>
      <c r="AB444" s="90" t="s">
        <v>8224</v>
      </c>
      <c r="AC444" s="89">
        <v>596</v>
      </c>
      <c r="AD444" s="89">
        <v>360</v>
      </c>
      <c r="AE444" s="10">
        <f t="shared" si="118"/>
        <v>236</v>
      </c>
      <c r="AF444" s="11">
        <f t="shared" si="119"/>
        <v>65.555555555555557</v>
      </c>
      <c r="AG444" s="91" t="s">
        <v>5664</v>
      </c>
      <c r="AH444" s="89">
        <v>153</v>
      </c>
      <c r="AI444" s="89">
        <v>153</v>
      </c>
      <c r="AJ444" s="10">
        <f t="shared" si="120"/>
        <v>0</v>
      </c>
      <c r="AK444" s="87">
        <f t="shared" si="121"/>
        <v>0</v>
      </c>
      <c r="AL444" s="90" t="s">
        <v>5389</v>
      </c>
      <c r="AM444" s="89">
        <v>27</v>
      </c>
      <c r="AN444" s="89">
        <v>27</v>
      </c>
      <c r="AO444" s="10">
        <f t="shared" si="122"/>
        <v>0</v>
      </c>
      <c r="AP444" s="11">
        <f t="shared" si="123"/>
        <v>0</v>
      </c>
      <c r="AQ444" s="91" t="s">
        <v>6553</v>
      </c>
      <c r="AR444" s="89">
        <v>3</v>
      </c>
      <c r="AS444" s="89">
        <v>38</v>
      </c>
      <c r="AT444" s="10">
        <f t="shared" si="124"/>
        <v>-35</v>
      </c>
      <c r="AU444" s="87">
        <f t="shared" si="125"/>
        <v>-92.10526315789474</v>
      </c>
      <c r="AV444" s="17" t="s">
        <v>8272</v>
      </c>
    </row>
    <row r="445" spans="3:48" ht="50.1" customHeight="1">
      <c r="C445" s="5"/>
      <c r="D445" s="64" t="s">
        <v>886</v>
      </c>
      <c r="E445" s="65" t="s">
        <v>5254</v>
      </c>
      <c r="F445" s="67" t="s">
        <v>887</v>
      </c>
      <c r="G445" s="29">
        <v>1360</v>
      </c>
      <c r="H445" s="13">
        <v>1137</v>
      </c>
      <c r="I445" s="10">
        <f t="shared" si="108"/>
        <v>223</v>
      </c>
      <c r="J445" s="87">
        <f t="shared" si="109"/>
        <v>19.613016710642039</v>
      </c>
      <c r="K445" s="29">
        <v>766</v>
      </c>
      <c r="L445" s="13">
        <v>706</v>
      </c>
      <c r="M445" s="10">
        <f t="shared" si="110"/>
        <v>60</v>
      </c>
      <c r="N445" s="87">
        <f t="shared" si="111"/>
        <v>8.4985835694050991</v>
      </c>
      <c r="O445" s="29">
        <v>279</v>
      </c>
      <c r="P445" s="13">
        <v>230</v>
      </c>
      <c r="Q445" s="10">
        <f t="shared" si="112"/>
        <v>49</v>
      </c>
      <c r="R445" s="87">
        <f t="shared" si="113"/>
        <v>21.304347826086957</v>
      </c>
      <c r="S445" s="29">
        <v>315</v>
      </c>
      <c r="T445" s="13">
        <v>201</v>
      </c>
      <c r="U445" s="10">
        <f t="shared" si="114"/>
        <v>114</v>
      </c>
      <c r="V445" s="87">
        <f t="shared" si="115"/>
        <v>56.71641791044776</v>
      </c>
      <c r="W445" s="88" t="s">
        <v>8225</v>
      </c>
      <c r="X445" s="89">
        <v>201</v>
      </c>
      <c r="Y445" s="89">
        <v>156</v>
      </c>
      <c r="Z445" s="10">
        <f t="shared" si="116"/>
        <v>45</v>
      </c>
      <c r="AA445" s="87">
        <f t="shared" si="117"/>
        <v>28.846153846153843</v>
      </c>
      <c r="AB445" s="90" t="s">
        <v>8226</v>
      </c>
      <c r="AC445" s="89">
        <v>74</v>
      </c>
      <c r="AD445" s="89">
        <v>21</v>
      </c>
      <c r="AE445" s="10">
        <f t="shared" si="118"/>
        <v>53</v>
      </c>
      <c r="AF445" s="11">
        <f t="shared" si="119"/>
        <v>252.38095238095238</v>
      </c>
      <c r="AG445" s="91" t="s">
        <v>5438</v>
      </c>
      <c r="AH445" s="89">
        <v>23</v>
      </c>
      <c r="AI445" s="89" t="s">
        <v>5344</v>
      </c>
      <c r="AJ445" s="10" t="str">
        <f t="shared" si="120"/>
        <v>-</v>
      </c>
      <c r="AK445" s="87" t="str">
        <f t="shared" si="121"/>
        <v>-</v>
      </c>
      <c r="AL445" s="90" t="s">
        <v>8227</v>
      </c>
      <c r="AM445" s="89">
        <v>7</v>
      </c>
      <c r="AN445" s="89">
        <v>7</v>
      </c>
      <c r="AO445" s="10">
        <f t="shared" si="122"/>
        <v>0</v>
      </c>
      <c r="AP445" s="11">
        <f t="shared" si="123"/>
        <v>0</v>
      </c>
      <c r="AQ445" s="91" t="s">
        <v>6568</v>
      </c>
      <c r="AR445" s="89">
        <v>7</v>
      </c>
      <c r="AS445" s="89">
        <v>7</v>
      </c>
      <c r="AT445" s="10">
        <f t="shared" si="124"/>
        <v>0</v>
      </c>
      <c r="AU445" s="87">
        <f t="shared" si="125"/>
        <v>0</v>
      </c>
      <c r="AV445" s="17" t="s">
        <v>8273</v>
      </c>
    </row>
    <row r="446" spans="3:48" ht="50.1" customHeight="1">
      <c r="C446" s="5"/>
      <c r="D446" s="64" t="s">
        <v>888</v>
      </c>
      <c r="E446" s="65" t="s">
        <v>5254</v>
      </c>
      <c r="F446" s="67" t="s">
        <v>889</v>
      </c>
      <c r="G446" s="29">
        <v>1435</v>
      </c>
      <c r="H446" s="13">
        <v>1193</v>
      </c>
      <c r="I446" s="10">
        <f t="shared" si="108"/>
        <v>242</v>
      </c>
      <c r="J446" s="87">
        <f t="shared" si="109"/>
        <v>20.284995808885164</v>
      </c>
      <c r="K446" s="29">
        <v>1030</v>
      </c>
      <c r="L446" s="13">
        <v>910</v>
      </c>
      <c r="M446" s="10">
        <f t="shared" si="110"/>
        <v>120</v>
      </c>
      <c r="N446" s="87">
        <f t="shared" si="111"/>
        <v>13.186813186813188</v>
      </c>
      <c r="O446" s="29">
        <v>161</v>
      </c>
      <c r="P446" s="13">
        <v>104</v>
      </c>
      <c r="Q446" s="10">
        <f t="shared" si="112"/>
        <v>57</v>
      </c>
      <c r="R446" s="87">
        <f t="shared" si="113"/>
        <v>54.807692307692314</v>
      </c>
      <c r="S446" s="29">
        <v>244</v>
      </c>
      <c r="T446" s="13">
        <v>179</v>
      </c>
      <c r="U446" s="10">
        <f t="shared" si="114"/>
        <v>65</v>
      </c>
      <c r="V446" s="87">
        <f t="shared" si="115"/>
        <v>36.312849162011176</v>
      </c>
      <c r="W446" s="88" t="s">
        <v>5785</v>
      </c>
      <c r="X446" s="89">
        <v>64</v>
      </c>
      <c r="Y446" s="89">
        <v>86</v>
      </c>
      <c r="Z446" s="10">
        <f t="shared" si="116"/>
        <v>-22</v>
      </c>
      <c r="AA446" s="87">
        <f t="shared" si="117"/>
        <v>-25.581395348837212</v>
      </c>
      <c r="AB446" s="90" t="s">
        <v>5874</v>
      </c>
      <c r="AC446" s="89">
        <v>36</v>
      </c>
      <c r="AD446" s="89">
        <v>6</v>
      </c>
      <c r="AE446" s="10">
        <f t="shared" si="118"/>
        <v>30</v>
      </c>
      <c r="AF446" s="11">
        <f t="shared" si="119"/>
        <v>500</v>
      </c>
      <c r="AG446" s="91" t="s">
        <v>6334</v>
      </c>
      <c r="AH446" s="89">
        <v>30</v>
      </c>
      <c r="AI446" s="89" t="s">
        <v>5344</v>
      </c>
      <c r="AJ446" s="10" t="str">
        <f t="shared" si="120"/>
        <v>-</v>
      </c>
      <c r="AK446" s="87" t="str">
        <f t="shared" si="121"/>
        <v>-</v>
      </c>
      <c r="AL446" s="90" t="s">
        <v>5786</v>
      </c>
      <c r="AM446" s="89">
        <v>19</v>
      </c>
      <c r="AN446" s="89">
        <v>17</v>
      </c>
      <c r="AO446" s="10">
        <f t="shared" si="122"/>
        <v>2</v>
      </c>
      <c r="AP446" s="11">
        <f t="shared" si="123"/>
        <v>11.76470588235294</v>
      </c>
      <c r="AQ446" s="91" t="s">
        <v>5787</v>
      </c>
      <c r="AR446" s="89">
        <v>19</v>
      </c>
      <c r="AS446" s="89">
        <v>13</v>
      </c>
      <c r="AT446" s="10">
        <f t="shared" si="124"/>
        <v>6</v>
      </c>
      <c r="AU446" s="87">
        <f t="shared" si="125"/>
        <v>46.153846153846153</v>
      </c>
      <c r="AV446" s="17" t="s">
        <v>8274</v>
      </c>
    </row>
    <row r="447" spans="3:48" ht="50.1" customHeight="1">
      <c r="C447" s="5"/>
      <c r="D447" s="64" t="s">
        <v>890</v>
      </c>
      <c r="E447" s="65" t="s">
        <v>5254</v>
      </c>
      <c r="F447" s="67" t="s">
        <v>891</v>
      </c>
      <c r="G447" s="29">
        <v>1991</v>
      </c>
      <c r="H447" s="13">
        <v>1667</v>
      </c>
      <c r="I447" s="10">
        <f t="shared" si="108"/>
        <v>324</v>
      </c>
      <c r="J447" s="87">
        <f t="shared" si="109"/>
        <v>19.43611277744451</v>
      </c>
      <c r="K447" s="29">
        <v>501</v>
      </c>
      <c r="L447" s="13">
        <v>480</v>
      </c>
      <c r="M447" s="10">
        <f t="shared" si="110"/>
        <v>21</v>
      </c>
      <c r="N447" s="87">
        <f t="shared" si="111"/>
        <v>4.375</v>
      </c>
      <c r="O447" s="29">
        <v>285</v>
      </c>
      <c r="P447" s="13">
        <v>46</v>
      </c>
      <c r="Q447" s="10">
        <f t="shared" si="112"/>
        <v>239</v>
      </c>
      <c r="R447" s="87">
        <f t="shared" si="113"/>
        <v>519.56521739130437</v>
      </c>
      <c r="S447" s="29">
        <v>1205</v>
      </c>
      <c r="T447" s="13">
        <v>1141</v>
      </c>
      <c r="U447" s="10">
        <f t="shared" si="114"/>
        <v>64</v>
      </c>
      <c r="V447" s="87">
        <f t="shared" si="115"/>
        <v>5.6091148115687997</v>
      </c>
      <c r="W447" s="88" t="s">
        <v>5339</v>
      </c>
      <c r="X447" s="89">
        <v>692</v>
      </c>
      <c r="Y447" s="89">
        <v>715</v>
      </c>
      <c r="Z447" s="10">
        <f t="shared" si="116"/>
        <v>-23</v>
      </c>
      <c r="AA447" s="87">
        <f t="shared" si="117"/>
        <v>-3.2167832167832167</v>
      </c>
      <c r="AB447" s="90" t="s">
        <v>8228</v>
      </c>
      <c r="AC447" s="89">
        <v>479</v>
      </c>
      <c r="AD447" s="89">
        <v>393</v>
      </c>
      <c r="AE447" s="10">
        <f t="shared" si="118"/>
        <v>86</v>
      </c>
      <c r="AF447" s="11">
        <f t="shared" si="119"/>
        <v>21.882951653944023</v>
      </c>
      <c r="AG447" s="91" t="s">
        <v>5654</v>
      </c>
      <c r="AH447" s="89">
        <v>20</v>
      </c>
      <c r="AI447" s="89">
        <v>20</v>
      </c>
      <c r="AJ447" s="10">
        <f t="shared" si="120"/>
        <v>0</v>
      </c>
      <c r="AK447" s="87">
        <f t="shared" si="121"/>
        <v>0</v>
      </c>
      <c r="AL447" s="90" t="s">
        <v>8229</v>
      </c>
      <c r="AM447" s="89">
        <v>9</v>
      </c>
      <c r="AN447" s="89">
        <v>9</v>
      </c>
      <c r="AO447" s="10">
        <f t="shared" si="122"/>
        <v>0</v>
      </c>
      <c r="AP447" s="11">
        <f t="shared" si="123"/>
        <v>0</v>
      </c>
      <c r="AQ447" s="91" t="s">
        <v>8230</v>
      </c>
      <c r="AR447" s="89">
        <v>3</v>
      </c>
      <c r="AS447" s="89">
        <v>2</v>
      </c>
      <c r="AT447" s="10">
        <f t="shared" si="124"/>
        <v>1</v>
      </c>
      <c r="AU447" s="87">
        <f t="shared" si="125"/>
        <v>50</v>
      </c>
      <c r="AV447" s="17" t="s">
        <v>8275</v>
      </c>
    </row>
    <row r="448" spans="3:48" ht="50.1" customHeight="1">
      <c r="C448" s="5"/>
      <c r="D448" s="64" t="s">
        <v>892</v>
      </c>
      <c r="E448" s="65" t="s">
        <v>5254</v>
      </c>
      <c r="F448" s="67" t="s">
        <v>893</v>
      </c>
      <c r="G448" s="29">
        <v>1320</v>
      </c>
      <c r="H448" s="13">
        <v>2000</v>
      </c>
      <c r="I448" s="10">
        <f t="shared" si="108"/>
        <v>-680</v>
      </c>
      <c r="J448" s="87">
        <f t="shared" si="109"/>
        <v>-34</v>
      </c>
      <c r="K448" s="29">
        <v>621</v>
      </c>
      <c r="L448" s="13">
        <v>938</v>
      </c>
      <c r="M448" s="10">
        <f t="shared" si="110"/>
        <v>-317</v>
      </c>
      <c r="N448" s="87">
        <f t="shared" si="111"/>
        <v>-33.795309168443502</v>
      </c>
      <c r="O448" s="29">
        <v>148</v>
      </c>
      <c r="P448" s="13">
        <v>148</v>
      </c>
      <c r="Q448" s="10">
        <f t="shared" si="112"/>
        <v>0</v>
      </c>
      <c r="R448" s="87">
        <f t="shared" si="113"/>
        <v>0</v>
      </c>
      <c r="S448" s="29">
        <v>551</v>
      </c>
      <c r="T448" s="13">
        <v>914</v>
      </c>
      <c r="U448" s="10">
        <f t="shared" si="114"/>
        <v>-363</v>
      </c>
      <c r="V448" s="87">
        <f t="shared" si="115"/>
        <v>-39.715536105032825</v>
      </c>
      <c r="W448" s="88" t="s">
        <v>7381</v>
      </c>
      <c r="X448" s="89">
        <v>482</v>
      </c>
      <c r="Y448" s="89">
        <v>892</v>
      </c>
      <c r="Z448" s="10">
        <f t="shared" si="116"/>
        <v>-410</v>
      </c>
      <c r="AA448" s="87">
        <f t="shared" si="117"/>
        <v>-45.964125560538115</v>
      </c>
      <c r="AB448" s="90" t="s">
        <v>5438</v>
      </c>
      <c r="AC448" s="89">
        <v>44</v>
      </c>
      <c r="AD448" s="89">
        <v>12</v>
      </c>
      <c r="AE448" s="10">
        <f t="shared" si="118"/>
        <v>32</v>
      </c>
      <c r="AF448" s="11">
        <f t="shared" si="119"/>
        <v>266.66666666666663</v>
      </c>
      <c r="AG448" s="91" t="s">
        <v>8231</v>
      </c>
      <c r="AH448" s="89">
        <v>15</v>
      </c>
      <c r="AI448" s="89" t="s">
        <v>5344</v>
      </c>
      <c r="AJ448" s="10" t="str">
        <f t="shared" si="120"/>
        <v>-</v>
      </c>
      <c r="AK448" s="87" t="str">
        <f t="shared" si="121"/>
        <v>-</v>
      </c>
      <c r="AL448" s="90" t="s">
        <v>8232</v>
      </c>
      <c r="AM448" s="89">
        <v>10</v>
      </c>
      <c r="AN448" s="89">
        <v>10</v>
      </c>
      <c r="AO448" s="10">
        <f t="shared" si="122"/>
        <v>0</v>
      </c>
      <c r="AP448" s="11">
        <f t="shared" si="123"/>
        <v>0</v>
      </c>
      <c r="AQ448" s="91" t="s">
        <v>11071</v>
      </c>
      <c r="AR448" s="89" t="s">
        <v>5344</v>
      </c>
      <c r="AS448" s="89" t="s">
        <v>5344</v>
      </c>
      <c r="AT448" s="10" t="str">
        <f t="shared" si="124"/>
        <v>-</v>
      </c>
      <c r="AU448" s="87" t="str">
        <f t="shared" si="125"/>
        <v>-</v>
      </c>
      <c r="AV448" s="17" t="s">
        <v>8276</v>
      </c>
    </row>
    <row r="449" spans="3:48" ht="50.1" customHeight="1">
      <c r="C449" s="5"/>
      <c r="D449" s="64" t="s">
        <v>894</v>
      </c>
      <c r="E449" s="65" t="s">
        <v>5254</v>
      </c>
      <c r="F449" s="67" t="s">
        <v>895</v>
      </c>
      <c r="G449" s="29">
        <v>3255</v>
      </c>
      <c r="H449" s="13">
        <v>3197</v>
      </c>
      <c r="I449" s="10">
        <f t="shared" si="108"/>
        <v>58</v>
      </c>
      <c r="J449" s="87">
        <f t="shared" si="109"/>
        <v>1.8142008132624337</v>
      </c>
      <c r="K449" s="29">
        <v>871</v>
      </c>
      <c r="L449" s="13">
        <v>788</v>
      </c>
      <c r="M449" s="10">
        <f t="shared" si="110"/>
        <v>83</v>
      </c>
      <c r="N449" s="87">
        <f t="shared" si="111"/>
        <v>10.532994923857867</v>
      </c>
      <c r="O449" s="29">
        <v>371</v>
      </c>
      <c r="P449" s="13">
        <v>371</v>
      </c>
      <c r="Q449" s="10">
        <f t="shared" si="112"/>
        <v>0</v>
      </c>
      <c r="R449" s="87">
        <f t="shared" si="113"/>
        <v>0</v>
      </c>
      <c r="S449" s="29">
        <v>2013</v>
      </c>
      <c r="T449" s="13">
        <v>2038</v>
      </c>
      <c r="U449" s="10">
        <f t="shared" si="114"/>
        <v>-25</v>
      </c>
      <c r="V449" s="87">
        <f t="shared" si="115"/>
        <v>-1.2266928361138372</v>
      </c>
      <c r="W449" s="88" t="s">
        <v>5788</v>
      </c>
      <c r="X449" s="89">
        <v>1448</v>
      </c>
      <c r="Y449" s="89">
        <v>1448</v>
      </c>
      <c r="Z449" s="10">
        <f t="shared" si="116"/>
        <v>0</v>
      </c>
      <c r="AA449" s="87">
        <f t="shared" si="117"/>
        <v>0</v>
      </c>
      <c r="AB449" s="90" t="s">
        <v>5335</v>
      </c>
      <c r="AC449" s="89">
        <v>129</v>
      </c>
      <c r="AD449" s="89">
        <v>129</v>
      </c>
      <c r="AE449" s="10">
        <f t="shared" si="118"/>
        <v>0</v>
      </c>
      <c r="AF449" s="11">
        <f t="shared" si="119"/>
        <v>0</v>
      </c>
      <c r="AG449" s="91" t="s">
        <v>5789</v>
      </c>
      <c r="AH449" s="89">
        <v>101</v>
      </c>
      <c r="AI449" s="89">
        <v>100</v>
      </c>
      <c r="AJ449" s="10">
        <f t="shared" si="120"/>
        <v>1</v>
      </c>
      <c r="AK449" s="87">
        <f t="shared" si="121"/>
        <v>1</v>
      </c>
      <c r="AL449" s="90" t="s">
        <v>5790</v>
      </c>
      <c r="AM449" s="89">
        <v>80</v>
      </c>
      <c r="AN449" s="89">
        <v>80</v>
      </c>
      <c r="AO449" s="10">
        <f t="shared" si="122"/>
        <v>0</v>
      </c>
      <c r="AP449" s="11">
        <f t="shared" si="123"/>
        <v>0</v>
      </c>
      <c r="AQ449" s="91" t="s">
        <v>8233</v>
      </c>
      <c r="AR449" s="89">
        <v>65</v>
      </c>
      <c r="AS449" s="89">
        <v>62</v>
      </c>
      <c r="AT449" s="10">
        <f t="shared" si="124"/>
        <v>3</v>
      </c>
      <c r="AU449" s="87">
        <f t="shared" si="125"/>
        <v>4.838709677419355</v>
      </c>
      <c r="AV449" s="17" t="s">
        <v>8277</v>
      </c>
    </row>
    <row r="450" spans="3:48" ht="50.1" customHeight="1">
      <c r="C450" s="5"/>
      <c r="D450" s="64" t="s">
        <v>896</v>
      </c>
      <c r="E450" s="65" t="s">
        <v>5254</v>
      </c>
      <c r="F450" s="67" t="s">
        <v>897</v>
      </c>
      <c r="G450" s="29">
        <v>1923</v>
      </c>
      <c r="H450" s="13">
        <v>1619</v>
      </c>
      <c r="I450" s="10">
        <f t="shared" si="108"/>
        <v>304</v>
      </c>
      <c r="J450" s="87">
        <f t="shared" si="109"/>
        <v>18.777022853613342</v>
      </c>
      <c r="K450" s="29">
        <v>1230</v>
      </c>
      <c r="L450" s="13">
        <v>950</v>
      </c>
      <c r="M450" s="10">
        <f t="shared" si="110"/>
        <v>280</v>
      </c>
      <c r="N450" s="87">
        <f t="shared" si="111"/>
        <v>29.473684210526311</v>
      </c>
      <c r="O450" s="29">
        <v>205</v>
      </c>
      <c r="P450" s="13">
        <v>205</v>
      </c>
      <c r="Q450" s="10">
        <f t="shared" si="112"/>
        <v>0</v>
      </c>
      <c r="R450" s="87">
        <f t="shared" si="113"/>
        <v>0</v>
      </c>
      <c r="S450" s="29">
        <v>488</v>
      </c>
      <c r="T450" s="13">
        <v>464</v>
      </c>
      <c r="U450" s="10">
        <f t="shared" si="114"/>
        <v>24</v>
      </c>
      <c r="V450" s="87">
        <f t="shared" si="115"/>
        <v>5.1724137931034484</v>
      </c>
      <c r="W450" s="88" t="s">
        <v>5403</v>
      </c>
      <c r="X450" s="89">
        <v>475</v>
      </c>
      <c r="Y450" s="89">
        <v>456</v>
      </c>
      <c r="Z450" s="10">
        <f t="shared" si="116"/>
        <v>19</v>
      </c>
      <c r="AA450" s="87">
        <f t="shared" si="117"/>
        <v>4.1666666666666661</v>
      </c>
      <c r="AB450" s="90" t="s">
        <v>8234</v>
      </c>
      <c r="AC450" s="89">
        <v>5</v>
      </c>
      <c r="AD450" s="89" t="s">
        <v>5344</v>
      </c>
      <c r="AE450" s="10" t="str">
        <f t="shared" si="118"/>
        <v>-</v>
      </c>
      <c r="AF450" s="11" t="str">
        <f t="shared" si="119"/>
        <v>-</v>
      </c>
      <c r="AG450" s="91" t="s">
        <v>5335</v>
      </c>
      <c r="AH450" s="89">
        <v>3</v>
      </c>
      <c r="AI450" s="89">
        <v>3</v>
      </c>
      <c r="AJ450" s="10">
        <f t="shared" si="120"/>
        <v>0</v>
      </c>
      <c r="AK450" s="87">
        <f t="shared" si="121"/>
        <v>0</v>
      </c>
      <c r="AL450" s="90" t="s">
        <v>5438</v>
      </c>
      <c r="AM450" s="89">
        <v>2</v>
      </c>
      <c r="AN450" s="89">
        <v>2</v>
      </c>
      <c r="AO450" s="10">
        <f t="shared" si="122"/>
        <v>0</v>
      </c>
      <c r="AP450" s="11">
        <f t="shared" si="123"/>
        <v>0</v>
      </c>
      <c r="AQ450" s="91" t="s">
        <v>5412</v>
      </c>
      <c r="AR450" s="89">
        <v>1</v>
      </c>
      <c r="AS450" s="89">
        <v>1</v>
      </c>
      <c r="AT450" s="10">
        <f t="shared" si="124"/>
        <v>0</v>
      </c>
      <c r="AU450" s="87">
        <f t="shared" si="125"/>
        <v>0</v>
      </c>
      <c r="AV450" s="17" t="s">
        <v>8278</v>
      </c>
    </row>
    <row r="451" spans="3:48" ht="50.1" customHeight="1">
      <c r="C451" s="5"/>
      <c r="D451" s="64" t="s">
        <v>898</v>
      </c>
      <c r="E451" s="65" t="s">
        <v>5254</v>
      </c>
      <c r="F451" s="67" t="s">
        <v>899</v>
      </c>
      <c r="G451" s="29">
        <v>1285</v>
      </c>
      <c r="H451" s="13">
        <v>1262</v>
      </c>
      <c r="I451" s="10">
        <f t="shared" si="108"/>
        <v>23</v>
      </c>
      <c r="J451" s="87">
        <f t="shared" si="109"/>
        <v>1.8225039619651346</v>
      </c>
      <c r="K451" s="29">
        <v>868</v>
      </c>
      <c r="L451" s="13">
        <v>759</v>
      </c>
      <c r="M451" s="10">
        <f t="shared" si="110"/>
        <v>109</v>
      </c>
      <c r="N451" s="87">
        <f t="shared" si="111"/>
        <v>14.361001317523057</v>
      </c>
      <c r="O451" s="29">
        <v>71</v>
      </c>
      <c r="P451" s="13">
        <v>69</v>
      </c>
      <c r="Q451" s="10">
        <f t="shared" si="112"/>
        <v>2</v>
      </c>
      <c r="R451" s="87">
        <f t="shared" si="113"/>
        <v>2.8985507246376812</v>
      </c>
      <c r="S451" s="29">
        <v>346</v>
      </c>
      <c r="T451" s="13">
        <v>434</v>
      </c>
      <c r="U451" s="10">
        <f t="shared" si="114"/>
        <v>-88</v>
      </c>
      <c r="V451" s="87">
        <f t="shared" si="115"/>
        <v>-20.276497695852534</v>
      </c>
      <c r="W451" s="88" t="s">
        <v>8235</v>
      </c>
      <c r="X451" s="89">
        <v>95</v>
      </c>
      <c r="Y451" s="89">
        <v>163</v>
      </c>
      <c r="Z451" s="10">
        <f t="shared" si="116"/>
        <v>-68</v>
      </c>
      <c r="AA451" s="87">
        <f t="shared" si="117"/>
        <v>-41.717791411042946</v>
      </c>
      <c r="AB451" s="90" t="s">
        <v>8236</v>
      </c>
      <c r="AC451" s="89">
        <v>86</v>
      </c>
      <c r="AD451" s="89">
        <v>74</v>
      </c>
      <c r="AE451" s="10">
        <f t="shared" si="118"/>
        <v>12</v>
      </c>
      <c r="AF451" s="11">
        <f t="shared" si="119"/>
        <v>16.216216216216218</v>
      </c>
      <c r="AG451" s="91" t="s">
        <v>5403</v>
      </c>
      <c r="AH451" s="89">
        <v>86</v>
      </c>
      <c r="AI451" s="89">
        <v>51</v>
      </c>
      <c r="AJ451" s="10">
        <f t="shared" si="120"/>
        <v>35</v>
      </c>
      <c r="AK451" s="87">
        <f t="shared" si="121"/>
        <v>68.627450980392155</v>
      </c>
      <c r="AL451" s="90" t="s">
        <v>5389</v>
      </c>
      <c r="AM451" s="89">
        <v>26</v>
      </c>
      <c r="AN451" s="89">
        <v>26</v>
      </c>
      <c r="AO451" s="10">
        <f t="shared" si="122"/>
        <v>0</v>
      </c>
      <c r="AP451" s="11">
        <f t="shared" si="123"/>
        <v>0</v>
      </c>
      <c r="AQ451" s="91" t="s">
        <v>5346</v>
      </c>
      <c r="AR451" s="89">
        <v>11</v>
      </c>
      <c r="AS451" s="89">
        <v>11</v>
      </c>
      <c r="AT451" s="10">
        <f t="shared" si="124"/>
        <v>0</v>
      </c>
      <c r="AU451" s="87">
        <f t="shared" si="125"/>
        <v>0</v>
      </c>
      <c r="AV451" s="17" t="s">
        <v>5791</v>
      </c>
    </row>
    <row r="452" spans="3:48" ht="50.1" customHeight="1">
      <c r="C452" s="5"/>
      <c r="D452" s="64" t="s">
        <v>900</v>
      </c>
      <c r="E452" s="65" t="s">
        <v>5254</v>
      </c>
      <c r="F452" s="67" t="s">
        <v>901</v>
      </c>
      <c r="G452" s="29">
        <v>1863</v>
      </c>
      <c r="H452" s="13">
        <v>1596</v>
      </c>
      <c r="I452" s="10">
        <f t="shared" si="108"/>
        <v>267</v>
      </c>
      <c r="J452" s="87">
        <f t="shared" si="109"/>
        <v>16.729323308270676</v>
      </c>
      <c r="K452" s="29">
        <v>569</v>
      </c>
      <c r="L452" s="13">
        <v>515</v>
      </c>
      <c r="M452" s="10">
        <f t="shared" si="110"/>
        <v>54</v>
      </c>
      <c r="N452" s="87">
        <f t="shared" si="111"/>
        <v>10.485436893203884</v>
      </c>
      <c r="O452" s="29">
        <v>320</v>
      </c>
      <c r="P452" s="13">
        <v>413</v>
      </c>
      <c r="Q452" s="10">
        <f t="shared" si="112"/>
        <v>-93</v>
      </c>
      <c r="R452" s="87">
        <f t="shared" si="113"/>
        <v>-22.518159806295397</v>
      </c>
      <c r="S452" s="29">
        <v>974</v>
      </c>
      <c r="T452" s="13">
        <v>668</v>
      </c>
      <c r="U452" s="10">
        <f t="shared" si="114"/>
        <v>306</v>
      </c>
      <c r="V452" s="87">
        <f t="shared" si="115"/>
        <v>45.808383233532936</v>
      </c>
      <c r="W452" s="88" t="s">
        <v>5378</v>
      </c>
      <c r="X452" s="89">
        <v>642</v>
      </c>
      <c r="Y452" s="89">
        <v>542</v>
      </c>
      <c r="Z452" s="10">
        <f t="shared" si="116"/>
        <v>100</v>
      </c>
      <c r="AA452" s="87">
        <f t="shared" si="117"/>
        <v>18.450184501845019</v>
      </c>
      <c r="AB452" s="90" t="s">
        <v>8237</v>
      </c>
      <c r="AC452" s="89">
        <v>191</v>
      </c>
      <c r="AD452" s="89" t="s">
        <v>5344</v>
      </c>
      <c r="AE452" s="10" t="str">
        <f t="shared" si="118"/>
        <v>-</v>
      </c>
      <c r="AF452" s="11" t="str">
        <f t="shared" si="119"/>
        <v>-</v>
      </c>
      <c r="AG452" s="91" t="s">
        <v>5335</v>
      </c>
      <c r="AH452" s="89">
        <v>67</v>
      </c>
      <c r="AI452" s="89">
        <v>67</v>
      </c>
      <c r="AJ452" s="10">
        <f t="shared" si="120"/>
        <v>0</v>
      </c>
      <c r="AK452" s="87">
        <f t="shared" si="121"/>
        <v>0</v>
      </c>
      <c r="AL452" s="90" t="s">
        <v>5654</v>
      </c>
      <c r="AM452" s="89">
        <v>18</v>
      </c>
      <c r="AN452" s="89">
        <v>20</v>
      </c>
      <c r="AO452" s="10">
        <f t="shared" si="122"/>
        <v>-2</v>
      </c>
      <c r="AP452" s="11">
        <f t="shared" si="123"/>
        <v>-10</v>
      </c>
      <c r="AQ452" s="91" t="s">
        <v>8238</v>
      </c>
      <c r="AR452" s="89">
        <v>13</v>
      </c>
      <c r="AS452" s="89">
        <v>13</v>
      </c>
      <c r="AT452" s="10">
        <f t="shared" si="124"/>
        <v>0</v>
      </c>
      <c r="AU452" s="87">
        <f t="shared" si="125"/>
        <v>0</v>
      </c>
      <c r="AV452" s="17" t="s">
        <v>5792</v>
      </c>
    </row>
    <row r="453" spans="3:48" ht="50.1" customHeight="1">
      <c r="C453" s="5"/>
      <c r="D453" s="64" t="s">
        <v>902</v>
      </c>
      <c r="E453" s="65" t="s">
        <v>5254</v>
      </c>
      <c r="F453" s="67" t="s">
        <v>903</v>
      </c>
      <c r="G453" s="29">
        <v>904</v>
      </c>
      <c r="H453" s="13">
        <v>929</v>
      </c>
      <c r="I453" s="10">
        <f t="shared" si="108"/>
        <v>-25</v>
      </c>
      <c r="J453" s="87">
        <f t="shared" si="109"/>
        <v>-2.6910656620021527</v>
      </c>
      <c r="K453" s="29">
        <v>405</v>
      </c>
      <c r="L453" s="13">
        <v>222</v>
      </c>
      <c r="M453" s="10">
        <f t="shared" si="110"/>
        <v>183</v>
      </c>
      <c r="N453" s="87">
        <f t="shared" si="111"/>
        <v>82.432432432432435</v>
      </c>
      <c r="O453" s="29">
        <v>77</v>
      </c>
      <c r="P453" s="13">
        <v>14</v>
      </c>
      <c r="Q453" s="10">
        <f t="shared" si="112"/>
        <v>63</v>
      </c>
      <c r="R453" s="87">
        <f t="shared" si="113"/>
        <v>450</v>
      </c>
      <c r="S453" s="29">
        <v>421</v>
      </c>
      <c r="T453" s="13">
        <v>694</v>
      </c>
      <c r="U453" s="10">
        <f t="shared" si="114"/>
        <v>-273</v>
      </c>
      <c r="V453" s="87">
        <f t="shared" si="115"/>
        <v>-39.337175792507203</v>
      </c>
      <c r="W453" s="88" t="s">
        <v>5351</v>
      </c>
      <c r="X453" s="89">
        <v>114</v>
      </c>
      <c r="Y453" s="89">
        <v>397</v>
      </c>
      <c r="Z453" s="10">
        <f t="shared" si="116"/>
        <v>-283</v>
      </c>
      <c r="AA453" s="87">
        <f t="shared" si="117"/>
        <v>-71.284634760705288</v>
      </c>
      <c r="AB453" s="90" t="s">
        <v>5412</v>
      </c>
      <c r="AC453" s="89">
        <v>74</v>
      </c>
      <c r="AD453" s="89">
        <v>43</v>
      </c>
      <c r="AE453" s="10">
        <f t="shared" si="118"/>
        <v>31</v>
      </c>
      <c r="AF453" s="11">
        <f t="shared" si="119"/>
        <v>72.093023255813947</v>
      </c>
      <c r="AG453" s="91" t="s">
        <v>8223</v>
      </c>
      <c r="AH453" s="89">
        <v>67</v>
      </c>
      <c r="AI453" s="89">
        <v>78</v>
      </c>
      <c r="AJ453" s="10">
        <f t="shared" si="120"/>
        <v>-11</v>
      </c>
      <c r="AK453" s="87">
        <f t="shared" si="121"/>
        <v>-14.102564102564102</v>
      </c>
      <c r="AL453" s="90" t="s">
        <v>8239</v>
      </c>
      <c r="AM453" s="89">
        <v>46</v>
      </c>
      <c r="AN453" s="89">
        <v>49</v>
      </c>
      <c r="AO453" s="10">
        <f t="shared" si="122"/>
        <v>-3</v>
      </c>
      <c r="AP453" s="11">
        <f t="shared" si="123"/>
        <v>-6.1224489795918364</v>
      </c>
      <c r="AQ453" s="91" t="s">
        <v>8240</v>
      </c>
      <c r="AR453" s="89">
        <v>43</v>
      </c>
      <c r="AS453" s="89" t="s">
        <v>5344</v>
      </c>
      <c r="AT453" s="10" t="str">
        <f t="shared" si="124"/>
        <v>-</v>
      </c>
      <c r="AU453" s="87" t="str">
        <f t="shared" si="125"/>
        <v>-</v>
      </c>
      <c r="AV453" s="17" t="s">
        <v>5793</v>
      </c>
    </row>
    <row r="454" spans="3:48" ht="50.1" customHeight="1">
      <c r="C454" s="5"/>
      <c r="D454" s="64" t="s">
        <v>904</v>
      </c>
      <c r="E454" s="65" t="s">
        <v>5254</v>
      </c>
      <c r="F454" s="67" t="s">
        <v>905</v>
      </c>
      <c r="G454" s="29">
        <v>1328</v>
      </c>
      <c r="H454" s="13">
        <v>1196</v>
      </c>
      <c r="I454" s="10">
        <f t="shared" si="108"/>
        <v>132</v>
      </c>
      <c r="J454" s="87">
        <f t="shared" si="109"/>
        <v>11.036789297658862</v>
      </c>
      <c r="K454" s="29">
        <v>699</v>
      </c>
      <c r="L454" s="13">
        <v>599</v>
      </c>
      <c r="M454" s="10">
        <f t="shared" si="110"/>
        <v>100</v>
      </c>
      <c r="N454" s="87">
        <f t="shared" si="111"/>
        <v>16.694490818030051</v>
      </c>
      <c r="O454" s="29">
        <v>86</v>
      </c>
      <c r="P454" s="13">
        <v>80</v>
      </c>
      <c r="Q454" s="10">
        <f t="shared" si="112"/>
        <v>6</v>
      </c>
      <c r="R454" s="87">
        <f t="shared" si="113"/>
        <v>7.5</v>
      </c>
      <c r="S454" s="29">
        <v>543</v>
      </c>
      <c r="T454" s="13">
        <v>517</v>
      </c>
      <c r="U454" s="10">
        <f t="shared" si="114"/>
        <v>26</v>
      </c>
      <c r="V454" s="87">
        <f t="shared" si="115"/>
        <v>5.029013539651837</v>
      </c>
      <c r="W454" s="88" t="s">
        <v>8241</v>
      </c>
      <c r="X454" s="89">
        <v>309</v>
      </c>
      <c r="Y454" s="89">
        <v>309</v>
      </c>
      <c r="Z454" s="10">
        <f t="shared" si="116"/>
        <v>0</v>
      </c>
      <c r="AA454" s="87">
        <f t="shared" si="117"/>
        <v>0</v>
      </c>
      <c r="AB454" s="90" t="s">
        <v>8242</v>
      </c>
      <c r="AC454" s="89">
        <v>45</v>
      </c>
      <c r="AD454" s="89" t="s">
        <v>5344</v>
      </c>
      <c r="AE454" s="10" t="str">
        <f t="shared" si="118"/>
        <v>-</v>
      </c>
      <c r="AF454" s="11" t="str">
        <f t="shared" si="119"/>
        <v>-</v>
      </c>
      <c r="AG454" s="91" t="s">
        <v>5346</v>
      </c>
      <c r="AH454" s="89">
        <v>39</v>
      </c>
      <c r="AI454" s="89">
        <v>39</v>
      </c>
      <c r="AJ454" s="10">
        <f t="shared" si="120"/>
        <v>0</v>
      </c>
      <c r="AK454" s="87">
        <f t="shared" si="121"/>
        <v>0</v>
      </c>
      <c r="AL454" s="90" t="s">
        <v>8243</v>
      </c>
      <c r="AM454" s="89">
        <v>36</v>
      </c>
      <c r="AN454" s="89">
        <v>19</v>
      </c>
      <c r="AO454" s="10">
        <f t="shared" si="122"/>
        <v>17</v>
      </c>
      <c r="AP454" s="11">
        <f t="shared" si="123"/>
        <v>89.473684210526315</v>
      </c>
      <c r="AQ454" s="91" t="s">
        <v>8244</v>
      </c>
      <c r="AR454" s="89">
        <v>33</v>
      </c>
      <c r="AS454" s="89">
        <v>33</v>
      </c>
      <c r="AT454" s="10">
        <f t="shared" si="124"/>
        <v>0</v>
      </c>
      <c r="AU454" s="87">
        <f t="shared" si="125"/>
        <v>0</v>
      </c>
      <c r="AV454" s="17" t="s">
        <v>5794</v>
      </c>
    </row>
    <row r="455" spans="3:48" ht="50.1" customHeight="1">
      <c r="C455" s="5"/>
      <c r="D455" s="64" t="s">
        <v>906</v>
      </c>
      <c r="E455" s="65" t="s">
        <v>5254</v>
      </c>
      <c r="F455" s="67" t="s">
        <v>907</v>
      </c>
      <c r="G455" s="29">
        <v>2643</v>
      </c>
      <c r="H455" s="13">
        <v>2429</v>
      </c>
      <c r="I455" s="10">
        <f t="shared" si="108"/>
        <v>214</v>
      </c>
      <c r="J455" s="87">
        <f t="shared" si="109"/>
        <v>8.8102099629477149</v>
      </c>
      <c r="K455" s="29">
        <v>955</v>
      </c>
      <c r="L455" s="13">
        <v>955</v>
      </c>
      <c r="M455" s="10">
        <f t="shared" si="110"/>
        <v>0</v>
      </c>
      <c r="N455" s="87">
        <f t="shared" si="111"/>
        <v>0</v>
      </c>
      <c r="O455" s="29">
        <v>607</v>
      </c>
      <c r="P455" s="13">
        <v>557</v>
      </c>
      <c r="Q455" s="10">
        <f t="shared" si="112"/>
        <v>50</v>
      </c>
      <c r="R455" s="87">
        <f t="shared" si="113"/>
        <v>8.9766606822262123</v>
      </c>
      <c r="S455" s="29">
        <v>1081</v>
      </c>
      <c r="T455" s="13">
        <v>918</v>
      </c>
      <c r="U455" s="10">
        <f t="shared" si="114"/>
        <v>163</v>
      </c>
      <c r="V455" s="87">
        <f t="shared" si="115"/>
        <v>17.755991285403049</v>
      </c>
      <c r="W455" s="88" t="s">
        <v>5339</v>
      </c>
      <c r="X455" s="89">
        <v>544</v>
      </c>
      <c r="Y455" s="89">
        <v>493</v>
      </c>
      <c r="Z455" s="10">
        <f t="shared" si="116"/>
        <v>51</v>
      </c>
      <c r="AA455" s="87">
        <f t="shared" si="117"/>
        <v>10.344827586206897</v>
      </c>
      <c r="AB455" s="90" t="s">
        <v>5775</v>
      </c>
      <c r="AC455" s="89">
        <v>126</v>
      </c>
      <c r="AD455" s="89">
        <v>124</v>
      </c>
      <c r="AE455" s="10">
        <f t="shared" si="118"/>
        <v>2</v>
      </c>
      <c r="AF455" s="11">
        <f t="shared" si="119"/>
        <v>1.6129032258064515</v>
      </c>
      <c r="AG455" s="91" t="s">
        <v>8245</v>
      </c>
      <c r="AH455" s="89">
        <v>110</v>
      </c>
      <c r="AI455" s="89">
        <v>110</v>
      </c>
      <c r="AJ455" s="10">
        <f t="shared" si="120"/>
        <v>0</v>
      </c>
      <c r="AK455" s="87">
        <f t="shared" si="121"/>
        <v>0</v>
      </c>
      <c r="AL455" s="90" t="s">
        <v>8246</v>
      </c>
      <c r="AM455" s="89">
        <v>100</v>
      </c>
      <c r="AN455" s="89" t="s">
        <v>5344</v>
      </c>
      <c r="AO455" s="10" t="str">
        <f t="shared" si="122"/>
        <v>-</v>
      </c>
      <c r="AP455" s="11" t="str">
        <f t="shared" si="123"/>
        <v>-</v>
      </c>
      <c r="AQ455" s="91" t="s">
        <v>5654</v>
      </c>
      <c r="AR455" s="89">
        <v>60</v>
      </c>
      <c r="AS455" s="89">
        <v>60</v>
      </c>
      <c r="AT455" s="10">
        <f t="shared" si="124"/>
        <v>0</v>
      </c>
      <c r="AU455" s="87">
        <f t="shared" si="125"/>
        <v>0</v>
      </c>
      <c r="AV455" s="17" t="s">
        <v>8279</v>
      </c>
    </row>
    <row r="456" spans="3:48" ht="50.1" customHeight="1">
      <c r="C456" s="5"/>
      <c r="D456" s="64" t="s">
        <v>908</v>
      </c>
      <c r="E456" s="65" t="s">
        <v>5254</v>
      </c>
      <c r="F456" s="67" t="s">
        <v>909</v>
      </c>
      <c r="G456" s="29">
        <v>1286</v>
      </c>
      <c r="H456" s="13">
        <v>1450</v>
      </c>
      <c r="I456" s="10">
        <f t="shared" si="108"/>
        <v>-164</v>
      </c>
      <c r="J456" s="87">
        <f t="shared" si="109"/>
        <v>-11.310344827586206</v>
      </c>
      <c r="K456" s="29">
        <v>457</v>
      </c>
      <c r="L456" s="13">
        <v>443</v>
      </c>
      <c r="M456" s="10">
        <f t="shared" si="110"/>
        <v>14</v>
      </c>
      <c r="N456" s="87">
        <f t="shared" si="111"/>
        <v>3.1602708803611739</v>
      </c>
      <c r="O456" s="29">
        <v>172</v>
      </c>
      <c r="P456" s="13">
        <v>279</v>
      </c>
      <c r="Q456" s="10">
        <f t="shared" si="112"/>
        <v>-107</v>
      </c>
      <c r="R456" s="87">
        <f t="shared" si="113"/>
        <v>-38.351254480286741</v>
      </c>
      <c r="S456" s="29">
        <v>657</v>
      </c>
      <c r="T456" s="13">
        <v>728</v>
      </c>
      <c r="U456" s="10">
        <f t="shared" si="114"/>
        <v>-71</v>
      </c>
      <c r="V456" s="87">
        <f t="shared" si="115"/>
        <v>-9.7527472527472536</v>
      </c>
      <c r="W456" s="88" t="s">
        <v>5339</v>
      </c>
      <c r="X456" s="89">
        <v>382</v>
      </c>
      <c r="Y456" s="89">
        <v>429</v>
      </c>
      <c r="Z456" s="10">
        <f t="shared" si="116"/>
        <v>-47</v>
      </c>
      <c r="AA456" s="87">
        <f t="shared" si="117"/>
        <v>-10.955710955710956</v>
      </c>
      <c r="AB456" s="90" t="s">
        <v>5436</v>
      </c>
      <c r="AC456" s="89">
        <v>88</v>
      </c>
      <c r="AD456" s="89">
        <v>168</v>
      </c>
      <c r="AE456" s="10">
        <f t="shared" si="118"/>
        <v>-80</v>
      </c>
      <c r="AF456" s="11">
        <f t="shared" si="119"/>
        <v>-47.619047619047613</v>
      </c>
      <c r="AG456" s="91" t="s">
        <v>8247</v>
      </c>
      <c r="AH456" s="89">
        <v>60</v>
      </c>
      <c r="AI456" s="89">
        <v>20</v>
      </c>
      <c r="AJ456" s="10">
        <f t="shared" si="120"/>
        <v>40</v>
      </c>
      <c r="AK456" s="87">
        <f t="shared" si="121"/>
        <v>200</v>
      </c>
      <c r="AL456" s="90" t="s">
        <v>5389</v>
      </c>
      <c r="AM456" s="89">
        <v>48</v>
      </c>
      <c r="AN456" s="89">
        <v>58</v>
      </c>
      <c r="AO456" s="10">
        <f t="shared" si="122"/>
        <v>-10</v>
      </c>
      <c r="AP456" s="11">
        <f t="shared" si="123"/>
        <v>-17.241379310344829</v>
      </c>
      <c r="AQ456" s="91" t="s">
        <v>5654</v>
      </c>
      <c r="AR456" s="89">
        <v>37</v>
      </c>
      <c r="AS456" s="89">
        <v>44</v>
      </c>
      <c r="AT456" s="10">
        <f t="shared" si="124"/>
        <v>-7</v>
      </c>
      <c r="AU456" s="87">
        <f t="shared" si="125"/>
        <v>-15.909090909090908</v>
      </c>
      <c r="AV456" s="17" t="s">
        <v>5795</v>
      </c>
    </row>
    <row r="457" spans="3:48" ht="50.1" customHeight="1">
      <c r="C457" s="5"/>
      <c r="D457" s="64" t="s">
        <v>910</v>
      </c>
      <c r="E457" s="65" t="s">
        <v>5254</v>
      </c>
      <c r="F457" s="67" t="s">
        <v>911</v>
      </c>
      <c r="G457" s="29">
        <v>1296</v>
      </c>
      <c r="H457" s="13">
        <v>1501</v>
      </c>
      <c r="I457" s="10">
        <f t="shared" ref="I457:I520" si="126">IF(OR(G457&gt;0,H457&gt;0),G457-H457,"-")</f>
        <v>-205</v>
      </c>
      <c r="J457" s="87">
        <f t="shared" ref="J457:J520" si="127">IFERROR(IF(OR(G457&gt;0,H457&gt;0),I457/H457*100,"-"),"-")</f>
        <v>-13.657561625582945</v>
      </c>
      <c r="K457" s="29">
        <v>569</v>
      </c>
      <c r="L457" s="13">
        <v>536</v>
      </c>
      <c r="M457" s="10">
        <f t="shared" ref="M457:M520" si="128">IF(OR(K457&gt;0,L457&gt;0),K457-L457,"-")</f>
        <v>33</v>
      </c>
      <c r="N457" s="87">
        <f t="shared" ref="N457:N520" si="129">IFERROR(IF(OR(K457&gt;0,L457&gt;0),M457/L457*100,"-"),"-")</f>
        <v>6.1567164179104479</v>
      </c>
      <c r="O457" s="29">
        <v>68</v>
      </c>
      <c r="P457" s="13">
        <v>68</v>
      </c>
      <c r="Q457" s="10">
        <f t="shared" ref="Q457:Q520" si="130">IF(OR(O457&gt;0,P457&gt;0),O457-P457,"-")</f>
        <v>0</v>
      </c>
      <c r="R457" s="87">
        <f t="shared" ref="R457:R520" si="131">IFERROR(IF(OR(O457&gt;0,P457&gt;0),Q457/P457*100,"-"),"-")</f>
        <v>0</v>
      </c>
      <c r="S457" s="29">
        <v>658</v>
      </c>
      <c r="T457" s="13">
        <v>897</v>
      </c>
      <c r="U457" s="10">
        <f t="shared" ref="U457:U520" si="132">IF(OR(S457&gt;0,T457&gt;0),S457-T457,"-")</f>
        <v>-239</v>
      </c>
      <c r="V457" s="87">
        <f t="shared" ref="V457:V520" si="133">IFERROR(IF(OR(S457&gt;0,T457&gt;0),U457/T457*100,"-"),"-")</f>
        <v>-26.644370122630995</v>
      </c>
      <c r="W457" s="88" t="s">
        <v>5368</v>
      </c>
      <c r="X457" s="89">
        <v>484</v>
      </c>
      <c r="Y457" s="89">
        <v>681</v>
      </c>
      <c r="Z457" s="10">
        <f t="shared" ref="Z457:Z520" si="134">IFERROR(IF(OR(X457&gt;0,Y457&gt;0),X457-Y457,"-"),"-")</f>
        <v>-197</v>
      </c>
      <c r="AA457" s="87">
        <f t="shared" ref="AA457:AA520" si="135">IFERROR(IF(OR(X457&gt;0,Y457&gt;0),Z457/Y457*100,"-"),"-")</f>
        <v>-28.928046989721</v>
      </c>
      <c r="AB457" s="90" t="s">
        <v>5342</v>
      </c>
      <c r="AC457" s="89">
        <v>135</v>
      </c>
      <c r="AD457" s="89">
        <v>136</v>
      </c>
      <c r="AE457" s="10">
        <f t="shared" ref="AE457:AE520" si="136">IFERROR(IF(OR(AC457&gt;0,AD457&gt;0),AC457-AD457,"-"),"-")</f>
        <v>-1</v>
      </c>
      <c r="AF457" s="11">
        <f t="shared" ref="AF457:AF520" si="137">IFERROR(IF(OR(AC457&gt;0,AD457&gt;0),AE457/AD457*100,"-"),"-")</f>
        <v>-0.73529411764705876</v>
      </c>
      <c r="AG457" s="91" t="s">
        <v>8248</v>
      </c>
      <c r="AH457" s="89">
        <v>25</v>
      </c>
      <c r="AI457" s="89">
        <v>65</v>
      </c>
      <c r="AJ457" s="10">
        <f t="shared" ref="AJ457:AJ520" si="138">IFERROR(IF(OR(AH457&gt;0,AI457&gt;0),AH457-AI457,"-"),"-")</f>
        <v>-40</v>
      </c>
      <c r="AK457" s="87">
        <f t="shared" ref="AK457:AK520" si="139">IFERROR(IF(OR(AH457&gt;0,AI457&gt;0),AJ457/AI457*100,"-"),"-")</f>
        <v>-61.53846153846154</v>
      </c>
      <c r="AL457" s="90" t="s">
        <v>5489</v>
      </c>
      <c r="AM457" s="89">
        <v>12</v>
      </c>
      <c r="AN457" s="89">
        <v>12</v>
      </c>
      <c r="AO457" s="10">
        <f t="shared" ref="AO457:AO520" si="140">IFERROR(IF(OR(AM457&gt;0,AN457&gt;0),AM457-AN457,"-"),"-")</f>
        <v>0</v>
      </c>
      <c r="AP457" s="11">
        <f t="shared" ref="AP457:AP520" si="141">IFERROR(IF(OR(AM457&gt;0,AN457&gt;0),AO457/AN457*100,"-"),"-")</f>
        <v>0</v>
      </c>
      <c r="AQ457" s="91" t="s">
        <v>8249</v>
      </c>
      <c r="AR457" s="89">
        <v>2</v>
      </c>
      <c r="AS457" s="89">
        <v>3</v>
      </c>
      <c r="AT457" s="10">
        <f t="shared" ref="AT457:AT520" si="142">IFERROR(IF(OR(AR457&gt;0,AS457&gt;0),AR457-AS457,"-"),"-")</f>
        <v>-1</v>
      </c>
      <c r="AU457" s="87">
        <f t="shared" ref="AU457:AU520" si="143">IFERROR(IF(OR(AR457&gt;0,AS457&gt;0),AT457/AS457*100,"-"),"-")</f>
        <v>-33.333333333333329</v>
      </c>
      <c r="AV457" s="17" t="s">
        <v>5796</v>
      </c>
    </row>
    <row r="458" spans="3:48" ht="50.1" customHeight="1">
      <c r="C458" s="5"/>
      <c r="D458" s="64" t="s">
        <v>912</v>
      </c>
      <c r="E458" s="65" t="s">
        <v>5254</v>
      </c>
      <c r="F458" s="67" t="s">
        <v>913</v>
      </c>
      <c r="G458" s="29">
        <v>5035</v>
      </c>
      <c r="H458" s="13">
        <v>4673</v>
      </c>
      <c r="I458" s="10">
        <f t="shared" si="126"/>
        <v>362</v>
      </c>
      <c r="J458" s="87">
        <f t="shared" si="127"/>
        <v>7.7466295741493694</v>
      </c>
      <c r="K458" s="29">
        <v>1470</v>
      </c>
      <c r="L458" s="13">
        <v>1245</v>
      </c>
      <c r="M458" s="10">
        <f t="shared" si="128"/>
        <v>225</v>
      </c>
      <c r="N458" s="87">
        <f t="shared" si="129"/>
        <v>18.072289156626507</v>
      </c>
      <c r="O458" s="29">
        <v>1414</v>
      </c>
      <c r="P458" s="13">
        <v>1352</v>
      </c>
      <c r="Q458" s="10">
        <f t="shared" si="130"/>
        <v>62</v>
      </c>
      <c r="R458" s="87">
        <f t="shared" si="131"/>
        <v>4.5857988165680474</v>
      </c>
      <c r="S458" s="29">
        <v>2150</v>
      </c>
      <c r="T458" s="13">
        <v>2075</v>
      </c>
      <c r="U458" s="10">
        <f t="shared" si="132"/>
        <v>75</v>
      </c>
      <c r="V458" s="87">
        <f t="shared" si="133"/>
        <v>3.6144578313253009</v>
      </c>
      <c r="W458" s="88" t="s">
        <v>5389</v>
      </c>
      <c r="X458" s="89">
        <v>1272</v>
      </c>
      <c r="Y458" s="89">
        <v>1269</v>
      </c>
      <c r="Z458" s="10">
        <f t="shared" si="134"/>
        <v>3</v>
      </c>
      <c r="AA458" s="87">
        <f t="shared" si="135"/>
        <v>0.2364066193853428</v>
      </c>
      <c r="AB458" s="90" t="s">
        <v>5342</v>
      </c>
      <c r="AC458" s="89">
        <v>254</v>
      </c>
      <c r="AD458" s="89">
        <v>299</v>
      </c>
      <c r="AE458" s="10">
        <f t="shared" si="136"/>
        <v>-45</v>
      </c>
      <c r="AF458" s="11">
        <f t="shared" si="137"/>
        <v>-15.050167224080269</v>
      </c>
      <c r="AG458" s="91" t="s">
        <v>8250</v>
      </c>
      <c r="AH458" s="89">
        <v>156</v>
      </c>
      <c r="AI458" s="89">
        <v>117</v>
      </c>
      <c r="AJ458" s="10">
        <f t="shared" si="138"/>
        <v>39</v>
      </c>
      <c r="AK458" s="87">
        <f t="shared" si="139"/>
        <v>33.333333333333329</v>
      </c>
      <c r="AL458" s="90" t="s">
        <v>8251</v>
      </c>
      <c r="AM458" s="89">
        <v>103</v>
      </c>
      <c r="AN458" s="89">
        <v>103</v>
      </c>
      <c r="AO458" s="10">
        <f t="shared" si="140"/>
        <v>0</v>
      </c>
      <c r="AP458" s="11">
        <f t="shared" si="141"/>
        <v>0</v>
      </c>
      <c r="AQ458" s="91" t="s">
        <v>8252</v>
      </c>
      <c r="AR458" s="89">
        <v>93</v>
      </c>
      <c r="AS458" s="89">
        <v>93</v>
      </c>
      <c r="AT458" s="10">
        <f t="shared" si="142"/>
        <v>0</v>
      </c>
      <c r="AU458" s="87">
        <f t="shared" si="143"/>
        <v>0</v>
      </c>
      <c r="AV458" s="17" t="s">
        <v>8280</v>
      </c>
    </row>
    <row r="459" spans="3:48" ht="50.1" customHeight="1">
      <c r="C459" s="5"/>
      <c r="D459" s="64" t="s">
        <v>914</v>
      </c>
      <c r="E459" s="65" t="s">
        <v>5254</v>
      </c>
      <c r="F459" s="67" t="s">
        <v>915</v>
      </c>
      <c r="G459" s="29">
        <v>2989</v>
      </c>
      <c r="H459" s="13">
        <v>2758</v>
      </c>
      <c r="I459" s="10">
        <f t="shared" si="126"/>
        <v>231</v>
      </c>
      <c r="J459" s="87">
        <f t="shared" si="127"/>
        <v>8.3756345177664979</v>
      </c>
      <c r="K459" s="29">
        <v>1236</v>
      </c>
      <c r="L459" s="13">
        <v>1245</v>
      </c>
      <c r="M459" s="10">
        <f t="shared" si="128"/>
        <v>-9</v>
      </c>
      <c r="N459" s="87">
        <f t="shared" si="129"/>
        <v>-0.72289156626506024</v>
      </c>
      <c r="O459" s="29">
        <v>255</v>
      </c>
      <c r="P459" s="13">
        <v>255</v>
      </c>
      <c r="Q459" s="10">
        <f t="shared" si="130"/>
        <v>0</v>
      </c>
      <c r="R459" s="87">
        <f t="shared" si="131"/>
        <v>0</v>
      </c>
      <c r="S459" s="29">
        <v>1497</v>
      </c>
      <c r="T459" s="13">
        <v>1258</v>
      </c>
      <c r="U459" s="10">
        <f t="shared" si="132"/>
        <v>239</v>
      </c>
      <c r="V459" s="87">
        <f t="shared" si="133"/>
        <v>18.998410174880764</v>
      </c>
      <c r="W459" s="88" t="s">
        <v>5387</v>
      </c>
      <c r="X459" s="89">
        <v>339</v>
      </c>
      <c r="Y459" s="89">
        <v>272</v>
      </c>
      <c r="Z459" s="10">
        <f t="shared" si="134"/>
        <v>67</v>
      </c>
      <c r="AA459" s="87">
        <f t="shared" si="135"/>
        <v>24.632352941176471</v>
      </c>
      <c r="AB459" s="90" t="s">
        <v>5860</v>
      </c>
      <c r="AC459" s="89">
        <v>312</v>
      </c>
      <c r="AD459" s="89">
        <v>511</v>
      </c>
      <c r="AE459" s="10">
        <f t="shared" si="136"/>
        <v>-199</v>
      </c>
      <c r="AF459" s="11">
        <f t="shared" si="137"/>
        <v>-38.943248532289623</v>
      </c>
      <c r="AG459" s="91" t="s">
        <v>5368</v>
      </c>
      <c r="AH459" s="89">
        <v>287</v>
      </c>
      <c r="AI459" s="89">
        <v>87</v>
      </c>
      <c r="AJ459" s="10">
        <f t="shared" si="138"/>
        <v>200</v>
      </c>
      <c r="AK459" s="87">
        <f t="shared" si="139"/>
        <v>229.88505747126436</v>
      </c>
      <c r="AL459" s="90" t="s">
        <v>8253</v>
      </c>
      <c r="AM459" s="89">
        <v>200</v>
      </c>
      <c r="AN459" s="89">
        <v>50</v>
      </c>
      <c r="AO459" s="10">
        <f t="shared" si="140"/>
        <v>150</v>
      </c>
      <c r="AP459" s="11">
        <f t="shared" si="141"/>
        <v>300</v>
      </c>
      <c r="AQ459" s="91" t="s">
        <v>5459</v>
      </c>
      <c r="AR459" s="89">
        <v>192</v>
      </c>
      <c r="AS459" s="89">
        <v>197</v>
      </c>
      <c r="AT459" s="10">
        <f t="shared" si="142"/>
        <v>-5</v>
      </c>
      <c r="AU459" s="87">
        <f t="shared" si="143"/>
        <v>-2.5380710659898478</v>
      </c>
      <c r="AV459" s="17" t="s">
        <v>5797</v>
      </c>
    </row>
    <row r="460" spans="3:48" ht="50.1" customHeight="1">
      <c r="C460" s="5"/>
      <c r="D460" s="64" t="s">
        <v>916</v>
      </c>
      <c r="E460" s="65" t="s">
        <v>5254</v>
      </c>
      <c r="F460" s="67" t="s">
        <v>917</v>
      </c>
      <c r="G460" s="29">
        <v>200</v>
      </c>
      <c r="H460" s="13">
        <v>198</v>
      </c>
      <c r="I460" s="10">
        <f t="shared" si="126"/>
        <v>2</v>
      </c>
      <c r="J460" s="87">
        <f t="shared" si="127"/>
        <v>1.0101010101010102</v>
      </c>
      <c r="K460" s="29">
        <v>200</v>
      </c>
      <c r="L460" s="13">
        <v>198</v>
      </c>
      <c r="M460" s="10">
        <f t="shared" si="128"/>
        <v>2</v>
      </c>
      <c r="N460" s="87">
        <f t="shared" si="129"/>
        <v>1.0101010101010102</v>
      </c>
      <c r="O460" s="29">
        <v>0</v>
      </c>
      <c r="P460" s="13">
        <v>0</v>
      </c>
      <c r="Q460" s="10" t="str">
        <f t="shared" si="130"/>
        <v>-</v>
      </c>
      <c r="R460" s="87" t="str">
        <f t="shared" si="131"/>
        <v>-</v>
      </c>
      <c r="S460" s="29">
        <v>0</v>
      </c>
      <c r="T460" s="13">
        <v>0</v>
      </c>
      <c r="U460" s="10" t="str">
        <f t="shared" si="132"/>
        <v>-</v>
      </c>
      <c r="V460" s="87" t="str">
        <f t="shared" si="133"/>
        <v>-</v>
      </c>
      <c r="W460" s="88" t="s">
        <v>11071</v>
      </c>
      <c r="X460" s="89" t="s">
        <v>11071</v>
      </c>
      <c r="Y460" s="89" t="s">
        <v>5344</v>
      </c>
      <c r="Z460" s="10" t="str">
        <f t="shared" si="134"/>
        <v>-</v>
      </c>
      <c r="AA460" s="87" t="str">
        <f t="shared" si="135"/>
        <v>-</v>
      </c>
      <c r="AB460" s="90" t="s">
        <v>11071</v>
      </c>
      <c r="AC460" s="89" t="s">
        <v>11071</v>
      </c>
      <c r="AD460" s="89" t="s">
        <v>5344</v>
      </c>
      <c r="AE460" s="10" t="str">
        <f t="shared" si="136"/>
        <v>-</v>
      </c>
      <c r="AF460" s="11" t="str">
        <f t="shared" si="137"/>
        <v>-</v>
      </c>
      <c r="AG460" s="91" t="s">
        <v>11071</v>
      </c>
      <c r="AH460" s="89" t="s">
        <v>11071</v>
      </c>
      <c r="AI460" s="89" t="s">
        <v>5344</v>
      </c>
      <c r="AJ460" s="10" t="str">
        <f t="shared" si="138"/>
        <v>-</v>
      </c>
      <c r="AK460" s="87" t="str">
        <f t="shared" si="139"/>
        <v>-</v>
      </c>
      <c r="AL460" s="90" t="s">
        <v>11071</v>
      </c>
      <c r="AM460" s="89" t="s">
        <v>11071</v>
      </c>
      <c r="AN460" s="89" t="s">
        <v>5344</v>
      </c>
      <c r="AO460" s="10" t="str">
        <f t="shared" si="140"/>
        <v>-</v>
      </c>
      <c r="AP460" s="11" t="str">
        <f t="shared" si="141"/>
        <v>-</v>
      </c>
      <c r="AQ460" s="91" t="s">
        <v>11071</v>
      </c>
      <c r="AR460" s="89" t="s">
        <v>5344</v>
      </c>
      <c r="AS460" s="89" t="s">
        <v>5344</v>
      </c>
      <c r="AT460" s="10" t="str">
        <f t="shared" si="142"/>
        <v>-</v>
      </c>
      <c r="AU460" s="87" t="str">
        <f t="shared" si="143"/>
        <v>-</v>
      </c>
      <c r="AV460" s="15"/>
    </row>
    <row r="461" spans="3:48" ht="50.1" customHeight="1">
      <c r="C461" s="5"/>
      <c r="D461" s="64" t="s">
        <v>918</v>
      </c>
      <c r="E461" s="65" t="s">
        <v>5254</v>
      </c>
      <c r="F461" s="67" t="s">
        <v>919</v>
      </c>
      <c r="G461" s="29">
        <v>66</v>
      </c>
      <c r="H461" s="13">
        <v>64</v>
      </c>
      <c r="I461" s="10">
        <f t="shared" si="126"/>
        <v>2</v>
      </c>
      <c r="J461" s="87">
        <f t="shared" si="127"/>
        <v>3.125</v>
      </c>
      <c r="K461" s="29">
        <v>37</v>
      </c>
      <c r="L461" s="13">
        <v>35</v>
      </c>
      <c r="M461" s="10">
        <f t="shared" si="128"/>
        <v>2</v>
      </c>
      <c r="N461" s="87">
        <f t="shared" si="129"/>
        <v>5.7142857142857144</v>
      </c>
      <c r="O461" s="29">
        <v>0</v>
      </c>
      <c r="P461" s="13">
        <v>0</v>
      </c>
      <c r="Q461" s="10" t="str">
        <f t="shared" si="130"/>
        <v>-</v>
      </c>
      <c r="R461" s="87" t="str">
        <f t="shared" si="131"/>
        <v>-</v>
      </c>
      <c r="S461" s="29">
        <v>29</v>
      </c>
      <c r="T461" s="13">
        <v>29</v>
      </c>
      <c r="U461" s="10">
        <f t="shared" si="132"/>
        <v>0</v>
      </c>
      <c r="V461" s="87">
        <f t="shared" si="133"/>
        <v>0</v>
      </c>
      <c r="W461" s="88" t="s">
        <v>8254</v>
      </c>
      <c r="X461" s="89">
        <v>29</v>
      </c>
      <c r="Y461" s="89">
        <v>29</v>
      </c>
      <c r="Z461" s="10">
        <f t="shared" si="134"/>
        <v>0</v>
      </c>
      <c r="AA461" s="87">
        <f t="shared" si="135"/>
        <v>0</v>
      </c>
      <c r="AB461" s="90" t="s">
        <v>11071</v>
      </c>
      <c r="AC461" s="89" t="s">
        <v>11071</v>
      </c>
      <c r="AD461" s="89" t="s">
        <v>5344</v>
      </c>
      <c r="AE461" s="10" t="str">
        <f t="shared" si="136"/>
        <v>-</v>
      </c>
      <c r="AF461" s="11" t="str">
        <f t="shared" si="137"/>
        <v>-</v>
      </c>
      <c r="AG461" s="91" t="s">
        <v>11071</v>
      </c>
      <c r="AH461" s="89" t="s">
        <v>11071</v>
      </c>
      <c r="AI461" s="89" t="s">
        <v>5344</v>
      </c>
      <c r="AJ461" s="10" t="str">
        <f t="shared" si="138"/>
        <v>-</v>
      </c>
      <c r="AK461" s="87" t="str">
        <f t="shared" si="139"/>
        <v>-</v>
      </c>
      <c r="AL461" s="90" t="s">
        <v>11071</v>
      </c>
      <c r="AM461" s="89" t="s">
        <v>11071</v>
      </c>
      <c r="AN461" s="89" t="s">
        <v>5344</v>
      </c>
      <c r="AO461" s="10" t="str">
        <f t="shared" si="140"/>
        <v>-</v>
      </c>
      <c r="AP461" s="11" t="str">
        <f t="shared" si="141"/>
        <v>-</v>
      </c>
      <c r="AQ461" s="91" t="s">
        <v>11071</v>
      </c>
      <c r="AR461" s="89" t="s">
        <v>5344</v>
      </c>
      <c r="AS461" s="89" t="s">
        <v>5344</v>
      </c>
      <c r="AT461" s="10" t="str">
        <f t="shared" si="142"/>
        <v>-</v>
      </c>
      <c r="AU461" s="87" t="str">
        <f t="shared" si="143"/>
        <v>-</v>
      </c>
      <c r="AV461" s="15"/>
    </row>
    <row r="462" spans="3:48" ht="50.1" customHeight="1">
      <c r="C462" s="5"/>
      <c r="D462" s="64" t="s">
        <v>920</v>
      </c>
      <c r="E462" s="65" t="s">
        <v>5254</v>
      </c>
      <c r="F462" s="67" t="s">
        <v>921</v>
      </c>
      <c r="G462" s="29">
        <v>11232</v>
      </c>
      <c r="H462" s="13">
        <v>10400</v>
      </c>
      <c r="I462" s="10">
        <f t="shared" si="126"/>
        <v>832</v>
      </c>
      <c r="J462" s="87">
        <f t="shared" si="127"/>
        <v>8</v>
      </c>
      <c r="K462" s="29">
        <v>0</v>
      </c>
      <c r="L462" s="13">
        <v>0</v>
      </c>
      <c r="M462" s="10" t="str">
        <f t="shared" si="128"/>
        <v>-</v>
      </c>
      <c r="N462" s="87" t="str">
        <f t="shared" si="129"/>
        <v>-</v>
      </c>
      <c r="O462" s="29">
        <v>0</v>
      </c>
      <c r="P462" s="13">
        <v>0</v>
      </c>
      <c r="Q462" s="10" t="str">
        <f t="shared" si="130"/>
        <v>-</v>
      </c>
      <c r="R462" s="87" t="str">
        <f t="shared" si="131"/>
        <v>-</v>
      </c>
      <c r="S462" s="29">
        <v>11232</v>
      </c>
      <c r="T462" s="13">
        <v>10400</v>
      </c>
      <c r="U462" s="10">
        <f t="shared" si="132"/>
        <v>832</v>
      </c>
      <c r="V462" s="87">
        <f t="shared" si="133"/>
        <v>8</v>
      </c>
      <c r="W462" s="88" t="s">
        <v>5712</v>
      </c>
      <c r="X462" s="89">
        <v>11232</v>
      </c>
      <c r="Y462" s="89">
        <v>10400</v>
      </c>
      <c r="Z462" s="10">
        <f t="shared" si="134"/>
        <v>832</v>
      </c>
      <c r="AA462" s="87">
        <f t="shared" si="135"/>
        <v>8</v>
      </c>
      <c r="AB462" s="90" t="s">
        <v>11071</v>
      </c>
      <c r="AC462" s="89" t="s">
        <v>11071</v>
      </c>
      <c r="AD462" s="89" t="s">
        <v>5344</v>
      </c>
      <c r="AE462" s="10" t="str">
        <f t="shared" si="136"/>
        <v>-</v>
      </c>
      <c r="AF462" s="11" t="str">
        <f t="shared" si="137"/>
        <v>-</v>
      </c>
      <c r="AG462" s="91" t="s">
        <v>11071</v>
      </c>
      <c r="AH462" s="89" t="s">
        <v>11071</v>
      </c>
      <c r="AI462" s="89" t="s">
        <v>5344</v>
      </c>
      <c r="AJ462" s="10" t="str">
        <f t="shared" si="138"/>
        <v>-</v>
      </c>
      <c r="AK462" s="87" t="str">
        <f t="shared" si="139"/>
        <v>-</v>
      </c>
      <c r="AL462" s="90" t="s">
        <v>11071</v>
      </c>
      <c r="AM462" s="89" t="s">
        <v>11071</v>
      </c>
      <c r="AN462" s="89" t="s">
        <v>5344</v>
      </c>
      <c r="AO462" s="10" t="str">
        <f t="shared" si="140"/>
        <v>-</v>
      </c>
      <c r="AP462" s="11" t="str">
        <f t="shared" si="141"/>
        <v>-</v>
      </c>
      <c r="AQ462" s="91" t="s">
        <v>11071</v>
      </c>
      <c r="AR462" s="89" t="s">
        <v>5344</v>
      </c>
      <c r="AS462" s="89" t="s">
        <v>5344</v>
      </c>
      <c r="AT462" s="10" t="str">
        <f t="shared" si="142"/>
        <v>-</v>
      </c>
      <c r="AU462" s="87" t="str">
        <f t="shared" si="143"/>
        <v>-</v>
      </c>
      <c r="AV462" s="15"/>
    </row>
    <row r="463" spans="3:48" ht="50.1" customHeight="1">
      <c r="C463" s="5"/>
      <c r="D463" s="64" t="s">
        <v>922</v>
      </c>
      <c r="E463" s="65" t="s">
        <v>5254</v>
      </c>
      <c r="F463" s="67" t="s">
        <v>923</v>
      </c>
      <c r="G463" s="29">
        <v>362</v>
      </c>
      <c r="H463" s="13">
        <v>320</v>
      </c>
      <c r="I463" s="10">
        <f t="shared" si="126"/>
        <v>42</v>
      </c>
      <c r="J463" s="87">
        <f t="shared" si="127"/>
        <v>13.125</v>
      </c>
      <c r="K463" s="29">
        <v>0</v>
      </c>
      <c r="L463" s="13">
        <v>0</v>
      </c>
      <c r="M463" s="10" t="str">
        <f t="shared" si="128"/>
        <v>-</v>
      </c>
      <c r="N463" s="87" t="str">
        <f t="shared" si="129"/>
        <v>-</v>
      </c>
      <c r="O463" s="29">
        <v>10</v>
      </c>
      <c r="P463" s="13">
        <v>10</v>
      </c>
      <c r="Q463" s="10">
        <f t="shared" si="130"/>
        <v>0</v>
      </c>
      <c r="R463" s="87">
        <f t="shared" si="131"/>
        <v>0</v>
      </c>
      <c r="S463" s="29">
        <v>352</v>
      </c>
      <c r="T463" s="13">
        <v>310</v>
      </c>
      <c r="U463" s="10">
        <f t="shared" si="132"/>
        <v>42</v>
      </c>
      <c r="V463" s="87">
        <f t="shared" si="133"/>
        <v>13.548387096774196</v>
      </c>
      <c r="W463" s="88" t="s">
        <v>5937</v>
      </c>
      <c r="X463" s="89">
        <v>352.46899999999999</v>
      </c>
      <c r="Y463" s="89">
        <v>310.077</v>
      </c>
      <c r="Z463" s="10">
        <f t="shared" si="134"/>
        <v>42.391999999999996</v>
      </c>
      <c r="AA463" s="87">
        <f t="shared" si="135"/>
        <v>13.671442899666856</v>
      </c>
      <c r="AB463" s="90" t="s">
        <v>11071</v>
      </c>
      <c r="AC463" s="89" t="s">
        <v>11071</v>
      </c>
      <c r="AD463" s="89" t="s">
        <v>5344</v>
      </c>
      <c r="AE463" s="10" t="str">
        <f t="shared" si="136"/>
        <v>-</v>
      </c>
      <c r="AF463" s="11" t="str">
        <f t="shared" si="137"/>
        <v>-</v>
      </c>
      <c r="AG463" s="91" t="s">
        <v>11071</v>
      </c>
      <c r="AH463" s="89" t="s">
        <v>11071</v>
      </c>
      <c r="AI463" s="89" t="s">
        <v>5344</v>
      </c>
      <c r="AJ463" s="10" t="str">
        <f t="shared" si="138"/>
        <v>-</v>
      </c>
      <c r="AK463" s="87" t="str">
        <f t="shared" si="139"/>
        <v>-</v>
      </c>
      <c r="AL463" s="90" t="s">
        <v>11071</v>
      </c>
      <c r="AM463" s="89" t="s">
        <v>11071</v>
      </c>
      <c r="AN463" s="89" t="s">
        <v>5344</v>
      </c>
      <c r="AO463" s="10" t="str">
        <f t="shared" si="140"/>
        <v>-</v>
      </c>
      <c r="AP463" s="11" t="str">
        <f t="shared" si="141"/>
        <v>-</v>
      </c>
      <c r="AQ463" s="91" t="s">
        <v>11071</v>
      </c>
      <c r="AR463" s="89" t="s">
        <v>5344</v>
      </c>
      <c r="AS463" s="89" t="s">
        <v>5344</v>
      </c>
      <c r="AT463" s="10" t="str">
        <f t="shared" si="142"/>
        <v>-</v>
      </c>
      <c r="AU463" s="87" t="str">
        <f t="shared" si="143"/>
        <v>-</v>
      </c>
      <c r="AV463" s="15"/>
    </row>
    <row r="464" spans="3:48" ht="50.1" customHeight="1">
      <c r="C464" s="5"/>
      <c r="D464" s="64" t="s">
        <v>924</v>
      </c>
      <c r="E464" s="65" t="s">
        <v>5254</v>
      </c>
      <c r="F464" s="67" t="s">
        <v>925</v>
      </c>
      <c r="G464" s="29">
        <v>320</v>
      </c>
      <c r="H464" s="13">
        <v>421</v>
      </c>
      <c r="I464" s="10">
        <f t="shared" si="126"/>
        <v>-101</v>
      </c>
      <c r="J464" s="87">
        <f t="shared" si="127"/>
        <v>-23.990498812351543</v>
      </c>
      <c r="K464" s="29">
        <v>0</v>
      </c>
      <c r="L464" s="13">
        <v>0</v>
      </c>
      <c r="M464" s="10" t="str">
        <f t="shared" si="128"/>
        <v>-</v>
      </c>
      <c r="N464" s="87" t="str">
        <f t="shared" si="129"/>
        <v>-</v>
      </c>
      <c r="O464" s="29">
        <v>0</v>
      </c>
      <c r="P464" s="13">
        <v>0</v>
      </c>
      <c r="Q464" s="10" t="str">
        <f t="shared" si="130"/>
        <v>-</v>
      </c>
      <c r="R464" s="87" t="str">
        <f t="shared" si="131"/>
        <v>-</v>
      </c>
      <c r="S464" s="29">
        <v>320</v>
      </c>
      <c r="T464" s="13">
        <v>421</v>
      </c>
      <c r="U464" s="10">
        <f t="shared" si="132"/>
        <v>-101</v>
      </c>
      <c r="V464" s="87">
        <f t="shared" si="133"/>
        <v>-23.990498812351543</v>
      </c>
      <c r="W464" s="88" t="s">
        <v>8255</v>
      </c>
      <c r="X464" s="89">
        <v>319.911</v>
      </c>
      <c r="Y464" s="89">
        <v>420.87400000000002</v>
      </c>
      <c r="Z464" s="10">
        <f t="shared" si="134"/>
        <v>-100.96300000000002</v>
      </c>
      <c r="AA464" s="87">
        <f t="shared" si="135"/>
        <v>-23.988889786491924</v>
      </c>
      <c r="AB464" s="90" t="s">
        <v>11071</v>
      </c>
      <c r="AC464" s="89" t="s">
        <v>11071</v>
      </c>
      <c r="AD464" s="89" t="s">
        <v>5344</v>
      </c>
      <c r="AE464" s="10" t="str">
        <f t="shared" si="136"/>
        <v>-</v>
      </c>
      <c r="AF464" s="11" t="str">
        <f t="shared" si="137"/>
        <v>-</v>
      </c>
      <c r="AG464" s="91" t="s">
        <v>11071</v>
      </c>
      <c r="AH464" s="89" t="s">
        <v>11071</v>
      </c>
      <c r="AI464" s="89" t="s">
        <v>5344</v>
      </c>
      <c r="AJ464" s="10" t="str">
        <f t="shared" si="138"/>
        <v>-</v>
      </c>
      <c r="AK464" s="87" t="str">
        <f t="shared" si="139"/>
        <v>-</v>
      </c>
      <c r="AL464" s="90" t="s">
        <v>11071</v>
      </c>
      <c r="AM464" s="89" t="s">
        <v>11071</v>
      </c>
      <c r="AN464" s="89" t="s">
        <v>5344</v>
      </c>
      <c r="AO464" s="10" t="str">
        <f t="shared" si="140"/>
        <v>-</v>
      </c>
      <c r="AP464" s="11" t="str">
        <f t="shared" si="141"/>
        <v>-</v>
      </c>
      <c r="AQ464" s="91" t="s">
        <v>11071</v>
      </c>
      <c r="AR464" s="89" t="s">
        <v>5344</v>
      </c>
      <c r="AS464" s="89" t="s">
        <v>5344</v>
      </c>
      <c r="AT464" s="10" t="str">
        <f t="shared" si="142"/>
        <v>-</v>
      </c>
      <c r="AU464" s="87" t="str">
        <f t="shared" si="143"/>
        <v>-</v>
      </c>
      <c r="AV464" s="15"/>
    </row>
    <row r="465" spans="3:48" ht="50.1" customHeight="1">
      <c r="C465" s="5"/>
      <c r="D465" s="64" t="s">
        <v>926</v>
      </c>
      <c r="E465" s="65" t="s">
        <v>5254</v>
      </c>
      <c r="F465" s="67" t="s">
        <v>927</v>
      </c>
      <c r="G465" s="29">
        <v>1181</v>
      </c>
      <c r="H465" s="13">
        <v>1172</v>
      </c>
      <c r="I465" s="10">
        <f t="shared" si="126"/>
        <v>9</v>
      </c>
      <c r="J465" s="87">
        <f t="shared" si="127"/>
        <v>0.76791808873720135</v>
      </c>
      <c r="K465" s="29">
        <v>29</v>
      </c>
      <c r="L465" s="13">
        <v>50</v>
      </c>
      <c r="M465" s="10">
        <f t="shared" si="128"/>
        <v>-21</v>
      </c>
      <c r="N465" s="87">
        <f t="shared" si="129"/>
        <v>-42</v>
      </c>
      <c r="O465" s="29">
        <v>0</v>
      </c>
      <c r="P465" s="13">
        <v>0</v>
      </c>
      <c r="Q465" s="10" t="str">
        <f t="shared" si="130"/>
        <v>-</v>
      </c>
      <c r="R465" s="87" t="str">
        <f t="shared" si="131"/>
        <v>-</v>
      </c>
      <c r="S465" s="29">
        <v>1152</v>
      </c>
      <c r="T465" s="13">
        <v>1122</v>
      </c>
      <c r="U465" s="10">
        <f t="shared" si="132"/>
        <v>30</v>
      </c>
      <c r="V465" s="87">
        <f t="shared" si="133"/>
        <v>2.6737967914438503</v>
      </c>
      <c r="W465" s="88" t="s">
        <v>6426</v>
      </c>
      <c r="X465" s="89">
        <v>1005</v>
      </c>
      <c r="Y465" s="89">
        <v>1005</v>
      </c>
      <c r="Z465" s="10">
        <f t="shared" si="134"/>
        <v>0</v>
      </c>
      <c r="AA465" s="87">
        <f t="shared" si="135"/>
        <v>0</v>
      </c>
      <c r="AB465" s="90" t="s">
        <v>5594</v>
      </c>
      <c r="AC465" s="89">
        <v>122</v>
      </c>
      <c r="AD465" s="89">
        <v>100</v>
      </c>
      <c r="AE465" s="10">
        <f t="shared" si="136"/>
        <v>22</v>
      </c>
      <c r="AF465" s="11">
        <f t="shared" si="137"/>
        <v>22</v>
      </c>
      <c r="AG465" s="91" t="s">
        <v>5389</v>
      </c>
      <c r="AH465" s="89">
        <v>25</v>
      </c>
      <c r="AI465" s="89">
        <v>17</v>
      </c>
      <c r="AJ465" s="10">
        <f t="shared" si="138"/>
        <v>8</v>
      </c>
      <c r="AK465" s="87">
        <f t="shared" si="139"/>
        <v>47.058823529411761</v>
      </c>
      <c r="AL465" s="90" t="s">
        <v>11071</v>
      </c>
      <c r="AM465" s="89" t="s">
        <v>11071</v>
      </c>
      <c r="AN465" s="89" t="s">
        <v>5344</v>
      </c>
      <c r="AO465" s="10" t="str">
        <f t="shared" si="140"/>
        <v>-</v>
      </c>
      <c r="AP465" s="11" t="str">
        <f t="shared" si="141"/>
        <v>-</v>
      </c>
      <c r="AQ465" s="91" t="s">
        <v>11071</v>
      </c>
      <c r="AR465" s="89" t="s">
        <v>5344</v>
      </c>
      <c r="AS465" s="89" t="s">
        <v>5344</v>
      </c>
      <c r="AT465" s="10" t="str">
        <f t="shared" si="142"/>
        <v>-</v>
      </c>
      <c r="AU465" s="87" t="str">
        <f t="shared" si="143"/>
        <v>-</v>
      </c>
      <c r="AV465" s="15"/>
    </row>
    <row r="466" spans="3:48" ht="50.1" customHeight="1">
      <c r="C466" s="5"/>
      <c r="D466" s="64" t="s">
        <v>928</v>
      </c>
      <c r="E466" s="65" t="s">
        <v>5254</v>
      </c>
      <c r="F466" s="67" t="s">
        <v>929</v>
      </c>
      <c r="G466" s="29">
        <v>491</v>
      </c>
      <c r="H466" s="13">
        <v>511</v>
      </c>
      <c r="I466" s="10">
        <f t="shared" si="126"/>
        <v>-20</v>
      </c>
      <c r="J466" s="87">
        <f t="shared" si="127"/>
        <v>-3.9138943248532287</v>
      </c>
      <c r="K466" s="29">
        <v>0</v>
      </c>
      <c r="L466" s="13">
        <v>0</v>
      </c>
      <c r="M466" s="10" t="str">
        <f t="shared" si="128"/>
        <v>-</v>
      </c>
      <c r="N466" s="87" t="str">
        <f t="shared" si="129"/>
        <v>-</v>
      </c>
      <c r="O466" s="29">
        <v>0</v>
      </c>
      <c r="P466" s="13">
        <v>0</v>
      </c>
      <c r="Q466" s="10" t="str">
        <f t="shared" si="130"/>
        <v>-</v>
      </c>
      <c r="R466" s="87" t="str">
        <f t="shared" si="131"/>
        <v>-</v>
      </c>
      <c r="S466" s="29">
        <v>491</v>
      </c>
      <c r="T466" s="13">
        <v>511</v>
      </c>
      <c r="U466" s="10">
        <f t="shared" si="132"/>
        <v>-20</v>
      </c>
      <c r="V466" s="87">
        <f t="shared" si="133"/>
        <v>-3.9138943248532287</v>
      </c>
      <c r="W466" s="88" t="s">
        <v>8256</v>
      </c>
      <c r="X466" s="89">
        <v>427</v>
      </c>
      <c r="Y466" s="89">
        <v>446</v>
      </c>
      <c r="Z466" s="10">
        <f t="shared" si="134"/>
        <v>-19</v>
      </c>
      <c r="AA466" s="87">
        <f t="shared" si="135"/>
        <v>-4.2600896860986541</v>
      </c>
      <c r="AB466" s="90" t="s">
        <v>8257</v>
      </c>
      <c r="AC466" s="89">
        <v>31</v>
      </c>
      <c r="AD466" s="89">
        <v>31</v>
      </c>
      <c r="AE466" s="10">
        <f t="shared" si="136"/>
        <v>0</v>
      </c>
      <c r="AF466" s="11">
        <f t="shared" si="137"/>
        <v>0</v>
      </c>
      <c r="AG466" s="91" t="s">
        <v>8258</v>
      </c>
      <c r="AH466" s="89">
        <v>30</v>
      </c>
      <c r="AI466" s="89">
        <v>30</v>
      </c>
      <c r="AJ466" s="10">
        <f t="shared" si="138"/>
        <v>0</v>
      </c>
      <c r="AK466" s="87">
        <f t="shared" si="139"/>
        <v>0</v>
      </c>
      <c r="AL466" s="90" t="s">
        <v>8259</v>
      </c>
      <c r="AM466" s="89">
        <v>3</v>
      </c>
      <c r="AN466" s="89">
        <v>4</v>
      </c>
      <c r="AO466" s="10">
        <f t="shared" si="140"/>
        <v>-1</v>
      </c>
      <c r="AP466" s="11">
        <f t="shared" si="141"/>
        <v>-25</v>
      </c>
      <c r="AQ466" s="91" t="s">
        <v>11071</v>
      </c>
      <c r="AR466" s="89" t="s">
        <v>5344</v>
      </c>
      <c r="AS466" s="89" t="s">
        <v>5344</v>
      </c>
      <c r="AT466" s="10" t="str">
        <f t="shared" si="142"/>
        <v>-</v>
      </c>
      <c r="AU466" s="87" t="str">
        <f t="shared" si="143"/>
        <v>-</v>
      </c>
      <c r="AV466" s="15"/>
    </row>
    <row r="467" spans="3:48" ht="50.1" customHeight="1">
      <c r="C467" s="5"/>
      <c r="D467" s="64" t="s">
        <v>930</v>
      </c>
      <c r="E467" s="65" t="s">
        <v>5254</v>
      </c>
      <c r="F467" s="67" t="s">
        <v>931</v>
      </c>
      <c r="G467" s="29">
        <v>576</v>
      </c>
      <c r="H467" s="13">
        <v>470</v>
      </c>
      <c r="I467" s="10">
        <f t="shared" si="126"/>
        <v>106</v>
      </c>
      <c r="J467" s="87">
        <f t="shared" si="127"/>
        <v>22.553191489361701</v>
      </c>
      <c r="K467" s="29">
        <v>113</v>
      </c>
      <c r="L467" s="13">
        <v>107</v>
      </c>
      <c r="M467" s="10">
        <f t="shared" si="128"/>
        <v>6</v>
      </c>
      <c r="N467" s="87">
        <f t="shared" si="129"/>
        <v>5.6074766355140184</v>
      </c>
      <c r="O467" s="29">
        <v>0</v>
      </c>
      <c r="P467" s="13">
        <v>0</v>
      </c>
      <c r="Q467" s="10" t="str">
        <f t="shared" si="130"/>
        <v>-</v>
      </c>
      <c r="R467" s="87" t="str">
        <f t="shared" si="131"/>
        <v>-</v>
      </c>
      <c r="S467" s="29">
        <v>463</v>
      </c>
      <c r="T467" s="13">
        <v>363</v>
      </c>
      <c r="U467" s="10">
        <f t="shared" si="132"/>
        <v>100</v>
      </c>
      <c r="V467" s="87">
        <f t="shared" si="133"/>
        <v>27.548209366391184</v>
      </c>
      <c r="W467" s="88" t="s">
        <v>8260</v>
      </c>
      <c r="X467" s="89">
        <v>382</v>
      </c>
      <c r="Y467" s="89">
        <v>357</v>
      </c>
      <c r="Z467" s="10">
        <f t="shared" si="134"/>
        <v>25</v>
      </c>
      <c r="AA467" s="87">
        <f t="shared" si="135"/>
        <v>7.0028011204481793</v>
      </c>
      <c r="AB467" s="90" t="s">
        <v>5594</v>
      </c>
      <c r="AC467" s="89">
        <v>80</v>
      </c>
      <c r="AD467" s="89" t="s">
        <v>5344</v>
      </c>
      <c r="AE467" s="10" t="str">
        <f t="shared" si="136"/>
        <v>-</v>
      </c>
      <c r="AF467" s="11" t="str">
        <f t="shared" si="137"/>
        <v>-</v>
      </c>
      <c r="AG467" s="91" t="s">
        <v>8261</v>
      </c>
      <c r="AH467" s="89">
        <v>1</v>
      </c>
      <c r="AI467" s="89">
        <v>6</v>
      </c>
      <c r="AJ467" s="10">
        <f t="shared" si="138"/>
        <v>-5</v>
      </c>
      <c r="AK467" s="87">
        <f t="shared" si="139"/>
        <v>-83.333333333333343</v>
      </c>
      <c r="AL467" s="90" t="s">
        <v>11071</v>
      </c>
      <c r="AM467" s="89" t="s">
        <v>11071</v>
      </c>
      <c r="AN467" s="89" t="s">
        <v>5344</v>
      </c>
      <c r="AO467" s="10" t="str">
        <f t="shared" si="140"/>
        <v>-</v>
      </c>
      <c r="AP467" s="11" t="str">
        <f t="shared" si="141"/>
        <v>-</v>
      </c>
      <c r="AQ467" s="91" t="s">
        <v>11071</v>
      </c>
      <c r="AR467" s="89" t="s">
        <v>5344</v>
      </c>
      <c r="AS467" s="89" t="s">
        <v>5344</v>
      </c>
      <c r="AT467" s="10" t="str">
        <f t="shared" si="142"/>
        <v>-</v>
      </c>
      <c r="AU467" s="87" t="str">
        <f t="shared" si="143"/>
        <v>-</v>
      </c>
      <c r="AV467" s="15"/>
    </row>
    <row r="468" spans="3:48" ht="50.1" customHeight="1">
      <c r="C468" s="5"/>
      <c r="D468" s="64" t="s">
        <v>932</v>
      </c>
      <c r="E468" s="65" t="s">
        <v>5254</v>
      </c>
      <c r="F468" s="67" t="s">
        <v>933</v>
      </c>
      <c r="G468" s="29">
        <v>20</v>
      </c>
      <c r="H468" s="13">
        <v>21</v>
      </c>
      <c r="I468" s="10">
        <f t="shared" si="126"/>
        <v>-1</v>
      </c>
      <c r="J468" s="87">
        <f t="shared" si="127"/>
        <v>-4.7619047619047619</v>
      </c>
      <c r="K468" s="29">
        <v>0</v>
      </c>
      <c r="L468" s="13">
        <v>0</v>
      </c>
      <c r="M468" s="10" t="str">
        <f t="shared" si="128"/>
        <v>-</v>
      </c>
      <c r="N468" s="87" t="str">
        <f t="shared" si="129"/>
        <v>-</v>
      </c>
      <c r="O468" s="29">
        <v>0</v>
      </c>
      <c r="P468" s="13">
        <v>0</v>
      </c>
      <c r="Q468" s="10" t="str">
        <f t="shared" si="130"/>
        <v>-</v>
      </c>
      <c r="R468" s="87" t="str">
        <f t="shared" si="131"/>
        <v>-</v>
      </c>
      <c r="S468" s="29">
        <v>20</v>
      </c>
      <c r="T468" s="13">
        <v>21</v>
      </c>
      <c r="U468" s="10">
        <f t="shared" si="132"/>
        <v>-1</v>
      </c>
      <c r="V468" s="87">
        <f t="shared" si="133"/>
        <v>-4.7619047619047619</v>
      </c>
      <c r="W468" s="88" t="s">
        <v>8262</v>
      </c>
      <c r="X468" s="89">
        <v>20</v>
      </c>
      <c r="Y468" s="89">
        <v>21</v>
      </c>
      <c r="Z468" s="10">
        <f t="shared" si="134"/>
        <v>-1</v>
      </c>
      <c r="AA468" s="87">
        <f t="shared" si="135"/>
        <v>-4.7619047619047619</v>
      </c>
      <c r="AB468" s="90" t="s">
        <v>11071</v>
      </c>
      <c r="AC468" s="89" t="s">
        <v>11071</v>
      </c>
      <c r="AD468" s="89" t="s">
        <v>5344</v>
      </c>
      <c r="AE468" s="10" t="str">
        <f t="shared" si="136"/>
        <v>-</v>
      </c>
      <c r="AF468" s="11" t="str">
        <f t="shared" si="137"/>
        <v>-</v>
      </c>
      <c r="AG468" s="91" t="s">
        <v>11071</v>
      </c>
      <c r="AH468" s="89" t="s">
        <v>11071</v>
      </c>
      <c r="AI468" s="89" t="s">
        <v>5344</v>
      </c>
      <c r="AJ468" s="10" t="str">
        <f t="shared" si="138"/>
        <v>-</v>
      </c>
      <c r="AK468" s="87" t="str">
        <f t="shared" si="139"/>
        <v>-</v>
      </c>
      <c r="AL468" s="90" t="s">
        <v>11071</v>
      </c>
      <c r="AM468" s="89" t="s">
        <v>11071</v>
      </c>
      <c r="AN468" s="89" t="s">
        <v>5344</v>
      </c>
      <c r="AO468" s="10" t="str">
        <f t="shared" si="140"/>
        <v>-</v>
      </c>
      <c r="AP468" s="11" t="str">
        <f t="shared" si="141"/>
        <v>-</v>
      </c>
      <c r="AQ468" s="91" t="s">
        <v>11071</v>
      </c>
      <c r="AR468" s="89" t="s">
        <v>5344</v>
      </c>
      <c r="AS468" s="89" t="s">
        <v>5344</v>
      </c>
      <c r="AT468" s="10" t="str">
        <f t="shared" si="142"/>
        <v>-</v>
      </c>
      <c r="AU468" s="87" t="str">
        <f t="shared" si="143"/>
        <v>-</v>
      </c>
      <c r="AV468" s="15"/>
    </row>
    <row r="469" spans="3:48" ht="50.1" customHeight="1">
      <c r="C469" s="5"/>
      <c r="D469" s="64" t="s">
        <v>934</v>
      </c>
      <c r="E469" s="65" t="s">
        <v>5254</v>
      </c>
      <c r="F469" s="67" t="s">
        <v>935</v>
      </c>
      <c r="G469" s="29">
        <v>1</v>
      </c>
      <c r="H469" s="13">
        <v>1</v>
      </c>
      <c r="I469" s="10">
        <f t="shared" si="126"/>
        <v>0</v>
      </c>
      <c r="J469" s="87">
        <f t="shared" si="127"/>
        <v>0</v>
      </c>
      <c r="K469" s="29">
        <v>0</v>
      </c>
      <c r="L469" s="13">
        <v>0</v>
      </c>
      <c r="M469" s="10" t="str">
        <f t="shared" si="128"/>
        <v>-</v>
      </c>
      <c r="N469" s="87" t="str">
        <f t="shared" si="129"/>
        <v>-</v>
      </c>
      <c r="O469" s="29">
        <v>0</v>
      </c>
      <c r="P469" s="13">
        <v>0</v>
      </c>
      <c r="Q469" s="10" t="str">
        <f t="shared" si="130"/>
        <v>-</v>
      </c>
      <c r="R469" s="87" t="str">
        <f t="shared" si="131"/>
        <v>-</v>
      </c>
      <c r="S469" s="29">
        <v>1</v>
      </c>
      <c r="T469" s="13">
        <v>1</v>
      </c>
      <c r="U469" s="10">
        <f t="shared" si="132"/>
        <v>0</v>
      </c>
      <c r="V469" s="87">
        <f t="shared" si="133"/>
        <v>0</v>
      </c>
      <c r="W469" s="88" t="s">
        <v>8263</v>
      </c>
      <c r="X469" s="89">
        <v>1.35</v>
      </c>
      <c r="Y469" s="89">
        <v>1.35</v>
      </c>
      <c r="Z469" s="10">
        <f t="shared" si="134"/>
        <v>0</v>
      </c>
      <c r="AA469" s="87">
        <f t="shared" si="135"/>
        <v>0</v>
      </c>
      <c r="AB469" s="90" t="s">
        <v>11071</v>
      </c>
      <c r="AC469" s="89" t="s">
        <v>11071</v>
      </c>
      <c r="AD469" s="89" t="s">
        <v>5344</v>
      </c>
      <c r="AE469" s="10" t="str">
        <f t="shared" si="136"/>
        <v>-</v>
      </c>
      <c r="AF469" s="11" t="str">
        <f t="shared" si="137"/>
        <v>-</v>
      </c>
      <c r="AG469" s="91" t="s">
        <v>11071</v>
      </c>
      <c r="AH469" s="89" t="s">
        <v>11071</v>
      </c>
      <c r="AI469" s="89" t="s">
        <v>5344</v>
      </c>
      <c r="AJ469" s="10" t="str">
        <f t="shared" si="138"/>
        <v>-</v>
      </c>
      <c r="AK469" s="87" t="str">
        <f t="shared" si="139"/>
        <v>-</v>
      </c>
      <c r="AL469" s="90" t="s">
        <v>11071</v>
      </c>
      <c r="AM469" s="89" t="s">
        <v>11071</v>
      </c>
      <c r="AN469" s="89" t="s">
        <v>5344</v>
      </c>
      <c r="AO469" s="10" t="str">
        <f t="shared" si="140"/>
        <v>-</v>
      </c>
      <c r="AP469" s="11" t="str">
        <f t="shared" si="141"/>
        <v>-</v>
      </c>
      <c r="AQ469" s="91" t="s">
        <v>11071</v>
      </c>
      <c r="AR469" s="89" t="s">
        <v>5344</v>
      </c>
      <c r="AS469" s="89" t="s">
        <v>5344</v>
      </c>
      <c r="AT469" s="10" t="str">
        <f t="shared" si="142"/>
        <v>-</v>
      </c>
      <c r="AU469" s="87" t="str">
        <f t="shared" si="143"/>
        <v>-</v>
      </c>
      <c r="AV469" s="15"/>
    </row>
    <row r="470" spans="3:48" ht="50.1" customHeight="1">
      <c r="C470" s="5"/>
      <c r="D470" s="64" t="s">
        <v>936</v>
      </c>
      <c r="E470" s="65" t="s">
        <v>5254</v>
      </c>
      <c r="F470" s="67" t="s">
        <v>937</v>
      </c>
      <c r="G470" s="29">
        <v>19</v>
      </c>
      <c r="H470" s="13">
        <v>19</v>
      </c>
      <c r="I470" s="10">
        <f t="shared" si="126"/>
        <v>0</v>
      </c>
      <c r="J470" s="87">
        <f t="shared" si="127"/>
        <v>0</v>
      </c>
      <c r="K470" s="29">
        <v>19</v>
      </c>
      <c r="L470" s="13">
        <v>19</v>
      </c>
      <c r="M470" s="10">
        <f t="shared" si="128"/>
        <v>0</v>
      </c>
      <c r="N470" s="87">
        <f t="shared" si="129"/>
        <v>0</v>
      </c>
      <c r="O470" s="29">
        <v>0</v>
      </c>
      <c r="P470" s="13">
        <v>0</v>
      </c>
      <c r="Q470" s="10" t="str">
        <f t="shared" si="130"/>
        <v>-</v>
      </c>
      <c r="R470" s="87" t="str">
        <f t="shared" si="131"/>
        <v>-</v>
      </c>
      <c r="S470" s="29">
        <v>0</v>
      </c>
      <c r="T470" s="13">
        <v>0</v>
      </c>
      <c r="U470" s="10" t="str">
        <f t="shared" si="132"/>
        <v>-</v>
      </c>
      <c r="V470" s="87" t="str">
        <f t="shared" si="133"/>
        <v>-</v>
      </c>
      <c r="W470" s="88" t="s">
        <v>11071</v>
      </c>
      <c r="X470" s="89" t="s">
        <v>11071</v>
      </c>
      <c r="Y470" s="89" t="s">
        <v>5344</v>
      </c>
      <c r="Z470" s="10" t="str">
        <f t="shared" si="134"/>
        <v>-</v>
      </c>
      <c r="AA470" s="87" t="str">
        <f t="shared" si="135"/>
        <v>-</v>
      </c>
      <c r="AB470" s="90" t="s">
        <v>11071</v>
      </c>
      <c r="AC470" s="89" t="s">
        <v>11071</v>
      </c>
      <c r="AD470" s="89" t="s">
        <v>5344</v>
      </c>
      <c r="AE470" s="10" t="str">
        <f t="shared" si="136"/>
        <v>-</v>
      </c>
      <c r="AF470" s="11" t="str">
        <f t="shared" si="137"/>
        <v>-</v>
      </c>
      <c r="AG470" s="91" t="s">
        <v>11071</v>
      </c>
      <c r="AH470" s="89" t="s">
        <v>11071</v>
      </c>
      <c r="AI470" s="89" t="s">
        <v>5344</v>
      </c>
      <c r="AJ470" s="10" t="str">
        <f t="shared" si="138"/>
        <v>-</v>
      </c>
      <c r="AK470" s="87" t="str">
        <f t="shared" si="139"/>
        <v>-</v>
      </c>
      <c r="AL470" s="90" t="s">
        <v>11071</v>
      </c>
      <c r="AM470" s="89" t="s">
        <v>11071</v>
      </c>
      <c r="AN470" s="89" t="s">
        <v>5344</v>
      </c>
      <c r="AO470" s="10" t="str">
        <f t="shared" si="140"/>
        <v>-</v>
      </c>
      <c r="AP470" s="11" t="str">
        <f t="shared" si="141"/>
        <v>-</v>
      </c>
      <c r="AQ470" s="91" t="s">
        <v>11071</v>
      </c>
      <c r="AR470" s="89" t="s">
        <v>5344</v>
      </c>
      <c r="AS470" s="89" t="s">
        <v>5344</v>
      </c>
      <c r="AT470" s="10" t="str">
        <f t="shared" si="142"/>
        <v>-</v>
      </c>
      <c r="AU470" s="87" t="str">
        <f t="shared" si="143"/>
        <v>-</v>
      </c>
      <c r="AV470" s="15"/>
    </row>
    <row r="471" spans="3:48" ht="50.1" customHeight="1">
      <c r="C471" s="5"/>
      <c r="D471" s="64" t="s">
        <v>938</v>
      </c>
      <c r="E471" s="65" t="s">
        <v>5254</v>
      </c>
      <c r="F471" s="67" t="s">
        <v>5231</v>
      </c>
      <c r="G471" s="29">
        <v>20</v>
      </c>
      <c r="H471" s="13">
        <v>20</v>
      </c>
      <c r="I471" s="10">
        <f t="shared" si="126"/>
        <v>0</v>
      </c>
      <c r="J471" s="87">
        <f t="shared" si="127"/>
        <v>0</v>
      </c>
      <c r="K471" s="29">
        <v>20</v>
      </c>
      <c r="L471" s="13">
        <v>20</v>
      </c>
      <c r="M471" s="10">
        <f t="shared" si="128"/>
        <v>0</v>
      </c>
      <c r="N471" s="87">
        <f t="shared" si="129"/>
        <v>0</v>
      </c>
      <c r="O471" s="29">
        <v>0</v>
      </c>
      <c r="P471" s="13">
        <v>0</v>
      </c>
      <c r="Q471" s="10" t="str">
        <f t="shared" si="130"/>
        <v>-</v>
      </c>
      <c r="R471" s="87" t="str">
        <f t="shared" si="131"/>
        <v>-</v>
      </c>
      <c r="S471" s="29">
        <v>0</v>
      </c>
      <c r="T471" s="13">
        <v>0</v>
      </c>
      <c r="U471" s="10" t="str">
        <f t="shared" si="132"/>
        <v>-</v>
      </c>
      <c r="V471" s="87" t="str">
        <f t="shared" si="133"/>
        <v>-</v>
      </c>
      <c r="W471" s="88" t="s">
        <v>11071</v>
      </c>
      <c r="X471" s="89" t="s">
        <v>11071</v>
      </c>
      <c r="Y471" s="89" t="s">
        <v>5344</v>
      </c>
      <c r="Z471" s="10" t="str">
        <f t="shared" si="134"/>
        <v>-</v>
      </c>
      <c r="AA471" s="87" t="str">
        <f t="shared" si="135"/>
        <v>-</v>
      </c>
      <c r="AB471" s="90" t="s">
        <v>11071</v>
      </c>
      <c r="AC471" s="89" t="s">
        <v>11071</v>
      </c>
      <c r="AD471" s="89" t="s">
        <v>5344</v>
      </c>
      <c r="AE471" s="10" t="str">
        <f t="shared" si="136"/>
        <v>-</v>
      </c>
      <c r="AF471" s="11" t="str">
        <f t="shared" si="137"/>
        <v>-</v>
      </c>
      <c r="AG471" s="91" t="s">
        <v>11071</v>
      </c>
      <c r="AH471" s="89" t="s">
        <v>11071</v>
      </c>
      <c r="AI471" s="89" t="s">
        <v>5344</v>
      </c>
      <c r="AJ471" s="10" t="str">
        <f t="shared" si="138"/>
        <v>-</v>
      </c>
      <c r="AK471" s="87" t="str">
        <f t="shared" si="139"/>
        <v>-</v>
      </c>
      <c r="AL471" s="90" t="s">
        <v>11071</v>
      </c>
      <c r="AM471" s="89" t="s">
        <v>11071</v>
      </c>
      <c r="AN471" s="89" t="s">
        <v>5344</v>
      </c>
      <c r="AO471" s="10" t="str">
        <f t="shared" si="140"/>
        <v>-</v>
      </c>
      <c r="AP471" s="11" t="str">
        <f t="shared" si="141"/>
        <v>-</v>
      </c>
      <c r="AQ471" s="91" t="s">
        <v>11071</v>
      </c>
      <c r="AR471" s="89" t="s">
        <v>5344</v>
      </c>
      <c r="AS471" s="89" t="s">
        <v>5344</v>
      </c>
      <c r="AT471" s="10" t="str">
        <f t="shared" si="142"/>
        <v>-</v>
      </c>
      <c r="AU471" s="87" t="str">
        <f t="shared" si="143"/>
        <v>-</v>
      </c>
      <c r="AV471" s="15"/>
    </row>
    <row r="472" spans="3:48" ht="50.1" customHeight="1">
      <c r="C472" s="5"/>
      <c r="D472" s="64" t="s">
        <v>939</v>
      </c>
      <c r="E472" s="65" t="s">
        <v>5255</v>
      </c>
      <c r="F472" s="67" t="s">
        <v>940</v>
      </c>
      <c r="G472" s="29">
        <v>19508</v>
      </c>
      <c r="H472" s="13">
        <v>20161</v>
      </c>
      <c r="I472" s="10">
        <f t="shared" si="126"/>
        <v>-653</v>
      </c>
      <c r="J472" s="87">
        <f t="shared" si="127"/>
        <v>-3.2389266405436241</v>
      </c>
      <c r="K472" s="29">
        <v>6603</v>
      </c>
      <c r="L472" s="13">
        <v>6561</v>
      </c>
      <c r="M472" s="10">
        <f t="shared" si="128"/>
        <v>42</v>
      </c>
      <c r="N472" s="87">
        <f t="shared" si="129"/>
        <v>0.64014631915866482</v>
      </c>
      <c r="O472" s="29">
        <v>2466</v>
      </c>
      <c r="P472" s="13">
        <v>2756</v>
      </c>
      <c r="Q472" s="10">
        <f t="shared" si="130"/>
        <v>-290</v>
      </c>
      <c r="R472" s="87">
        <f t="shared" si="131"/>
        <v>-10.522496371552975</v>
      </c>
      <c r="S472" s="29">
        <v>10440</v>
      </c>
      <c r="T472" s="13">
        <v>10844</v>
      </c>
      <c r="U472" s="10">
        <f t="shared" si="132"/>
        <v>-404</v>
      </c>
      <c r="V472" s="87">
        <f t="shared" si="133"/>
        <v>-3.725562523054224</v>
      </c>
      <c r="W472" s="88" t="s">
        <v>5373</v>
      </c>
      <c r="X472" s="89">
        <v>4317</v>
      </c>
      <c r="Y472" s="89">
        <v>4316</v>
      </c>
      <c r="Z472" s="10">
        <f t="shared" si="134"/>
        <v>1</v>
      </c>
      <c r="AA472" s="87">
        <f t="shared" si="135"/>
        <v>2.3169601482854494E-2</v>
      </c>
      <c r="AB472" s="90" t="s">
        <v>5454</v>
      </c>
      <c r="AC472" s="89">
        <v>1612</v>
      </c>
      <c r="AD472" s="89">
        <v>1568</v>
      </c>
      <c r="AE472" s="10">
        <f t="shared" si="136"/>
        <v>44</v>
      </c>
      <c r="AF472" s="11">
        <f t="shared" si="137"/>
        <v>2.806122448979592</v>
      </c>
      <c r="AG472" s="91" t="s">
        <v>6782</v>
      </c>
      <c r="AH472" s="89">
        <v>1361</v>
      </c>
      <c r="AI472" s="89">
        <v>1444</v>
      </c>
      <c r="AJ472" s="10">
        <f t="shared" si="138"/>
        <v>-83</v>
      </c>
      <c r="AK472" s="87">
        <f t="shared" si="139"/>
        <v>-5.7479224376731297</v>
      </c>
      <c r="AL472" s="90" t="s">
        <v>6962</v>
      </c>
      <c r="AM472" s="89">
        <v>740</v>
      </c>
      <c r="AN472" s="89">
        <v>740</v>
      </c>
      <c r="AO472" s="10">
        <f t="shared" si="140"/>
        <v>0</v>
      </c>
      <c r="AP472" s="11">
        <f t="shared" si="141"/>
        <v>0</v>
      </c>
      <c r="AQ472" s="91" t="s">
        <v>5654</v>
      </c>
      <c r="AR472" s="89">
        <v>545</v>
      </c>
      <c r="AS472" s="89">
        <v>670</v>
      </c>
      <c r="AT472" s="10">
        <f t="shared" si="142"/>
        <v>-125</v>
      </c>
      <c r="AU472" s="87">
        <f t="shared" si="143"/>
        <v>-18.656716417910449</v>
      </c>
      <c r="AV472" s="19" t="s">
        <v>8406</v>
      </c>
    </row>
    <row r="473" spans="3:48" ht="50.1" customHeight="1">
      <c r="C473" s="5"/>
      <c r="D473" s="64" t="s">
        <v>941</v>
      </c>
      <c r="E473" s="65" t="s">
        <v>5255</v>
      </c>
      <c r="F473" s="67" t="s">
        <v>942</v>
      </c>
      <c r="G473" s="29">
        <v>9169</v>
      </c>
      <c r="H473" s="13">
        <v>9646</v>
      </c>
      <c r="I473" s="10">
        <f t="shared" si="126"/>
        <v>-477</v>
      </c>
      <c r="J473" s="87">
        <f t="shared" si="127"/>
        <v>-4.9450549450549453</v>
      </c>
      <c r="K473" s="29">
        <v>1858</v>
      </c>
      <c r="L473" s="13">
        <v>2739</v>
      </c>
      <c r="M473" s="10">
        <f t="shared" si="128"/>
        <v>-881</v>
      </c>
      <c r="N473" s="87">
        <f t="shared" si="129"/>
        <v>-32.165023731288791</v>
      </c>
      <c r="O473" s="29">
        <v>607</v>
      </c>
      <c r="P473" s="13">
        <v>607</v>
      </c>
      <c r="Q473" s="10">
        <f t="shared" si="130"/>
        <v>0</v>
      </c>
      <c r="R473" s="87">
        <f t="shared" si="131"/>
        <v>0</v>
      </c>
      <c r="S473" s="29">
        <v>6704</v>
      </c>
      <c r="T473" s="13">
        <v>6300</v>
      </c>
      <c r="U473" s="10">
        <f t="shared" si="132"/>
        <v>404</v>
      </c>
      <c r="V473" s="87">
        <f t="shared" si="133"/>
        <v>6.412698412698413</v>
      </c>
      <c r="W473" s="88" t="s">
        <v>5373</v>
      </c>
      <c r="X473" s="89">
        <v>4092</v>
      </c>
      <c r="Y473" s="89">
        <v>4193</v>
      </c>
      <c r="Z473" s="10">
        <f t="shared" si="134"/>
        <v>-101</v>
      </c>
      <c r="AA473" s="87">
        <f t="shared" si="135"/>
        <v>-2.4087765323157644</v>
      </c>
      <c r="AB473" s="90" t="s">
        <v>8281</v>
      </c>
      <c r="AC473" s="89">
        <v>1128</v>
      </c>
      <c r="AD473" s="89">
        <v>1128</v>
      </c>
      <c r="AE473" s="10">
        <f t="shared" si="136"/>
        <v>0</v>
      </c>
      <c r="AF473" s="11">
        <f t="shared" si="137"/>
        <v>0</v>
      </c>
      <c r="AG473" s="91" t="s">
        <v>7227</v>
      </c>
      <c r="AH473" s="89">
        <v>1111</v>
      </c>
      <c r="AI473" s="89">
        <v>586</v>
      </c>
      <c r="AJ473" s="10">
        <f t="shared" si="138"/>
        <v>525</v>
      </c>
      <c r="AK473" s="87">
        <f t="shared" si="139"/>
        <v>89.590443686006822</v>
      </c>
      <c r="AL473" s="90" t="s">
        <v>8282</v>
      </c>
      <c r="AM473" s="89">
        <v>180</v>
      </c>
      <c r="AN473" s="89">
        <v>196</v>
      </c>
      <c r="AO473" s="10">
        <f t="shared" si="140"/>
        <v>-16</v>
      </c>
      <c r="AP473" s="11">
        <f t="shared" si="141"/>
        <v>-8.1632653061224492</v>
      </c>
      <c r="AQ473" s="91" t="s">
        <v>5375</v>
      </c>
      <c r="AR473" s="89">
        <v>63</v>
      </c>
      <c r="AS473" s="89">
        <v>59</v>
      </c>
      <c r="AT473" s="10">
        <f t="shared" si="142"/>
        <v>4</v>
      </c>
      <c r="AU473" s="87">
        <f t="shared" si="143"/>
        <v>6.7796610169491522</v>
      </c>
      <c r="AV473" s="19" t="s">
        <v>5798</v>
      </c>
    </row>
    <row r="474" spans="3:48" ht="50.1" customHeight="1">
      <c r="C474" s="5"/>
      <c r="D474" s="64" t="s">
        <v>943</v>
      </c>
      <c r="E474" s="65" t="s">
        <v>5255</v>
      </c>
      <c r="F474" s="67" t="s">
        <v>944</v>
      </c>
      <c r="G474" s="29">
        <v>21794</v>
      </c>
      <c r="H474" s="13">
        <v>21090</v>
      </c>
      <c r="I474" s="10">
        <f t="shared" si="126"/>
        <v>704</v>
      </c>
      <c r="J474" s="87">
        <f t="shared" si="127"/>
        <v>3.3380749170222859</v>
      </c>
      <c r="K474" s="29">
        <v>12611</v>
      </c>
      <c r="L474" s="13">
        <v>10931</v>
      </c>
      <c r="M474" s="10">
        <f t="shared" si="128"/>
        <v>1680</v>
      </c>
      <c r="N474" s="87">
        <f t="shared" si="129"/>
        <v>15.36913365657305</v>
      </c>
      <c r="O474" s="29">
        <v>0</v>
      </c>
      <c r="P474" s="13">
        <v>0</v>
      </c>
      <c r="Q474" s="10" t="str">
        <f t="shared" si="130"/>
        <v>-</v>
      </c>
      <c r="R474" s="87" t="str">
        <f t="shared" si="131"/>
        <v>-</v>
      </c>
      <c r="S474" s="29">
        <v>9183</v>
      </c>
      <c r="T474" s="13">
        <v>10159</v>
      </c>
      <c r="U474" s="10">
        <f t="shared" si="132"/>
        <v>-976</v>
      </c>
      <c r="V474" s="87">
        <f t="shared" si="133"/>
        <v>-9.6072448075597983</v>
      </c>
      <c r="W474" s="88" t="s">
        <v>8283</v>
      </c>
      <c r="X474" s="89">
        <v>1914</v>
      </c>
      <c r="Y474" s="89">
        <v>1944</v>
      </c>
      <c r="Z474" s="10">
        <f t="shared" si="134"/>
        <v>-30</v>
      </c>
      <c r="AA474" s="87">
        <f t="shared" si="135"/>
        <v>-1.5432098765432098</v>
      </c>
      <c r="AB474" s="90" t="s">
        <v>5346</v>
      </c>
      <c r="AC474" s="89">
        <v>1370</v>
      </c>
      <c r="AD474" s="89">
        <v>1370</v>
      </c>
      <c r="AE474" s="10">
        <f t="shared" si="136"/>
        <v>0</v>
      </c>
      <c r="AF474" s="11">
        <f t="shared" si="137"/>
        <v>0</v>
      </c>
      <c r="AG474" s="91" t="s">
        <v>8284</v>
      </c>
      <c r="AH474" s="89">
        <v>846</v>
      </c>
      <c r="AI474" s="89">
        <v>838</v>
      </c>
      <c r="AJ474" s="10">
        <f t="shared" si="138"/>
        <v>8</v>
      </c>
      <c r="AK474" s="87">
        <f t="shared" si="139"/>
        <v>0.95465393794749409</v>
      </c>
      <c r="AL474" s="90" t="s">
        <v>6205</v>
      </c>
      <c r="AM474" s="89">
        <v>834</v>
      </c>
      <c r="AN474" s="89">
        <v>833</v>
      </c>
      <c r="AO474" s="10">
        <f t="shared" si="140"/>
        <v>1</v>
      </c>
      <c r="AP474" s="11">
        <f t="shared" si="141"/>
        <v>0.12004801920768307</v>
      </c>
      <c r="AQ474" s="91" t="s">
        <v>8285</v>
      </c>
      <c r="AR474" s="89">
        <v>549</v>
      </c>
      <c r="AS474" s="89">
        <v>1450</v>
      </c>
      <c r="AT474" s="10">
        <f t="shared" si="142"/>
        <v>-901</v>
      </c>
      <c r="AU474" s="87">
        <f t="shared" si="143"/>
        <v>-62.137931034482762</v>
      </c>
      <c r="AV474" s="19" t="s">
        <v>8407</v>
      </c>
    </row>
    <row r="475" spans="3:48" ht="50.1" customHeight="1">
      <c r="C475" s="5"/>
      <c r="D475" s="64" t="s">
        <v>945</v>
      </c>
      <c r="E475" s="65" t="s">
        <v>5255</v>
      </c>
      <c r="F475" s="67" t="s">
        <v>946</v>
      </c>
      <c r="G475" s="29">
        <v>45134</v>
      </c>
      <c r="H475" s="13">
        <v>44698</v>
      </c>
      <c r="I475" s="10">
        <f t="shared" si="126"/>
        <v>436</v>
      </c>
      <c r="J475" s="87">
        <f t="shared" si="127"/>
        <v>0.97543514251196928</v>
      </c>
      <c r="K475" s="29">
        <v>10655</v>
      </c>
      <c r="L475" s="13">
        <v>7690</v>
      </c>
      <c r="M475" s="10">
        <f t="shared" si="128"/>
        <v>2965</v>
      </c>
      <c r="N475" s="87">
        <f t="shared" si="129"/>
        <v>38.556566970091026</v>
      </c>
      <c r="O475" s="29">
        <v>7172</v>
      </c>
      <c r="P475" s="13">
        <v>8020</v>
      </c>
      <c r="Q475" s="10">
        <f t="shared" si="130"/>
        <v>-848</v>
      </c>
      <c r="R475" s="87">
        <f t="shared" si="131"/>
        <v>-10.57356608478803</v>
      </c>
      <c r="S475" s="29">
        <v>27306</v>
      </c>
      <c r="T475" s="13">
        <v>28989</v>
      </c>
      <c r="U475" s="10">
        <f t="shared" si="132"/>
        <v>-1683</v>
      </c>
      <c r="V475" s="87">
        <f t="shared" si="133"/>
        <v>-5.8056504191244951</v>
      </c>
      <c r="W475" s="88" t="s">
        <v>5339</v>
      </c>
      <c r="X475" s="89">
        <v>12746</v>
      </c>
      <c r="Y475" s="89">
        <v>13200</v>
      </c>
      <c r="Z475" s="10">
        <f t="shared" si="134"/>
        <v>-454</v>
      </c>
      <c r="AA475" s="87">
        <f t="shared" si="135"/>
        <v>-3.4393939393939394</v>
      </c>
      <c r="AB475" s="90" t="s">
        <v>6052</v>
      </c>
      <c r="AC475" s="89">
        <v>5023</v>
      </c>
      <c r="AD475" s="89">
        <v>3547</v>
      </c>
      <c r="AE475" s="10">
        <f t="shared" si="136"/>
        <v>1476</v>
      </c>
      <c r="AF475" s="11">
        <f t="shared" si="137"/>
        <v>41.612630391880465</v>
      </c>
      <c r="AG475" s="91" t="s">
        <v>8286</v>
      </c>
      <c r="AH475" s="89">
        <v>4749</v>
      </c>
      <c r="AI475" s="89">
        <v>5069</v>
      </c>
      <c r="AJ475" s="10">
        <f t="shared" si="138"/>
        <v>-320</v>
      </c>
      <c r="AK475" s="87">
        <f t="shared" si="139"/>
        <v>-6.3128822252909851</v>
      </c>
      <c r="AL475" s="90" t="s">
        <v>7263</v>
      </c>
      <c r="AM475" s="89">
        <v>684</v>
      </c>
      <c r="AN475" s="89">
        <v>684</v>
      </c>
      <c r="AO475" s="10">
        <f t="shared" si="140"/>
        <v>0</v>
      </c>
      <c r="AP475" s="11">
        <f t="shared" si="141"/>
        <v>0</v>
      </c>
      <c r="AQ475" s="91" t="s">
        <v>5450</v>
      </c>
      <c r="AR475" s="89">
        <v>537</v>
      </c>
      <c r="AS475" s="89">
        <v>383</v>
      </c>
      <c r="AT475" s="10">
        <f t="shared" si="142"/>
        <v>154</v>
      </c>
      <c r="AU475" s="87">
        <f t="shared" si="143"/>
        <v>40.208877284595303</v>
      </c>
      <c r="AV475" s="19" t="s">
        <v>5799</v>
      </c>
    </row>
    <row r="476" spans="3:48" ht="50.1" customHeight="1">
      <c r="C476" s="5"/>
      <c r="D476" s="64" t="s">
        <v>947</v>
      </c>
      <c r="E476" s="65" t="s">
        <v>5255</v>
      </c>
      <c r="F476" s="67" t="s">
        <v>948</v>
      </c>
      <c r="G476" s="29">
        <v>9023</v>
      </c>
      <c r="H476" s="13">
        <v>9463</v>
      </c>
      <c r="I476" s="10">
        <f t="shared" si="126"/>
        <v>-440</v>
      </c>
      <c r="J476" s="87">
        <f t="shared" si="127"/>
        <v>-4.6496882595371449</v>
      </c>
      <c r="K476" s="29">
        <v>3533</v>
      </c>
      <c r="L476" s="13">
        <v>2627</v>
      </c>
      <c r="M476" s="10">
        <f t="shared" si="128"/>
        <v>906</v>
      </c>
      <c r="N476" s="87">
        <f t="shared" si="129"/>
        <v>34.488009135896455</v>
      </c>
      <c r="O476" s="29">
        <v>1004</v>
      </c>
      <c r="P476" s="13">
        <v>1217</v>
      </c>
      <c r="Q476" s="10">
        <f t="shared" si="130"/>
        <v>-213</v>
      </c>
      <c r="R476" s="87">
        <f t="shared" si="131"/>
        <v>-17.502054231717338</v>
      </c>
      <c r="S476" s="29">
        <v>4486</v>
      </c>
      <c r="T476" s="13">
        <v>5619</v>
      </c>
      <c r="U476" s="10">
        <f t="shared" si="132"/>
        <v>-1133</v>
      </c>
      <c r="V476" s="87">
        <f t="shared" si="133"/>
        <v>-20.163730201103398</v>
      </c>
      <c r="W476" s="88" t="s">
        <v>5378</v>
      </c>
      <c r="X476" s="89">
        <v>3857</v>
      </c>
      <c r="Y476" s="89">
        <v>3337</v>
      </c>
      <c r="Z476" s="10">
        <f t="shared" si="134"/>
        <v>520</v>
      </c>
      <c r="AA476" s="87">
        <f t="shared" si="135"/>
        <v>15.582858855259216</v>
      </c>
      <c r="AB476" s="90" t="s">
        <v>8287</v>
      </c>
      <c r="AC476" s="89">
        <v>259</v>
      </c>
      <c r="AD476" s="89">
        <v>219</v>
      </c>
      <c r="AE476" s="10">
        <f t="shared" si="136"/>
        <v>40</v>
      </c>
      <c r="AF476" s="11">
        <f t="shared" si="137"/>
        <v>18.264840182648399</v>
      </c>
      <c r="AG476" s="91" t="s">
        <v>8288</v>
      </c>
      <c r="AH476" s="89">
        <v>191</v>
      </c>
      <c r="AI476" s="89">
        <v>197</v>
      </c>
      <c r="AJ476" s="10">
        <f t="shared" si="138"/>
        <v>-6</v>
      </c>
      <c r="AK476" s="87">
        <f t="shared" si="139"/>
        <v>-3.0456852791878175</v>
      </c>
      <c r="AL476" s="90" t="s">
        <v>6088</v>
      </c>
      <c r="AM476" s="89">
        <v>44</v>
      </c>
      <c r="AN476" s="89">
        <v>43</v>
      </c>
      <c r="AO476" s="10">
        <f t="shared" si="140"/>
        <v>1</v>
      </c>
      <c r="AP476" s="11">
        <f t="shared" si="141"/>
        <v>2.3255813953488373</v>
      </c>
      <c r="AQ476" s="91" t="s">
        <v>5489</v>
      </c>
      <c r="AR476" s="89">
        <v>37</v>
      </c>
      <c r="AS476" s="89">
        <v>37</v>
      </c>
      <c r="AT476" s="10">
        <f t="shared" si="142"/>
        <v>0</v>
      </c>
      <c r="AU476" s="87">
        <f t="shared" si="143"/>
        <v>0</v>
      </c>
      <c r="AV476" s="19" t="s">
        <v>5800</v>
      </c>
    </row>
    <row r="477" spans="3:48" ht="50.1" customHeight="1">
      <c r="C477" s="5"/>
      <c r="D477" s="64" t="s">
        <v>949</v>
      </c>
      <c r="E477" s="65" t="s">
        <v>5255</v>
      </c>
      <c r="F477" s="67" t="s">
        <v>950</v>
      </c>
      <c r="G477" s="29">
        <v>3520</v>
      </c>
      <c r="H477" s="13">
        <v>4590</v>
      </c>
      <c r="I477" s="10">
        <f t="shared" si="126"/>
        <v>-1070</v>
      </c>
      <c r="J477" s="87">
        <f t="shared" si="127"/>
        <v>-23.311546840958606</v>
      </c>
      <c r="K477" s="29">
        <v>2247</v>
      </c>
      <c r="L477" s="13">
        <v>2947</v>
      </c>
      <c r="M477" s="10">
        <f t="shared" si="128"/>
        <v>-700</v>
      </c>
      <c r="N477" s="87">
        <f t="shared" si="129"/>
        <v>-23.75296912114014</v>
      </c>
      <c r="O477" s="29">
        <v>99</v>
      </c>
      <c r="P477" s="13">
        <v>379</v>
      </c>
      <c r="Q477" s="10">
        <f t="shared" si="130"/>
        <v>-280</v>
      </c>
      <c r="R477" s="87">
        <f t="shared" si="131"/>
        <v>-73.878627968337724</v>
      </c>
      <c r="S477" s="29">
        <v>1174</v>
      </c>
      <c r="T477" s="13">
        <v>1264</v>
      </c>
      <c r="U477" s="10">
        <f t="shared" si="132"/>
        <v>-90</v>
      </c>
      <c r="V477" s="87">
        <f t="shared" si="133"/>
        <v>-7.1202531645569627</v>
      </c>
      <c r="W477" s="88" t="s">
        <v>5378</v>
      </c>
      <c r="X477" s="89">
        <v>593</v>
      </c>
      <c r="Y477" s="89">
        <v>452</v>
      </c>
      <c r="Z477" s="10">
        <f t="shared" si="134"/>
        <v>141</v>
      </c>
      <c r="AA477" s="87">
        <f t="shared" si="135"/>
        <v>31.194690265486724</v>
      </c>
      <c r="AB477" s="90" t="s">
        <v>8289</v>
      </c>
      <c r="AC477" s="89">
        <v>197</v>
      </c>
      <c r="AD477" s="89">
        <v>201</v>
      </c>
      <c r="AE477" s="10">
        <f t="shared" si="136"/>
        <v>-4</v>
      </c>
      <c r="AF477" s="11">
        <f t="shared" si="137"/>
        <v>-1.9900497512437811</v>
      </c>
      <c r="AG477" s="91" t="s">
        <v>8290</v>
      </c>
      <c r="AH477" s="89">
        <v>138</v>
      </c>
      <c r="AI477" s="89">
        <v>151</v>
      </c>
      <c r="AJ477" s="10">
        <f t="shared" si="138"/>
        <v>-13</v>
      </c>
      <c r="AK477" s="87">
        <f t="shared" si="139"/>
        <v>-8.6092715231788084</v>
      </c>
      <c r="AL477" s="90" t="s">
        <v>8291</v>
      </c>
      <c r="AM477" s="89">
        <v>77</v>
      </c>
      <c r="AN477" s="89">
        <v>87</v>
      </c>
      <c r="AO477" s="10">
        <f t="shared" si="140"/>
        <v>-10</v>
      </c>
      <c r="AP477" s="11">
        <f t="shared" si="141"/>
        <v>-11.494252873563218</v>
      </c>
      <c r="AQ477" s="91" t="s">
        <v>8292</v>
      </c>
      <c r="AR477" s="89">
        <v>48</v>
      </c>
      <c r="AS477" s="89">
        <v>58</v>
      </c>
      <c r="AT477" s="10">
        <f t="shared" si="142"/>
        <v>-10</v>
      </c>
      <c r="AU477" s="87">
        <f t="shared" si="143"/>
        <v>-17.241379310344829</v>
      </c>
      <c r="AV477" s="19" t="s">
        <v>8408</v>
      </c>
    </row>
    <row r="478" spans="3:48" ht="50.1" customHeight="1">
      <c r="C478" s="5"/>
      <c r="D478" s="64" t="s">
        <v>951</v>
      </c>
      <c r="E478" s="65" t="s">
        <v>5255</v>
      </c>
      <c r="F478" s="67" t="s">
        <v>952</v>
      </c>
      <c r="G478" s="29">
        <v>5304</v>
      </c>
      <c r="H478" s="13">
        <v>6509</v>
      </c>
      <c r="I478" s="10">
        <f t="shared" si="126"/>
        <v>-1205</v>
      </c>
      <c r="J478" s="87">
        <f t="shared" si="127"/>
        <v>-18.51282839145798</v>
      </c>
      <c r="K478" s="29">
        <v>1963</v>
      </c>
      <c r="L478" s="13">
        <v>2656</v>
      </c>
      <c r="M478" s="10">
        <f t="shared" si="128"/>
        <v>-693</v>
      </c>
      <c r="N478" s="87">
        <f t="shared" si="129"/>
        <v>-26.091867469879521</v>
      </c>
      <c r="O478" s="29">
        <v>2160</v>
      </c>
      <c r="P478" s="13">
        <v>2777</v>
      </c>
      <c r="Q478" s="10">
        <f t="shared" si="130"/>
        <v>-617</v>
      </c>
      <c r="R478" s="87">
        <f t="shared" si="131"/>
        <v>-22.218221101908533</v>
      </c>
      <c r="S478" s="29">
        <v>1181</v>
      </c>
      <c r="T478" s="13">
        <v>1077</v>
      </c>
      <c r="U478" s="10">
        <f t="shared" si="132"/>
        <v>104</v>
      </c>
      <c r="V478" s="87">
        <f t="shared" si="133"/>
        <v>9.6564531104921087</v>
      </c>
      <c r="W478" s="88" t="s">
        <v>8293</v>
      </c>
      <c r="X478" s="89">
        <v>219</v>
      </c>
      <c r="Y478" s="89">
        <v>175</v>
      </c>
      <c r="Z478" s="10">
        <f t="shared" si="134"/>
        <v>44</v>
      </c>
      <c r="AA478" s="87">
        <f t="shared" si="135"/>
        <v>25.142857142857146</v>
      </c>
      <c r="AB478" s="90" t="s">
        <v>5379</v>
      </c>
      <c r="AC478" s="89">
        <v>183</v>
      </c>
      <c r="AD478" s="89">
        <v>72</v>
      </c>
      <c r="AE478" s="10">
        <f t="shared" si="136"/>
        <v>111</v>
      </c>
      <c r="AF478" s="11">
        <f t="shared" si="137"/>
        <v>154.16666666666669</v>
      </c>
      <c r="AG478" s="91" t="s">
        <v>5907</v>
      </c>
      <c r="AH478" s="89">
        <v>160</v>
      </c>
      <c r="AI478" s="89">
        <v>171</v>
      </c>
      <c r="AJ478" s="10">
        <f t="shared" si="138"/>
        <v>-11</v>
      </c>
      <c r="AK478" s="87">
        <f t="shared" si="139"/>
        <v>-6.4327485380116958</v>
      </c>
      <c r="AL478" s="90" t="s">
        <v>5568</v>
      </c>
      <c r="AM478" s="89">
        <v>144</v>
      </c>
      <c r="AN478" s="89">
        <v>224</v>
      </c>
      <c r="AO478" s="10">
        <f t="shared" si="140"/>
        <v>-80</v>
      </c>
      <c r="AP478" s="11">
        <f t="shared" si="141"/>
        <v>-35.714285714285715</v>
      </c>
      <c r="AQ478" s="91" t="s">
        <v>6336</v>
      </c>
      <c r="AR478" s="89">
        <v>124</v>
      </c>
      <c r="AS478" s="89">
        <v>136</v>
      </c>
      <c r="AT478" s="10">
        <f t="shared" si="142"/>
        <v>-12</v>
      </c>
      <c r="AU478" s="87">
        <f t="shared" si="143"/>
        <v>-8.8235294117647065</v>
      </c>
      <c r="AV478" s="19" t="s">
        <v>8409</v>
      </c>
    </row>
    <row r="479" spans="3:48" ht="50.1" customHeight="1">
      <c r="C479" s="5"/>
      <c r="D479" s="64" t="s">
        <v>953</v>
      </c>
      <c r="E479" s="65" t="s">
        <v>5255</v>
      </c>
      <c r="F479" s="67" t="s">
        <v>954</v>
      </c>
      <c r="G479" s="29">
        <v>9515</v>
      </c>
      <c r="H479" s="13">
        <v>13103</v>
      </c>
      <c r="I479" s="10">
        <f t="shared" si="126"/>
        <v>-3588</v>
      </c>
      <c r="J479" s="87">
        <f t="shared" si="127"/>
        <v>-27.383042051438601</v>
      </c>
      <c r="K479" s="29">
        <v>5024</v>
      </c>
      <c r="L479" s="13">
        <v>3288</v>
      </c>
      <c r="M479" s="10">
        <f t="shared" si="128"/>
        <v>1736</v>
      </c>
      <c r="N479" s="87">
        <f t="shared" si="129"/>
        <v>52.798053527980535</v>
      </c>
      <c r="O479" s="29">
        <v>565</v>
      </c>
      <c r="P479" s="13">
        <v>565</v>
      </c>
      <c r="Q479" s="10">
        <f t="shared" si="130"/>
        <v>0</v>
      </c>
      <c r="R479" s="87">
        <f t="shared" si="131"/>
        <v>0</v>
      </c>
      <c r="S479" s="29">
        <v>3926</v>
      </c>
      <c r="T479" s="13">
        <v>9251</v>
      </c>
      <c r="U479" s="10">
        <f t="shared" si="132"/>
        <v>-5325</v>
      </c>
      <c r="V479" s="87">
        <f t="shared" si="133"/>
        <v>-57.561344719489782</v>
      </c>
      <c r="W479" s="88" t="s">
        <v>8294</v>
      </c>
      <c r="X479" s="89">
        <v>692</v>
      </c>
      <c r="Y479" s="89">
        <v>692</v>
      </c>
      <c r="Z479" s="10">
        <f t="shared" si="134"/>
        <v>0</v>
      </c>
      <c r="AA479" s="87">
        <f t="shared" si="135"/>
        <v>0</v>
      </c>
      <c r="AB479" s="90" t="s">
        <v>5426</v>
      </c>
      <c r="AC479" s="89">
        <v>621</v>
      </c>
      <c r="AD479" s="89">
        <v>660</v>
      </c>
      <c r="AE479" s="10">
        <f t="shared" si="136"/>
        <v>-39</v>
      </c>
      <c r="AF479" s="11">
        <f t="shared" si="137"/>
        <v>-5.9090909090909092</v>
      </c>
      <c r="AG479" s="91" t="s">
        <v>5568</v>
      </c>
      <c r="AH479" s="89">
        <v>607</v>
      </c>
      <c r="AI479" s="89">
        <v>522</v>
      </c>
      <c r="AJ479" s="10">
        <f t="shared" si="138"/>
        <v>85</v>
      </c>
      <c r="AK479" s="87">
        <f t="shared" si="139"/>
        <v>16.283524904214559</v>
      </c>
      <c r="AL479" s="90" t="s">
        <v>8295</v>
      </c>
      <c r="AM479" s="89">
        <v>534</v>
      </c>
      <c r="AN479" s="89">
        <v>408</v>
      </c>
      <c r="AO479" s="10">
        <f t="shared" si="140"/>
        <v>126</v>
      </c>
      <c r="AP479" s="11">
        <f t="shared" si="141"/>
        <v>30.882352941176471</v>
      </c>
      <c r="AQ479" s="91" t="s">
        <v>8296</v>
      </c>
      <c r="AR479" s="89">
        <v>457</v>
      </c>
      <c r="AS479" s="89">
        <v>347</v>
      </c>
      <c r="AT479" s="10">
        <f t="shared" si="142"/>
        <v>110</v>
      </c>
      <c r="AU479" s="87">
        <f t="shared" si="143"/>
        <v>31.70028818443804</v>
      </c>
      <c r="AV479" s="19" t="s">
        <v>8410</v>
      </c>
    </row>
    <row r="480" spans="3:48" ht="50.1" customHeight="1">
      <c r="C480" s="5"/>
      <c r="D480" s="64" t="s">
        <v>955</v>
      </c>
      <c r="E480" s="65" t="s">
        <v>5255</v>
      </c>
      <c r="F480" s="67" t="s">
        <v>956</v>
      </c>
      <c r="G480" s="29">
        <v>6246</v>
      </c>
      <c r="H480" s="13">
        <v>6845</v>
      </c>
      <c r="I480" s="10">
        <f t="shared" si="126"/>
        <v>-599</v>
      </c>
      <c r="J480" s="87">
        <f t="shared" si="127"/>
        <v>-8.7509130752374009</v>
      </c>
      <c r="K480" s="29">
        <v>2364</v>
      </c>
      <c r="L480" s="13">
        <v>2963</v>
      </c>
      <c r="M480" s="10">
        <f t="shared" si="128"/>
        <v>-599</v>
      </c>
      <c r="N480" s="87">
        <f t="shared" si="129"/>
        <v>-20.215997300033749</v>
      </c>
      <c r="O480" s="29">
        <v>1839</v>
      </c>
      <c r="P480" s="13">
        <v>1928</v>
      </c>
      <c r="Q480" s="10">
        <f t="shared" si="130"/>
        <v>-89</v>
      </c>
      <c r="R480" s="87">
        <f t="shared" si="131"/>
        <v>-4.6161825726141084</v>
      </c>
      <c r="S480" s="29">
        <v>2043</v>
      </c>
      <c r="T480" s="13">
        <v>1953</v>
      </c>
      <c r="U480" s="10">
        <f t="shared" si="132"/>
        <v>90</v>
      </c>
      <c r="V480" s="87">
        <f t="shared" si="133"/>
        <v>4.6082949308755765</v>
      </c>
      <c r="W480" s="88" t="s">
        <v>5375</v>
      </c>
      <c r="X480" s="89">
        <v>908</v>
      </c>
      <c r="Y480" s="89">
        <v>914</v>
      </c>
      <c r="Z480" s="10">
        <f t="shared" si="134"/>
        <v>-6</v>
      </c>
      <c r="AA480" s="87">
        <f t="shared" si="135"/>
        <v>-0.65645514223194745</v>
      </c>
      <c r="AB480" s="90" t="s">
        <v>8105</v>
      </c>
      <c r="AC480" s="89">
        <v>381</v>
      </c>
      <c r="AD480" s="89">
        <v>510</v>
      </c>
      <c r="AE480" s="10">
        <f t="shared" si="136"/>
        <v>-129</v>
      </c>
      <c r="AF480" s="11">
        <f t="shared" si="137"/>
        <v>-25.294117647058822</v>
      </c>
      <c r="AG480" s="91" t="s">
        <v>8297</v>
      </c>
      <c r="AH480" s="89">
        <v>209</v>
      </c>
      <c r="AI480" s="89" t="s">
        <v>5344</v>
      </c>
      <c r="AJ480" s="10" t="str">
        <f t="shared" si="138"/>
        <v>-</v>
      </c>
      <c r="AK480" s="87" t="str">
        <f t="shared" si="139"/>
        <v>-</v>
      </c>
      <c r="AL480" s="90" t="s">
        <v>8298</v>
      </c>
      <c r="AM480" s="89">
        <v>148</v>
      </c>
      <c r="AN480" s="89">
        <v>174</v>
      </c>
      <c r="AO480" s="10">
        <f t="shared" si="140"/>
        <v>-26</v>
      </c>
      <c r="AP480" s="11">
        <f t="shared" si="141"/>
        <v>-14.942528735632186</v>
      </c>
      <c r="AQ480" s="91" t="s">
        <v>8299</v>
      </c>
      <c r="AR480" s="89">
        <v>139</v>
      </c>
      <c r="AS480" s="89">
        <v>139</v>
      </c>
      <c r="AT480" s="10">
        <f t="shared" si="142"/>
        <v>0</v>
      </c>
      <c r="AU480" s="87">
        <f t="shared" si="143"/>
        <v>0</v>
      </c>
      <c r="AV480" s="19" t="s">
        <v>8411</v>
      </c>
    </row>
    <row r="481" spans="3:48" ht="50.1" customHeight="1">
      <c r="C481" s="5"/>
      <c r="D481" s="64" t="s">
        <v>957</v>
      </c>
      <c r="E481" s="65" t="s">
        <v>5255</v>
      </c>
      <c r="F481" s="67" t="s">
        <v>958</v>
      </c>
      <c r="G481" s="29">
        <v>13712</v>
      </c>
      <c r="H481" s="13">
        <v>16842</v>
      </c>
      <c r="I481" s="10">
        <f t="shared" si="126"/>
        <v>-3130</v>
      </c>
      <c r="J481" s="87">
        <f t="shared" si="127"/>
        <v>-18.584491153069706</v>
      </c>
      <c r="K481" s="29">
        <v>3897</v>
      </c>
      <c r="L481" s="13">
        <v>4388</v>
      </c>
      <c r="M481" s="10">
        <f t="shared" si="128"/>
        <v>-491</v>
      </c>
      <c r="N481" s="87">
        <f t="shared" si="129"/>
        <v>-11.189608021877849</v>
      </c>
      <c r="O481" s="29">
        <v>1182</v>
      </c>
      <c r="P481" s="13">
        <v>1260</v>
      </c>
      <c r="Q481" s="10">
        <f t="shared" si="130"/>
        <v>-78</v>
      </c>
      <c r="R481" s="87">
        <f t="shared" si="131"/>
        <v>-6.1904761904761907</v>
      </c>
      <c r="S481" s="29">
        <v>8633</v>
      </c>
      <c r="T481" s="13">
        <v>11194</v>
      </c>
      <c r="U481" s="10">
        <f t="shared" si="132"/>
        <v>-2561</v>
      </c>
      <c r="V481" s="87">
        <f t="shared" si="133"/>
        <v>-22.878327675540469</v>
      </c>
      <c r="W481" s="88" t="s">
        <v>8300</v>
      </c>
      <c r="X481" s="89">
        <v>5539</v>
      </c>
      <c r="Y481" s="89">
        <v>8568</v>
      </c>
      <c r="Z481" s="10">
        <f t="shared" si="134"/>
        <v>-3029</v>
      </c>
      <c r="AA481" s="87">
        <f t="shared" si="135"/>
        <v>-35.352474323062559</v>
      </c>
      <c r="AB481" s="90" t="s">
        <v>8301</v>
      </c>
      <c r="AC481" s="89">
        <v>2180</v>
      </c>
      <c r="AD481" s="89">
        <v>1867</v>
      </c>
      <c r="AE481" s="10">
        <f t="shared" si="136"/>
        <v>313</v>
      </c>
      <c r="AF481" s="11">
        <f t="shared" si="137"/>
        <v>16.764863417246918</v>
      </c>
      <c r="AG481" s="91" t="s">
        <v>8302</v>
      </c>
      <c r="AH481" s="89">
        <v>406</v>
      </c>
      <c r="AI481" s="89">
        <v>369</v>
      </c>
      <c r="AJ481" s="10">
        <f t="shared" si="138"/>
        <v>37</v>
      </c>
      <c r="AK481" s="87">
        <f t="shared" si="139"/>
        <v>10.027100271002711</v>
      </c>
      <c r="AL481" s="90" t="s">
        <v>5335</v>
      </c>
      <c r="AM481" s="89">
        <v>252</v>
      </c>
      <c r="AN481" s="89">
        <v>252</v>
      </c>
      <c r="AO481" s="10">
        <f t="shared" si="140"/>
        <v>0</v>
      </c>
      <c r="AP481" s="11">
        <f t="shared" si="141"/>
        <v>0</v>
      </c>
      <c r="AQ481" s="91" t="s">
        <v>6076</v>
      </c>
      <c r="AR481" s="89">
        <v>107</v>
      </c>
      <c r="AS481" s="89">
        <v>60</v>
      </c>
      <c r="AT481" s="10">
        <f t="shared" si="142"/>
        <v>47</v>
      </c>
      <c r="AU481" s="87">
        <f t="shared" si="143"/>
        <v>78.333333333333329</v>
      </c>
      <c r="AV481" s="19" t="s">
        <v>5801</v>
      </c>
    </row>
    <row r="482" spans="3:48" ht="50.1" customHeight="1">
      <c r="C482" s="5"/>
      <c r="D482" s="64" t="s">
        <v>959</v>
      </c>
      <c r="E482" s="65" t="s">
        <v>5255</v>
      </c>
      <c r="F482" s="67" t="s">
        <v>960</v>
      </c>
      <c r="G482" s="29">
        <v>26574</v>
      </c>
      <c r="H482" s="13">
        <v>28487</v>
      </c>
      <c r="I482" s="10">
        <f t="shared" si="126"/>
        <v>-1913</v>
      </c>
      <c r="J482" s="87">
        <f t="shared" si="127"/>
        <v>-6.715343841050303</v>
      </c>
      <c r="K482" s="29">
        <v>3392</v>
      </c>
      <c r="L482" s="13">
        <v>3795</v>
      </c>
      <c r="M482" s="10">
        <f t="shared" si="128"/>
        <v>-403</v>
      </c>
      <c r="N482" s="87">
        <f t="shared" si="129"/>
        <v>-10.619235836627142</v>
      </c>
      <c r="O482" s="29">
        <v>3373</v>
      </c>
      <c r="P482" s="13">
        <v>3429</v>
      </c>
      <c r="Q482" s="10">
        <f t="shared" si="130"/>
        <v>-56</v>
      </c>
      <c r="R482" s="87">
        <f t="shared" si="131"/>
        <v>-1.6331291921843103</v>
      </c>
      <c r="S482" s="29">
        <v>19809</v>
      </c>
      <c r="T482" s="13">
        <v>21263</v>
      </c>
      <c r="U482" s="10">
        <f t="shared" si="132"/>
        <v>-1454</v>
      </c>
      <c r="V482" s="87">
        <f t="shared" si="133"/>
        <v>-6.8381695903682456</v>
      </c>
      <c r="W482" s="88" t="s">
        <v>8303</v>
      </c>
      <c r="X482" s="89">
        <v>5481</v>
      </c>
      <c r="Y482" s="89">
        <v>4512</v>
      </c>
      <c r="Z482" s="10">
        <f t="shared" si="134"/>
        <v>969</v>
      </c>
      <c r="AA482" s="87">
        <f t="shared" si="135"/>
        <v>21.476063829787233</v>
      </c>
      <c r="AB482" s="90" t="s">
        <v>8304</v>
      </c>
      <c r="AC482" s="89">
        <v>3886</v>
      </c>
      <c r="AD482" s="89">
        <v>4015</v>
      </c>
      <c r="AE482" s="10">
        <f t="shared" si="136"/>
        <v>-129</v>
      </c>
      <c r="AF482" s="11">
        <f t="shared" si="137"/>
        <v>-3.2129514321295143</v>
      </c>
      <c r="AG482" s="91" t="s">
        <v>8305</v>
      </c>
      <c r="AH482" s="89">
        <v>2960</v>
      </c>
      <c r="AI482" s="89">
        <v>2374</v>
      </c>
      <c r="AJ482" s="10">
        <f t="shared" si="138"/>
        <v>586</v>
      </c>
      <c r="AK482" s="87">
        <f t="shared" si="139"/>
        <v>24.684077506318449</v>
      </c>
      <c r="AL482" s="90" t="s">
        <v>8306</v>
      </c>
      <c r="AM482" s="89">
        <v>2195</v>
      </c>
      <c r="AN482" s="89">
        <v>2175</v>
      </c>
      <c r="AO482" s="10">
        <f t="shared" si="140"/>
        <v>20</v>
      </c>
      <c r="AP482" s="11">
        <f t="shared" si="141"/>
        <v>0.91954022988505746</v>
      </c>
      <c r="AQ482" s="91" t="s">
        <v>5351</v>
      </c>
      <c r="AR482" s="89">
        <v>1590</v>
      </c>
      <c r="AS482" s="89">
        <v>1189</v>
      </c>
      <c r="AT482" s="10">
        <f t="shared" si="142"/>
        <v>401</v>
      </c>
      <c r="AU482" s="87">
        <f t="shared" si="143"/>
        <v>33.725820016820855</v>
      </c>
      <c r="AV482" s="19" t="s">
        <v>8412</v>
      </c>
    </row>
    <row r="483" spans="3:48" ht="50.1" customHeight="1">
      <c r="C483" s="5"/>
      <c r="D483" s="64" t="s">
        <v>961</v>
      </c>
      <c r="E483" s="65" t="s">
        <v>5255</v>
      </c>
      <c r="F483" s="67" t="s">
        <v>75</v>
      </c>
      <c r="G483" s="29">
        <v>11559</v>
      </c>
      <c r="H483" s="13">
        <v>11720</v>
      </c>
      <c r="I483" s="10">
        <f t="shared" si="126"/>
        <v>-161</v>
      </c>
      <c r="J483" s="87">
        <f t="shared" si="127"/>
        <v>-1.3737201365187712</v>
      </c>
      <c r="K483" s="29">
        <v>2580</v>
      </c>
      <c r="L483" s="13">
        <v>2579</v>
      </c>
      <c r="M483" s="10">
        <f t="shared" si="128"/>
        <v>1</v>
      </c>
      <c r="N483" s="87">
        <f t="shared" si="129"/>
        <v>3.8774718883288095E-2</v>
      </c>
      <c r="O483" s="29">
        <v>863</v>
      </c>
      <c r="P483" s="13">
        <v>963</v>
      </c>
      <c r="Q483" s="10">
        <f t="shared" si="130"/>
        <v>-100</v>
      </c>
      <c r="R483" s="87">
        <f t="shared" si="131"/>
        <v>-10.384215991692628</v>
      </c>
      <c r="S483" s="29">
        <v>8116</v>
      </c>
      <c r="T483" s="13">
        <v>8177</v>
      </c>
      <c r="U483" s="10">
        <f t="shared" si="132"/>
        <v>-61</v>
      </c>
      <c r="V483" s="87">
        <f t="shared" si="133"/>
        <v>-0.74599486364192247</v>
      </c>
      <c r="W483" s="88" t="s">
        <v>8307</v>
      </c>
      <c r="X483" s="89">
        <v>3458.9349999999999</v>
      </c>
      <c r="Y483" s="89">
        <v>3457.3910000000001</v>
      </c>
      <c r="Z483" s="10">
        <f t="shared" si="134"/>
        <v>1.543999999999869</v>
      </c>
      <c r="AA483" s="87">
        <f t="shared" si="135"/>
        <v>4.4657951617270625E-2</v>
      </c>
      <c r="AB483" s="90" t="s">
        <v>5857</v>
      </c>
      <c r="AC483" s="89">
        <v>1854.4639999999999</v>
      </c>
      <c r="AD483" s="89">
        <v>2021.6959999999999</v>
      </c>
      <c r="AE483" s="10">
        <f t="shared" si="136"/>
        <v>-167.23199999999997</v>
      </c>
      <c r="AF483" s="11">
        <f t="shared" si="137"/>
        <v>-8.2718667890721438</v>
      </c>
      <c r="AG483" s="91" t="s">
        <v>5342</v>
      </c>
      <c r="AH483" s="89">
        <v>1415.961</v>
      </c>
      <c r="AI483" s="89">
        <v>1390.0419999999999</v>
      </c>
      <c r="AJ483" s="10">
        <f t="shared" si="138"/>
        <v>25.919000000000096</v>
      </c>
      <c r="AK483" s="87">
        <f t="shared" si="139"/>
        <v>1.8646199179593204</v>
      </c>
      <c r="AL483" s="90" t="s">
        <v>8308</v>
      </c>
      <c r="AM483" s="89">
        <v>564.01599999999996</v>
      </c>
      <c r="AN483" s="89">
        <v>609.029</v>
      </c>
      <c r="AO483" s="10">
        <f t="shared" si="140"/>
        <v>-45.013000000000034</v>
      </c>
      <c r="AP483" s="11">
        <f t="shared" si="141"/>
        <v>-7.3909452587643667</v>
      </c>
      <c r="AQ483" s="91" t="s">
        <v>8309</v>
      </c>
      <c r="AR483" s="89">
        <v>374.07299999999998</v>
      </c>
      <c r="AS483" s="89">
        <v>273.93900000000002</v>
      </c>
      <c r="AT483" s="10">
        <f t="shared" si="142"/>
        <v>100.13399999999996</v>
      </c>
      <c r="AU483" s="87">
        <f t="shared" si="143"/>
        <v>36.553393273684996</v>
      </c>
      <c r="AV483" s="19" t="s">
        <v>8413</v>
      </c>
    </row>
    <row r="484" spans="3:48" ht="50.1" customHeight="1">
      <c r="C484" s="5"/>
      <c r="D484" s="64" t="s">
        <v>962</v>
      </c>
      <c r="E484" s="65" t="s">
        <v>5255</v>
      </c>
      <c r="F484" s="67" t="s">
        <v>963</v>
      </c>
      <c r="G484" s="29">
        <v>3304</v>
      </c>
      <c r="H484" s="13">
        <v>2912</v>
      </c>
      <c r="I484" s="10">
        <f t="shared" si="126"/>
        <v>392</v>
      </c>
      <c r="J484" s="87">
        <f t="shared" si="127"/>
        <v>13.461538461538462</v>
      </c>
      <c r="K484" s="29">
        <v>1401</v>
      </c>
      <c r="L484" s="13">
        <v>1466</v>
      </c>
      <c r="M484" s="10">
        <f t="shared" si="128"/>
        <v>-65</v>
      </c>
      <c r="N484" s="87">
        <f t="shared" si="129"/>
        <v>-4.433833560709413</v>
      </c>
      <c r="O484" s="29">
        <v>2</v>
      </c>
      <c r="P484" s="13">
        <v>2</v>
      </c>
      <c r="Q484" s="10">
        <f t="shared" si="130"/>
        <v>0</v>
      </c>
      <c r="R484" s="87">
        <f t="shared" si="131"/>
        <v>0</v>
      </c>
      <c r="S484" s="29">
        <v>1901</v>
      </c>
      <c r="T484" s="13">
        <v>1445</v>
      </c>
      <c r="U484" s="10">
        <f t="shared" si="132"/>
        <v>456</v>
      </c>
      <c r="V484" s="87">
        <f t="shared" si="133"/>
        <v>31.557093425605537</v>
      </c>
      <c r="W484" s="88" t="s">
        <v>5802</v>
      </c>
      <c r="X484" s="89">
        <v>471</v>
      </c>
      <c r="Y484" s="89">
        <v>522</v>
      </c>
      <c r="Z484" s="10">
        <f t="shared" si="134"/>
        <v>-51</v>
      </c>
      <c r="AA484" s="87">
        <f t="shared" si="135"/>
        <v>-9.7701149425287355</v>
      </c>
      <c r="AB484" s="90" t="s">
        <v>8285</v>
      </c>
      <c r="AC484" s="89">
        <v>438</v>
      </c>
      <c r="AD484" s="89" t="s">
        <v>5344</v>
      </c>
      <c r="AE484" s="10" t="str">
        <f t="shared" si="136"/>
        <v>-</v>
      </c>
      <c r="AF484" s="11" t="str">
        <f t="shared" si="137"/>
        <v>-</v>
      </c>
      <c r="AG484" s="91" t="s">
        <v>5803</v>
      </c>
      <c r="AH484" s="89">
        <v>414</v>
      </c>
      <c r="AI484" s="89">
        <v>322</v>
      </c>
      <c r="AJ484" s="10">
        <f t="shared" si="138"/>
        <v>92</v>
      </c>
      <c r="AK484" s="87">
        <f t="shared" si="139"/>
        <v>28.571428571428569</v>
      </c>
      <c r="AL484" s="90" t="s">
        <v>5335</v>
      </c>
      <c r="AM484" s="89">
        <v>340</v>
      </c>
      <c r="AN484" s="89">
        <v>339</v>
      </c>
      <c r="AO484" s="10">
        <f t="shared" si="140"/>
        <v>1</v>
      </c>
      <c r="AP484" s="11">
        <f t="shared" si="141"/>
        <v>0.29498525073746312</v>
      </c>
      <c r="AQ484" s="91" t="s">
        <v>8310</v>
      </c>
      <c r="AR484" s="89">
        <v>79</v>
      </c>
      <c r="AS484" s="89">
        <v>99</v>
      </c>
      <c r="AT484" s="10">
        <f t="shared" si="142"/>
        <v>-20</v>
      </c>
      <c r="AU484" s="87">
        <f t="shared" si="143"/>
        <v>-20.202020202020201</v>
      </c>
      <c r="AV484" s="19" t="s">
        <v>8414</v>
      </c>
    </row>
    <row r="485" spans="3:48" ht="50.1" customHeight="1">
      <c r="C485" s="5"/>
      <c r="D485" s="64" t="s">
        <v>964</v>
      </c>
      <c r="E485" s="65" t="s">
        <v>5255</v>
      </c>
      <c r="F485" s="67" t="s">
        <v>965</v>
      </c>
      <c r="G485" s="29">
        <v>1808</v>
      </c>
      <c r="H485" s="13">
        <v>2310</v>
      </c>
      <c r="I485" s="10">
        <f t="shared" si="126"/>
        <v>-502</v>
      </c>
      <c r="J485" s="87">
        <f t="shared" si="127"/>
        <v>-21.731601731601732</v>
      </c>
      <c r="K485" s="29">
        <v>1008</v>
      </c>
      <c r="L485" s="13">
        <v>847</v>
      </c>
      <c r="M485" s="10">
        <f t="shared" si="128"/>
        <v>161</v>
      </c>
      <c r="N485" s="87">
        <f t="shared" si="129"/>
        <v>19.008264462809919</v>
      </c>
      <c r="O485" s="29">
        <v>134</v>
      </c>
      <c r="P485" s="13">
        <v>134</v>
      </c>
      <c r="Q485" s="10">
        <f t="shared" si="130"/>
        <v>0</v>
      </c>
      <c r="R485" s="87">
        <f t="shared" si="131"/>
        <v>0</v>
      </c>
      <c r="S485" s="29">
        <v>666</v>
      </c>
      <c r="T485" s="13">
        <v>1330</v>
      </c>
      <c r="U485" s="10">
        <f t="shared" si="132"/>
        <v>-664</v>
      </c>
      <c r="V485" s="87">
        <f t="shared" si="133"/>
        <v>-49.924812030075188</v>
      </c>
      <c r="W485" s="88" t="s">
        <v>6336</v>
      </c>
      <c r="X485" s="89">
        <v>212</v>
      </c>
      <c r="Y485" s="89">
        <v>230</v>
      </c>
      <c r="Z485" s="10">
        <f t="shared" si="134"/>
        <v>-18</v>
      </c>
      <c r="AA485" s="87">
        <f t="shared" si="135"/>
        <v>-7.8260869565217401</v>
      </c>
      <c r="AB485" s="90" t="s">
        <v>8311</v>
      </c>
      <c r="AC485" s="89">
        <v>125</v>
      </c>
      <c r="AD485" s="89">
        <v>125</v>
      </c>
      <c r="AE485" s="10">
        <f t="shared" si="136"/>
        <v>0</v>
      </c>
      <c r="AF485" s="11">
        <f t="shared" si="137"/>
        <v>0</v>
      </c>
      <c r="AG485" s="91" t="s">
        <v>8312</v>
      </c>
      <c r="AH485" s="89">
        <v>109</v>
      </c>
      <c r="AI485" s="89">
        <v>91</v>
      </c>
      <c r="AJ485" s="10">
        <f t="shared" si="138"/>
        <v>18</v>
      </c>
      <c r="AK485" s="87">
        <f t="shared" si="139"/>
        <v>19.780219780219781</v>
      </c>
      <c r="AL485" s="90" t="s">
        <v>8130</v>
      </c>
      <c r="AM485" s="89">
        <v>75</v>
      </c>
      <c r="AN485" s="89">
        <v>75</v>
      </c>
      <c r="AO485" s="10">
        <f t="shared" si="140"/>
        <v>0</v>
      </c>
      <c r="AP485" s="11">
        <f t="shared" si="141"/>
        <v>0</v>
      </c>
      <c r="AQ485" s="91" t="s">
        <v>5426</v>
      </c>
      <c r="AR485" s="89">
        <v>56</v>
      </c>
      <c r="AS485" s="89">
        <v>87</v>
      </c>
      <c r="AT485" s="10">
        <f t="shared" si="142"/>
        <v>-31</v>
      </c>
      <c r="AU485" s="87">
        <f t="shared" si="143"/>
        <v>-35.632183908045981</v>
      </c>
      <c r="AV485" s="19" t="s">
        <v>5804</v>
      </c>
    </row>
    <row r="486" spans="3:48" ht="50.1" customHeight="1">
      <c r="C486" s="5"/>
      <c r="D486" s="64" t="s">
        <v>966</v>
      </c>
      <c r="E486" s="65" t="s">
        <v>5255</v>
      </c>
      <c r="F486" s="67" t="s">
        <v>967</v>
      </c>
      <c r="G486" s="29">
        <v>2003</v>
      </c>
      <c r="H486" s="13">
        <v>1717</v>
      </c>
      <c r="I486" s="10">
        <f t="shared" si="126"/>
        <v>286</v>
      </c>
      <c r="J486" s="87">
        <f t="shared" si="127"/>
        <v>16.656959813628422</v>
      </c>
      <c r="K486" s="29">
        <v>795</v>
      </c>
      <c r="L486" s="13">
        <v>754</v>
      </c>
      <c r="M486" s="10">
        <f t="shared" si="128"/>
        <v>41</v>
      </c>
      <c r="N486" s="87">
        <f t="shared" si="129"/>
        <v>5.4376657824933687</v>
      </c>
      <c r="O486" s="29">
        <v>0</v>
      </c>
      <c r="P486" s="13">
        <v>0</v>
      </c>
      <c r="Q486" s="10" t="str">
        <f t="shared" si="130"/>
        <v>-</v>
      </c>
      <c r="R486" s="87" t="str">
        <f t="shared" si="131"/>
        <v>-</v>
      </c>
      <c r="S486" s="29">
        <v>1208</v>
      </c>
      <c r="T486" s="13">
        <v>963</v>
      </c>
      <c r="U486" s="10">
        <f t="shared" si="132"/>
        <v>245</v>
      </c>
      <c r="V486" s="87">
        <f t="shared" si="133"/>
        <v>25.441329179646939</v>
      </c>
      <c r="W486" s="88" t="s">
        <v>8313</v>
      </c>
      <c r="X486" s="89">
        <v>399</v>
      </c>
      <c r="Y486" s="89">
        <v>407</v>
      </c>
      <c r="Z486" s="10">
        <f t="shared" si="134"/>
        <v>-8</v>
      </c>
      <c r="AA486" s="87">
        <f t="shared" si="135"/>
        <v>-1.9656019656019657</v>
      </c>
      <c r="AB486" s="90" t="s">
        <v>5426</v>
      </c>
      <c r="AC486" s="89">
        <v>213</v>
      </c>
      <c r="AD486" s="89">
        <v>112</v>
      </c>
      <c r="AE486" s="10">
        <f t="shared" si="136"/>
        <v>101</v>
      </c>
      <c r="AF486" s="11">
        <f t="shared" si="137"/>
        <v>90.178571428571431</v>
      </c>
      <c r="AG486" s="91" t="s">
        <v>5339</v>
      </c>
      <c r="AH486" s="89">
        <v>160</v>
      </c>
      <c r="AI486" s="89">
        <v>110</v>
      </c>
      <c r="AJ486" s="10">
        <f t="shared" si="138"/>
        <v>50</v>
      </c>
      <c r="AK486" s="87">
        <f t="shared" si="139"/>
        <v>45.454545454545453</v>
      </c>
      <c r="AL486" s="90" t="s">
        <v>8286</v>
      </c>
      <c r="AM486" s="89">
        <v>155</v>
      </c>
      <c r="AN486" s="89">
        <v>105</v>
      </c>
      <c r="AO486" s="10">
        <f t="shared" si="140"/>
        <v>50</v>
      </c>
      <c r="AP486" s="11">
        <f t="shared" si="141"/>
        <v>47.619047619047613</v>
      </c>
      <c r="AQ486" s="91" t="s">
        <v>6336</v>
      </c>
      <c r="AR486" s="89">
        <v>152</v>
      </c>
      <c r="AS486" s="89">
        <v>152</v>
      </c>
      <c r="AT486" s="10">
        <f t="shared" si="142"/>
        <v>0</v>
      </c>
      <c r="AU486" s="87">
        <f t="shared" si="143"/>
        <v>0</v>
      </c>
      <c r="AV486" s="19" t="s">
        <v>5805</v>
      </c>
    </row>
    <row r="487" spans="3:48" ht="50.1" customHeight="1">
      <c r="C487" s="5"/>
      <c r="D487" s="64" t="s">
        <v>968</v>
      </c>
      <c r="E487" s="65" t="s">
        <v>5255</v>
      </c>
      <c r="F487" s="67" t="s">
        <v>969</v>
      </c>
      <c r="G487" s="29">
        <v>1914</v>
      </c>
      <c r="H487" s="13">
        <v>2153</v>
      </c>
      <c r="I487" s="10">
        <f t="shared" si="126"/>
        <v>-239</v>
      </c>
      <c r="J487" s="87">
        <f t="shared" si="127"/>
        <v>-11.10078959591268</v>
      </c>
      <c r="K487" s="29">
        <v>1457</v>
      </c>
      <c r="L487" s="13">
        <v>1406</v>
      </c>
      <c r="M487" s="10">
        <f t="shared" si="128"/>
        <v>51</v>
      </c>
      <c r="N487" s="87">
        <f t="shared" si="129"/>
        <v>3.6273115220483638</v>
      </c>
      <c r="O487" s="29">
        <v>0</v>
      </c>
      <c r="P487" s="13">
        <v>0</v>
      </c>
      <c r="Q487" s="10" t="str">
        <f t="shared" si="130"/>
        <v>-</v>
      </c>
      <c r="R487" s="87" t="str">
        <f t="shared" si="131"/>
        <v>-</v>
      </c>
      <c r="S487" s="29">
        <v>457</v>
      </c>
      <c r="T487" s="13">
        <v>747</v>
      </c>
      <c r="U487" s="10">
        <f t="shared" si="132"/>
        <v>-290</v>
      </c>
      <c r="V487" s="87">
        <f t="shared" si="133"/>
        <v>-38.821954484605087</v>
      </c>
      <c r="W487" s="88" t="s">
        <v>8134</v>
      </c>
      <c r="X487" s="89">
        <v>200</v>
      </c>
      <c r="Y487" s="89">
        <v>200</v>
      </c>
      <c r="Z487" s="10">
        <f t="shared" si="134"/>
        <v>0</v>
      </c>
      <c r="AA487" s="87">
        <f t="shared" si="135"/>
        <v>0</v>
      </c>
      <c r="AB487" s="90" t="s">
        <v>6336</v>
      </c>
      <c r="AC487" s="89">
        <v>183</v>
      </c>
      <c r="AD487" s="89">
        <v>185</v>
      </c>
      <c r="AE487" s="10">
        <f t="shared" si="136"/>
        <v>-2</v>
      </c>
      <c r="AF487" s="11">
        <f t="shared" si="137"/>
        <v>-1.0810810810810811</v>
      </c>
      <c r="AG487" s="91" t="s">
        <v>8314</v>
      </c>
      <c r="AH487" s="89">
        <v>25</v>
      </c>
      <c r="AI487" s="89">
        <v>19</v>
      </c>
      <c r="AJ487" s="10">
        <f t="shared" si="138"/>
        <v>6</v>
      </c>
      <c r="AK487" s="87">
        <f t="shared" si="139"/>
        <v>31.578947368421051</v>
      </c>
      <c r="AL487" s="90" t="s">
        <v>8315</v>
      </c>
      <c r="AM487" s="89">
        <v>13</v>
      </c>
      <c r="AN487" s="89">
        <v>13</v>
      </c>
      <c r="AO487" s="10">
        <f t="shared" si="140"/>
        <v>0</v>
      </c>
      <c r="AP487" s="11">
        <f t="shared" si="141"/>
        <v>0</v>
      </c>
      <c r="AQ487" s="91" t="s">
        <v>6123</v>
      </c>
      <c r="AR487" s="89">
        <v>8</v>
      </c>
      <c r="AS487" s="89">
        <v>8</v>
      </c>
      <c r="AT487" s="10">
        <f t="shared" si="142"/>
        <v>0</v>
      </c>
      <c r="AU487" s="87">
        <f t="shared" si="143"/>
        <v>0</v>
      </c>
      <c r="AV487" s="19" t="s">
        <v>5806</v>
      </c>
    </row>
    <row r="488" spans="3:48" ht="50.1" customHeight="1">
      <c r="C488" s="5"/>
      <c r="D488" s="64" t="s">
        <v>970</v>
      </c>
      <c r="E488" s="65" t="s">
        <v>5255</v>
      </c>
      <c r="F488" s="67" t="s">
        <v>971</v>
      </c>
      <c r="G488" s="29">
        <v>2187</v>
      </c>
      <c r="H488" s="13">
        <v>1920</v>
      </c>
      <c r="I488" s="10">
        <f t="shared" si="126"/>
        <v>267</v>
      </c>
      <c r="J488" s="87">
        <f t="shared" si="127"/>
        <v>13.90625</v>
      </c>
      <c r="K488" s="29">
        <v>837</v>
      </c>
      <c r="L488" s="13">
        <v>697</v>
      </c>
      <c r="M488" s="10">
        <f t="shared" si="128"/>
        <v>140</v>
      </c>
      <c r="N488" s="87">
        <f t="shared" si="129"/>
        <v>20.086083213773314</v>
      </c>
      <c r="O488" s="29">
        <v>111</v>
      </c>
      <c r="P488" s="13">
        <v>96</v>
      </c>
      <c r="Q488" s="10">
        <f t="shared" si="130"/>
        <v>15</v>
      </c>
      <c r="R488" s="87">
        <f t="shared" si="131"/>
        <v>15.625</v>
      </c>
      <c r="S488" s="29">
        <v>1239</v>
      </c>
      <c r="T488" s="13">
        <v>1127</v>
      </c>
      <c r="U488" s="10">
        <f t="shared" si="132"/>
        <v>112</v>
      </c>
      <c r="V488" s="87">
        <f t="shared" si="133"/>
        <v>9.9378881987577632</v>
      </c>
      <c r="W488" s="88" t="s">
        <v>5339</v>
      </c>
      <c r="X488" s="89">
        <v>619</v>
      </c>
      <c r="Y488" s="89">
        <v>579</v>
      </c>
      <c r="Z488" s="10">
        <f t="shared" si="134"/>
        <v>40</v>
      </c>
      <c r="AA488" s="87">
        <f t="shared" si="135"/>
        <v>6.9084628670120898</v>
      </c>
      <c r="AB488" s="90" t="s">
        <v>8316</v>
      </c>
      <c r="AC488" s="89">
        <v>311</v>
      </c>
      <c r="AD488" s="89">
        <v>311</v>
      </c>
      <c r="AE488" s="10">
        <f t="shared" si="136"/>
        <v>0</v>
      </c>
      <c r="AF488" s="11">
        <f t="shared" si="137"/>
        <v>0</v>
      </c>
      <c r="AG488" s="91" t="s">
        <v>5335</v>
      </c>
      <c r="AH488" s="89">
        <v>153</v>
      </c>
      <c r="AI488" s="89">
        <v>124</v>
      </c>
      <c r="AJ488" s="10">
        <f t="shared" si="138"/>
        <v>29</v>
      </c>
      <c r="AK488" s="87">
        <f t="shared" si="139"/>
        <v>23.387096774193548</v>
      </c>
      <c r="AL488" s="90" t="s">
        <v>6199</v>
      </c>
      <c r="AM488" s="89">
        <v>74</v>
      </c>
      <c r="AN488" s="89">
        <v>44</v>
      </c>
      <c r="AO488" s="10">
        <f t="shared" si="140"/>
        <v>30</v>
      </c>
      <c r="AP488" s="11">
        <f t="shared" si="141"/>
        <v>68.181818181818173</v>
      </c>
      <c r="AQ488" s="91" t="s">
        <v>5403</v>
      </c>
      <c r="AR488" s="89">
        <v>64</v>
      </c>
      <c r="AS488" s="89">
        <v>56</v>
      </c>
      <c r="AT488" s="10">
        <f t="shared" si="142"/>
        <v>8</v>
      </c>
      <c r="AU488" s="87">
        <f t="shared" si="143"/>
        <v>14.285714285714285</v>
      </c>
      <c r="AV488" s="19" t="s">
        <v>8415</v>
      </c>
    </row>
    <row r="489" spans="3:48" ht="50.1" customHeight="1">
      <c r="C489" s="5"/>
      <c r="D489" s="64" t="s">
        <v>972</v>
      </c>
      <c r="E489" s="65" t="s">
        <v>5255</v>
      </c>
      <c r="F489" s="67" t="s">
        <v>973</v>
      </c>
      <c r="G489" s="29">
        <v>2849</v>
      </c>
      <c r="H489" s="13">
        <v>3026</v>
      </c>
      <c r="I489" s="10">
        <f t="shared" si="126"/>
        <v>-177</v>
      </c>
      <c r="J489" s="87">
        <f t="shared" si="127"/>
        <v>-5.8493060145406481</v>
      </c>
      <c r="K489" s="29">
        <v>1171</v>
      </c>
      <c r="L489" s="13">
        <v>1511</v>
      </c>
      <c r="M489" s="10">
        <f t="shared" si="128"/>
        <v>-340</v>
      </c>
      <c r="N489" s="87">
        <f t="shared" si="129"/>
        <v>-22.501654533421576</v>
      </c>
      <c r="O489" s="29">
        <v>11</v>
      </c>
      <c r="P489" s="13">
        <v>1</v>
      </c>
      <c r="Q489" s="10">
        <f t="shared" si="130"/>
        <v>10</v>
      </c>
      <c r="R489" s="87">
        <f t="shared" si="131"/>
        <v>1000</v>
      </c>
      <c r="S489" s="29">
        <v>1668</v>
      </c>
      <c r="T489" s="13">
        <v>1514</v>
      </c>
      <c r="U489" s="10">
        <f t="shared" si="132"/>
        <v>154</v>
      </c>
      <c r="V489" s="87">
        <f t="shared" si="133"/>
        <v>10.171730515191546</v>
      </c>
      <c r="W489" s="88" t="s">
        <v>8317</v>
      </c>
      <c r="X489" s="89">
        <v>824</v>
      </c>
      <c r="Y489" s="89">
        <v>825</v>
      </c>
      <c r="Z489" s="10">
        <f t="shared" si="134"/>
        <v>-1</v>
      </c>
      <c r="AA489" s="87">
        <f t="shared" si="135"/>
        <v>-0.12121212121212122</v>
      </c>
      <c r="AB489" s="90" t="s">
        <v>5346</v>
      </c>
      <c r="AC489" s="89">
        <v>173</v>
      </c>
      <c r="AD489" s="89">
        <v>173</v>
      </c>
      <c r="AE489" s="10">
        <f t="shared" si="136"/>
        <v>0</v>
      </c>
      <c r="AF489" s="11">
        <f t="shared" si="137"/>
        <v>0</v>
      </c>
      <c r="AG489" s="91" t="s">
        <v>8318</v>
      </c>
      <c r="AH489" s="89">
        <v>167</v>
      </c>
      <c r="AI489" s="89">
        <v>110</v>
      </c>
      <c r="AJ489" s="10">
        <f t="shared" si="138"/>
        <v>57</v>
      </c>
      <c r="AK489" s="87">
        <f t="shared" si="139"/>
        <v>51.81818181818182</v>
      </c>
      <c r="AL489" s="90" t="s">
        <v>8319</v>
      </c>
      <c r="AM489" s="89">
        <v>148</v>
      </c>
      <c r="AN489" s="89">
        <v>98</v>
      </c>
      <c r="AO489" s="10">
        <f t="shared" si="140"/>
        <v>50</v>
      </c>
      <c r="AP489" s="11">
        <f t="shared" si="141"/>
        <v>51.020408163265309</v>
      </c>
      <c r="AQ489" s="91" t="s">
        <v>8320</v>
      </c>
      <c r="AR489" s="89">
        <v>89</v>
      </c>
      <c r="AS489" s="89">
        <v>96</v>
      </c>
      <c r="AT489" s="10">
        <f t="shared" si="142"/>
        <v>-7</v>
      </c>
      <c r="AU489" s="87">
        <f t="shared" si="143"/>
        <v>-7.291666666666667</v>
      </c>
      <c r="AV489" s="19" t="s">
        <v>5807</v>
      </c>
    </row>
    <row r="490" spans="3:48" ht="50.1" customHeight="1">
      <c r="C490" s="5"/>
      <c r="D490" s="64" t="s">
        <v>974</v>
      </c>
      <c r="E490" s="65" t="s">
        <v>5255</v>
      </c>
      <c r="F490" s="67" t="s">
        <v>975</v>
      </c>
      <c r="G490" s="29">
        <v>1469</v>
      </c>
      <c r="H490" s="13">
        <v>1041</v>
      </c>
      <c r="I490" s="10">
        <f t="shared" si="126"/>
        <v>428</v>
      </c>
      <c r="J490" s="87">
        <f t="shared" si="127"/>
        <v>41.114313160422675</v>
      </c>
      <c r="K490" s="29">
        <v>1021</v>
      </c>
      <c r="L490" s="13">
        <v>711</v>
      </c>
      <c r="M490" s="10">
        <f t="shared" si="128"/>
        <v>310</v>
      </c>
      <c r="N490" s="87">
        <f t="shared" si="129"/>
        <v>43.600562587904363</v>
      </c>
      <c r="O490" s="29">
        <v>41</v>
      </c>
      <c r="P490" s="13">
        <v>41</v>
      </c>
      <c r="Q490" s="10">
        <f t="shared" si="130"/>
        <v>0</v>
      </c>
      <c r="R490" s="87">
        <f t="shared" si="131"/>
        <v>0</v>
      </c>
      <c r="S490" s="29">
        <v>407</v>
      </c>
      <c r="T490" s="13">
        <v>289</v>
      </c>
      <c r="U490" s="10">
        <f t="shared" si="132"/>
        <v>118</v>
      </c>
      <c r="V490" s="87">
        <f t="shared" si="133"/>
        <v>40.830449826989614</v>
      </c>
      <c r="W490" s="88" t="s">
        <v>5339</v>
      </c>
      <c r="X490" s="89">
        <v>259</v>
      </c>
      <c r="Y490" s="89">
        <v>169</v>
      </c>
      <c r="Z490" s="10">
        <f t="shared" si="134"/>
        <v>90</v>
      </c>
      <c r="AA490" s="87">
        <f t="shared" si="135"/>
        <v>53.254437869822489</v>
      </c>
      <c r="AB490" s="90" t="s">
        <v>8321</v>
      </c>
      <c r="AC490" s="89">
        <v>47</v>
      </c>
      <c r="AD490" s="89">
        <v>30</v>
      </c>
      <c r="AE490" s="10">
        <f t="shared" si="136"/>
        <v>17</v>
      </c>
      <c r="AF490" s="11">
        <f t="shared" si="137"/>
        <v>56.666666666666664</v>
      </c>
      <c r="AG490" s="91" t="s">
        <v>7082</v>
      </c>
      <c r="AH490" s="89">
        <v>36</v>
      </c>
      <c r="AI490" s="89">
        <v>34</v>
      </c>
      <c r="AJ490" s="10">
        <f t="shared" si="138"/>
        <v>2</v>
      </c>
      <c r="AK490" s="87">
        <f t="shared" si="139"/>
        <v>5.8823529411764701</v>
      </c>
      <c r="AL490" s="90" t="s">
        <v>8322</v>
      </c>
      <c r="AM490" s="89">
        <v>27</v>
      </c>
      <c r="AN490" s="89">
        <v>22</v>
      </c>
      <c r="AO490" s="10">
        <f t="shared" si="140"/>
        <v>5</v>
      </c>
      <c r="AP490" s="11">
        <f t="shared" si="141"/>
        <v>22.727272727272727</v>
      </c>
      <c r="AQ490" s="91" t="s">
        <v>5770</v>
      </c>
      <c r="AR490" s="89">
        <v>10</v>
      </c>
      <c r="AS490" s="89">
        <v>10</v>
      </c>
      <c r="AT490" s="10">
        <f t="shared" si="142"/>
        <v>0</v>
      </c>
      <c r="AU490" s="87">
        <f t="shared" si="143"/>
        <v>0</v>
      </c>
      <c r="AV490" s="19" t="s">
        <v>5808</v>
      </c>
    </row>
    <row r="491" spans="3:48" ht="50.1" customHeight="1">
      <c r="C491" s="5"/>
      <c r="D491" s="64" t="s">
        <v>976</v>
      </c>
      <c r="E491" s="65" t="s">
        <v>5255</v>
      </c>
      <c r="F491" s="67" t="s">
        <v>977</v>
      </c>
      <c r="G491" s="29">
        <v>2379</v>
      </c>
      <c r="H491" s="13">
        <v>2469</v>
      </c>
      <c r="I491" s="10">
        <f t="shared" si="126"/>
        <v>-90</v>
      </c>
      <c r="J491" s="87">
        <f t="shared" si="127"/>
        <v>-3.6452004860267313</v>
      </c>
      <c r="K491" s="29">
        <v>1337</v>
      </c>
      <c r="L491" s="13">
        <v>1332</v>
      </c>
      <c r="M491" s="10">
        <f t="shared" si="128"/>
        <v>5</v>
      </c>
      <c r="N491" s="87">
        <f t="shared" si="129"/>
        <v>0.37537537537537535</v>
      </c>
      <c r="O491" s="29">
        <v>0</v>
      </c>
      <c r="P491" s="13">
        <v>0</v>
      </c>
      <c r="Q491" s="10" t="str">
        <f t="shared" si="130"/>
        <v>-</v>
      </c>
      <c r="R491" s="87" t="str">
        <f t="shared" si="131"/>
        <v>-</v>
      </c>
      <c r="S491" s="29">
        <v>1042</v>
      </c>
      <c r="T491" s="13">
        <v>1138</v>
      </c>
      <c r="U491" s="10">
        <f t="shared" si="132"/>
        <v>-96</v>
      </c>
      <c r="V491" s="87">
        <f t="shared" si="133"/>
        <v>-8.4358523725834793</v>
      </c>
      <c r="W491" s="88" t="s">
        <v>8323</v>
      </c>
      <c r="X491" s="89">
        <v>391</v>
      </c>
      <c r="Y491" s="89">
        <v>437</v>
      </c>
      <c r="Z491" s="10">
        <f t="shared" si="134"/>
        <v>-46</v>
      </c>
      <c r="AA491" s="87">
        <f t="shared" si="135"/>
        <v>-10.526315789473683</v>
      </c>
      <c r="AB491" s="90" t="s">
        <v>8324</v>
      </c>
      <c r="AC491" s="89">
        <v>198</v>
      </c>
      <c r="AD491" s="89">
        <v>191</v>
      </c>
      <c r="AE491" s="10">
        <f t="shared" si="136"/>
        <v>7</v>
      </c>
      <c r="AF491" s="11">
        <f t="shared" si="137"/>
        <v>3.664921465968586</v>
      </c>
      <c r="AG491" s="91" t="s">
        <v>5404</v>
      </c>
      <c r="AH491" s="89">
        <v>137</v>
      </c>
      <c r="AI491" s="89">
        <v>178</v>
      </c>
      <c r="AJ491" s="10">
        <f t="shared" si="138"/>
        <v>-41</v>
      </c>
      <c r="AK491" s="87">
        <f t="shared" si="139"/>
        <v>-23.033707865168541</v>
      </c>
      <c r="AL491" s="90" t="s">
        <v>8325</v>
      </c>
      <c r="AM491" s="89">
        <v>114</v>
      </c>
      <c r="AN491" s="89">
        <v>106</v>
      </c>
      <c r="AO491" s="10">
        <f t="shared" si="140"/>
        <v>8</v>
      </c>
      <c r="AP491" s="11">
        <f t="shared" si="141"/>
        <v>7.5471698113207548</v>
      </c>
      <c r="AQ491" s="91" t="s">
        <v>6336</v>
      </c>
      <c r="AR491" s="89">
        <v>104</v>
      </c>
      <c r="AS491" s="89">
        <v>113</v>
      </c>
      <c r="AT491" s="10">
        <f t="shared" si="142"/>
        <v>-9</v>
      </c>
      <c r="AU491" s="87">
        <f t="shared" si="143"/>
        <v>-7.9646017699115044</v>
      </c>
      <c r="AV491" s="19" t="s">
        <v>8416</v>
      </c>
    </row>
    <row r="492" spans="3:48" ht="50.1" customHeight="1">
      <c r="C492" s="5"/>
      <c r="D492" s="64" t="s">
        <v>978</v>
      </c>
      <c r="E492" s="65" t="s">
        <v>5255</v>
      </c>
      <c r="F492" s="67" t="s">
        <v>979</v>
      </c>
      <c r="G492" s="29">
        <v>4894</v>
      </c>
      <c r="H492" s="13">
        <v>4922</v>
      </c>
      <c r="I492" s="10">
        <f t="shared" si="126"/>
        <v>-28</v>
      </c>
      <c r="J492" s="87">
        <f t="shared" si="127"/>
        <v>-0.56887444128403086</v>
      </c>
      <c r="K492" s="29">
        <v>1130</v>
      </c>
      <c r="L492" s="13">
        <v>1091</v>
      </c>
      <c r="M492" s="10">
        <f t="shared" si="128"/>
        <v>39</v>
      </c>
      <c r="N492" s="87">
        <f t="shared" si="129"/>
        <v>3.5747021081576533</v>
      </c>
      <c r="O492" s="29">
        <v>1073</v>
      </c>
      <c r="P492" s="13">
        <v>1073</v>
      </c>
      <c r="Q492" s="10">
        <f t="shared" si="130"/>
        <v>0</v>
      </c>
      <c r="R492" s="87">
        <f t="shared" si="131"/>
        <v>0</v>
      </c>
      <c r="S492" s="29">
        <v>2692</v>
      </c>
      <c r="T492" s="13">
        <v>2758</v>
      </c>
      <c r="U492" s="10">
        <f t="shared" si="132"/>
        <v>-66</v>
      </c>
      <c r="V492" s="87">
        <f t="shared" si="133"/>
        <v>-2.393038433647571</v>
      </c>
      <c r="W492" s="88" t="s">
        <v>5389</v>
      </c>
      <c r="X492" s="89">
        <v>1649</v>
      </c>
      <c r="Y492" s="89">
        <v>1629</v>
      </c>
      <c r="Z492" s="10">
        <f t="shared" si="134"/>
        <v>20</v>
      </c>
      <c r="AA492" s="87">
        <f t="shared" si="135"/>
        <v>1.2277470841006752</v>
      </c>
      <c r="AB492" s="90" t="s">
        <v>8326</v>
      </c>
      <c r="AC492" s="89">
        <v>602</v>
      </c>
      <c r="AD492" s="89">
        <v>672</v>
      </c>
      <c r="AE492" s="10">
        <f t="shared" si="136"/>
        <v>-70</v>
      </c>
      <c r="AF492" s="11">
        <f t="shared" si="137"/>
        <v>-10.416666666666668</v>
      </c>
      <c r="AG492" s="91" t="s">
        <v>7316</v>
      </c>
      <c r="AH492" s="89">
        <v>144</v>
      </c>
      <c r="AI492" s="89">
        <v>138</v>
      </c>
      <c r="AJ492" s="10">
        <f t="shared" si="138"/>
        <v>6</v>
      </c>
      <c r="AK492" s="87">
        <f t="shared" si="139"/>
        <v>4.3478260869565215</v>
      </c>
      <c r="AL492" s="90" t="s">
        <v>6336</v>
      </c>
      <c r="AM492" s="89">
        <v>77</v>
      </c>
      <c r="AN492" s="89">
        <v>77</v>
      </c>
      <c r="AO492" s="10">
        <f t="shared" si="140"/>
        <v>0</v>
      </c>
      <c r="AP492" s="11">
        <f t="shared" si="141"/>
        <v>0</v>
      </c>
      <c r="AQ492" s="91" t="s">
        <v>5809</v>
      </c>
      <c r="AR492" s="89">
        <v>76</v>
      </c>
      <c r="AS492" s="89">
        <v>90</v>
      </c>
      <c r="AT492" s="10">
        <f t="shared" si="142"/>
        <v>-14</v>
      </c>
      <c r="AU492" s="87">
        <f t="shared" si="143"/>
        <v>-15.555555555555555</v>
      </c>
      <c r="AV492" s="19" t="s">
        <v>8417</v>
      </c>
    </row>
    <row r="493" spans="3:48" ht="50.1" customHeight="1">
      <c r="C493" s="5"/>
      <c r="D493" s="64" t="s">
        <v>980</v>
      </c>
      <c r="E493" s="65" t="s">
        <v>5255</v>
      </c>
      <c r="F493" s="67" t="s">
        <v>981</v>
      </c>
      <c r="G493" s="29">
        <v>5478</v>
      </c>
      <c r="H493" s="13">
        <v>5212</v>
      </c>
      <c r="I493" s="10">
        <f t="shared" si="126"/>
        <v>266</v>
      </c>
      <c r="J493" s="87">
        <f t="shared" si="127"/>
        <v>5.1036070606293169</v>
      </c>
      <c r="K493" s="29">
        <v>907</v>
      </c>
      <c r="L493" s="13">
        <v>1037</v>
      </c>
      <c r="M493" s="10">
        <f t="shared" si="128"/>
        <v>-130</v>
      </c>
      <c r="N493" s="87">
        <f t="shared" si="129"/>
        <v>-12.53616200578592</v>
      </c>
      <c r="O493" s="29">
        <v>752</v>
      </c>
      <c r="P493" s="13">
        <v>702</v>
      </c>
      <c r="Q493" s="10">
        <f t="shared" si="130"/>
        <v>50</v>
      </c>
      <c r="R493" s="87">
        <f t="shared" si="131"/>
        <v>7.1225071225071224</v>
      </c>
      <c r="S493" s="29">
        <v>3820</v>
      </c>
      <c r="T493" s="13">
        <v>3474</v>
      </c>
      <c r="U493" s="10">
        <f t="shared" si="132"/>
        <v>346</v>
      </c>
      <c r="V493" s="87">
        <f t="shared" si="133"/>
        <v>9.9597006332757623</v>
      </c>
      <c r="W493" s="88" t="s">
        <v>8327</v>
      </c>
      <c r="X493" s="89">
        <v>1565</v>
      </c>
      <c r="Y493" s="89">
        <v>1215</v>
      </c>
      <c r="Z493" s="10">
        <f t="shared" si="134"/>
        <v>350</v>
      </c>
      <c r="AA493" s="87">
        <f t="shared" si="135"/>
        <v>28.806584362139919</v>
      </c>
      <c r="AB493" s="90" t="s">
        <v>5389</v>
      </c>
      <c r="AC493" s="89">
        <v>743</v>
      </c>
      <c r="AD493" s="89">
        <v>749</v>
      </c>
      <c r="AE493" s="10">
        <f t="shared" si="136"/>
        <v>-6</v>
      </c>
      <c r="AF493" s="11">
        <f t="shared" si="137"/>
        <v>-0.80106809078771701</v>
      </c>
      <c r="AG493" s="91" t="s">
        <v>8033</v>
      </c>
      <c r="AH493" s="89">
        <v>495</v>
      </c>
      <c r="AI493" s="89">
        <v>495</v>
      </c>
      <c r="AJ493" s="10">
        <f t="shared" si="138"/>
        <v>0</v>
      </c>
      <c r="AK493" s="87">
        <f t="shared" si="139"/>
        <v>0</v>
      </c>
      <c r="AL493" s="90" t="s">
        <v>5810</v>
      </c>
      <c r="AM493" s="89">
        <v>257</v>
      </c>
      <c r="AN493" s="89">
        <v>257</v>
      </c>
      <c r="AO493" s="10">
        <f t="shared" si="140"/>
        <v>0</v>
      </c>
      <c r="AP493" s="11">
        <f t="shared" si="141"/>
        <v>0</v>
      </c>
      <c r="AQ493" s="91" t="s">
        <v>5811</v>
      </c>
      <c r="AR493" s="89">
        <v>211</v>
      </c>
      <c r="AS493" s="89">
        <v>211</v>
      </c>
      <c r="AT493" s="10">
        <f t="shared" si="142"/>
        <v>0</v>
      </c>
      <c r="AU493" s="87">
        <f t="shared" si="143"/>
        <v>0</v>
      </c>
      <c r="AV493" s="19" t="s">
        <v>5812</v>
      </c>
    </row>
    <row r="494" spans="3:48" ht="50.1" customHeight="1">
      <c r="C494" s="5"/>
      <c r="D494" s="64" t="s">
        <v>982</v>
      </c>
      <c r="E494" s="65" t="s">
        <v>5255</v>
      </c>
      <c r="F494" s="67" t="s">
        <v>983</v>
      </c>
      <c r="G494" s="29">
        <v>5745</v>
      </c>
      <c r="H494" s="13">
        <v>5550</v>
      </c>
      <c r="I494" s="10">
        <f t="shared" si="126"/>
        <v>195</v>
      </c>
      <c r="J494" s="87">
        <f t="shared" si="127"/>
        <v>3.5135135135135136</v>
      </c>
      <c r="K494" s="29">
        <v>1598</v>
      </c>
      <c r="L494" s="13">
        <v>1422</v>
      </c>
      <c r="M494" s="10">
        <f t="shared" si="128"/>
        <v>176</v>
      </c>
      <c r="N494" s="87">
        <f t="shared" si="129"/>
        <v>12.376933895921239</v>
      </c>
      <c r="O494" s="29">
        <v>640</v>
      </c>
      <c r="P494" s="13">
        <v>669</v>
      </c>
      <c r="Q494" s="10">
        <f t="shared" si="130"/>
        <v>-29</v>
      </c>
      <c r="R494" s="87">
        <f t="shared" si="131"/>
        <v>-4.3348281016442458</v>
      </c>
      <c r="S494" s="29">
        <v>3507</v>
      </c>
      <c r="T494" s="13">
        <v>3459</v>
      </c>
      <c r="U494" s="10">
        <f t="shared" si="132"/>
        <v>48</v>
      </c>
      <c r="V494" s="87">
        <f t="shared" si="133"/>
        <v>1.3876843018213356</v>
      </c>
      <c r="W494" s="88" t="s">
        <v>5892</v>
      </c>
      <c r="X494" s="89">
        <v>1679</v>
      </c>
      <c r="Y494" s="89">
        <v>1608</v>
      </c>
      <c r="Z494" s="10">
        <f t="shared" si="134"/>
        <v>71</v>
      </c>
      <c r="AA494" s="87">
        <f t="shared" si="135"/>
        <v>4.4154228855721396</v>
      </c>
      <c r="AB494" s="90" t="s">
        <v>5378</v>
      </c>
      <c r="AC494" s="89">
        <v>1244</v>
      </c>
      <c r="AD494" s="89">
        <v>1264</v>
      </c>
      <c r="AE494" s="10">
        <f t="shared" si="136"/>
        <v>-20</v>
      </c>
      <c r="AF494" s="11">
        <f t="shared" si="137"/>
        <v>-1.5822784810126582</v>
      </c>
      <c r="AG494" s="91" t="s">
        <v>6336</v>
      </c>
      <c r="AH494" s="89">
        <v>243</v>
      </c>
      <c r="AI494" s="89">
        <v>271</v>
      </c>
      <c r="AJ494" s="10">
        <f t="shared" si="138"/>
        <v>-28</v>
      </c>
      <c r="AK494" s="87">
        <f t="shared" si="139"/>
        <v>-10.332103321033211</v>
      </c>
      <c r="AL494" s="90" t="s">
        <v>5379</v>
      </c>
      <c r="AM494" s="89">
        <v>105</v>
      </c>
      <c r="AN494" s="89">
        <v>91</v>
      </c>
      <c r="AO494" s="10">
        <f t="shared" si="140"/>
        <v>14</v>
      </c>
      <c r="AP494" s="11">
        <f t="shared" si="141"/>
        <v>15.384615384615385</v>
      </c>
      <c r="AQ494" s="91" t="s">
        <v>6553</v>
      </c>
      <c r="AR494" s="89">
        <v>63</v>
      </c>
      <c r="AS494" s="89">
        <v>68</v>
      </c>
      <c r="AT494" s="10">
        <f t="shared" si="142"/>
        <v>-5</v>
      </c>
      <c r="AU494" s="87">
        <f t="shared" si="143"/>
        <v>-7.3529411764705888</v>
      </c>
      <c r="AV494" s="19" t="s">
        <v>8418</v>
      </c>
    </row>
    <row r="495" spans="3:48" ht="50.1" customHeight="1">
      <c r="C495" s="5"/>
      <c r="D495" s="64" t="s">
        <v>984</v>
      </c>
      <c r="E495" s="65" t="s">
        <v>5255</v>
      </c>
      <c r="F495" s="67" t="s">
        <v>985</v>
      </c>
      <c r="G495" s="29">
        <v>837</v>
      </c>
      <c r="H495" s="13">
        <v>841</v>
      </c>
      <c r="I495" s="10">
        <f t="shared" si="126"/>
        <v>-4</v>
      </c>
      <c r="J495" s="87">
        <f t="shared" si="127"/>
        <v>-0.47562425683709864</v>
      </c>
      <c r="K495" s="29">
        <v>395</v>
      </c>
      <c r="L495" s="13">
        <v>395</v>
      </c>
      <c r="M495" s="10">
        <f t="shared" si="128"/>
        <v>0</v>
      </c>
      <c r="N495" s="87">
        <f t="shared" si="129"/>
        <v>0</v>
      </c>
      <c r="O495" s="29">
        <v>83</v>
      </c>
      <c r="P495" s="13">
        <v>84</v>
      </c>
      <c r="Q495" s="10">
        <f t="shared" si="130"/>
        <v>-1</v>
      </c>
      <c r="R495" s="87">
        <f t="shared" si="131"/>
        <v>-1.1904761904761905</v>
      </c>
      <c r="S495" s="29">
        <v>359</v>
      </c>
      <c r="T495" s="13">
        <v>361</v>
      </c>
      <c r="U495" s="10">
        <f t="shared" si="132"/>
        <v>-2</v>
      </c>
      <c r="V495" s="87">
        <f t="shared" si="133"/>
        <v>-0.554016620498615</v>
      </c>
      <c r="W495" s="88" t="s">
        <v>5670</v>
      </c>
      <c r="X495" s="89">
        <v>234</v>
      </c>
      <c r="Y495" s="89">
        <v>240</v>
      </c>
      <c r="Z495" s="10">
        <f t="shared" si="134"/>
        <v>-6</v>
      </c>
      <c r="AA495" s="87">
        <f t="shared" si="135"/>
        <v>-2.5</v>
      </c>
      <c r="AB495" s="90" t="s">
        <v>5335</v>
      </c>
      <c r="AC495" s="89">
        <v>96</v>
      </c>
      <c r="AD495" s="89">
        <v>100</v>
      </c>
      <c r="AE495" s="10">
        <f t="shared" si="136"/>
        <v>-4</v>
      </c>
      <c r="AF495" s="11">
        <f t="shared" si="137"/>
        <v>-4</v>
      </c>
      <c r="AG495" s="91" t="s">
        <v>5770</v>
      </c>
      <c r="AH495" s="89">
        <v>10</v>
      </c>
      <c r="AI495" s="89">
        <v>10</v>
      </c>
      <c r="AJ495" s="10">
        <f t="shared" si="138"/>
        <v>0</v>
      </c>
      <c r="AK495" s="87">
        <f t="shared" si="139"/>
        <v>0</v>
      </c>
      <c r="AL495" s="90" t="s">
        <v>8293</v>
      </c>
      <c r="AM495" s="89">
        <v>8</v>
      </c>
      <c r="AN495" s="89">
        <v>7</v>
      </c>
      <c r="AO495" s="10">
        <f t="shared" si="140"/>
        <v>1</v>
      </c>
      <c r="AP495" s="11">
        <f t="shared" si="141"/>
        <v>14.285714285714285</v>
      </c>
      <c r="AQ495" s="91" t="s">
        <v>5438</v>
      </c>
      <c r="AR495" s="89">
        <v>7</v>
      </c>
      <c r="AS495" s="89">
        <v>2</v>
      </c>
      <c r="AT495" s="10">
        <f t="shared" si="142"/>
        <v>5</v>
      </c>
      <c r="AU495" s="87">
        <f t="shared" si="143"/>
        <v>250</v>
      </c>
      <c r="AV495" s="19" t="s">
        <v>5813</v>
      </c>
    </row>
    <row r="496" spans="3:48" ht="50.1" customHeight="1">
      <c r="C496" s="5"/>
      <c r="D496" s="64" t="s">
        <v>986</v>
      </c>
      <c r="E496" s="65" t="s">
        <v>5255</v>
      </c>
      <c r="F496" s="67" t="s">
        <v>987</v>
      </c>
      <c r="G496" s="29">
        <v>861</v>
      </c>
      <c r="H496" s="13">
        <v>867</v>
      </c>
      <c r="I496" s="10">
        <f t="shared" si="126"/>
        <v>-6</v>
      </c>
      <c r="J496" s="87">
        <f t="shared" si="127"/>
        <v>-0.69204152249134954</v>
      </c>
      <c r="K496" s="29">
        <v>751</v>
      </c>
      <c r="L496" s="13">
        <v>714</v>
      </c>
      <c r="M496" s="10">
        <f t="shared" si="128"/>
        <v>37</v>
      </c>
      <c r="N496" s="87">
        <f t="shared" si="129"/>
        <v>5.1820728291316529</v>
      </c>
      <c r="O496" s="29">
        <v>0</v>
      </c>
      <c r="P496" s="13">
        <v>30</v>
      </c>
      <c r="Q496" s="10">
        <f t="shared" si="130"/>
        <v>-30</v>
      </c>
      <c r="R496" s="87">
        <f t="shared" si="131"/>
        <v>-100</v>
      </c>
      <c r="S496" s="29">
        <v>110</v>
      </c>
      <c r="T496" s="13">
        <v>123</v>
      </c>
      <c r="U496" s="10">
        <f t="shared" si="132"/>
        <v>-13</v>
      </c>
      <c r="V496" s="87">
        <f t="shared" si="133"/>
        <v>-10.569105691056912</v>
      </c>
      <c r="W496" s="88" t="s">
        <v>8328</v>
      </c>
      <c r="X496" s="89">
        <v>61</v>
      </c>
      <c r="Y496" s="89">
        <v>81</v>
      </c>
      <c r="Z496" s="10">
        <f t="shared" si="134"/>
        <v>-20</v>
      </c>
      <c r="AA496" s="87">
        <f t="shared" si="135"/>
        <v>-24.691358024691358</v>
      </c>
      <c r="AB496" s="90" t="s">
        <v>5438</v>
      </c>
      <c r="AC496" s="89">
        <v>18</v>
      </c>
      <c r="AD496" s="89">
        <v>6</v>
      </c>
      <c r="AE496" s="10">
        <f t="shared" si="136"/>
        <v>12</v>
      </c>
      <c r="AF496" s="11">
        <f t="shared" si="137"/>
        <v>200</v>
      </c>
      <c r="AG496" s="91" t="s">
        <v>5373</v>
      </c>
      <c r="AH496" s="89">
        <v>10</v>
      </c>
      <c r="AI496" s="89">
        <v>14</v>
      </c>
      <c r="AJ496" s="10">
        <f t="shared" si="138"/>
        <v>-4</v>
      </c>
      <c r="AK496" s="87">
        <f t="shared" si="139"/>
        <v>-28.571428571428569</v>
      </c>
      <c r="AL496" s="90" t="s">
        <v>8329</v>
      </c>
      <c r="AM496" s="89">
        <v>9</v>
      </c>
      <c r="AN496" s="89">
        <v>9</v>
      </c>
      <c r="AO496" s="10">
        <f t="shared" si="140"/>
        <v>0</v>
      </c>
      <c r="AP496" s="11">
        <f t="shared" si="141"/>
        <v>0</v>
      </c>
      <c r="AQ496" s="91" t="s">
        <v>8330</v>
      </c>
      <c r="AR496" s="89">
        <v>7</v>
      </c>
      <c r="AS496" s="89">
        <v>7</v>
      </c>
      <c r="AT496" s="10">
        <f t="shared" si="142"/>
        <v>0</v>
      </c>
      <c r="AU496" s="87">
        <f t="shared" si="143"/>
        <v>0</v>
      </c>
      <c r="AV496" s="19" t="s">
        <v>8419</v>
      </c>
    </row>
    <row r="497" spans="3:48" ht="50.1" customHeight="1">
      <c r="C497" s="5"/>
      <c r="D497" s="64" t="s">
        <v>988</v>
      </c>
      <c r="E497" s="65" t="s">
        <v>5255</v>
      </c>
      <c r="F497" s="67" t="s">
        <v>989</v>
      </c>
      <c r="G497" s="29">
        <v>1212</v>
      </c>
      <c r="H497" s="13">
        <v>1112</v>
      </c>
      <c r="I497" s="10">
        <f t="shared" si="126"/>
        <v>100</v>
      </c>
      <c r="J497" s="87">
        <f t="shared" si="127"/>
        <v>8.9928057553956826</v>
      </c>
      <c r="K497" s="29">
        <v>357</v>
      </c>
      <c r="L497" s="13">
        <v>688</v>
      </c>
      <c r="M497" s="10">
        <f t="shared" si="128"/>
        <v>-331</v>
      </c>
      <c r="N497" s="87">
        <f t="shared" si="129"/>
        <v>-48.110465116279073</v>
      </c>
      <c r="O497" s="29">
        <v>3</v>
      </c>
      <c r="P497" s="13">
        <v>48</v>
      </c>
      <c r="Q497" s="10">
        <f t="shared" si="130"/>
        <v>-45</v>
      </c>
      <c r="R497" s="87">
        <f t="shared" si="131"/>
        <v>-93.75</v>
      </c>
      <c r="S497" s="29">
        <v>852</v>
      </c>
      <c r="T497" s="13">
        <v>377</v>
      </c>
      <c r="U497" s="10">
        <f t="shared" si="132"/>
        <v>475</v>
      </c>
      <c r="V497" s="87">
        <f t="shared" si="133"/>
        <v>125.9946949602122</v>
      </c>
      <c r="W497" s="88" t="s">
        <v>5368</v>
      </c>
      <c r="X497" s="89">
        <v>571</v>
      </c>
      <c r="Y497" s="89">
        <v>105</v>
      </c>
      <c r="Z497" s="10">
        <f t="shared" si="134"/>
        <v>466</v>
      </c>
      <c r="AA497" s="87">
        <f t="shared" si="135"/>
        <v>443.80952380952385</v>
      </c>
      <c r="AB497" s="90" t="s">
        <v>5339</v>
      </c>
      <c r="AC497" s="89">
        <v>127</v>
      </c>
      <c r="AD497" s="89">
        <v>62</v>
      </c>
      <c r="AE497" s="10">
        <f t="shared" si="136"/>
        <v>65</v>
      </c>
      <c r="AF497" s="11">
        <f t="shared" si="137"/>
        <v>104.83870967741935</v>
      </c>
      <c r="AG497" s="91" t="s">
        <v>8331</v>
      </c>
      <c r="AH497" s="89">
        <v>50</v>
      </c>
      <c r="AI497" s="89">
        <v>54</v>
      </c>
      <c r="AJ497" s="10">
        <f t="shared" si="138"/>
        <v>-4</v>
      </c>
      <c r="AK497" s="87">
        <f t="shared" si="139"/>
        <v>-7.4074074074074066</v>
      </c>
      <c r="AL497" s="90" t="s">
        <v>8332</v>
      </c>
      <c r="AM497" s="89">
        <v>28</v>
      </c>
      <c r="AN497" s="89">
        <v>32</v>
      </c>
      <c r="AO497" s="10">
        <f t="shared" si="140"/>
        <v>-4</v>
      </c>
      <c r="AP497" s="11">
        <f t="shared" si="141"/>
        <v>-12.5</v>
      </c>
      <c r="AQ497" s="91" t="s">
        <v>5347</v>
      </c>
      <c r="AR497" s="89">
        <v>20</v>
      </c>
      <c r="AS497" s="89">
        <v>19</v>
      </c>
      <c r="AT497" s="10">
        <f t="shared" si="142"/>
        <v>1</v>
      </c>
      <c r="AU497" s="87">
        <f t="shared" si="143"/>
        <v>5.2631578947368416</v>
      </c>
      <c r="AV497" s="19" t="s">
        <v>5814</v>
      </c>
    </row>
    <row r="498" spans="3:48" ht="50.1" customHeight="1">
      <c r="C498" s="5"/>
      <c r="D498" s="64" t="s">
        <v>990</v>
      </c>
      <c r="E498" s="65" t="s">
        <v>5255</v>
      </c>
      <c r="F498" s="67" t="s">
        <v>991</v>
      </c>
      <c r="G498" s="29">
        <v>2065</v>
      </c>
      <c r="H498" s="13">
        <v>1802</v>
      </c>
      <c r="I498" s="10">
        <f t="shared" si="126"/>
        <v>263</v>
      </c>
      <c r="J498" s="87">
        <f t="shared" si="127"/>
        <v>14.594894561598224</v>
      </c>
      <c r="K498" s="29">
        <v>942</v>
      </c>
      <c r="L498" s="13">
        <v>843</v>
      </c>
      <c r="M498" s="10">
        <f t="shared" si="128"/>
        <v>99</v>
      </c>
      <c r="N498" s="87">
        <f t="shared" si="129"/>
        <v>11.743772241992882</v>
      </c>
      <c r="O498" s="29">
        <v>107</v>
      </c>
      <c r="P498" s="13">
        <v>107</v>
      </c>
      <c r="Q498" s="10">
        <f t="shared" si="130"/>
        <v>0</v>
      </c>
      <c r="R498" s="87">
        <f t="shared" si="131"/>
        <v>0</v>
      </c>
      <c r="S498" s="29">
        <v>1015</v>
      </c>
      <c r="T498" s="13">
        <v>851</v>
      </c>
      <c r="U498" s="10">
        <f t="shared" si="132"/>
        <v>164</v>
      </c>
      <c r="V498" s="87">
        <f t="shared" si="133"/>
        <v>19.271445358401881</v>
      </c>
      <c r="W498" s="88" t="s">
        <v>8333</v>
      </c>
      <c r="X498" s="89">
        <v>805</v>
      </c>
      <c r="Y498" s="89">
        <v>653</v>
      </c>
      <c r="Z498" s="10">
        <f t="shared" si="134"/>
        <v>152</v>
      </c>
      <c r="AA498" s="87">
        <f t="shared" si="135"/>
        <v>23.277182235834609</v>
      </c>
      <c r="AB498" s="90" t="s">
        <v>5335</v>
      </c>
      <c r="AC498" s="89">
        <v>141</v>
      </c>
      <c r="AD498" s="89">
        <v>141</v>
      </c>
      <c r="AE498" s="10">
        <f t="shared" si="136"/>
        <v>0</v>
      </c>
      <c r="AF498" s="11">
        <f t="shared" si="137"/>
        <v>0</v>
      </c>
      <c r="AG498" s="91" t="s">
        <v>8334</v>
      </c>
      <c r="AH498" s="89">
        <v>17</v>
      </c>
      <c r="AI498" s="89">
        <v>17</v>
      </c>
      <c r="AJ498" s="10">
        <f t="shared" si="138"/>
        <v>0</v>
      </c>
      <c r="AK498" s="87">
        <f t="shared" si="139"/>
        <v>0</v>
      </c>
      <c r="AL498" s="90" t="s">
        <v>5438</v>
      </c>
      <c r="AM498" s="89">
        <v>17</v>
      </c>
      <c r="AN498" s="89">
        <v>5</v>
      </c>
      <c r="AO498" s="10">
        <f t="shared" si="140"/>
        <v>12</v>
      </c>
      <c r="AP498" s="11">
        <f t="shared" si="141"/>
        <v>240</v>
      </c>
      <c r="AQ498" s="91" t="s">
        <v>5770</v>
      </c>
      <c r="AR498" s="89">
        <v>11</v>
      </c>
      <c r="AS498" s="89">
        <v>11</v>
      </c>
      <c r="AT498" s="10">
        <f t="shared" si="142"/>
        <v>0</v>
      </c>
      <c r="AU498" s="87">
        <f t="shared" si="143"/>
        <v>0</v>
      </c>
      <c r="AV498" s="19" t="s">
        <v>8420</v>
      </c>
    </row>
    <row r="499" spans="3:48" ht="50.1" customHeight="1">
      <c r="C499" s="5"/>
      <c r="D499" s="64" t="s">
        <v>992</v>
      </c>
      <c r="E499" s="65" t="s">
        <v>5255</v>
      </c>
      <c r="F499" s="67" t="s">
        <v>993</v>
      </c>
      <c r="G499" s="29">
        <v>928</v>
      </c>
      <c r="H499" s="13">
        <v>658</v>
      </c>
      <c r="I499" s="10">
        <f t="shared" si="126"/>
        <v>270</v>
      </c>
      <c r="J499" s="87">
        <f t="shared" si="127"/>
        <v>41.033434650455924</v>
      </c>
      <c r="K499" s="29">
        <v>452</v>
      </c>
      <c r="L499" s="13">
        <v>309</v>
      </c>
      <c r="M499" s="10">
        <f t="shared" si="128"/>
        <v>143</v>
      </c>
      <c r="N499" s="87">
        <f t="shared" si="129"/>
        <v>46.278317152103561</v>
      </c>
      <c r="O499" s="29">
        <v>15</v>
      </c>
      <c r="P499" s="13">
        <v>0</v>
      </c>
      <c r="Q499" s="10">
        <f t="shared" si="130"/>
        <v>15</v>
      </c>
      <c r="R499" s="87" t="str">
        <f t="shared" si="131"/>
        <v>-</v>
      </c>
      <c r="S499" s="29">
        <v>461</v>
      </c>
      <c r="T499" s="13">
        <v>349</v>
      </c>
      <c r="U499" s="10">
        <f t="shared" si="132"/>
        <v>112</v>
      </c>
      <c r="V499" s="87">
        <f t="shared" si="133"/>
        <v>32.091690544412607</v>
      </c>
      <c r="W499" s="88" t="s">
        <v>8335</v>
      </c>
      <c r="X499" s="89">
        <v>394</v>
      </c>
      <c r="Y499" s="89">
        <v>290</v>
      </c>
      <c r="Z499" s="10">
        <f t="shared" si="134"/>
        <v>104</v>
      </c>
      <c r="AA499" s="87">
        <f t="shared" si="135"/>
        <v>35.862068965517238</v>
      </c>
      <c r="AB499" s="90" t="s">
        <v>5339</v>
      </c>
      <c r="AC499" s="89">
        <v>36</v>
      </c>
      <c r="AD499" s="89">
        <v>34</v>
      </c>
      <c r="AE499" s="10">
        <f t="shared" si="136"/>
        <v>2</v>
      </c>
      <c r="AF499" s="11">
        <f t="shared" si="137"/>
        <v>5.8823529411764701</v>
      </c>
      <c r="AG499" s="91" t="s">
        <v>5341</v>
      </c>
      <c r="AH499" s="89">
        <v>15</v>
      </c>
      <c r="AI499" s="89">
        <v>14</v>
      </c>
      <c r="AJ499" s="10">
        <f t="shared" si="138"/>
        <v>1</v>
      </c>
      <c r="AK499" s="87">
        <f t="shared" si="139"/>
        <v>7.1428571428571423</v>
      </c>
      <c r="AL499" s="90" t="s">
        <v>5770</v>
      </c>
      <c r="AM499" s="89">
        <v>8</v>
      </c>
      <c r="AN499" s="89">
        <v>8</v>
      </c>
      <c r="AO499" s="10">
        <f t="shared" si="140"/>
        <v>0</v>
      </c>
      <c r="AP499" s="11">
        <f t="shared" si="141"/>
        <v>0</v>
      </c>
      <c r="AQ499" s="91" t="s">
        <v>5635</v>
      </c>
      <c r="AR499" s="89">
        <v>4</v>
      </c>
      <c r="AS499" s="89">
        <v>1</v>
      </c>
      <c r="AT499" s="10">
        <f t="shared" si="142"/>
        <v>3</v>
      </c>
      <c r="AU499" s="87">
        <f t="shared" si="143"/>
        <v>300</v>
      </c>
      <c r="AV499" s="19" t="s">
        <v>5815</v>
      </c>
    </row>
    <row r="500" spans="3:48" ht="50.1" customHeight="1">
      <c r="C500" s="5"/>
      <c r="D500" s="64" t="s">
        <v>994</v>
      </c>
      <c r="E500" s="65" t="s">
        <v>5255</v>
      </c>
      <c r="F500" s="67" t="s">
        <v>995</v>
      </c>
      <c r="G500" s="29">
        <v>1640</v>
      </c>
      <c r="H500" s="13">
        <v>1628</v>
      </c>
      <c r="I500" s="10">
        <f t="shared" si="126"/>
        <v>12</v>
      </c>
      <c r="J500" s="87">
        <f t="shared" si="127"/>
        <v>0.73710073710073709</v>
      </c>
      <c r="K500" s="29">
        <v>759</v>
      </c>
      <c r="L500" s="13">
        <v>806</v>
      </c>
      <c r="M500" s="10">
        <f t="shared" si="128"/>
        <v>-47</v>
      </c>
      <c r="N500" s="87">
        <f t="shared" si="129"/>
        <v>-5.8312655086848642</v>
      </c>
      <c r="O500" s="29">
        <v>21</v>
      </c>
      <c r="P500" s="13">
        <v>21</v>
      </c>
      <c r="Q500" s="10">
        <f t="shared" si="130"/>
        <v>0</v>
      </c>
      <c r="R500" s="87">
        <f t="shared" si="131"/>
        <v>0</v>
      </c>
      <c r="S500" s="29">
        <v>859</v>
      </c>
      <c r="T500" s="13">
        <v>800</v>
      </c>
      <c r="U500" s="10">
        <f t="shared" si="132"/>
        <v>59</v>
      </c>
      <c r="V500" s="87">
        <f t="shared" si="133"/>
        <v>7.375</v>
      </c>
      <c r="W500" s="88" t="s">
        <v>5404</v>
      </c>
      <c r="X500" s="89">
        <v>290</v>
      </c>
      <c r="Y500" s="89">
        <v>290</v>
      </c>
      <c r="Z500" s="10">
        <f t="shared" si="134"/>
        <v>0</v>
      </c>
      <c r="AA500" s="87">
        <f t="shared" si="135"/>
        <v>0</v>
      </c>
      <c r="AB500" s="90" t="s">
        <v>5348</v>
      </c>
      <c r="AC500" s="89">
        <v>193</v>
      </c>
      <c r="AD500" s="89">
        <v>163</v>
      </c>
      <c r="AE500" s="10">
        <f t="shared" si="136"/>
        <v>30</v>
      </c>
      <c r="AF500" s="11">
        <f t="shared" si="137"/>
        <v>18.404907975460123</v>
      </c>
      <c r="AG500" s="91" t="s">
        <v>5335</v>
      </c>
      <c r="AH500" s="89">
        <v>123</v>
      </c>
      <c r="AI500" s="89">
        <v>123</v>
      </c>
      <c r="AJ500" s="10">
        <f t="shared" si="138"/>
        <v>0</v>
      </c>
      <c r="AK500" s="87">
        <f t="shared" si="139"/>
        <v>0</v>
      </c>
      <c r="AL500" s="90" t="s">
        <v>5378</v>
      </c>
      <c r="AM500" s="89">
        <v>99</v>
      </c>
      <c r="AN500" s="89">
        <v>69</v>
      </c>
      <c r="AO500" s="10">
        <f t="shared" si="140"/>
        <v>30</v>
      </c>
      <c r="AP500" s="11">
        <f t="shared" si="141"/>
        <v>43.478260869565219</v>
      </c>
      <c r="AQ500" s="91" t="s">
        <v>8336</v>
      </c>
      <c r="AR500" s="89">
        <v>50</v>
      </c>
      <c r="AS500" s="89">
        <v>50</v>
      </c>
      <c r="AT500" s="10">
        <f t="shared" si="142"/>
        <v>0</v>
      </c>
      <c r="AU500" s="87">
        <f t="shared" si="143"/>
        <v>0</v>
      </c>
      <c r="AV500" s="19" t="s">
        <v>5816</v>
      </c>
    </row>
    <row r="501" spans="3:48" ht="50.1" customHeight="1">
      <c r="C501" s="5"/>
      <c r="D501" s="64" t="s">
        <v>996</v>
      </c>
      <c r="E501" s="65" t="s">
        <v>5255</v>
      </c>
      <c r="F501" s="67" t="s">
        <v>997</v>
      </c>
      <c r="G501" s="29">
        <v>2533</v>
      </c>
      <c r="H501" s="13">
        <v>2650</v>
      </c>
      <c r="I501" s="10">
        <f t="shared" si="126"/>
        <v>-117</v>
      </c>
      <c r="J501" s="87">
        <f t="shared" si="127"/>
        <v>-4.4150943396226419</v>
      </c>
      <c r="K501" s="29">
        <v>828</v>
      </c>
      <c r="L501" s="13">
        <v>775</v>
      </c>
      <c r="M501" s="10">
        <f t="shared" si="128"/>
        <v>53</v>
      </c>
      <c r="N501" s="87">
        <f t="shared" si="129"/>
        <v>6.838709677419355</v>
      </c>
      <c r="O501" s="29">
        <v>340</v>
      </c>
      <c r="P501" s="13">
        <v>390</v>
      </c>
      <c r="Q501" s="10">
        <f t="shared" si="130"/>
        <v>-50</v>
      </c>
      <c r="R501" s="87">
        <f t="shared" si="131"/>
        <v>-12.820512820512819</v>
      </c>
      <c r="S501" s="29">
        <v>1364</v>
      </c>
      <c r="T501" s="13">
        <v>1485</v>
      </c>
      <c r="U501" s="10">
        <f t="shared" si="132"/>
        <v>-121</v>
      </c>
      <c r="V501" s="87">
        <f t="shared" si="133"/>
        <v>-8.1481481481481488</v>
      </c>
      <c r="W501" s="88" t="s">
        <v>5339</v>
      </c>
      <c r="X501" s="89">
        <v>720</v>
      </c>
      <c r="Y501" s="89">
        <v>834</v>
      </c>
      <c r="Z501" s="10">
        <f t="shared" si="134"/>
        <v>-114</v>
      </c>
      <c r="AA501" s="87">
        <f t="shared" si="135"/>
        <v>-13.669064748201439</v>
      </c>
      <c r="AB501" s="90" t="s">
        <v>8337</v>
      </c>
      <c r="AC501" s="89">
        <v>157</v>
      </c>
      <c r="AD501" s="89">
        <v>171</v>
      </c>
      <c r="AE501" s="10">
        <f t="shared" si="136"/>
        <v>-14</v>
      </c>
      <c r="AF501" s="11">
        <f t="shared" si="137"/>
        <v>-8.1871345029239766</v>
      </c>
      <c r="AG501" s="91" t="s">
        <v>6336</v>
      </c>
      <c r="AH501" s="89">
        <v>148</v>
      </c>
      <c r="AI501" s="89">
        <v>147</v>
      </c>
      <c r="AJ501" s="10">
        <f t="shared" si="138"/>
        <v>1</v>
      </c>
      <c r="AK501" s="87">
        <f t="shared" si="139"/>
        <v>0.68027210884353739</v>
      </c>
      <c r="AL501" s="90" t="s">
        <v>7767</v>
      </c>
      <c r="AM501" s="89">
        <v>100</v>
      </c>
      <c r="AN501" s="89">
        <v>80</v>
      </c>
      <c r="AO501" s="10">
        <f t="shared" si="140"/>
        <v>20</v>
      </c>
      <c r="AP501" s="11">
        <f t="shared" si="141"/>
        <v>25</v>
      </c>
      <c r="AQ501" s="91" t="s">
        <v>5489</v>
      </c>
      <c r="AR501" s="89">
        <v>73</v>
      </c>
      <c r="AS501" s="89">
        <v>73</v>
      </c>
      <c r="AT501" s="10">
        <f t="shared" si="142"/>
        <v>0</v>
      </c>
      <c r="AU501" s="87">
        <f t="shared" si="143"/>
        <v>0</v>
      </c>
      <c r="AV501" s="19" t="s">
        <v>8421</v>
      </c>
    </row>
    <row r="502" spans="3:48" ht="50.1" customHeight="1">
      <c r="C502" s="5"/>
      <c r="D502" s="64" t="s">
        <v>998</v>
      </c>
      <c r="E502" s="65" t="s">
        <v>5255</v>
      </c>
      <c r="F502" s="67" t="s">
        <v>999</v>
      </c>
      <c r="G502" s="29">
        <v>1777</v>
      </c>
      <c r="H502" s="13">
        <v>1856</v>
      </c>
      <c r="I502" s="10">
        <f t="shared" si="126"/>
        <v>-79</v>
      </c>
      <c r="J502" s="87">
        <f t="shared" si="127"/>
        <v>-4.256465517241379</v>
      </c>
      <c r="K502" s="29">
        <v>729</v>
      </c>
      <c r="L502" s="13">
        <v>784</v>
      </c>
      <c r="M502" s="10">
        <f t="shared" si="128"/>
        <v>-55</v>
      </c>
      <c r="N502" s="87">
        <f t="shared" si="129"/>
        <v>-7.0153061224489788</v>
      </c>
      <c r="O502" s="29">
        <v>359</v>
      </c>
      <c r="P502" s="13">
        <v>359</v>
      </c>
      <c r="Q502" s="10">
        <f t="shared" si="130"/>
        <v>0</v>
      </c>
      <c r="R502" s="87">
        <f t="shared" si="131"/>
        <v>0</v>
      </c>
      <c r="S502" s="29">
        <v>689</v>
      </c>
      <c r="T502" s="13">
        <v>713</v>
      </c>
      <c r="U502" s="10">
        <f t="shared" si="132"/>
        <v>-24</v>
      </c>
      <c r="V502" s="87">
        <f t="shared" si="133"/>
        <v>-3.3660589060308554</v>
      </c>
      <c r="W502" s="88" t="s">
        <v>5339</v>
      </c>
      <c r="X502" s="89">
        <v>398</v>
      </c>
      <c r="Y502" s="89">
        <v>440</v>
      </c>
      <c r="Z502" s="10">
        <f t="shared" si="134"/>
        <v>-42</v>
      </c>
      <c r="AA502" s="87">
        <f t="shared" si="135"/>
        <v>-9.5454545454545467</v>
      </c>
      <c r="AB502" s="90" t="s">
        <v>5557</v>
      </c>
      <c r="AC502" s="89">
        <v>139</v>
      </c>
      <c r="AD502" s="89">
        <v>130</v>
      </c>
      <c r="AE502" s="10">
        <f t="shared" si="136"/>
        <v>9</v>
      </c>
      <c r="AF502" s="11">
        <f t="shared" si="137"/>
        <v>6.9230769230769234</v>
      </c>
      <c r="AG502" s="91" t="s">
        <v>5346</v>
      </c>
      <c r="AH502" s="89">
        <v>119</v>
      </c>
      <c r="AI502" s="89">
        <v>119</v>
      </c>
      <c r="AJ502" s="10">
        <f t="shared" si="138"/>
        <v>0</v>
      </c>
      <c r="AK502" s="87">
        <f t="shared" si="139"/>
        <v>0</v>
      </c>
      <c r="AL502" s="90" t="s">
        <v>5635</v>
      </c>
      <c r="AM502" s="89">
        <v>9</v>
      </c>
      <c r="AN502" s="89">
        <v>4</v>
      </c>
      <c r="AO502" s="10">
        <f t="shared" si="140"/>
        <v>5</v>
      </c>
      <c r="AP502" s="11">
        <f t="shared" si="141"/>
        <v>125</v>
      </c>
      <c r="AQ502" s="91" t="s">
        <v>8338</v>
      </c>
      <c r="AR502" s="89">
        <v>9</v>
      </c>
      <c r="AS502" s="89">
        <v>9</v>
      </c>
      <c r="AT502" s="10">
        <f t="shared" si="142"/>
        <v>0</v>
      </c>
      <c r="AU502" s="87">
        <f t="shared" si="143"/>
        <v>0</v>
      </c>
      <c r="AV502" s="19" t="s">
        <v>8422</v>
      </c>
    </row>
    <row r="503" spans="3:48" ht="50.1" customHeight="1">
      <c r="C503" s="5"/>
      <c r="D503" s="64" t="s">
        <v>1000</v>
      </c>
      <c r="E503" s="65" t="s">
        <v>5255</v>
      </c>
      <c r="F503" s="67" t="s">
        <v>887</v>
      </c>
      <c r="G503" s="29">
        <v>2990</v>
      </c>
      <c r="H503" s="13">
        <v>2907</v>
      </c>
      <c r="I503" s="10">
        <f t="shared" si="126"/>
        <v>83</v>
      </c>
      <c r="J503" s="87">
        <f t="shared" si="127"/>
        <v>2.8551771585827312</v>
      </c>
      <c r="K503" s="29">
        <v>1244</v>
      </c>
      <c r="L503" s="13">
        <v>1208</v>
      </c>
      <c r="M503" s="10">
        <f t="shared" si="128"/>
        <v>36</v>
      </c>
      <c r="N503" s="87">
        <f t="shared" si="129"/>
        <v>2.9801324503311259</v>
      </c>
      <c r="O503" s="29">
        <v>323</v>
      </c>
      <c r="P503" s="13">
        <v>323</v>
      </c>
      <c r="Q503" s="10">
        <f t="shared" si="130"/>
        <v>0</v>
      </c>
      <c r="R503" s="87">
        <f t="shared" si="131"/>
        <v>0</v>
      </c>
      <c r="S503" s="29">
        <v>1423</v>
      </c>
      <c r="T503" s="13">
        <v>1376</v>
      </c>
      <c r="U503" s="10">
        <f t="shared" si="132"/>
        <v>47</v>
      </c>
      <c r="V503" s="87">
        <f t="shared" si="133"/>
        <v>3.4156976744186043</v>
      </c>
      <c r="W503" s="88" t="s">
        <v>5339</v>
      </c>
      <c r="X503" s="89">
        <v>659</v>
      </c>
      <c r="Y503" s="89">
        <v>618</v>
      </c>
      <c r="Z503" s="10">
        <f t="shared" si="134"/>
        <v>41</v>
      </c>
      <c r="AA503" s="87">
        <f t="shared" si="135"/>
        <v>6.6343042071197411</v>
      </c>
      <c r="AB503" s="90" t="s">
        <v>8339</v>
      </c>
      <c r="AC503" s="89">
        <v>345</v>
      </c>
      <c r="AD503" s="89">
        <v>331</v>
      </c>
      <c r="AE503" s="10">
        <f t="shared" si="136"/>
        <v>14</v>
      </c>
      <c r="AF503" s="11">
        <f t="shared" si="137"/>
        <v>4.2296072507552873</v>
      </c>
      <c r="AG503" s="91" t="s">
        <v>6199</v>
      </c>
      <c r="AH503" s="89">
        <v>161</v>
      </c>
      <c r="AI503" s="89">
        <v>161</v>
      </c>
      <c r="AJ503" s="10">
        <f t="shared" si="138"/>
        <v>0</v>
      </c>
      <c r="AK503" s="87">
        <f t="shared" si="139"/>
        <v>0</v>
      </c>
      <c r="AL503" s="90" t="s">
        <v>5335</v>
      </c>
      <c r="AM503" s="89">
        <v>149</v>
      </c>
      <c r="AN503" s="89">
        <v>149</v>
      </c>
      <c r="AO503" s="10">
        <f t="shared" si="140"/>
        <v>0</v>
      </c>
      <c r="AP503" s="11">
        <f t="shared" si="141"/>
        <v>0</v>
      </c>
      <c r="AQ503" s="91" t="s">
        <v>5689</v>
      </c>
      <c r="AR503" s="89">
        <v>30</v>
      </c>
      <c r="AS503" s="89">
        <v>30</v>
      </c>
      <c r="AT503" s="10">
        <f t="shared" si="142"/>
        <v>0</v>
      </c>
      <c r="AU503" s="87">
        <f t="shared" si="143"/>
        <v>0</v>
      </c>
      <c r="AV503" s="19" t="s">
        <v>8423</v>
      </c>
    </row>
    <row r="504" spans="3:48" ht="50.1" customHeight="1">
      <c r="C504" s="5"/>
      <c r="D504" s="64" t="s">
        <v>1001</v>
      </c>
      <c r="E504" s="65" t="s">
        <v>5255</v>
      </c>
      <c r="F504" s="67" t="s">
        <v>1002</v>
      </c>
      <c r="G504" s="29">
        <v>2496</v>
      </c>
      <c r="H504" s="13">
        <v>2507</v>
      </c>
      <c r="I504" s="10">
        <f t="shared" si="126"/>
        <v>-11</v>
      </c>
      <c r="J504" s="87">
        <f t="shared" si="127"/>
        <v>-0.43877143996808932</v>
      </c>
      <c r="K504" s="29">
        <v>378</v>
      </c>
      <c r="L504" s="13">
        <v>326</v>
      </c>
      <c r="M504" s="10">
        <f t="shared" si="128"/>
        <v>52</v>
      </c>
      <c r="N504" s="87">
        <f t="shared" si="129"/>
        <v>15.950920245398773</v>
      </c>
      <c r="O504" s="29">
        <v>190</v>
      </c>
      <c r="P504" s="13">
        <v>190</v>
      </c>
      <c r="Q504" s="10">
        <f t="shared" si="130"/>
        <v>0</v>
      </c>
      <c r="R504" s="87">
        <f t="shared" si="131"/>
        <v>0</v>
      </c>
      <c r="S504" s="29">
        <v>1928</v>
      </c>
      <c r="T504" s="13">
        <v>1991</v>
      </c>
      <c r="U504" s="10">
        <f t="shared" si="132"/>
        <v>-63</v>
      </c>
      <c r="V504" s="87">
        <f t="shared" si="133"/>
        <v>-3.1642390758412859</v>
      </c>
      <c r="W504" s="88" t="s">
        <v>8340</v>
      </c>
      <c r="X504" s="89">
        <v>810</v>
      </c>
      <c r="Y504" s="89">
        <v>860</v>
      </c>
      <c r="Z504" s="10">
        <f t="shared" si="134"/>
        <v>-50</v>
      </c>
      <c r="AA504" s="87">
        <f t="shared" si="135"/>
        <v>-5.8139534883720927</v>
      </c>
      <c r="AB504" s="90" t="s">
        <v>8341</v>
      </c>
      <c r="AC504" s="89">
        <v>490</v>
      </c>
      <c r="AD504" s="89">
        <v>498</v>
      </c>
      <c r="AE504" s="10">
        <f t="shared" si="136"/>
        <v>-8</v>
      </c>
      <c r="AF504" s="11">
        <f t="shared" si="137"/>
        <v>-1.6064257028112447</v>
      </c>
      <c r="AG504" s="91" t="s">
        <v>8342</v>
      </c>
      <c r="AH504" s="89">
        <v>264</v>
      </c>
      <c r="AI504" s="89">
        <v>263</v>
      </c>
      <c r="AJ504" s="10">
        <f t="shared" si="138"/>
        <v>1</v>
      </c>
      <c r="AK504" s="87">
        <f t="shared" si="139"/>
        <v>0.38022813688212925</v>
      </c>
      <c r="AL504" s="90" t="s">
        <v>8343</v>
      </c>
      <c r="AM504" s="89">
        <v>252</v>
      </c>
      <c r="AN504" s="89">
        <v>252</v>
      </c>
      <c r="AO504" s="10">
        <f t="shared" si="140"/>
        <v>0</v>
      </c>
      <c r="AP504" s="11">
        <f t="shared" si="141"/>
        <v>0</v>
      </c>
      <c r="AQ504" s="91" t="s">
        <v>8344</v>
      </c>
      <c r="AR504" s="89">
        <v>49</v>
      </c>
      <c r="AS504" s="89">
        <v>44</v>
      </c>
      <c r="AT504" s="10">
        <f t="shared" si="142"/>
        <v>5</v>
      </c>
      <c r="AU504" s="87">
        <f t="shared" si="143"/>
        <v>11.363636363636363</v>
      </c>
      <c r="AV504" s="19" t="s">
        <v>5817</v>
      </c>
    </row>
    <row r="505" spans="3:48" ht="50.1" customHeight="1">
      <c r="C505" s="5"/>
      <c r="D505" s="64" t="s">
        <v>1003</v>
      </c>
      <c r="E505" s="65" t="s">
        <v>5255</v>
      </c>
      <c r="F505" s="67" t="s">
        <v>1004</v>
      </c>
      <c r="G505" s="29">
        <v>8962</v>
      </c>
      <c r="H505" s="13">
        <v>8594</v>
      </c>
      <c r="I505" s="10">
        <f t="shared" si="126"/>
        <v>368</v>
      </c>
      <c r="J505" s="87">
        <f t="shared" si="127"/>
        <v>4.2820572492436586</v>
      </c>
      <c r="K505" s="29">
        <v>4314</v>
      </c>
      <c r="L505" s="13">
        <v>3750</v>
      </c>
      <c r="M505" s="10">
        <f t="shared" si="128"/>
        <v>564</v>
      </c>
      <c r="N505" s="87">
        <f t="shared" si="129"/>
        <v>15.040000000000001</v>
      </c>
      <c r="O505" s="29">
        <v>625</v>
      </c>
      <c r="P505" s="13">
        <v>625</v>
      </c>
      <c r="Q505" s="10">
        <f t="shared" si="130"/>
        <v>0</v>
      </c>
      <c r="R505" s="87">
        <f t="shared" si="131"/>
        <v>0</v>
      </c>
      <c r="S505" s="29">
        <v>4023</v>
      </c>
      <c r="T505" s="13">
        <v>4218</v>
      </c>
      <c r="U505" s="10">
        <f t="shared" si="132"/>
        <v>-195</v>
      </c>
      <c r="V505" s="87">
        <f t="shared" si="133"/>
        <v>-4.6230440967283073</v>
      </c>
      <c r="W505" s="88" t="s">
        <v>8345</v>
      </c>
      <c r="X505" s="89">
        <v>2917</v>
      </c>
      <c r="Y505" s="89">
        <v>2949</v>
      </c>
      <c r="Z505" s="10">
        <f t="shared" si="134"/>
        <v>-32</v>
      </c>
      <c r="AA505" s="87">
        <f t="shared" si="135"/>
        <v>-1.0851135978297728</v>
      </c>
      <c r="AB505" s="90" t="s">
        <v>8346</v>
      </c>
      <c r="AC505" s="89">
        <v>478</v>
      </c>
      <c r="AD505" s="89">
        <v>675</v>
      </c>
      <c r="AE505" s="10">
        <f t="shared" si="136"/>
        <v>-197</v>
      </c>
      <c r="AF505" s="11">
        <f t="shared" si="137"/>
        <v>-29.185185185185187</v>
      </c>
      <c r="AG505" s="91" t="s">
        <v>6336</v>
      </c>
      <c r="AH505" s="89">
        <v>250</v>
      </c>
      <c r="AI505" s="89">
        <v>249</v>
      </c>
      <c r="AJ505" s="10">
        <f t="shared" si="138"/>
        <v>1</v>
      </c>
      <c r="AK505" s="87">
        <f t="shared" si="139"/>
        <v>0.40160642570281119</v>
      </c>
      <c r="AL505" s="90" t="s">
        <v>5426</v>
      </c>
      <c r="AM505" s="89">
        <v>206</v>
      </c>
      <c r="AN505" s="89">
        <v>209</v>
      </c>
      <c r="AO505" s="10">
        <f t="shared" si="140"/>
        <v>-3</v>
      </c>
      <c r="AP505" s="11">
        <f t="shared" si="141"/>
        <v>-1.4354066985645932</v>
      </c>
      <c r="AQ505" s="91" t="s">
        <v>8347</v>
      </c>
      <c r="AR505" s="89">
        <v>85</v>
      </c>
      <c r="AS505" s="89">
        <v>82</v>
      </c>
      <c r="AT505" s="10">
        <f t="shared" si="142"/>
        <v>3</v>
      </c>
      <c r="AU505" s="87">
        <f t="shared" si="143"/>
        <v>3.6585365853658534</v>
      </c>
      <c r="AV505" s="19" t="s">
        <v>8424</v>
      </c>
    </row>
    <row r="506" spans="3:48" ht="50.1" customHeight="1">
      <c r="C506" s="5"/>
      <c r="D506" s="64" t="s">
        <v>1005</v>
      </c>
      <c r="E506" s="65" t="s">
        <v>5255</v>
      </c>
      <c r="F506" s="67" t="s">
        <v>1006</v>
      </c>
      <c r="G506" s="29">
        <v>5075</v>
      </c>
      <c r="H506" s="13">
        <v>4865</v>
      </c>
      <c r="I506" s="10">
        <f t="shared" si="126"/>
        <v>210</v>
      </c>
      <c r="J506" s="87">
        <f t="shared" si="127"/>
        <v>4.3165467625899279</v>
      </c>
      <c r="K506" s="29">
        <v>2792</v>
      </c>
      <c r="L506" s="13">
        <v>2579</v>
      </c>
      <c r="M506" s="10">
        <f t="shared" si="128"/>
        <v>213</v>
      </c>
      <c r="N506" s="87">
        <f t="shared" si="129"/>
        <v>8.2590151221403652</v>
      </c>
      <c r="O506" s="29">
        <v>58</v>
      </c>
      <c r="P506" s="13">
        <v>58</v>
      </c>
      <c r="Q506" s="10">
        <f t="shared" si="130"/>
        <v>0</v>
      </c>
      <c r="R506" s="87">
        <f t="shared" si="131"/>
        <v>0</v>
      </c>
      <c r="S506" s="29">
        <v>2225</v>
      </c>
      <c r="T506" s="13">
        <v>2228</v>
      </c>
      <c r="U506" s="10">
        <f t="shared" si="132"/>
        <v>-3</v>
      </c>
      <c r="V506" s="87">
        <f t="shared" si="133"/>
        <v>-0.13464991023339318</v>
      </c>
      <c r="W506" s="88" t="s">
        <v>5339</v>
      </c>
      <c r="X506" s="89">
        <v>1394</v>
      </c>
      <c r="Y506" s="89">
        <v>1394</v>
      </c>
      <c r="Z506" s="10">
        <f t="shared" si="134"/>
        <v>0</v>
      </c>
      <c r="AA506" s="87">
        <f t="shared" si="135"/>
        <v>0</v>
      </c>
      <c r="AB506" s="90" t="s">
        <v>5381</v>
      </c>
      <c r="AC506" s="89">
        <v>347</v>
      </c>
      <c r="AD506" s="89">
        <v>362</v>
      </c>
      <c r="AE506" s="10">
        <f t="shared" si="136"/>
        <v>-15</v>
      </c>
      <c r="AF506" s="11">
        <f t="shared" si="137"/>
        <v>-4.1436464088397784</v>
      </c>
      <c r="AG506" s="91" t="s">
        <v>6565</v>
      </c>
      <c r="AH506" s="89">
        <v>215</v>
      </c>
      <c r="AI506" s="89">
        <v>215</v>
      </c>
      <c r="AJ506" s="10">
        <f t="shared" si="138"/>
        <v>0</v>
      </c>
      <c r="AK506" s="87">
        <f t="shared" si="139"/>
        <v>0</v>
      </c>
      <c r="AL506" s="90" t="s">
        <v>5335</v>
      </c>
      <c r="AM506" s="89">
        <v>75</v>
      </c>
      <c r="AN506" s="89">
        <v>75</v>
      </c>
      <c r="AO506" s="10">
        <f t="shared" si="140"/>
        <v>0</v>
      </c>
      <c r="AP506" s="11">
        <f t="shared" si="141"/>
        <v>0</v>
      </c>
      <c r="AQ506" s="91" t="s">
        <v>5342</v>
      </c>
      <c r="AR506" s="89">
        <v>62</v>
      </c>
      <c r="AS506" s="89">
        <v>62</v>
      </c>
      <c r="AT506" s="10">
        <f t="shared" si="142"/>
        <v>0</v>
      </c>
      <c r="AU506" s="87">
        <f t="shared" si="143"/>
        <v>0</v>
      </c>
      <c r="AV506" s="19" t="s">
        <v>8425</v>
      </c>
    </row>
    <row r="507" spans="3:48" ht="50.1" customHeight="1">
      <c r="C507" s="5"/>
      <c r="D507" s="64" t="s">
        <v>1007</v>
      </c>
      <c r="E507" s="65" t="s">
        <v>5255</v>
      </c>
      <c r="F507" s="67" t="s">
        <v>1008</v>
      </c>
      <c r="G507" s="29">
        <v>1680</v>
      </c>
      <c r="H507" s="13">
        <v>1777</v>
      </c>
      <c r="I507" s="10">
        <f t="shared" si="126"/>
        <v>-97</v>
      </c>
      <c r="J507" s="87">
        <f t="shared" si="127"/>
        <v>-5.4586381541924593</v>
      </c>
      <c r="K507" s="29">
        <v>658</v>
      </c>
      <c r="L507" s="13">
        <v>753</v>
      </c>
      <c r="M507" s="10">
        <f t="shared" si="128"/>
        <v>-95</v>
      </c>
      <c r="N507" s="87">
        <f t="shared" si="129"/>
        <v>-12.616201859229747</v>
      </c>
      <c r="O507" s="29">
        <v>30</v>
      </c>
      <c r="P507" s="13">
        <v>59</v>
      </c>
      <c r="Q507" s="10">
        <f t="shared" si="130"/>
        <v>-29</v>
      </c>
      <c r="R507" s="87">
        <f t="shared" si="131"/>
        <v>-49.152542372881356</v>
      </c>
      <c r="S507" s="29">
        <v>992</v>
      </c>
      <c r="T507" s="13">
        <v>964</v>
      </c>
      <c r="U507" s="10">
        <f t="shared" si="132"/>
        <v>28</v>
      </c>
      <c r="V507" s="87">
        <f t="shared" si="133"/>
        <v>2.904564315352697</v>
      </c>
      <c r="W507" s="88" t="s">
        <v>8348</v>
      </c>
      <c r="X507" s="89">
        <v>750</v>
      </c>
      <c r="Y507" s="89">
        <v>750</v>
      </c>
      <c r="Z507" s="10">
        <f t="shared" si="134"/>
        <v>0</v>
      </c>
      <c r="AA507" s="87">
        <f t="shared" si="135"/>
        <v>0</v>
      </c>
      <c r="AB507" s="90" t="s">
        <v>5335</v>
      </c>
      <c r="AC507" s="89">
        <v>102</v>
      </c>
      <c r="AD507" s="89">
        <v>102</v>
      </c>
      <c r="AE507" s="10">
        <f t="shared" si="136"/>
        <v>0</v>
      </c>
      <c r="AF507" s="11">
        <f t="shared" si="137"/>
        <v>0</v>
      </c>
      <c r="AG507" s="91" t="s">
        <v>8349</v>
      </c>
      <c r="AH507" s="89">
        <v>60</v>
      </c>
      <c r="AI507" s="89">
        <v>20</v>
      </c>
      <c r="AJ507" s="10">
        <f t="shared" si="138"/>
        <v>40</v>
      </c>
      <c r="AK507" s="87">
        <f t="shared" si="139"/>
        <v>200</v>
      </c>
      <c r="AL507" s="90" t="s">
        <v>8350</v>
      </c>
      <c r="AM507" s="89">
        <v>29</v>
      </c>
      <c r="AN507" s="89">
        <v>25</v>
      </c>
      <c r="AO507" s="10">
        <f t="shared" si="140"/>
        <v>4</v>
      </c>
      <c r="AP507" s="11">
        <f t="shared" si="141"/>
        <v>16</v>
      </c>
      <c r="AQ507" s="91" t="s">
        <v>8351</v>
      </c>
      <c r="AR507" s="89">
        <v>21</v>
      </c>
      <c r="AS507" s="89">
        <v>21</v>
      </c>
      <c r="AT507" s="10">
        <f t="shared" si="142"/>
        <v>0</v>
      </c>
      <c r="AU507" s="87">
        <f t="shared" si="143"/>
        <v>0</v>
      </c>
      <c r="AV507" s="19" t="s">
        <v>5818</v>
      </c>
    </row>
    <row r="508" spans="3:48" ht="50.1" customHeight="1">
      <c r="C508" s="5"/>
      <c r="D508" s="64" t="s">
        <v>1009</v>
      </c>
      <c r="E508" s="65" t="s">
        <v>5255</v>
      </c>
      <c r="F508" s="67" t="s">
        <v>1010</v>
      </c>
      <c r="G508" s="29">
        <v>2785</v>
      </c>
      <c r="H508" s="13">
        <v>2847</v>
      </c>
      <c r="I508" s="10">
        <f t="shared" si="126"/>
        <v>-62</v>
      </c>
      <c r="J508" s="87">
        <f t="shared" si="127"/>
        <v>-2.1777309448542326</v>
      </c>
      <c r="K508" s="29">
        <v>1094</v>
      </c>
      <c r="L508" s="13">
        <v>1129</v>
      </c>
      <c r="M508" s="10">
        <f t="shared" si="128"/>
        <v>-35</v>
      </c>
      <c r="N508" s="87">
        <f t="shared" si="129"/>
        <v>-3.1000885739592561</v>
      </c>
      <c r="O508" s="29">
        <v>88</v>
      </c>
      <c r="P508" s="13">
        <v>88</v>
      </c>
      <c r="Q508" s="10">
        <f t="shared" si="130"/>
        <v>0</v>
      </c>
      <c r="R508" s="87">
        <f t="shared" si="131"/>
        <v>0</v>
      </c>
      <c r="S508" s="29">
        <v>1603</v>
      </c>
      <c r="T508" s="13">
        <v>1630</v>
      </c>
      <c r="U508" s="10">
        <f t="shared" si="132"/>
        <v>-27</v>
      </c>
      <c r="V508" s="87">
        <f t="shared" si="133"/>
        <v>-1.6564417177914113</v>
      </c>
      <c r="W508" s="88" t="s">
        <v>5378</v>
      </c>
      <c r="X508" s="89">
        <v>991</v>
      </c>
      <c r="Y508" s="89">
        <v>991</v>
      </c>
      <c r="Z508" s="10">
        <f t="shared" si="134"/>
        <v>0</v>
      </c>
      <c r="AA508" s="87">
        <f t="shared" si="135"/>
        <v>0</v>
      </c>
      <c r="AB508" s="90" t="s">
        <v>5450</v>
      </c>
      <c r="AC508" s="89">
        <v>345</v>
      </c>
      <c r="AD508" s="89">
        <v>371</v>
      </c>
      <c r="AE508" s="10">
        <f t="shared" si="136"/>
        <v>-26</v>
      </c>
      <c r="AF508" s="11">
        <f t="shared" si="137"/>
        <v>-7.0080862533692727</v>
      </c>
      <c r="AG508" s="91" t="s">
        <v>6336</v>
      </c>
      <c r="AH508" s="89">
        <v>172</v>
      </c>
      <c r="AI508" s="89">
        <v>172</v>
      </c>
      <c r="AJ508" s="10">
        <f t="shared" si="138"/>
        <v>0</v>
      </c>
      <c r="AK508" s="87">
        <f t="shared" si="139"/>
        <v>0</v>
      </c>
      <c r="AL508" s="90" t="s">
        <v>5389</v>
      </c>
      <c r="AM508" s="89">
        <v>42</v>
      </c>
      <c r="AN508" s="89">
        <v>43</v>
      </c>
      <c r="AO508" s="10">
        <f t="shared" si="140"/>
        <v>-1</v>
      </c>
      <c r="AP508" s="11">
        <f t="shared" si="141"/>
        <v>-2.3255813953488373</v>
      </c>
      <c r="AQ508" s="91" t="s">
        <v>5875</v>
      </c>
      <c r="AR508" s="89">
        <v>24</v>
      </c>
      <c r="AS508" s="89">
        <v>26</v>
      </c>
      <c r="AT508" s="10">
        <f t="shared" si="142"/>
        <v>-2</v>
      </c>
      <c r="AU508" s="87">
        <f t="shared" si="143"/>
        <v>-7.6923076923076925</v>
      </c>
      <c r="AV508" s="19" t="s">
        <v>8426</v>
      </c>
    </row>
    <row r="509" spans="3:48" ht="50.1" customHeight="1">
      <c r="C509" s="5"/>
      <c r="D509" s="64" t="s">
        <v>1011</v>
      </c>
      <c r="E509" s="65" t="s">
        <v>5255</v>
      </c>
      <c r="F509" s="67" t="s">
        <v>1012</v>
      </c>
      <c r="G509" s="29">
        <v>1570</v>
      </c>
      <c r="H509" s="13">
        <v>1355</v>
      </c>
      <c r="I509" s="10">
        <f t="shared" si="126"/>
        <v>215</v>
      </c>
      <c r="J509" s="87">
        <f t="shared" si="127"/>
        <v>15.867158671586715</v>
      </c>
      <c r="K509" s="29">
        <v>1025</v>
      </c>
      <c r="L509" s="13">
        <v>802</v>
      </c>
      <c r="M509" s="10">
        <f t="shared" si="128"/>
        <v>223</v>
      </c>
      <c r="N509" s="87">
        <f t="shared" si="129"/>
        <v>27.805486284289277</v>
      </c>
      <c r="O509" s="29">
        <v>95</v>
      </c>
      <c r="P509" s="13">
        <v>95</v>
      </c>
      <c r="Q509" s="10">
        <f t="shared" si="130"/>
        <v>0</v>
      </c>
      <c r="R509" s="87">
        <f t="shared" si="131"/>
        <v>0</v>
      </c>
      <c r="S509" s="29">
        <v>449</v>
      </c>
      <c r="T509" s="13">
        <v>458</v>
      </c>
      <c r="U509" s="10">
        <f t="shared" si="132"/>
        <v>-9</v>
      </c>
      <c r="V509" s="87">
        <f t="shared" si="133"/>
        <v>-1.9650655021834063</v>
      </c>
      <c r="W509" s="88" t="s">
        <v>5378</v>
      </c>
      <c r="X509" s="89">
        <v>206</v>
      </c>
      <c r="Y509" s="89">
        <v>183</v>
      </c>
      <c r="Z509" s="10">
        <f t="shared" si="134"/>
        <v>23</v>
      </c>
      <c r="AA509" s="87">
        <f t="shared" si="135"/>
        <v>12.568306010928962</v>
      </c>
      <c r="AB509" s="90" t="s">
        <v>5335</v>
      </c>
      <c r="AC509" s="89">
        <v>65</v>
      </c>
      <c r="AD509" s="89">
        <v>86</v>
      </c>
      <c r="AE509" s="10">
        <f t="shared" si="136"/>
        <v>-21</v>
      </c>
      <c r="AF509" s="11">
        <f t="shared" si="137"/>
        <v>-24.418604651162788</v>
      </c>
      <c r="AG509" s="91" t="s">
        <v>8352</v>
      </c>
      <c r="AH509" s="89">
        <v>50</v>
      </c>
      <c r="AI509" s="89" t="s">
        <v>5344</v>
      </c>
      <c r="AJ509" s="10" t="str">
        <f t="shared" si="138"/>
        <v>-</v>
      </c>
      <c r="AK509" s="87" t="str">
        <f t="shared" si="139"/>
        <v>-</v>
      </c>
      <c r="AL509" s="90" t="s">
        <v>5547</v>
      </c>
      <c r="AM509" s="89">
        <v>42</v>
      </c>
      <c r="AN509" s="89">
        <v>49</v>
      </c>
      <c r="AO509" s="10">
        <f t="shared" si="140"/>
        <v>-7</v>
      </c>
      <c r="AP509" s="11">
        <f t="shared" si="141"/>
        <v>-14.285714285714285</v>
      </c>
      <c r="AQ509" s="91" t="s">
        <v>8353</v>
      </c>
      <c r="AR509" s="89">
        <v>23</v>
      </c>
      <c r="AS509" s="89">
        <v>18</v>
      </c>
      <c r="AT509" s="10">
        <f t="shared" si="142"/>
        <v>5</v>
      </c>
      <c r="AU509" s="87">
        <f t="shared" si="143"/>
        <v>27.777777777777779</v>
      </c>
      <c r="AV509" s="19" t="s">
        <v>8427</v>
      </c>
    </row>
    <row r="510" spans="3:48" ht="50.1" customHeight="1">
      <c r="C510" s="5"/>
      <c r="D510" s="64" t="s">
        <v>1013</v>
      </c>
      <c r="E510" s="65" t="s">
        <v>5255</v>
      </c>
      <c r="F510" s="67" t="s">
        <v>1014</v>
      </c>
      <c r="G510" s="29">
        <v>2798</v>
      </c>
      <c r="H510" s="13">
        <v>2362</v>
      </c>
      <c r="I510" s="10">
        <f t="shared" si="126"/>
        <v>436</v>
      </c>
      <c r="J510" s="87">
        <f t="shared" si="127"/>
        <v>18.458933107535984</v>
      </c>
      <c r="K510" s="29">
        <v>858</v>
      </c>
      <c r="L510" s="13">
        <v>752</v>
      </c>
      <c r="M510" s="10">
        <f t="shared" si="128"/>
        <v>106</v>
      </c>
      <c r="N510" s="87">
        <f t="shared" si="129"/>
        <v>14.095744680851062</v>
      </c>
      <c r="O510" s="29">
        <v>415</v>
      </c>
      <c r="P510" s="13">
        <v>315</v>
      </c>
      <c r="Q510" s="10">
        <f t="shared" si="130"/>
        <v>100</v>
      </c>
      <c r="R510" s="87">
        <f t="shared" si="131"/>
        <v>31.746031746031743</v>
      </c>
      <c r="S510" s="29">
        <v>1525</v>
      </c>
      <c r="T510" s="13">
        <v>1295</v>
      </c>
      <c r="U510" s="10">
        <f t="shared" si="132"/>
        <v>230</v>
      </c>
      <c r="V510" s="87">
        <f t="shared" si="133"/>
        <v>17.760617760617762</v>
      </c>
      <c r="W510" s="88" t="s">
        <v>8354</v>
      </c>
      <c r="X510" s="89">
        <v>1052</v>
      </c>
      <c r="Y510" s="89">
        <v>862</v>
      </c>
      <c r="Z510" s="10">
        <f t="shared" si="134"/>
        <v>190</v>
      </c>
      <c r="AA510" s="87">
        <f t="shared" si="135"/>
        <v>22.041763341067284</v>
      </c>
      <c r="AB510" s="90" t="s">
        <v>8355</v>
      </c>
      <c r="AC510" s="89">
        <v>141</v>
      </c>
      <c r="AD510" s="89">
        <v>144</v>
      </c>
      <c r="AE510" s="10">
        <f t="shared" si="136"/>
        <v>-3</v>
      </c>
      <c r="AF510" s="11">
        <f t="shared" si="137"/>
        <v>-2.083333333333333</v>
      </c>
      <c r="AG510" s="91" t="s">
        <v>5346</v>
      </c>
      <c r="AH510" s="89">
        <v>119</v>
      </c>
      <c r="AI510" s="89">
        <v>128</v>
      </c>
      <c r="AJ510" s="10">
        <f t="shared" si="138"/>
        <v>-9</v>
      </c>
      <c r="AK510" s="87">
        <f t="shared" si="139"/>
        <v>-7.03125</v>
      </c>
      <c r="AL510" s="90" t="s">
        <v>5389</v>
      </c>
      <c r="AM510" s="89">
        <v>110</v>
      </c>
      <c r="AN510" s="89">
        <v>74</v>
      </c>
      <c r="AO510" s="10">
        <f t="shared" si="140"/>
        <v>36</v>
      </c>
      <c r="AP510" s="11">
        <f t="shared" si="141"/>
        <v>48.648648648648653</v>
      </c>
      <c r="AQ510" s="91" t="s">
        <v>8356</v>
      </c>
      <c r="AR510" s="89">
        <v>32</v>
      </c>
      <c r="AS510" s="89">
        <v>32</v>
      </c>
      <c r="AT510" s="10">
        <f t="shared" si="142"/>
        <v>0</v>
      </c>
      <c r="AU510" s="87">
        <f t="shared" si="143"/>
        <v>0</v>
      </c>
      <c r="AV510" s="19" t="s">
        <v>8428</v>
      </c>
    </row>
    <row r="511" spans="3:48" ht="50.1" customHeight="1">
      <c r="C511" s="5"/>
      <c r="D511" s="64" t="s">
        <v>1015</v>
      </c>
      <c r="E511" s="65" t="s">
        <v>5255</v>
      </c>
      <c r="F511" s="67" t="s">
        <v>1016</v>
      </c>
      <c r="G511" s="29">
        <v>3604</v>
      </c>
      <c r="H511" s="13">
        <v>3420</v>
      </c>
      <c r="I511" s="10">
        <f t="shared" si="126"/>
        <v>184</v>
      </c>
      <c r="J511" s="87">
        <f t="shared" si="127"/>
        <v>5.3801169590643276</v>
      </c>
      <c r="K511" s="29">
        <v>1539</v>
      </c>
      <c r="L511" s="13">
        <v>1537</v>
      </c>
      <c r="M511" s="10">
        <f t="shared" si="128"/>
        <v>2</v>
      </c>
      <c r="N511" s="87">
        <f t="shared" si="129"/>
        <v>0.13012361743656475</v>
      </c>
      <c r="O511" s="29">
        <v>550</v>
      </c>
      <c r="P511" s="13">
        <v>369</v>
      </c>
      <c r="Q511" s="10">
        <f t="shared" si="130"/>
        <v>181</v>
      </c>
      <c r="R511" s="87">
        <f t="shared" si="131"/>
        <v>49.051490514905147</v>
      </c>
      <c r="S511" s="29">
        <v>1516</v>
      </c>
      <c r="T511" s="13">
        <v>1514</v>
      </c>
      <c r="U511" s="10">
        <f t="shared" si="132"/>
        <v>2</v>
      </c>
      <c r="V511" s="87">
        <f t="shared" si="133"/>
        <v>0.13210039630118892</v>
      </c>
      <c r="W511" s="88" t="s">
        <v>5378</v>
      </c>
      <c r="X511" s="89">
        <v>500</v>
      </c>
      <c r="Y511" s="89">
        <v>500</v>
      </c>
      <c r="Z511" s="10">
        <f t="shared" si="134"/>
        <v>0</v>
      </c>
      <c r="AA511" s="87">
        <f t="shared" si="135"/>
        <v>0</v>
      </c>
      <c r="AB511" s="90" t="s">
        <v>5346</v>
      </c>
      <c r="AC511" s="89">
        <v>466</v>
      </c>
      <c r="AD511" s="89">
        <v>465</v>
      </c>
      <c r="AE511" s="10">
        <f t="shared" si="136"/>
        <v>1</v>
      </c>
      <c r="AF511" s="11">
        <f t="shared" si="137"/>
        <v>0.21505376344086022</v>
      </c>
      <c r="AG511" s="91" t="s">
        <v>8357</v>
      </c>
      <c r="AH511" s="89">
        <v>300</v>
      </c>
      <c r="AI511" s="89">
        <v>300</v>
      </c>
      <c r="AJ511" s="10">
        <f t="shared" si="138"/>
        <v>0</v>
      </c>
      <c r="AK511" s="87">
        <f t="shared" si="139"/>
        <v>0</v>
      </c>
      <c r="AL511" s="90" t="s">
        <v>8358</v>
      </c>
      <c r="AM511" s="89">
        <v>104</v>
      </c>
      <c r="AN511" s="89">
        <v>104</v>
      </c>
      <c r="AO511" s="10">
        <f t="shared" si="140"/>
        <v>0</v>
      </c>
      <c r="AP511" s="11">
        <f t="shared" si="141"/>
        <v>0</v>
      </c>
      <c r="AQ511" s="91" t="s">
        <v>8359</v>
      </c>
      <c r="AR511" s="89">
        <v>94</v>
      </c>
      <c r="AS511" s="89">
        <v>94</v>
      </c>
      <c r="AT511" s="10">
        <f t="shared" si="142"/>
        <v>0</v>
      </c>
      <c r="AU511" s="87">
        <f t="shared" si="143"/>
        <v>0</v>
      </c>
      <c r="AV511" s="19" t="s">
        <v>8429</v>
      </c>
    </row>
    <row r="512" spans="3:48" ht="50.1" customHeight="1">
      <c r="C512" s="5"/>
      <c r="D512" s="64" t="s">
        <v>1017</v>
      </c>
      <c r="E512" s="65" t="s">
        <v>5255</v>
      </c>
      <c r="F512" s="67" t="s">
        <v>1018</v>
      </c>
      <c r="G512" s="29">
        <v>2786</v>
      </c>
      <c r="H512" s="13">
        <v>2839</v>
      </c>
      <c r="I512" s="10">
        <f t="shared" si="126"/>
        <v>-53</v>
      </c>
      <c r="J512" s="87">
        <f t="shared" si="127"/>
        <v>-1.8668545262416343</v>
      </c>
      <c r="K512" s="29">
        <v>1006</v>
      </c>
      <c r="L512" s="13">
        <v>1233</v>
      </c>
      <c r="M512" s="10">
        <f t="shared" si="128"/>
        <v>-227</v>
      </c>
      <c r="N512" s="87">
        <f t="shared" si="129"/>
        <v>-18.410381184103812</v>
      </c>
      <c r="O512" s="29">
        <v>33</v>
      </c>
      <c r="P512" s="13">
        <v>33</v>
      </c>
      <c r="Q512" s="10">
        <f t="shared" si="130"/>
        <v>0</v>
      </c>
      <c r="R512" s="87">
        <f t="shared" si="131"/>
        <v>0</v>
      </c>
      <c r="S512" s="29">
        <v>1747</v>
      </c>
      <c r="T512" s="13">
        <v>1572</v>
      </c>
      <c r="U512" s="10">
        <f t="shared" si="132"/>
        <v>175</v>
      </c>
      <c r="V512" s="87">
        <f t="shared" si="133"/>
        <v>11.132315521628499</v>
      </c>
      <c r="W512" s="88" t="s">
        <v>8360</v>
      </c>
      <c r="X512" s="89">
        <v>1372</v>
      </c>
      <c r="Y512" s="89">
        <v>1182</v>
      </c>
      <c r="Z512" s="10">
        <f t="shared" si="134"/>
        <v>190</v>
      </c>
      <c r="AA512" s="87">
        <f t="shared" si="135"/>
        <v>16.074450084602368</v>
      </c>
      <c r="AB512" s="90" t="s">
        <v>5346</v>
      </c>
      <c r="AC512" s="89">
        <v>152</v>
      </c>
      <c r="AD512" s="89">
        <v>152</v>
      </c>
      <c r="AE512" s="10">
        <f t="shared" si="136"/>
        <v>0</v>
      </c>
      <c r="AF512" s="11">
        <f t="shared" si="137"/>
        <v>0</v>
      </c>
      <c r="AG512" s="91" t="s">
        <v>5423</v>
      </c>
      <c r="AH512" s="89">
        <v>93</v>
      </c>
      <c r="AI512" s="89">
        <v>122</v>
      </c>
      <c r="AJ512" s="10">
        <f t="shared" si="138"/>
        <v>-29</v>
      </c>
      <c r="AK512" s="87">
        <f t="shared" si="139"/>
        <v>-23.770491803278688</v>
      </c>
      <c r="AL512" s="90" t="s">
        <v>8361</v>
      </c>
      <c r="AM512" s="89">
        <v>79</v>
      </c>
      <c r="AN512" s="89">
        <v>74</v>
      </c>
      <c r="AO512" s="10">
        <f t="shared" si="140"/>
        <v>5</v>
      </c>
      <c r="AP512" s="11">
        <f t="shared" si="141"/>
        <v>6.756756756756757</v>
      </c>
      <c r="AQ512" s="91" t="s">
        <v>8362</v>
      </c>
      <c r="AR512" s="89">
        <v>32</v>
      </c>
      <c r="AS512" s="89">
        <v>14</v>
      </c>
      <c r="AT512" s="10">
        <f t="shared" si="142"/>
        <v>18</v>
      </c>
      <c r="AU512" s="87">
        <f t="shared" si="143"/>
        <v>128.57142857142858</v>
      </c>
      <c r="AV512" s="19" t="s">
        <v>5819</v>
      </c>
    </row>
    <row r="513" spans="3:48" ht="50.1" customHeight="1">
      <c r="C513" s="5"/>
      <c r="D513" s="64" t="s">
        <v>1019</v>
      </c>
      <c r="E513" s="65" t="s">
        <v>5255</v>
      </c>
      <c r="F513" s="67" t="s">
        <v>1020</v>
      </c>
      <c r="G513" s="29">
        <v>1855</v>
      </c>
      <c r="H513" s="13">
        <v>1819</v>
      </c>
      <c r="I513" s="10">
        <f t="shared" si="126"/>
        <v>36</v>
      </c>
      <c r="J513" s="87">
        <f t="shared" si="127"/>
        <v>1.9791094007696537</v>
      </c>
      <c r="K513" s="29">
        <v>583</v>
      </c>
      <c r="L513" s="13">
        <v>482</v>
      </c>
      <c r="M513" s="10">
        <f t="shared" si="128"/>
        <v>101</v>
      </c>
      <c r="N513" s="87">
        <f t="shared" si="129"/>
        <v>20.954356846473029</v>
      </c>
      <c r="O513" s="29">
        <v>53</v>
      </c>
      <c r="P513" s="13">
        <v>53</v>
      </c>
      <c r="Q513" s="10">
        <f t="shared" si="130"/>
        <v>0</v>
      </c>
      <c r="R513" s="87">
        <f t="shared" si="131"/>
        <v>0</v>
      </c>
      <c r="S513" s="29">
        <v>1219</v>
      </c>
      <c r="T513" s="13">
        <v>1285</v>
      </c>
      <c r="U513" s="10">
        <f t="shared" si="132"/>
        <v>-66</v>
      </c>
      <c r="V513" s="87">
        <f t="shared" si="133"/>
        <v>-5.1361867704280151</v>
      </c>
      <c r="W513" s="88" t="s">
        <v>6445</v>
      </c>
      <c r="X513" s="89">
        <v>701</v>
      </c>
      <c r="Y513" s="89">
        <v>784</v>
      </c>
      <c r="Z513" s="10">
        <f t="shared" si="134"/>
        <v>-83</v>
      </c>
      <c r="AA513" s="87">
        <f t="shared" si="135"/>
        <v>-10.586734693877551</v>
      </c>
      <c r="AB513" s="90" t="s">
        <v>5342</v>
      </c>
      <c r="AC513" s="89">
        <v>334</v>
      </c>
      <c r="AD513" s="89">
        <v>303</v>
      </c>
      <c r="AE513" s="10">
        <f t="shared" si="136"/>
        <v>31</v>
      </c>
      <c r="AF513" s="11">
        <f t="shared" si="137"/>
        <v>10.231023102310232</v>
      </c>
      <c r="AG513" s="91" t="s">
        <v>5346</v>
      </c>
      <c r="AH513" s="89">
        <v>90</v>
      </c>
      <c r="AI513" s="89">
        <v>110</v>
      </c>
      <c r="AJ513" s="10">
        <f t="shared" si="138"/>
        <v>-20</v>
      </c>
      <c r="AK513" s="87">
        <f t="shared" si="139"/>
        <v>-18.181818181818183</v>
      </c>
      <c r="AL513" s="90" t="s">
        <v>8363</v>
      </c>
      <c r="AM513" s="89">
        <v>31</v>
      </c>
      <c r="AN513" s="89">
        <v>32</v>
      </c>
      <c r="AO513" s="10">
        <f t="shared" si="140"/>
        <v>-1</v>
      </c>
      <c r="AP513" s="11">
        <f t="shared" si="141"/>
        <v>-3.125</v>
      </c>
      <c r="AQ513" s="91" t="s">
        <v>5412</v>
      </c>
      <c r="AR513" s="89">
        <v>29</v>
      </c>
      <c r="AS513" s="89">
        <v>31</v>
      </c>
      <c r="AT513" s="10">
        <f t="shared" si="142"/>
        <v>-2</v>
      </c>
      <c r="AU513" s="87">
        <f t="shared" si="143"/>
        <v>-6.4516129032258061</v>
      </c>
      <c r="AV513" s="19" t="s">
        <v>5820</v>
      </c>
    </row>
    <row r="514" spans="3:48" ht="50.1" customHeight="1">
      <c r="C514" s="5"/>
      <c r="D514" s="64" t="s">
        <v>1021</v>
      </c>
      <c r="E514" s="65" t="s">
        <v>5255</v>
      </c>
      <c r="F514" s="67" t="s">
        <v>1022</v>
      </c>
      <c r="G514" s="29">
        <v>1426</v>
      </c>
      <c r="H514" s="13">
        <v>1520</v>
      </c>
      <c r="I514" s="10">
        <f t="shared" si="126"/>
        <v>-94</v>
      </c>
      <c r="J514" s="87">
        <f t="shared" si="127"/>
        <v>-6.1842105263157894</v>
      </c>
      <c r="K514" s="29">
        <v>901</v>
      </c>
      <c r="L514" s="13">
        <v>884</v>
      </c>
      <c r="M514" s="10">
        <f t="shared" si="128"/>
        <v>17</v>
      </c>
      <c r="N514" s="87">
        <f t="shared" si="129"/>
        <v>1.9230769230769231</v>
      </c>
      <c r="O514" s="29">
        <v>337</v>
      </c>
      <c r="P514" s="13">
        <v>461</v>
      </c>
      <c r="Q514" s="10">
        <f t="shared" si="130"/>
        <v>-124</v>
      </c>
      <c r="R514" s="87">
        <f t="shared" si="131"/>
        <v>-26.898047722342731</v>
      </c>
      <c r="S514" s="29">
        <v>187</v>
      </c>
      <c r="T514" s="13">
        <v>174</v>
      </c>
      <c r="U514" s="10">
        <f t="shared" si="132"/>
        <v>13</v>
      </c>
      <c r="V514" s="87">
        <f t="shared" si="133"/>
        <v>7.4712643678160928</v>
      </c>
      <c r="W514" s="88" t="s">
        <v>8364</v>
      </c>
      <c r="X514" s="89">
        <v>79</v>
      </c>
      <c r="Y514" s="89">
        <v>79</v>
      </c>
      <c r="Z514" s="10">
        <f t="shared" si="134"/>
        <v>0</v>
      </c>
      <c r="AA514" s="87">
        <f t="shared" si="135"/>
        <v>0</v>
      </c>
      <c r="AB514" s="90" t="s">
        <v>8365</v>
      </c>
      <c r="AC514" s="89">
        <v>40</v>
      </c>
      <c r="AD514" s="89">
        <v>41</v>
      </c>
      <c r="AE514" s="10">
        <f t="shared" si="136"/>
        <v>-1</v>
      </c>
      <c r="AF514" s="11">
        <f t="shared" si="137"/>
        <v>-2.4390243902439024</v>
      </c>
      <c r="AG514" s="91" t="s">
        <v>8366</v>
      </c>
      <c r="AH514" s="89">
        <v>33</v>
      </c>
      <c r="AI514" s="89">
        <v>33</v>
      </c>
      <c r="AJ514" s="10">
        <f t="shared" si="138"/>
        <v>0</v>
      </c>
      <c r="AK514" s="87">
        <f t="shared" si="139"/>
        <v>0</v>
      </c>
      <c r="AL514" s="90" t="s">
        <v>8367</v>
      </c>
      <c r="AM514" s="89">
        <v>21</v>
      </c>
      <c r="AN514" s="89">
        <v>21</v>
      </c>
      <c r="AO514" s="10">
        <f t="shared" si="140"/>
        <v>0</v>
      </c>
      <c r="AP514" s="11">
        <f t="shared" si="141"/>
        <v>0</v>
      </c>
      <c r="AQ514" s="91" t="s">
        <v>8368</v>
      </c>
      <c r="AR514" s="89">
        <v>14</v>
      </c>
      <c r="AS514" s="89" t="s">
        <v>5344</v>
      </c>
      <c r="AT514" s="10" t="str">
        <f t="shared" si="142"/>
        <v>-</v>
      </c>
      <c r="AU514" s="87" t="str">
        <f t="shared" si="143"/>
        <v>-</v>
      </c>
      <c r="AV514" s="19" t="s">
        <v>8430</v>
      </c>
    </row>
    <row r="515" spans="3:48" ht="50.1" customHeight="1">
      <c r="C515" s="5"/>
      <c r="D515" s="64" t="s">
        <v>1023</v>
      </c>
      <c r="E515" s="65" t="s">
        <v>5255</v>
      </c>
      <c r="F515" s="67" t="s">
        <v>1024</v>
      </c>
      <c r="G515" s="29">
        <v>1471</v>
      </c>
      <c r="H515" s="13">
        <v>1383</v>
      </c>
      <c r="I515" s="10">
        <f t="shared" si="126"/>
        <v>88</v>
      </c>
      <c r="J515" s="87">
        <f t="shared" si="127"/>
        <v>6.3629790310918297</v>
      </c>
      <c r="K515" s="29">
        <v>683</v>
      </c>
      <c r="L515" s="13">
        <v>573</v>
      </c>
      <c r="M515" s="10">
        <f t="shared" si="128"/>
        <v>110</v>
      </c>
      <c r="N515" s="87">
        <f t="shared" si="129"/>
        <v>19.197207678883071</v>
      </c>
      <c r="O515" s="29">
        <v>3</v>
      </c>
      <c r="P515" s="13">
        <v>3</v>
      </c>
      <c r="Q515" s="10">
        <f t="shared" si="130"/>
        <v>0</v>
      </c>
      <c r="R515" s="87">
        <f t="shared" si="131"/>
        <v>0</v>
      </c>
      <c r="S515" s="29">
        <v>785</v>
      </c>
      <c r="T515" s="13">
        <v>807</v>
      </c>
      <c r="U515" s="10">
        <f t="shared" si="132"/>
        <v>-22</v>
      </c>
      <c r="V515" s="87">
        <f t="shared" si="133"/>
        <v>-2.7261462205700124</v>
      </c>
      <c r="W515" s="88" t="s">
        <v>5378</v>
      </c>
      <c r="X515" s="89">
        <v>394</v>
      </c>
      <c r="Y515" s="89">
        <v>368</v>
      </c>
      <c r="Z515" s="10">
        <f t="shared" si="134"/>
        <v>26</v>
      </c>
      <c r="AA515" s="87">
        <f t="shared" si="135"/>
        <v>7.0652173913043477</v>
      </c>
      <c r="AB515" s="90" t="s">
        <v>5517</v>
      </c>
      <c r="AC515" s="89">
        <v>148</v>
      </c>
      <c r="AD515" s="89">
        <v>163</v>
      </c>
      <c r="AE515" s="10">
        <f t="shared" si="136"/>
        <v>-15</v>
      </c>
      <c r="AF515" s="11">
        <f t="shared" si="137"/>
        <v>-9.2024539877300615</v>
      </c>
      <c r="AG515" s="91" t="s">
        <v>6336</v>
      </c>
      <c r="AH515" s="89">
        <v>108</v>
      </c>
      <c r="AI515" s="89">
        <v>108</v>
      </c>
      <c r="AJ515" s="10">
        <f t="shared" si="138"/>
        <v>0</v>
      </c>
      <c r="AK515" s="87">
        <f t="shared" si="139"/>
        <v>0</v>
      </c>
      <c r="AL515" s="90" t="s">
        <v>8369</v>
      </c>
      <c r="AM515" s="89">
        <v>46</v>
      </c>
      <c r="AN515" s="89">
        <v>56</v>
      </c>
      <c r="AO515" s="10">
        <f t="shared" si="140"/>
        <v>-10</v>
      </c>
      <c r="AP515" s="11">
        <f t="shared" si="141"/>
        <v>-17.857142857142858</v>
      </c>
      <c r="AQ515" s="91" t="s">
        <v>8370</v>
      </c>
      <c r="AR515" s="89">
        <v>43</v>
      </c>
      <c r="AS515" s="89">
        <v>43</v>
      </c>
      <c r="AT515" s="10">
        <f t="shared" si="142"/>
        <v>0</v>
      </c>
      <c r="AU515" s="87">
        <f t="shared" si="143"/>
        <v>0</v>
      </c>
      <c r="AV515" s="19" t="s">
        <v>5821</v>
      </c>
    </row>
    <row r="516" spans="3:48" ht="50.1" customHeight="1">
      <c r="C516" s="5"/>
      <c r="D516" s="64" t="s">
        <v>1025</v>
      </c>
      <c r="E516" s="65" t="s">
        <v>5255</v>
      </c>
      <c r="F516" s="67" t="s">
        <v>1026</v>
      </c>
      <c r="G516" s="29">
        <v>1312</v>
      </c>
      <c r="H516" s="13">
        <v>1173</v>
      </c>
      <c r="I516" s="10">
        <f t="shared" si="126"/>
        <v>139</v>
      </c>
      <c r="J516" s="87">
        <f t="shared" si="127"/>
        <v>11.84995737425405</v>
      </c>
      <c r="K516" s="29">
        <v>573</v>
      </c>
      <c r="L516" s="13">
        <v>443</v>
      </c>
      <c r="M516" s="10">
        <f t="shared" si="128"/>
        <v>130</v>
      </c>
      <c r="N516" s="87">
        <f t="shared" si="129"/>
        <v>29.345372460496616</v>
      </c>
      <c r="O516" s="29">
        <v>479</v>
      </c>
      <c r="P516" s="13">
        <v>479</v>
      </c>
      <c r="Q516" s="10">
        <f t="shared" si="130"/>
        <v>0</v>
      </c>
      <c r="R516" s="87">
        <f t="shared" si="131"/>
        <v>0</v>
      </c>
      <c r="S516" s="29">
        <v>260</v>
      </c>
      <c r="T516" s="13">
        <v>251</v>
      </c>
      <c r="U516" s="10">
        <f t="shared" si="132"/>
        <v>9</v>
      </c>
      <c r="V516" s="87">
        <f t="shared" si="133"/>
        <v>3.5856573705179287</v>
      </c>
      <c r="W516" s="88" t="s">
        <v>5335</v>
      </c>
      <c r="X516" s="89">
        <v>150</v>
      </c>
      <c r="Y516" s="89">
        <v>150</v>
      </c>
      <c r="Z516" s="10">
        <f t="shared" si="134"/>
        <v>0</v>
      </c>
      <c r="AA516" s="87">
        <f t="shared" si="135"/>
        <v>0</v>
      </c>
      <c r="AB516" s="90" t="s">
        <v>8371</v>
      </c>
      <c r="AC516" s="89">
        <v>30</v>
      </c>
      <c r="AD516" s="89">
        <v>30</v>
      </c>
      <c r="AE516" s="10">
        <f t="shared" si="136"/>
        <v>0</v>
      </c>
      <c r="AF516" s="11">
        <f t="shared" si="137"/>
        <v>0</v>
      </c>
      <c r="AG516" s="91" t="s">
        <v>8372</v>
      </c>
      <c r="AH516" s="89">
        <v>30</v>
      </c>
      <c r="AI516" s="89">
        <v>30</v>
      </c>
      <c r="AJ516" s="10">
        <f t="shared" si="138"/>
        <v>0</v>
      </c>
      <c r="AK516" s="87">
        <f t="shared" si="139"/>
        <v>0</v>
      </c>
      <c r="AL516" s="90" t="s">
        <v>5664</v>
      </c>
      <c r="AM516" s="89">
        <v>17</v>
      </c>
      <c r="AN516" s="89">
        <v>17</v>
      </c>
      <c r="AO516" s="10">
        <f t="shared" si="140"/>
        <v>0</v>
      </c>
      <c r="AP516" s="11">
        <f t="shared" si="141"/>
        <v>0</v>
      </c>
      <c r="AQ516" s="91" t="s">
        <v>5657</v>
      </c>
      <c r="AR516" s="89">
        <v>11</v>
      </c>
      <c r="AS516" s="89">
        <v>9</v>
      </c>
      <c r="AT516" s="10">
        <f t="shared" si="142"/>
        <v>2</v>
      </c>
      <c r="AU516" s="87">
        <f t="shared" si="143"/>
        <v>22.222222222222221</v>
      </c>
      <c r="AV516" s="19" t="s">
        <v>8431</v>
      </c>
    </row>
    <row r="517" spans="3:48" ht="50.1" customHeight="1">
      <c r="C517" s="5"/>
      <c r="D517" s="64" t="s">
        <v>1027</v>
      </c>
      <c r="E517" s="65" t="s">
        <v>5255</v>
      </c>
      <c r="F517" s="67" t="s">
        <v>1028</v>
      </c>
      <c r="G517" s="29">
        <v>1633</v>
      </c>
      <c r="H517" s="13">
        <v>1414</v>
      </c>
      <c r="I517" s="10">
        <f t="shared" si="126"/>
        <v>219</v>
      </c>
      <c r="J517" s="87">
        <f t="shared" si="127"/>
        <v>15.487977369165487</v>
      </c>
      <c r="K517" s="29">
        <v>780</v>
      </c>
      <c r="L517" s="13">
        <v>590</v>
      </c>
      <c r="M517" s="10">
        <f t="shared" si="128"/>
        <v>190</v>
      </c>
      <c r="N517" s="87">
        <f t="shared" si="129"/>
        <v>32.20338983050847</v>
      </c>
      <c r="O517" s="29">
        <v>40</v>
      </c>
      <c r="P517" s="13">
        <v>40</v>
      </c>
      <c r="Q517" s="10">
        <f t="shared" si="130"/>
        <v>0</v>
      </c>
      <c r="R517" s="87">
        <f t="shared" si="131"/>
        <v>0</v>
      </c>
      <c r="S517" s="29">
        <v>813</v>
      </c>
      <c r="T517" s="13">
        <v>784</v>
      </c>
      <c r="U517" s="10">
        <f t="shared" si="132"/>
        <v>29</v>
      </c>
      <c r="V517" s="87">
        <f t="shared" si="133"/>
        <v>3.6989795918367347</v>
      </c>
      <c r="W517" s="88" t="s">
        <v>5822</v>
      </c>
      <c r="X517" s="89">
        <v>503</v>
      </c>
      <c r="Y517" s="89">
        <v>503</v>
      </c>
      <c r="Z517" s="10">
        <f t="shared" si="134"/>
        <v>0</v>
      </c>
      <c r="AA517" s="87">
        <f t="shared" si="135"/>
        <v>0</v>
      </c>
      <c r="AB517" s="90" t="s">
        <v>5823</v>
      </c>
      <c r="AC517" s="89">
        <v>150</v>
      </c>
      <c r="AD517" s="89">
        <v>150</v>
      </c>
      <c r="AE517" s="10">
        <f t="shared" si="136"/>
        <v>0</v>
      </c>
      <c r="AF517" s="11">
        <f t="shared" si="137"/>
        <v>0</v>
      </c>
      <c r="AG517" s="91" t="s">
        <v>5824</v>
      </c>
      <c r="AH517" s="89">
        <v>82</v>
      </c>
      <c r="AI517" s="89">
        <v>71</v>
      </c>
      <c r="AJ517" s="10">
        <f t="shared" si="138"/>
        <v>11</v>
      </c>
      <c r="AK517" s="87">
        <f t="shared" si="139"/>
        <v>15.492957746478872</v>
      </c>
      <c r="AL517" s="90" t="s">
        <v>5825</v>
      </c>
      <c r="AM517" s="89">
        <v>30</v>
      </c>
      <c r="AN517" s="89">
        <v>30</v>
      </c>
      <c r="AO517" s="10">
        <f t="shared" si="140"/>
        <v>0</v>
      </c>
      <c r="AP517" s="11">
        <f t="shared" si="141"/>
        <v>0</v>
      </c>
      <c r="AQ517" s="91" t="s">
        <v>5826</v>
      </c>
      <c r="AR517" s="89">
        <v>19</v>
      </c>
      <c r="AS517" s="89">
        <v>17</v>
      </c>
      <c r="AT517" s="10">
        <f t="shared" si="142"/>
        <v>2</v>
      </c>
      <c r="AU517" s="87">
        <f t="shared" si="143"/>
        <v>11.76470588235294</v>
      </c>
      <c r="AV517" s="19" t="s">
        <v>8432</v>
      </c>
    </row>
    <row r="518" spans="3:48" ht="50.1" customHeight="1">
      <c r="C518" s="5"/>
      <c r="D518" s="64" t="s">
        <v>1029</v>
      </c>
      <c r="E518" s="65" t="s">
        <v>5255</v>
      </c>
      <c r="F518" s="67" t="s">
        <v>1030</v>
      </c>
      <c r="G518" s="29">
        <v>2627</v>
      </c>
      <c r="H518" s="13">
        <v>2741</v>
      </c>
      <c r="I518" s="10">
        <f t="shared" si="126"/>
        <v>-114</v>
      </c>
      <c r="J518" s="87">
        <f t="shared" si="127"/>
        <v>-4.1590660342940531</v>
      </c>
      <c r="K518" s="29">
        <v>1017</v>
      </c>
      <c r="L518" s="13">
        <v>996</v>
      </c>
      <c r="M518" s="10">
        <f t="shared" si="128"/>
        <v>21</v>
      </c>
      <c r="N518" s="87">
        <f t="shared" si="129"/>
        <v>2.1084337349397591</v>
      </c>
      <c r="O518" s="29">
        <v>679</v>
      </c>
      <c r="P518" s="13">
        <v>678</v>
      </c>
      <c r="Q518" s="10">
        <f t="shared" si="130"/>
        <v>1</v>
      </c>
      <c r="R518" s="87">
        <f t="shared" si="131"/>
        <v>0.14749262536873156</v>
      </c>
      <c r="S518" s="29">
        <v>932</v>
      </c>
      <c r="T518" s="13">
        <v>1067</v>
      </c>
      <c r="U518" s="10">
        <f t="shared" si="132"/>
        <v>-135</v>
      </c>
      <c r="V518" s="87">
        <f t="shared" si="133"/>
        <v>-12.652296157450795</v>
      </c>
      <c r="W518" s="88" t="s">
        <v>8373</v>
      </c>
      <c r="X518" s="89">
        <v>893</v>
      </c>
      <c r="Y518" s="89">
        <v>1054</v>
      </c>
      <c r="Z518" s="10">
        <f t="shared" si="134"/>
        <v>-161</v>
      </c>
      <c r="AA518" s="87">
        <f t="shared" si="135"/>
        <v>-15.275142314990511</v>
      </c>
      <c r="AB518" s="90" t="s">
        <v>5438</v>
      </c>
      <c r="AC518" s="89">
        <v>32</v>
      </c>
      <c r="AD518" s="89">
        <v>7</v>
      </c>
      <c r="AE518" s="10">
        <f t="shared" si="136"/>
        <v>25</v>
      </c>
      <c r="AF518" s="11">
        <f t="shared" si="137"/>
        <v>357.14285714285717</v>
      </c>
      <c r="AG518" s="91" t="s">
        <v>5404</v>
      </c>
      <c r="AH518" s="89">
        <v>7</v>
      </c>
      <c r="AI518" s="89">
        <v>6</v>
      </c>
      <c r="AJ518" s="10">
        <f t="shared" si="138"/>
        <v>1</v>
      </c>
      <c r="AK518" s="87">
        <f t="shared" si="139"/>
        <v>16.666666666666664</v>
      </c>
      <c r="AL518" s="90" t="s">
        <v>5344</v>
      </c>
      <c r="AM518" s="89" t="s">
        <v>11071</v>
      </c>
      <c r="AN518" s="89" t="s">
        <v>5344</v>
      </c>
      <c r="AO518" s="10" t="str">
        <f t="shared" si="140"/>
        <v>-</v>
      </c>
      <c r="AP518" s="11" t="str">
        <f t="shared" si="141"/>
        <v>-</v>
      </c>
      <c r="AQ518" s="91" t="s">
        <v>5344</v>
      </c>
      <c r="AR518" s="89" t="s">
        <v>5344</v>
      </c>
      <c r="AS518" s="89" t="s">
        <v>5344</v>
      </c>
      <c r="AT518" s="10" t="str">
        <f t="shared" si="142"/>
        <v>-</v>
      </c>
      <c r="AU518" s="87" t="str">
        <f t="shared" si="143"/>
        <v>-</v>
      </c>
      <c r="AV518" s="19" t="s">
        <v>8433</v>
      </c>
    </row>
    <row r="519" spans="3:48" ht="50.1" customHeight="1">
      <c r="C519" s="5"/>
      <c r="D519" s="64" t="s">
        <v>1031</v>
      </c>
      <c r="E519" s="65" t="s">
        <v>5255</v>
      </c>
      <c r="F519" s="67" t="s">
        <v>1032</v>
      </c>
      <c r="G519" s="29">
        <v>3438</v>
      </c>
      <c r="H519" s="13">
        <v>3270</v>
      </c>
      <c r="I519" s="10">
        <f t="shared" si="126"/>
        <v>168</v>
      </c>
      <c r="J519" s="87">
        <f t="shared" si="127"/>
        <v>5.1376146788990829</v>
      </c>
      <c r="K519" s="29">
        <v>1119</v>
      </c>
      <c r="L519" s="13">
        <v>921</v>
      </c>
      <c r="M519" s="10">
        <f t="shared" si="128"/>
        <v>198</v>
      </c>
      <c r="N519" s="87">
        <f t="shared" si="129"/>
        <v>21.498371335504888</v>
      </c>
      <c r="O519" s="29">
        <v>8</v>
      </c>
      <c r="P519" s="13">
        <v>8</v>
      </c>
      <c r="Q519" s="10">
        <f t="shared" si="130"/>
        <v>0</v>
      </c>
      <c r="R519" s="87">
        <f t="shared" si="131"/>
        <v>0</v>
      </c>
      <c r="S519" s="29">
        <v>2310</v>
      </c>
      <c r="T519" s="13">
        <v>2341</v>
      </c>
      <c r="U519" s="10">
        <f t="shared" si="132"/>
        <v>-31</v>
      </c>
      <c r="V519" s="87">
        <f t="shared" si="133"/>
        <v>-1.3242204186245194</v>
      </c>
      <c r="W519" s="88" t="s">
        <v>8374</v>
      </c>
      <c r="X519" s="89">
        <v>979</v>
      </c>
      <c r="Y519" s="89">
        <v>991</v>
      </c>
      <c r="Z519" s="10">
        <f t="shared" si="134"/>
        <v>-12</v>
      </c>
      <c r="AA519" s="87">
        <f t="shared" si="135"/>
        <v>-1.2108980827447022</v>
      </c>
      <c r="AB519" s="90" t="s">
        <v>6445</v>
      </c>
      <c r="AC519" s="89">
        <v>556</v>
      </c>
      <c r="AD519" s="89">
        <v>697</v>
      </c>
      <c r="AE519" s="10">
        <f t="shared" si="136"/>
        <v>-141</v>
      </c>
      <c r="AF519" s="11">
        <f t="shared" si="137"/>
        <v>-20.229555236728839</v>
      </c>
      <c r="AG519" s="91" t="s">
        <v>8375</v>
      </c>
      <c r="AH519" s="89">
        <v>433</v>
      </c>
      <c r="AI519" s="89">
        <v>415</v>
      </c>
      <c r="AJ519" s="10">
        <f t="shared" si="138"/>
        <v>18</v>
      </c>
      <c r="AK519" s="87">
        <f t="shared" si="139"/>
        <v>4.3373493975903612</v>
      </c>
      <c r="AL519" s="90" t="s">
        <v>6724</v>
      </c>
      <c r="AM519" s="89">
        <v>197</v>
      </c>
      <c r="AN519" s="89">
        <v>97</v>
      </c>
      <c r="AO519" s="10">
        <f t="shared" si="140"/>
        <v>100</v>
      </c>
      <c r="AP519" s="11">
        <f t="shared" si="141"/>
        <v>103.09278350515463</v>
      </c>
      <c r="AQ519" s="91" t="s">
        <v>5346</v>
      </c>
      <c r="AR519" s="89">
        <v>55</v>
      </c>
      <c r="AS519" s="89">
        <v>55</v>
      </c>
      <c r="AT519" s="10">
        <f t="shared" si="142"/>
        <v>0</v>
      </c>
      <c r="AU519" s="87">
        <f t="shared" si="143"/>
        <v>0</v>
      </c>
      <c r="AV519" s="19" t="s">
        <v>5827</v>
      </c>
    </row>
    <row r="520" spans="3:48" ht="50.1" customHeight="1">
      <c r="C520" s="5"/>
      <c r="D520" s="64" t="s">
        <v>1033</v>
      </c>
      <c r="E520" s="65" t="s">
        <v>5255</v>
      </c>
      <c r="F520" s="67" t="s">
        <v>1034</v>
      </c>
      <c r="G520" s="29">
        <v>3736</v>
      </c>
      <c r="H520" s="13">
        <v>3557</v>
      </c>
      <c r="I520" s="10">
        <f t="shared" si="126"/>
        <v>179</v>
      </c>
      <c r="J520" s="87">
        <f t="shared" si="127"/>
        <v>5.0323306156873766</v>
      </c>
      <c r="K520" s="29">
        <v>956</v>
      </c>
      <c r="L520" s="13">
        <v>901</v>
      </c>
      <c r="M520" s="10">
        <f t="shared" si="128"/>
        <v>55</v>
      </c>
      <c r="N520" s="87">
        <f t="shared" si="129"/>
        <v>6.1043285238623746</v>
      </c>
      <c r="O520" s="29">
        <v>324</v>
      </c>
      <c r="P520" s="13">
        <v>268</v>
      </c>
      <c r="Q520" s="10">
        <f t="shared" si="130"/>
        <v>56</v>
      </c>
      <c r="R520" s="87">
        <f t="shared" si="131"/>
        <v>20.8955223880597</v>
      </c>
      <c r="S520" s="29">
        <v>2456</v>
      </c>
      <c r="T520" s="13">
        <v>2389</v>
      </c>
      <c r="U520" s="10">
        <f t="shared" si="132"/>
        <v>67</v>
      </c>
      <c r="V520" s="87">
        <f t="shared" si="133"/>
        <v>2.8045207199665132</v>
      </c>
      <c r="W520" s="88" t="s">
        <v>8376</v>
      </c>
      <c r="X520" s="89">
        <v>1634</v>
      </c>
      <c r="Y520" s="89">
        <v>1593</v>
      </c>
      <c r="Z520" s="10">
        <f t="shared" si="134"/>
        <v>41</v>
      </c>
      <c r="AA520" s="87">
        <f t="shared" si="135"/>
        <v>2.5737602008788452</v>
      </c>
      <c r="AB520" s="90" t="s">
        <v>8377</v>
      </c>
      <c r="AC520" s="89">
        <v>380</v>
      </c>
      <c r="AD520" s="89">
        <v>380</v>
      </c>
      <c r="AE520" s="10">
        <f t="shared" si="136"/>
        <v>0</v>
      </c>
      <c r="AF520" s="11">
        <f t="shared" si="137"/>
        <v>0</v>
      </c>
      <c r="AG520" s="91" t="s">
        <v>5335</v>
      </c>
      <c r="AH520" s="89">
        <v>196</v>
      </c>
      <c r="AI520" s="89">
        <v>196</v>
      </c>
      <c r="AJ520" s="10">
        <f t="shared" si="138"/>
        <v>0</v>
      </c>
      <c r="AK520" s="87">
        <f t="shared" si="139"/>
        <v>0</v>
      </c>
      <c r="AL520" s="90" t="s">
        <v>8378</v>
      </c>
      <c r="AM520" s="89">
        <v>100</v>
      </c>
      <c r="AN520" s="89">
        <v>80</v>
      </c>
      <c r="AO520" s="10">
        <f t="shared" si="140"/>
        <v>20</v>
      </c>
      <c r="AP520" s="11">
        <f t="shared" si="141"/>
        <v>25</v>
      </c>
      <c r="AQ520" s="91" t="s">
        <v>8379</v>
      </c>
      <c r="AR520" s="89">
        <v>84</v>
      </c>
      <c r="AS520" s="89">
        <v>85</v>
      </c>
      <c r="AT520" s="10">
        <f t="shared" si="142"/>
        <v>-1</v>
      </c>
      <c r="AU520" s="87">
        <f t="shared" si="143"/>
        <v>-1.1764705882352942</v>
      </c>
      <c r="AV520" s="19" t="s">
        <v>5828</v>
      </c>
    </row>
    <row r="521" spans="3:48" ht="50.1" customHeight="1">
      <c r="C521" s="5"/>
      <c r="D521" s="64" t="s">
        <v>1035</v>
      </c>
      <c r="E521" s="65" t="s">
        <v>5255</v>
      </c>
      <c r="F521" s="67" t="s">
        <v>1036</v>
      </c>
      <c r="G521" s="29">
        <v>3962</v>
      </c>
      <c r="H521" s="13">
        <v>4153</v>
      </c>
      <c r="I521" s="10">
        <f t="shared" ref="I521:I584" si="144">IF(OR(G521&gt;0,H521&gt;0),G521-H521,"-")</f>
        <v>-191</v>
      </c>
      <c r="J521" s="87">
        <f t="shared" ref="J521:J584" si="145">IFERROR(IF(OR(G521&gt;0,H521&gt;0),I521/H521*100,"-"),"-")</f>
        <v>-4.5990849987960516</v>
      </c>
      <c r="K521" s="29">
        <v>2447</v>
      </c>
      <c r="L521" s="13">
        <v>2442</v>
      </c>
      <c r="M521" s="10">
        <f t="shared" ref="M521:M584" si="146">IF(OR(K521&gt;0,L521&gt;0),K521-L521,"-")</f>
        <v>5</v>
      </c>
      <c r="N521" s="87">
        <f t="shared" ref="N521:N584" si="147">IFERROR(IF(OR(K521&gt;0,L521&gt;0),M521/L521*100,"-"),"-")</f>
        <v>0.20475020475020475</v>
      </c>
      <c r="O521" s="29">
        <v>447</v>
      </c>
      <c r="P521" s="13">
        <v>447</v>
      </c>
      <c r="Q521" s="10">
        <f t="shared" ref="Q521:Q584" si="148">IF(OR(O521&gt;0,P521&gt;0),O521-P521,"-")</f>
        <v>0</v>
      </c>
      <c r="R521" s="87">
        <f t="shared" ref="R521:R584" si="149">IFERROR(IF(OR(O521&gt;0,P521&gt;0),Q521/P521*100,"-"),"-")</f>
        <v>0</v>
      </c>
      <c r="S521" s="29">
        <v>1069</v>
      </c>
      <c r="T521" s="13">
        <v>1265</v>
      </c>
      <c r="U521" s="10">
        <f t="shared" ref="U521:U584" si="150">IF(OR(S521&gt;0,T521&gt;0),S521-T521,"-")</f>
        <v>-196</v>
      </c>
      <c r="V521" s="87">
        <f t="shared" ref="V521:V584" si="151">IFERROR(IF(OR(S521&gt;0,T521&gt;0),U521/T521*100,"-"),"-")</f>
        <v>-15.494071146245059</v>
      </c>
      <c r="W521" s="88" t="s">
        <v>8380</v>
      </c>
      <c r="X521" s="89">
        <v>265</v>
      </c>
      <c r="Y521" s="89">
        <v>214</v>
      </c>
      <c r="Z521" s="10">
        <f t="shared" ref="Z521:Z584" si="152">IFERROR(IF(OR(X521&gt;0,Y521&gt;0),X521-Y521,"-"),"-")</f>
        <v>51</v>
      </c>
      <c r="AA521" s="87">
        <f t="shared" ref="AA521:AA584" si="153">IFERROR(IF(OR(X521&gt;0,Y521&gt;0),Z521/Y521*100,"-"),"-")</f>
        <v>23.831775700934578</v>
      </c>
      <c r="AB521" s="90" t="s">
        <v>8381</v>
      </c>
      <c r="AC521" s="89">
        <v>168</v>
      </c>
      <c r="AD521" s="89">
        <v>171</v>
      </c>
      <c r="AE521" s="10">
        <f t="shared" ref="AE521:AE584" si="154">IFERROR(IF(OR(AC521&gt;0,AD521&gt;0),AC521-AD521,"-"),"-")</f>
        <v>-3</v>
      </c>
      <c r="AF521" s="11">
        <f t="shared" ref="AF521:AF584" si="155">IFERROR(IF(OR(AC521&gt;0,AD521&gt;0),AE521/AD521*100,"-"),"-")</f>
        <v>-1.7543859649122806</v>
      </c>
      <c r="AG521" s="91" t="s">
        <v>5829</v>
      </c>
      <c r="AH521" s="89">
        <v>102</v>
      </c>
      <c r="AI521" s="89">
        <v>106</v>
      </c>
      <c r="AJ521" s="10">
        <f t="shared" ref="AJ521:AJ584" si="156">IFERROR(IF(OR(AH521&gt;0,AI521&gt;0),AH521-AI521,"-"),"-")</f>
        <v>-4</v>
      </c>
      <c r="AK521" s="87">
        <f t="shared" ref="AK521:AK584" si="157">IFERROR(IF(OR(AH521&gt;0,AI521&gt;0),AJ521/AI521*100,"-"),"-")</f>
        <v>-3.7735849056603774</v>
      </c>
      <c r="AL521" s="90" t="s">
        <v>8382</v>
      </c>
      <c r="AM521" s="89">
        <v>96</v>
      </c>
      <c r="AN521" s="89">
        <v>96</v>
      </c>
      <c r="AO521" s="10">
        <f t="shared" ref="AO521:AO584" si="158">IFERROR(IF(OR(AM521&gt;0,AN521&gt;0),AM521-AN521,"-"),"-")</f>
        <v>0</v>
      </c>
      <c r="AP521" s="11">
        <f t="shared" ref="AP521:AP584" si="159">IFERROR(IF(OR(AM521&gt;0,AN521&gt;0),AO521/AN521*100,"-"),"-")</f>
        <v>0</v>
      </c>
      <c r="AQ521" s="91" t="s">
        <v>8383</v>
      </c>
      <c r="AR521" s="89">
        <v>81</v>
      </c>
      <c r="AS521" s="89">
        <v>81</v>
      </c>
      <c r="AT521" s="10">
        <f t="shared" ref="AT521:AT584" si="160">IFERROR(IF(OR(AR521&gt;0,AS521&gt;0),AR521-AS521,"-"),"-")</f>
        <v>0</v>
      </c>
      <c r="AU521" s="87">
        <f t="shared" ref="AU521:AU584" si="161">IFERROR(IF(OR(AR521&gt;0,AS521&gt;0),AT521/AS521*100,"-"),"-")</f>
        <v>0</v>
      </c>
      <c r="AV521" s="19" t="s">
        <v>8434</v>
      </c>
    </row>
    <row r="522" spans="3:48" ht="50.1" customHeight="1">
      <c r="C522" s="5"/>
      <c r="D522" s="64" t="s">
        <v>1037</v>
      </c>
      <c r="E522" s="65" t="s">
        <v>5255</v>
      </c>
      <c r="F522" s="67" t="s">
        <v>1038</v>
      </c>
      <c r="G522" s="29">
        <v>17908</v>
      </c>
      <c r="H522" s="13">
        <v>15551</v>
      </c>
      <c r="I522" s="10">
        <f t="shared" si="144"/>
        <v>2357</v>
      </c>
      <c r="J522" s="87">
        <f t="shared" si="145"/>
        <v>15.156581570317021</v>
      </c>
      <c r="K522" s="29">
        <v>4796</v>
      </c>
      <c r="L522" s="13">
        <v>5412</v>
      </c>
      <c r="M522" s="10">
        <f t="shared" si="146"/>
        <v>-616</v>
      </c>
      <c r="N522" s="87">
        <f t="shared" si="147"/>
        <v>-11.38211382113821</v>
      </c>
      <c r="O522" s="29">
        <v>83</v>
      </c>
      <c r="P522" s="13">
        <v>83</v>
      </c>
      <c r="Q522" s="10">
        <f t="shared" si="148"/>
        <v>0</v>
      </c>
      <c r="R522" s="87">
        <f t="shared" si="149"/>
        <v>0</v>
      </c>
      <c r="S522" s="29">
        <v>13029</v>
      </c>
      <c r="T522" s="13">
        <v>10056</v>
      </c>
      <c r="U522" s="10">
        <f t="shared" si="150"/>
        <v>2973</v>
      </c>
      <c r="V522" s="87">
        <f t="shared" si="151"/>
        <v>29.564439140811455</v>
      </c>
      <c r="W522" s="88" t="s">
        <v>5642</v>
      </c>
      <c r="X522" s="89">
        <v>5006</v>
      </c>
      <c r="Y522" s="89">
        <v>1559</v>
      </c>
      <c r="Z522" s="10">
        <f t="shared" si="152"/>
        <v>3447</v>
      </c>
      <c r="AA522" s="87">
        <f t="shared" si="153"/>
        <v>221.10327132777422</v>
      </c>
      <c r="AB522" s="90" t="s">
        <v>5831</v>
      </c>
      <c r="AC522" s="89">
        <v>2321</v>
      </c>
      <c r="AD522" s="89">
        <v>2814</v>
      </c>
      <c r="AE522" s="10">
        <f t="shared" si="154"/>
        <v>-493</v>
      </c>
      <c r="AF522" s="11">
        <f t="shared" si="155"/>
        <v>-17.51954513148543</v>
      </c>
      <c r="AG522" s="91" t="s">
        <v>8384</v>
      </c>
      <c r="AH522" s="89">
        <v>1383</v>
      </c>
      <c r="AI522" s="89">
        <v>1369</v>
      </c>
      <c r="AJ522" s="10">
        <f t="shared" si="156"/>
        <v>14</v>
      </c>
      <c r="AK522" s="87">
        <f t="shared" si="157"/>
        <v>1.0226442658875092</v>
      </c>
      <c r="AL522" s="90" t="s">
        <v>8385</v>
      </c>
      <c r="AM522" s="89">
        <v>970</v>
      </c>
      <c r="AN522" s="89" t="s">
        <v>5344</v>
      </c>
      <c r="AO522" s="10" t="str">
        <f t="shared" si="158"/>
        <v>-</v>
      </c>
      <c r="AP522" s="11" t="str">
        <f t="shared" si="159"/>
        <v>-</v>
      </c>
      <c r="AQ522" s="91" t="s">
        <v>5678</v>
      </c>
      <c r="AR522" s="89">
        <v>900</v>
      </c>
      <c r="AS522" s="89">
        <v>904</v>
      </c>
      <c r="AT522" s="10">
        <f t="shared" si="160"/>
        <v>-4</v>
      </c>
      <c r="AU522" s="87">
        <f t="shared" si="161"/>
        <v>-0.44247787610619471</v>
      </c>
      <c r="AV522" s="19" t="s">
        <v>8435</v>
      </c>
    </row>
    <row r="523" spans="3:48" ht="50.1" customHeight="1">
      <c r="C523" s="5"/>
      <c r="D523" s="64" t="s">
        <v>1039</v>
      </c>
      <c r="E523" s="65" t="s">
        <v>5255</v>
      </c>
      <c r="F523" s="67" t="s">
        <v>1040</v>
      </c>
      <c r="G523" s="29">
        <v>22475</v>
      </c>
      <c r="H523" s="13">
        <v>26387</v>
      </c>
      <c r="I523" s="10">
        <f t="shared" si="144"/>
        <v>-3912</v>
      </c>
      <c r="J523" s="87">
        <f t="shared" si="145"/>
        <v>-14.825482245044908</v>
      </c>
      <c r="K523" s="29">
        <v>5975</v>
      </c>
      <c r="L523" s="13">
        <v>8113</v>
      </c>
      <c r="M523" s="10">
        <f t="shared" si="146"/>
        <v>-2138</v>
      </c>
      <c r="N523" s="87">
        <f t="shared" si="147"/>
        <v>-26.352767163811169</v>
      </c>
      <c r="O523" s="29">
        <v>284</v>
      </c>
      <c r="P523" s="13">
        <v>284</v>
      </c>
      <c r="Q523" s="10">
        <f t="shared" si="148"/>
        <v>0</v>
      </c>
      <c r="R523" s="87">
        <f t="shared" si="149"/>
        <v>0</v>
      </c>
      <c r="S523" s="29">
        <v>16216</v>
      </c>
      <c r="T523" s="13">
        <v>17990</v>
      </c>
      <c r="U523" s="10">
        <f t="shared" si="150"/>
        <v>-1774</v>
      </c>
      <c r="V523" s="87">
        <f t="shared" si="151"/>
        <v>-9.8610339077265152</v>
      </c>
      <c r="W523" s="88" t="s">
        <v>5831</v>
      </c>
      <c r="X523" s="89">
        <v>5685</v>
      </c>
      <c r="Y523" s="89">
        <v>5791</v>
      </c>
      <c r="Z523" s="10">
        <f t="shared" si="152"/>
        <v>-106</v>
      </c>
      <c r="AA523" s="87">
        <f t="shared" si="153"/>
        <v>-1.8304265239164219</v>
      </c>
      <c r="AB523" s="90" t="s">
        <v>5832</v>
      </c>
      <c r="AC523" s="89">
        <v>3439</v>
      </c>
      <c r="AD523" s="89">
        <v>1888</v>
      </c>
      <c r="AE523" s="10">
        <f t="shared" si="154"/>
        <v>1551</v>
      </c>
      <c r="AF523" s="11">
        <f t="shared" si="155"/>
        <v>82.150423728813564</v>
      </c>
      <c r="AG523" s="91" t="s">
        <v>5830</v>
      </c>
      <c r="AH523" s="89">
        <v>3318</v>
      </c>
      <c r="AI523" s="89">
        <v>6800</v>
      </c>
      <c r="AJ523" s="10">
        <f t="shared" si="156"/>
        <v>-3482</v>
      </c>
      <c r="AK523" s="87">
        <f t="shared" si="157"/>
        <v>-51.205882352941181</v>
      </c>
      <c r="AL523" s="90" t="s">
        <v>5833</v>
      </c>
      <c r="AM523" s="89">
        <v>2128</v>
      </c>
      <c r="AN523" s="89">
        <v>1503</v>
      </c>
      <c r="AO523" s="10">
        <f t="shared" si="158"/>
        <v>625</v>
      </c>
      <c r="AP523" s="11">
        <f t="shared" si="159"/>
        <v>41.583499667331999</v>
      </c>
      <c r="AQ523" s="91" t="s">
        <v>8386</v>
      </c>
      <c r="AR523" s="89">
        <v>330</v>
      </c>
      <c r="AS523" s="89">
        <v>345</v>
      </c>
      <c r="AT523" s="10">
        <f t="shared" si="160"/>
        <v>-15</v>
      </c>
      <c r="AU523" s="87">
        <f t="shared" si="161"/>
        <v>-4.3478260869565215</v>
      </c>
      <c r="AV523" s="19" t="s">
        <v>8436</v>
      </c>
    </row>
    <row r="524" spans="3:48" ht="50.1" customHeight="1">
      <c r="C524" s="5"/>
      <c r="D524" s="64" t="s">
        <v>1041</v>
      </c>
      <c r="E524" s="65" t="s">
        <v>5255</v>
      </c>
      <c r="F524" s="67" t="s">
        <v>1042</v>
      </c>
      <c r="G524" s="29">
        <v>5060</v>
      </c>
      <c r="H524" s="13">
        <v>4524</v>
      </c>
      <c r="I524" s="10">
        <f t="shared" si="144"/>
        <v>536</v>
      </c>
      <c r="J524" s="87">
        <f t="shared" si="145"/>
        <v>11.847922192749779</v>
      </c>
      <c r="K524" s="29">
        <v>1214</v>
      </c>
      <c r="L524" s="13">
        <v>1195</v>
      </c>
      <c r="M524" s="10">
        <f t="shared" si="146"/>
        <v>19</v>
      </c>
      <c r="N524" s="87">
        <f t="shared" si="147"/>
        <v>1.5899581589958158</v>
      </c>
      <c r="O524" s="29">
        <v>9</v>
      </c>
      <c r="P524" s="13">
        <v>9</v>
      </c>
      <c r="Q524" s="10">
        <f t="shared" si="148"/>
        <v>0</v>
      </c>
      <c r="R524" s="87">
        <f t="shared" si="149"/>
        <v>0</v>
      </c>
      <c r="S524" s="29">
        <v>3837</v>
      </c>
      <c r="T524" s="13">
        <v>3319</v>
      </c>
      <c r="U524" s="10">
        <f t="shared" si="150"/>
        <v>518</v>
      </c>
      <c r="V524" s="87">
        <f t="shared" si="151"/>
        <v>15.60711057547454</v>
      </c>
      <c r="W524" s="88" t="s">
        <v>8387</v>
      </c>
      <c r="X524" s="89">
        <v>1330</v>
      </c>
      <c r="Y524" s="89">
        <v>1330</v>
      </c>
      <c r="Z524" s="10">
        <f t="shared" si="152"/>
        <v>0</v>
      </c>
      <c r="AA524" s="87">
        <f t="shared" si="153"/>
        <v>0</v>
      </c>
      <c r="AB524" s="90" t="s">
        <v>8388</v>
      </c>
      <c r="AC524" s="89">
        <v>1105</v>
      </c>
      <c r="AD524" s="89">
        <v>204</v>
      </c>
      <c r="AE524" s="10">
        <f t="shared" si="154"/>
        <v>901</v>
      </c>
      <c r="AF524" s="11">
        <f t="shared" si="155"/>
        <v>441.66666666666669</v>
      </c>
      <c r="AG524" s="91" t="s">
        <v>8389</v>
      </c>
      <c r="AH524" s="89">
        <v>219</v>
      </c>
      <c r="AI524" s="89">
        <v>219</v>
      </c>
      <c r="AJ524" s="10">
        <f t="shared" si="156"/>
        <v>0</v>
      </c>
      <c r="AK524" s="87">
        <f t="shared" si="157"/>
        <v>0</v>
      </c>
      <c r="AL524" s="90" t="s">
        <v>8390</v>
      </c>
      <c r="AM524" s="89">
        <v>206</v>
      </c>
      <c r="AN524" s="89">
        <v>673</v>
      </c>
      <c r="AO524" s="10">
        <f t="shared" si="158"/>
        <v>-467</v>
      </c>
      <c r="AP524" s="11">
        <f t="shared" si="159"/>
        <v>-69.390787518573546</v>
      </c>
      <c r="AQ524" s="91" t="s">
        <v>8391</v>
      </c>
      <c r="AR524" s="89">
        <v>206</v>
      </c>
      <c r="AS524" s="89">
        <v>171</v>
      </c>
      <c r="AT524" s="10">
        <f t="shared" si="160"/>
        <v>35</v>
      </c>
      <c r="AU524" s="87">
        <f t="shared" si="161"/>
        <v>20.467836257309941</v>
      </c>
      <c r="AV524" s="19" t="s">
        <v>8437</v>
      </c>
    </row>
    <row r="525" spans="3:48" ht="50.1" customHeight="1">
      <c r="C525" s="5"/>
      <c r="D525" s="64" t="s">
        <v>1043</v>
      </c>
      <c r="E525" s="65" t="s">
        <v>5255</v>
      </c>
      <c r="F525" s="67" t="s">
        <v>1044</v>
      </c>
      <c r="G525" s="29">
        <v>99794</v>
      </c>
      <c r="H525" s="13">
        <v>84763</v>
      </c>
      <c r="I525" s="10">
        <f t="shared" si="144"/>
        <v>15031</v>
      </c>
      <c r="J525" s="87">
        <f t="shared" si="145"/>
        <v>17.732973113268759</v>
      </c>
      <c r="K525" s="29">
        <v>9851</v>
      </c>
      <c r="L525" s="13">
        <v>9674</v>
      </c>
      <c r="M525" s="10">
        <f t="shared" si="146"/>
        <v>177</v>
      </c>
      <c r="N525" s="87">
        <f t="shared" si="147"/>
        <v>1.8296464750878643</v>
      </c>
      <c r="O525" s="29">
        <v>24</v>
      </c>
      <c r="P525" s="13">
        <v>24</v>
      </c>
      <c r="Q525" s="10">
        <f t="shared" si="148"/>
        <v>0</v>
      </c>
      <c r="R525" s="87">
        <f t="shared" si="149"/>
        <v>0</v>
      </c>
      <c r="S525" s="29">
        <v>89920</v>
      </c>
      <c r="T525" s="13">
        <v>75065</v>
      </c>
      <c r="U525" s="10">
        <f t="shared" si="150"/>
        <v>14855</v>
      </c>
      <c r="V525" s="87">
        <f t="shared" si="151"/>
        <v>19.789515753014054</v>
      </c>
      <c r="W525" s="88" t="s">
        <v>5834</v>
      </c>
      <c r="X525" s="89">
        <v>42941</v>
      </c>
      <c r="Y525" s="89">
        <v>43301</v>
      </c>
      <c r="Z525" s="10">
        <f t="shared" si="152"/>
        <v>-360</v>
      </c>
      <c r="AA525" s="87">
        <f t="shared" si="153"/>
        <v>-0.83138957529849189</v>
      </c>
      <c r="AB525" s="90" t="s">
        <v>5706</v>
      </c>
      <c r="AC525" s="89">
        <v>16557</v>
      </c>
      <c r="AD525" s="89">
        <v>9737</v>
      </c>
      <c r="AE525" s="10">
        <f t="shared" si="154"/>
        <v>6820</v>
      </c>
      <c r="AF525" s="11">
        <f t="shared" si="155"/>
        <v>70.042107425284996</v>
      </c>
      <c r="AG525" s="91" t="s">
        <v>5835</v>
      </c>
      <c r="AH525" s="89">
        <v>9433</v>
      </c>
      <c r="AI525" s="89">
        <v>7888</v>
      </c>
      <c r="AJ525" s="10">
        <f t="shared" si="156"/>
        <v>1545</v>
      </c>
      <c r="AK525" s="87">
        <f t="shared" si="157"/>
        <v>19.586713995943207</v>
      </c>
      <c r="AL525" s="90" t="s">
        <v>8300</v>
      </c>
      <c r="AM525" s="89">
        <v>7661</v>
      </c>
      <c r="AN525" s="89">
        <v>890</v>
      </c>
      <c r="AO525" s="10">
        <f t="shared" si="158"/>
        <v>6771</v>
      </c>
      <c r="AP525" s="11">
        <f t="shared" si="159"/>
        <v>760.78651685393254</v>
      </c>
      <c r="AQ525" s="91" t="s">
        <v>5836</v>
      </c>
      <c r="AR525" s="89">
        <v>2810</v>
      </c>
      <c r="AS525" s="89">
        <v>2373</v>
      </c>
      <c r="AT525" s="10">
        <f t="shared" si="160"/>
        <v>437</v>
      </c>
      <c r="AU525" s="87">
        <f t="shared" si="161"/>
        <v>18.415507796038767</v>
      </c>
      <c r="AV525" s="19" t="s">
        <v>8438</v>
      </c>
    </row>
    <row r="526" spans="3:48" ht="50.1" customHeight="1">
      <c r="C526" s="5"/>
      <c r="D526" s="64" t="s">
        <v>1045</v>
      </c>
      <c r="E526" s="65" t="s">
        <v>5255</v>
      </c>
      <c r="F526" s="67" t="s">
        <v>1046</v>
      </c>
      <c r="G526" s="29">
        <v>71884</v>
      </c>
      <c r="H526" s="13">
        <v>68989</v>
      </c>
      <c r="I526" s="10">
        <f t="shared" si="144"/>
        <v>2895</v>
      </c>
      <c r="J526" s="87">
        <f t="shared" si="145"/>
        <v>4.1963211526475233</v>
      </c>
      <c r="K526" s="29">
        <v>3251</v>
      </c>
      <c r="L526" s="13">
        <v>3124</v>
      </c>
      <c r="M526" s="10">
        <f t="shared" si="146"/>
        <v>127</v>
      </c>
      <c r="N526" s="87">
        <f t="shared" si="147"/>
        <v>4.0653008962868116</v>
      </c>
      <c r="O526" s="29">
        <v>1</v>
      </c>
      <c r="P526" s="13">
        <v>1</v>
      </c>
      <c r="Q526" s="10">
        <f t="shared" si="148"/>
        <v>0</v>
      </c>
      <c r="R526" s="87">
        <f t="shared" si="149"/>
        <v>0</v>
      </c>
      <c r="S526" s="29">
        <v>68632</v>
      </c>
      <c r="T526" s="13">
        <v>65865</v>
      </c>
      <c r="U526" s="10">
        <f t="shared" si="150"/>
        <v>2767</v>
      </c>
      <c r="V526" s="87">
        <f t="shared" si="151"/>
        <v>4.2010172322174144</v>
      </c>
      <c r="W526" s="88" t="s">
        <v>5834</v>
      </c>
      <c r="X526" s="89">
        <v>35368</v>
      </c>
      <c r="Y526" s="89">
        <v>36233</v>
      </c>
      <c r="Z526" s="10">
        <f t="shared" si="152"/>
        <v>-865</v>
      </c>
      <c r="AA526" s="87">
        <f t="shared" si="153"/>
        <v>-2.3873264703447137</v>
      </c>
      <c r="AB526" s="90" t="s">
        <v>5706</v>
      </c>
      <c r="AC526" s="89">
        <v>12131</v>
      </c>
      <c r="AD526" s="89">
        <v>6517</v>
      </c>
      <c r="AE526" s="10">
        <f t="shared" si="154"/>
        <v>5614</v>
      </c>
      <c r="AF526" s="11">
        <f t="shared" si="155"/>
        <v>86.143931256713216</v>
      </c>
      <c r="AG526" s="91" t="s">
        <v>5830</v>
      </c>
      <c r="AH526" s="89">
        <v>11240</v>
      </c>
      <c r="AI526" s="89">
        <v>15007</v>
      </c>
      <c r="AJ526" s="10">
        <f t="shared" si="156"/>
        <v>-3767</v>
      </c>
      <c r="AK526" s="87">
        <f t="shared" si="157"/>
        <v>-25.101619244352634</v>
      </c>
      <c r="AL526" s="90" t="s">
        <v>5339</v>
      </c>
      <c r="AM526" s="89">
        <v>3243</v>
      </c>
      <c r="AN526" s="89">
        <v>1154</v>
      </c>
      <c r="AO526" s="10">
        <f t="shared" si="158"/>
        <v>2089</v>
      </c>
      <c r="AP526" s="11">
        <f t="shared" si="159"/>
        <v>181.02253032928942</v>
      </c>
      <c r="AQ526" s="91" t="s">
        <v>5683</v>
      </c>
      <c r="AR526" s="89">
        <v>2694</v>
      </c>
      <c r="AS526" s="89">
        <v>2777</v>
      </c>
      <c r="AT526" s="10">
        <f t="shared" si="160"/>
        <v>-83</v>
      </c>
      <c r="AU526" s="87">
        <f t="shared" si="161"/>
        <v>-2.9888368743248113</v>
      </c>
      <c r="AV526" s="19" t="s">
        <v>8439</v>
      </c>
    </row>
    <row r="527" spans="3:48" ht="50.1" customHeight="1">
      <c r="C527" s="5"/>
      <c r="D527" s="64" t="s">
        <v>1047</v>
      </c>
      <c r="E527" s="65" t="s">
        <v>5255</v>
      </c>
      <c r="F527" s="67" t="s">
        <v>1048</v>
      </c>
      <c r="G527" s="29">
        <v>33556</v>
      </c>
      <c r="H527" s="13">
        <v>41383</v>
      </c>
      <c r="I527" s="10">
        <f t="shared" si="144"/>
        <v>-7827</v>
      </c>
      <c r="J527" s="87">
        <f t="shared" si="145"/>
        <v>-18.913563540584295</v>
      </c>
      <c r="K527" s="29">
        <v>4121</v>
      </c>
      <c r="L527" s="13">
        <v>3320</v>
      </c>
      <c r="M527" s="10">
        <f t="shared" si="146"/>
        <v>801</v>
      </c>
      <c r="N527" s="87">
        <f t="shared" si="147"/>
        <v>24.126506024096386</v>
      </c>
      <c r="O527" s="29">
        <v>502</v>
      </c>
      <c r="P527" s="13">
        <v>502</v>
      </c>
      <c r="Q527" s="10">
        <f t="shared" si="148"/>
        <v>0</v>
      </c>
      <c r="R527" s="87">
        <f t="shared" si="149"/>
        <v>0</v>
      </c>
      <c r="S527" s="29">
        <v>28933</v>
      </c>
      <c r="T527" s="13">
        <v>37561</v>
      </c>
      <c r="U527" s="10">
        <f t="shared" si="150"/>
        <v>-8628</v>
      </c>
      <c r="V527" s="87">
        <f t="shared" si="151"/>
        <v>-22.970634434652965</v>
      </c>
      <c r="W527" s="88" t="s">
        <v>8392</v>
      </c>
      <c r="X527" s="89">
        <v>12393</v>
      </c>
      <c r="Y527" s="89">
        <v>17522</v>
      </c>
      <c r="Z527" s="10">
        <f t="shared" si="152"/>
        <v>-5129</v>
      </c>
      <c r="AA527" s="87">
        <f t="shared" si="153"/>
        <v>-29.271772628695352</v>
      </c>
      <c r="AB527" s="90" t="s">
        <v>8393</v>
      </c>
      <c r="AC527" s="89">
        <v>9054</v>
      </c>
      <c r="AD527" s="89">
        <v>11384</v>
      </c>
      <c r="AE527" s="10">
        <f t="shared" si="154"/>
        <v>-2330</v>
      </c>
      <c r="AF527" s="11">
        <f t="shared" si="155"/>
        <v>-20.467322557976107</v>
      </c>
      <c r="AG527" s="91" t="s">
        <v>8394</v>
      </c>
      <c r="AH527" s="89">
        <v>4469</v>
      </c>
      <c r="AI527" s="89">
        <v>4214</v>
      </c>
      <c r="AJ527" s="10">
        <f t="shared" si="156"/>
        <v>255</v>
      </c>
      <c r="AK527" s="87">
        <f t="shared" si="157"/>
        <v>6.0512577123872804</v>
      </c>
      <c r="AL527" s="90" t="s">
        <v>5840</v>
      </c>
      <c r="AM527" s="89">
        <v>843</v>
      </c>
      <c r="AN527" s="89">
        <v>761</v>
      </c>
      <c r="AO527" s="10">
        <f t="shared" si="158"/>
        <v>82</v>
      </c>
      <c r="AP527" s="11">
        <f t="shared" si="159"/>
        <v>10.775295663600525</v>
      </c>
      <c r="AQ527" s="91" t="s">
        <v>5841</v>
      </c>
      <c r="AR527" s="89">
        <v>600</v>
      </c>
      <c r="AS527" s="89">
        <v>300</v>
      </c>
      <c r="AT527" s="10">
        <f t="shared" si="160"/>
        <v>300</v>
      </c>
      <c r="AU527" s="87">
        <f t="shared" si="161"/>
        <v>100</v>
      </c>
      <c r="AV527" s="19" t="s">
        <v>5837</v>
      </c>
    </row>
    <row r="528" spans="3:48" ht="50.1" customHeight="1">
      <c r="C528" s="5"/>
      <c r="D528" s="64" t="s">
        <v>1049</v>
      </c>
      <c r="E528" s="65" t="s">
        <v>5255</v>
      </c>
      <c r="F528" s="67" t="s">
        <v>1050</v>
      </c>
      <c r="G528" s="29">
        <v>6204</v>
      </c>
      <c r="H528" s="13">
        <v>5822</v>
      </c>
      <c r="I528" s="10">
        <f t="shared" si="144"/>
        <v>382</v>
      </c>
      <c r="J528" s="87">
        <f t="shared" si="145"/>
        <v>6.5613191343181043</v>
      </c>
      <c r="K528" s="29">
        <v>701</v>
      </c>
      <c r="L528" s="13">
        <v>611</v>
      </c>
      <c r="M528" s="10">
        <f t="shared" si="146"/>
        <v>90</v>
      </c>
      <c r="N528" s="87">
        <f t="shared" si="147"/>
        <v>14.729950900163665</v>
      </c>
      <c r="O528" s="29">
        <v>221</v>
      </c>
      <c r="P528" s="13">
        <v>221</v>
      </c>
      <c r="Q528" s="10">
        <f t="shared" si="148"/>
        <v>0</v>
      </c>
      <c r="R528" s="87">
        <f t="shared" si="149"/>
        <v>0</v>
      </c>
      <c r="S528" s="29">
        <v>5282</v>
      </c>
      <c r="T528" s="13">
        <v>4990</v>
      </c>
      <c r="U528" s="10">
        <f t="shared" si="150"/>
        <v>292</v>
      </c>
      <c r="V528" s="87">
        <f t="shared" si="151"/>
        <v>5.8517034068136269</v>
      </c>
      <c r="W528" s="88" t="s">
        <v>5752</v>
      </c>
      <c r="X528" s="89">
        <v>1351</v>
      </c>
      <c r="Y528" s="89">
        <v>1305</v>
      </c>
      <c r="Z528" s="10">
        <f t="shared" si="152"/>
        <v>46</v>
      </c>
      <c r="AA528" s="87">
        <f t="shared" si="153"/>
        <v>3.524904214559387</v>
      </c>
      <c r="AB528" s="90" t="s">
        <v>5840</v>
      </c>
      <c r="AC528" s="89">
        <v>1101</v>
      </c>
      <c r="AD528" s="89">
        <v>386</v>
      </c>
      <c r="AE528" s="10">
        <f t="shared" si="154"/>
        <v>715</v>
      </c>
      <c r="AF528" s="11">
        <f t="shared" si="155"/>
        <v>185.23316062176164</v>
      </c>
      <c r="AG528" s="91" t="s">
        <v>5838</v>
      </c>
      <c r="AH528" s="89">
        <v>693</v>
      </c>
      <c r="AI528" s="89">
        <v>1193</v>
      </c>
      <c r="AJ528" s="10">
        <f t="shared" si="156"/>
        <v>-500</v>
      </c>
      <c r="AK528" s="87">
        <f t="shared" si="157"/>
        <v>-41.911148365465209</v>
      </c>
      <c r="AL528" s="90" t="s">
        <v>5839</v>
      </c>
      <c r="AM528" s="89">
        <v>416</v>
      </c>
      <c r="AN528" s="89">
        <v>416</v>
      </c>
      <c r="AO528" s="10">
        <f t="shared" si="158"/>
        <v>0</v>
      </c>
      <c r="AP528" s="11">
        <f t="shared" si="159"/>
        <v>0</v>
      </c>
      <c r="AQ528" s="91" t="s">
        <v>5841</v>
      </c>
      <c r="AR528" s="89">
        <v>341</v>
      </c>
      <c r="AS528" s="89">
        <v>341</v>
      </c>
      <c r="AT528" s="10">
        <f t="shared" si="160"/>
        <v>0</v>
      </c>
      <c r="AU528" s="87">
        <f t="shared" si="161"/>
        <v>0</v>
      </c>
      <c r="AV528" s="19" t="s">
        <v>5842</v>
      </c>
    </row>
    <row r="529" spans="3:48" ht="50.1" customHeight="1">
      <c r="C529" s="5"/>
      <c r="D529" s="64" t="s">
        <v>1051</v>
      </c>
      <c r="E529" s="65" t="s">
        <v>5255</v>
      </c>
      <c r="F529" s="67" t="s">
        <v>1052</v>
      </c>
      <c r="G529" s="29">
        <v>5412</v>
      </c>
      <c r="H529" s="13">
        <v>7592</v>
      </c>
      <c r="I529" s="10">
        <f t="shared" si="144"/>
        <v>-2180</v>
      </c>
      <c r="J529" s="87">
        <f t="shared" si="145"/>
        <v>-28.714436248682823</v>
      </c>
      <c r="K529" s="29">
        <v>3069</v>
      </c>
      <c r="L529" s="13">
        <v>3322</v>
      </c>
      <c r="M529" s="10">
        <f t="shared" si="146"/>
        <v>-253</v>
      </c>
      <c r="N529" s="87">
        <f t="shared" si="147"/>
        <v>-7.6158940397350996</v>
      </c>
      <c r="O529" s="29">
        <v>54</v>
      </c>
      <c r="P529" s="13">
        <v>54</v>
      </c>
      <c r="Q529" s="10">
        <f t="shared" si="148"/>
        <v>0</v>
      </c>
      <c r="R529" s="87">
        <f t="shared" si="149"/>
        <v>0</v>
      </c>
      <c r="S529" s="29">
        <v>2290</v>
      </c>
      <c r="T529" s="13">
        <v>4216</v>
      </c>
      <c r="U529" s="10">
        <f t="shared" si="150"/>
        <v>-1926</v>
      </c>
      <c r="V529" s="87">
        <f t="shared" si="151"/>
        <v>-45.683111954459207</v>
      </c>
      <c r="W529" s="88" t="s">
        <v>5706</v>
      </c>
      <c r="X529" s="89">
        <v>1015</v>
      </c>
      <c r="Y529" s="89">
        <v>1471</v>
      </c>
      <c r="Z529" s="10">
        <f t="shared" si="152"/>
        <v>-456</v>
      </c>
      <c r="AA529" s="87">
        <f t="shared" si="153"/>
        <v>-30.999320190346701</v>
      </c>
      <c r="AB529" s="90" t="s">
        <v>8395</v>
      </c>
      <c r="AC529" s="89">
        <v>317</v>
      </c>
      <c r="AD529" s="89">
        <v>120</v>
      </c>
      <c r="AE529" s="10">
        <f t="shared" si="154"/>
        <v>197</v>
      </c>
      <c r="AF529" s="11">
        <f t="shared" si="155"/>
        <v>164.16666666666666</v>
      </c>
      <c r="AG529" s="91" t="s">
        <v>5378</v>
      </c>
      <c r="AH529" s="89">
        <v>209</v>
      </c>
      <c r="AI529" s="89">
        <v>207</v>
      </c>
      <c r="AJ529" s="10">
        <f t="shared" si="156"/>
        <v>2</v>
      </c>
      <c r="AK529" s="87">
        <f t="shared" si="157"/>
        <v>0.96618357487922701</v>
      </c>
      <c r="AL529" s="90" t="s">
        <v>5335</v>
      </c>
      <c r="AM529" s="89">
        <v>197</v>
      </c>
      <c r="AN529" s="89">
        <v>197</v>
      </c>
      <c r="AO529" s="10">
        <f t="shared" si="158"/>
        <v>0</v>
      </c>
      <c r="AP529" s="11">
        <f t="shared" si="159"/>
        <v>0</v>
      </c>
      <c r="AQ529" s="91" t="s">
        <v>8396</v>
      </c>
      <c r="AR529" s="89">
        <v>184</v>
      </c>
      <c r="AS529" s="89">
        <v>212</v>
      </c>
      <c r="AT529" s="10">
        <f t="shared" si="160"/>
        <v>-28</v>
      </c>
      <c r="AU529" s="87">
        <f t="shared" si="161"/>
        <v>-13.20754716981132</v>
      </c>
      <c r="AV529" s="19" t="s">
        <v>8440</v>
      </c>
    </row>
    <row r="530" spans="3:48" ht="50.1" customHeight="1">
      <c r="C530" s="5"/>
      <c r="D530" s="64" t="s">
        <v>1053</v>
      </c>
      <c r="E530" s="65" t="s">
        <v>5255</v>
      </c>
      <c r="F530" s="67" t="s">
        <v>1054</v>
      </c>
      <c r="G530" s="29">
        <v>8825</v>
      </c>
      <c r="H530" s="13">
        <v>8424</v>
      </c>
      <c r="I530" s="10">
        <f t="shared" si="144"/>
        <v>401</v>
      </c>
      <c r="J530" s="87">
        <f t="shared" si="145"/>
        <v>4.7602089268755936</v>
      </c>
      <c r="K530" s="29">
        <v>2443</v>
      </c>
      <c r="L530" s="13">
        <v>1843</v>
      </c>
      <c r="M530" s="10">
        <f t="shared" si="146"/>
        <v>600</v>
      </c>
      <c r="N530" s="87">
        <f t="shared" si="147"/>
        <v>32.555615843733044</v>
      </c>
      <c r="O530" s="29">
        <v>537</v>
      </c>
      <c r="P530" s="13">
        <v>537</v>
      </c>
      <c r="Q530" s="10">
        <f t="shared" si="148"/>
        <v>0</v>
      </c>
      <c r="R530" s="87">
        <f t="shared" si="149"/>
        <v>0</v>
      </c>
      <c r="S530" s="29">
        <v>5845</v>
      </c>
      <c r="T530" s="13">
        <v>6044</v>
      </c>
      <c r="U530" s="10">
        <f t="shared" si="150"/>
        <v>-199</v>
      </c>
      <c r="V530" s="87">
        <f t="shared" si="151"/>
        <v>-3.2925215089344801</v>
      </c>
      <c r="W530" s="88" t="s">
        <v>8300</v>
      </c>
      <c r="X530" s="89">
        <v>3489</v>
      </c>
      <c r="Y530" s="89">
        <v>3259</v>
      </c>
      <c r="Z530" s="10">
        <f t="shared" si="152"/>
        <v>230</v>
      </c>
      <c r="AA530" s="87">
        <f t="shared" si="153"/>
        <v>7.0573795642835222</v>
      </c>
      <c r="AB530" s="90" t="s">
        <v>8397</v>
      </c>
      <c r="AC530" s="89">
        <v>453</v>
      </c>
      <c r="AD530" s="89">
        <v>476</v>
      </c>
      <c r="AE530" s="10">
        <f t="shared" si="154"/>
        <v>-23</v>
      </c>
      <c r="AF530" s="11">
        <f t="shared" si="155"/>
        <v>-4.8319327731092443</v>
      </c>
      <c r="AG530" s="91" t="s">
        <v>8398</v>
      </c>
      <c r="AH530" s="89">
        <v>400</v>
      </c>
      <c r="AI530" s="89">
        <v>400</v>
      </c>
      <c r="AJ530" s="10">
        <f t="shared" si="156"/>
        <v>0</v>
      </c>
      <c r="AK530" s="87">
        <f t="shared" si="157"/>
        <v>0</v>
      </c>
      <c r="AL530" s="90" t="s">
        <v>8399</v>
      </c>
      <c r="AM530" s="89">
        <v>376</v>
      </c>
      <c r="AN530" s="89">
        <v>386</v>
      </c>
      <c r="AO530" s="10">
        <f t="shared" si="158"/>
        <v>-10</v>
      </c>
      <c r="AP530" s="11">
        <f t="shared" si="159"/>
        <v>-2.5906735751295336</v>
      </c>
      <c r="AQ530" s="91" t="s">
        <v>8400</v>
      </c>
      <c r="AR530" s="89">
        <v>372</v>
      </c>
      <c r="AS530" s="89">
        <v>425</v>
      </c>
      <c r="AT530" s="10">
        <f t="shared" si="160"/>
        <v>-53</v>
      </c>
      <c r="AU530" s="87">
        <f t="shared" si="161"/>
        <v>-12.470588235294118</v>
      </c>
      <c r="AV530" s="19" t="s">
        <v>8441</v>
      </c>
    </row>
    <row r="531" spans="3:48" ht="50.1" customHeight="1">
      <c r="C531" s="5"/>
      <c r="D531" s="64" t="s">
        <v>1055</v>
      </c>
      <c r="E531" s="65" t="s">
        <v>5255</v>
      </c>
      <c r="F531" s="67" t="s">
        <v>1056</v>
      </c>
      <c r="G531" s="29">
        <v>16731</v>
      </c>
      <c r="H531" s="13">
        <v>15571</v>
      </c>
      <c r="I531" s="10">
        <f t="shared" si="144"/>
        <v>1160</v>
      </c>
      <c r="J531" s="87">
        <f t="shared" si="145"/>
        <v>7.4497463232933017</v>
      </c>
      <c r="K531" s="29">
        <v>0</v>
      </c>
      <c r="L531" s="13">
        <v>0</v>
      </c>
      <c r="M531" s="10" t="str">
        <f t="shared" si="146"/>
        <v>-</v>
      </c>
      <c r="N531" s="87" t="str">
        <f t="shared" si="147"/>
        <v>-</v>
      </c>
      <c r="O531" s="29">
        <v>0</v>
      </c>
      <c r="P531" s="13">
        <v>0</v>
      </c>
      <c r="Q531" s="10" t="str">
        <f t="shared" si="148"/>
        <v>-</v>
      </c>
      <c r="R531" s="87" t="str">
        <f t="shared" si="149"/>
        <v>-</v>
      </c>
      <c r="S531" s="29">
        <v>16731</v>
      </c>
      <c r="T531" s="13">
        <v>15571</v>
      </c>
      <c r="U531" s="10">
        <f t="shared" si="150"/>
        <v>1160</v>
      </c>
      <c r="V531" s="87">
        <f t="shared" si="151"/>
        <v>7.4497463232933017</v>
      </c>
      <c r="W531" s="88" t="s">
        <v>5431</v>
      </c>
      <c r="X531" s="89">
        <v>16071</v>
      </c>
      <c r="Y531" s="89">
        <v>14893</v>
      </c>
      <c r="Z531" s="10">
        <f t="shared" si="152"/>
        <v>1178</v>
      </c>
      <c r="AA531" s="87">
        <f t="shared" si="153"/>
        <v>7.9097562613308261</v>
      </c>
      <c r="AB531" s="90" t="s">
        <v>5762</v>
      </c>
      <c r="AC531" s="89">
        <v>461</v>
      </c>
      <c r="AD531" s="89">
        <v>480</v>
      </c>
      <c r="AE531" s="10">
        <f t="shared" si="154"/>
        <v>-19</v>
      </c>
      <c r="AF531" s="11">
        <f t="shared" si="155"/>
        <v>-3.958333333333333</v>
      </c>
      <c r="AG531" s="91" t="s">
        <v>6641</v>
      </c>
      <c r="AH531" s="89">
        <v>151</v>
      </c>
      <c r="AI531" s="89">
        <v>151</v>
      </c>
      <c r="AJ531" s="10">
        <f t="shared" si="156"/>
        <v>0</v>
      </c>
      <c r="AK531" s="87">
        <f t="shared" si="157"/>
        <v>0</v>
      </c>
      <c r="AL531" s="90" t="s">
        <v>7502</v>
      </c>
      <c r="AM531" s="89">
        <v>48</v>
      </c>
      <c r="AN531" s="89">
        <v>48</v>
      </c>
      <c r="AO531" s="10">
        <f t="shared" si="158"/>
        <v>0</v>
      </c>
      <c r="AP531" s="11">
        <f t="shared" si="159"/>
        <v>0</v>
      </c>
      <c r="AQ531" s="91" t="s">
        <v>8401</v>
      </c>
      <c r="AR531" s="89">
        <v>0</v>
      </c>
      <c r="AS531" s="89">
        <v>0</v>
      </c>
      <c r="AT531" s="10" t="str">
        <f t="shared" si="160"/>
        <v>-</v>
      </c>
      <c r="AU531" s="87" t="str">
        <f t="shared" si="161"/>
        <v>-</v>
      </c>
      <c r="AV531" s="15"/>
    </row>
    <row r="532" spans="3:48" ht="50.1" customHeight="1">
      <c r="C532" s="5"/>
      <c r="D532" s="64" t="s">
        <v>1057</v>
      </c>
      <c r="E532" s="65" t="s">
        <v>5255</v>
      </c>
      <c r="F532" s="67" t="s">
        <v>1058</v>
      </c>
      <c r="G532" s="29">
        <v>67</v>
      </c>
      <c r="H532" s="13">
        <v>69</v>
      </c>
      <c r="I532" s="10">
        <f t="shared" si="144"/>
        <v>-2</v>
      </c>
      <c r="J532" s="87">
        <f t="shared" si="145"/>
        <v>-2.8985507246376812</v>
      </c>
      <c r="K532" s="29">
        <v>49</v>
      </c>
      <c r="L532" s="13">
        <v>52</v>
      </c>
      <c r="M532" s="10">
        <f t="shared" si="146"/>
        <v>-3</v>
      </c>
      <c r="N532" s="87">
        <f t="shared" si="147"/>
        <v>-5.7692307692307692</v>
      </c>
      <c r="O532" s="29">
        <v>0</v>
      </c>
      <c r="P532" s="13">
        <v>0</v>
      </c>
      <c r="Q532" s="10" t="str">
        <f t="shared" si="148"/>
        <v>-</v>
      </c>
      <c r="R532" s="87" t="str">
        <f t="shared" si="149"/>
        <v>-</v>
      </c>
      <c r="S532" s="29">
        <v>18</v>
      </c>
      <c r="T532" s="13">
        <v>18</v>
      </c>
      <c r="U532" s="10">
        <f t="shared" si="150"/>
        <v>0</v>
      </c>
      <c r="V532" s="87">
        <f t="shared" si="151"/>
        <v>0</v>
      </c>
      <c r="W532" s="88" t="s">
        <v>5937</v>
      </c>
      <c r="X532" s="89">
        <v>18</v>
      </c>
      <c r="Y532" s="89">
        <v>18</v>
      </c>
      <c r="Z532" s="10">
        <f t="shared" si="152"/>
        <v>0</v>
      </c>
      <c r="AA532" s="87">
        <f t="shared" si="153"/>
        <v>0</v>
      </c>
      <c r="AB532" s="90" t="s">
        <v>5344</v>
      </c>
      <c r="AC532" s="89" t="s">
        <v>11071</v>
      </c>
      <c r="AD532" s="89" t="s">
        <v>5344</v>
      </c>
      <c r="AE532" s="10" t="str">
        <f t="shared" si="154"/>
        <v>-</v>
      </c>
      <c r="AF532" s="11" t="str">
        <f t="shared" si="155"/>
        <v>-</v>
      </c>
      <c r="AG532" s="91" t="s">
        <v>5344</v>
      </c>
      <c r="AH532" s="89" t="s">
        <v>5344</v>
      </c>
      <c r="AI532" s="89" t="s">
        <v>11071</v>
      </c>
      <c r="AJ532" s="10" t="str">
        <f t="shared" si="156"/>
        <v>-</v>
      </c>
      <c r="AK532" s="87" t="str">
        <f t="shared" si="157"/>
        <v>-</v>
      </c>
      <c r="AL532" s="90" t="s">
        <v>5344</v>
      </c>
      <c r="AM532" s="89" t="s">
        <v>11071</v>
      </c>
      <c r="AN532" s="89" t="s">
        <v>5344</v>
      </c>
      <c r="AO532" s="10" t="str">
        <f t="shared" si="158"/>
        <v>-</v>
      </c>
      <c r="AP532" s="11" t="str">
        <f t="shared" si="159"/>
        <v>-</v>
      </c>
      <c r="AQ532" s="91" t="s">
        <v>5344</v>
      </c>
      <c r="AR532" s="89" t="s">
        <v>5344</v>
      </c>
      <c r="AS532" s="89" t="s">
        <v>5344</v>
      </c>
      <c r="AT532" s="10" t="str">
        <f t="shared" si="160"/>
        <v>-</v>
      </c>
      <c r="AU532" s="87" t="str">
        <f t="shared" si="161"/>
        <v>-</v>
      </c>
      <c r="AV532" s="15"/>
    </row>
    <row r="533" spans="3:48" ht="50.1" customHeight="1">
      <c r="C533" s="5"/>
      <c r="D533" s="64" t="s">
        <v>1059</v>
      </c>
      <c r="E533" s="65" t="s">
        <v>5255</v>
      </c>
      <c r="F533" s="67" t="s">
        <v>1060</v>
      </c>
      <c r="G533" s="29">
        <v>1</v>
      </c>
      <c r="H533" s="13">
        <v>1</v>
      </c>
      <c r="I533" s="10">
        <f t="shared" si="144"/>
        <v>0</v>
      </c>
      <c r="J533" s="87">
        <f t="shared" si="145"/>
        <v>0</v>
      </c>
      <c r="K533" s="29">
        <v>1</v>
      </c>
      <c r="L533" s="13">
        <v>1</v>
      </c>
      <c r="M533" s="10">
        <f t="shared" si="146"/>
        <v>0</v>
      </c>
      <c r="N533" s="87">
        <f t="shared" si="147"/>
        <v>0</v>
      </c>
      <c r="O533" s="29">
        <v>0</v>
      </c>
      <c r="P533" s="13">
        <v>0</v>
      </c>
      <c r="Q533" s="10" t="str">
        <f t="shared" si="148"/>
        <v>-</v>
      </c>
      <c r="R533" s="87" t="str">
        <f t="shared" si="149"/>
        <v>-</v>
      </c>
      <c r="S533" s="29">
        <v>0</v>
      </c>
      <c r="T533" s="13">
        <v>0</v>
      </c>
      <c r="U533" s="10" t="str">
        <f t="shared" si="150"/>
        <v>-</v>
      </c>
      <c r="V533" s="87" t="str">
        <f t="shared" si="151"/>
        <v>-</v>
      </c>
      <c r="W533" s="88" t="s">
        <v>5344</v>
      </c>
      <c r="X533" s="89" t="s">
        <v>11071</v>
      </c>
      <c r="Y533" s="89" t="s">
        <v>5344</v>
      </c>
      <c r="Z533" s="10" t="str">
        <f t="shared" si="152"/>
        <v>-</v>
      </c>
      <c r="AA533" s="87" t="str">
        <f t="shared" si="153"/>
        <v>-</v>
      </c>
      <c r="AB533" s="90" t="s">
        <v>5344</v>
      </c>
      <c r="AC533" s="89" t="s">
        <v>11071</v>
      </c>
      <c r="AD533" s="89" t="s">
        <v>5344</v>
      </c>
      <c r="AE533" s="10" t="str">
        <f t="shared" si="154"/>
        <v>-</v>
      </c>
      <c r="AF533" s="11" t="str">
        <f t="shared" si="155"/>
        <v>-</v>
      </c>
      <c r="AG533" s="91" t="s">
        <v>5344</v>
      </c>
      <c r="AH533" s="89" t="s">
        <v>5344</v>
      </c>
      <c r="AI533" s="89" t="s">
        <v>11071</v>
      </c>
      <c r="AJ533" s="10" t="str">
        <f t="shared" si="156"/>
        <v>-</v>
      </c>
      <c r="AK533" s="87" t="str">
        <f t="shared" si="157"/>
        <v>-</v>
      </c>
      <c r="AL533" s="90" t="s">
        <v>5344</v>
      </c>
      <c r="AM533" s="89" t="s">
        <v>11071</v>
      </c>
      <c r="AN533" s="89" t="s">
        <v>5344</v>
      </c>
      <c r="AO533" s="10" t="str">
        <f t="shared" si="158"/>
        <v>-</v>
      </c>
      <c r="AP533" s="11" t="str">
        <f t="shared" si="159"/>
        <v>-</v>
      </c>
      <c r="AQ533" s="91" t="s">
        <v>5344</v>
      </c>
      <c r="AR533" s="89" t="s">
        <v>5344</v>
      </c>
      <c r="AS533" s="89" t="s">
        <v>5344</v>
      </c>
      <c r="AT533" s="10" t="str">
        <f t="shared" si="160"/>
        <v>-</v>
      </c>
      <c r="AU533" s="87" t="str">
        <f t="shared" si="161"/>
        <v>-</v>
      </c>
      <c r="AV533" s="15"/>
    </row>
    <row r="534" spans="3:48" ht="50.1" customHeight="1">
      <c r="C534" s="5"/>
      <c r="D534" s="64" t="s">
        <v>1061</v>
      </c>
      <c r="E534" s="65" t="s">
        <v>5255</v>
      </c>
      <c r="F534" s="67" t="s">
        <v>1062</v>
      </c>
      <c r="G534" s="29">
        <v>197</v>
      </c>
      <c r="H534" s="13">
        <v>138</v>
      </c>
      <c r="I534" s="10">
        <f t="shared" si="144"/>
        <v>59</v>
      </c>
      <c r="J534" s="87">
        <f t="shared" si="145"/>
        <v>42.753623188405797</v>
      </c>
      <c r="K534" s="29">
        <v>1</v>
      </c>
      <c r="L534" s="13">
        <v>1</v>
      </c>
      <c r="M534" s="10">
        <f t="shared" si="146"/>
        <v>0</v>
      </c>
      <c r="N534" s="87">
        <f t="shared" si="147"/>
        <v>0</v>
      </c>
      <c r="O534" s="29">
        <v>39</v>
      </c>
      <c r="P534" s="13">
        <v>39</v>
      </c>
      <c r="Q534" s="10">
        <f t="shared" si="148"/>
        <v>0</v>
      </c>
      <c r="R534" s="87">
        <f t="shared" si="149"/>
        <v>0</v>
      </c>
      <c r="S534" s="29">
        <v>157</v>
      </c>
      <c r="T534" s="13">
        <v>98</v>
      </c>
      <c r="U534" s="10">
        <f t="shared" si="150"/>
        <v>59</v>
      </c>
      <c r="V534" s="87">
        <f t="shared" si="151"/>
        <v>60.204081632653065</v>
      </c>
      <c r="W534" s="88" t="s">
        <v>5843</v>
      </c>
      <c r="X534" s="89">
        <v>118</v>
      </c>
      <c r="Y534" s="89">
        <v>64</v>
      </c>
      <c r="Z534" s="10">
        <f t="shared" si="152"/>
        <v>54</v>
      </c>
      <c r="AA534" s="87">
        <f t="shared" si="153"/>
        <v>84.375</v>
      </c>
      <c r="AB534" s="90" t="s">
        <v>6152</v>
      </c>
      <c r="AC534" s="89">
        <v>39</v>
      </c>
      <c r="AD534" s="89">
        <v>33</v>
      </c>
      <c r="AE534" s="10">
        <f t="shared" si="154"/>
        <v>6</v>
      </c>
      <c r="AF534" s="11">
        <f t="shared" si="155"/>
        <v>18.181818181818183</v>
      </c>
      <c r="AG534" s="91" t="s">
        <v>5344</v>
      </c>
      <c r="AH534" s="89" t="s">
        <v>5344</v>
      </c>
      <c r="AI534" s="89" t="s">
        <v>11071</v>
      </c>
      <c r="AJ534" s="10" t="str">
        <f t="shared" si="156"/>
        <v>-</v>
      </c>
      <c r="AK534" s="87" t="str">
        <f t="shared" si="157"/>
        <v>-</v>
      </c>
      <c r="AL534" s="90" t="s">
        <v>5344</v>
      </c>
      <c r="AM534" s="89" t="s">
        <v>11071</v>
      </c>
      <c r="AN534" s="89" t="s">
        <v>5344</v>
      </c>
      <c r="AO534" s="10" t="str">
        <f t="shared" si="158"/>
        <v>-</v>
      </c>
      <c r="AP534" s="11" t="str">
        <f t="shared" si="159"/>
        <v>-</v>
      </c>
      <c r="AQ534" s="91" t="s">
        <v>5344</v>
      </c>
      <c r="AR534" s="89" t="s">
        <v>5344</v>
      </c>
      <c r="AS534" s="89" t="s">
        <v>5344</v>
      </c>
      <c r="AT534" s="10" t="str">
        <f t="shared" si="160"/>
        <v>-</v>
      </c>
      <c r="AU534" s="87" t="str">
        <f t="shared" si="161"/>
        <v>-</v>
      </c>
      <c r="AV534" s="15"/>
    </row>
    <row r="535" spans="3:48" ht="50.1" customHeight="1">
      <c r="C535" s="5"/>
      <c r="D535" s="64" t="s">
        <v>1063</v>
      </c>
      <c r="E535" s="65" t="s">
        <v>5255</v>
      </c>
      <c r="F535" s="67" t="s">
        <v>1064</v>
      </c>
      <c r="G535" s="29">
        <v>403</v>
      </c>
      <c r="H535" s="13">
        <v>253</v>
      </c>
      <c r="I535" s="10">
        <f t="shared" si="144"/>
        <v>150</v>
      </c>
      <c r="J535" s="87">
        <f t="shared" si="145"/>
        <v>59.288537549407117</v>
      </c>
      <c r="K535" s="29">
        <v>0</v>
      </c>
      <c r="L535" s="13">
        <v>0</v>
      </c>
      <c r="M535" s="10" t="str">
        <f t="shared" si="146"/>
        <v>-</v>
      </c>
      <c r="N535" s="87" t="str">
        <f t="shared" si="147"/>
        <v>-</v>
      </c>
      <c r="O535" s="29">
        <v>0</v>
      </c>
      <c r="P535" s="13">
        <v>0</v>
      </c>
      <c r="Q535" s="10" t="str">
        <f t="shared" si="148"/>
        <v>-</v>
      </c>
      <c r="R535" s="87" t="str">
        <f t="shared" si="149"/>
        <v>-</v>
      </c>
      <c r="S535" s="29">
        <v>403</v>
      </c>
      <c r="T535" s="13">
        <v>253</v>
      </c>
      <c r="U535" s="10">
        <f t="shared" si="150"/>
        <v>150</v>
      </c>
      <c r="V535" s="87">
        <f t="shared" si="151"/>
        <v>59.288537549407117</v>
      </c>
      <c r="W535" s="88" t="s">
        <v>5843</v>
      </c>
      <c r="X535" s="89">
        <v>347</v>
      </c>
      <c r="Y535" s="89">
        <v>253</v>
      </c>
      <c r="Z535" s="10">
        <f t="shared" si="152"/>
        <v>94</v>
      </c>
      <c r="AA535" s="87">
        <f t="shared" si="153"/>
        <v>37.154150197628461</v>
      </c>
      <c r="AB535" s="90" t="s">
        <v>5344</v>
      </c>
      <c r="AC535" s="89" t="s">
        <v>11071</v>
      </c>
      <c r="AD535" s="89" t="s">
        <v>5344</v>
      </c>
      <c r="AE535" s="10" t="str">
        <f t="shared" si="154"/>
        <v>-</v>
      </c>
      <c r="AF535" s="11" t="str">
        <f t="shared" si="155"/>
        <v>-</v>
      </c>
      <c r="AG535" s="91" t="s">
        <v>5344</v>
      </c>
      <c r="AH535" s="89" t="s">
        <v>5344</v>
      </c>
      <c r="AI535" s="89" t="s">
        <v>11071</v>
      </c>
      <c r="AJ535" s="10" t="str">
        <f t="shared" si="156"/>
        <v>-</v>
      </c>
      <c r="AK535" s="87" t="str">
        <f t="shared" si="157"/>
        <v>-</v>
      </c>
      <c r="AL535" s="90" t="s">
        <v>5344</v>
      </c>
      <c r="AM535" s="89" t="s">
        <v>11071</v>
      </c>
      <c r="AN535" s="89" t="s">
        <v>5344</v>
      </c>
      <c r="AO535" s="10" t="str">
        <f t="shared" si="158"/>
        <v>-</v>
      </c>
      <c r="AP535" s="11" t="str">
        <f t="shared" si="159"/>
        <v>-</v>
      </c>
      <c r="AQ535" s="91" t="s">
        <v>5344</v>
      </c>
      <c r="AR535" s="89" t="s">
        <v>5344</v>
      </c>
      <c r="AS535" s="89" t="s">
        <v>5344</v>
      </c>
      <c r="AT535" s="10" t="str">
        <f t="shared" si="160"/>
        <v>-</v>
      </c>
      <c r="AU535" s="87" t="str">
        <f t="shared" si="161"/>
        <v>-</v>
      </c>
      <c r="AV535" s="15"/>
    </row>
    <row r="536" spans="3:48" ht="50.1" customHeight="1">
      <c r="C536" s="5"/>
      <c r="D536" s="64" t="s">
        <v>1065</v>
      </c>
      <c r="E536" s="65" t="s">
        <v>5255</v>
      </c>
      <c r="F536" s="67" t="s">
        <v>1066</v>
      </c>
      <c r="G536" s="29">
        <v>30</v>
      </c>
      <c r="H536" s="13">
        <v>32</v>
      </c>
      <c r="I536" s="10">
        <f t="shared" si="144"/>
        <v>-2</v>
      </c>
      <c r="J536" s="87">
        <f t="shared" si="145"/>
        <v>-6.25</v>
      </c>
      <c r="K536" s="29">
        <v>30</v>
      </c>
      <c r="L536" s="13">
        <v>32</v>
      </c>
      <c r="M536" s="10">
        <f t="shared" si="146"/>
        <v>-2</v>
      </c>
      <c r="N536" s="87">
        <f t="shared" si="147"/>
        <v>-6.25</v>
      </c>
      <c r="O536" s="29">
        <v>0</v>
      </c>
      <c r="P536" s="13">
        <v>0</v>
      </c>
      <c r="Q536" s="10" t="str">
        <f t="shared" si="148"/>
        <v>-</v>
      </c>
      <c r="R536" s="87" t="str">
        <f t="shared" si="149"/>
        <v>-</v>
      </c>
      <c r="S536" s="29">
        <v>0</v>
      </c>
      <c r="T536" s="13">
        <v>0</v>
      </c>
      <c r="U536" s="10" t="str">
        <f t="shared" si="150"/>
        <v>-</v>
      </c>
      <c r="V536" s="87" t="str">
        <f t="shared" si="151"/>
        <v>-</v>
      </c>
      <c r="W536" s="88" t="s">
        <v>5344</v>
      </c>
      <c r="X536" s="89" t="s">
        <v>11071</v>
      </c>
      <c r="Y536" s="89" t="s">
        <v>5344</v>
      </c>
      <c r="Z536" s="10" t="str">
        <f t="shared" si="152"/>
        <v>-</v>
      </c>
      <c r="AA536" s="87" t="str">
        <f t="shared" si="153"/>
        <v>-</v>
      </c>
      <c r="AB536" s="90" t="s">
        <v>5344</v>
      </c>
      <c r="AC536" s="89" t="s">
        <v>11071</v>
      </c>
      <c r="AD536" s="89" t="s">
        <v>5344</v>
      </c>
      <c r="AE536" s="10" t="str">
        <f t="shared" si="154"/>
        <v>-</v>
      </c>
      <c r="AF536" s="11" t="str">
        <f t="shared" si="155"/>
        <v>-</v>
      </c>
      <c r="AG536" s="91" t="s">
        <v>5344</v>
      </c>
      <c r="AH536" s="89" t="s">
        <v>5344</v>
      </c>
      <c r="AI536" s="89" t="s">
        <v>11071</v>
      </c>
      <c r="AJ536" s="10" t="str">
        <f t="shared" si="156"/>
        <v>-</v>
      </c>
      <c r="AK536" s="87" t="str">
        <f t="shared" si="157"/>
        <v>-</v>
      </c>
      <c r="AL536" s="90" t="s">
        <v>5344</v>
      </c>
      <c r="AM536" s="89" t="s">
        <v>11071</v>
      </c>
      <c r="AN536" s="89" t="s">
        <v>5344</v>
      </c>
      <c r="AO536" s="10" t="str">
        <f t="shared" si="158"/>
        <v>-</v>
      </c>
      <c r="AP536" s="11" t="str">
        <f t="shared" si="159"/>
        <v>-</v>
      </c>
      <c r="AQ536" s="91" t="s">
        <v>5344</v>
      </c>
      <c r="AR536" s="89" t="s">
        <v>5344</v>
      </c>
      <c r="AS536" s="89" t="s">
        <v>5344</v>
      </c>
      <c r="AT536" s="10" t="str">
        <f t="shared" si="160"/>
        <v>-</v>
      </c>
      <c r="AU536" s="87" t="str">
        <f t="shared" si="161"/>
        <v>-</v>
      </c>
      <c r="AV536" s="15"/>
    </row>
    <row r="537" spans="3:48" ht="50.1" customHeight="1">
      <c r="C537" s="5"/>
      <c r="D537" s="64" t="s">
        <v>1067</v>
      </c>
      <c r="E537" s="65" t="s">
        <v>5255</v>
      </c>
      <c r="F537" s="67" t="s">
        <v>1068</v>
      </c>
      <c r="G537" s="29">
        <v>1</v>
      </c>
      <c r="H537" s="13">
        <v>1</v>
      </c>
      <c r="I537" s="10">
        <f t="shared" si="144"/>
        <v>0</v>
      </c>
      <c r="J537" s="87">
        <f t="shared" si="145"/>
        <v>0</v>
      </c>
      <c r="K537" s="29">
        <v>0</v>
      </c>
      <c r="L537" s="13">
        <v>0</v>
      </c>
      <c r="M537" s="10" t="str">
        <f t="shared" si="146"/>
        <v>-</v>
      </c>
      <c r="N537" s="87" t="str">
        <f t="shared" si="147"/>
        <v>-</v>
      </c>
      <c r="O537" s="29">
        <v>1</v>
      </c>
      <c r="P537" s="13">
        <v>1</v>
      </c>
      <c r="Q537" s="10">
        <f t="shared" si="148"/>
        <v>0</v>
      </c>
      <c r="R537" s="87">
        <f t="shared" si="149"/>
        <v>0</v>
      </c>
      <c r="S537" s="29">
        <v>0</v>
      </c>
      <c r="T537" s="13">
        <v>0</v>
      </c>
      <c r="U537" s="10" t="str">
        <f t="shared" si="150"/>
        <v>-</v>
      </c>
      <c r="V537" s="87" t="str">
        <f t="shared" si="151"/>
        <v>-</v>
      </c>
      <c r="W537" s="88" t="s">
        <v>5344</v>
      </c>
      <c r="X537" s="89" t="s">
        <v>11071</v>
      </c>
      <c r="Y537" s="89" t="s">
        <v>5344</v>
      </c>
      <c r="Z537" s="10" t="str">
        <f t="shared" si="152"/>
        <v>-</v>
      </c>
      <c r="AA537" s="87" t="str">
        <f t="shared" si="153"/>
        <v>-</v>
      </c>
      <c r="AB537" s="90" t="s">
        <v>5344</v>
      </c>
      <c r="AC537" s="89" t="s">
        <v>11071</v>
      </c>
      <c r="AD537" s="89" t="s">
        <v>5344</v>
      </c>
      <c r="AE537" s="10" t="str">
        <f t="shared" si="154"/>
        <v>-</v>
      </c>
      <c r="AF537" s="11" t="str">
        <f t="shared" si="155"/>
        <v>-</v>
      </c>
      <c r="AG537" s="91" t="s">
        <v>5344</v>
      </c>
      <c r="AH537" s="89" t="s">
        <v>5344</v>
      </c>
      <c r="AI537" s="89" t="s">
        <v>11071</v>
      </c>
      <c r="AJ537" s="10" t="str">
        <f t="shared" si="156"/>
        <v>-</v>
      </c>
      <c r="AK537" s="87" t="str">
        <f t="shared" si="157"/>
        <v>-</v>
      </c>
      <c r="AL537" s="90" t="s">
        <v>5344</v>
      </c>
      <c r="AM537" s="89" t="s">
        <v>11071</v>
      </c>
      <c r="AN537" s="89" t="s">
        <v>5344</v>
      </c>
      <c r="AO537" s="10" t="str">
        <f t="shared" si="158"/>
        <v>-</v>
      </c>
      <c r="AP537" s="11" t="str">
        <f t="shared" si="159"/>
        <v>-</v>
      </c>
      <c r="AQ537" s="91" t="s">
        <v>5344</v>
      </c>
      <c r="AR537" s="89" t="s">
        <v>5344</v>
      </c>
      <c r="AS537" s="89" t="s">
        <v>5344</v>
      </c>
      <c r="AT537" s="10" t="str">
        <f t="shared" si="160"/>
        <v>-</v>
      </c>
      <c r="AU537" s="87" t="str">
        <f t="shared" si="161"/>
        <v>-</v>
      </c>
      <c r="AV537" s="15"/>
    </row>
    <row r="538" spans="3:48" ht="50.1" customHeight="1">
      <c r="C538" s="5"/>
      <c r="D538" s="64" t="s">
        <v>1069</v>
      </c>
      <c r="E538" s="65" t="s">
        <v>5255</v>
      </c>
      <c r="F538" s="67" t="s">
        <v>1070</v>
      </c>
      <c r="G538" s="29">
        <v>33</v>
      </c>
      <c r="H538" s="13">
        <v>64</v>
      </c>
      <c r="I538" s="10">
        <f t="shared" si="144"/>
        <v>-31</v>
      </c>
      <c r="J538" s="87">
        <f t="shared" si="145"/>
        <v>-48.4375</v>
      </c>
      <c r="K538" s="29">
        <v>33</v>
      </c>
      <c r="L538" s="13">
        <v>64</v>
      </c>
      <c r="M538" s="10">
        <f t="shared" si="146"/>
        <v>-31</v>
      </c>
      <c r="N538" s="87">
        <f t="shared" si="147"/>
        <v>-48.4375</v>
      </c>
      <c r="O538" s="29">
        <v>0</v>
      </c>
      <c r="P538" s="13">
        <v>0</v>
      </c>
      <c r="Q538" s="10" t="str">
        <f t="shared" si="148"/>
        <v>-</v>
      </c>
      <c r="R538" s="87" t="str">
        <f t="shared" si="149"/>
        <v>-</v>
      </c>
      <c r="S538" s="29">
        <v>0</v>
      </c>
      <c r="T538" s="13">
        <v>0</v>
      </c>
      <c r="U538" s="10" t="str">
        <f t="shared" si="150"/>
        <v>-</v>
      </c>
      <c r="V538" s="87" t="str">
        <f t="shared" si="151"/>
        <v>-</v>
      </c>
      <c r="W538" s="88" t="s">
        <v>5344</v>
      </c>
      <c r="X538" s="89" t="s">
        <v>11071</v>
      </c>
      <c r="Y538" s="89" t="s">
        <v>5344</v>
      </c>
      <c r="Z538" s="10" t="str">
        <f t="shared" si="152"/>
        <v>-</v>
      </c>
      <c r="AA538" s="87" t="str">
        <f t="shared" si="153"/>
        <v>-</v>
      </c>
      <c r="AB538" s="90" t="s">
        <v>5344</v>
      </c>
      <c r="AC538" s="89" t="s">
        <v>11071</v>
      </c>
      <c r="AD538" s="89" t="s">
        <v>5344</v>
      </c>
      <c r="AE538" s="10" t="str">
        <f t="shared" si="154"/>
        <v>-</v>
      </c>
      <c r="AF538" s="11" t="str">
        <f t="shared" si="155"/>
        <v>-</v>
      </c>
      <c r="AG538" s="91" t="s">
        <v>5344</v>
      </c>
      <c r="AH538" s="89" t="s">
        <v>5344</v>
      </c>
      <c r="AI538" s="89" t="s">
        <v>11071</v>
      </c>
      <c r="AJ538" s="10" t="str">
        <f t="shared" si="156"/>
        <v>-</v>
      </c>
      <c r="AK538" s="87" t="str">
        <f t="shared" si="157"/>
        <v>-</v>
      </c>
      <c r="AL538" s="90" t="s">
        <v>5344</v>
      </c>
      <c r="AM538" s="89" t="s">
        <v>11071</v>
      </c>
      <c r="AN538" s="89" t="s">
        <v>5344</v>
      </c>
      <c r="AO538" s="10" t="str">
        <f t="shared" si="158"/>
        <v>-</v>
      </c>
      <c r="AP538" s="11" t="str">
        <f t="shared" si="159"/>
        <v>-</v>
      </c>
      <c r="AQ538" s="91" t="s">
        <v>5344</v>
      </c>
      <c r="AR538" s="89" t="s">
        <v>5344</v>
      </c>
      <c r="AS538" s="89" t="s">
        <v>5344</v>
      </c>
      <c r="AT538" s="10" t="str">
        <f t="shared" si="160"/>
        <v>-</v>
      </c>
      <c r="AU538" s="87" t="str">
        <f t="shared" si="161"/>
        <v>-</v>
      </c>
      <c r="AV538" s="15"/>
    </row>
    <row r="539" spans="3:48" ht="50.1" customHeight="1">
      <c r="C539" s="5"/>
      <c r="D539" s="64" t="s">
        <v>1071</v>
      </c>
      <c r="E539" s="65" t="s">
        <v>5255</v>
      </c>
      <c r="F539" s="67" t="s">
        <v>1072</v>
      </c>
      <c r="G539" s="29">
        <v>884</v>
      </c>
      <c r="H539" s="13">
        <v>730</v>
      </c>
      <c r="I539" s="10">
        <f t="shared" si="144"/>
        <v>154</v>
      </c>
      <c r="J539" s="87">
        <f t="shared" si="145"/>
        <v>21.095890410958905</v>
      </c>
      <c r="K539" s="29">
        <v>0</v>
      </c>
      <c r="L539" s="13">
        <v>0</v>
      </c>
      <c r="M539" s="10" t="str">
        <f t="shared" si="146"/>
        <v>-</v>
      </c>
      <c r="N539" s="87" t="str">
        <f t="shared" si="147"/>
        <v>-</v>
      </c>
      <c r="O539" s="29">
        <v>0</v>
      </c>
      <c r="P539" s="13">
        <v>0</v>
      </c>
      <c r="Q539" s="10" t="str">
        <f t="shared" si="148"/>
        <v>-</v>
      </c>
      <c r="R539" s="87" t="str">
        <f t="shared" si="149"/>
        <v>-</v>
      </c>
      <c r="S539" s="29">
        <v>884</v>
      </c>
      <c r="T539" s="13">
        <v>730</v>
      </c>
      <c r="U539" s="10">
        <f t="shared" si="150"/>
        <v>154</v>
      </c>
      <c r="V539" s="87">
        <f t="shared" si="151"/>
        <v>21.095890410958905</v>
      </c>
      <c r="W539" s="88" t="s">
        <v>5341</v>
      </c>
      <c r="X539" s="89">
        <v>621</v>
      </c>
      <c r="Y539" s="89">
        <v>539</v>
      </c>
      <c r="Z539" s="10">
        <f t="shared" si="152"/>
        <v>82</v>
      </c>
      <c r="AA539" s="87">
        <f t="shared" si="153"/>
        <v>15.213358070500927</v>
      </c>
      <c r="AB539" s="90" t="s">
        <v>5594</v>
      </c>
      <c r="AC539" s="89">
        <v>263</v>
      </c>
      <c r="AD539" s="89">
        <v>191</v>
      </c>
      <c r="AE539" s="10">
        <f t="shared" si="154"/>
        <v>72</v>
      </c>
      <c r="AF539" s="11">
        <f t="shared" si="155"/>
        <v>37.696335078534034</v>
      </c>
      <c r="AG539" s="91" t="s">
        <v>5344</v>
      </c>
      <c r="AH539" s="89" t="s">
        <v>5344</v>
      </c>
      <c r="AI539" s="89" t="s">
        <v>11071</v>
      </c>
      <c r="AJ539" s="10" t="str">
        <f t="shared" si="156"/>
        <v>-</v>
      </c>
      <c r="AK539" s="87" t="str">
        <f t="shared" si="157"/>
        <v>-</v>
      </c>
      <c r="AL539" s="90" t="s">
        <v>5344</v>
      </c>
      <c r="AM539" s="89" t="s">
        <v>11071</v>
      </c>
      <c r="AN539" s="89" t="s">
        <v>5344</v>
      </c>
      <c r="AO539" s="10" t="str">
        <f t="shared" si="158"/>
        <v>-</v>
      </c>
      <c r="AP539" s="11" t="str">
        <f t="shared" si="159"/>
        <v>-</v>
      </c>
      <c r="AQ539" s="91" t="s">
        <v>5344</v>
      </c>
      <c r="AR539" s="89" t="s">
        <v>5344</v>
      </c>
      <c r="AS539" s="89" t="s">
        <v>5344</v>
      </c>
      <c r="AT539" s="10" t="str">
        <f t="shared" si="160"/>
        <v>-</v>
      </c>
      <c r="AU539" s="87" t="str">
        <f t="shared" si="161"/>
        <v>-</v>
      </c>
      <c r="AV539" s="15"/>
    </row>
    <row r="540" spans="3:48" ht="50.1" customHeight="1">
      <c r="C540" s="5"/>
      <c r="D540" s="64" t="s">
        <v>1073</v>
      </c>
      <c r="E540" s="65" t="s">
        <v>5255</v>
      </c>
      <c r="F540" s="67" t="s">
        <v>1074</v>
      </c>
      <c r="G540" s="29">
        <v>232</v>
      </c>
      <c r="H540" s="13">
        <v>269</v>
      </c>
      <c r="I540" s="10">
        <f t="shared" si="144"/>
        <v>-37</v>
      </c>
      <c r="J540" s="87">
        <f t="shared" si="145"/>
        <v>-13.754646840148698</v>
      </c>
      <c r="K540" s="29">
        <v>0</v>
      </c>
      <c r="L540" s="13">
        <v>0</v>
      </c>
      <c r="M540" s="10" t="str">
        <f t="shared" si="146"/>
        <v>-</v>
      </c>
      <c r="N540" s="87" t="str">
        <f t="shared" si="147"/>
        <v>-</v>
      </c>
      <c r="O540" s="29">
        <v>0</v>
      </c>
      <c r="P540" s="13">
        <v>0</v>
      </c>
      <c r="Q540" s="10" t="str">
        <f t="shared" si="148"/>
        <v>-</v>
      </c>
      <c r="R540" s="87" t="str">
        <f t="shared" si="149"/>
        <v>-</v>
      </c>
      <c r="S540" s="29">
        <v>232</v>
      </c>
      <c r="T540" s="13">
        <v>269</v>
      </c>
      <c r="U540" s="10">
        <f t="shared" si="150"/>
        <v>-37</v>
      </c>
      <c r="V540" s="87">
        <f t="shared" si="151"/>
        <v>-13.754646840148698</v>
      </c>
      <c r="W540" s="88" t="s">
        <v>6010</v>
      </c>
      <c r="X540" s="89">
        <v>232</v>
      </c>
      <c r="Y540" s="89">
        <v>269</v>
      </c>
      <c r="Z540" s="10">
        <f t="shared" si="152"/>
        <v>-37</v>
      </c>
      <c r="AA540" s="87">
        <f t="shared" si="153"/>
        <v>-13.754646840148698</v>
      </c>
      <c r="AB540" s="90" t="s">
        <v>5344</v>
      </c>
      <c r="AC540" s="89" t="s">
        <v>11071</v>
      </c>
      <c r="AD540" s="89" t="s">
        <v>5344</v>
      </c>
      <c r="AE540" s="10" t="str">
        <f t="shared" si="154"/>
        <v>-</v>
      </c>
      <c r="AF540" s="11" t="str">
        <f t="shared" si="155"/>
        <v>-</v>
      </c>
      <c r="AG540" s="91" t="s">
        <v>5344</v>
      </c>
      <c r="AH540" s="89" t="s">
        <v>5344</v>
      </c>
      <c r="AI540" s="89" t="s">
        <v>11071</v>
      </c>
      <c r="AJ540" s="10" t="str">
        <f t="shared" si="156"/>
        <v>-</v>
      </c>
      <c r="AK540" s="87" t="str">
        <f t="shared" si="157"/>
        <v>-</v>
      </c>
      <c r="AL540" s="90" t="s">
        <v>5344</v>
      </c>
      <c r="AM540" s="89" t="s">
        <v>11071</v>
      </c>
      <c r="AN540" s="89" t="s">
        <v>5344</v>
      </c>
      <c r="AO540" s="10" t="str">
        <f t="shared" si="158"/>
        <v>-</v>
      </c>
      <c r="AP540" s="11" t="str">
        <f t="shared" si="159"/>
        <v>-</v>
      </c>
      <c r="AQ540" s="91" t="s">
        <v>5344</v>
      </c>
      <c r="AR540" s="89" t="s">
        <v>5344</v>
      </c>
      <c r="AS540" s="89" t="s">
        <v>5344</v>
      </c>
      <c r="AT540" s="10" t="str">
        <f t="shared" si="160"/>
        <v>-</v>
      </c>
      <c r="AU540" s="87" t="str">
        <f t="shared" si="161"/>
        <v>-</v>
      </c>
      <c r="AV540" s="15"/>
    </row>
    <row r="541" spans="3:48" ht="50.1" customHeight="1">
      <c r="C541" s="5"/>
      <c r="D541" s="64" t="s">
        <v>1075</v>
      </c>
      <c r="E541" s="65" t="s">
        <v>5255</v>
      </c>
      <c r="F541" s="67" t="s">
        <v>1076</v>
      </c>
      <c r="G541" s="29">
        <v>445</v>
      </c>
      <c r="H541" s="13">
        <v>414</v>
      </c>
      <c r="I541" s="10">
        <f t="shared" si="144"/>
        <v>31</v>
      </c>
      <c r="J541" s="87">
        <f t="shared" si="145"/>
        <v>7.4879227053140092</v>
      </c>
      <c r="K541" s="29">
        <v>269</v>
      </c>
      <c r="L541" s="13">
        <v>259</v>
      </c>
      <c r="M541" s="10">
        <f t="shared" si="146"/>
        <v>10</v>
      </c>
      <c r="N541" s="87">
        <f t="shared" si="147"/>
        <v>3.8610038610038608</v>
      </c>
      <c r="O541" s="29">
        <v>0</v>
      </c>
      <c r="P541" s="13">
        <v>0</v>
      </c>
      <c r="Q541" s="10" t="str">
        <f t="shared" si="148"/>
        <v>-</v>
      </c>
      <c r="R541" s="87" t="str">
        <f t="shared" si="149"/>
        <v>-</v>
      </c>
      <c r="S541" s="29">
        <v>176</v>
      </c>
      <c r="T541" s="13">
        <v>155</v>
      </c>
      <c r="U541" s="10">
        <f t="shared" si="150"/>
        <v>21</v>
      </c>
      <c r="V541" s="87">
        <f t="shared" si="151"/>
        <v>13.548387096774196</v>
      </c>
      <c r="W541" s="88" t="s">
        <v>5594</v>
      </c>
      <c r="X541" s="89">
        <v>176</v>
      </c>
      <c r="Y541" s="89">
        <v>155</v>
      </c>
      <c r="Z541" s="10">
        <f t="shared" si="152"/>
        <v>21</v>
      </c>
      <c r="AA541" s="87">
        <f t="shared" si="153"/>
        <v>13.548387096774196</v>
      </c>
      <c r="AB541" s="90" t="s">
        <v>5344</v>
      </c>
      <c r="AC541" s="89" t="s">
        <v>11071</v>
      </c>
      <c r="AD541" s="89" t="s">
        <v>5344</v>
      </c>
      <c r="AE541" s="10" t="str">
        <f t="shared" si="154"/>
        <v>-</v>
      </c>
      <c r="AF541" s="11" t="str">
        <f t="shared" si="155"/>
        <v>-</v>
      </c>
      <c r="AG541" s="91" t="s">
        <v>5344</v>
      </c>
      <c r="AH541" s="89" t="s">
        <v>5344</v>
      </c>
      <c r="AI541" s="89" t="s">
        <v>11071</v>
      </c>
      <c r="AJ541" s="10" t="str">
        <f t="shared" si="156"/>
        <v>-</v>
      </c>
      <c r="AK541" s="87" t="str">
        <f t="shared" si="157"/>
        <v>-</v>
      </c>
      <c r="AL541" s="90" t="s">
        <v>5344</v>
      </c>
      <c r="AM541" s="89" t="s">
        <v>11071</v>
      </c>
      <c r="AN541" s="89" t="s">
        <v>5344</v>
      </c>
      <c r="AO541" s="10" t="str">
        <f t="shared" si="158"/>
        <v>-</v>
      </c>
      <c r="AP541" s="11" t="str">
        <f t="shared" si="159"/>
        <v>-</v>
      </c>
      <c r="AQ541" s="91" t="s">
        <v>5344</v>
      </c>
      <c r="AR541" s="89" t="s">
        <v>5344</v>
      </c>
      <c r="AS541" s="89" t="s">
        <v>5344</v>
      </c>
      <c r="AT541" s="10" t="str">
        <f t="shared" si="160"/>
        <v>-</v>
      </c>
      <c r="AU541" s="87" t="str">
        <f t="shared" si="161"/>
        <v>-</v>
      </c>
      <c r="AV541" s="15"/>
    </row>
    <row r="542" spans="3:48" ht="50.1" customHeight="1">
      <c r="C542" s="5"/>
      <c r="D542" s="64" t="s">
        <v>1077</v>
      </c>
      <c r="E542" s="65" t="s">
        <v>5255</v>
      </c>
      <c r="F542" s="67" t="s">
        <v>1078</v>
      </c>
      <c r="G542" s="29">
        <v>233</v>
      </c>
      <c r="H542" s="13">
        <v>150</v>
      </c>
      <c r="I542" s="10">
        <f t="shared" si="144"/>
        <v>83</v>
      </c>
      <c r="J542" s="87">
        <f t="shared" si="145"/>
        <v>55.333333333333336</v>
      </c>
      <c r="K542" s="29">
        <v>200</v>
      </c>
      <c r="L542" s="13">
        <v>150</v>
      </c>
      <c r="M542" s="10">
        <f t="shared" si="146"/>
        <v>50</v>
      </c>
      <c r="N542" s="87">
        <f t="shared" si="147"/>
        <v>33.333333333333329</v>
      </c>
      <c r="O542" s="29">
        <v>0</v>
      </c>
      <c r="P542" s="13">
        <v>0</v>
      </c>
      <c r="Q542" s="10" t="str">
        <f t="shared" si="148"/>
        <v>-</v>
      </c>
      <c r="R542" s="87" t="str">
        <f t="shared" si="149"/>
        <v>-</v>
      </c>
      <c r="S542" s="29">
        <v>33</v>
      </c>
      <c r="T542" s="13">
        <v>0</v>
      </c>
      <c r="U542" s="10">
        <f t="shared" si="150"/>
        <v>33</v>
      </c>
      <c r="V542" s="87" t="str">
        <f t="shared" si="151"/>
        <v>-</v>
      </c>
      <c r="W542" s="88" t="s">
        <v>5341</v>
      </c>
      <c r="X542" s="89">
        <v>33</v>
      </c>
      <c r="Y542" s="89">
        <v>0</v>
      </c>
      <c r="Z542" s="10">
        <f t="shared" si="152"/>
        <v>33</v>
      </c>
      <c r="AA542" s="87" t="str">
        <f t="shared" si="153"/>
        <v>-</v>
      </c>
      <c r="AB542" s="90" t="s">
        <v>5344</v>
      </c>
      <c r="AC542" s="89" t="s">
        <v>11071</v>
      </c>
      <c r="AD542" s="89" t="s">
        <v>5344</v>
      </c>
      <c r="AE542" s="10" t="str">
        <f t="shared" si="154"/>
        <v>-</v>
      </c>
      <c r="AF542" s="11" t="str">
        <f t="shared" si="155"/>
        <v>-</v>
      </c>
      <c r="AG542" s="91" t="s">
        <v>5344</v>
      </c>
      <c r="AH542" s="89" t="s">
        <v>5344</v>
      </c>
      <c r="AI542" s="89" t="s">
        <v>11071</v>
      </c>
      <c r="AJ542" s="10" t="str">
        <f t="shared" si="156"/>
        <v>-</v>
      </c>
      <c r="AK542" s="87" t="str">
        <f t="shared" si="157"/>
        <v>-</v>
      </c>
      <c r="AL542" s="90" t="s">
        <v>5344</v>
      </c>
      <c r="AM542" s="89" t="s">
        <v>11071</v>
      </c>
      <c r="AN542" s="89" t="s">
        <v>5344</v>
      </c>
      <c r="AO542" s="10" t="str">
        <f t="shared" si="158"/>
        <v>-</v>
      </c>
      <c r="AP542" s="11" t="str">
        <f t="shared" si="159"/>
        <v>-</v>
      </c>
      <c r="AQ542" s="91" t="s">
        <v>5344</v>
      </c>
      <c r="AR542" s="89" t="s">
        <v>5344</v>
      </c>
      <c r="AS542" s="89" t="s">
        <v>5344</v>
      </c>
      <c r="AT542" s="10" t="str">
        <f t="shared" si="160"/>
        <v>-</v>
      </c>
      <c r="AU542" s="87" t="str">
        <f t="shared" si="161"/>
        <v>-</v>
      </c>
      <c r="AV542" s="15"/>
    </row>
    <row r="543" spans="3:48" ht="50.1" customHeight="1">
      <c r="C543" s="5"/>
      <c r="D543" s="64" t="s">
        <v>1079</v>
      </c>
      <c r="E543" s="65" t="s">
        <v>5255</v>
      </c>
      <c r="F543" s="67" t="s">
        <v>1080</v>
      </c>
      <c r="G543" s="29">
        <v>1701</v>
      </c>
      <c r="H543" s="13">
        <v>2542</v>
      </c>
      <c r="I543" s="10">
        <f t="shared" si="144"/>
        <v>-841</v>
      </c>
      <c r="J543" s="87">
        <f t="shared" si="145"/>
        <v>-33.084185680566485</v>
      </c>
      <c r="K543" s="29">
        <v>274</v>
      </c>
      <c r="L543" s="13">
        <v>151</v>
      </c>
      <c r="M543" s="10">
        <f t="shared" si="146"/>
        <v>123</v>
      </c>
      <c r="N543" s="87">
        <f t="shared" si="147"/>
        <v>81.456953642384107</v>
      </c>
      <c r="O543" s="29">
        <v>0</v>
      </c>
      <c r="P543" s="13">
        <v>0</v>
      </c>
      <c r="Q543" s="10" t="str">
        <f t="shared" si="148"/>
        <v>-</v>
      </c>
      <c r="R543" s="87" t="str">
        <f t="shared" si="149"/>
        <v>-</v>
      </c>
      <c r="S543" s="29">
        <v>1427</v>
      </c>
      <c r="T543" s="13">
        <v>2391</v>
      </c>
      <c r="U543" s="10">
        <f t="shared" si="150"/>
        <v>-964</v>
      </c>
      <c r="V543" s="87">
        <f t="shared" si="151"/>
        <v>-40.317858636553744</v>
      </c>
      <c r="W543" s="88" t="s">
        <v>8402</v>
      </c>
      <c r="X543" s="89">
        <v>1151</v>
      </c>
      <c r="Y543" s="89">
        <v>2207</v>
      </c>
      <c r="Z543" s="10">
        <f t="shared" si="152"/>
        <v>-1056</v>
      </c>
      <c r="AA543" s="87">
        <f t="shared" si="153"/>
        <v>-47.847757136384232</v>
      </c>
      <c r="AB543" s="90" t="s">
        <v>8403</v>
      </c>
      <c r="AC543" s="89">
        <v>207</v>
      </c>
      <c r="AD543" s="89">
        <v>129</v>
      </c>
      <c r="AE543" s="10">
        <f t="shared" si="154"/>
        <v>78</v>
      </c>
      <c r="AF543" s="11">
        <f t="shared" si="155"/>
        <v>60.465116279069761</v>
      </c>
      <c r="AG543" s="91" t="s">
        <v>8404</v>
      </c>
      <c r="AH543" s="89">
        <v>69</v>
      </c>
      <c r="AI543" s="89">
        <v>55</v>
      </c>
      <c r="AJ543" s="10">
        <f t="shared" si="156"/>
        <v>14</v>
      </c>
      <c r="AK543" s="87">
        <f t="shared" si="157"/>
        <v>25.454545454545453</v>
      </c>
      <c r="AL543" s="90" t="s">
        <v>5344</v>
      </c>
      <c r="AM543" s="89" t="s">
        <v>11071</v>
      </c>
      <c r="AN543" s="89" t="s">
        <v>5344</v>
      </c>
      <c r="AO543" s="10" t="str">
        <f t="shared" si="158"/>
        <v>-</v>
      </c>
      <c r="AP543" s="11" t="str">
        <f t="shared" si="159"/>
        <v>-</v>
      </c>
      <c r="AQ543" s="91" t="s">
        <v>5344</v>
      </c>
      <c r="AR543" s="89" t="s">
        <v>5344</v>
      </c>
      <c r="AS543" s="89" t="s">
        <v>5344</v>
      </c>
      <c r="AT543" s="10" t="str">
        <f t="shared" si="160"/>
        <v>-</v>
      </c>
      <c r="AU543" s="87" t="str">
        <f t="shared" si="161"/>
        <v>-</v>
      </c>
      <c r="AV543" s="15"/>
    </row>
    <row r="544" spans="3:48" ht="50.1" customHeight="1">
      <c r="C544" s="5"/>
      <c r="D544" s="64" t="s">
        <v>1081</v>
      </c>
      <c r="E544" s="65" t="s">
        <v>5255</v>
      </c>
      <c r="F544" s="67" t="s">
        <v>1082</v>
      </c>
      <c r="G544" s="29">
        <v>6382</v>
      </c>
      <c r="H544" s="13">
        <v>2248</v>
      </c>
      <c r="I544" s="10">
        <f t="shared" si="144"/>
        <v>4134</v>
      </c>
      <c r="J544" s="87">
        <f t="shared" si="145"/>
        <v>183.89679715302492</v>
      </c>
      <c r="K544" s="29">
        <v>3050</v>
      </c>
      <c r="L544" s="13">
        <v>641</v>
      </c>
      <c r="M544" s="10">
        <f t="shared" si="146"/>
        <v>2409</v>
      </c>
      <c r="N544" s="87">
        <f t="shared" si="147"/>
        <v>375.81903276131044</v>
      </c>
      <c r="O544" s="29">
        <v>0</v>
      </c>
      <c r="P544" s="13">
        <v>0</v>
      </c>
      <c r="Q544" s="10" t="str">
        <f t="shared" si="148"/>
        <v>-</v>
      </c>
      <c r="R544" s="87" t="str">
        <f t="shared" si="149"/>
        <v>-</v>
      </c>
      <c r="S544" s="29">
        <v>3332</v>
      </c>
      <c r="T544" s="13">
        <v>1608</v>
      </c>
      <c r="U544" s="10">
        <f t="shared" si="150"/>
        <v>1724</v>
      </c>
      <c r="V544" s="87">
        <f t="shared" si="151"/>
        <v>107.2139303482587</v>
      </c>
      <c r="W544" s="88" t="s">
        <v>8405</v>
      </c>
      <c r="X544" s="89">
        <v>1574</v>
      </c>
      <c r="Y544" s="89">
        <v>1608</v>
      </c>
      <c r="Z544" s="10">
        <f t="shared" si="152"/>
        <v>-34</v>
      </c>
      <c r="AA544" s="87">
        <f t="shared" si="153"/>
        <v>-2.1144278606965177</v>
      </c>
      <c r="AB544" s="90" t="s">
        <v>5344</v>
      </c>
      <c r="AC544" s="89" t="s">
        <v>11071</v>
      </c>
      <c r="AD544" s="89" t="s">
        <v>5344</v>
      </c>
      <c r="AE544" s="10" t="str">
        <f t="shared" si="154"/>
        <v>-</v>
      </c>
      <c r="AF544" s="11" t="str">
        <f t="shared" si="155"/>
        <v>-</v>
      </c>
      <c r="AG544" s="91" t="s">
        <v>5344</v>
      </c>
      <c r="AH544" s="89" t="s">
        <v>5344</v>
      </c>
      <c r="AI544" s="89" t="s">
        <v>11071</v>
      </c>
      <c r="AJ544" s="10" t="str">
        <f t="shared" si="156"/>
        <v>-</v>
      </c>
      <c r="AK544" s="87" t="str">
        <f t="shared" si="157"/>
        <v>-</v>
      </c>
      <c r="AL544" s="90" t="s">
        <v>5344</v>
      </c>
      <c r="AM544" s="89" t="s">
        <v>11071</v>
      </c>
      <c r="AN544" s="89" t="s">
        <v>5344</v>
      </c>
      <c r="AO544" s="10" t="str">
        <f t="shared" si="158"/>
        <v>-</v>
      </c>
      <c r="AP544" s="11" t="str">
        <f t="shared" si="159"/>
        <v>-</v>
      </c>
      <c r="AQ544" s="91" t="s">
        <v>5344</v>
      </c>
      <c r="AR544" s="89" t="s">
        <v>5344</v>
      </c>
      <c r="AS544" s="89" t="s">
        <v>5344</v>
      </c>
      <c r="AT544" s="10" t="str">
        <f t="shared" si="160"/>
        <v>-</v>
      </c>
      <c r="AU544" s="87" t="str">
        <f t="shared" si="161"/>
        <v>-</v>
      </c>
      <c r="AV544" s="15"/>
    </row>
    <row r="545" spans="3:48" ht="50.1" customHeight="1">
      <c r="C545" s="5"/>
      <c r="D545" s="64" t="s">
        <v>1083</v>
      </c>
      <c r="E545" s="65" t="s">
        <v>5255</v>
      </c>
      <c r="F545" s="67" t="s">
        <v>1084</v>
      </c>
      <c r="G545" s="29">
        <v>186</v>
      </c>
      <c r="H545" s="13">
        <v>87</v>
      </c>
      <c r="I545" s="10">
        <f t="shared" si="144"/>
        <v>99</v>
      </c>
      <c r="J545" s="87">
        <f t="shared" si="145"/>
        <v>113.79310344827587</v>
      </c>
      <c r="K545" s="29">
        <v>186</v>
      </c>
      <c r="L545" s="13">
        <v>87</v>
      </c>
      <c r="M545" s="10">
        <f t="shared" si="146"/>
        <v>99</v>
      </c>
      <c r="N545" s="87">
        <f t="shared" si="147"/>
        <v>113.79310344827587</v>
      </c>
      <c r="O545" s="29">
        <v>0</v>
      </c>
      <c r="P545" s="13">
        <v>0</v>
      </c>
      <c r="Q545" s="10" t="str">
        <f t="shared" si="148"/>
        <v>-</v>
      </c>
      <c r="R545" s="87" t="str">
        <f t="shared" si="149"/>
        <v>-</v>
      </c>
      <c r="S545" s="29">
        <v>0</v>
      </c>
      <c r="T545" s="13">
        <v>0</v>
      </c>
      <c r="U545" s="10" t="str">
        <f t="shared" si="150"/>
        <v>-</v>
      </c>
      <c r="V545" s="87" t="str">
        <f t="shared" si="151"/>
        <v>-</v>
      </c>
      <c r="W545" s="88" t="s">
        <v>5344</v>
      </c>
      <c r="X545" s="89" t="s">
        <v>11071</v>
      </c>
      <c r="Y545" s="89" t="s">
        <v>5344</v>
      </c>
      <c r="Z545" s="10" t="str">
        <f t="shared" si="152"/>
        <v>-</v>
      </c>
      <c r="AA545" s="87" t="str">
        <f t="shared" si="153"/>
        <v>-</v>
      </c>
      <c r="AB545" s="90" t="s">
        <v>5344</v>
      </c>
      <c r="AC545" s="89" t="s">
        <v>11071</v>
      </c>
      <c r="AD545" s="89" t="s">
        <v>5344</v>
      </c>
      <c r="AE545" s="10" t="str">
        <f t="shared" si="154"/>
        <v>-</v>
      </c>
      <c r="AF545" s="11" t="str">
        <f t="shared" si="155"/>
        <v>-</v>
      </c>
      <c r="AG545" s="91" t="s">
        <v>5344</v>
      </c>
      <c r="AH545" s="89" t="s">
        <v>5344</v>
      </c>
      <c r="AI545" s="89" t="s">
        <v>11071</v>
      </c>
      <c r="AJ545" s="10" t="str">
        <f t="shared" si="156"/>
        <v>-</v>
      </c>
      <c r="AK545" s="87" t="str">
        <f t="shared" si="157"/>
        <v>-</v>
      </c>
      <c r="AL545" s="90" t="s">
        <v>5344</v>
      </c>
      <c r="AM545" s="89" t="s">
        <v>11071</v>
      </c>
      <c r="AN545" s="89" t="s">
        <v>5344</v>
      </c>
      <c r="AO545" s="10" t="str">
        <f t="shared" si="158"/>
        <v>-</v>
      </c>
      <c r="AP545" s="11" t="str">
        <f t="shared" si="159"/>
        <v>-</v>
      </c>
      <c r="AQ545" s="91" t="s">
        <v>5344</v>
      </c>
      <c r="AR545" s="89" t="s">
        <v>5344</v>
      </c>
      <c r="AS545" s="89" t="s">
        <v>5344</v>
      </c>
      <c r="AT545" s="10" t="str">
        <f t="shared" si="160"/>
        <v>-</v>
      </c>
      <c r="AU545" s="87" t="str">
        <f t="shared" si="161"/>
        <v>-</v>
      </c>
      <c r="AV545" s="15"/>
    </row>
    <row r="546" spans="3:48" ht="50.1" customHeight="1">
      <c r="C546" s="5"/>
      <c r="D546" s="64" t="s">
        <v>1085</v>
      </c>
      <c r="E546" s="65" t="s">
        <v>5255</v>
      </c>
      <c r="F546" s="67" t="s">
        <v>1086</v>
      </c>
      <c r="G546" s="29">
        <v>228</v>
      </c>
      <c r="H546" s="13">
        <v>287</v>
      </c>
      <c r="I546" s="10">
        <f t="shared" si="144"/>
        <v>-59</v>
      </c>
      <c r="J546" s="87">
        <f t="shared" si="145"/>
        <v>-20.557491289198605</v>
      </c>
      <c r="K546" s="29">
        <v>41</v>
      </c>
      <c r="L546" s="13">
        <v>254</v>
      </c>
      <c r="M546" s="10">
        <f t="shared" si="146"/>
        <v>-213</v>
      </c>
      <c r="N546" s="87">
        <f t="shared" si="147"/>
        <v>-83.858267716535423</v>
      </c>
      <c r="O546" s="29">
        <v>0</v>
      </c>
      <c r="P546" s="13">
        <v>0</v>
      </c>
      <c r="Q546" s="10" t="str">
        <f t="shared" si="148"/>
        <v>-</v>
      </c>
      <c r="R546" s="87" t="str">
        <f t="shared" si="149"/>
        <v>-</v>
      </c>
      <c r="S546" s="29">
        <v>187</v>
      </c>
      <c r="T546" s="13">
        <v>33</v>
      </c>
      <c r="U546" s="10">
        <f t="shared" si="150"/>
        <v>154</v>
      </c>
      <c r="V546" s="87">
        <f t="shared" si="151"/>
        <v>466.66666666666669</v>
      </c>
      <c r="W546" s="88" t="s">
        <v>5431</v>
      </c>
      <c r="X546" s="89">
        <v>187</v>
      </c>
      <c r="Y546" s="89">
        <v>33</v>
      </c>
      <c r="Z546" s="10">
        <f t="shared" si="152"/>
        <v>154</v>
      </c>
      <c r="AA546" s="87">
        <f t="shared" si="153"/>
        <v>466.66666666666669</v>
      </c>
      <c r="AB546" s="90" t="s">
        <v>5344</v>
      </c>
      <c r="AC546" s="89" t="s">
        <v>11071</v>
      </c>
      <c r="AD546" s="89" t="s">
        <v>5344</v>
      </c>
      <c r="AE546" s="10" t="str">
        <f t="shared" si="154"/>
        <v>-</v>
      </c>
      <c r="AF546" s="11" t="str">
        <f t="shared" si="155"/>
        <v>-</v>
      </c>
      <c r="AG546" s="91" t="s">
        <v>5344</v>
      </c>
      <c r="AH546" s="89" t="s">
        <v>5344</v>
      </c>
      <c r="AI546" s="89" t="s">
        <v>11071</v>
      </c>
      <c r="AJ546" s="10" t="str">
        <f t="shared" si="156"/>
        <v>-</v>
      </c>
      <c r="AK546" s="87" t="str">
        <f t="shared" si="157"/>
        <v>-</v>
      </c>
      <c r="AL546" s="90" t="s">
        <v>5344</v>
      </c>
      <c r="AM546" s="89" t="s">
        <v>11071</v>
      </c>
      <c r="AN546" s="89" t="s">
        <v>5344</v>
      </c>
      <c r="AO546" s="10" t="str">
        <f t="shared" si="158"/>
        <v>-</v>
      </c>
      <c r="AP546" s="11" t="str">
        <f t="shared" si="159"/>
        <v>-</v>
      </c>
      <c r="AQ546" s="91" t="s">
        <v>5344</v>
      </c>
      <c r="AR546" s="89" t="s">
        <v>5344</v>
      </c>
      <c r="AS546" s="89" t="s">
        <v>5344</v>
      </c>
      <c r="AT546" s="10" t="str">
        <f t="shared" si="160"/>
        <v>-</v>
      </c>
      <c r="AU546" s="87" t="str">
        <f t="shared" si="161"/>
        <v>-</v>
      </c>
      <c r="AV546" s="15"/>
    </row>
    <row r="547" spans="3:48" ht="50.1" customHeight="1">
      <c r="C547" s="5"/>
      <c r="D547" s="64" t="s">
        <v>1087</v>
      </c>
      <c r="E547" s="65" t="s">
        <v>5255</v>
      </c>
      <c r="F547" s="67" t="s">
        <v>1088</v>
      </c>
      <c r="G547" s="29">
        <v>18</v>
      </c>
      <c r="H547" s="13">
        <v>21</v>
      </c>
      <c r="I547" s="10">
        <f t="shared" si="144"/>
        <v>-3</v>
      </c>
      <c r="J547" s="87">
        <f t="shared" si="145"/>
        <v>-14.285714285714285</v>
      </c>
      <c r="K547" s="29">
        <v>18</v>
      </c>
      <c r="L547" s="13">
        <v>21</v>
      </c>
      <c r="M547" s="10">
        <f t="shared" si="146"/>
        <v>-3</v>
      </c>
      <c r="N547" s="87">
        <f t="shared" si="147"/>
        <v>-14.285714285714285</v>
      </c>
      <c r="O547" s="29">
        <v>0</v>
      </c>
      <c r="P547" s="13">
        <v>0</v>
      </c>
      <c r="Q547" s="10" t="str">
        <f t="shared" si="148"/>
        <v>-</v>
      </c>
      <c r="R547" s="87" t="str">
        <f t="shared" si="149"/>
        <v>-</v>
      </c>
      <c r="S547" s="29">
        <v>0</v>
      </c>
      <c r="T547" s="13">
        <v>0</v>
      </c>
      <c r="U547" s="10" t="str">
        <f t="shared" si="150"/>
        <v>-</v>
      </c>
      <c r="V547" s="87" t="str">
        <f t="shared" si="151"/>
        <v>-</v>
      </c>
      <c r="W547" s="88" t="s">
        <v>5344</v>
      </c>
      <c r="X547" s="89" t="s">
        <v>11071</v>
      </c>
      <c r="Y547" s="89" t="s">
        <v>5344</v>
      </c>
      <c r="Z547" s="10" t="str">
        <f t="shared" si="152"/>
        <v>-</v>
      </c>
      <c r="AA547" s="87" t="str">
        <f t="shared" si="153"/>
        <v>-</v>
      </c>
      <c r="AB547" s="90" t="s">
        <v>5344</v>
      </c>
      <c r="AC547" s="89" t="s">
        <v>11071</v>
      </c>
      <c r="AD547" s="89" t="s">
        <v>5344</v>
      </c>
      <c r="AE547" s="10" t="str">
        <f t="shared" si="154"/>
        <v>-</v>
      </c>
      <c r="AF547" s="11" t="str">
        <f t="shared" si="155"/>
        <v>-</v>
      </c>
      <c r="AG547" s="91" t="s">
        <v>5344</v>
      </c>
      <c r="AH547" s="89" t="s">
        <v>5344</v>
      </c>
      <c r="AI547" s="89" t="s">
        <v>11071</v>
      </c>
      <c r="AJ547" s="10" t="str">
        <f t="shared" si="156"/>
        <v>-</v>
      </c>
      <c r="AK547" s="87" t="str">
        <f t="shared" si="157"/>
        <v>-</v>
      </c>
      <c r="AL547" s="90" t="s">
        <v>5344</v>
      </c>
      <c r="AM547" s="89" t="s">
        <v>11071</v>
      </c>
      <c r="AN547" s="89" t="s">
        <v>5344</v>
      </c>
      <c r="AO547" s="10" t="str">
        <f t="shared" si="158"/>
        <v>-</v>
      </c>
      <c r="AP547" s="11" t="str">
        <f t="shared" si="159"/>
        <v>-</v>
      </c>
      <c r="AQ547" s="91" t="s">
        <v>5344</v>
      </c>
      <c r="AR547" s="89" t="s">
        <v>5344</v>
      </c>
      <c r="AS547" s="89" t="s">
        <v>5344</v>
      </c>
      <c r="AT547" s="10" t="str">
        <f t="shared" si="160"/>
        <v>-</v>
      </c>
      <c r="AU547" s="87" t="str">
        <f t="shared" si="161"/>
        <v>-</v>
      </c>
      <c r="AV547" s="15"/>
    </row>
    <row r="548" spans="3:48" ht="50.1" customHeight="1">
      <c r="C548" s="5"/>
      <c r="D548" s="64" t="s">
        <v>1089</v>
      </c>
      <c r="E548" s="65" t="s">
        <v>5255</v>
      </c>
      <c r="F548" s="67" t="s">
        <v>1090</v>
      </c>
      <c r="G548" s="29">
        <v>134</v>
      </c>
      <c r="H548" s="13">
        <v>103</v>
      </c>
      <c r="I548" s="10">
        <f t="shared" si="144"/>
        <v>31</v>
      </c>
      <c r="J548" s="87">
        <f t="shared" si="145"/>
        <v>30.097087378640776</v>
      </c>
      <c r="K548" s="29">
        <v>134</v>
      </c>
      <c r="L548" s="13">
        <v>103</v>
      </c>
      <c r="M548" s="10">
        <f t="shared" si="146"/>
        <v>31</v>
      </c>
      <c r="N548" s="87">
        <f t="shared" si="147"/>
        <v>30.097087378640776</v>
      </c>
      <c r="O548" s="29">
        <v>0</v>
      </c>
      <c r="P548" s="13">
        <v>0</v>
      </c>
      <c r="Q548" s="10" t="str">
        <f t="shared" si="148"/>
        <v>-</v>
      </c>
      <c r="R548" s="87" t="str">
        <f t="shared" si="149"/>
        <v>-</v>
      </c>
      <c r="S548" s="29">
        <v>0</v>
      </c>
      <c r="T548" s="13">
        <v>0</v>
      </c>
      <c r="U548" s="10" t="str">
        <f t="shared" si="150"/>
        <v>-</v>
      </c>
      <c r="V548" s="87" t="str">
        <f t="shared" si="151"/>
        <v>-</v>
      </c>
      <c r="W548" s="88" t="s">
        <v>5344</v>
      </c>
      <c r="X548" s="89" t="s">
        <v>11071</v>
      </c>
      <c r="Y548" s="89" t="s">
        <v>5344</v>
      </c>
      <c r="Z548" s="10" t="str">
        <f t="shared" si="152"/>
        <v>-</v>
      </c>
      <c r="AA548" s="87" t="str">
        <f t="shared" si="153"/>
        <v>-</v>
      </c>
      <c r="AB548" s="90" t="s">
        <v>5344</v>
      </c>
      <c r="AC548" s="89" t="s">
        <v>11071</v>
      </c>
      <c r="AD548" s="89" t="s">
        <v>5344</v>
      </c>
      <c r="AE548" s="10" t="str">
        <f t="shared" si="154"/>
        <v>-</v>
      </c>
      <c r="AF548" s="11" t="str">
        <f t="shared" si="155"/>
        <v>-</v>
      </c>
      <c r="AG548" s="91" t="s">
        <v>5344</v>
      </c>
      <c r="AH548" s="89" t="s">
        <v>5344</v>
      </c>
      <c r="AI548" s="89" t="s">
        <v>11071</v>
      </c>
      <c r="AJ548" s="10" t="str">
        <f t="shared" si="156"/>
        <v>-</v>
      </c>
      <c r="AK548" s="87" t="str">
        <f t="shared" si="157"/>
        <v>-</v>
      </c>
      <c r="AL548" s="90" t="s">
        <v>5344</v>
      </c>
      <c r="AM548" s="89" t="s">
        <v>11071</v>
      </c>
      <c r="AN548" s="89" t="s">
        <v>5344</v>
      </c>
      <c r="AO548" s="10" t="str">
        <f t="shared" si="158"/>
        <v>-</v>
      </c>
      <c r="AP548" s="11" t="str">
        <f t="shared" si="159"/>
        <v>-</v>
      </c>
      <c r="AQ548" s="91" t="s">
        <v>5344</v>
      </c>
      <c r="AR548" s="89" t="s">
        <v>5344</v>
      </c>
      <c r="AS548" s="89" t="s">
        <v>5344</v>
      </c>
      <c r="AT548" s="10" t="str">
        <f t="shared" si="160"/>
        <v>-</v>
      </c>
      <c r="AU548" s="87" t="str">
        <f t="shared" si="161"/>
        <v>-</v>
      </c>
      <c r="AV548" s="15"/>
    </row>
    <row r="549" spans="3:48" ht="50.1" customHeight="1">
      <c r="C549" s="5"/>
      <c r="D549" s="64" t="s">
        <v>1091</v>
      </c>
      <c r="E549" s="65" t="s">
        <v>5256</v>
      </c>
      <c r="F549" s="67" t="s">
        <v>1092</v>
      </c>
      <c r="G549" s="29">
        <v>3306</v>
      </c>
      <c r="H549" s="13">
        <v>3338</v>
      </c>
      <c r="I549" s="10">
        <f t="shared" si="144"/>
        <v>-32</v>
      </c>
      <c r="J549" s="87">
        <f t="shared" si="145"/>
        <v>-0.95865787896944277</v>
      </c>
      <c r="K549" s="29">
        <v>2624</v>
      </c>
      <c r="L549" s="13">
        <v>2701</v>
      </c>
      <c r="M549" s="10">
        <f t="shared" si="146"/>
        <v>-77</v>
      </c>
      <c r="N549" s="87">
        <f t="shared" si="147"/>
        <v>-2.850796001480933</v>
      </c>
      <c r="O549" s="29">
        <v>151</v>
      </c>
      <c r="P549" s="13">
        <v>151</v>
      </c>
      <c r="Q549" s="10">
        <f t="shared" si="148"/>
        <v>0</v>
      </c>
      <c r="R549" s="87">
        <f t="shared" si="149"/>
        <v>0</v>
      </c>
      <c r="S549" s="29">
        <v>531</v>
      </c>
      <c r="T549" s="13">
        <v>486</v>
      </c>
      <c r="U549" s="10">
        <f t="shared" si="150"/>
        <v>45</v>
      </c>
      <c r="V549" s="87">
        <f t="shared" si="151"/>
        <v>9.2592592592592595</v>
      </c>
      <c r="W549" s="88" t="s">
        <v>5844</v>
      </c>
      <c r="X549" s="89">
        <v>107</v>
      </c>
      <c r="Y549" s="89">
        <v>99</v>
      </c>
      <c r="Z549" s="10">
        <f t="shared" si="152"/>
        <v>8</v>
      </c>
      <c r="AA549" s="87">
        <f t="shared" si="153"/>
        <v>8.0808080808080813</v>
      </c>
      <c r="AB549" s="90" t="s">
        <v>8442</v>
      </c>
      <c r="AC549" s="89">
        <v>82</v>
      </c>
      <c r="AD549" s="89">
        <v>42</v>
      </c>
      <c r="AE549" s="10">
        <f t="shared" si="154"/>
        <v>40</v>
      </c>
      <c r="AF549" s="11">
        <f t="shared" si="155"/>
        <v>95.238095238095227</v>
      </c>
      <c r="AG549" s="91" t="s">
        <v>5845</v>
      </c>
      <c r="AH549" s="89">
        <v>72</v>
      </c>
      <c r="AI549" s="89">
        <v>72</v>
      </c>
      <c r="AJ549" s="10">
        <f t="shared" si="156"/>
        <v>0</v>
      </c>
      <c r="AK549" s="87">
        <f t="shared" si="157"/>
        <v>0</v>
      </c>
      <c r="AL549" s="90" t="s">
        <v>5383</v>
      </c>
      <c r="AM549" s="89">
        <v>68</v>
      </c>
      <c r="AN549" s="89">
        <v>68</v>
      </c>
      <c r="AO549" s="10">
        <f t="shared" si="158"/>
        <v>0</v>
      </c>
      <c r="AP549" s="11">
        <f t="shared" si="159"/>
        <v>0</v>
      </c>
      <c r="AQ549" s="91" t="s">
        <v>5350</v>
      </c>
      <c r="AR549" s="89">
        <v>67</v>
      </c>
      <c r="AS549" s="89">
        <v>67</v>
      </c>
      <c r="AT549" s="10">
        <f t="shared" si="160"/>
        <v>0</v>
      </c>
      <c r="AU549" s="87">
        <f t="shared" si="161"/>
        <v>0</v>
      </c>
      <c r="AV549" s="19" t="s">
        <v>5846</v>
      </c>
    </row>
    <row r="550" spans="3:48" ht="50.1" customHeight="1">
      <c r="C550" s="5"/>
      <c r="D550" s="64" t="s">
        <v>1093</v>
      </c>
      <c r="E550" s="65" t="s">
        <v>5256</v>
      </c>
      <c r="F550" s="67" t="s">
        <v>1094</v>
      </c>
      <c r="G550" s="29">
        <v>22490</v>
      </c>
      <c r="H550" s="13">
        <v>22926</v>
      </c>
      <c r="I550" s="10">
        <f t="shared" si="144"/>
        <v>-436</v>
      </c>
      <c r="J550" s="87">
        <f t="shared" si="145"/>
        <v>-1.9017709151182065</v>
      </c>
      <c r="K550" s="29">
        <v>6778</v>
      </c>
      <c r="L550" s="13">
        <v>6330</v>
      </c>
      <c r="M550" s="10">
        <f t="shared" si="146"/>
        <v>448</v>
      </c>
      <c r="N550" s="87">
        <f t="shared" si="147"/>
        <v>7.0774091627172204</v>
      </c>
      <c r="O550" s="29">
        <v>9335</v>
      </c>
      <c r="P550" s="13">
        <v>9333</v>
      </c>
      <c r="Q550" s="10">
        <f t="shared" si="148"/>
        <v>2</v>
      </c>
      <c r="R550" s="87">
        <f t="shared" si="149"/>
        <v>2.1429336762027216E-2</v>
      </c>
      <c r="S550" s="29">
        <v>6377</v>
      </c>
      <c r="T550" s="13">
        <v>7263</v>
      </c>
      <c r="U550" s="10">
        <f t="shared" si="150"/>
        <v>-886</v>
      </c>
      <c r="V550" s="87">
        <f t="shared" si="151"/>
        <v>-12.198815916288035</v>
      </c>
      <c r="W550" s="88" t="s">
        <v>8443</v>
      </c>
      <c r="X550" s="89">
        <v>2794</v>
      </c>
      <c r="Y550" s="89">
        <v>3174</v>
      </c>
      <c r="Z550" s="10">
        <f t="shared" si="152"/>
        <v>-380</v>
      </c>
      <c r="AA550" s="87">
        <f t="shared" si="153"/>
        <v>-11.972274732199118</v>
      </c>
      <c r="AB550" s="90" t="s">
        <v>5847</v>
      </c>
      <c r="AC550" s="89">
        <v>1633</v>
      </c>
      <c r="AD550" s="89">
        <v>1779</v>
      </c>
      <c r="AE550" s="10">
        <f t="shared" si="154"/>
        <v>-146</v>
      </c>
      <c r="AF550" s="11">
        <f t="shared" si="155"/>
        <v>-8.206857785272625</v>
      </c>
      <c r="AG550" s="91" t="s">
        <v>8444</v>
      </c>
      <c r="AH550" s="89">
        <v>707</v>
      </c>
      <c r="AI550" s="89">
        <v>657</v>
      </c>
      <c r="AJ550" s="10">
        <f t="shared" si="156"/>
        <v>50</v>
      </c>
      <c r="AK550" s="87">
        <f t="shared" si="157"/>
        <v>7.6103500761035008</v>
      </c>
      <c r="AL550" s="90" t="s">
        <v>8445</v>
      </c>
      <c r="AM550" s="89">
        <v>138</v>
      </c>
      <c r="AN550" s="89">
        <v>141</v>
      </c>
      <c r="AO550" s="10">
        <f t="shared" si="158"/>
        <v>-3</v>
      </c>
      <c r="AP550" s="11">
        <f t="shared" si="159"/>
        <v>-2.1276595744680851</v>
      </c>
      <c r="AQ550" s="91" t="s">
        <v>5848</v>
      </c>
      <c r="AR550" s="89">
        <v>133</v>
      </c>
      <c r="AS550" s="89">
        <v>141</v>
      </c>
      <c r="AT550" s="10">
        <f t="shared" si="160"/>
        <v>-8</v>
      </c>
      <c r="AU550" s="87">
        <f t="shared" si="161"/>
        <v>-5.6737588652482271</v>
      </c>
      <c r="AV550" s="19" t="s">
        <v>5849</v>
      </c>
    </row>
    <row r="551" spans="3:48" ht="50.1" customHeight="1">
      <c r="C551" s="5"/>
      <c r="D551" s="64" t="s">
        <v>1095</v>
      </c>
      <c r="E551" s="65" t="s">
        <v>5256</v>
      </c>
      <c r="F551" s="67" t="s">
        <v>1096</v>
      </c>
      <c r="G551" s="29">
        <v>12458</v>
      </c>
      <c r="H551" s="13">
        <v>11444</v>
      </c>
      <c r="I551" s="10">
        <f t="shared" si="144"/>
        <v>1014</v>
      </c>
      <c r="J551" s="87">
        <f t="shared" si="145"/>
        <v>8.8605382733310041</v>
      </c>
      <c r="K551" s="29">
        <v>6617</v>
      </c>
      <c r="L551" s="13">
        <v>6167</v>
      </c>
      <c r="M551" s="10">
        <f t="shared" si="146"/>
        <v>450</v>
      </c>
      <c r="N551" s="87">
        <f t="shared" si="147"/>
        <v>7.2969028701151295</v>
      </c>
      <c r="O551" s="29">
        <v>2518</v>
      </c>
      <c r="P551" s="13">
        <v>2518</v>
      </c>
      <c r="Q551" s="10">
        <f t="shared" si="148"/>
        <v>0</v>
      </c>
      <c r="R551" s="87">
        <f t="shared" si="149"/>
        <v>0</v>
      </c>
      <c r="S551" s="29">
        <v>3322</v>
      </c>
      <c r="T551" s="13">
        <v>2760</v>
      </c>
      <c r="U551" s="10">
        <f t="shared" si="150"/>
        <v>562</v>
      </c>
      <c r="V551" s="87">
        <f t="shared" si="151"/>
        <v>20.362318840579711</v>
      </c>
      <c r="W551" s="88" t="s">
        <v>5628</v>
      </c>
      <c r="X551" s="89">
        <v>1147</v>
      </c>
      <c r="Y551" s="89">
        <v>1354</v>
      </c>
      <c r="Z551" s="10">
        <f t="shared" si="152"/>
        <v>-207</v>
      </c>
      <c r="AA551" s="87">
        <f t="shared" si="153"/>
        <v>-15.288035450516988</v>
      </c>
      <c r="AB551" s="90" t="s">
        <v>5642</v>
      </c>
      <c r="AC551" s="89">
        <v>750</v>
      </c>
      <c r="AD551" s="89">
        <v>300</v>
      </c>
      <c r="AE551" s="10">
        <f t="shared" si="154"/>
        <v>450</v>
      </c>
      <c r="AF551" s="11">
        <f t="shared" si="155"/>
        <v>150</v>
      </c>
      <c r="AG551" s="91" t="s">
        <v>5317</v>
      </c>
      <c r="AH551" s="89">
        <v>730</v>
      </c>
      <c r="AI551" s="89">
        <v>730</v>
      </c>
      <c r="AJ551" s="10">
        <f t="shared" si="156"/>
        <v>0</v>
      </c>
      <c r="AK551" s="87">
        <f t="shared" si="157"/>
        <v>0</v>
      </c>
      <c r="AL551" s="90" t="s">
        <v>8446</v>
      </c>
      <c r="AM551" s="89">
        <v>344</v>
      </c>
      <c r="AN551" s="89">
        <v>1</v>
      </c>
      <c r="AO551" s="10">
        <f t="shared" si="158"/>
        <v>343</v>
      </c>
      <c r="AP551" s="11">
        <f t="shared" si="159"/>
        <v>34300</v>
      </c>
      <c r="AQ551" s="91" t="s">
        <v>5444</v>
      </c>
      <c r="AR551" s="89">
        <v>161</v>
      </c>
      <c r="AS551" s="89">
        <v>162</v>
      </c>
      <c r="AT551" s="10">
        <f t="shared" si="160"/>
        <v>-1</v>
      </c>
      <c r="AU551" s="87">
        <f t="shared" si="161"/>
        <v>-0.61728395061728392</v>
      </c>
      <c r="AV551" s="19" t="s">
        <v>5851</v>
      </c>
    </row>
    <row r="552" spans="3:48" ht="50.1" customHeight="1">
      <c r="C552" s="5"/>
      <c r="D552" s="64" t="s">
        <v>1097</v>
      </c>
      <c r="E552" s="65" t="s">
        <v>5256</v>
      </c>
      <c r="F552" s="67" t="s">
        <v>1098</v>
      </c>
      <c r="G552" s="29">
        <v>5185</v>
      </c>
      <c r="H552" s="13">
        <v>5116</v>
      </c>
      <c r="I552" s="10">
        <f t="shared" si="144"/>
        <v>69</v>
      </c>
      <c r="J552" s="87">
        <f t="shared" si="145"/>
        <v>1.3487099296325256</v>
      </c>
      <c r="K552" s="29">
        <v>2722</v>
      </c>
      <c r="L552" s="13">
        <v>2722</v>
      </c>
      <c r="M552" s="10">
        <f t="shared" si="146"/>
        <v>0</v>
      </c>
      <c r="N552" s="87">
        <f t="shared" si="147"/>
        <v>0</v>
      </c>
      <c r="O552" s="29">
        <v>604</v>
      </c>
      <c r="P552" s="13">
        <v>511</v>
      </c>
      <c r="Q552" s="10">
        <f t="shared" si="148"/>
        <v>93</v>
      </c>
      <c r="R552" s="87">
        <f t="shared" si="149"/>
        <v>18.199608610567513</v>
      </c>
      <c r="S552" s="29">
        <v>1858</v>
      </c>
      <c r="T552" s="13">
        <v>1883</v>
      </c>
      <c r="U552" s="10">
        <f t="shared" si="150"/>
        <v>-25</v>
      </c>
      <c r="V552" s="87">
        <f t="shared" si="151"/>
        <v>-1.3276686139139671</v>
      </c>
      <c r="W552" s="88" t="s">
        <v>5426</v>
      </c>
      <c r="X552" s="89">
        <v>394</v>
      </c>
      <c r="Y552" s="89">
        <v>303</v>
      </c>
      <c r="Z552" s="10">
        <f t="shared" si="152"/>
        <v>91</v>
      </c>
      <c r="AA552" s="87">
        <f t="shared" si="153"/>
        <v>30.033003300330037</v>
      </c>
      <c r="AB552" s="90" t="s">
        <v>5359</v>
      </c>
      <c r="AC552" s="89">
        <v>347</v>
      </c>
      <c r="AD552" s="89">
        <v>407</v>
      </c>
      <c r="AE552" s="10">
        <f t="shared" si="154"/>
        <v>-60</v>
      </c>
      <c r="AF552" s="11">
        <f t="shared" si="155"/>
        <v>-14.742014742014742</v>
      </c>
      <c r="AG552" s="91" t="s">
        <v>5853</v>
      </c>
      <c r="AH552" s="89">
        <v>240</v>
      </c>
      <c r="AI552" s="89">
        <v>240</v>
      </c>
      <c r="AJ552" s="10">
        <f t="shared" si="156"/>
        <v>0</v>
      </c>
      <c r="AK552" s="87">
        <f t="shared" si="157"/>
        <v>0</v>
      </c>
      <c r="AL552" s="90" t="s">
        <v>5852</v>
      </c>
      <c r="AM552" s="89">
        <v>186</v>
      </c>
      <c r="AN552" s="89">
        <v>276</v>
      </c>
      <c r="AO552" s="10">
        <f t="shared" si="158"/>
        <v>-90</v>
      </c>
      <c r="AP552" s="11">
        <f t="shared" si="159"/>
        <v>-32.608695652173914</v>
      </c>
      <c r="AQ552" s="91" t="s">
        <v>8447</v>
      </c>
      <c r="AR552" s="89">
        <v>130</v>
      </c>
      <c r="AS552" s="89">
        <v>107</v>
      </c>
      <c r="AT552" s="10">
        <f t="shared" si="160"/>
        <v>23</v>
      </c>
      <c r="AU552" s="87">
        <f t="shared" si="161"/>
        <v>21.495327102803738</v>
      </c>
      <c r="AV552" s="19" t="s">
        <v>8477</v>
      </c>
    </row>
    <row r="553" spans="3:48" ht="50.1" customHeight="1">
      <c r="C553" s="5"/>
      <c r="D553" s="64" t="s">
        <v>1099</v>
      </c>
      <c r="E553" s="65" t="s">
        <v>5256</v>
      </c>
      <c r="F553" s="67" t="s">
        <v>1100</v>
      </c>
      <c r="G553" s="29">
        <v>9396</v>
      </c>
      <c r="H553" s="13">
        <v>9390</v>
      </c>
      <c r="I553" s="10">
        <f t="shared" si="144"/>
        <v>6</v>
      </c>
      <c r="J553" s="87">
        <f t="shared" si="145"/>
        <v>6.3897763578274758E-2</v>
      </c>
      <c r="K553" s="29">
        <v>2826</v>
      </c>
      <c r="L553" s="13">
        <v>2826</v>
      </c>
      <c r="M553" s="10">
        <f t="shared" si="146"/>
        <v>0</v>
      </c>
      <c r="N553" s="87">
        <f t="shared" si="147"/>
        <v>0</v>
      </c>
      <c r="O553" s="29">
        <v>971</v>
      </c>
      <c r="P553" s="13">
        <v>971</v>
      </c>
      <c r="Q553" s="10">
        <f t="shared" si="148"/>
        <v>0</v>
      </c>
      <c r="R553" s="87">
        <f t="shared" si="149"/>
        <v>0</v>
      </c>
      <c r="S553" s="29">
        <v>5598</v>
      </c>
      <c r="T553" s="13">
        <v>5593</v>
      </c>
      <c r="U553" s="10">
        <f t="shared" si="150"/>
        <v>5</v>
      </c>
      <c r="V553" s="87">
        <f t="shared" si="151"/>
        <v>8.939746111210442E-2</v>
      </c>
      <c r="W553" s="88" t="s">
        <v>5339</v>
      </c>
      <c r="X553" s="89">
        <v>1951.7909999999999</v>
      </c>
      <c r="Y553" s="89">
        <v>1951.117</v>
      </c>
      <c r="Z553" s="10">
        <f t="shared" si="152"/>
        <v>0.67399999999997817</v>
      </c>
      <c r="AA553" s="87">
        <f t="shared" si="153"/>
        <v>3.454431487194147E-2</v>
      </c>
      <c r="AB553" s="90" t="s">
        <v>5544</v>
      </c>
      <c r="AC553" s="89">
        <v>1072.0129999999999</v>
      </c>
      <c r="AD553" s="89">
        <v>1071.7619999999999</v>
      </c>
      <c r="AE553" s="10">
        <f t="shared" si="154"/>
        <v>0.25099999999997635</v>
      </c>
      <c r="AF553" s="11">
        <f t="shared" si="155"/>
        <v>2.3419378556057815E-2</v>
      </c>
      <c r="AG553" s="91" t="s">
        <v>5373</v>
      </c>
      <c r="AH553" s="89">
        <v>920.74800000000005</v>
      </c>
      <c r="AI553" s="89">
        <v>954.40800000000002</v>
      </c>
      <c r="AJ553" s="10">
        <f t="shared" si="156"/>
        <v>-33.659999999999968</v>
      </c>
      <c r="AK553" s="87">
        <f t="shared" si="157"/>
        <v>-3.5267935725601594</v>
      </c>
      <c r="AL553" s="90" t="s">
        <v>5335</v>
      </c>
      <c r="AM553" s="89">
        <v>507.42399999999998</v>
      </c>
      <c r="AN553" s="89">
        <v>507.42399999999998</v>
      </c>
      <c r="AO553" s="10">
        <f t="shared" si="158"/>
        <v>0</v>
      </c>
      <c r="AP553" s="11">
        <f t="shared" si="159"/>
        <v>0</v>
      </c>
      <c r="AQ553" s="91" t="s">
        <v>5412</v>
      </c>
      <c r="AR553" s="89">
        <v>410.93599999999998</v>
      </c>
      <c r="AS553" s="89">
        <v>410.81599999999997</v>
      </c>
      <c r="AT553" s="10">
        <f t="shared" si="160"/>
        <v>0.12000000000000455</v>
      </c>
      <c r="AU553" s="87">
        <f t="shared" si="161"/>
        <v>2.9210157345382008E-2</v>
      </c>
      <c r="AV553" s="19" t="s">
        <v>5854</v>
      </c>
    </row>
    <row r="554" spans="3:48" ht="50.1" customHeight="1">
      <c r="C554" s="5"/>
      <c r="D554" s="64" t="s">
        <v>1101</v>
      </c>
      <c r="E554" s="65" t="s">
        <v>5256</v>
      </c>
      <c r="F554" s="67" t="s">
        <v>1102</v>
      </c>
      <c r="G554" s="29">
        <v>2995</v>
      </c>
      <c r="H554" s="13">
        <v>3796</v>
      </c>
      <c r="I554" s="10">
        <f t="shared" si="144"/>
        <v>-801</v>
      </c>
      <c r="J554" s="87">
        <f t="shared" si="145"/>
        <v>-21.101159114857744</v>
      </c>
      <c r="K554" s="29">
        <v>1727</v>
      </c>
      <c r="L554" s="13">
        <v>1814</v>
      </c>
      <c r="M554" s="10">
        <f t="shared" si="146"/>
        <v>-87</v>
      </c>
      <c r="N554" s="87">
        <f t="shared" si="147"/>
        <v>-4.7960308710033077</v>
      </c>
      <c r="O554" s="29">
        <v>637</v>
      </c>
      <c r="P554" s="13">
        <v>637</v>
      </c>
      <c r="Q554" s="10">
        <f t="shared" si="148"/>
        <v>0</v>
      </c>
      <c r="R554" s="87">
        <f t="shared" si="149"/>
        <v>0</v>
      </c>
      <c r="S554" s="29">
        <v>632</v>
      </c>
      <c r="T554" s="13">
        <v>1345</v>
      </c>
      <c r="U554" s="10">
        <f t="shared" si="150"/>
        <v>-713</v>
      </c>
      <c r="V554" s="87">
        <f t="shared" si="151"/>
        <v>-53.011152416356879</v>
      </c>
      <c r="W554" s="88" t="s">
        <v>5856</v>
      </c>
      <c r="X554" s="89">
        <v>145</v>
      </c>
      <c r="Y554" s="89">
        <v>119</v>
      </c>
      <c r="Z554" s="10">
        <f t="shared" si="152"/>
        <v>26</v>
      </c>
      <c r="AA554" s="87">
        <f t="shared" si="153"/>
        <v>21.84873949579832</v>
      </c>
      <c r="AB554" s="90" t="s">
        <v>5350</v>
      </c>
      <c r="AC554" s="89">
        <v>136</v>
      </c>
      <c r="AD554" s="89">
        <v>0</v>
      </c>
      <c r="AE554" s="10">
        <f t="shared" si="154"/>
        <v>136</v>
      </c>
      <c r="AF554" s="11" t="str">
        <f t="shared" si="155"/>
        <v>-</v>
      </c>
      <c r="AG554" s="91" t="s">
        <v>5855</v>
      </c>
      <c r="AH554" s="89">
        <v>119</v>
      </c>
      <c r="AI554" s="89">
        <v>119</v>
      </c>
      <c r="AJ554" s="10">
        <f t="shared" si="156"/>
        <v>0</v>
      </c>
      <c r="AK554" s="87">
        <f t="shared" si="157"/>
        <v>0</v>
      </c>
      <c r="AL554" s="90" t="s">
        <v>8448</v>
      </c>
      <c r="AM554" s="89">
        <v>78</v>
      </c>
      <c r="AN554" s="89">
        <v>78</v>
      </c>
      <c r="AO554" s="10">
        <f t="shared" si="158"/>
        <v>0</v>
      </c>
      <c r="AP554" s="11">
        <f t="shared" si="159"/>
        <v>0</v>
      </c>
      <c r="AQ554" s="91" t="s">
        <v>5335</v>
      </c>
      <c r="AR554" s="89">
        <v>58</v>
      </c>
      <c r="AS554" s="89">
        <v>58</v>
      </c>
      <c r="AT554" s="10">
        <f t="shared" si="160"/>
        <v>0</v>
      </c>
      <c r="AU554" s="87">
        <f t="shared" si="161"/>
        <v>0</v>
      </c>
      <c r="AV554" s="19" t="s">
        <v>8478</v>
      </c>
    </row>
    <row r="555" spans="3:48" ht="50.1" customHeight="1">
      <c r="C555" s="5"/>
      <c r="D555" s="64" t="s">
        <v>1103</v>
      </c>
      <c r="E555" s="65" t="s">
        <v>5256</v>
      </c>
      <c r="F555" s="67" t="s">
        <v>1104</v>
      </c>
      <c r="G555" s="29">
        <v>5354</v>
      </c>
      <c r="H555" s="13">
        <v>5400</v>
      </c>
      <c r="I555" s="10">
        <f t="shared" si="144"/>
        <v>-46</v>
      </c>
      <c r="J555" s="87">
        <f t="shared" si="145"/>
        <v>-0.85185185185185186</v>
      </c>
      <c r="K555" s="29">
        <v>2736</v>
      </c>
      <c r="L555" s="13">
        <v>2780</v>
      </c>
      <c r="M555" s="10">
        <f t="shared" si="146"/>
        <v>-44</v>
      </c>
      <c r="N555" s="87">
        <f t="shared" si="147"/>
        <v>-1.5827338129496402</v>
      </c>
      <c r="O555" s="29">
        <v>822</v>
      </c>
      <c r="P555" s="13">
        <v>972</v>
      </c>
      <c r="Q555" s="10">
        <f t="shared" si="148"/>
        <v>-150</v>
      </c>
      <c r="R555" s="87">
        <f t="shared" si="149"/>
        <v>-15.432098765432098</v>
      </c>
      <c r="S555" s="29">
        <v>1795</v>
      </c>
      <c r="T555" s="13">
        <v>1648</v>
      </c>
      <c r="U555" s="10">
        <f t="shared" si="150"/>
        <v>147</v>
      </c>
      <c r="V555" s="87">
        <f t="shared" si="151"/>
        <v>8.9199029126213603</v>
      </c>
      <c r="W555" s="88" t="s">
        <v>5858</v>
      </c>
      <c r="X555" s="89">
        <v>442</v>
      </c>
      <c r="Y555" s="89">
        <v>305</v>
      </c>
      <c r="Z555" s="10">
        <f t="shared" si="152"/>
        <v>137</v>
      </c>
      <c r="AA555" s="87">
        <f t="shared" si="153"/>
        <v>44.918032786885249</v>
      </c>
      <c r="AB555" s="90" t="s">
        <v>5389</v>
      </c>
      <c r="AC555" s="89">
        <v>434</v>
      </c>
      <c r="AD555" s="89">
        <v>358</v>
      </c>
      <c r="AE555" s="10">
        <f t="shared" si="154"/>
        <v>76</v>
      </c>
      <c r="AF555" s="11">
        <f t="shared" si="155"/>
        <v>21.229050279329609</v>
      </c>
      <c r="AG555" s="91" t="s">
        <v>5335</v>
      </c>
      <c r="AH555" s="89">
        <v>331</v>
      </c>
      <c r="AI555" s="89">
        <v>331</v>
      </c>
      <c r="AJ555" s="10">
        <f t="shared" si="156"/>
        <v>0</v>
      </c>
      <c r="AK555" s="87">
        <f t="shared" si="157"/>
        <v>0</v>
      </c>
      <c r="AL555" s="90" t="s">
        <v>5857</v>
      </c>
      <c r="AM555" s="89">
        <v>279</v>
      </c>
      <c r="AN555" s="89">
        <v>309</v>
      </c>
      <c r="AO555" s="10">
        <f t="shared" si="158"/>
        <v>-30</v>
      </c>
      <c r="AP555" s="11">
        <f t="shared" si="159"/>
        <v>-9.7087378640776691</v>
      </c>
      <c r="AQ555" s="91" t="s">
        <v>5387</v>
      </c>
      <c r="AR555" s="89">
        <v>228</v>
      </c>
      <c r="AS555" s="89">
        <v>265</v>
      </c>
      <c r="AT555" s="10">
        <f t="shared" si="160"/>
        <v>-37</v>
      </c>
      <c r="AU555" s="87">
        <f t="shared" si="161"/>
        <v>-13.962264150943396</v>
      </c>
      <c r="AV555" s="19" t="s">
        <v>8479</v>
      </c>
    </row>
    <row r="556" spans="3:48" ht="50.1" customHeight="1">
      <c r="C556" s="5"/>
      <c r="D556" s="64" t="s">
        <v>1105</v>
      </c>
      <c r="E556" s="65" t="s">
        <v>5256</v>
      </c>
      <c r="F556" s="67" t="s">
        <v>1106</v>
      </c>
      <c r="G556" s="29">
        <v>4373</v>
      </c>
      <c r="H556" s="13">
        <v>4285</v>
      </c>
      <c r="I556" s="10">
        <f t="shared" si="144"/>
        <v>88</v>
      </c>
      <c r="J556" s="87">
        <f t="shared" si="145"/>
        <v>2.0536756126021003</v>
      </c>
      <c r="K556" s="29">
        <v>1360</v>
      </c>
      <c r="L556" s="13">
        <v>1525</v>
      </c>
      <c r="M556" s="10">
        <f t="shared" si="146"/>
        <v>-165</v>
      </c>
      <c r="N556" s="87">
        <f t="shared" si="147"/>
        <v>-10.819672131147541</v>
      </c>
      <c r="O556" s="29">
        <v>586</v>
      </c>
      <c r="P556" s="13">
        <v>386</v>
      </c>
      <c r="Q556" s="10">
        <f t="shared" si="148"/>
        <v>200</v>
      </c>
      <c r="R556" s="87">
        <f t="shared" si="149"/>
        <v>51.813471502590666</v>
      </c>
      <c r="S556" s="29">
        <v>2426</v>
      </c>
      <c r="T556" s="13">
        <v>2374</v>
      </c>
      <c r="U556" s="10">
        <f t="shared" si="150"/>
        <v>52</v>
      </c>
      <c r="V556" s="87">
        <f t="shared" si="151"/>
        <v>2.1903959561920807</v>
      </c>
      <c r="W556" s="88" t="s">
        <v>5351</v>
      </c>
      <c r="X556" s="89">
        <v>1001</v>
      </c>
      <c r="Y556" s="89">
        <v>1052</v>
      </c>
      <c r="Z556" s="10">
        <f t="shared" si="152"/>
        <v>-51</v>
      </c>
      <c r="AA556" s="87">
        <f t="shared" si="153"/>
        <v>-4.8479087452471479</v>
      </c>
      <c r="AB556" s="90" t="s">
        <v>5389</v>
      </c>
      <c r="AC556" s="89">
        <v>749</v>
      </c>
      <c r="AD556" s="89">
        <v>798</v>
      </c>
      <c r="AE556" s="10">
        <f t="shared" si="154"/>
        <v>-49</v>
      </c>
      <c r="AF556" s="11">
        <f t="shared" si="155"/>
        <v>-6.140350877192982</v>
      </c>
      <c r="AG556" s="91" t="s">
        <v>8449</v>
      </c>
      <c r="AH556" s="89">
        <v>216</v>
      </c>
      <c r="AI556" s="89">
        <v>69</v>
      </c>
      <c r="AJ556" s="10">
        <f t="shared" si="156"/>
        <v>147</v>
      </c>
      <c r="AK556" s="87">
        <f t="shared" si="157"/>
        <v>213.04347826086959</v>
      </c>
      <c r="AL556" s="90" t="s">
        <v>5335</v>
      </c>
      <c r="AM556" s="89">
        <v>128</v>
      </c>
      <c r="AN556" s="89">
        <v>128</v>
      </c>
      <c r="AO556" s="10">
        <f t="shared" si="158"/>
        <v>0</v>
      </c>
      <c r="AP556" s="11">
        <f t="shared" si="159"/>
        <v>0</v>
      </c>
      <c r="AQ556" s="91" t="s">
        <v>5859</v>
      </c>
      <c r="AR556" s="89">
        <v>98</v>
      </c>
      <c r="AS556" s="89">
        <v>98</v>
      </c>
      <c r="AT556" s="10">
        <f t="shared" si="160"/>
        <v>0</v>
      </c>
      <c r="AU556" s="87">
        <f t="shared" si="161"/>
        <v>0</v>
      </c>
      <c r="AV556" s="19" t="s">
        <v>8480</v>
      </c>
    </row>
    <row r="557" spans="3:48" ht="50.1" customHeight="1">
      <c r="C557" s="5"/>
      <c r="D557" s="64" t="s">
        <v>1107</v>
      </c>
      <c r="E557" s="65" t="s">
        <v>5256</v>
      </c>
      <c r="F557" s="67" t="s">
        <v>1108</v>
      </c>
      <c r="G557" s="29">
        <v>5189</v>
      </c>
      <c r="H557" s="13">
        <v>4965</v>
      </c>
      <c r="I557" s="10">
        <f t="shared" si="144"/>
        <v>224</v>
      </c>
      <c r="J557" s="87">
        <f t="shared" si="145"/>
        <v>4.5115810674723065</v>
      </c>
      <c r="K557" s="29">
        <v>2753</v>
      </c>
      <c r="L557" s="13">
        <v>2552</v>
      </c>
      <c r="M557" s="10">
        <f t="shared" si="146"/>
        <v>201</v>
      </c>
      <c r="N557" s="87">
        <f t="shared" si="147"/>
        <v>7.876175548589341</v>
      </c>
      <c r="O557" s="29">
        <v>691</v>
      </c>
      <c r="P557" s="13">
        <v>691</v>
      </c>
      <c r="Q557" s="10">
        <f t="shared" si="148"/>
        <v>0</v>
      </c>
      <c r="R557" s="87">
        <f t="shared" si="149"/>
        <v>0</v>
      </c>
      <c r="S557" s="29">
        <v>1745</v>
      </c>
      <c r="T557" s="13">
        <v>1722</v>
      </c>
      <c r="U557" s="10">
        <f t="shared" si="150"/>
        <v>23</v>
      </c>
      <c r="V557" s="87">
        <f t="shared" si="151"/>
        <v>1.3356562137049941</v>
      </c>
      <c r="W557" s="88" t="s">
        <v>5339</v>
      </c>
      <c r="X557" s="89">
        <v>1120</v>
      </c>
      <c r="Y557" s="89">
        <v>1120</v>
      </c>
      <c r="Z557" s="10">
        <f t="shared" si="152"/>
        <v>0</v>
      </c>
      <c r="AA557" s="87">
        <f t="shared" si="153"/>
        <v>0</v>
      </c>
      <c r="AB557" s="90" t="s">
        <v>5335</v>
      </c>
      <c r="AC557" s="89">
        <v>389</v>
      </c>
      <c r="AD557" s="89">
        <v>389</v>
      </c>
      <c r="AE557" s="10">
        <f t="shared" si="154"/>
        <v>0</v>
      </c>
      <c r="AF557" s="11">
        <f t="shared" si="155"/>
        <v>0</v>
      </c>
      <c r="AG557" s="91" t="s">
        <v>5860</v>
      </c>
      <c r="AH557" s="89">
        <v>110</v>
      </c>
      <c r="AI557" s="89">
        <v>110</v>
      </c>
      <c r="AJ557" s="10">
        <f t="shared" si="156"/>
        <v>0</v>
      </c>
      <c r="AK557" s="87">
        <f t="shared" si="157"/>
        <v>0</v>
      </c>
      <c r="AL557" s="90" t="s">
        <v>5389</v>
      </c>
      <c r="AM557" s="89">
        <v>66</v>
      </c>
      <c r="AN557" s="89">
        <v>66</v>
      </c>
      <c r="AO557" s="10">
        <f t="shared" si="158"/>
        <v>0</v>
      </c>
      <c r="AP557" s="11">
        <f t="shared" si="159"/>
        <v>0</v>
      </c>
      <c r="AQ557" s="91" t="s">
        <v>5861</v>
      </c>
      <c r="AR557" s="89">
        <v>30</v>
      </c>
      <c r="AS557" s="89">
        <v>30</v>
      </c>
      <c r="AT557" s="10">
        <f t="shared" si="160"/>
        <v>0</v>
      </c>
      <c r="AU557" s="87">
        <f t="shared" si="161"/>
        <v>0</v>
      </c>
      <c r="AV557" s="19" t="s">
        <v>5862</v>
      </c>
    </row>
    <row r="558" spans="3:48" ht="50.1" customHeight="1">
      <c r="C558" s="5"/>
      <c r="D558" s="64" t="s">
        <v>1109</v>
      </c>
      <c r="E558" s="65" t="s">
        <v>5256</v>
      </c>
      <c r="F558" s="67" t="s">
        <v>1110</v>
      </c>
      <c r="G558" s="29">
        <v>17233</v>
      </c>
      <c r="H558" s="13">
        <v>17061</v>
      </c>
      <c r="I558" s="10">
        <f t="shared" si="144"/>
        <v>172</v>
      </c>
      <c r="J558" s="87">
        <f t="shared" si="145"/>
        <v>1.0081472363870816</v>
      </c>
      <c r="K558" s="29">
        <v>4675</v>
      </c>
      <c r="L558" s="13">
        <v>4116</v>
      </c>
      <c r="M558" s="10">
        <f t="shared" si="146"/>
        <v>559</v>
      </c>
      <c r="N558" s="87">
        <f t="shared" si="147"/>
        <v>13.581146744412051</v>
      </c>
      <c r="O558" s="29">
        <v>7706</v>
      </c>
      <c r="P558" s="13">
        <v>7989</v>
      </c>
      <c r="Q558" s="10">
        <f t="shared" si="148"/>
        <v>-283</v>
      </c>
      <c r="R558" s="87">
        <f t="shared" si="149"/>
        <v>-3.5423707597947178</v>
      </c>
      <c r="S558" s="29">
        <v>4851</v>
      </c>
      <c r="T558" s="13">
        <v>4956</v>
      </c>
      <c r="U558" s="10">
        <f t="shared" si="150"/>
        <v>-105</v>
      </c>
      <c r="V558" s="87">
        <f t="shared" si="151"/>
        <v>-2.1186440677966099</v>
      </c>
      <c r="W558" s="88" t="s">
        <v>5607</v>
      </c>
      <c r="X558" s="89">
        <v>3241</v>
      </c>
      <c r="Y558" s="89">
        <v>1781</v>
      </c>
      <c r="Z558" s="10">
        <f t="shared" si="152"/>
        <v>1460</v>
      </c>
      <c r="AA558" s="87">
        <f t="shared" si="153"/>
        <v>81.976417742841107</v>
      </c>
      <c r="AB558" s="90" t="s">
        <v>5335</v>
      </c>
      <c r="AC558" s="89">
        <v>647</v>
      </c>
      <c r="AD558" s="89">
        <v>645</v>
      </c>
      <c r="AE558" s="10">
        <f t="shared" si="154"/>
        <v>2</v>
      </c>
      <c r="AF558" s="11">
        <f t="shared" si="155"/>
        <v>0.31007751937984496</v>
      </c>
      <c r="AG558" s="91" t="s">
        <v>8450</v>
      </c>
      <c r="AH558" s="89">
        <v>407</v>
      </c>
      <c r="AI558" s="89">
        <v>439</v>
      </c>
      <c r="AJ558" s="10">
        <f t="shared" si="156"/>
        <v>-32</v>
      </c>
      <c r="AK558" s="87">
        <f t="shared" si="157"/>
        <v>-7.2892938496583142</v>
      </c>
      <c r="AL558" s="90" t="s">
        <v>8451</v>
      </c>
      <c r="AM558" s="89">
        <v>188</v>
      </c>
      <c r="AN558" s="89">
        <v>228</v>
      </c>
      <c r="AO558" s="10">
        <f t="shared" si="158"/>
        <v>-40</v>
      </c>
      <c r="AP558" s="11">
        <f t="shared" si="159"/>
        <v>-17.543859649122805</v>
      </c>
      <c r="AQ558" s="91" t="s">
        <v>8452</v>
      </c>
      <c r="AR558" s="89">
        <v>164</v>
      </c>
      <c r="AS558" s="89">
        <v>164</v>
      </c>
      <c r="AT558" s="10">
        <f t="shared" si="160"/>
        <v>0</v>
      </c>
      <c r="AU558" s="87">
        <f t="shared" si="161"/>
        <v>0</v>
      </c>
      <c r="AV558" s="19" t="s">
        <v>8481</v>
      </c>
    </row>
    <row r="559" spans="3:48" ht="50.1" customHeight="1">
      <c r="C559" s="5"/>
      <c r="D559" s="64" t="s">
        <v>1111</v>
      </c>
      <c r="E559" s="65" t="s">
        <v>5256</v>
      </c>
      <c r="F559" s="67" t="s">
        <v>1112</v>
      </c>
      <c r="G559" s="29">
        <v>1679</v>
      </c>
      <c r="H559" s="13">
        <v>1503</v>
      </c>
      <c r="I559" s="10">
        <f t="shared" si="144"/>
        <v>176</v>
      </c>
      <c r="J559" s="87">
        <f t="shared" si="145"/>
        <v>11.709913506320692</v>
      </c>
      <c r="K559" s="29">
        <v>995</v>
      </c>
      <c r="L559" s="13">
        <v>619</v>
      </c>
      <c r="M559" s="10">
        <f t="shared" si="146"/>
        <v>376</v>
      </c>
      <c r="N559" s="87">
        <f t="shared" si="147"/>
        <v>60.743134087237479</v>
      </c>
      <c r="O559" s="29">
        <v>145</v>
      </c>
      <c r="P559" s="13">
        <v>345</v>
      </c>
      <c r="Q559" s="10">
        <f t="shared" si="148"/>
        <v>-200</v>
      </c>
      <c r="R559" s="87">
        <f t="shared" si="149"/>
        <v>-57.971014492753625</v>
      </c>
      <c r="S559" s="29">
        <v>539</v>
      </c>
      <c r="T559" s="13">
        <v>539</v>
      </c>
      <c r="U559" s="10">
        <f t="shared" si="150"/>
        <v>0</v>
      </c>
      <c r="V559" s="87">
        <f t="shared" si="151"/>
        <v>0</v>
      </c>
      <c r="W559" s="88" t="s">
        <v>5864</v>
      </c>
      <c r="X559" s="89">
        <v>171</v>
      </c>
      <c r="Y559" s="89">
        <v>200</v>
      </c>
      <c r="Z559" s="10">
        <f t="shared" si="152"/>
        <v>-29</v>
      </c>
      <c r="AA559" s="87">
        <f t="shared" si="153"/>
        <v>-14.499999999999998</v>
      </c>
      <c r="AB559" s="90" t="s">
        <v>5389</v>
      </c>
      <c r="AC559" s="89">
        <v>147</v>
      </c>
      <c r="AD559" s="89">
        <v>119</v>
      </c>
      <c r="AE559" s="10">
        <f t="shared" si="154"/>
        <v>28</v>
      </c>
      <c r="AF559" s="11">
        <f t="shared" si="155"/>
        <v>23.52941176470588</v>
      </c>
      <c r="AG559" s="91" t="s">
        <v>5335</v>
      </c>
      <c r="AH559" s="89">
        <v>72</v>
      </c>
      <c r="AI559" s="89">
        <v>95</v>
      </c>
      <c r="AJ559" s="10">
        <f t="shared" si="156"/>
        <v>-23</v>
      </c>
      <c r="AK559" s="87">
        <f t="shared" si="157"/>
        <v>-24.210526315789473</v>
      </c>
      <c r="AL559" s="90" t="s">
        <v>5669</v>
      </c>
      <c r="AM559" s="89">
        <v>35</v>
      </c>
      <c r="AN559" s="89">
        <v>35</v>
      </c>
      <c r="AO559" s="10">
        <f t="shared" si="158"/>
        <v>0</v>
      </c>
      <c r="AP559" s="11">
        <f t="shared" si="159"/>
        <v>0</v>
      </c>
      <c r="AQ559" s="91" t="s">
        <v>6748</v>
      </c>
      <c r="AR559" s="89">
        <v>39</v>
      </c>
      <c r="AS559" s="89">
        <v>20</v>
      </c>
      <c r="AT559" s="10">
        <f t="shared" si="160"/>
        <v>19</v>
      </c>
      <c r="AU559" s="87">
        <f t="shared" si="161"/>
        <v>95</v>
      </c>
      <c r="AV559" s="19" t="s">
        <v>5865</v>
      </c>
    </row>
    <row r="560" spans="3:48" ht="50.1" customHeight="1">
      <c r="C560" s="5"/>
      <c r="D560" s="64" t="s">
        <v>1113</v>
      </c>
      <c r="E560" s="65" t="s">
        <v>5256</v>
      </c>
      <c r="F560" s="67" t="s">
        <v>1114</v>
      </c>
      <c r="G560" s="29">
        <v>2580</v>
      </c>
      <c r="H560" s="13">
        <v>2884</v>
      </c>
      <c r="I560" s="10">
        <f t="shared" si="144"/>
        <v>-304</v>
      </c>
      <c r="J560" s="87">
        <f t="shared" si="145"/>
        <v>-10.540915395284326</v>
      </c>
      <c r="K560" s="29">
        <v>1559</v>
      </c>
      <c r="L560" s="13">
        <v>1151</v>
      </c>
      <c r="M560" s="10">
        <f t="shared" si="146"/>
        <v>408</v>
      </c>
      <c r="N560" s="87">
        <f t="shared" si="147"/>
        <v>35.447437011294525</v>
      </c>
      <c r="O560" s="29">
        <v>152</v>
      </c>
      <c r="P560" s="13">
        <v>152</v>
      </c>
      <c r="Q560" s="10">
        <f t="shared" si="148"/>
        <v>0</v>
      </c>
      <c r="R560" s="87">
        <f t="shared" si="149"/>
        <v>0</v>
      </c>
      <c r="S560" s="29">
        <v>870</v>
      </c>
      <c r="T560" s="13">
        <v>1581</v>
      </c>
      <c r="U560" s="10">
        <f t="shared" si="150"/>
        <v>-711</v>
      </c>
      <c r="V560" s="87">
        <f t="shared" si="151"/>
        <v>-44.971537001897531</v>
      </c>
      <c r="W560" s="88" t="s">
        <v>5880</v>
      </c>
      <c r="X560" s="89">
        <v>258</v>
      </c>
      <c r="Y560" s="89">
        <v>247</v>
      </c>
      <c r="Z560" s="10">
        <f t="shared" si="152"/>
        <v>11</v>
      </c>
      <c r="AA560" s="87">
        <f t="shared" si="153"/>
        <v>4.4534412955465585</v>
      </c>
      <c r="AB560" s="90" t="s">
        <v>5403</v>
      </c>
      <c r="AC560" s="89">
        <v>214</v>
      </c>
      <c r="AD560" s="89">
        <v>153</v>
      </c>
      <c r="AE560" s="10">
        <f t="shared" si="154"/>
        <v>61</v>
      </c>
      <c r="AF560" s="11">
        <f t="shared" si="155"/>
        <v>39.869281045751634</v>
      </c>
      <c r="AG560" s="91" t="s">
        <v>8453</v>
      </c>
      <c r="AH560" s="89">
        <v>107</v>
      </c>
      <c r="AI560" s="89">
        <v>101</v>
      </c>
      <c r="AJ560" s="10">
        <f t="shared" si="156"/>
        <v>6</v>
      </c>
      <c r="AK560" s="87">
        <f t="shared" si="157"/>
        <v>5.9405940594059405</v>
      </c>
      <c r="AL560" s="90" t="s">
        <v>5489</v>
      </c>
      <c r="AM560" s="89">
        <v>81</v>
      </c>
      <c r="AN560" s="89">
        <v>81</v>
      </c>
      <c r="AO560" s="10">
        <f t="shared" si="158"/>
        <v>0</v>
      </c>
      <c r="AP560" s="11">
        <f t="shared" si="159"/>
        <v>0</v>
      </c>
      <c r="AQ560" s="91" t="s">
        <v>8454</v>
      </c>
      <c r="AR560" s="89">
        <v>78</v>
      </c>
      <c r="AS560" s="89">
        <v>78</v>
      </c>
      <c r="AT560" s="10">
        <f t="shared" si="160"/>
        <v>0</v>
      </c>
      <c r="AU560" s="87">
        <f t="shared" si="161"/>
        <v>0</v>
      </c>
      <c r="AV560" s="19" t="s">
        <v>5866</v>
      </c>
    </row>
    <row r="561" spans="3:48" ht="50.1" customHeight="1">
      <c r="C561" s="5"/>
      <c r="D561" s="64" t="s">
        <v>1115</v>
      </c>
      <c r="E561" s="65" t="s">
        <v>5256</v>
      </c>
      <c r="F561" s="67" t="s">
        <v>1116</v>
      </c>
      <c r="G561" s="29">
        <v>13917</v>
      </c>
      <c r="H561" s="13">
        <v>14199</v>
      </c>
      <c r="I561" s="10">
        <f t="shared" si="144"/>
        <v>-282</v>
      </c>
      <c r="J561" s="87">
        <f t="shared" si="145"/>
        <v>-1.9860553560109868</v>
      </c>
      <c r="K561" s="29">
        <v>6681</v>
      </c>
      <c r="L561" s="13">
        <v>6904</v>
      </c>
      <c r="M561" s="10">
        <f t="shared" si="146"/>
        <v>-223</v>
      </c>
      <c r="N561" s="87">
        <f t="shared" si="147"/>
        <v>-3.230011587485516</v>
      </c>
      <c r="O561" s="29">
        <v>1265</v>
      </c>
      <c r="P561" s="13">
        <v>1671</v>
      </c>
      <c r="Q561" s="10">
        <f t="shared" si="148"/>
        <v>-406</v>
      </c>
      <c r="R561" s="87">
        <f t="shared" si="149"/>
        <v>-24.296828246558945</v>
      </c>
      <c r="S561" s="29">
        <v>5971</v>
      </c>
      <c r="T561" s="13">
        <v>5624</v>
      </c>
      <c r="U561" s="10">
        <f t="shared" si="150"/>
        <v>347</v>
      </c>
      <c r="V561" s="87">
        <f t="shared" si="151"/>
        <v>6.1699857752489331</v>
      </c>
      <c r="W561" s="88" t="s">
        <v>5867</v>
      </c>
      <c r="X561" s="89">
        <v>1724</v>
      </c>
      <c r="Y561" s="89">
        <v>1236</v>
      </c>
      <c r="Z561" s="10">
        <f t="shared" si="152"/>
        <v>488</v>
      </c>
      <c r="AA561" s="87">
        <f t="shared" si="153"/>
        <v>39.482200647249186</v>
      </c>
      <c r="AB561" s="90" t="s">
        <v>5607</v>
      </c>
      <c r="AC561" s="89">
        <v>1444</v>
      </c>
      <c r="AD561" s="89">
        <v>1506</v>
      </c>
      <c r="AE561" s="10">
        <f t="shared" si="154"/>
        <v>-62</v>
      </c>
      <c r="AF561" s="11">
        <f t="shared" si="155"/>
        <v>-4.1168658698539176</v>
      </c>
      <c r="AG561" s="91" t="s">
        <v>5335</v>
      </c>
      <c r="AH561" s="89">
        <v>699</v>
      </c>
      <c r="AI561" s="89">
        <v>729</v>
      </c>
      <c r="AJ561" s="10">
        <f t="shared" si="156"/>
        <v>-30</v>
      </c>
      <c r="AK561" s="87">
        <f t="shared" si="157"/>
        <v>-4.1152263374485596</v>
      </c>
      <c r="AL561" s="90" t="s">
        <v>5868</v>
      </c>
      <c r="AM561" s="89">
        <v>479</v>
      </c>
      <c r="AN561" s="89">
        <v>379</v>
      </c>
      <c r="AO561" s="10">
        <f t="shared" si="158"/>
        <v>100</v>
      </c>
      <c r="AP561" s="11">
        <f t="shared" si="159"/>
        <v>26.385224274406333</v>
      </c>
      <c r="AQ561" s="91" t="s">
        <v>8455</v>
      </c>
      <c r="AR561" s="89">
        <v>250</v>
      </c>
      <c r="AS561" s="89">
        <v>227</v>
      </c>
      <c r="AT561" s="10">
        <f t="shared" si="160"/>
        <v>23</v>
      </c>
      <c r="AU561" s="87">
        <f t="shared" si="161"/>
        <v>10.13215859030837</v>
      </c>
      <c r="AV561" s="19" t="s">
        <v>5869</v>
      </c>
    </row>
    <row r="562" spans="3:48" ht="50.1" customHeight="1">
      <c r="C562" s="5"/>
      <c r="D562" s="64" t="s">
        <v>1117</v>
      </c>
      <c r="E562" s="65" t="s">
        <v>5256</v>
      </c>
      <c r="F562" s="67" t="s">
        <v>1118</v>
      </c>
      <c r="G562" s="29">
        <v>3794</v>
      </c>
      <c r="H562" s="13">
        <v>3796</v>
      </c>
      <c r="I562" s="10">
        <f t="shared" si="144"/>
        <v>-2</v>
      </c>
      <c r="J562" s="87">
        <f t="shared" si="145"/>
        <v>-5.2687038988408846E-2</v>
      </c>
      <c r="K562" s="29">
        <v>1359</v>
      </c>
      <c r="L562" s="13">
        <v>1670</v>
      </c>
      <c r="M562" s="10">
        <f t="shared" si="146"/>
        <v>-311</v>
      </c>
      <c r="N562" s="87">
        <f t="shared" si="147"/>
        <v>-18.622754491017965</v>
      </c>
      <c r="O562" s="29">
        <v>688</v>
      </c>
      <c r="P562" s="13">
        <v>967</v>
      </c>
      <c r="Q562" s="10">
        <f t="shared" si="148"/>
        <v>-279</v>
      </c>
      <c r="R562" s="87">
        <f t="shared" si="149"/>
        <v>-28.852119958634955</v>
      </c>
      <c r="S562" s="29">
        <v>1748</v>
      </c>
      <c r="T562" s="13">
        <v>1159</v>
      </c>
      <c r="U562" s="10">
        <f t="shared" si="150"/>
        <v>589</v>
      </c>
      <c r="V562" s="87">
        <f t="shared" si="151"/>
        <v>50.819672131147541</v>
      </c>
      <c r="W562" s="88" t="s">
        <v>5339</v>
      </c>
      <c r="X562" s="89">
        <v>909</v>
      </c>
      <c r="Y562" s="89">
        <v>469</v>
      </c>
      <c r="Z562" s="10">
        <f t="shared" si="152"/>
        <v>440</v>
      </c>
      <c r="AA562" s="87">
        <f t="shared" si="153"/>
        <v>93.816631130063968</v>
      </c>
      <c r="AB562" s="90" t="s">
        <v>5870</v>
      </c>
      <c r="AC562" s="89">
        <v>409</v>
      </c>
      <c r="AD562" s="89">
        <v>238</v>
      </c>
      <c r="AE562" s="10">
        <f t="shared" si="154"/>
        <v>171</v>
      </c>
      <c r="AF562" s="11">
        <f t="shared" si="155"/>
        <v>71.848739495798313</v>
      </c>
      <c r="AG562" s="91" t="s">
        <v>5335</v>
      </c>
      <c r="AH562" s="89">
        <v>251</v>
      </c>
      <c r="AI562" s="89">
        <v>251</v>
      </c>
      <c r="AJ562" s="10">
        <f t="shared" si="156"/>
        <v>0</v>
      </c>
      <c r="AK562" s="87">
        <f t="shared" si="157"/>
        <v>0</v>
      </c>
      <c r="AL562" s="90" t="s">
        <v>5658</v>
      </c>
      <c r="AM562" s="89">
        <v>85</v>
      </c>
      <c r="AN562" s="89">
        <v>103</v>
      </c>
      <c r="AO562" s="10">
        <f t="shared" si="158"/>
        <v>-18</v>
      </c>
      <c r="AP562" s="11">
        <f t="shared" si="159"/>
        <v>-17.475728155339805</v>
      </c>
      <c r="AQ562" s="91" t="s">
        <v>5871</v>
      </c>
      <c r="AR562" s="89">
        <v>66</v>
      </c>
      <c r="AS562" s="89">
        <v>73</v>
      </c>
      <c r="AT562" s="10">
        <f t="shared" si="160"/>
        <v>-7</v>
      </c>
      <c r="AU562" s="87">
        <f t="shared" si="161"/>
        <v>-9.5890410958904102</v>
      </c>
      <c r="AV562" s="19" t="s">
        <v>8482</v>
      </c>
    </row>
    <row r="563" spans="3:48" ht="50.1" customHeight="1">
      <c r="C563" s="5"/>
      <c r="D563" s="64" t="s">
        <v>1119</v>
      </c>
      <c r="E563" s="65" t="s">
        <v>5256</v>
      </c>
      <c r="F563" s="67" t="s">
        <v>1120</v>
      </c>
      <c r="G563" s="29">
        <v>5353</v>
      </c>
      <c r="H563" s="13">
        <v>4797</v>
      </c>
      <c r="I563" s="10">
        <f t="shared" si="144"/>
        <v>556</v>
      </c>
      <c r="J563" s="87">
        <f t="shared" si="145"/>
        <v>11.590577444235981</v>
      </c>
      <c r="K563" s="29">
        <v>2610</v>
      </c>
      <c r="L563" s="13">
        <v>2105</v>
      </c>
      <c r="M563" s="10">
        <f t="shared" si="146"/>
        <v>505</v>
      </c>
      <c r="N563" s="87">
        <f t="shared" si="147"/>
        <v>23.990498812351543</v>
      </c>
      <c r="O563" s="29">
        <v>800</v>
      </c>
      <c r="P563" s="13">
        <v>800</v>
      </c>
      <c r="Q563" s="10">
        <f t="shared" si="148"/>
        <v>0</v>
      </c>
      <c r="R563" s="87">
        <f t="shared" si="149"/>
        <v>0</v>
      </c>
      <c r="S563" s="29">
        <v>1943</v>
      </c>
      <c r="T563" s="13">
        <v>1893</v>
      </c>
      <c r="U563" s="10">
        <f t="shared" si="150"/>
        <v>50</v>
      </c>
      <c r="V563" s="87">
        <f t="shared" si="151"/>
        <v>2.6413100898045432</v>
      </c>
      <c r="W563" s="88" t="s">
        <v>5872</v>
      </c>
      <c r="X563" s="89">
        <v>806</v>
      </c>
      <c r="Y563" s="89">
        <v>806</v>
      </c>
      <c r="Z563" s="10">
        <f t="shared" si="152"/>
        <v>0</v>
      </c>
      <c r="AA563" s="87">
        <f t="shared" si="153"/>
        <v>0</v>
      </c>
      <c r="AB563" s="90" t="s">
        <v>5642</v>
      </c>
      <c r="AC563" s="89">
        <v>524</v>
      </c>
      <c r="AD563" s="89" t="s">
        <v>5344</v>
      </c>
      <c r="AE563" s="10" t="str">
        <f t="shared" si="154"/>
        <v>-</v>
      </c>
      <c r="AF563" s="11" t="str">
        <f t="shared" si="155"/>
        <v>-</v>
      </c>
      <c r="AG563" s="91" t="s">
        <v>5873</v>
      </c>
      <c r="AH563" s="89">
        <v>242</v>
      </c>
      <c r="AI563" s="89">
        <v>382</v>
      </c>
      <c r="AJ563" s="10">
        <f t="shared" si="156"/>
        <v>-140</v>
      </c>
      <c r="AK563" s="87">
        <f t="shared" si="157"/>
        <v>-36.64921465968586</v>
      </c>
      <c r="AL563" s="90" t="s">
        <v>5335</v>
      </c>
      <c r="AM563" s="89">
        <v>323</v>
      </c>
      <c r="AN563" s="89">
        <v>322</v>
      </c>
      <c r="AO563" s="10">
        <f t="shared" si="158"/>
        <v>1</v>
      </c>
      <c r="AP563" s="11">
        <f t="shared" si="159"/>
        <v>0.3105590062111801</v>
      </c>
      <c r="AQ563" s="91" t="s">
        <v>6573</v>
      </c>
      <c r="AR563" s="89">
        <v>39</v>
      </c>
      <c r="AS563" s="89">
        <v>39</v>
      </c>
      <c r="AT563" s="10">
        <f t="shared" si="160"/>
        <v>0</v>
      </c>
      <c r="AU563" s="87">
        <f t="shared" si="161"/>
        <v>0</v>
      </c>
      <c r="AV563" s="19" t="s">
        <v>8483</v>
      </c>
    </row>
    <row r="564" spans="3:48" ht="50.1" customHeight="1">
      <c r="C564" s="5"/>
      <c r="D564" s="64" t="s">
        <v>1121</v>
      </c>
      <c r="E564" s="65" t="s">
        <v>5256</v>
      </c>
      <c r="F564" s="67" t="s">
        <v>1122</v>
      </c>
      <c r="G564" s="29">
        <v>7165</v>
      </c>
      <c r="H564" s="13">
        <v>10288</v>
      </c>
      <c r="I564" s="10">
        <f t="shared" si="144"/>
        <v>-3123</v>
      </c>
      <c r="J564" s="87">
        <f t="shared" si="145"/>
        <v>-30.355754276827373</v>
      </c>
      <c r="K564" s="29">
        <v>2214</v>
      </c>
      <c r="L564" s="13">
        <v>4626</v>
      </c>
      <c r="M564" s="10">
        <f t="shared" si="146"/>
        <v>-2412</v>
      </c>
      <c r="N564" s="87">
        <f t="shared" si="147"/>
        <v>-52.14007782101168</v>
      </c>
      <c r="O564" s="29">
        <v>1109</v>
      </c>
      <c r="P564" s="13">
        <v>1637</v>
      </c>
      <c r="Q564" s="10">
        <f t="shared" si="148"/>
        <v>-528</v>
      </c>
      <c r="R564" s="87">
        <f t="shared" si="149"/>
        <v>-32.254123396456933</v>
      </c>
      <c r="S564" s="29">
        <v>3841</v>
      </c>
      <c r="T564" s="13">
        <v>4025</v>
      </c>
      <c r="U564" s="10">
        <f t="shared" si="150"/>
        <v>-184</v>
      </c>
      <c r="V564" s="87">
        <f t="shared" si="151"/>
        <v>-4.5714285714285712</v>
      </c>
      <c r="W564" s="88" t="s">
        <v>5657</v>
      </c>
      <c r="X564" s="89">
        <v>1481</v>
      </c>
      <c r="Y564" s="89">
        <v>1471</v>
      </c>
      <c r="Z564" s="10">
        <f t="shared" si="152"/>
        <v>10</v>
      </c>
      <c r="AA564" s="87">
        <f t="shared" si="153"/>
        <v>0.67980965329707677</v>
      </c>
      <c r="AB564" s="90" t="s">
        <v>5339</v>
      </c>
      <c r="AC564" s="89">
        <v>1462</v>
      </c>
      <c r="AD564" s="89">
        <v>1642</v>
      </c>
      <c r="AE564" s="10">
        <f t="shared" si="154"/>
        <v>-180</v>
      </c>
      <c r="AF564" s="11">
        <f t="shared" si="155"/>
        <v>-10.962241169305726</v>
      </c>
      <c r="AG564" s="91" t="s">
        <v>5775</v>
      </c>
      <c r="AH564" s="89">
        <v>283</v>
      </c>
      <c r="AI564" s="89">
        <v>283</v>
      </c>
      <c r="AJ564" s="10">
        <f t="shared" si="156"/>
        <v>0</v>
      </c>
      <c r="AK564" s="87">
        <f t="shared" si="157"/>
        <v>0</v>
      </c>
      <c r="AL564" s="90" t="s">
        <v>8456</v>
      </c>
      <c r="AM564" s="89">
        <v>198</v>
      </c>
      <c r="AN564" s="89">
        <v>117</v>
      </c>
      <c r="AO564" s="10">
        <f t="shared" si="158"/>
        <v>81</v>
      </c>
      <c r="AP564" s="11">
        <f t="shared" si="159"/>
        <v>69.230769230769226</v>
      </c>
      <c r="AQ564" s="91" t="s">
        <v>5876</v>
      </c>
      <c r="AR564" s="89">
        <v>178</v>
      </c>
      <c r="AS564" s="89">
        <v>178</v>
      </c>
      <c r="AT564" s="10">
        <f t="shared" si="160"/>
        <v>0</v>
      </c>
      <c r="AU564" s="87">
        <f t="shared" si="161"/>
        <v>0</v>
      </c>
      <c r="AV564" s="19" t="s">
        <v>5877</v>
      </c>
    </row>
    <row r="565" spans="3:48" ht="50.1" customHeight="1">
      <c r="C565" s="5"/>
      <c r="D565" s="64" t="s">
        <v>1123</v>
      </c>
      <c r="E565" s="65" t="s">
        <v>5256</v>
      </c>
      <c r="F565" s="67" t="s">
        <v>1124</v>
      </c>
      <c r="G565" s="29">
        <v>11675</v>
      </c>
      <c r="H565" s="13">
        <v>12737</v>
      </c>
      <c r="I565" s="10">
        <f t="shared" si="144"/>
        <v>-1062</v>
      </c>
      <c r="J565" s="87">
        <f t="shared" si="145"/>
        <v>-8.3379131663657073</v>
      </c>
      <c r="K565" s="29">
        <v>4678</v>
      </c>
      <c r="L565" s="13">
        <v>4687</v>
      </c>
      <c r="M565" s="10">
        <f t="shared" si="146"/>
        <v>-9</v>
      </c>
      <c r="N565" s="87">
        <f t="shared" si="147"/>
        <v>-0.19202048218476636</v>
      </c>
      <c r="O565" s="29">
        <v>5172</v>
      </c>
      <c r="P565" s="13">
        <v>6150</v>
      </c>
      <c r="Q565" s="10">
        <f t="shared" si="148"/>
        <v>-978</v>
      </c>
      <c r="R565" s="87">
        <f t="shared" si="149"/>
        <v>-15.902439024390244</v>
      </c>
      <c r="S565" s="29">
        <v>1825</v>
      </c>
      <c r="T565" s="13">
        <v>1900</v>
      </c>
      <c r="U565" s="10">
        <f t="shared" si="150"/>
        <v>-75</v>
      </c>
      <c r="V565" s="87">
        <f t="shared" si="151"/>
        <v>-3.9473684210526314</v>
      </c>
      <c r="W565" s="88" t="s">
        <v>5705</v>
      </c>
      <c r="X565" s="89">
        <v>744</v>
      </c>
      <c r="Y565" s="89">
        <v>824</v>
      </c>
      <c r="Z565" s="10">
        <f t="shared" si="152"/>
        <v>-80</v>
      </c>
      <c r="AA565" s="87">
        <f t="shared" si="153"/>
        <v>-9.7087378640776691</v>
      </c>
      <c r="AB565" s="90" t="s">
        <v>5878</v>
      </c>
      <c r="AC565" s="89">
        <v>423</v>
      </c>
      <c r="AD565" s="89">
        <v>445</v>
      </c>
      <c r="AE565" s="10">
        <f t="shared" si="154"/>
        <v>-22</v>
      </c>
      <c r="AF565" s="11">
        <f t="shared" si="155"/>
        <v>-4.9438202247191008</v>
      </c>
      <c r="AG565" s="91" t="s">
        <v>5388</v>
      </c>
      <c r="AH565" s="89">
        <v>284</v>
      </c>
      <c r="AI565" s="89">
        <v>301</v>
      </c>
      <c r="AJ565" s="10">
        <f t="shared" si="156"/>
        <v>-17</v>
      </c>
      <c r="AK565" s="87">
        <f t="shared" si="157"/>
        <v>-5.6478405315614619</v>
      </c>
      <c r="AL565" s="90" t="s">
        <v>5489</v>
      </c>
      <c r="AM565" s="89">
        <v>118</v>
      </c>
      <c r="AN565" s="89">
        <v>124</v>
      </c>
      <c r="AO565" s="10">
        <f t="shared" si="158"/>
        <v>-6</v>
      </c>
      <c r="AP565" s="11">
        <f t="shared" si="159"/>
        <v>-4.838709677419355</v>
      </c>
      <c r="AQ565" s="91" t="s">
        <v>5444</v>
      </c>
      <c r="AR565" s="89">
        <v>87</v>
      </c>
      <c r="AS565" s="89">
        <v>87</v>
      </c>
      <c r="AT565" s="10">
        <f t="shared" si="160"/>
        <v>0</v>
      </c>
      <c r="AU565" s="87">
        <f t="shared" si="161"/>
        <v>0</v>
      </c>
      <c r="AV565" s="19" t="s">
        <v>8484</v>
      </c>
    </row>
    <row r="566" spans="3:48" ht="50.1" customHeight="1">
      <c r="C566" s="5"/>
      <c r="D566" s="64" t="s">
        <v>1125</v>
      </c>
      <c r="E566" s="65" t="s">
        <v>5256</v>
      </c>
      <c r="F566" s="67" t="s">
        <v>1126</v>
      </c>
      <c r="G566" s="29">
        <v>2815</v>
      </c>
      <c r="H566" s="13">
        <v>2756</v>
      </c>
      <c r="I566" s="10">
        <f t="shared" si="144"/>
        <v>59</v>
      </c>
      <c r="J566" s="87">
        <f t="shared" si="145"/>
        <v>2.1407837445573294</v>
      </c>
      <c r="K566" s="29">
        <v>1746</v>
      </c>
      <c r="L566" s="13">
        <v>1402</v>
      </c>
      <c r="M566" s="10">
        <f t="shared" si="146"/>
        <v>344</v>
      </c>
      <c r="N566" s="87">
        <f t="shared" si="147"/>
        <v>24.536376604850211</v>
      </c>
      <c r="O566" s="29">
        <v>296</v>
      </c>
      <c r="P566" s="13">
        <v>307</v>
      </c>
      <c r="Q566" s="10">
        <f t="shared" si="148"/>
        <v>-11</v>
      </c>
      <c r="R566" s="87">
        <f t="shared" si="149"/>
        <v>-3.5830618892508146</v>
      </c>
      <c r="S566" s="29">
        <v>773</v>
      </c>
      <c r="T566" s="13">
        <v>1048</v>
      </c>
      <c r="U566" s="10">
        <f t="shared" si="150"/>
        <v>-275</v>
      </c>
      <c r="V566" s="87">
        <f t="shared" si="151"/>
        <v>-26.240458015267176</v>
      </c>
      <c r="W566" s="88" t="s">
        <v>5339</v>
      </c>
      <c r="X566" s="89">
        <v>283</v>
      </c>
      <c r="Y566" s="89">
        <v>294</v>
      </c>
      <c r="Z566" s="10">
        <f t="shared" si="152"/>
        <v>-11</v>
      </c>
      <c r="AA566" s="87">
        <f t="shared" si="153"/>
        <v>-3.7414965986394559</v>
      </c>
      <c r="AB566" s="90" t="s">
        <v>5879</v>
      </c>
      <c r="AC566" s="89">
        <v>178</v>
      </c>
      <c r="AD566" s="89">
        <v>178</v>
      </c>
      <c r="AE566" s="10">
        <f t="shared" si="154"/>
        <v>0</v>
      </c>
      <c r="AF566" s="11">
        <f t="shared" si="155"/>
        <v>0</v>
      </c>
      <c r="AG566" s="91" t="s">
        <v>5335</v>
      </c>
      <c r="AH566" s="89">
        <v>103</v>
      </c>
      <c r="AI566" s="89">
        <v>146</v>
      </c>
      <c r="AJ566" s="10">
        <f t="shared" si="156"/>
        <v>-43</v>
      </c>
      <c r="AK566" s="87">
        <f t="shared" si="157"/>
        <v>-29.452054794520549</v>
      </c>
      <c r="AL566" s="90" t="s">
        <v>5880</v>
      </c>
      <c r="AM566" s="89">
        <v>80</v>
      </c>
      <c r="AN566" s="89">
        <v>84</v>
      </c>
      <c r="AO566" s="10">
        <f t="shared" si="158"/>
        <v>-4</v>
      </c>
      <c r="AP566" s="11">
        <f t="shared" si="159"/>
        <v>-4.7619047619047619</v>
      </c>
      <c r="AQ566" s="91" t="s">
        <v>6199</v>
      </c>
      <c r="AR566" s="89">
        <v>50</v>
      </c>
      <c r="AS566" s="89">
        <v>50</v>
      </c>
      <c r="AT566" s="10">
        <f t="shared" si="160"/>
        <v>0</v>
      </c>
      <c r="AU566" s="87">
        <f t="shared" si="161"/>
        <v>0</v>
      </c>
      <c r="AV566" s="19" t="s">
        <v>8485</v>
      </c>
    </row>
    <row r="567" spans="3:48" ht="50.1" customHeight="1">
      <c r="C567" s="5"/>
      <c r="D567" s="64" t="s">
        <v>1127</v>
      </c>
      <c r="E567" s="65" t="s">
        <v>5256</v>
      </c>
      <c r="F567" s="67" t="s">
        <v>1128</v>
      </c>
      <c r="G567" s="29">
        <v>2549</v>
      </c>
      <c r="H567" s="13">
        <v>4170</v>
      </c>
      <c r="I567" s="10">
        <f t="shared" si="144"/>
        <v>-1621</v>
      </c>
      <c r="J567" s="87">
        <f t="shared" si="145"/>
        <v>-38.872901678657072</v>
      </c>
      <c r="K567" s="29">
        <v>515</v>
      </c>
      <c r="L567" s="13">
        <v>1495</v>
      </c>
      <c r="M567" s="10">
        <f t="shared" si="146"/>
        <v>-980</v>
      </c>
      <c r="N567" s="87">
        <f t="shared" si="147"/>
        <v>-65.551839464882946</v>
      </c>
      <c r="O567" s="29">
        <v>89</v>
      </c>
      <c r="P567" s="13">
        <v>289</v>
      </c>
      <c r="Q567" s="10">
        <f t="shared" si="148"/>
        <v>-200</v>
      </c>
      <c r="R567" s="87">
        <f t="shared" si="149"/>
        <v>-69.20415224913495</v>
      </c>
      <c r="S567" s="29">
        <v>1944</v>
      </c>
      <c r="T567" s="13">
        <v>2387</v>
      </c>
      <c r="U567" s="10">
        <f t="shared" si="150"/>
        <v>-443</v>
      </c>
      <c r="V567" s="87">
        <f t="shared" si="151"/>
        <v>-18.558860494344366</v>
      </c>
      <c r="W567" s="88" t="s">
        <v>5389</v>
      </c>
      <c r="X567" s="89">
        <v>547</v>
      </c>
      <c r="Y567" s="89">
        <v>600</v>
      </c>
      <c r="Z567" s="10">
        <f t="shared" si="152"/>
        <v>-53</v>
      </c>
      <c r="AA567" s="87">
        <f t="shared" si="153"/>
        <v>-8.8333333333333339</v>
      </c>
      <c r="AB567" s="90" t="s">
        <v>5351</v>
      </c>
      <c r="AC567" s="89">
        <v>409</v>
      </c>
      <c r="AD567" s="89">
        <v>410</v>
      </c>
      <c r="AE567" s="10">
        <f t="shared" si="154"/>
        <v>-1</v>
      </c>
      <c r="AF567" s="11">
        <f t="shared" si="155"/>
        <v>-0.24390243902439024</v>
      </c>
      <c r="AG567" s="91" t="s">
        <v>5881</v>
      </c>
      <c r="AH567" s="89">
        <v>325</v>
      </c>
      <c r="AI567" s="89">
        <v>215</v>
      </c>
      <c r="AJ567" s="10">
        <f t="shared" si="156"/>
        <v>110</v>
      </c>
      <c r="AK567" s="87">
        <f t="shared" si="157"/>
        <v>51.162790697674424</v>
      </c>
      <c r="AL567" s="90" t="s">
        <v>5404</v>
      </c>
      <c r="AM567" s="89">
        <v>219</v>
      </c>
      <c r="AN567" s="89">
        <v>227</v>
      </c>
      <c r="AO567" s="10">
        <f t="shared" si="158"/>
        <v>-8</v>
      </c>
      <c r="AP567" s="11">
        <f t="shared" si="159"/>
        <v>-3.5242290748898681</v>
      </c>
      <c r="AQ567" s="91" t="s">
        <v>5335</v>
      </c>
      <c r="AR567" s="89">
        <v>159</v>
      </c>
      <c r="AS567" s="89">
        <v>174</v>
      </c>
      <c r="AT567" s="10">
        <f t="shared" si="160"/>
        <v>-15</v>
      </c>
      <c r="AU567" s="87">
        <f t="shared" si="161"/>
        <v>-8.6206896551724146</v>
      </c>
      <c r="AV567" s="19" t="s">
        <v>5882</v>
      </c>
    </row>
    <row r="568" spans="3:48" ht="50.1" customHeight="1">
      <c r="C568" s="5"/>
      <c r="D568" s="64" t="s">
        <v>1129</v>
      </c>
      <c r="E568" s="65" t="s">
        <v>5256</v>
      </c>
      <c r="F568" s="67" t="s">
        <v>1130</v>
      </c>
      <c r="G568" s="29">
        <v>6808</v>
      </c>
      <c r="H568" s="13">
        <v>6872</v>
      </c>
      <c r="I568" s="10">
        <f t="shared" si="144"/>
        <v>-64</v>
      </c>
      <c r="J568" s="87">
        <f t="shared" si="145"/>
        <v>-0.93131548311990686</v>
      </c>
      <c r="K568" s="29">
        <v>2654</v>
      </c>
      <c r="L568" s="13">
        <v>3478</v>
      </c>
      <c r="M568" s="10">
        <f t="shared" si="146"/>
        <v>-824</v>
      </c>
      <c r="N568" s="87">
        <f t="shared" si="147"/>
        <v>-23.691776883266243</v>
      </c>
      <c r="O568" s="29">
        <v>2</v>
      </c>
      <c r="P568" s="13">
        <v>2</v>
      </c>
      <c r="Q568" s="10">
        <f t="shared" si="148"/>
        <v>0</v>
      </c>
      <c r="R568" s="87">
        <f t="shared" si="149"/>
        <v>0</v>
      </c>
      <c r="S568" s="29">
        <v>4153</v>
      </c>
      <c r="T568" s="13">
        <v>3392</v>
      </c>
      <c r="U568" s="10">
        <f t="shared" si="150"/>
        <v>761</v>
      </c>
      <c r="V568" s="87">
        <f t="shared" si="151"/>
        <v>22.435141509433961</v>
      </c>
      <c r="W568" s="88" t="s">
        <v>5883</v>
      </c>
      <c r="X568" s="89">
        <v>2120</v>
      </c>
      <c r="Y568" s="89">
        <v>2120</v>
      </c>
      <c r="Z568" s="10">
        <f t="shared" si="152"/>
        <v>0</v>
      </c>
      <c r="AA568" s="87">
        <f t="shared" si="153"/>
        <v>0</v>
      </c>
      <c r="AB568" s="90" t="s">
        <v>5412</v>
      </c>
      <c r="AC568" s="89">
        <v>1430</v>
      </c>
      <c r="AD568" s="89">
        <v>696</v>
      </c>
      <c r="AE568" s="10">
        <f t="shared" si="154"/>
        <v>734</v>
      </c>
      <c r="AF568" s="11">
        <f t="shared" si="155"/>
        <v>105.45977011494251</v>
      </c>
      <c r="AG568" s="91" t="s">
        <v>5335</v>
      </c>
      <c r="AH568" s="89">
        <v>251</v>
      </c>
      <c r="AI568" s="89">
        <v>251</v>
      </c>
      <c r="AJ568" s="10">
        <f t="shared" si="156"/>
        <v>0</v>
      </c>
      <c r="AK568" s="87">
        <f t="shared" si="157"/>
        <v>0</v>
      </c>
      <c r="AL568" s="90" t="s">
        <v>5884</v>
      </c>
      <c r="AM568" s="89">
        <v>199</v>
      </c>
      <c r="AN568" s="89">
        <v>193</v>
      </c>
      <c r="AO568" s="10">
        <f t="shared" si="158"/>
        <v>6</v>
      </c>
      <c r="AP568" s="11">
        <f t="shared" si="159"/>
        <v>3.1088082901554404</v>
      </c>
      <c r="AQ568" s="91" t="s">
        <v>5489</v>
      </c>
      <c r="AR568" s="89">
        <v>45</v>
      </c>
      <c r="AS568" s="89">
        <v>49</v>
      </c>
      <c r="AT568" s="10">
        <f t="shared" si="160"/>
        <v>-4</v>
      </c>
      <c r="AU568" s="87">
        <f t="shared" si="161"/>
        <v>-8.1632653061224492</v>
      </c>
      <c r="AV568" s="19" t="s">
        <v>8486</v>
      </c>
    </row>
    <row r="569" spans="3:48" ht="50.1" customHeight="1">
      <c r="C569" s="5"/>
      <c r="D569" s="64" t="s">
        <v>1131</v>
      </c>
      <c r="E569" s="65" t="s">
        <v>5256</v>
      </c>
      <c r="F569" s="67" t="s">
        <v>1132</v>
      </c>
      <c r="G569" s="29">
        <v>9048</v>
      </c>
      <c r="H569" s="13">
        <v>9136</v>
      </c>
      <c r="I569" s="10">
        <f t="shared" si="144"/>
        <v>-88</v>
      </c>
      <c r="J569" s="87">
        <f t="shared" si="145"/>
        <v>-0.96322241681260945</v>
      </c>
      <c r="K569" s="29">
        <v>4193</v>
      </c>
      <c r="L569" s="13">
        <v>4251</v>
      </c>
      <c r="M569" s="10">
        <f t="shared" si="146"/>
        <v>-58</v>
      </c>
      <c r="N569" s="87">
        <f t="shared" si="147"/>
        <v>-1.3643848506233827</v>
      </c>
      <c r="O569" s="29">
        <v>1537</v>
      </c>
      <c r="P569" s="13">
        <v>1528</v>
      </c>
      <c r="Q569" s="10">
        <f t="shared" si="148"/>
        <v>9</v>
      </c>
      <c r="R569" s="87">
        <f t="shared" si="149"/>
        <v>0.58900523560209428</v>
      </c>
      <c r="S569" s="29">
        <v>3318</v>
      </c>
      <c r="T569" s="13">
        <v>3358</v>
      </c>
      <c r="U569" s="10">
        <f t="shared" si="150"/>
        <v>-40</v>
      </c>
      <c r="V569" s="87">
        <f t="shared" si="151"/>
        <v>-1.1911852293031566</v>
      </c>
      <c r="W569" s="88" t="s">
        <v>5885</v>
      </c>
      <c r="X569" s="89">
        <v>937</v>
      </c>
      <c r="Y569" s="89">
        <v>937</v>
      </c>
      <c r="Z569" s="10">
        <f t="shared" si="152"/>
        <v>0</v>
      </c>
      <c r="AA569" s="87">
        <f t="shared" si="153"/>
        <v>0</v>
      </c>
      <c r="AB569" s="90" t="s">
        <v>8457</v>
      </c>
      <c r="AC569" s="89">
        <v>774</v>
      </c>
      <c r="AD569" s="89">
        <v>774</v>
      </c>
      <c r="AE569" s="10">
        <f t="shared" si="154"/>
        <v>0</v>
      </c>
      <c r="AF569" s="11">
        <f t="shared" si="155"/>
        <v>0</v>
      </c>
      <c r="AG569" s="91" t="s">
        <v>5886</v>
      </c>
      <c r="AH569" s="89">
        <v>527</v>
      </c>
      <c r="AI569" s="89">
        <v>571</v>
      </c>
      <c r="AJ569" s="10">
        <f t="shared" si="156"/>
        <v>-44</v>
      </c>
      <c r="AK569" s="87">
        <f t="shared" si="157"/>
        <v>-7.7057793345008756</v>
      </c>
      <c r="AL569" s="90" t="s">
        <v>5335</v>
      </c>
      <c r="AM569" s="89">
        <v>447</v>
      </c>
      <c r="AN569" s="89">
        <v>459</v>
      </c>
      <c r="AO569" s="10">
        <f t="shared" si="158"/>
        <v>-12</v>
      </c>
      <c r="AP569" s="11">
        <f t="shared" si="159"/>
        <v>-2.6143790849673203</v>
      </c>
      <c r="AQ569" s="91" t="s">
        <v>5887</v>
      </c>
      <c r="AR569" s="89">
        <v>137</v>
      </c>
      <c r="AS569" s="89">
        <v>150</v>
      </c>
      <c r="AT569" s="10">
        <f t="shared" si="160"/>
        <v>-13</v>
      </c>
      <c r="AU569" s="87">
        <f t="shared" si="161"/>
        <v>-8.6666666666666679</v>
      </c>
      <c r="AV569" s="19" t="s">
        <v>5888</v>
      </c>
    </row>
    <row r="570" spans="3:48" ht="50.1" customHeight="1">
      <c r="C570" s="5"/>
      <c r="D570" s="64" t="s">
        <v>1133</v>
      </c>
      <c r="E570" s="65" t="s">
        <v>5256</v>
      </c>
      <c r="F570" s="67" t="s">
        <v>1134</v>
      </c>
      <c r="G570" s="29">
        <v>5672</v>
      </c>
      <c r="H570" s="13">
        <v>5655</v>
      </c>
      <c r="I570" s="10">
        <f t="shared" si="144"/>
        <v>17</v>
      </c>
      <c r="J570" s="87">
        <f t="shared" si="145"/>
        <v>0.30061892130857648</v>
      </c>
      <c r="K570" s="29">
        <v>2027</v>
      </c>
      <c r="L570" s="13">
        <v>2027</v>
      </c>
      <c r="M570" s="10">
        <f t="shared" si="146"/>
        <v>0</v>
      </c>
      <c r="N570" s="87">
        <f t="shared" si="147"/>
        <v>0</v>
      </c>
      <c r="O570" s="29">
        <v>1226</v>
      </c>
      <c r="P570" s="13">
        <v>1226</v>
      </c>
      <c r="Q570" s="10">
        <f t="shared" si="148"/>
        <v>0</v>
      </c>
      <c r="R570" s="87">
        <f t="shared" si="149"/>
        <v>0</v>
      </c>
      <c r="S570" s="29">
        <v>2418</v>
      </c>
      <c r="T570" s="13">
        <v>2403</v>
      </c>
      <c r="U570" s="10">
        <f t="shared" si="150"/>
        <v>15</v>
      </c>
      <c r="V570" s="87">
        <f t="shared" si="151"/>
        <v>0.62421972534332082</v>
      </c>
      <c r="W570" s="88" t="s">
        <v>5339</v>
      </c>
      <c r="X570" s="89">
        <v>731</v>
      </c>
      <c r="Y570" s="89">
        <v>724</v>
      </c>
      <c r="Z570" s="10">
        <f t="shared" si="152"/>
        <v>7</v>
      </c>
      <c r="AA570" s="87">
        <f t="shared" si="153"/>
        <v>0.96685082872928174</v>
      </c>
      <c r="AB570" s="90" t="s">
        <v>5658</v>
      </c>
      <c r="AC570" s="89">
        <v>552</v>
      </c>
      <c r="AD570" s="89">
        <v>551</v>
      </c>
      <c r="AE570" s="10">
        <f t="shared" si="154"/>
        <v>1</v>
      </c>
      <c r="AF570" s="11">
        <f t="shared" si="155"/>
        <v>0.18148820326678766</v>
      </c>
      <c r="AG570" s="91" t="s">
        <v>5412</v>
      </c>
      <c r="AH570" s="89">
        <v>280</v>
      </c>
      <c r="AI570" s="89">
        <v>280</v>
      </c>
      <c r="AJ570" s="10">
        <f t="shared" si="156"/>
        <v>0</v>
      </c>
      <c r="AK570" s="87">
        <f t="shared" si="157"/>
        <v>0</v>
      </c>
      <c r="AL570" s="90" t="s">
        <v>5389</v>
      </c>
      <c r="AM570" s="89">
        <v>191</v>
      </c>
      <c r="AN570" s="89">
        <v>191</v>
      </c>
      <c r="AO570" s="10">
        <f t="shared" si="158"/>
        <v>0</v>
      </c>
      <c r="AP570" s="11">
        <f t="shared" si="159"/>
        <v>0</v>
      </c>
      <c r="AQ570" s="91" t="s">
        <v>5889</v>
      </c>
      <c r="AR570" s="89">
        <v>172</v>
      </c>
      <c r="AS570" s="89">
        <v>172</v>
      </c>
      <c r="AT570" s="10">
        <f t="shared" si="160"/>
        <v>0</v>
      </c>
      <c r="AU570" s="87">
        <f t="shared" si="161"/>
        <v>0</v>
      </c>
      <c r="AV570" s="21" t="s">
        <v>8487</v>
      </c>
    </row>
    <row r="571" spans="3:48" ht="50.1" customHeight="1">
      <c r="C571" s="5"/>
      <c r="D571" s="64" t="s">
        <v>1135</v>
      </c>
      <c r="E571" s="65" t="s">
        <v>5256</v>
      </c>
      <c r="F571" s="67" t="s">
        <v>1136</v>
      </c>
      <c r="G571" s="29">
        <v>9343</v>
      </c>
      <c r="H571" s="13">
        <v>8755</v>
      </c>
      <c r="I571" s="10">
        <f t="shared" si="144"/>
        <v>588</v>
      </c>
      <c r="J571" s="87">
        <f t="shared" si="145"/>
        <v>6.7161621930325532</v>
      </c>
      <c r="K571" s="29">
        <v>4453</v>
      </c>
      <c r="L571" s="13">
        <v>4452</v>
      </c>
      <c r="M571" s="10">
        <f t="shared" si="146"/>
        <v>1</v>
      </c>
      <c r="N571" s="87">
        <f t="shared" si="147"/>
        <v>2.2461814914645106E-2</v>
      </c>
      <c r="O571" s="29">
        <v>2337</v>
      </c>
      <c r="P571" s="13">
        <v>2334</v>
      </c>
      <c r="Q571" s="10">
        <f t="shared" si="148"/>
        <v>3</v>
      </c>
      <c r="R571" s="87">
        <f t="shared" si="149"/>
        <v>0.12853470437017994</v>
      </c>
      <c r="S571" s="29">
        <v>2554</v>
      </c>
      <c r="T571" s="13">
        <v>1969</v>
      </c>
      <c r="U571" s="10">
        <f t="shared" si="150"/>
        <v>585</v>
      </c>
      <c r="V571" s="87">
        <f t="shared" si="151"/>
        <v>29.710512950736412</v>
      </c>
      <c r="W571" s="88" t="s">
        <v>5628</v>
      </c>
      <c r="X571" s="89">
        <v>1413</v>
      </c>
      <c r="Y571" s="89">
        <v>963</v>
      </c>
      <c r="Z571" s="10">
        <f t="shared" si="152"/>
        <v>450</v>
      </c>
      <c r="AA571" s="87">
        <f t="shared" si="153"/>
        <v>46.728971962616825</v>
      </c>
      <c r="AB571" s="90" t="s">
        <v>5890</v>
      </c>
      <c r="AC571" s="89">
        <v>326</v>
      </c>
      <c r="AD571" s="89">
        <v>289</v>
      </c>
      <c r="AE571" s="10">
        <f t="shared" si="154"/>
        <v>37</v>
      </c>
      <c r="AF571" s="11">
        <f t="shared" si="155"/>
        <v>12.802768166089965</v>
      </c>
      <c r="AG571" s="91" t="s">
        <v>5891</v>
      </c>
      <c r="AH571" s="89">
        <v>219</v>
      </c>
      <c r="AI571" s="89">
        <v>219</v>
      </c>
      <c r="AJ571" s="10">
        <f t="shared" si="156"/>
        <v>0</v>
      </c>
      <c r="AK571" s="87">
        <f t="shared" si="157"/>
        <v>0</v>
      </c>
      <c r="AL571" s="90" t="s">
        <v>5339</v>
      </c>
      <c r="AM571" s="89">
        <v>146</v>
      </c>
      <c r="AN571" s="89">
        <v>15</v>
      </c>
      <c r="AO571" s="10">
        <f t="shared" si="158"/>
        <v>131</v>
      </c>
      <c r="AP571" s="11">
        <f t="shared" si="159"/>
        <v>873.33333333333326</v>
      </c>
      <c r="AQ571" s="91" t="s">
        <v>5892</v>
      </c>
      <c r="AR571" s="89">
        <v>128</v>
      </c>
      <c r="AS571" s="89">
        <v>152</v>
      </c>
      <c r="AT571" s="10">
        <f t="shared" si="160"/>
        <v>-24</v>
      </c>
      <c r="AU571" s="87">
        <f t="shared" si="161"/>
        <v>-15.789473684210526</v>
      </c>
      <c r="AV571" s="21" t="s">
        <v>5894</v>
      </c>
    </row>
    <row r="572" spans="3:48" ht="50.1" customHeight="1">
      <c r="C572" s="5"/>
      <c r="D572" s="64" t="s">
        <v>1137</v>
      </c>
      <c r="E572" s="65" t="s">
        <v>5256</v>
      </c>
      <c r="F572" s="67" t="s">
        <v>1138</v>
      </c>
      <c r="G572" s="29">
        <v>3752</v>
      </c>
      <c r="H572" s="13">
        <v>4138</v>
      </c>
      <c r="I572" s="10">
        <f t="shared" si="144"/>
        <v>-386</v>
      </c>
      <c r="J572" s="87">
        <f t="shared" si="145"/>
        <v>-9.3281778637022725</v>
      </c>
      <c r="K572" s="29">
        <v>1193</v>
      </c>
      <c r="L572" s="13">
        <v>1525</v>
      </c>
      <c r="M572" s="10">
        <f t="shared" si="146"/>
        <v>-332</v>
      </c>
      <c r="N572" s="87">
        <f t="shared" si="147"/>
        <v>-21.770491803278688</v>
      </c>
      <c r="O572" s="29">
        <v>1124</v>
      </c>
      <c r="P572" s="13">
        <v>1123</v>
      </c>
      <c r="Q572" s="10">
        <f t="shared" si="148"/>
        <v>1</v>
      </c>
      <c r="R572" s="87">
        <f t="shared" si="149"/>
        <v>8.9047195013357075E-2</v>
      </c>
      <c r="S572" s="29">
        <v>1435</v>
      </c>
      <c r="T572" s="13">
        <v>1490</v>
      </c>
      <c r="U572" s="10">
        <f t="shared" si="150"/>
        <v>-55</v>
      </c>
      <c r="V572" s="87">
        <f t="shared" si="151"/>
        <v>-3.6912751677852351</v>
      </c>
      <c r="W572" s="88" t="s">
        <v>5335</v>
      </c>
      <c r="X572" s="89">
        <v>536</v>
      </c>
      <c r="Y572" s="89">
        <v>536</v>
      </c>
      <c r="Z572" s="10">
        <f t="shared" si="152"/>
        <v>0</v>
      </c>
      <c r="AA572" s="87">
        <f t="shared" si="153"/>
        <v>0</v>
      </c>
      <c r="AB572" s="90" t="s">
        <v>5389</v>
      </c>
      <c r="AC572" s="89">
        <v>408</v>
      </c>
      <c r="AD572" s="89">
        <v>466</v>
      </c>
      <c r="AE572" s="10">
        <f t="shared" si="154"/>
        <v>-58</v>
      </c>
      <c r="AF572" s="11">
        <f t="shared" si="155"/>
        <v>-12.446351931330472</v>
      </c>
      <c r="AG572" s="91" t="s">
        <v>5339</v>
      </c>
      <c r="AH572" s="89">
        <v>230</v>
      </c>
      <c r="AI572" s="89">
        <v>229</v>
      </c>
      <c r="AJ572" s="10">
        <f t="shared" si="156"/>
        <v>1</v>
      </c>
      <c r="AK572" s="87">
        <f t="shared" si="157"/>
        <v>0.43668122270742354</v>
      </c>
      <c r="AL572" s="90" t="s">
        <v>5895</v>
      </c>
      <c r="AM572" s="89">
        <v>103</v>
      </c>
      <c r="AN572" s="89">
        <v>103</v>
      </c>
      <c r="AO572" s="10">
        <f t="shared" si="158"/>
        <v>0</v>
      </c>
      <c r="AP572" s="11">
        <f t="shared" si="159"/>
        <v>0</v>
      </c>
      <c r="AQ572" s="91" t="s">
        <v>5896</v>
      </c>
      <c r="AR572" s="89">
        <v>91</v>
      </c>
      <c r="AS572" s="89">
        <v>94</v>
      </c>
      <c r="AT572" s="10">
        <f t="shared" si="160"/>
        <v>-3</v>
      </c>
      <c r="AU572" s="87">
        <f t="shared" si="161"/>
        <v>-3.1914893617021276</v>
      </c>
      <c r="AV572" s="19" t="s">
        <v>8488</v>
      </c>
    </row>
    <row r="573" spans="3:48" ht="50.1" customHeight="1">
      <c r="C573" s="5"/>
      <c r="D573" s="64" t="s">
        <v>1139</v>
      </c>
      <c r="E573" s="65" t="s">
        <v>5256</v>
      </c>
      <c r="F573" s="67" t="s">
        <v>1140</v>
      </c>
      <c r="G573" s="29">
        <v>12559</v>
      </c>
      <c r="H573" s="13">
        <v>12620</v>
      </c>
      <c r="I573" s="10">
        <f t="shared" si="144"/>
        <v>-61</v>
      </c>
      <c r="J573" s="87">
        <f t="shared" si="145"/>
        <v>-0.48335974643423141</v>
      </c>
      <c r="K573" s="29">
        <v>3069</v>
      </c>
      <c r="L573" s="13">
        <v>3062</v>
      </c>
      <c r="M573" s="10">
        <f t="shared" si="146"/>
        <v>7</v>
      </c>
      <c r="N573" s="87">
        <f t="shared" si="147"/>
        <v>0.22860875244937948</v>
      </c>
      <c r="O573" s="29">
        <v>1933</v>
      </c>
      <c r="P573" s="13">
        <v>1870</v>
      </c>
      <c r="Q573" s="10">
        <f t="shared" si="148"/>
        <v>63</v>
      </c>
      <c r="R573" s="87">
        <f t="shared" si="149"/>
        <v>3.3689839572192515</v>
      </c>
      <c r="S573" s="29">
        <v>7557</v>
      </c>
      <c r="T573" s="13">
        <v>7689</v>
      </c>
      <c r="U573" s="10">
        <f t="shared" si="150"/>
        <v>-132</v>
      </c>
      <c r="V573" s="87">
        <f t="shared" si="151"/>
        <v>-1.7167381974248928</v>
      </c>
      <c r="W573" s="88" t="s">
        <v>8458</v>
      </c>
      <c r="X573" s="89">
        <v>2791.8620000000001</v>
      </c>
      <c r="Y573" s="89">
        <v>2785.3110000000001</v>
      </c>
      <c r="Z573" s="10">
        <f t="shared" si="152"/>
        <v>6.5509999999999309</v>
      </c>
      <c r="AA573" s="87">
        <f t="shared" si="153"/>
        <v>0.23519815201964631</v>
      </c>
      <c r="AB573" s="90" t="s">
        <v>5897</v>
      </c>
      <c r="AC573" s="89">
        <v>1488.654</v>
      </c>
      <c r="AD573" s="89">
        <v>1556.992</v>
      </c>
      <c r="AE573" s="10">
        <f t="shared" si="154"/>
        <v>-68.337999999999965</v>
      </c>
      <c r="AF573" s="11">
        <f t="shared" si="155"/>
        <v>-4.3891041187109483</v>
      </c>
      <c r="AG573" s="91" t="s">
        <v>5628</v>
      </c>
      <c r="AH573" s="89">
        <v>1002.353</v>
      </c>
      <c r="AI573" s="89">
        <v>1000</v>
      </c>
      <c r="AJ573" s="10">
        <f t="shared" si="156"/>
        <v>2.3529999999999518</v>
      </c>
      <c r="AK573" s="87">
        <f t="shared" si="157"/>
        <v>0.23529999999999518</v>
      </c>
      <c r="AL573" s="90" t="s">
        <v>5335</v>
      </c>
      <c r="AM573" s="89">
        <v>761.65800000000002</v>
      </c>
      <c r="AN573" s="89">
        <v>761.65800000000002</v>
      </c>
      <c r="AO573" s="10">
        <f t="shared" si="158"/>
        <v>0</v>
      </c>
      <c r="AP573" s="11">
        <f t="shared" si="159"/>
        <v>0</v>
      </c>
      <c r="AQ573" s="91" t="s">
        <v>5403</v>
      </c>
      <c r="AR573" s="89">
        <v>512.78</v>
      </c>
      <c r="AS573" s="89">
        <v>291.005</v>
      </c>
      <c r="AT573" s="10">
        <f t="shared" si="160"/>
        <v>221.77499999999998</v>
      </c>
      <c r="AU573" s="87">
        <f t="shared" si="161"/>
        <v>76.210030755485292</v>
      </c>
      <c r="AV573" s="19" t="s">
        <v>5899</v>
      </c>
    </row>
    <row r="574" spans="3:48" ht="50.1" customHeight="1">
      <c r="C574" s="5"/>
      <c r="D574" s="64" t="s">
        <v>1141</v>
      </c>
      <c r="E574" s="65" t="s">
        <v>5256</v>
      </c>
      <c r="F574" s="67" t="s">
        <v>1142</v>
      </c>
      <c r="G574" s="29">
        <v>5884</v>
      </c>
      <c r="H574" s="13">
        <v>6571</v>
      </c>
      <c r="I574" s="10">
        <f t="shared" si="144"/>
        <v>-687</v>
      </c>
      <c r="J574" s="87">
        <f t="shared" si="145"/>
        <v>-10.455029675848424</v>
      </c>
      <c r="K574" s="29">
        <v>1232</v>
      </c>
      <c r="L574" s="13">
        <v>1529</v>
      </c>
      <c r="M574" s="10">
        <f t="shared" si="146"/>
        <v>-297</v>
      </c>
      <c r="N574" s="87">
        <f t="shared" si="147"/>
        <v>-19.424460431654676</v>
      </c>
      <c r="O574" s="29">
        <v>2590</v>
      </c>
      <c r="P574" s="13">
        <v>2586</v>
      </c>
      <c r="Q574" s="10">
        <f t="shared" si="148"/>
        <v>4</v>
      </c>
      <c r="R574" s="87">
        <f t="shared" si="149"/>
        <v>0.15467904098994587</v>
      </c>
      <c r="S574" s="29">
        <v>2063</v>
      </c>
      <c r="T574" s="13">
        <v>2456</v>
      </c>
      <c r="U574" s="10">
        <f t="shared" si="150"/>
        <v>-393</v>
      </c>
      <c r="V574" s="87">
        <f t="shared" si="151"/>
        <v>-16.001628664495112</v>
      </c>
      <c r="W574" s="88" t="s">
        <v>5389</v>
      </c>
      <c r="X574" s="89">
        <v>838.22699999999998</v>
      </c>
      <c r="Y574" s="89">
        <v>960.63099999999997</v>
      </c>
      <c r="Z574" s="10">
        <f t="shared" si="152"/>
        <v>-122.404</v>
      </c>
      <c r="AA574" s="87">
        <f t="shared" si="153"/>
        <v>-12.742041429019052</v>
      </c>
      <c r="AB574" s="90" t="s">
        <v>5764</v>
      </c>
      <c r="AC574" s="89">
        <v>804.32100000000003</v>
      </c>
      <c r="AD574" s="89">
        <v>1040.8050000000001</v>
      </c>
      <c r="AE574" s="10">
        <f t="shared" si="154"/>
        <v>-236.48400000000004</v>
      </c>
      <c r="AF574" s="11">
        <f t="shared" si="155"/>
        <v>-22.721259025465869</v>
      </c>
      <c r="AG574" s="91" t="s">
        <v>5378</v>
      </c>
      <c r="AH574" s="89">
        <v>267.18200000000002</v>
      </c>
      <c r="AI574" s="89">
        <v>282.38099999999997</v>
      </c>
      <c r="AJ574" s="10">
        <f t="shared" si="156"/>
        <v>-15.198999999999955</v>
      </c>
      <c r="AK574" s="87">
        <f t="shared" si="157"/>
        <v>-5.382444286265704</v>
      </c>
      <c r="AL574" s="90" t="s">
        <v>5335</v>
      </c>
      <c r="AM574" s="89">
        <v>107.04900000000001</v>
      </c>
      <c r="AN574" s="89">
        <v>124.197</v>
      </c>
      <c r="AO574" s="10">
        <f t="shared" si="158"/>
        <v>-17.147999999999996</v>
      </c>
      <c r="AP574" s="11">
        <f t="shared" si="159"/>
        <v>-13.807096789777528</v>
      </c>
      <c r="AQ574" s="91" t="s">
        <v>5900</v>
      </c>
      <c r="AR574" s="89">
        <v>38.183999999999997</v>
      </c>
      <c r="AS574" s="89">
        <v>44.728000000000002</v>
      </c>
      <c r="AT574" s="10">
        <f t="shared" si="160"/>
        <v>-6.544000000000004</v>
      </c>
      <c r="AU574" s="87">
        <f t="shared" si="161"/>
        <v>-14.63065641209087</v>
      </c>
      <c r="AV574" s="19" t="s">
        <v>8489</v>
      </c>
    </row>
    <row r="575" spans="3:48" ht="50.1" customHeight="1">
      <c r="C575" s="5"/>
      <c r="D575" s="64" t="s">
        <v>1143</v>
      </c>
      <c r="E575" s="65" t="s">
        <v>5256</v>
      </c>
      <c r="F575" s="67" t="s">
        <v>1144</v>
      </c>
      <c r="G575" s="29">
        <v>7059</v>
      </c>
      <c r="H575" s="13">
        <v>7354</v>
      </c>
      <c r="I575" s="10">
        <f t="shared" si="144"/>
        <v>-295</v>
      </c>
      <c r="J575" s="87">
        <f t="shared" si="145"/>
        <v>-4.0114223551808541</v>
      </c>
      <c r="K575" s="29">
        <v>3751</v>
      </c>
      <c r="L575" s="13">
        <v>3749</v>
      </c>
      <c r="M575" s="10">
        <f t="shared" si="146"/>
        <v>2</v>
      </c>
      <c r="N575" s="87">
        <f t="shared" si="147"/>
        <v>5.3347559349159773E-2</v>
      </c>
      <c r="O575" s="29">
        <v>452</v>
      </c>
      <c r="P575" s="13">
        <v>705</v>
      </c>
      <c r="Q575" s="10">
        <f t="shared" si="148"/>
        <v>-253</v>
      </c>
      <c r="R575" s="87">
        <f t="shared" si="149"/>
        <v>-35.886524822695037</v>
      </c>
      <c r="S575" s="29">
        <v>2856</v>
      </c>
      <c r="T575" s="13">
        <v>2899</v>
      </c>
      <c r="U575" s="10">
        <f t="shared" si="150"/>
        <v>-43</v>
      </c>
      <c r="V575" s="87">
        <f t="shared" si="151"/>
        <v>-1.483270093135564</v>
      </c>
      <c r="W575" s="88" t="s">
        <v>5339</v>
      </c>
      <c r="X575" s="89">
        <v>1311</v>
      </c>
      <c r="Y575" s="89">
        <v>1310</v>
      </c>
      <c r="Z575" s="10">
        <f t="shared" si="152"/>
        <v>1</v>
      </c>
      <c r="AA575" s="87">
        <f t="shared" si="153"/>
        <v>7.6335877862595422E-2</v>
      </c>
      <c r="AB575" s="90" t="s">
        <v>5607</v>
      </c>
      <c r="AC575" s="89">
        <v>724</v>
      </c>
      <c r="AD575" s="89">
        <v>778</v>
      </c>
      <c r="AE575" s="10">
        <f t="shared" si="154"/>
        <v>-54</v>
      </c>
      <c r="AF575" s="11">
        <f t="shared" si="155"/>
        <v>-6.9408740359897179</v>
      </c>
      <c r="AG575" s="91" t="s">
        <v>8459</v>
      </c>
      <c r="AH575" s="89">
        <v>373</v>
      </c>
      <c r="AI575" s="89">
        <v>374</v>
      </c>
      <c r="AJ575" s="10">
        <f t="shared" si="156"/>
        <v>-1</v>
      </c>
      <c r="AK575" s="87">
        <f t="shared" si="157"/>
        <v>-0.26737967914438499</v>
      </c>
      <c r="AL575" s="90" t="s">
        <v>5335</v>
      </c>
      <c r="AM575" s="89">
        <v>368</v>
      </c>
      <c r="AN575" s="89">
        <v>374</v>
      </c>
      <c r="AO575" s="10">
        <f t="shared" si="158"/>
        <v>-6</v>
      </c>
      <c r="AP575" s="11">
        <f t="shared" si="159"/>
        <v>-1.6042780748663104</v>
      </c>
      <c r="AQ575" s="91" t="s">
        <v>5403</v>
      </c>
      <c r="AR575" s="89">
        <v>45</v>
      </c>
      <c r="AS575" s="89">
        <v>35</v>
      </c>
      <c r="AT575" s="10">
        <f t="shared" si="160"/>
        <v>10</v>
      </c>
      <c r="AU575" s="87">
        <f t="shared" si="161"/>
        <v>28.571428571428569</v>
      </c>
      <c r="AV575" s="19" t="s">
        <v>8490</v>
      </c>
    </row>
    <row r="576" spans="3:48" ht="50.1" customHeight="1">
      <c r="C576" s="5"/>
      <c r="D576" s="64" t="s">
        <v>1145</v>
      </c>
      <c r="E576" s="65" t="s">
        <v>5256</v>
      </c>
      <c r="F576" s="67" t="s">
        <v>1146</v>
      </c>
      <c r="G576" s="29">
        <v>8836</v>
      </c>
      <c r="H576" s="13">
        <v>9249</v>
      </c>
      <c r="I576" s="10">
        <f t="shared" si="144"/>
        <v>-413</v>
      </c>
      <c r="J576" s="87">
        <f t="shared" si="145"/>
        <v>-4.4653476051465022</v>
      </c>
      <c r="K576" s="29">
        <v>5883</v>
      </c>
      <c r="L576" s="13">
        <v>5840</v>
      </c>
      <c r="M576" s="10">
        <f t="shared" si="146"/>
        <v>43</v>
      </c>
      <c r="N576" s="87">
        <f t="shared" si="147"/>
        <v>0.73630136986301375</v>
      </c>
      <c r="O576" s="29">
        <v>397</v>
      </c>
      <c r="P576" s="13">
        <v>397</v>
      </c>
      <c r="Q576" s="10">
        <f t="shared" si="148"/>
        <v>0</v>
      </c>
      <c r="R576" s="87">
        <f t="shared" si="149"/>
        <v>0</v>
      </c>
      <c r="S576" s="29">
        <v>2556</v>
      </c>
      <c r="T576" s="13">
        <v>3012</v>
      </c>
      <c r="U576" s="10">
        <f t="shared" si="150"/>
        <v>-456</v>
      </c>
      <c r="V576" s="87">
        <f t="shared" si="151"/>
        <v>-15.139442231075698</v>
      </c>
      <c r="W576" s="88" t="s">
        <v>5901</v>
      </c>
      <c r="X576" s="89">
        <v>1041</v>
      </c>
      <c r="Y576" s="89">
        <v>1434</v>
      </c>
      <c r="Z576" s="10">
        <f t="shared" si="152"/>
        <v>-393</v>
      </c>
      <c r="AA576" s="87">
        <f t="shared" si="153"/>
        <v>-27.405857740585777</v>
      </c>
      <c r="AB576" s="90" t="s">
        <v>8460</v>
      </c>
      <c r="AC576" s="89">
        <v>438</v>
      </c>
      <c r="AD576" s="89">
        <v>494</v>
      </c>
      <c r="AE576" s="10">
        <f t="shared" si="154"/>
        <v>-56</v>
      </c>
      <c r="AF576" s="11">
        <f t="shared" si="155"/>
        <v>-11.336032388663968</v>
      </c>
      <c r="AG576" s="91" t="s">
        <v>5902</v>
      </c>
      <c r="AH576" s="89">
        <v>347</v>
      </c>
      <c r="AI576" s="89">
        <v>317</v>
      </c>
      <c r="AJ576" s="10">
        <f t="shared" si="156"/>
        <v>30</v>
      </c>
      <c r="AK576" s="87">
        <f t="shared" si="157"/>
        <v>9.4637223974763405</v>
      </c>
      <c r="AL576" s="90" t="s">
        <v>8461</v>
      </c>
      <c r="AM576" s="89">
        <v>223</v>
      </c>
      <c r="AN576" s="89">
        <v>223</v>
      </c>
      <c r="AO576" s="10">
        <f t="shared" si="158"/>
        <v>0</v>
      </c>
      <c r="AP576" s="11">
        <f t="shared" si="159"/>
        <v>0</v>
      </c>
      <c r="AQ576" s="91" t="s">
        <v>8462</v>
      </c>
      <c r="AR576" s="89">
        <v>150</v>
      </c>
      <c r="AS576" s="89">
        <v>191</v>
      </c>
      <c r="AT576" s="10">
        <f t="shared" si="160"/>
        <v>-41</v>
      </c>
      <c r="AU576" s="87">
        <f t="shared" si="161"/>
        <v>-21.465968586387437</v>
      </c>
      <c r="AV576" s="19" t="s">
        <v>8491</v>
      </c>
    </row>
    <row r="577" spans="3:48" ht="50.1" customHeight="1">
      <c r="C577" s="5"/>
      <c r="D577" s="64" t="s">
        <v>1147</v>
      </c>
      <c r="E577" s="65" t="s">
        <v>5256</v>
      </c>
      <c r="F577" s="67" t="s">
        <v>1148</v>
      </c>
      <c r="G577" s="29">
        <v>5870</v>
      </c>
      <c r="H577" s="13">
        <v>6033</v>
      </c>
      <c r="I577" s="10">
        <f t="shared" si="144"/>
        <v>-163</v>
      </c>
      <c r="J577" s="87">
        <f t="shared" si="145"/>
        <v>-2.7018067296535717</v>
      </c>
      <c r="K577" s="29">
        <v>1664</v>
      </c>
      <c r="L577" s="13">
        <v>1729</v>
      </c>
      <c r="M577" s="10">
        <f t="shared" si="146"/>
        <v>-65</v>
      </c>
      <c r="N577" s="87">
        <f t="shared" si="147"/>
        <v>-3.7593984962406015</v>
      </c>
      <c r="O577" s="29">
        <v>665</v>
      </c>
      <c r="P577" s="13">
        <v>765</v>
      </c>
      <c r="Q577" s="10">
        <f t="shared" si="148"/>
        <v>-100</v>
      </c>
      <c r="R577" s="87">
        <f t="shared" si="149"/>
        <v>-13.071895424836603</v>
      </c>
      <c r="S577" s="29">
        <v>3540</v>
      </c>
      <c r="T577" s="13">
        <v>3538</v>
      </c>
      <c r="U577" s="10">
        <f t="shared" si="150"/>
        <v>2</v>
      </c>
      <c r="V577" s="87">
        <f t="shared" si="151"/>
        <v>5.652911249293386E-2</v>
      </c>
      <c r="W577" s="88" t="s">
        <v>8463</v>
      </c>
      <c r="X577" s="89">
        <v>1901.328</v>
      </c>
      <c r="Y577" s="89">
        <v>1923.027</v>
      </c>
      <c r="Z577" s="10">
        <f t="shared" si="152"/>
        <v>-21.699000000000069</v>
      </c>
      <c r="AA577" s="87">
        <f t="shared" si="153"/>
        <v>-1.1283772926745215</v>
      </c>
      <c r="AB577" s="90" t="s">
        <v>5339</v>
      </c>
      <c r="AC577" s="89">
        <v>1093.768</v>
      </c>
      <c r="AD577" s="89">
        <v>1080.0060000000001</v>
      </c>
      <c r="AE577" s="10">
        <f t="shared" si="154"/>
        <v>13.761999999999944</v>
      </c>
      <c r="AF577" s="11">
        <f t="shared" si="155"/>
        <v>1.2742521800804758</v>
      </c>
      <c r="AG577" s="91" t="s">
        <v>8464</v>
      </c>
      <c r="AH577" s="89">
        <v>129.68199999999999</v>
      </c>
      <c r="AI577" s="89">
        <v>107.809</v>
      </c>
      <c r="AJ577" s="10">
        <f t="shared" si="156"/>
        <v>21.87299999999999</v>
      </c>
      <c r="AK577" s="87">
        <f t="shared" si="157"/>
        <v>20.288658646309667</v>
      </c>
      <c r="AL577" s="90" t="s">
        <v>5904</v>
      </c>
      <c r="AM577" s="89">
        <v>120.581</v>
      </c>
      <c r="AN577" s="89">
        <v>128.67599999999999</v>
      </c>
      <c r="AO577" s="10">
        <f t="shared" si="158"/>
        <v>-8.0949999999999847</v>
      </c>
      <c r="AP577" s="11">
        <f t="shared" si="159"/>
        <v>-6.2909944356367822</v>
      </c>
      <c r="AQ577" s="91" t="s">
        <v>5906</v>
      </c>
      <c r="AR577" s="89">
        <v>97.566000000000003</v>
      </c>
      <c r="AS577" s="89">
        <v>97.518000000000001</v>
      </c>
      <c r="AT577" s="10">
        <f t="shared" si="160"/>
        <v>4.8000000000001819E-2</v>
      </c>
      <c r="AU577" s="87">
        <f t="shared" si="161"/>
        <v>4.922168215098937E-2</v>
      </c>
      <c r="AV577" s="19" t="s">
        <v>8492</v>
      </c>
    </row>
    <row r="578" spans="3:48" ht="50.1" customHeight="1">
      <c r="C578" s="5"/>
      <c r="D578" s="64" t="s">
        <v>1149</v>
      </c>
      <c r="E578" s="65" t="s">
        <v>5256</v>
      </c>
      <c r="F578" s="67" t="s">
        <v>1150</v>
      </c>
      <c r="G578" s="29">
        <v>16491</v>
      </c>
      <c r="H578" s="13">
        <v>16567</v>
      </c>
      <c r="I578" s="10">
        <f t="shared" si="144"/>
        <v>-76</v>
      </c>
      <c r="J578" s="87">
        <f t="shared" si="145"/>
        <v>-0.4587432848433633</v>
      </c>
      <c r="K578" s="29">
        <v>4960</v>
      </c>
      <c r="L578" s="13">
        <v>5057</v>
      </c>
      <c r="M578" s="10">
        <f t="shared" si="146"/>
        <v>-97</v>
      </c>
      <c r="N578" s="87">
        <f t="shared" si="147"/>
        <v>-1.9181332806011469</v>
      </c>
      <c r="O578" s="29">
        <v>1269</v>
      </c>
      <c r="P578" s="13">
        <v>1268</v>
      </c>
      <c r="Q578" s="10">
        <f t="shared" si="148"/>
        <v>1</v>
      </c>
      <c r="R578" s="87">
        <f t="shared" si="149"/>
        <v>7.8864353312302835E-2</v>
      </c>
      <c r="S578" s="29">
        <v>10262</v>
      </c>
      <c r="T578" s="13">
        <v>10242</v>
      </c>
      <c r="U578" s="10">
        <f t="shared" si="150"/>
        <v>20</v>
      </c>
      <c r="V578" s="87">
        <f t="shared" si="151"/>
        <v>0.19527436047646943</v>
      </c>
      <c r="W578" s="88" t="s">
        <v>5339</v>
      </c>
      <c r="X578" s="89">
        <v>6597</v>
      </c>
      <c r="Y578" s="89">
        <v>6537</v>
      </c>
      <c r="Z578" s="10">
        <f t="shared" si="152"/>
        <v>60</v>
      </c>
      <c r="AA578" s="87">
        <f t="shared" si="153"/>
        <v>0.9178522257916476</v>
      </c>
      <c r="AB578" s="90" t="s">
        <v>5764</v>
      </c>
      <c r="AC578" s="89">
        <v>2075</v>
      </c>
      <c r="AD578" s="89">
        <v>2075</v>
      </c>
      <c r="AE578" s="10">
        <f t="shared" si="154"/>
        <v>0</v>
      </c>
      <c r="AF578" s="11">
        <f t="shared" si="155"/>
        <v>0</v>
      </c>
      <c r="AG578" s="91" t="s">
        <v>5907</v>
      </c>
      <c r="AH578" s="89">
        <v>743</v>
      </c>
      <c r="AI578" s="89">
        <v>745</v>
      </c>
      <c r="AJ578" s="10">
        <f t="shared" si="156"/>
        <v>-2</v>
      </c>
      <c r="AK578" s="87">
        <f t="shared" si="157"/>
        <v>-0.26845637583892618</v>
      </c>
      <c r="AL578" s="90" t="s">
        <v>5908</v>
      </c>
      <c r="AM578" s="89">
        <v>449</v>
      </c>
      <c r="AN578" s="89">
        <v>482</v>
      </c>
      <c r="AO578" s="10">
        <f t="shared" si="158"/>
        <v>-33</v>
      </c>
      <c r="AP578" s="11">
        <f t="shared" si="159"/>
        <v>-6.8464730290456437</v>
      </c>
      <c r="AQ578" s="91" t="s">
        <v>5875</v>
      </c>
      <c r="AR578" s="89">
        <v>233</v>
      </c>
      <c r="AS578" s="89">
        <v>237</v>
      </c>
      <c r="AT578" s="10">
        <f t="shared" si="160"/>
        <v>-4</v>
      </c>
      <c r="AU578" s="87">
        <f t="shared" si="161"/>
        <v>-1.6877637130801686</v>
      </c>
      <c r="AV578" s="19" t="s">
        <v>5909</v>
      </c>
    </row>
    <row r="579" spans="3:48" ht="50.1" customHeight="1">
      <c r="C579" s="5"/>
      <c r="D579" s="64" t="s">
        <v>1151</v>
      </c>
      <c r="E579" s="65" t="s">
        <v>5256</v>
      </c>
      <c r="F579" s="67" t="s">
        <v>1152</v>
      </c>
      <c r="G579" s="29">
        <v>4031</v>
      </c>
      <c r="H579" s="13">
        <v>4371</v>
      </c>
      <c r="I579" s="10">
        <f t="shared" si="144"/>
        <v>-340</v>
      </c>
      <c r="J579" s="87">
        <f t="shared" si="145"/>
        <v>-7.7785403797757944</v>
      </c>
      <c r="K579" s="29">
        <v>2149</v>
      </c>
      <c r="L579" s="13">
        <v>1910</v>
      </c>
      <c r="M579" s="10">
        <f t="shared" si="146"/>
        <v>239</v>
      </c>
      <c r="N579" s="87">
        <f t="shared" si="147"/>
        <v>12.513089005235603</v>
      </c>
      <c r="O579" s="29">
        <v>542</v>
      </c>
      <c r="P579" s="13">
        <v>722</v>
      </c>
      <c r="Q579" s="10">
        <f t="shared" si="148"/>
        <v>-180</v>
      </c>
      <c r="R579" s="87">
        <f t="shared" si="149"/>
        <v>-24.930747922437675</v>
      </c>
      <c r="S579" s="29">
        <v>1339</v>
      </c>
      <c r="T579" s="13">
        <v>1739</v>
      </c>
      <c r="U579" s="10">
        <f t="shared" si="150"/>
        <v>-400</v>
      </c>
      <c r="V579" s="87">
        <f t="shared" si="151"/>
        <v>-23.001725129384702</v>
      </c>
      <c r="W579" s="88" t="s">
        <v>5412</v>
      </c>
      <c r="X579" s="89">
        <v>567</v>
      </c>
      <c r="Y579" s="89">
        <v>850</v>
      </c>
      <c r="Z579" s="10">
        <f t="shared" si="152"/>
        <v>-283</v>
      </c>
      <c r="AA579" s="87">
        <f t="shared" si="153"/>
        <v>-33.294117647058826</v>
      </c>
      <c r="AB579" s="90" t="s">
        <v>5339</v>
      </c>
      <c r="AC579" s="89">
        <v>263</v>
      </c>
      <c r="AD579" s="89">
        <v>264</v>
      </c>
      <c r="AE579" s="10">
        <f t="shared" si="154"/>
        <v>-1</v>
      </c>
      <c r="AF579" s="11">
        <f t="shared" si="155"/>
        <v>-0.37878787878787878</v>
      </c>
      <c r="AG579" s="91" t="s">
        <v>5335</v>
      </c>
      <c r="AH579" s="89">
        <v>251</v>
      </c>
      <c r="AI579" s="89">
        <v>286</v>
      </c>
      <c r="AJ579" s="10">
        <f t="shared" si="156"/>
        <v>-35</v>
      </c>
      <c r="AK579" s="87">
        <f t="shared" si="157"/>
        <v>-12.237762237762238</v>
      </c>
      <c r="AL579" s="90" t="s">
        <v>5404</v>
      </c>
      <c r="AM579" s="89">
        <v>220</v>
      </c>
      <c r="AN579" s="89">
        <v>239</v>
      </c>
      <c r="AO579" s="10">
        <f t="shared" si="158"/>
        <v>-19</v>
      </c>
      <c r="AP579" s="11">
        <f t="shared" si="159"/>
        <v>-7.9497907949790791</v>
      </c>
      <c r="AQ579" s="91" t="s">
        <v>8465</v>
      </c>
      <c r="AR579" s="89">
        <v>32</v>
      </c>
      <c r="AS579" s="89">
        <v>100</v>
      </c>
      <c r="AT579" s="10">
        <f t="shared" si="160"/>
        <v>-68</v>
      </c>
      <c r="AU579" s="87">
        <f t="shared" si="161"/>
        <v>-68</v>
      </c>
      <c r="AV579" s="19" t="s">
        <v>5910</v>
      </c>
    </row>
    <row r="580" spans="3:48" ht="50.1" customHeight="1">
      <c r="C580" s="5"/>
      <c r="D580" s="64" t="s">
        <v>1153</v>
      </c>
      <c r="E580" s="65" t="s">
        <v>5256</v>
      </c>
      <c r="F580" s="67" t="s">
        <v>1154</v>
      </c>
      <c r="G580" s="29">
        <v>8095</v>
      </c>
      <c r="H580" s="13">
        <v>8205</v>
      </c>
      <c r="I580" s="10">
        <f t="shared" si="144"/>
        <v>-110</v>
      </c>
      <c r="J580" s="87">
        <f t="shared" si="145"/>
        <v>-1.3406459475929311</v>
      </c>
      <c r="K580" s="29">
        <v>2872</v>
      </c>
      <c r="L580" s="13">
        <v>2652</v>
      </c>
      <c r="M580" s="10">
        <f t="shared" si="146"/>
        <v>220</v>
      </c>
      <c r="N580" s="87">
        <f t="shared" si="147"/>
        <v>8.2956259426847652</v>
      </c>
      <c r="O580" s="29">
        <v>1698</v>
      </c>
      <c r="P580" s="13">
        <v>1856</v>
      </c>
      <c r="Q580" s="10">
        <f t="shared" si="148"/>
        <v>-158</v>
      </c>
      <c r="R580" s="87">
        <f t="shared" si="149"/>
        <v>-8.512931034482758</v>
      </c>
      <c r="S580" s="29">
        <v>3525</v>
      </c>
      <c r="T580" s="13">
        <v>3697</v>
      </c>
      <c r="U580" s="10">
        <f t="shared" si="150"/>
        <v>-172</v>
      </c>
      <c r="V580" s="87">
        <f t="shared" si="151"/>
        <v>-4.6524208817960506</v>
      </c>
      <c r="W580" s="88" t="s">
        <v>5628</v>
      </c>
      <c r="X580" s="89">
        <v>1882</v>
      </c>
      <c r="Y580" s="89">
        <v>1910</v>
      </c>
      <c r="Z580" s="10">
        <f t="shared" si="152"/>
        <v>-28</v>
      </c>
      <c r="AA580" s="87">
        <f t="shared" si="153"/>
        <v>-1.4659685863874345</v>
      </c>
      <c r="AB580" s="90" t="s">
        <v>5339</v>
      </c>
      <c r="AC580" s="89">
        <v>792</v>
      </c>
      <c r="AD580" s="89">
        <v>1102</v>
      </c>
      <c r="AE580" s="10">
        <f t="shared" si="154"/>
        <v>-310</v>
      </c>
      <c r="AF580" s="11">
        <f t="shared" si="155"/>
        <v>-28.13067150635209</v>
      </c>
      <c r="AG580" s="91" t="s">
        <v>5403</v>
      </c>
      <c r="AH580" s="89">
        <v>179</v>
      </c>
      <c r="AI580" s="89">
        <v>183</v>
      </c>
      <c r="AJ580" s="10">
        <f t="shared" si="156"/>
        <v>-4</v>
      </c>
      <c r="AK580" s="87">
        <f t="shared" si="157"/>
        <v>-2.1857923497267762</v>
      </c>
      <c r="AL580" s="90" t="s">
        <v>5911</v>
      </c>
      <c r="AM580" s="89">
        <v>132</v>
      </c>
      <c r="AN580" s="89">
        <v>125</v>
      </c>
      <c r="AO580" s="10">
        <f t="shared" si="158"/>
        <v>7</v>
      </c>
      <c r="AP580" s="11">
        <f t="shared" si="159"/>
        <v>5.6000000000000005</v>
      </c>
      <c r="AQ580" s="91" t="s">
        <v>8466</v>
      </c>
      <c r="AR580" s="89">
        <v>120</v>
      </c>
      <c r="AS580" s="89">
        <v>79</v>
      </c>
      <c r="AT580" s="10">
        <f t="shared" si="160"/>
        <v>41</v>
      </c>
      <c r="AU580" s="87">
        <f t="shared" si="161"/>
        <v>51.898734177215189</v>
      </c>
      <c r="AV580" s="19" t="s">
        <v>8493</v>
      </c>
    </row>
    <row r="581" spans="3:48" ht="50.1" customHeight="1">
      <c r="C581" s="5"/>
      <c r="D581" s="64" t="s">
        <v>1155</v>
      </c>
      <c r="E581" s="65" t="s">
        <v>5256</v>
      </c>
      <c r="F581" s="67" t="s">
        <v>1156</v>
      </c>
      <c r="G581" s="29">
        <v>4020</v>
      </c>
      <c r="H581" s="13">
        <v>4176</v>
      </c>
      <c r="I581" s="10">
        <f t="shared" si="144"/>
        <v>-156</v>
      </c>
      <c r="J581" s="87">
        <f t="shared" si="145"/>
        <v>-3.7356321839080464</v>
      </c>
      <c r="K581" s="29">
        <v>1721</v>
      </c>
      <c r="L581" s="13">
        <v>1754</v>
      </c>
      <c r="M581" s="10">
        <f t="shared" si="146"/>
        <v>-33</v>
      </c>
      <c r="N581" s="87">
        <f t="shared" si="147"/>
        <v>-1.8814139110604331</v>
      </c>
      <c r="O581" s="29">
        <v>320</v>
      </c>
      <c r="P581" s="13">
        <v>320</v>
      </c>
      <c r="Q581" s="10">
        <f t="shared" si="148"/>
        <v>0</v>
      </c>
      <c r="R581" s="87">
        <f t="shared" si="149"/>
        <v>0</v>
      </c>
      <c r="S581" s="29">
        <v>1978</v>
      </c>
      <c r="T581" s="13">
        <v>2101</v>
      </c>
      <c r="U581" s="10">
        <f t="shared" si="150"/>
        <v>-123</v>
      </c>
      <c r="V581" s="87">
        <f t="shared" si="151"/>
        <v>-5.8543550690147548</v>
      </c>
      <c r="W581" s="88" t="s">
        <v>5378</v>
      </c>
      <c r="X581" s="89">
        <v>1167</v>
      </c>
      <c r="Y581" s="89">
        <v>1276</v>
      </c>
      <c r="Z581" s="10">
        <f t="shared" si="152"/>
        <v>-109</v>
      </c>
      <c r="AA581" s="87">
        <f t="shared" si="153"/>
        <v>-8.5423197492163006</v>
      </c>
      <c r="AB581" s="90" t="s">
        <v>5754</v>
      </c>
      <c r="AC581" s="89">
        <v>231</v>
      </c>
      <c r="AD581" s="89">
        <v>258</v>
      </c>
      <c r="AE581" s="10">
        <f t="shared" si="154"/>
        <v>-27</v>
      </c>
      <c r="AF581" s="11">
        <f t="shared" si="155"/>
        <v>-10.465116279069768</v>
      </c>
      <c r="AG581" s="91" t="s">
        <v>5335</v>
      </c>
      <c r="AH581" s="89">
        <v>188</v>
      </c>
      <c r="AI581" s="89">
        <v>195</v>
      </c>
      <c r="AJ581" s="10">
        <f t="shared" si="156"/>
        <v>-7</v>
      </c>
      <c r="AK581" s="87">
        <f t="shared" si="157"/>
        <v>-3.5897435897435894</v>
      </c>
      <c r="AL581" s="90" t="s">
        <v>5368</v>
      </c>
      <c r="AM581" s="89">
        <v>169</v>
      </c>
      <c r="AN581" s="89">
        <v>122</v>
      </c>
      <c r="AO581" s="10">
        <f t="shared" si="158"/>
        <v>47</v>
      </c>
      <c r="AP581" s="11">
        <f t="shared" si="159"/>
        <v>38.524590163934427</v>
      </c>
      <c r="AQ581" s="91" t="s">
        <v>8467</v>
      </c>
      <c r="AR581" s="89">
        <v>111</v>
      </c>
      <c r="AS581" s="89">
        <v>81</v>
      </c>
      <c r="AT581" s="10">
        <f t="shared" si="160"/>
        <v>30</v>
      </c>
      <c r="AU581" s="87">
        <f t="shared" si="161"/>
        <v>37.037037037037038</v>
      </c>
      <c r="AV581" s="19" t="s">
        <v>8494</v>
      </c>
    </row>
    <row r="582" spans="3:48" ht="50.1" customHeight="1">
      <c r="C582" s="5"/>
      <c r="D582" s="64" t="s">
        <v>1157</v>
      </c>
      <c r="E582" s="65" t="s">
        <v>5256</v>
      </c>
      <c r="F582" s="67" t="s">
        <v>1158</v>
      </c>
      <c r="G582" s="29">
        <v>1089</v>
      </c>
      <c r="H582" s="13">
        <v>1174</v>
      </c>
      <c r="I582" s="10">
        <f t="shared" si="144"/>
        <v>-85</v>
      </c>
      <c r="J582" s="87">
        <f t="shared" si="145"/>
        <v>-7.2402044293015333</v>
      </c>
      <c r="K582" s="29">
        <v>469</v>
      </c>
      <c r="L582" s="13">
        <v>469</v>
      </c>
      <c r="M582" s="10">
        <f t="shared" si="146"/>
        <v>0</v>
      </c>
      <c r="N582" s="87">
        <f t="shared" si="147"/>
        <v>0</v>
      </c>
      <c r="O582" s="29">
        <v>114</v>
      </c>
      <c r="P582" s="13">
        <v>114</v>
      </c>
      <c r="Q582" s="10">
        <f t="shared" si="148"/>
        <v>0</v>
      </c>
      <c r="R582" s="87">
        <f t="shared" si="149"/>
        <v>0</v>
      </c>
      <c r="S582" s="29">
        <v>505</v>
      </c>
      <c r="T582" s="13">
        <v>591</v>
      </c>
      <c r="U582" s="10">
        <f t="shared" si="150"/>
        <v>-86</v>
      </c>
      <c r="V582" s="87">
        <f t="shared" si="151"/>
        <v>-14.551607445008461</v>
      </c>
      <c r="W582" s="88" t="s">
        <v>5346</v>
      </c>
      <c r="X582" s="89">
        <v>133</v>
      </c>
      <c r="Y582" s="89">
        <v>133</v>
      </c>
      <c r="Z582" s="10">
        <f t="shared" si="152"/>
        <v>0</v>
      </c>
      <c r="AA582" s="87">
        <f t="shared" si="153"/>
        <v>0</v>
      </c>
      <c r="AB582" s="90" t="s">
        <v>5913</v>
      </c>
      <c r="AC582" s="89">
        <v>106</v>
      </c>
      <c r="AD582" s="89">
        <v>184</v>
      </c>
      <c r="AE582" s="10">
        <f t="shared" si="154"/>
        <v>-78</v>
      </c>
      <c r="AF582" s="11">
        <f t="shared" si="155"/>
        <v>-42.391304347826086</v>
      </c>
      <c r="AG582" s="91" t="s">
        <v>5915</v>
      </c>
      <c r="AH582" s="89">
        <v>92</v>
      </c>
      <c r="AI582" s="89">
        <v>47</v>
      </c>
      <c r="AJ582" s="10">
        <f t="shared" si="156"/>
        <v>45</v>
      </c>
      <c r="AK582" s="87">
        <f t="shared" si="157"/>
        <v>95.744680851063833</v>
      </c>
      <c r="AL582" s="90" t="s">
        <v>5914</v>
      </c>
      <c r="AM582" s="89">
        <v>63</v>
      </c>
      <c r="AN582" s="89">
        <v>60</v>
      </c>
      <c r="AO582" s="10">
        <f t="shared" si="158"/>
        <v>3</v>
      </c>
      <c r="AP582" s="11">
        <f t="shared" si="159"/>
        <v>5</v>
      </c>
      <c r="AQ582" s="91" t="s">
        <v>7607</v>
      </c>
      <c r="AR582" s="89">
        <v>28</v>
      </c>
      <c r="AS582" s="89">
        <v>0</v>
      </c>
      <c r="AT582" s="10">
        <f t="shared" si="160"/>
        <v>28</v>
      </c>
      <c r="AU582" s="87" t="str">
        <f t="shared" si="161"/>
        <v>-</v>
      </c>
      <c r="AV582" s="19" t="s">
        <v>8495</v>
      </c>
    </row>
    <row r="583" spans="3:48" ht="50.1" customHeight="1">
      <c r="C583" s="5"/>
      <c r="D583" s="64" t="s">
        <v>1159</v>
      </c>
      <c r="E583" s="65" t="s">
        <v>5256</v>
      </c>
      <c r="F583" s="67" t="s">
        <v>1160</v>
      </c>
      <c r="G583" s="29">
        <v>4438</v>
      </c>
      <c r="H583" s="13">
        <v>4766</v>
      </c>
      <c r="I583" s="10">
        <f t="shared" si="144"/>
        <v>-328</v>
      </c>
      <c r="J583" s="87">
        <f t="shared" si="145"/>
        <v>-6.8820814099874106</v>
      </c>
      <c r="K583" s="29">
        <v>2209</v>
      </c>
      <c r="L583" s="13">
        <v>2447</v>
      </c>
      <c r="M583" s="10">
        <f t="shared" si="146"/>
        <v>-238</v>
      </c>
      <c r="N583" s="87">
        <f t="shared" si="147"/>
        <v>-9.7261953412341651</v>
      </c>
      <c r="O583" s="29">
        <v>102</v>
      </c>
      <c r="P583" s="13">
        <v>105</v>
      </c>
      <c r="Q583" s="10">
        <f t="shared" si="148"/>
        <v>-3</v>
      </c>
      <c r="R583" s="87">
        <f t="shared" si="149"/>
        <v>-2.8571428571428572</v>
      </c>
      <c r="S583" s="29">
        <v>2127</v>
      </c>
      <c r="T583" s="13">
        <v>2214</v>
      </c>
      <c r="U583" s="10">
        <f t="shared" si="150"/>
        <v>-87</v>
      </c>
      <c r="V583" s="87">
        <f t="shared" si="151"/>
        <v>-3.9295392953929538</v>
      </c>
      <c r="W583" s="88" t="s">
        <v>5642</v>
      </c>
      <c r="X583" s="89">
        <v>1075</v>
      </c>
      <c r="Y583" s="89">
        <v>1122</v>
      </c>
      <c r="Z583" s="10">
        <f t="shared" si="152"/>
        <v>-47</v>
      </c>
      <c r="AA583" s="87">
        <f t="shared" si="153"/>
        <v>-4.1889483065953659</v>
      </c>
      <c r="AB583" s="90" t="s">
        <v>5339</v>
      </c>
      <c r="AC583" s="89">
        <v>714</v>
      </c>
      <c r="AD583" s="89">
        <v>764</v>
      </c>
      <c r="AE583" s="10">
        <f t="shared" si="154"/>
        <v>-50</v>
      </c>
      <c r="AF583" s="11">
        <f t="shared" si="155"/>
        <v>-6.5445026178010473</v>
      </c>
      <c r="AG583" s="91" t="s">
        <v>5436</v>
      </c>
      <c r="AH583" s="89">
        <v>210</v>
      </c>
      <c r="AI583" s="89">
        <v>213</v>
      </c>
      <c r="AJ583" s="10">
        <f t="shared" si="156"/>
        <v>-3</v>
      </c>
      <c r="AK583" s="87">
        <f t="shared" si="157"/>
        <v>-1.4084507042253522</v>
      </c>
      <c r="AL583" s="90" t="s">
        <v>5916</v>
      </c>
      <c r="AM583" s="89">
        <v>51</v>
      </c>
      <c r="AN583" s="89">
        <v>51</v>
      </c>
      <c r="AO583" s="10">
        <f t="shared" si="158"/>
        <v>0</v>
      </c>
      <c r="AP583" s="11">
        <f t="shared" si="159"/>
        <v>0</v>
      </c>
      <c r="AQ583" s="91" t="s">
        <v>5403</v>
      </c>
      <c r="AR583" s="89">
        <v>31</v>
      </c>
      <c r="AS583" s="89">
        <v>32</v>
      </c>
      <c r="AT583" s="10">
        <f t="shared" si="160"/>
        <v>-1</v>
      </c>
      <c r="AU583" s="87">
        <f t="shared" si="161"/>
        <v>-3.125</v>
      </c>
      <c r="AV583" s="19" t="s">
        <v>8496</v>
      </c>
    </row>
    <row r="584" spans="3:48" ht="50.1" customHeight="1">
      <c r="C584" s="5"/>
      <c r="D584" s="64" t="s">
        <v>1161</v>
      </c>
      <c r="E584" s="65" t="s">
        <v>5256</v>
      </c>
      <c r="F584" s="67" t="s">
        <v>1162</v>
      </c>
      <c r="G584" s="29">
        <v>8628</v>
      </c>
      <c r="H584" s="13">
        <v>9836</v>
      </c>
      <c r="I584" s="10">
        <f t="shared" si="144"/>
        <v>-1208</v>
      </c>
      <c r="J584" s="87">
        <f t="shared" si="145"/>
        <v>-12.281415209434728</v>
      </c>
      <c r="K584" s="29">
        <v>6488</v>
      </c>
      <c r="L584" s="13">
        <v>6605</v>
      </c>
      <c r="M584" s="10">
        <f t="shared" si="146"/>
        <v>-117</v>
      </c>
      <c r="N584" s="87">
        <f t="shared" si="147"/>
        <v>-1.7713853141559426</v>
      </c>
      <c r="O584" s="29">
        <v>621</v>
      </c>
      <c r="P584" s="13">
        <v>1122</v>
      </c>
      <c r="Q584" s="10">
        <f t="shared" si="148"/>
        <v>-501</v>
      </c>
      <c r="R584" s="87">
        <f t="shared" si="149"/>
        <v>-44.652406417112303</v>
      </c>
      <c r="S584" s="29">
        <v>1519</v>
      </c>
      <c r="T584" s="13">
        <v>2108</v>
      </c>
      <c r="U584" s="10">
        <f t="shared" si="150"/>
        <v>-589</v>
      </c>
      <c r="V584" s="87">
        <f t="shared" si="151"/>
        <v>-27.941176470588236</v>
      </c>
      <c r="W584" s="88" t="s">
        <v>5857</v>
      </c>
      <c r="X584" s="89">
        <v>341</v>
      </c>
      <c r="Y584" s="89">
        <v>552</v>
      </c>
      <c r="Z584" s="10">
        <f t="shared" si="152"/>
        <v>-211</v>
      </c>
      <c r="AA584" s="87">
        <f t="shared" si="153"/>
        <v>-38.224637681159415</v>
      </c>
      <c r="AB584" s="90" t="s">
        <v>5917</v>
      </c>
      <c r="AC584" s="89">
        <v>268</v>
      </c>
      <c r="AD584" s="89">
        <v>268</v>
      </c>
      <c r="AE584" s="10">
        <f t="shared" si="154"/>
        <v>0</v>
      </c>
      <c r="AF584" s="11">
        <f t="shared" si="155"/>
        <v>0</v>
      </c>
      <c r="AG584" s="91" t="s">
        <v>5918</v>
      </c>
      <c r="AH584" s="89">
        <v>206</v>
      </c>
      <c r="AI584" s="89">
        <v>255</v>
      </c>
      <c r="AJ584" s="10">
        <f t="shared" si="156"/>
        <v>-49</v>
      </c>
      <c r="AK584" s="87">
        <f t="shared" si="157"/>
        <v>-19.215686274509807</v>
      </c>
      <c r="AL584" s="90" t="s">
        <v>5348</v>
      </c>
      <c r="AM584" s="89">
        <v>193</v>
      </c>
      <c r="AN584" s="89">
        <v>0</v>
      </c>
      <c r="AO584" s="10">
        <f t="shared" si="158"/>
        <v>193</v>
      </c>
      <c r="AP584" s="11" t="str">
        <f t="shared" si="159"/>
        <v>-</v>
      </c>
      <c r="AQ584" s="91" t="s">
        <v>5919</v>
      </c>
      <c r="AR584" s="89">
        <v>150</v>
      </c>
      <c r="AS584" s="89">
        <v>240</v>
      </c>
      <c r="AT584" s="10">
        <f t="shared" si="160"/>
        <v>-90</v>
      </c>
      <c r="AU584" s="87">
        <f t="shared" si="161"/>
        <v>-37.5</v>
      </c>
      <c r="AV584" s="19" t="s">
        <v>8497</v>
      </c>
    </row>
    <row r="585" spans="3:48" ht="50.1" customHeight="1">
      <c r="C585" s="5"/>
      <c r="D585" s="64" t="s">
        <v>1163</v>
      </c>
      <c r="E585" s="65" t="s">
        <v>5256</v>
      </c>
      <c r="F585" s="67" t="s">
        <v>1164</v>
      </c>
      <c r="G585" s="29">
        <v>3880</v>
      </c>
      <c r="H585" s="13">
        <v>3833</v>
      </c>
      <c r="I585" s="10">
        <f t="shared" ref="I585:I648" si="162">IF(OR(G585&gt;0,H585&gt;0),G585-H585,"-")</f>
        <v>47</v>
      </c>
      <c r="J585" s="87">
        <f t="shared" ref="J585:J648" si="163">IFERROR(IF(OR(G585&gt;0,H585&gt;0),I585/H585*100,"-"),"-")</f>
        <v>1.2261935820506131</v>
      </c>
      <c r="K585" s="29">
        <v>1395</v>
      </c>
      <c r="L585" s="13">
        <v>1293</v>
      </c>
      <c r="M585" s="10">
        <f t="shared" ref="M585:M648" si="164">IF(OR(K585&gt;0,L585&gt;0),K585-L585,"-")</f>
        <v>102</v>
      </c>
      <c r="N585" s="87">
        <f t="shared" ref="N585:N648" si="165">IFERROR(IF(OR(K585&gt;0,L585&gt;0),M585/L585*100,"-"),"-")</f>
        <v>7.8886310904872383</v>
      </c>
      <c r="O585" s="29">
        <v>1204</v>
      </c>
      <c r="P585" s="13">
        <v>1205</v>
      </c>
      <c r="Q585" s="10">
        <f t="shared" ref="Q585:Q648" si="166">IF(OR(O585&gt;0,P585&gt;0),O585-P585,"-")</f>
        <v>-1</v>
      </c>
      <c r="R585" s="87">
        <f t="shared" ref="R585:R648" si="167">IFERROR(IF(OR(O585&gt;0,P585&gt;0),Q585/P585*100,"-"),"-")</f>
        <v>-8.2987551867219914E-2</v>
      </c>
      <c r="S585" s="29">
        <v>1281</v>
      </c>
      <c r="T585" s="13">
        <v>1335</v>
      </c>
      <c r="U585" s="10">
        <f t="shared" ref="U585:U648" si="168">IF(OR(S585&gt;0,T585&gt;0),S585-T585,"-")</f>
        <v>-54</v>
      </c>
      <c r="V585" s="87">
        <f t="shared" ref="V585:V648" si="169">IFERROR(IF(OR(S585&gt;0,T585&gt;0),U585/T585*100,"-"),"-")</f>
        <v>-4.0449438202247192</v>
      </c>
      <c r="W585" s="88" t="s">
        <v>5351</v>
      </c>
      <c r="X585" s="89">
        <v>983</v>
      </c>
      <c r="Y585" s="89">
        <v>1047</v>
      </c>
      <c r="Z585" s="10">
        <f t="shared" ref="Z585:Z648" si="170">IFERROR(IF(OR(X585&gt;0,Y585&gt;0),X585-Y585,"-"),"-")</f>
        <v>-64</v>
      </c>
      <c r="AA585" s="87">
        <f t="shared" ref="AA585:AA648" si="171">IFERROR(IF(OR(X585&gt;0,Y585&gt;0),Z585/Y585*100,"-"),"-")</f>
        <v>-6.1127029608404966</v>
      </c>
      <c r="AB585" s="90" t="s">
        <v>5758</v>
      </c>
      <c r="AC585" s="89">
        <v>220</v>
      </c>
      <c r="AD585" s="89">
        <v>253</v>
      </c>
      <c r="AE585" s="10">
        <f t="shared" ref="AE585:AE648" si="172">IFERROR(IF(OR(AC585&gt;0,AD585&gt;0),AC585-AD585,"-"),"-")</f>
        <v>-33</v>
      </c>
      <c r="AF585" s="11">
        <f t="shared" ref="AF585:AF648" si="173">IFERROR(IF(OR(AC585&gt;0,AD585&gt;0),AE585/AD585*100,"-"),"-")</f>
        <v>-13.043478260869565</v>
      </c>
      <c r="AG585" s="91" t="s">
        <v>5438</v>
      </c>
      <c r="AH585" s="89">
        <v>71</v>
      </c>
      <c r="AI585" s="89">
        <v>29</v>
      </c>
      <c r="AJ585" s="10">
        <f t="shared" ref="AJ585:AJ648" si="174">IFERROR(IF(OR(AH585&gt;0,AI585&gt;0),AH585-AI585,"-"),"-")</f>
        <v>42</v>
      </c>
      <c r="AK585" s="87">
        <f t="shared" ref="AK585:AK648" si="175">IFERROR(IF(OR(AH585&gt;0,AI585&gt;0),AJ585/AI585*100,"-"),"-")</f>
        <v>144.82758620689654</v>
      </c>
      <c r="AL585" s="90" t="s">
        <v>5444</v>
      </c>
      <c r="AM585" s="89">
        <v>6</v>
      </c>
      <c r="AN585" s="89">
        <v>5</v>
      </c>
      <c r="AO585" s="10">
        <f t="shared" ref="AO585:AO648" si="176">IFERROR(IF(OR(AM585&gt;0,AN585&gt;0),AM585-AN585,"-"),"-")</f>
        <v>1</v>
      </c>
      <c r="AP585" s="11">
        <f t="shared" ref="AP585:AP648" si="177">IFERROR(IF(OR(AM585&gt;0,AN585&gt;0),AO585/AN585*100,"-"),"-")</f>
        <v>20</v>
      </c>
      <c r="AQ585" s="91" t="s">
        <v>5920</v>
      </c>
      <c r="AR585" s="89" t="s">
        <v>5344</v>
      </c>
      <c r="AS585" s="89">
        <v>0</v>
      </c>
      <c r="AT585" s="10" t="str">
        <f t="shared" ref="AT585:AT648" si="178">IFERROR(IF(OR(AR585&gt;0,AS585&gt;0),AR585-AS585,"-"),"-")</f>
        <v>-</v>
      </c>
      <c r="AU585" s="87" t="str">
        <f t="shared" ref="AU585:AU648" si="179">IFERROR(IF(OR(AR585&gt;0,AS585&gt;0),AT585/AS585*100,"-"),"-")</f>
        <v>-</v>
      </c>
      <c r="AV585" s="19" t="s">
        <v>8498</v>
      </c>
    </row>
    <row r="586" spans="3:48" ht="50.1" customHeight="1">
      <c r="C586" s="5"/>
      <c r="D586" s="64" t="s">
        <v>1165</v>
      </c>
      <c r="E586" s="65" t="s">
        <v>5256</v>
      </c>
      <c r="F586" s="67" t="s">
        <v>1166</v>
      </c>
      <c r="G586" s="29">
        <v>1416</v>
      </c>
      <c r="H586" s="13">
        <v>985</v>
      </c>
      <c r="I586" s="10">
        <f t="shared" si="162"/>
        <v>431</v>
      </c>
      <c r="J586" s="87">
        <f t="shared" si="163"/>
        <v>43.756345177664976</v>
      </c>
      <c r="K586" s="29">
        <v>517</v>
      </c>
      <c r="L586" s="13">
        <v>237</v>
      </c>
      <c r="M586" s="10">
        <f t="shared" si="164"/>
        <v>280</v>
      </c>
      <c r="N586" s="87">
        <f t="shared" si="165"/>
        <v>118.14345991561181</v>
      </c>
      <c r="O586" s="29">
        <v>182</v>
      </c>
      <c r="P586" s="13">
        <v>82</v>
      </c>
      <c r="Q586" s="10">
        <f t="shared" si="166"/>
        <v>100</v>
      </c>
      <c r="R586" s="87">
        <f t="shared" si="167"/>
        <v>121.95121951219512</v>
      </c>
      <c r="S586" s="29">
        <v>717</v>
      </c>
      <c r="T586" s="13">
        <v>667</v>
      </c>
      <c r="U586" s="10">
        <f t="shared" si="168"/>
        <v>50</v>
      </c>
      <c r="V586" s="87">
        <f t="shared" si="169"/>
        <v>7.4962518740629687</v>
      </c>
      <c r="W586" s="88" t="s">
        <v>5864</v>
      </c>
      <c r="X586" s="89">
        <v>253</v>
      </c>
      <c r="Y586" s="89">
        <v>223</v>
      </c>
      <c r="Z586" s="10">
        <f t="shared" si="170"/>
        <v>30</v>
      </c>
      <c r="AA586" s="87">
        <f t="shared" si="171"/>
        <v>13.452914798206278</v>
      </c>
      <c r="AB586" s="90" t="s">
        <v>5335</v>
      </c>
      <c r="AC586" s="89">
        <v>189</v>
      </c>
      <c r="AD586" s="89">
        <v>189</v>
      </c>
      <c r="AE586" s="10">
        <f t="shared" si="172"/>
        <v>0</v>
      </c>
      <c r="AF586" s="11">
        <f t="shared" si="173"/>
        <v>0</v>
      </c>
      <c r="AG586" s="91" t="s">
        <v>5403</v>
      </c>
      <c r="AH586" s="89">
        <v>69</v>
      </c>
      <c r="AI586" s="89">
        <v>48</v>
      </c>
      <c r="AJ586" s="10">
        <f t="shared" si="174"/>
        <v>21</v>
      </c>
      <c r="AK586" s="87">
        <f t="shared" si="175"/>
        <v>43.75</v>
      </c>
      <c r="AL586" s="90" t="s">
        <v>5883</v>
      </c>
      <c r="AM586" s="89">
        <v>67</v>
      </c>
      <c r="AN586" s="89">
        <v>67</v>
      </c>
      <c r="AO586" s="10">
        <f t="shared" si="176"/>
        <v>0</v>
      </c>
      <c r="AP586" s="11">
        <f t="shared" si="177"/>
        <v>0</v>
      </c>
      <c r="AQ586" s="91" t="s">
        <v>5921</v>
      </c>
      <c r="AR586" s="89">
        <v>55</v>
      </c>
      <c r="AS586" s="89">
        <v>58</v>
      </c>
      <c r="AT586" s="10">
        <f t="shared" si="178"/>
        <v>-3</v>
      </c>
      <c r="AU586" s="87">
        <f t="shared" si="179"/>
        <v>-5.1724137931034484</v>
      </c>
      <c r="AV586" s="19" t="s">
        <v>5922</v>
      </c>
    </row>
    <row r="587" spans="3:48" ht="50.1" customHeight="1">
      <c r="C587" s="5"/>
      <c r="D587" s="64" t="s">
        <v>1167</v>
      </c>
      <c r="E587" s="65" t="s">
        <v>5256</v>
      </c>
      <c r="F587" s="67" t="s">
        <v>1168</v>
      </c>
      <c r="G587" s="29">
        <v>4618</v>
      </c>
      <c r="H587" s="13">
        <v>4488</v>
      </c>
      <c r="I587" s="10">
        <f t="shared" si="162"/>
        <v>130</v>
      </c>
      <c r="J587" s="87">
        <f t="shared" si="163"/>
        <v>2.8966131907308377</v>
      </c>
      <c r="K587" s="29">
        <v>2137</v>
      </c>
      <c r="L587" s="13">
        <v>2137</v>
      </c>
      <c r="M587" s="10">
        <f t="shared" si="164"/>
        <v>0</v>
      </c>
      <c r="N587" s="87">
        <f t="shared" si="165"/>
        <v>0</v>
      </c>
      <c r="O587" s="29">
        <v>373</v>
      </c>
      <c r="P587" s="13">
        <v>373</v>
      </c>
      <c r="Q587" s="10">
        <f t="shared" si="166"/>
        <v>0</v>
      </c>
      <c r="R587" s="87">
        <f t="shared" si="167"/>
        <v>0</v>
      </c>
      <c r="S587" s="29">
        <v>2108</v>
      </c>
      <c r="T587" s="13">
        <v>1978</v>
      </c>
      <c r="U587" s="10">
        <f t="shared" si="168"/>
        <v>130</v>
      </c>
      <c r="V587" s="87">
        <f t="shared" si="169"/>
        <v>6.5722952477249743</v>
      </c>
      <c r="W587" s="88" t="s">
        <v>5923</v>
      </c>
      <c r="X587" s="89">
        <v>786</v>
      </c>
      <c r="Y587" s="89">
        <v>786</v>
      </c>
      <c r="Z587" s="10">
        <f t="shared" si="170"/>
        <v>0</v>
      </c>
      <c r="AA587" s="87">
        <f t="shared" si="171"/>
        <v>0</v>
      </c>
      <c r="AB587" s="90" t="s">
        <v>5883</v>
      </c>
      <c r="AC587" s="89">
        <v>677</v>
      </c>
      <c r="AD587" s="89">
        <v>556</v>
      </c>
      <c r="AE587" s="10">
        <f t="shared" si="172"/>
        <v>121</v>
      </c>
      <c r="AF587" s="11">
        <f t="shared" si="173"/>
        <v>21.762589928057555</v>
      </c>
      <c r="AG587" s="91" t="s">
        <v>5335</v>
      </c>
      <c r="AH587" s="89">
        <v>295</v>
      </c>
      <c r="AI587" s="89">
        <v>295</v>
      </c>
      <c r="AJ587" s="10">
        <f t="shared" si="174"/>
        <v>0</v>
      </c>
      <c r="AK587" s="87">
        <f t="shared" si="175"/>
        <v>0</v>
      </c>
      <c r="AL587" s="90" t="s">
        <v>8468</v>
      </c>
      <c r="AM587" s="89">
        <v>206</v>
      </c>
      <c r="AN587" s="89">
        <v>206</v>
      </c>
      <c r="AO587" s="10">
        <f t="shared" si="176"/>
        <v>0</v>
      </c>
      <c r="AP587" s="11">
        <f t="shared" si="177"/>
        <v>0</v>
      </c>
      <c r="AQ587" s="91" t="s">
        <v>5924</v>
      </c>
      <c r="AR587" s="89">
        <v>48</v>
      </c>
      <c r="AS587" s="89">
        <v>48</v>
      </c>
      <c r="AT587" s="10">
        <f t="shared" si="178"/>
        <v>0</v>
      </c>
      <c r="AU587" s="87">
        <f t="shared" si="179"/>
        <v>0</v>
      </c>
      <c r="AV587" s="19" t="s">
        <v>8499</v>
      </c>
    </row>
    <row r="588" spans="3:48" ht="50.1" customHeight="1">
      <c r="C588" s="5"/>
      <c r="D588" s="64" t="s">
        <v>1169</v>
      </c>
      <c r="E588" s="65" t="s">
        <v>5256</v>
      </c>
      <c r="F588" s="67" t="s">
        <v>1170</v>
      </c>
      <c r="G588" s="29">
        <v>2727</v>
      </c>
      <c r="H588" s="13">
        <v>2231</v>
      </c>
      <c r="I588" s="10">
        <f t="shared" si="162"/>
        <v>496</v>
      </c>
      <c r="J588" s="87">
        <f t="shared" si="163"/>
        <v>22.232182877633349</v>
      </c>
      <c r="K588" s="29">
        <v>251</v>
      </c>
      <c r="L588" s="13">
        <v>251</v>
      </c>
      <c r="M588" s="10">
        <f t="shared" si="164"/>
        <v>0</v>
      </c>
      <c r="N588" s="87">
        <f t="shared" si="165"/>
        <v>0</v>
      </c>
      <c r="O588" s="29">
        <v>379</v>
      </c>
      <c r="P588" s="13">
        <v>279</v>
      </c>
      <c r="Q588" s="10">
        <f t="shared" si="166"/>
        <v>100</v>
      </c>
      <c r="R588" s="87">
        <f t="shared" si="167"/>
        <v>35.842293906810035</v>
      </c>
      <c r="S588" s="29">
        <v>2097</v>
      </c>
      <c r="T588" s="13">
        <v>1701</v>
      </c>
      <c r="U588" s="10">
        <f t="shared" si="168"/>
        <v>396</v>
      </c>
      <c r="V588" s="87">
        <f t="shared" si="169"/>
        <v>23.280423280423278</v>
      </c>
      <c r="W588" s="88" t="s">
        <v>5339</v>
      </c>
      <c r="X588" s="89">
        <v>1296</v>
      </c>
      <c r="Y588" s="89">
        <v>846</v>
      </c>
      <c r="Z588" s="10">
        <f t="shared" si="170"/>
        <v>450</v>
      </c>
      <c r="AA588" s="87">
        <f t="shared" si="171"/>
        <v>53.191489361702125</v>
      </c>
      <c r="AB588" s="90" t="s">
        <v>5925</v>
      </c>
      <c r="AC588" s="89">
        <v>252</v>
      </c>
      <c r="AD588" s="89">
        <v>356</v>
      </c>
      <c r="AE588" s="10">
        <f t="shared" si="172"/>
        <v>-104</v>
      </c>
      <c r="AF588" s="11">
        <f t="shared" si="173"/>
        <v>-29.213483146067414</v>
      </c>
      <c r="AG588" s="91" t="s">
        <v>5335</v>
      </c>
      <c r="AH588" s="89">
        <v>184</v>
      </c>
      <c r="AI588" s="89">
        <v>184</v>
      </c>
      <c r="AJ588" s="10">
        <f t="shared" si="174"/>
        <v>0</v>
      </c>
      <c r="AK588" s="87">
        <f t="shared" si="175"/>
        <v>0</v>
      </c>
      <c r="AL588" s="90" t="s">
        <v>5404</v>
      </c>
      <c r="AM588" s="89">
        <v>112</v>
      </c>
      <c r="AN588" s="89">
        <v>112</v>
      </c>
      <c r="AO588" s="10">
        <f t="shared" si="176"/>
        <v>0</v>
      </c>
      <c r="AP588" s="11">
        <f t="shared" si="177"/>
        <v>0</v>
      </c>
      <c r="AQ588" s="91" t="s">
        <v>5926</v>
      </c>
      <c r="AR588" s="89">
        <v>71</v>
      </c>
      <c r="AS588" s="89">
        <v>71</v>
      </c>
      <c r="AT588" s="10">
        <f t="shared" si="178"/>
        <v>0</v>
      </c>
      <c r="AU588" s="87">
        <f t="shared" si="179"/>
        <v>0</v>
      </c>
      <c r="AV588" s="19" t="s">
        <v>8500</v>
      </c>
    </row>
    <row r="589" spans="3:48" ht="50.1" customHeight="1">
      <c r="C589" s="5"/>
      <c r="D589" s="64" t="s">
        <v>1171</v>
      </c>
      <c r="E589" s="65" t="s">
        <v>5256</v>
      </c>
      <c r="F589" s="67" t="s">
        <v>1172</v>
      </c>
      <c r="G589" s="29">
        <v>2361</v>
      </c>
      <c r="H589" s="13">
        <v>2008</v>
      </c>
      <c r="I589" s="10">
        <f t="shared" si="162"/>
        <v>353</v>
      </c>
      <c r="J589" s="87">
        <f t="shared" si="163"/>
        <v>17.579681274900398</v>
      </c>
      <c r="K589" s="29">
        <v>975</v>
      </c>
      <c r="L589" s="13">
        <v>882</v>
      </c>
      <c r="M589" s="10">
        <f t="shared" si="164"/>
        <v>93</v>
      </c>
      <c r="N589" s="87">
        <f t="shared" si="165"/>
        <v>10.544217687074831</v>
      </c>
      <c r="O589" s="29">
        <v>164</v>
      </c>
      <c r="P589" s="13">
        <v>164</v>
      </c>
      <c r="Q589" s="10">
        <f t="shared" si="166"/>
        <v>0</v>
      </c>
      <c r="R589" s="87">
        <f t="shared" si="167"/>
        <v>0</v>
      </c>
      <c r="S589" s="29">
        <v>1222</v>
      </c>
      <c r="T589" s="13">
        <v>961</v>
      </c>
      <c r="U589" s="10">
        <f t="shared" si="168"/>
        <v>261</v>
      </c>
      <c r="V589" s="87">
        <f t="shared" si="169"/>
        <v>27.159209157127989</v>
      </c>
      <c r="W589" s="88" t="s">
        <v>5339</v>
      </c>
      <c r="X589" s="89">
        <v>687</v>
      </c>
      <c r="Y589" s="89">
        <v>504</v>
      </c>
      <c r="Z589" s="10">
        <f t="shared" si="170"/>
        <v>183</v>
      </c>
      <c r="AA589" s="87">
        <f t="shared" si="171"/>
        <v>36.30952380952381</v>
      </c>
      <c r="AB589" s="90" t="s">
        <v>5387</v>
      </c>
      <c r="AC589" s="89">
        <v>212</v>
      </c>
      <c r="AD589" s="89">
        <v>234</v>
      </c>
      <c r="AE589" s="10">
        <f t="shared" si="172"/>
        <v>-22</v>
      </c>
      <c r="AF589" s="11">
        <f t="shared" si="173"/>
        <v>-9.4017094017094021</v>
      </c>
      <c r="AG589" s="91" t="s">
        <v>5335</v>
      </c>
      <c r="AH589" s="89">
        <v>112</v>
      </c>
      <c r="AI589" s="89">
        <v>120</v>
      </c>
      <c r="AJ589" s="10">
        <f t="shared" si="174"/>
        <v>-8</v>
      </c>
      <c r="AK589" s="87">
        <f t="shared" si="175"/>
        <v>-6.666666666666667</v>
      </c>
      <c r="AL589" s="90" t="s">
        <v>8469</v>
      </c>
      <c r="AM589" s="89">
        <v>105</v>
      </c>
      <c r="AN589" s="89">
        <v>0</v>
      </c>
      <c r="AO589" s="10">
        <f t="shared" si="176"/>
        <v>105</v>
      </c>
      <c r="AP589" s="11" t="str">
        <f t="shared" si="177"/>
        <v>-</v>
      </c>
      <c r="AQ589" s="91" t="s">
        <v>5489</v>
      </c>
      <c r="AR589" s="89">
        <v>100</v>
      </c>
      <c r="AS589" s="89">
        <v>100</v>
      </c>
      <c r="AT589" s="10">
        <f t="shared" si="178"/>
        <v>0</v>
      </c>
      <c r="AU589" s="87">
        <f t="shared" si="179"/>
        <v>0</v>
      </c>
      <c r="AV589" s="19" t="s">
        <v>8501</v>
      </c>
    </row>
    <row r="590" spans="3:48" ht="50.1" customHeight="1">
      <c r="C590" s="5"/>
      <c r="D590" s="64" t="s">
        <v>1173</v>
      </c>
      <c r="E590" s="65" t="s">
        <v>5256</v>
      </c>
      <c r="F590" s="67" t="s">
        <v>1174</v>
      </c>
      <c r="G590" s="29">
        <v>1728</v>
      </c>
      <c r="H590" s="13">
        <v>2002</v>
      </c>
      <c r="I590" s="10">
        <f t="shared" si="162"/>
        <v>-274</v>
      </c>
      <c r="J590" s="87">
        <f t="shared" si="163"/>
        <v>-13.686313686313687</v>
      </c>
      <c r="K590" s="29">
        <v>782</v>
      </c>
      <c r="L590" s="13">
        <v>782</v>
      </c>
      <c r="M590" s="10">
        <f t="shared" si="164"/>
        <v>0</v>
      </c>
      <c r="N590" s="87">
        <f t="shared" si="165"/>
        <v>0</v>
      </c>
      <c r="O590" s="29">
        <v>83</v>
      </c>
      <c r="P590" s="13">
        <v>83</v>
      </c>
      <c r="Q590" s="10">
        <f t="shared" si="166"/>
        <v>0</v>
      </c>
      <c r="R590" s="87">
        <f t="shared" si="167"/>
        <v>0</v>
      </c>
      <c r="S590" s="29">
        <v>862</v>
      </c>
      <c r="T590" s="13">
        <v>1137</v>
      </c>
      <c r="U590" s="10">
        <f t="shared" si="168"/>
        <v>-275</v>
      </c>
      <c r="V590" s="87">
        <f t="shared" si="169"/>
        <v>-24.186455584872473</v>
      </c>
      <c r="W590" s="88" t="s">
        <v>5928</v>
      </c>
      <c r="X590" s="89">
        <v>331</v>
      </c>
      <c r="Y590" s="89">
        <v>335</v>
      </c>
      <c r="Z590" s="10">
        <f t="shared" si="170"/>
        <v>-4</v>
      </c>
      <c r="AA590" s="87">
        <f t="shared" si="171"/>
        <v>-1.1940298507462688</v>
      </c>
      <c r="AB590" s="90" t="s">
        <v>5927</v>
      </c>
      <c r="AC590" s="89">
        <v>207</v>
      </c>
      <c r="AD590" s="89">
        <v>497</v>
      </c>
      <c r="AE590" s="10">
        <f t="shared" si="172"/>
        <v>-290</v>
      </c>
      <c r="AF590" s="11">
        <f t="shared" si="173"/>
        <v>-58.350100603621733</v>
      </c>
      <c r="AG590" s="91" t="s">
        <v>5335</v>
      </c>
      <c r="AH590" s="89">
        <v>168</v>
      </c>
      <c r="AI590" s="89">
        <v>168</v>
      </c>
      <c r="AJ590" s="10">
        <f t="shared" si="174"/>
        <v>0</v>
      </c>
      <c r="AK590" s="87">
        <f t="shared" si="175"/>
        <v>0</v>
      </c>
      <c r="AL590" s="90" t="s">
        <v>5929</v>
      </c>
      <c r="AM590" s="89">
        <v>92</v>
      </c>
      <c r="AN590" s="89">
        <v>73</v>
      </c>
      <c r="AO590" s="10">
        <f t="shared" si="176"/>
        <v>19</v>
      </c>
      <c r="AP590" s="11">
        <f t="shared" si="177"/>
        <v>26.027397260273972</v>
      </c>
      <c r="AQ590" s="91" t="s">
        <v>5634</v>
      </c>
      <c r="AR590" s="89">
        <v>37</v>
      </c>
      <c r="AS590" s="89">
        <v>37</v>
      </c>
      <c r="AT590" s="10">
        <f t="shared" si="178"/>
        <v>0</v>
      </c>
      <c r="AU590" s="87">
        <f t="shared" si="179"/>
        <v>0</v>
      </c>
      <c r="AV590" s="19" t="s">
        <v>8502</v>
      </c>
    </row>
    <row r="591" spans="3:48" ht="50.1" customHeight="1">
      <c r="C591" s="5"/>
      <c r="D591" s="64" t="s">
        <v>1175</v>
      </c>
      <c r="E591" s="65" t="s">
        <v>5256</v>
      </c>
      <c r="F591" s="67" t="s">
        <v>1176</v>
      </c>
      <c r="G591" s="29">
        <v>2832</v>
      </c>
      <c r="H591" s="13">
        <v>2467</v>
      </c>
      <c r="I591" s="10">
        <f t="shared" si="162"/>
        <v>365</v>
      </c>
      <c r="J591" s="87">
        <f t="shared" si="163"/>
        <v>14.795297932711795</v>
      </c>
      <c r="K591" s="29">
        <v>904</v>
      </c>
      <c r="L591" s="13">
        <v>884</v>
      </c>
      <c r="M591" s="10">
        <f t="shared" si="164"/>
        <v>20</v>
      </c>
      <c r="N591" s="87">
        <f t="shared" si="165"/>
        <v>2.2624434389140271</v>
      </c>
      <c r="O591" s="29">
        <v>1</v>
      </c>
      <c r="P591" s="13">
        <v>1</v>
      </c>
      <c r="Q591" s="10">
        <f t="shared" si="166"/>
        <v>0</v>
      </c>
      <c r="R591" s="87">
        <f t="shared" si="167"/>
        <v>0</v>
      </c>
      <c r="S591" s="29">
        <v>1926</v>
      </c>
      <c r="T591" s="13">
        <v>1581</v>
      </c>
      <c r="U591" s="10">
        <f t="shared" si="168"/>
        <v>345</v>
      </c>
      <c r="V591" s="87">
        <f t="shared" si="169"/>
        <v>21.821631878557877</v>
      </c>
      <c r="W591" s="88" t="s">
        <v>5930</v>
      </c>
      <c r="X591" s="89">
        <v>600</v>
      </c>
      <c r="Y591" s="89">
        <v>534</v>
      </c>
      <c r="Z591" s="10">
        <f t="shared" si="170"/>
        <v>66</v>
      </c>
      <c r="AA591" s="87">
        <f t="shared" si="171"/>
        <v>12.359550561797752</v>
      </c>
      <c r="AB591" s="90" t="s">
        <v>7117</v>
      </c>
      <c r="AC591" s="89">
        <v>320</v>
      </c>
      <c r="AD591" s="89" t="s">
        <v>5344</v>
      </c>
      <c r="AE591" s="10" t="str">
        <f t="shared" si="172"/>
        <v>-</v>
      </c>
      <c r="AF591" s="11" t="str">
        <f t="shared" si="173"/>
        <v>-</v>
      </c>
      <c r="AG591" s="91" t="s">
        <v>5389</v>
      </c>
      <c r="AH591" s="89">
        <v>267</v>
      </c>
      <c r="AI591" s="89">
        <v>267</v>
      </c>
      <c r="AJ591" s="10">
        <f t="shared" si="174"/>
        <v>0</v>
      </c>
      <c r="AK591" s="87">
        <f t="shared" si="175"/>
        <v>0</v>
      </c>
      <c r="AL591" s="90" t="s">
        <v>5412</v>
      </c>
      <c r="AM591" s="89">
        <v>232</v>
      </c>
      <c r="AN591" s="89">
        <v>231</v>
      </c>
      <c r="AO591" s="10">
        <f t="shared" si="176"/>
        <v>1</v>
      </c>
      <c r="AP591" s="11">
        <f t="shared" si="177"/>
        <v>0.4329004329004329</v>
      </c>
      <c r="AQ591" s="91" t="s">
        <v>5339</v>
      </c>
      <c r="AR591" s="89">
        <v>166</v>
      </c>
      <c r="AS591" s="89">
        <v>247</v>
      </c>
      <c r="AT591" s="10">
        <f t="shared" si="178"/>
        <v>-81</v>
      </c>
      <c r="AU591" s="87">
        <f t="shared" si="179"/>
        <v>-32.793522267206477</v>
      </c>
      <c r="AV591" s="19" t="s">
        <v>5931</v>
      </c>
    </row>
    <row r="592" spans="3:48" ht="50.1" customHeight="1">
      <c r="C592" s="5"/>
      <c r="D592" s="64" t="s">
        <v>1177</v>
      </c>
      <c r="E592" s="65" t="s">
        <v>5256</v>
      </c>
      <c r="F592" s="67" t="s">
        <v>1178</v>
      </c>
      <c r="G592" s="29">
        <v>2226</v>
      </c>
      <c r="H592" s="13">
        <v>2111</v>
      </c>
      <c r="I592" s="10">
        <f t="shared" si="162"/>
        <v>115</v>
      </c>
      <c r="J592" s="87">
        <f t="shared" si="163"/>
        <v>5.4476551397441977</v>
      </c>
      <c r="K592" s="29">
        <v>1051</v>
      </c>
      <c r="L592" s="13">
        <v>1078</v>
      </c>
      <c r="M592" s="10">
        <f t="shared" si="164"/>
        <v>-27</v>
      </c>
      <c r="N592" s="87">
        <f t="shared" si="165"/>
        <v>-2.5046382189239331</v>
      </c>
      <c r="O592" s="29">
        <v>50</v>
      </c>
      <c r="P592" s="13">
        <v>97</v>
      </c>
      <c r="Q592" s="10">
        <f t="shared" si="166"/>
        <v>-47</v>
      </c>
      <c r="R592" s="87">
        <f t="shared" si="167"/>
        <v>-48.453608247422679</v>
      </c>
      <c r="S592" s="29">
        <v>1125</v>
      </c>
      <c r="T592" s="13">
        <v>936</v>
      </c>
      <c r="U592" s="10">
        <f t="shared" si="168"/>
        <v>189</v>
      </c>
      <c r="V592" s="87">
        <f t="shared" si="169"/>
        <v>20.192307692307693</v>
      </c>
      <c r="W592" s="88" t="s">
        <v>5932</v>
      </c>
      <c r="X592" s="89">
        <v>287</v>
      </c>
      <c r="Y592" s="89">
        <v>287</v>
      </c>
      <c r="Z592" s="10">
        <f t="shared" si="170"/>
        <v>0</v>
      </c>
      <c r="AA592" s="87">
        <f t="shared" si="171"/>
        <v>0</v>
      </c>
      <c r="AB592" s="90" t="s">
        <v>8470</v>
      </c>
      <c r="AC592" s="89">
        <v>213</v>
      </c>
      <c r="AD592" s="89">
        <v>13</v>
      </c>
      <c r="AE592" s="10">
        <f t="shared" si="172"/>
        <v>200</v>
      </c>
      <c r="AF592" s="11">
        <f t="shared" si="173"/>
        <v>1538.4615384615386</v>
      </c>
      <c r="AG592" s="91" t="s">
        <v>5933</v>
      </c>
      <c r="AH592" s="89">
        <v>212</v>
      </c>
      <c r="AI592" s="89">
        <v>212</v>
      </c>
      <c r="AJ592" s="10">
        <f t="shared" si="174"/>
        <v>0</v>
      </c>
      <c r="AK592" s="87">
        <f t="shared" si="175"/>
        <v>0</v>
      </c>
      <c r="AL592" s="90" t="s">
        <v>5934</v>
      </c>
      <c r="AM592" s="89">
        <v>200</v>
      </c>
      <c r="AN592" s="89">
        <v>195</v>
      </c>
      <c r="AO592" s="10">
        <f t="shared" si="176"/>
        <v>5</v>
      </c>
      <c r="AP592" s="11">
        <f t="shared" si="177"/>
        <v>2.5641025641025639</v>
      </c>
      <c r="AQ592" s="91" t="s">
        <v>5935</v>
      </c>
      <c r="AR592" s="89">
        <v>64</v>
      </c>
      <c r="AS592" s="89">
        <v>64</v>
      </c>
      <c r="AT592" s="10">
        <f t="shared" si="178"/>
        <v>0</v>
      </c>
      <c r="AU592" s="87">
        <f t="shared" si="179"/>
        <v>0</v>
      </c>
      <c r="AV592" s="19" t="s">
        <v>5936</v>
      </c>
    </row>
    <row r="593" spans="3:48" ht="50.1" customHeight="1">
      <c r="C593" s="5"/>
      <c r="D593" s="64" t="s">
        <v>1179</v>
      </c>
      <c r="E593" s="65" t="s">
        <v>5256</v>
      </c>
      <c r="F593" s="67" t="s">
        <v>1180</v>
      </c>
      <c r="G593" s="29">
        <v>114</v>
      </c>
      <c r="H593" s="13">
        <v>274</v>
      </c>
      <c r="I593" s="10">
        <f t="shared" si="162"/>
        <v>-160</v>
      </c>
      <c r="J593" s="87">
        <f t="shared" si="163"/>
        <v>-58.394160583941598</v>
      </c>
      <c r="K593" s="29">
        <v>114</v>
      </c>
      <c r="L593" s="13">
        <v>274</v>
      </c>
      <c r="M593" s="10">
        <f t="shared" si="164"/>
        <v>-160</v>
      </c>
      <c r="N593" s="87">
        <f t="shared" si="165"/>
        <v>-58.394160583941598</v>
      </c>
      <c r="O593" s="29">
        <v>0</v>
      </c>
      <c r="P593" s="13">
        <v>0</v>
      </c>
      <c r="Q593" s="10" t="str">
        <f t="shared" si="166"/>
        <v>-</v>
      </c>
      <c r="R593" s="87" t="str">
        <f t="shared" si="167"/>
        <v>-</v>
      </c>
      <c r="S593" s="29">
        <v>0</v>
      </c>
      <c r="T593" s="13">
        <v>0</v>
      </c>
      <c r="U593" s="10" t="str">
        <f t="shared" si="168"/>
        <v>-</v>
      </c>
      <c r="V593" s="87" t="str">
        <f t="shared" si="169"/>
        <v>-</v>
      </c>
      <c r="W593" s="88" t="s">
        <v>11071</v>
      </c>
      <c r="X593" s="89" t="s">
        <v>11071</v>
      </c>
      <c r="Y593" s="89" t="s">
        <v>5344</v>
      </c>
      <c r="Z593" s="10" t="str">
        <f t="shared" si="170"/>
        <v>-</v>
      </c>
      <c r="AA593" s="87" t="str">
        <f t="shared" si="171"/>
        <v>-</v>
      </c>
      <c r="AB593" s="90" t="s">
        <v>11071</v>
      </c>
      <c r="AC593" s="89" t="s">
        <v>11071</v>
      </c>
      <c r="AD593" s="89" t="s">
        <v>5344</v>
      </c>
      <c r="AE593" s="10" t="str">
        <f t="shared" si="172"/>
        <v>-</v>
      </c>
      <c r="AF593" s="11" t="str">
        <f t="shared" si="173"/>
        <v>-</v>
      </c>
      <c r="AG593" s="91" t="s">
        <v>11071</v>
      </c>
      <c r="AH593" s="89" t="s">
        <v>11071</v>
      </c>
      <c r="AI593" s="89" t="s">
        <v>5344</v>
      </c>
      <c r="AJ593" s="10" t="str">
        <f t="shared" si="174"/>
        <v>-</v>
      </c>
      <c r="AK593" s="87" t="str">
        <f t="shared" si="175"/>
        <v>-</v>
      </c>
      <c r="AL593" s="90" t="s">
        <v>11071</v>
      </c>
      <c r="AM593" s="89" t="s">
        <v>11071</v>
      </c>
      <c r="AN593" s="89" t="s">
        <v>5344</v>
      </c>
      <c r="AO593" s="10" t="str">
        <f t="shared" si="176"/>
        <v>-</v>
      </c>
      <c r="AP593" s="11" t="str">
        <f t="shared" si="177"/>
        <v>-</v>
      </c>
      <c r="AQ593" s="91" t="s">
        <v>11071</v>
      </c>
      <c r="AR593" s="89" t="s">
        <v>5344</v>
      </c>
      <c r="AS593" s="89" t="s">
        <v>5344</v>
      </c>
      <c r="AT593" s="10" t="str">
        <f t="shared" si="178"/>
        <v>-</v>
      </c>
      <c r="AU593" s="87" t="str">
        <f t="shared" si="179"/>
        <v>-</v>
      </c>
      <c r="AV593" s="15"/>
    </row>
    <row r="594" spans="3:48" ht="50.1" customHeight="1">
      <c r="C594" s="5"/>
      <c r="D594" s="64" t="s">
        <v>1181</v>
      </c>
      <c r="E594" s="65" t="s">
        <v>5256</v>
      </c>
      <c r="F594" s="67" t="s">
        <v>1182</v>
      </c>
      <c r="G594" s="29">
        <v>200</v>
      </c>
      <c r="H594" s="13">
        <v>263</v>
      </c>
      <c r="I594" s="10">
        <f t="shared" si="162"/>
        <v>-63</v>
      </c>
      <c r="J594" s="87">
        <f t="shared" si="163"/>
        <v>-23.954372623574145</v>
      </c>
      <c r="K594" s="29">
        <v>100</v>
      </c>
      <c r="L594" s="13">
        <v>100</v>
      </c>
      <c r="M594" s="10">
        <f t="shared" si="164"/>
        <v>0</v>
      </c>
      <c r="N594" s="87">
        <f t="shared" si="165"/>
        <v>0</v>
      </c>
      <c r="O594" s="29">
        <v>0</v>
      </c>
      <c r="P594" s="13">
        <v>0</v>
      </c>
      <c r="Q594" s="10" t="str">
        <f t="shared" si="166"/>
        <v>-</v>
      </c>
      <c r="R594" s="87" t="str">
        <f t="shared" si="167"/>
        <v>-</v>
      </c>
      <c r="S594" s="29">
        <v>100</v>
      </c>
      <c r="T594" s="13">
        <v>163</v>
      </c>
      <c r="U594" s="10">
        <f t="shared" si="168"/>
        <v>-63</v>
      </c>
      <c r="V594" s="87">
        <f t="shared" si="169"/>
        <v>-38.650306748466257</v>
      </c>
      <c r="W594" s="88" t="s">
        <v>5937</v>
      </c>
      <c r="X594" s="89">
        <v>100</v>
      </c>
      <c r="Y594" s="89">
        <v>163</v>
      </c>
      <c r="Z594" s="10">
        <f t="shared" si="170"/>
        <v>-63</v>
      </c>
      <c r="AA594" s="87">
        <f t="shared" si="171"/>
        <v>-38.650306748466257</v>
      </c>
      <c r="AB594" s="90" t="s">
        <v>11071</v>
      </c>
      <c r="AC594" s="89" t="s">
        <v>11071</v>
      </c>
      <c r="AD594" s="89" t="s">
        <v>5344</v>
      </c>
      <c r="AE594" s="10" t="str">
        <f t="shared" si="172"/>
        <v>-</v>
      </c>
      <c r="AF594" s="11" t="str">
        <f t="shared" si="173"/>
        <v>-</v>
      </c>
      <c r="AG594" s="91" t="s">
        <v>11071</v>
      </c>
      <c r="AH594" s="89" t="s">
        <v>11071</v>
      </c>
      <c r="AI594" s="89" t="s">
        <v>5344</v>
      </c>
      <c r="AJ594" s="10" t="str">
        <f t="shared" si="174"/>
        <v>-</v>
      </c>
      <c r="AK594" s="87" t="str">
        <f t="shared" si="175"/>
        <v>-</v>
      </c>
      <c r="AL594" s="90" t="s">
        <v>11071</v>
      </c>
      <c r="AM594" s="89" t="s">
        <v>11071</v>
      </c>
      <c r="AN594" s="89" t="s">
        <v>5344</v>
      </c>
      <c r="AO594" s="10" t="str">
        <f t="shared" si="176"/>
        <v>-</v>
      </c>
      <c r="AP594" s="11" t="str">
        <f t="shared" si="177"/>
        <v>-</v>
      </c>
      <c r="AQ594" s="91" t="s">
        <v>11071</v>
      </c>
      <c r="AR594" s="89" t="s">
        <v>5344</v>
      </c>
      <c r="AS594" s="89" t="s">
        <v>5344</v>
      </c>
      <c r="AT594" s="10" t="str">
        <f t="shared" si="178"/>
        <v>-</v>
      </c>
      <c r="AU594" s="87" t="str">
        <f t="shared" si="179"/>
        <v>-</v>
      </c>
      <c r="AV594" s="15"/>
    </row>
    <row r="595" spans="3:48" ht="50.1" customHeight="1">
      <c r="C595" s="5"/>
      <c r="D595" s="64" t="s">
        <v>1183</v>
      </c>
      <c r="E595" s="65" t="s">
        <v>5256</v>
      </c>
      <c r="F595" s="67" t="s">
        <v>1184</v>
      </c>
      <c r="G595" s="29">
        <v>1553</v>
      </c>
      <c r="H595" s="13">
        <v>1455</v>
      </c>
      <c r="I595" s="10">
        <f t="shared" si="162"/>
        <v>98</v>
      </c>
      <c r="J595" s="87">
        <f t="shared" si="163"/>
        <v>6.7353951890034365</v>
      </c>
      <c r="K595" s="29">
        <v>1471</v>
      </c>
      <c r="L595" s="13">
        <v>1363</v>
      </c>
      <c r="M595" s="10">
        <f t="shared" si="164"/>
        <v>108</v>
      </c>
      <c r="N595" s="87">
        <f t="shared" si="165"/>
        <v>7.9236977256052814</v>
      </c>
      <c r="O595" s="29">
        <v>0</v>
      </c>
      <c r="P595" s="13">
        <v>0</v>
      </c>
      <c r="Q595" s="10" t="str">
        <f t="shared" si="166"/>
        <v>-</v>
      </c>
      <c r="R595" s="87" t="str">
        <f t="shared" si="167"/>
        <v>-</v>
      </c>
      <c r="S595" s="29">
        <v>82</v>
      </c>
      <c r="T595" s="13">
        <v>91</v>
      </c>
      <c r="U595" s="10">
        <f t="shared" si="168"/>
        <v>-9</v>
      </c>
      <c r="V595" s="87">
        <f t="shared" si="169"/>
        <v>-9.8901098901098905</v>
      </c>
      <c r="W595" s="88" t="s">
        <v>5938</v>
      </c>
      <c r="X595" s="89">
        <v>82</v>
      </c>
      <c r="Y595" s="89">
        <v>91</v>
      </c>
      <c r="Z595" s="10">
        <f t="shared" si="170"/>
        <v>-9</v>
      </c>
      <c r="AA595" s="87">
        <f t="shared" si="171"/>
        <v>-9.8901098901098905</v>
      </c>
      <c r="AB595" s="90" t="s">
        <v>11071</v>
      </c>
      <c r="AC595" s="89" t="s">
        <v>11071</v>
      </c>
      <c r="AD595" s="89" t="s">
        <v>5344</v>
      </c>
      <c r="AE595" s="10" t="str">
        <f t="shared" si="172"/>
        <v>-</v>
      </c>
      <c r="AF595" s="11" t="str">
        <f t="shared" si="173"/>
        <v>-</v>
      </c>
      <c r="AG595" s="91" t="s">
        <v>11071</v>
      </c>
      <c r="AH595" s="89" t="s">
        <v>11071</v>
      </c>
      <c r="AI595" s="89" t="s">
        <v>5344</v>
      </c>
      <c r="AJ595" s="10" t="str">
        <f t="shared" si="174"/>
        <v>-</v>
      </c>
      <c r="AK595" s="87" t="str">
        <f t="shared" si="175"/>
        <v>-</v>
      </c>
      <c r="AL595" s="90" t="s">
        <v>11071</v>
      </c>
      <c r="AM595" s="89" t="s">
        <v>11071</v>
      </c>
      <c r="AN595" s="89" t="s">
        <v>5344</v>
      </c>
      <c r="AO595" s="10" t="str">
        <f t="shared" si="176"/>
        <v>-</v>
      </c>
      <c r="AP595" s="11" t="str">
        <f t="shared" si="177"/>
        <v>-</v>
      </c>
      <c r="AQ595" s="91" t="s">
        <v>11071</v>
      </c>
      <c r="AR595" s="89" t="s">
        <v>5344</v>
      </c>
      <c r="AS595" s="89" t="s">
        <v>5344</v>
      </c>
      <c r="AT595" s="10" t="str">
        <f t="shared" si="178"/>
        <v>-</v>
      </c>
      <c r="AU595" s="87" t="str">
        <f t="shared" si="179"/>
        <v>-</v>
      </c>
      <c r="AV595" s="15"/>
    </row>
    <row r="596" spans="3:48" ht="50.1" customHeight="1">
      <c r="C596" s="5"/>
      <c r="D596" s="64" t="s">
        <v>1185</v>
      </c>
      <c r="E596" s="65" t="s">
        <v>5256</v>
      </c>
      <c r="F596" s="67" t="s">
        <v>1186</v>
      </c>
      <c r="G596" s="29">
        <v>77</v>
      </c>
      <c r="H596" s="13">
        <v>74</v>
      </c>
      <c r="I596" s="10">
        <f t="shared" si="162"/>
        <v>3</v>
      </c>
      <c r="J596" s="87">
        <f t="shared" si="163"/>
        <v>4.0540540540540544</v>
      </c>
      <c r="K596" s="29">
        <v>0</v>
      </c>
      <c r="L596" s="13">
        <v>0</v>
      </c>
      <c r="M596" s="10" t="str">
        <f t="shared" si="164"/>
        <v>-</v>
      </c>
      <c r="N596" s="87" t="str">
        <f t="shared" si="165"/>
        <v>-</v>
      </c>
      <c r="O596" s="29">
        <v>0</v>
      </c>
      <c r="P596" s="13">
        <v>0</v>
      </c>
      <c r="Q596" s="10" t="str">
        <f t="shared" si="166"/>
        <v>-</v>
      </c>
      <c r="R596" s="87" t="str">
        <f t="shared" si="167"/>
        <v>-</v>
      </c>
      <c r="S596" s="29">
        <v>77</v>
      </c>
      <c r="T596" s="13">
        <v>74</v>
      </c>
      <c r="U596" s="10">
        <f t="shared" si="168"/>
        <v>3</v>
      </c>
      <c r="V596" s="87">
        <f t="shared" si="169"/>
        <v>4.0540540540540544</v>
      </c>
      <c r="W596" s="88" t="s">
        <v>5939</v>
      </c>
      <c r="X596" s="89">
        <v>77</v>
      </c>
      <c r="Y596" s="89">
        <v>74</v>
      </c>
      <c r="Z596" s="10">
        <f t="shared" si="170"/>
        <v>3</v>
      </c>
      <c r="AA596" s="87">
        <f t="shared" si="171"/>
        <v>4.0540540540540544</v>
      </c>
      <c r="AB596" s="90" t="s">
        <v>11071</v>
      </c>
      <c r="AC596" s="89" t="s">
        <v>11071</v>
      </c>
      <c r="AD596" s="89" t="s">
        <v>5344</v>
      </c>
      <c r="AE596" s="10" t="str">
        <f t="shared" si="172"/>
        <v>-</v>
      </c>
      <c r="AF596" s="11" t="str">
        <f t="shared" si="173"/>
        <v>-</v>
      </c>
      <c r="AG596" s="91" t="s">
        <v>11071</v>
      </c>
      <c r="AH596" s="89" t="s">
        <v>11071</v>
      </c>
      <c r="AI596" s="89" t="s">
        <v>5344</v>
      </c>
      <c r="AJ596" s="10" t="str">
        <f t="shared" si="174"/>
        <v>-</v>
      </c>
      <c r="AK596" s="87" t="str">
        <f t="shared" si="175"/>
        <v>-</v>
      </c>
      <c r="AL596" s="90" t="s">
        <v>11071</v>
      </c>
      <c r="AM596" s="89" t="s">
        <v>11071</v>
      </c>
      <c r="AN596" s="89" t="s">
        <v>5344</v>
      </c>
      <c r="AO596" s="10" t="str">
        <f t="shared" si="176"/>
        <v>-</v>
      </c>
      <c r="AP596" s="11" t="str">
        <f t="shared" si="177"/>
        <v>-</v>
      </c>
      <c r="AQ596" s="91" t="s">
        <v>11071</v>
      </c>
      <c r="AR596" s="89" t="s">
        <v>5344</v>
      </c>
      <c r="AS596" s="89" t="s">
        <v>5344</v>
      </c>
      <c r="AT596" s="10" t="str">
        <f t="shared" si="178"/>
        <v>-</v>
      </c>
      <c r="AU596" s="87" t="str">
        <f t="shared" si="179"/>
        <v>-</v>
      </c>
      <c r="AV596" s="15"/>
    </row>
    <row r="597" spans="3:48" ht="50.1" customHeight="1">
      <c r="C597" s="5"/>
      <c r="D597" s="64" t="s">
        <v>1187</v>
      </c>
      <c r="E597" s="65" t="s">
        <v>5256</v>
      </c>
      <c r="F597" s="67" t="s">
        <v>1188</v>
      </c>
      <c r="G597" s="29">
        <v>24</v>
      </c>
      <c r="H597" s="13">
        <v>3</v>
      </c>
      <c r="I597" s="10">
        <f t="shared" si="162"/>
        <v>21</v>
      </c>
      <c r="J597" s="87">
        <f t="shared" si="163"/>
        <v>700</v>
      </c>
      <c r="K597" s="29">
        <v>0</v>
      </c>
      <c r="L597" s="13">
        <v>0</v>
      </c>
      <c r="M597" s="10" t="str">
        <f t="shared" si="164"/>
        <v>-</v>
      </c>
      <c r="N597" s="87" t="str">
        <f t="shared" si="165"/>
        <v>-</v>
      </c>
      <c r="O597" s="29">
        <v>0</v>
      </c>
      <c r="P597" s="13">
        <v>0</v>
      </c>
      <c r="Q597" s="10" t="str">
        <f t="shared" si="166"/>
        <v>-</v>
      </c>
      <c r="R597" s="87" t="str">
        <f t="shared" si="167"/>
        <v>-</v>
      </c>
      <c r="S597" s="29">
        <v>24</v>
      </c>
      <c r="T597" s="13">
        <v>3</v>
      </c>
      <c r="U597" s="10">
        <f t="shared" si="168"/>
        <v>21</v>
      </c>
      <c r="V597" s="87">
        <f t="shared" si="169"/>
        <v>700</v>
      </c>
      <c r="W597" s="88" t="s">
        <v>5940</v>
      </c>
      <c r="X597" s="89">
        <v>24.434000000000001</v>
      </c>
      <c r="Y597" s="89">
        <v>3.4340000000000002</v>
      </c>
      <c r="Z597" s="10">
        <f t="shared" si="170"/>
        <v>21</v>
      </c>
      <c r="AA597" s="87">
        <f t="shared" si="171"/>
        <v>611.53174140943497</v>
      </c>
      <c r="AB597" s="90" t="s">
        <v>11071</v>
      </c>
      <c r="AC597" s="89" t="s">
        <v>11071</v>
      </c>
      <c r="AD597" s="89" t="s">
        <v>5344</v>
      </c>
      <c r="AE597" s="10" t="str">
        <f t="shared" si="172"/>
        <v>-</v>
      </c>
      <c r="AF597" s="11" t="str">
        <f t="shared" si="173"/>
        <v>-</v>
      </c>
      <c r="AG597" s="91" t="s">
        <v>11071</v>
      </c>
      <c r="AH597" s="89" t="s">
        <v>11071</v>
      </c>
      <c r="AI597" s="89" t="s">
        <v>5344</v>
      </c>
      <c r="AJ597" s="10" t="str">
        <f t="shared" si="174"/>
        <v>-</v>
      </c>
      <c r="AK597" s="87" t="str">
        <f t="shared" si="175"/>
        <v>-</v>
      </c>
      <c r="AL597" s="90" t="s">
        <v>11071</v>
      </c>
      <c r="AM597" s="89" t="s">
        <v>11071</v>
      </c>
      <c r="AN597" s="89" t="s">
        <v>5344</v>
      </c>
      <c r="AO597" s="10" t="str">
        <f t="shared" si="176"/>
        <v>-</v>
      </c>
      <c r="AP597" s="11" t="str">
        <f t="shared" si="177"/>
        <v>-</v>
      </c>
      <c r="AQ597" s="91" t="s">
        <v>11071</v>
      </c>
      <c r="AR597" s="89" t="s">
        <v>5344</v>
      </c>
      <c r="AS597" s="89" t="s">
        <v>5344</v>
      </c>
      <c r="AT597" s="10" t="str">
        <f t="shared" si="178"/>
        <v>-</v>
      </c>
      <c r="AU597" s="87" t="str">
        <f t="shared" si="179"/>
        <v>-</v>
      </c>
      <c r="AV597" s="15"/>
    </row>
    <row r="598" spans="3:48" ht="50.1" customHeight="1">
      <c r="C598" s="5"/>
      <c r="D598" s="64" t="s">
        <v>1189</v>
      </c>
      <c r="E598" s="65" t="s">
        <v>5256</v>
      </c>
      <c r="F598" s="67" t="s">
        <v>1190</v>
      </c>
      <c r="G598" s="29">
        <v>37</v>
      </c>
      <c r="H598" s="13">
        <v>50</v>
      </c>
      <c r="I598" s="10">
        <f t="shared" si="162"/>
        <v>-13</v>
      </c>
      <c r="J598" s="87">
        <f t="shared" si="163"/>
        <v>-26</v>
      </c>
      <c r="K598" s="29">
        <v>37</v>
      </c>
      <c r="L598" s="13">
        <v>50</v>
      </c>
      <c r="M598" s="10">
        <f t="shared" si="164"/>
        <v>-13</v>
      </c>
      <c r="N598" s="87">
        <f t="shared" si="165"/>
        <v>-26</v>
      </c>
      <c r="O598" s="29">
        <v>0</v>
      </c>
      <c r="P598" s="13">
        <v>0</v>
      </c>
      <c r="Q598" s="10" t="str">
        <f t="shared" si="166"/>
        <v>-</v>
      </c>
      <c r="R598" s="87" t="str">
        <f t="shared" si="167"/>
        <v>-</v>
      </c>
      <c r="S598" s="29">
        <v>0</v>
      </c>
      <c r="T598" s="13">
        <v>0</v>
      </c>
      <c r="U598" s="10" t="str">
        <f t="shared" si="168"/>
        <v>-</v>
      </c>
      <c r="V598" s="87" t="str">
        <f t="shared" si="169"/>
        <v>-</v>
      </c>
      <c r="W598" s="88" t="s">
        <v>11071</v>
      </c>
      <c r="X598" s="89" t="s">
        <v>11071</v>
      </c>
      <c r="Y598" s="89" t="s">
        <v>5344</v>
      </c>
      <c r="Z598" s="10" t="str">
        <f t="shared" si="170"/>
        <v>-</v>
      </c>
      <c r="AA598" s="87" t="str">
        <f t="shared" si="171"/>
        <v>-</v>
      </c>
      <c r="AB598" s="90" t="s">
        <v>11071</v>
      </c>
      <c r="AC598" s="89" t="s">
        <v>11071</v>
      </c>
      <c r="AD598" s="89" t="s">
        <v>5344</v>
      </c>
      <c r="AE598" s="10" t="str">
        <f t="shared" si="172"/>
        <v>-</v>
      </c>
      <c r="AF598" s="11" t="str">
        <f t="shared" si="173"/>
        <v>-</v>
      </c>
      <c r="AG598" s="91" t="s">
        <v>11071</v>
      </c>
      <c r="AH598" s="89" t="s">
        <v>11071</v>
      </c>
      <c r="AI598" s="89" t="s">
        <v>5344</v>
      </c>
      <c r="AJ598" s="10" t="str">
        <f t="shared" si="174"/>
        <v>-</v>
      </c>
      <c r="AK598" s="87" t="str">
        <f t="shared" si="175"/>
        <v>-</v>
      </c>
      <c r="AL598" s="90" t="s">
        <v>11071</v>
      </c>
      <c r="AM598" s="89" t="s">
        <v>11071</v>
      </c>
      <c r="AN598" s="89" t="s">
        <v>5344</v>
      </c>
      <c r="AO598" s="10" t="str">
        <f t="shared" si="176"/>
        <v>-</v>
      </c>
      <c r="AP598" s="11" t="str">
        <f t="shared" si="177"/>
        <v>-</v>
      </c>
      <c r="AQ598" s="91" t="s">
        <v>11071</v>
      </c>
      <c r="AR598" s="89" t="s">
        <v>5344</v>
      </c>
      <c r="AS598" s="89" t="s">
        <v>5344</v>
      </c>
      <c r="AT598" s="10" t="str">
        <f t="shared" si="178"/>
        <v>-</v>
      </c>
      <c r="AU598" s="87" t="str">
        <f t="shared" si="179"/>
        <v>-</v>
      </c>
      <c r="AV598" s="15"/>
    </row>
    <row r="599" spans="3:48" ht="50.1" customHeight="1">
      <c r="C599" s="5"/>
      <c r="D599" s="64" t="s">
        <v>1191</v>
      </c>
      <c r="E599" s="65" t="s">
        <v>5256</v>
      </c>
      <c r="F599" s="67" t="s">
        <v>1192</v>
      </c>
      <c r="G599" s="29">
        <v>1012</v>
      </c>
      <c r="H599" s="13">
        <v>1219</v>
      </c>
      <c r="I599" s="10">
        <f t="shared" si="162"/>
        <v>-207</v>
      </c>
      <c r="J599" s="87">
        <f t="shared" si="163"/>
        <v>-16.981132075471699</v>
      </c>
      <c r="K599" s="29">
        <v>180</v>
      </c>
      <c r="L599" s="13">
        <v>180</v>
      </c>
      <c r="M599" s="10">
        <f t="shared" si="164"/>
        <v>0</v>
      </c>
      <c r="N599" s="87">
        <f t="shared" si="165"/>
        <v>0</v>
      </c>
      <c r="O599" s="29">
        <v>0</v>
      </c>
      <c r="P599" s="13">
        <v>0</v>
      </c>
      <c r="Q599" s="10" t="str">
        <f t="shared" si="166"/>
        <v>-</v>
      </c>
      <c r="R599" s="87" t="str">
        <f t="shared" si="167"/>
        <v>-</v>
      </c>
      <c r="S599" s="29">
        <v>832</v>
      </c>
      <c r="T599" s="13">
        <v>1039</v>
      </c>
      <c r="U599" s="10">
        <f t="shared" si="168"/>
        <v>-207</v>
      </c>
      <c r="V599" s="87">
        <f t="shared" si="169"/>
        <v>-19.923002887391721</v>
      </c>
      <c r="W599" s="88" t="s">
        <v>5941</v>
      </c>
      <c r="X599" s="89">
        <v>638</v>
      </c>
      <c r="Y599" s="89">
        <v>849</v>
      </c>
      <c r="Z599" s="10">
        <f t="shared" si="170"/>
        <v>-211</v>
      </c>
      <c r="AA599" s="87">
        <f t="shared" si="171"/>
        <v>-24.852767962308597</v>
      </c>
      <c r="AB599" s="90" t="s">
        <v>5942</v>
      </c>
      <c r="AC599" s="89">
        <v>182</v>
      </c>
      <c r="AD599" s="89">
        <v>179</v>
      </c>
      <c r="AE599" s="10">
        <f t="shared" si="172"/>
        <v>3</v>
      </c>
      <c r="AF599" s="11">
        <f t="shared" si="173"/>
        <v>1.6759776536312849</v>
      </c>
      <c r="AG599" s="91" t="s">
        <v>5943</v>
      </c>
      <c r="AH599" s="89">
        <v>12</v>
      </c>
      <c r="AI599" s="89">
        <v>11</v>
      </c>
      <c r="AJ599" s="10">
        <f t="shared" si="174"/>
        <v>1</v>
      </c>
      <c r="AK599" s="87">
        <f t="shared" si="175"/>
        <v>9.0909090909090917</v>
      </c>
      <c r="AL599" s="90" t="s">
        <v>11071</v>
      </c>
      <c r="AM599" s="89" t="s">
        <v>11071</v>
      </c>
      <c r="AN599" s="89" t="s">
        <v>5344</v>
      </c>
      <c r="AO599" s="10" t="str">
        <f t="shared" si="176"/>
        <v>-</v>
      </c>
      <c r="AP599" s="11" t="str">
        <f t="shared" si="177"/>
        <v>-</v>
      </c>
      <c r="AQ599" s="91" t="s">
        <v>11071</v>
      </c>
      <c r="AR599" s="89" t="s">
        <v>5344</v>
      </c>
      <c r="AS599" s="89" t="s">
        <v>5344</v>
      </c>
      <c r="AT599" s="10" t="str">
        <f t="shared" si="178"/>
        <v>-</v>
      </c>
      <c r="AU599" s="87" t="str">
        <f t="shared" si="179"/>
        <v>-</v>
      </c>
      <c r="AV599" s="15"/>
    </row>
    <row r="600" spans="3:48" ht="50.1" customHeight="1">
      <c r="C600" s="5"/>
      <c r="D600" s="64" t="s">
        <v>1193</v>
      </c>
      <c r="E600" s="65" t="s">
        <v>5256</v>
      </c>
      <c r="F600" s="67" t="s">
        <v>1194</v>
      </c>
      <c r="G600" s="29">
        <v>1330</v>
      </c>
      <c r="H600" s="13">
        <v>1325</v>
      </c>
      <c r="I600" s="10">
        <f t="shared" si="162"/>
        <v>5</v>
      </c>
      <c r="J600" s="87">
        <f t="shared" si="163"/>
        <v>0.37735849056603776</v>
      </c>
      <c r="K600" s="29">
        <v>582</v>
      </c>
      <c r="L600" s="13">
        <v>602</v>
      </c>
      <c r="M600" s="10">
        <f t="shared" si="164"/>
        <v>-20</v>
      </c>
      <c r="N600" s="87">
        <f t="shared" si="165"/>
        <v>-3.322259136212625</v>
      </c>
      <c r="O600" s="29">
        <v>0</v>
      </c>
      <c r="P600" s="13">
        <v>0</v>
      </c>
      <c r="Q600" s="10" t="str">
        <f t="shared" si="166"/>
        <v>-</v>
      </c>
      <c r="R600" s="87" t="str">
        <f t="shared" si="167"/>
        <v>-</v>
      </c>
      <c r="S600" s="29">
        <v>747</v>
      </c>
      <c r="T600" s="13">
        <v>723</v>
      </c>
      <c r="U600" s="10">
        <f t="shared" si="168"/>
        <v>24</v>
      </c>
      <c r="V600" s="87">
        <f t="shared" si="169"/>
        <v>3.3195020746887969</v>
      </c>
      <c r="W600" s="88" t="s">
        <v>5594</v>
      </c>
      <c r="X600" s="89">
        <v>734.61800000000005</v>
      </c>
      <c r="Y600" s="89">
        <v>710.95299999999997</v>
      </c>
      <c r="Z600" s="10">
        <f t="shared" si="170"/>
        <v>23.665000000000077</v>
      </c>
      <c r="AA600" s="87">
        <f t="shared" si="171"/>
        <v>3.3286307252378258</v>
      </c>
      <c r="AB600" s="90" t="s">
        <v>5944</v>
      </c>
      <c r="AC600" s="89">
        <v>12.476000000000001</v>
      </c>
      <c r="AD600" s="89">
        <v>11.736000000000001</v>
      </c>
      <c r="AE600" s="10">
        <f t="shared" si="172"/>
        <v>0.74000000000000021</v>
      </c>
      <c r="AF600" s="11">
        <f t="shared" si="173"/>
        <v>6.3053851397409693</v>
      </c>
      <c r="AG600" s="91" t="s">
        <v>11071</v>
      </c>
      <c r="AH600" s="89" t="s">
        <v>11071</v>
      </c>
      <c r="AI600" s="89" t="s">
        <v>5344</v>
      </c>
      <c r="AJ600" s="10" t="str">
        <f t="shared" si="174"/>
        <v>-</v>
      </c>
      <c r="AK600" s="87" t="str">
        <f t="shared" si="175"/>
        <v>-</v>
      </c>
      <c r="AL600" s="90" t="s">
        <v>11071</v>
      </c>
      <c r="AM600" s="89" t="s">
        <v>11071</v>
      </c>
      <c r="AN600" s="89" t="s">
        <v>5344</v>
      </c>
      <c r="AO600" s="10" t="str">
        <f t="shared" si="176"/>
        <v>-</v>
      </c>
      <c r="AP600" s="11" t="str">
        <f t="shared" si="177"/>
        <v>-</v>
      </c>
      <c r="AQ600" s="91" t="s">
        <v>11071</v>
      </c>
      <c r="AR600" s="89" t="s">
        <v>5344</v>
      </c>
      <c r="AS600" s="89" t="s">
        <v>5344</v>
      </c>
      <c r="AT600" s="10" t="str">
        <f t="shared" si="178"/>
        <v>-</v>
      </c>
      <c r="AU600" s="87" t="str">
        <f t="shared" si="179"/>
        <v>-</v>
      </c>
      <c r="AV600" s="15"/>
    </row>
    <row r="601" spans="3:48" ht="50.1" customHeight="1">
      <c r="C601" s="5"/>
      <c r="D601" s="64" t="s">
        <v>1195</v>
      </c>
      <c r="E601" s="65" t="s">
        <v>5256</v>
      </c>
      <c r="F601" s="67" t="s">
        <v>1196</v>
      </c>
      <c r="G601" s="29">
        <v>100</v>
      </c>
      <c r="H601" s="13">
        <v>100</v>
      </c>
      <c r="I601" s="10">
        <f t="shared" si="162"/>
        <v>0</v>
      </c>
      <c r="J601" s="87">
        <f t="shared" si="163"/>
        <v>0</v>
      </c>
      <c r="K601" s="29">
        <v>0</v>
      </c>
      <c r="L601" s="13">
        <v>0</v>
      </c>
      <c r="M601" s="10" t="str">
        <f t="shared" si="164"/>
        <v>-</v>
      </c>
      <c r="N601" s="87" t="str">
        <f t="shared" si="165"/>
        <v>-</v>
      </c>
      <c r="O601" s="29">
        <v>0</v>
      </c>
      <c r="P601" s="13">
        <v>0</v>
      </c>
      <c r="Q601" s="10" t="str">
        <f t="shared" si="166"/>
        <v>-</v>
      </c>
      <c r="R601" s="87" t="str">
        <f t="shared" si="167"/>
        <v>-</v>
      </c>
      <c r="S601" s="29">
        <v>100</v>
      </c>
      <c r="T601" s="13">
        <v>100</v>
      </c>
      <c r="U601" s="10">
        <f t="shared" si="168"/>
        <v>0</v>
      </c>
      <c r="V601" s="87">
        <f t="shared" si="169"/>
        <v>0</v>
      </c>
      <c r="W601" s="88" t="s">
        <v>5937</v>
      </c>
      <c r="X601" s="89">
        <v>100</v>
      </c>
      <c r="Y601" s="89">
        <v>100</v>
      </c>
      <c r="Z601" s="10">
        <f t="shared" si="170"/>
        <v>0</v>
      </c>
      <c r="AA601" s="87">
        <f t="shared" si="171"/>
        <v>0</v>
      </c>
      <c r="AB601" s="90" t="s">
        <v>11071</v>
      </c>
      <c r="AC601" s="89" t="s">
        <v>11071</v>
      </c>
      <c r="AD601" s="89" t="s">
        <v>5344</v>
      </c>
      <c r="AE601" s="10" t="str">
        <f t="shared" si="172"/>
        <v>-</v>
      </c>
      <c r="AF601" s="11" t="str">
        <f t="shared" si="173"/>
        <v>-</v>
      </c>
      <c r="AG601" s="91" t="s">
        <v>11071</v>
      </c>
      <c r="AH601" s="89" t="s">
        <v>11071</v>
      </c>
      <c r="AI601" s="89" t="s">
        <v>5344</v>
      </c>
      <c r="AJ601" s="10" t="str">
        <f t="shared" si="174"/>
        <v>-</v>
      </c>
      <c r="AK601" s="87" t="str">
        <f t="shared" si="175"/>
        <v>-</v>
      </c>
      <c r="AL601" s="90" t="s">
        <v>11071</v>
      </c>
      <c r="AM601" s="89" t="s">
        <v>11071</v>
      </c>
      <c r="AN601" s="89" t="s">
        <v>5344</v>
      </c>
      <c r="AO601" s="10" t="str">
        <f t="shared" si="176"/>
        <v>-</v>
      </c>
      <c r="AP601" s="11" t="str">
        <f t="shared" si="177"/>
        <v>-</v>
      </c>
      <c r="AQ601" s="91" t="s">
        <v>11071</v>
      </c>
      <c r="AR601" s="89" t="s">
        <v>5344</v>
      </c>
      <c r="AS601" s="89" t="s">
        <v>5344</v>
      </c>
      <c r="AT601" s="10" t="str">
        <f t="shared" si="178"/>
        <v>-</v>
      </c>
      <c r="AU601" s="87" t="str">
        <f t="shared" si="179"/>
        <v>-</v>
      </c>
      <c r="AV601" s="15"/>
    </row>
    <row r="602" spans="3:48" ht="50.1" customHeight="1">
      <c r="C602" s="5"/>
      <c r="D602" s="64" t="s">
        <v>1197</v>
      </c>
      <c r="E602" s="65" t="s">
        <v>5256</v>
      </c>
      <c r="F602" s="67" t="s">
        <v>1198</v>
      </c>
      <c r="G602" s="29">
        <v>160</v>
      </c>
      <c r="H602" s="13">
        <v>192</v>
      </c>
      <c r="I602" s="10">
        <f t="shared" si="162"/>
        <v>-32</v>
      </c>
      <c r="J602" s="87">
        <f t="shared" si="163"/>
        <v>-16.666666666666664</v>
      </c>
      <c r="K602" s="29">
        <v>4</v>
      </c>
      <c r="L602" s="13">
        <v>3</v>
      </c>
      <c r="M602" s="10">
        <f t="shared" si="164"/>
        <v>1</v>
      </c>
      <c r="N602" s="87">
        <f t="shared" si="165"/>
        <v>33.333333333333329</v>
      </c>
      <c r="O602" s="29">
        <v>0</v>
      </c>
      <c r="P602" s="13">
        <v>0</v>
      </c>
      <c r="Q602" s="10" t="str">
        <f t="shared" si="166"/>
        <v>-</v>
      </c>
      <c r="R602" s="87" t="str">
        <f t="shared" si="167"/>
        <v>-</v>
      </c>
      <c r="S602" s="29">
        <v>156</v>
      </c>
      <c r="T602" s="13">
        <v>190</v>
      </c>
      <c r="U602" s="10">
        <f t="shared" si="168"/>
        <v>-34</v>
      </c>
      <c r="V602" s="87">
        <f t="shared" si="169"/>
        <v>-17.894736842105264</v>
      </c>
      <c r="W602" s="88" t="s">
        <v>5946</v>
      </c>
      <c r="X602" s="89">
        <v>71</v>
      </c>
      <c r="Y602" s="89">
        <v>67</v>
      </c>
      <c r="Z602" s="10">
        <f t="shared" si="170"/>
        <v>4</v>
      </c>
      <c r="AA602" s="87">
        <f t="shared" si="171"/>
        <v>5.9701492537313428</v>
      </c>
      <c r="AB602" s="90" t="s">
        <v>5945</v>
      </c>
      <c r="AC602" s="89">
        <v>63</v>
      </c>
      <c r="AD602" s="89">
        <v>94</v>
      </c>
      <c r="AE602" s="10">
        <f t="shared" si="172"/>
        <v>-31</v>
      </c>
      <c r="AF602" s="11">
        <f t="shared" si="173"/>
        <v>-32.978723404255319</v>
      </c>
      <c r="AG602" s="91" t="s">
        <v>5947</v>
      </c>
      <c r="AH602" s="89">
        <v>14</v>
      </c>
      <c r="AI602" s="89">
        <v>19</v>
      </c>
      <c r="AJ602" s="10">
        <f t="shared" si="174"/>
        <v>-5</v>
      </c>
      <c r="AK602" s="87">
        <f t="shared" si="175"/>
        <v>-26.315789473684209</v>
      </c>
      <c r="AL602" s="90" t="s">
        <v>5948</v>
      </c>
      <c r="AM602" s="89">
        <v>8</v>
      </c>
      <c r="AN602" s="89">
        <v>10</v>
      </c>
      <c r="AO602" s="10">
        <f t="shared" si="176"/>
        <v>-2</v>
      </c>
      <c r="AP602" s="11">
        <f t="shared" si="177"/>
        <v>-20</v>
      </c>
      <c r="AQ602" s="91" t="s">
        <v>11071</v>
      </c>
      <c r="AR602" s="89" t="s">
        <v>5344</v>
      </c>
      <c r="AS602" s="89" t="s">
        <v>5344</v>
      </c>
      <c r="AT602" s="10" t="str">
        <f t="shared" si="178"/>
        <v>-</v>
      </c>
      <c r="AU602" s="87" t="str">
        <f t="shared" si="179"/>
        <v>-</v>
      </c>
      <c r="AV602" s="15"/>
    </row>
    <row r="603" spans="3:48" ht="50.1" customHeight="1">
      <c r="C603" s="5"/>
      <c r="D603" s="64" t="s">
        <v>1199</v>
      </c>
      <c r="E603" s="65" t="s">
        <v>5256</v>
      </c>
      <c r="F603" s="67" t="s">
        <v>1200</v>
      </c>
      <c r="G603" s="29">
        <v>0</v>
      </c>
      <c r="H603" s="13">
        <v>47</v>
      </c>
      <c r="I603" s="10">
        <f t="shared" si="162"/>
        <v>-47</v>
      </c>
      <c r="J603" s="87">
        <f t="shared" si="163"/>
        <v>-100</v>
      </c>
      <c r="K603" s="29">
        <v>0</v>
      </c>
      <c r="L603" s="13">
        <v>47</v>
      </c>
      <c r="M603" s="10">
        <f t="shared" si="164"/>
        <v>-47</v>
      </c>
      <c r="N603" s="87">
        <f t="shared" si="165"/>
        <v>-100</v>
      </c>
      <c r="O603" s="29">
        <v>0</v>
      </c>
      <c r="P603" s="13">
        <v>0</v>
      </c>
      <c r="Q603" s="10" t="str">
        <f t="shared" si="166"/>
        <v>-</v>
      </c>
      <c r="R603" s="87" t="str">
        <f t="shared" si="167"/>
        <v>-</v>
      </c>
      <c r="S603" s="29">
        <v>0</v>
      </c>
      <c r="T603" s="13">
        <v>0</v>
      </c>
      <c r="U603" s="10" t="str">
        <f t="shared" si="168"/>
        <v>-</v>
      </c>
      <c r="V603" s="87" t="str">
        <f t="shared" si="169"/>
        <v>-</v>
      </c>
      <c r="W603" s="88" t="s">
        <v>11071</v>
      </c>
      <c r="X603" s="89" t="s">
        <v>11071</v>
      </c>
      <c r="Y603" s="89" t="s">
        <v>5344</v>
      </c>
      <c r="Z603" s="10" t="str">
        <f t="shared" si="170"/>
        <v>-</v>
      </c>
      <c r="AA603" s="87" t="str">
        <f t="shared" si="171"/>
        <v>-</v>
      </c>
      <c r="AB603" s="90" t="s">
        <v>11071</v>
      </c>
      <c r="AC603" s="89" t="s">
        <v>11071</v>
      </c>
      <c r="AD603" s="89" t="s">
        <v>5344</v>
      </c>
      <c r="AE603" s="10" t="str">
        <f t="shared" si="172"/>
        <v>-</v>
      </c>
      <c r="AF603" s="11" t="str">
        <f t="shared" si="173"/>
        <v>-</v>
      </c>
      <c r="AG603" s="91" t="s">
        <v>11071</v>
      </c>
      <c r="AH603" s="89" t="s">
        <v>11071</v>
      </c>
      <c r="AI603" s="89" t="s">
        <v>5344</v>
      </c>
      <c r="AJ603" s="10" t="str">
        <f t="shared" si="174"/>
        <v>-</v>
      </c>
      <c r="AK603" s="87" t="str">
        <f t="shared" si="175"/>
        <v>-</v>
      </c>
      <c r="AL603" s="90" t="s">
        <v>11071</v>
      </c>
      <c r="AM603" s="89" t="s">
        <v>11071</v>
      </c>
      <c r="AN603" s="89" t="s">
        <v>5344</v>
      </c>
      <c r="AO603" s="10" t="str">
        <f t="shared" si="176"/>
        <v>-</v>
      </c>
      <c r="AP603" s="11" t="str">
        <f t="shared" si="177"/>
        <v>-</v>
      </c>
      <c r="AQ603" s="91" t="s">
        <v>11071</v>
      </c>
      <c r="AR603" s="89" t="s">
        <v>5344</v>
      </c>
      <c r="AS603" s="89" t="s">
        <v>5344</v>
      </c>
      <c r="AT603" s="10" t="str">
        <f t="shared" si="178"/>
        <v>-</v>
      </c>
      <c r="AU603" s="87" t="str">
        <f t="shared" si="179"/>
        <v>-</v>
      </c>
      <c r="AV603" s="15"/>
    </row>
    <row r="604" spans="3:48" ht="50.1" customHeight="1">
      <c r="C604" s="5"/>
      <c r="D604" s="64" t="s">
        <v>1201</v>
      </c>
      <c r="E604" s="65" t="s">
        <v>5256</v>
      </c>
      <c r="F604" s="67" t="s">
        <v>1202</v>
      </c>
      <c r="G604" s="29">
        <v>229</v>
      </c>
      <c r="H604" s="13">
        <v>308</v>
      </c>
      <c r="I604" s="10">
        <f t="shared" si="162"/>
        <v>-79</v>
      </c>
      <c r="J604" s="87">
        <f t="shared" si="163"/>
        <v>-25.649350649350648</v>
      </c>
      <c r="K604" s="29">
        <v>169</v>
      </c>
      <c r="L604" s="13">
        <v>168</v>
      </c>
      <c r="M604" s="10">
        <f t="shared" si="164"/>
        <v>1</v>
      </c>
      <c r="N604" s="87">
        <f t="shared" si="165"/>
        <v>0.59523809523809523</v>
      </c>
      <c r="O604" s="29">
        <v>0</v>
      </c>
      <c r="P604" s="13">
        <v>0</v>
      </c>
      <c r="Q604" s="10" t="str">
        <f t="shared" si="166"/>
        <v>-</v>
      </c>
      <c r="R604" s="87" t="str">
        <f t="shared" si="167"/>
        <v>-</v>
      </c>
      <c r="S604" s="29">
        <v>60</v>
      </c>
      <c r="T604" s="13">
        <v>140</v>
      </c>
      <c r="U604" s="10">
        <f t="shared" si="168"/>
        <v>-80</v>
      </c>
      <c r="V604" s="87">
        <f t="shared" si="169"/>
        <v>-57.142857142857139</v>
      </c>
      <c r="W604" s="88" t="s">
        <v>5949</v>
      </c>
      <c r="X604" s="89">
        <v>59.826000000000001</v>
      </c>
      <c r="Y604" s="89">
        <v>140.31800000000001</v>
      </c>
      <c r="Z604" s="10">
        <f t="shared" si="170"/>
        <v>-80.492000000000019</v>
      </c>
      <c r="AA604" s="87">
        <f t="shared" si="171"/>
        <v>-57.363987514075177</v>
      </c>
      <c r="AB604" s="90" t="s">
        <v>5431</v>
      </c>
      <c r="AC604" s="89">
        <v>0</v>
      </c>
      <c r="AD604" s="89">
        <v>0</v>
      </c>
      <c r="AE604" s="10" t="str">
        <f t="shared" si="172"/>
        <v>-</v>
      </c>
      <c r="AF604" s="11" t="str">
        <f t="shared" si="173"/>
        <v>-</v>
      </c>
      <c r="AG604" s="91" t="s">
        <v>11071</v>
      </c>
      <c r="AH604" s="89" t="s">
        <v>11071</v>
      </c>
      <c r="AI604" s="89" t="s">
        <v>5344</v>
      </c>
      <c r="AJ604" s="10" t="str">
        <f t="shared" si="174"/>
        <v>-</v>
      </c>
      <c r="AK604" s="87" t="str">
        <f t="shared" si="175"/>
        <v>-</v>
      </c>
      <c r="AL604" s="90" t="s">
        <v>11071</v>
      </c>
      <c r="AM604" s="89" t="s">
        <v>11071</v>
      </c>
      <c r="AN604" s="89" t="s">
        <v>5344</v>
      </c>
      <c r="AO604" s="10" t="str">
        <f t="shared" si="176"/>
        <v>-</v>
      </c>
      <c r="AP604" s="11" t="str">
        <f t="shared" si="177"/>
        <v>-</v>
      </c>
      <c r="AQ604" s="91" t="s">
        <v>11071</v>
      </c>
      <c r="AR604" s="89" t="s">
        <v>5344</v>
      </c>
      <c r="AS604" s="89" t="s">
        <v>5344</v>
      </c>
      <c r="AT604" s="10" t="str">
        <f t="shared" si="178"/>
        <v>-</v>
      </c>
      <c r="AU604" s="87" t="str">
        <f t="shared" si="179"/>
        <v>-</v>
      </c>
      <c r="AV604" s="15"/>
    </row>
    <row r="605" spans="3:48" ht="50.1" customHeight="1">
      <c r="C605" s="5"/>
      <c r="D605" s="64" t="s">
        <v>1203</v>
      </c>
      <c r="E605" s="65" t="s">
        <v>5256</v>
      </c>
      <c r="F605" s="67" t="s">
        <v>1204</v>
      </c>
      <c r="G605" s="29">
        <v>11571</v>
      </c>
      <c r="H605" s="13">
        <v>11583</v>
      </c>
      <c r="I605" s="10">
        <f t="shared" si="162"/>
        <v>-12</v>
      </c>
      <c r="J605" s="87">
        <f t="shared" si="163"/>
        <v>-0.1036001036001036</v>
      </c>
      <c r="K605" s="29">
        <v>11571</v>
      </c>
      <c r="L605" s="13">
        <v>11583</v>
      </c>
      <c r="M605" s="10">
        <f t="shared" si="164"/>
        <v>-12</v>
      </c>
      <c r="N605" s="87">
        <f t="shared" si="165"/>
        <v>-0.1036001036001036</v>
      </c>
      <c r="O605" s="29">
        <v>0</v>
      </c>
      <c r="P605" s="13">
        <v>0</v>
      </c>
      <c r="Q605" s="10" t="str">
        <f t="shared" si="166"/>
        <v>-</v>
      </c>
      <c r="R605" s="87" t="str">
        <f t="shared" si="167"/>
        <v>-</v>
      </c>
      <c r="S605" s="29">
        <v>0</v>
      </c>
      <c r="T605" s="13">
        <v>0</v>
      </c>
      <c r="U605" s="10" t="str">
        <f t="shared" si="168"/>
        <v>-</v>
      </c>
      <c r="V605" s="87" t="str">
        <f t="shared" si="169"/>
        <v>-</v>
      </c>
      <c r="W605" s="88" t="s">
        <v>11071</v>
      </c>
      <c r="X605" s="89" t="s">
        <v>11071</v>
      </c>
      <c r="Y605" s="89" t="s">
        <v>5344</v>
      </c>
      <c r="Z605" s="10" t="str">
        <f t="shared" si="170"/>
        <v>-</v>
      </c>
      <c r="AA605" s="87" t="str">
        <f t="shared" si="171"/>
        <v>-</v>
      </c>
      <c r="AB605" s="90" t="s">
        <v>11071</v>
      </c>
      <c r="AC605" s="89" t="s">
        <v>11071</v>
      </c>
      <c r="AD605" s="89" t="s">
        <v>5344</v>
      </c>
      <c r="AE605" s="10" t="str">
        <f t="shared" si="172"/>
        <v>-</v>
      </c>
      <c r="AF605" s="11" t="str">
        <f t="shared" si="173"/>
        <v>-</v>
      </c>
      <c r="AG605" s="91" t="s">
        <v>11071</v>
      </c>
      <c r="AH605" s="89" t="s">
        <v>11071</v>
      </c>
      <c r="AI605" s="89" t="s">
        <v>5344</v>
      </c>
      <c r="AJ605" s="10" t="str">
        <f t="shared" si="174"/>
        <v>-</v>
      </c>
      <c r="AK605" s="87" t="str">
        <f t="shared" si="175"/>
        <v>-</v>
      </c>
      <c r="AL605" s="90" t="s">
        <v>11071</v>
      </c>
      <c r="AM605" s="89" t="s">
        <v>11071</v>
      </c>
      <c r="AN605" s="89" t="s">
        <v>5344</v>
      </c>
      <c r="AO605" s="10" t="str">
        <f t="shared" si="176"/>
        <v>-</v>
      </c>
      <c r="AP605" s="11" t="str">
        <f t="shared" si="177"/>
        <v>-</v>
      </c>
      <c r="AQ605" s="91" t="s">
        <v>11071</v>
      </c>
      <c r="AR605" s="89" t="s">
        <v>5344</v>
      </c>
      <c r="AS605" s="89" t="s">
        <v>5344</v>
      </c>
      <c r="AT605" s="10" t="str">
        <f t="shared" si="178"/>
        <v>-</v>
      </c>
      <c r="AU605" s="87" t="str">
        <f t="shared" si="179"/>
        <v>-</v>
      </c>
      <c r="AV605" s="15"/>
    </row>
    <row r="606" spans="3:48" ht="50.1" customHeight="1">
      <c r="C606" s="5"/>
      <c r="D606" s="64" t="s">
        <v>1205</v>
      </c>
      <c r="E606" s="65" t="s">
        <v>5256</v>
      </c>
      <c r="F606" s="67" t="s">
        <v>1206</v>
      </c>
      <c r="G606" s="29">
        <v>52</v>
      </c>
      <c r="H606" s="13">
        <v>46</v>
      </c>
      <c r="I606" s="10">
        <f t="shared" si="162"/>
        <v>6</v>
      </c>
      <c r="J606" s="87">
        <f t="shared" si="163"/>
        <v>13.043478260869565</v>
      </c>
      <c r="K606" s="29">
        <v>52</v>
      </c>
      <c r="L606" s="13">
        <v>46</v>
      </c>
      <c r="M606" s="10">
        <f t="shared" si="164"/>
        <v>6</v>
      </c>
      <c r="N606" s="87">
        <f t="shared" si="165"/>
        <v>13.043478260869565</v>
      </c>
      <c r="O606" s="29">
        <v>0</v>
      </c>
      <c r="P606" s="13">
        <v>0</v>
      </c>
      <c r="Q606" s="10" t="str">
        <f t="shared" si="166"/>
        <v>-</v>
      </c>
      <c r="R606" s="87" t="str">
        <f t="shared" si="167"/>
        <v>-</v>
      </c>
      <c r="S606" s="29">
        <v>0</v>
      </c>
      <c r="T606" s="13">
        <v>0</v>
      </c>
      <c r="U606" s="10" t="str">
        <f t="shared" si="168"/>
        <v>-</v>
      </c>
      <c r="V606" s="87" t="str">
        <f t="shared" si="169"/>
        <v>-</v>
      </c>
      <c r="W606" s="88" t="s">
        <v>11071</v>
      </c>
      <c r="X606" s="89" t="s">
        <v>11071</v>
      </c>
      <c r="Y606" s="89" t="s">
        <v>5344</v>
      </c>
      <c r="Z606" s="10" t="str">
        <f t="shared" si="170"/>
        <v>-</v>
      </c>
      <c r="AA606" s="87" t="str">
        <f t="shared" si="171"/>
        <v>-</v>
      </c>
      <c r="AB606" s="90" t="s">
        <v>11071</v>
      </c>
      <c r="AC606" s="89" t="s">
        <v>11071</v>
      </c>
      <c r="AD606" s="89" t="s">
        <v>5344</v>
      </c>
      <c r="AE606" s="10" t="str">
        <f t="shared" si="172"/>
        <v>-</v>
      </c>
      <c r="AF606" s="11" t="str">
        <f t="shared" si="173"/>
        <v>-</v>
      </c>
      <c r="AG606" s="91" t="s">
        <v>11071</v>
      </c>
      <c r="AH606" s="89" t="s">
        <v>11071</v>
      </c>
      <c r="AI606" s="89" t="s">
        <v>5344</v>
      </c>
      <c r="AJ606" s="10" t="str">
        <f t="shared" si="174"/>
        <v>-</v>
      </c>
      <c r="AK606" s="87" t="str">
        <f t="shared" si="175"/>
        <v>-</v>
      </c>
      <c r="AL606" s="90" t="s">
        <v>11071</v>
      </c>
      <c r="AM606" s="89" t="s">
        <v>11071</v>
      </c>
      <c r="AN606" s="89" t="s">
        <v>5344</v>
      </c>
      <c r="AO606" s="10" t="str">
        <f t="shared" si="176"/>
        <v>-</v>
      </c>
      <c r="AP606" s="11" t="str">
        <f t="shared" si="177"/>
        <v>-</v>
      </c>
      <c r="AQ606" s="91" t="s">
        <v>11071</v>
      </c>
      <c r="AR606" s="89" t="s">
        <v>5344</v>
      </c>
      <c r="AS606" s="89" t="s">
        <v>5344</v>
      </c>
      <c r="AT606" s="10" t="str">
        <f t="shared" si="178"/>
        <v>-</v>
      </c>
      <c r="AU606" s="87" t="str">
        <f t="shared" si="179"/>
        <v>-</v>
      </c>
      <c r="AV606" s="15"/>
    </row>
    <row r="607" spans="3:48" ht="50.1" customHeight="1">
      <c r="C607" s="5"/>
      <c r="D607" s="64" t="s">
        <v>1207</v>
      </c>
      <c r="E607" s="65" t="s">
        <v>5256</v>
      </c>
      <c r="F607" s="67" t="s">
        <v>1208</v>
      </c>
      <c r="G607" s="29">
        <v>701</v>
      </c>
      <c r="H607" s="13">
        <v>800</v>
      </c>
      <c r="I607" s="10">
        <f t="shared" si="162"/>
        <v>-99</v>
      </c>
      <c r="J607" s="87">
        <f t="shared" si="163"/>
        <v>-12.375</v>
      </c>
      <c r="K607" s="29">
        <v>0</v>
      </c>
      <c r="L607" s="13">
        <v>0</v>
      </c>
      <c r="M607" s="10" t="str">
        <f t="shared" si="164"/>
        <v>-</v>
      </c>
      <c r="N607" s="87" t="str">
        <f t="shared" si="165"/>
        <v>-</v>
      </c>
      <c r="O607" s="29">
        <v>0</v>
      </c>
      <c r="P607" s="13">
        <v>0</v>
      </c>
      <c r="Q607" s="10" t="str">
        <f t="shared" si="166"/>
        <v>-</v>
      </c>
      <c r="R607" s="87" t="str">
        <f t="shared" si="167"/>
        <v>-</v>
      </c>
      <c r="S607" s="29">
        <v>701</v>
      </c>
      <c r="T607" s="13">
        <v>800</v>
      </c>
      <c r="U607" s="10">
        <f t="shared" si="168"/>
        <v>-99</v>
      </c>
      <c r="V607" s="87">
        <f t="shared" si="169"/>
        <v>-12.375</v>
      </c>
      <c r="W607" s="88" t="s">
        <v>5950</v>
      </c>
      <c r="X607" s="89">
        <v>371</v>
      </c>
      <c r="Y607" s="89">
        <v>461</v>
      </c>
      <c r="Z607" s="10">
        <f t="shared" si="170"/>
        <v>-90</v>
      </c>
      <c r="AA607" s="87">
        <f t="shared" si="171"/>
        <v>-19.522776572668114</v>
      </c>
      <c r="AB607" s="90" t="s">
        <v>5594</v>
      </c>
      <c r="AC607" s="89">
        <v>276</v>
      </c>
      <c r="AD607" s="89">
        <v>339</v>
      </c>
      <c r="AE607" s="10">
        <f t="shared" si="172"/>
        <v>-63</v>
      </c>
      <c r="AF607" s="11">
        <f t="shared" si="173"/>
        <v>-18.584070796460178</v>
      </c>
      <c r="AG607" s="91" t="s">
        <v>8471</v>
      </c>
      <c r="AH607" s="89">
        <v>54</v>
      </c>
      <c r="AI607" s="89">
        <v>0</v>
      </c>
      <c r="AJ607" s="10">
        <f t="shared" si="174"/>
        <v>54</v>
      </c>
      <c r="AK607" s="87" t="str">
        <f t="shared" si="175"/>
        <v>-</v>
      </c>
      <c r="AL607" s="90" t="s">
        <v>11071</v>
      </c>
      <c r="AM607" s="89" t="s">
        <v>11071</v>
      </c>
      <c r="AN607" s="89" t="s">
        <v>5344</v>
      </c>
      <c r="AO607" s="10" t="str">
        <f t="shared" si="176"/>
        <v>-</v>
      </c>
      <c r="AP607" s="11" t="str">
        <f t="shared" si="177"/>
        <v>-</v>
      </c>
      <c r="AQ607" s="91" t="s">
        <v>11071</v>
      </c>
      <c r="AR607" s="89" t="s">
        <v>5344</v>
      </c>
      <c r="AS607" s="89" t="s">
        <v>5344</v>
      </c>
      <c r="AT607" s="10" t="str">
        <f t="shared" si="178"/>
        <v>-</v>
      </c>
      <c r="AU607" s="87" t="str">
        <f t="shared" si="179"/>
        <v>-</v>
      </c>
      <c r="AV607" s="15"/>
    </row>
    <row r="608" spans="3:48" ht="50.1" customHeight="1">
      <c r="C608" s="5"/>
      <c r="D608" s="64" t="s">
        <v>5242</v>
      </c>
      <c r="E608" s="65" t="s">
        <v>5256</v>
      </c>
      <c r="F608" s="67" t="s">
        <v>5243</v>
      </c>
      <c r="G608" s="29">
        <v>1907</v>
      </c>
      <c r="H608" s="13">
        <v>519</v>
      </c>
      <c r="I608" s="10">
        <f t="shared" si="162"/>
        <v>1388</v>
      </c>
      <c r="J608" s="87">
        <f t="shared" si="163"/>
        <v>267.4373795761079</v>
      </c>
      <c r="K608" s="29">
        <v>0</v>
      </c>
      <c r="L608" s="13">
        <v>0</v>
      </c>
      <c r="M608" s="10" t="str">
        <f t="shared" si="164"/>
        <v>-</v>
      </c>
      <c r="N608" s="87" t="str">
        <f t="shared" si="165"/>
        <v>-</v>
      </c>
      <c r="O608" s="29">
        <v>0</v>
      </c>
      <c r="P608" s="13">
        <v>0</v>
      </c>
      <c r="Q608" s="10" t="str">
        <f t="shared" si="166"/>
        <v>-</v>
      </c>
      <c r="R608" s="87" t="str">
        <f t="shared" si="167"/>
        <v>-</v>
      </c>
      <c r="S608" s="29">
        <v>1907</v>
      </c>
      <c r="T608" s="13">
        <v>519</v>
      </c>
      <c r="U608" s="10">
        <f t="shared" si="168"/>
        <v>1388</v>
      </c>
      <c r="V608" s="87">
        <f t="shared" si="169"/>
        <v>267.4373795761079</v>
      </c>
      <c r="W608" s="88" t="s">
        <v>5912</v>
      </c>
      <c r="X608" s="89">
        <v>1907</v>
      </c>
      <c r="Y608" s="89">
        <v>519</v>
      </c>
      <c r="Z608" s="10">
        <f t="shared" si="170"/>
        <v>1388</v>
      </c>
      <c r="AA608" s="87">
        <f t="shared" si="171"/>
        <v>267.4373795761079</v>
      </c>
      <c r="AB608" s="90" t="s">
        <v>11071</v>
      </c>
      <c r="AC608" s="89" t="s">
        <v>11071</v>
      </c>
      <c r="AD608" s="89" t="s">
        <v>5344</v>
      </c>
      <c r="AE608" s="10" t="str">
        <f t="shared" si="172"/>
        <v>-</v>
      </c>
      <c r="AF608" s="11" t="str">
        <f t="shared" si="173"/>
        <v>-</v>
      </c>
      <c r="AG608" s="91" t="s">
        <v>11071</v>
      </c>
      <c r="AH608" s="89" t="s">
        <v>11071</v>
      </c>
      <c r="AI608" s="89" t="s">
        <v>5344</v>
      </c>
      <c r="AJ608" s="10" t="str">
        <f t="shared" si="174"/>
        <v>-</v>
      </c>
      <c r="AK608" s="87" t="str">
        <f t="shared" si="175"/>
        <v>-</v>
      </c>
      <c r="AL608" s="90" t="s">
        <v>11071</v>
      </c>
      <c r="AM608" s="89" t="s">
        <v>11071</v>
      </c>
      <c r="AN608" s="89" t="s">
        <v>5344</v>
      </c>
      <c r="AO608" s="10" t="str">
        <f t="shared" si="176"/>
        <v>-</v>
      </c>
      <c r="AP608" s="11" t="str">
        <f t="shared" si="177"/>
        <v>-</v>
      </c>
      <c r="AQ608" s="91" t="s">
        <v>11071</v>
      </c>
      <c r="AR608" s="89" t="s">
        <v>5344</v>
      </c>
      <c r="AS608" s="89" t="s">
        <v>5344</v>
      </c>
      <c r="AT608" s="10" t="str">
        <f t="shared" si="178"/>
        <v>-</v>
      </c>
      <c r="AU608" s="87" t="str">
        <f t="shared" si="179"/>
        <v>-</v>
      </c>
      <c r="AV608" s="15"/>
    </row>
    <row r="609" spans="3:48" ht="50.1" customHeight="1">
      <c r="C609" s="5"/>
      <c r="D609" s="64" t="s">
        <v>1209</v>
      </c>
      <c r="E609" s="65" t="s">
        <v>5256</v>
      </c>
      <c r="F609" s="67" t="s">
        <v>1210</v>
      </c>
      <c r="G609" s="29">
        <v>836</v>
      </c>
      <c r="H609" s="13">
        <v>864</v>
      </c>
      <c r="I609" s="10">
        <f t="shared" si="162"/>
        <v>-28</v>
      </c>
      <c r="J609" s="87">
        <f t="shared" si="163"/>
        <v>-3.2407407407407405</v>
      </c>
      <c r="K609" s="29">
        <v>0</v>
      </c>
      <c r="L609" s="13">
        <v>0</v>
      </c>
      <c r="M609" s="10" t="str">
        <f t="shared" si="164"/>
        <v>-</v>
      </c>
      <c r="N609" s="87" t="str">
        <f t="shared" si="165"/>
        <v>-</v>
      </c>
      <c r="O609" s="29">
        <v>0</v>
      </c>
      <c r="P609" s="13">
        <v>0</v>
      </c>
      <c r="Q609" s="10" t="str">
        <f t="shared" si="166"/>
        <v>-</v>
      </c>
      <c r="R609" s="87" t="str">
        <f t="shared" si="167"/>
        <v>-</v>
      </c>
      <c r="S609" s="29">
        <v>836</v>
      </c>
      <c r="T609" s="13">
        <v>864</v>
      </c>
      <c r="U609" s="10">
        <f t="shared" si="168"/>
        <v>-28</v>
      </c>
      <c r="V609" s="87">
        <f t="shared" si="169"/>
        <v>-3.2407407407407405</v>
      </c>
      <c r="W609" s="88" t="s">
        <v>8472</v>
      </c>
      <c r="X609" s="89">
        <v>258</v>
      </c>
      <c r="Y609" s="89">
        <v>243</v>
      </c>
      <c r="Z609" s="10">
        <f t="shared" si="170"/>
        <v>15</v>
      </c>
      <c r="AA609" s="87">
        <f t="shared" si="171"/>
        <v>6.1728395061728394</v>
      </c>
      <c r="AB609" s="90" t="s">
        <v>8473</v>
      </c>
      <c r="AC609" s="89">
        <v>251</v>
      </c>
      <c r="AD609" s="89">
        <v>241</v>
      </c>
      <c r="AE609" s="10">
        <f t="shared" si="172"/>
        <v>10</v>
      </c>
      <c r="AF609" s="11">
        <f t="shared" si="173"/>
        <v>4.1493775933609953</v>
      </c>
      <c r="AG609" s="91" t="s">
        <v>8474</v>
      </c>
      <c r="AH609" s="89">
        <v>153</v>
      </c>
      <c r="AI609" s="89">
        <v>223</v>
      </c>
      <c r="AJ609" s="10">
        <f t="shared" si="174"/>
        <v>-70</v>
      </c>
      <c r="AK609" s="87">
        <f t="shared" si="175"/>
        <v>-31.390134529147986</v>
      </c>
      <c r="AL609" s="90" t="s">
        <v>8475</v>
      </c>
      <c r="AM609" s="89">
        <v>102</v>
      </c>
      <c r="AN609" s="89">
        <v>86</v>
      </c>
      <c r="AO609" s="10">
        <f t="shared" si="176"/>
        <v>16</v>
      </c>
      <c r="AP609" s="11">
        <f t="shared" si="177"/>
        <v>18.604651162790699</v>
      </c>
      <c r="AQ609" s="91" t="s">
        <v>8476</v>
      </c>
      <c r="AR609" s="89">
        <v>70</v>
      </c>
      <c r="AS609" s="89">
        <v>70</v>
      </c>
      <c r="AT609" s="10">
        <f t="shared" si="178"/>
        <v>0</v>
      </c>
      <c r="AU609" s="87">
        <f t="shared" si="179"/>
        <v>0</v>
      </c>
      <c r="AV609" s="15"/>
    </row>
    <row r="610" spans="3:48" ht="50.1" customHeight="1">
      <c r="C610" s="5"/>
      <c r="D610" s="64" t="s">
        <v>1211</v>
      </c>
      <c r="E610" s="65" t="s">
        <v>5256</v>
      </c>
      <c r="F610" s="67" t="s">
        <v>1212</v>
      </c>
      <c r="G610" s="29">
        <v>68</v>
      </c>
      <c r="H610" s="13">
        <v>83</v>
      </c>
      <c r="I610" s="10">
        <f t="shared" si="162"/>
        <v>-15</v>
      </c>
      <c r="J610" s="87">
        <f t="shared" si="163"/>
        <v>-18.072289156626507</v>
      </c>
      <c r="K610" s="29">
        <v>68</v>
      </c>
      <c r="L610" s="13">
        <v>83</v>
      </c>
      <c r="M610" s="10">
        <f t="shared" si="164"/>
        <v>-15</v>
      </c>
      <c r="N610" s="87">
        <f t="shared" si="165"/>
        <v>-18.072289156626507</v>
      </c>
      <c r="O610" s="29">
        <v>0</v>
      </c>
      <c r="P610" s="13">
        <v>0</v>
      </c>
      <c r="Q610" s="10" t="str">
        <f t="shared" si="166"/>
        <v>-</v>
      </c>
      <c r="R610" s="87" t="str">
        <f t="shared" si="167"/>
        <v>-</v>
      </c>
      <c r="S610" s="29">
        <v>0</v>
      </c>
      <c r="T610" s="13">
        <v>0</v>
      </c>
      <c r="U610" s="10" t="str">
        <f t="shared" si="168"/>
        <v>-</v>
      </c>
      <c r="V610" s="87" t="str">
        <f t="shared" si="169"/>
        <v>-</v>
      </c>
      <c r="W610" s="88" t="s">
        <v>11071</v>
      </c>
      <c r="X610" s="89" t="s">
        <v>11071</v>
      </c>
      <c r="Y610" s="89" t="s">
        <v>5344</v>
      </c>
      <c r="Z610" s="10" t="str">
        <f t="shared" si="170"/>
        <v>-</v>
      </c>
      <c r="AA610" s="87" t="str">
        <f t="shared" si="171"/>
        <v>-</v>
      </c>
      <c r="AB610" s="90" t="s">
        <v>11071</v>
      </c>
      <c r="AC610" s="89" t="s">
        <v>11071</v>
      </c>
      <c r="AD610" s="89" t="s">
        <v>5344</v>
      </c>
      <c r="AE610" s="10" t="str">
        <f t="shared" si="172"/>
        <v>-</v>
      </c>
      <c r="AF610" s="11" t="str">
        <f t="shared" si="173"/>
        <v>-</v>
      </c>
      <c r="AG610" s="91" t="s">
        <v>11071</v>
      </c>
      <c r="AH610" s="89" t="s">
        <v>11071</v>
      </c>
      <c r="AI610" s="89" t="s">
        <v>5344</v>
      </c>
      <c r="AJ610" s="10" t="str">
        <f t="shared" si="174"/>
        <v>-</v>
      </c>
      <c r="AK610" s="87" t="str">
        <f t="shared" si="175"/>
        <v>-</v>
      </c>
      <c r="AL610" s="90" t="s">
        <v>11071</v>
      </c>
      <c r="AM610" s="89" t="s">
        <v>11071</v>
      </c>
      <c r="AN610" s="89" t="s">
        <v>5344</v>
      </c>
      <c r="AO610" s="10" t="str">
        <f t="shared" si="176"/>
        <v>-</v>
      </c>
      <c r="AP610" s="11" t="str">
        <f t="shared" si="177"/>
        <v>-</v>
      </c>
      <c r="AQ610" s="91" t="s">
        <v>11071</v>
      </c>
      <c r="AR610" s="89" t="s">
        <v>5344</v>
      </c>
      <c r="AS610" s="89" t="s">
        <v>5344</v>
      </c>
      <c r="AT610" s="10" t="str">
        <f t="shared" si="178"/>
        <v>-</v>
      </c>
      <c r="AU610" s="87" t="str">
        <f t="shared" si="179"/>
        <v>-</v>
      </c>
      <c r="AV610" s="15"/>
    </row>
    <row r="611" spans="3:48" ht="50.1" customHeight="1">
      <c r="C611" s="5"/>
      <c r="D611" s="64" t="s">
        <v>1213</v>
      </c>
      <c r="E611" s="65" t="s">
        <v>5256</v>
      </c>
      <c r="F611" s="67" t="s">
        <v>1214</v>
      </c>
      <c r="G611" s="29">
        <v>17</v>
      </c>
      <c r="H611" s="13">
        <v>18</v>
      </c>
      <c r="I611" s="10">
        <f t="shared" si="162"/>
        <v>-1</v>
      </c>
      <c r="J611" s="87">
        <f t="shared" si="163"/>
        <v>-5.5555555555555554</v>
      </c>
      <c r="K611" s="29">
        <v>17</v>
      </c>
      <c r="L611" s="13">
        <v>18</v>
      </c>
      <c r="M611" s="10">
        <f t="shared" si="164"/>
        <v>-1</v>
      </c>
      <c r="N611" s="87">
        <f t="shared" si="165"/>
        <v>-5.5555555555555554</v>
      </c>
      <c r="O611" s="29">
        <v>0</v>
      </c>
      <c r="P611" s="13">
        <v>0</v>
      </c>
      <c r="Q611" s="10" t="str">
        <f t="shared" si="166"/>
        <v>-</v>
      </c>
      <c r="R611" s="87" t="str">
        <f t="shared" si="167"/>
        <v>-</v>
      </c>
      <c r="S611" s="29">
        <v>0</v>
      </c>
      <c r="T611" s="13">
        <v>0</v>
      </c>
      <c r="U611" s="10" t="str">
        <f t="shared" si="168"/>
        <v>-</v>
      </c>
      <c r="V611" s="87" t="str">
        <f t="shared" si="169"/>
        <v>-</v>
      </c>
      <c r="W611" s="88" t="s">
        <v>11071</v>
      </c>
      <c r="X611" s="89" t="s">
        <v>11071</v>
      </c>
      <c r="Y611" s="89" t="s">
        <v>5344</v>
      </c>
      <c r="Z611" s="10" t="str">
        <f t="shared" si="170"/>
        <v>-</v>
      </c>
      <c r="AA611" s="87" t="str">
        <f t="shared" si="171"/>
        <v>-</v>
      </c>
      <c r="AB611" s="90" t="s">
        <v>11071</v>
      </c>
      <c r="AC611" s="89" t="s">
        <v>11071</v>
      </c>
      <c r="AD611" s="89" t="s">
        <v>5344</v>
      </c>
      <c r="AE611" s="10" t="str">
        <f t="shared" si="172"/>
        <v>-</v>
      </c>
      <c r="AF611" s="11" t="str">
        <f t="shared" si="173"/>
        <v>-</v>
      </c>
      <c r="AG611" s="91" t="s">
        <v>11071</v>
      </c>
      <c r="AH611" s="89" t="s">
        <v>11071</v>
      </c>
      <c r="AI611" s="89" t="s">
        <v>5344</v>
      </c>
      <c r="AJ611" s="10" t="str">
        <f t="shared" si="174"/>
        <v>-</v>
      </c>
      <c r="AK611" s="87" t="str">
        <f t="shared" si="175"/>
        <v>-</v>
      </c>
      <c r="AL611" s="90" t="s">
        <v>11071</v>
      </c>
      <c r="AM611" s="89" t="s">
        <v>11071</v>
      </c>
      <c r="AN611" s="89" t="s">
        <v>5344</v>
      </c>
      <c r="AO611" s="10" t="str">
        <f t="shared" si="176"/>
        <v>-</v>
      </c>
      <c r="AP611" s="11" t="str">
        <f t="shared" si="177"/>
        <v>-</v>
      </c>
      <c r="AQ611" s="91" t="s">
        <v>11071</v>
      </c>
      <c r="AR611" s="89" t="s">
        <v>5344</v>
      </c>
      <c r="AS611" s="89" t="s">
        <v>5344</v>
      </c>
      <c r="AT611" s="10" t="str">
        <f t="shared" si="178"/>
        <v>-</v>
      </c>
      <c r="AU611" s="87" t="str">
        <f t="shared" si="179"/>
        <v>-</v>
      </c>
      <c r="AV611" s="15"/>
    </row>
    <row r="612" spans="3:48" ht="50.1" customHeight="1">
      <c r="C612" s="5"/>
      <c r="D612" s="64" t="s">
        <v>1215</v>
      </c>
      <c r="E612" s="65" t="s">
        <v>5256</v>
      </c>
      <c r="F612" s="67" t="s">
        <v>1216</v>
      </c>
      <c r="G612" s="29">
        <v>31</v>
      </c>
      <c r="H612" s="13">
        <v>31</v>
      </c>
      <c r="I612" s="10">
        <f t="shared" si="162"/>
        <v>0</v>
      </c>
      <c r="J612" s="87">
        <f t="shared" si="163"/>
        <v>0</v>
      </c>
      <c r="K612" s="29">
        <v>31</v>
      </c>
      <c r="L612" s="13">
        <v>31</v>
      </c>
      <c r="M612" s="10">
        <f t="shared" si="164"/>
        <v>0</v>
      </c>
      <c r="N612" s="87">
        <f t="shared" si="165"/>
        <v>0</v>
      </c>
      <c r="O612" s="29">
        <v>0</v>
      </c>
      <c r="P612" s="13">
        <v>0</v>
      </c>
      <c r="Q612" s="10" t="str">
        <f t="shared" si="166"/>
        <v>-</v>
      </c>
      <c r="R612" s="87" t="str">
        <f t="shared" si="167"/>
        <v>-</v>
      </c>
      <c r="S612" s="29">
        <v>0</v>
      </c>
      <c r="T612" s="13">
        <v>0</v>
      </c>
      <c r="U612" s="10" t="str">
        <f t="shared" si="168"/>
        <v>-</v>
      </c>
      <c r="V612" s="87" t="str">
        <f t="shared" si="169"/>
        <v>-</v>
      </c>
      <c r="W612" s="88" t="s">
        <v>11071</v>
      </c>
      <c r="X612" s="89" t="s">
        <v>11071</v>
      </c>
      <c r="Y612" s="89" t="s">
        <v>5344</v>
      </c>
      <c r="Z612" s="10" t="str">
        <f t="shared" si="170"/>
        <v>-</v>
      </c>
      <c r="AA612" s="87" t="str">
        <f t="shared" si="171"/>
        <v>-</v>
      </c>
      <c r="AB612" s="90" t="s">
        <v>11071</v>
      </c>
      <c r="AC612" s="89" t="s">
        <v>11071</v>
      </c>
      <c r="AD612" s="89" t="s">
        <v>5344</v>
      </c>
      <c r="AE612" s="10" t="str">
        <f t="shared" si="172"/>
        <v>-</v>
      </c>
      <c r="AF612" s="11" t="str">
        <f t="shared" si="173"/>
        <v>-</v>
      </c>
      <c r="AG612" s="91" t="s">
        <v>11071</v>
      </c>
      <c r="AH612" s="89" t="s">
        <v>11071</v>
      </c>
      <c r="AI612" s="89" t="s">
        <v>5344</v>
      </c>
      <c r="AJ612" s="10" t="str">
        <f t="shared" si="174"/>
        <v>-</v>
      </c>
      <c r="AK612" s="87" t="str">
        <f t="shared" si="175"/>
        <v>-</v>
      </c>
      <c r="AL612" s="90" t="s">
        <v>11071</v>
      </c>
      <c r="AM612" s="89" t="s">
        <v>11071</v>
      </c>
      <c r="AN612" s="89" t="s">
        <v>5344</v>
      </c>
      <c r="AO612" s="10" t="str">
        <f t="shared" si="176"/>
        <v>-</v>
      </c>
      <c r="AP612" s="11" t="str">
        <f t="shared" si="177"/>
        <v>-</v>
      </c>
      <c r="AQ612" s="91" t="s">
        <v>11071</v>
      </c>
      <c r="AR612" s="89" t="s">
        <v>5344</v>
      </c>
      <c r="AS612" s="89" t="s">
        <v>5344</v>
      </c>
      <c r="AT612" s="10" t="str">
        <f t="shared" si="178"/>
        <v>-</v>
      </c>
      <c r="AU612" s="87" t="str">
        <f t="shared" si="179"/>
        <v>-</v>
      </c>
      <c r="AV612" s="15"/>
    </row>
    <row r="613" spans="3:48" ht="50.1" customHeight="1">
      <c r="C613" s="5"/>
      <c r="D613" s="64" t="s">
        <v>1217</v>
      </c>
      <c r="E613" s="65" t="s">
        <v>5240</v>
      </c>
      <c r="F613" s="67" t="s">
        <v>1218</v>
      </c>
      <c r="G613" s="29">
        <v>35140</v>
      </c>
      <c r="H613" s="13">
        <v>38540</v>
      </c>
      <c r="I613" s="10">
        <f t="shared" si="162"/>
        <v>-3400</v>
      </c>
      <c r="J613" s="87">
        <f t="shared" si="163"/>
        <v>-8.822003113648158</v>
      </c>
      <c r="K613" s="29">
        <v>13565</v>
      </c>
      <c r="L613" s="13">
        <v>14557</v>
      </c>
      <c r="M613" s="10">
        <f t="shared" si="164"/>
        <v>-992</v>
      </c>
      <c r="N613" s="87">
        <f t="shared" si="165"/>
        <v>-6.8145909184584745</v>
      </c>
      <c r="O613" s="29">
        <v>3415</v>
      </c>
      <c r="P613" s="13">
        <v>4915</v>
      </c>
      <c r="Q613" s="10">
        <f t="shared" si="166"/>
        <v>-1500</v>
      </c>
      <c r="R613" s="87">
        <f t="shared" si="167"/>
        <v>-30.518819938962359</v>
      </c>
      <c r="S613" s="29">
        <v>18159</v>
      </c>
      <c r="T613" s="13">
        <v>19068</v>
      </c>
      <c r="U613" s="10">
        <f t="shared" si="168"/>
        <v>-909</v>
      </c>
      <c r="V613" s="87">
        <f t="shared" si="169"/>
        <v>-4.767149150409062</v>
      </c>
      <c r="W613" s="88" t="s">
        <v>5568</v>
      </c>
      <c r="X613" s="89">
        <v>5504</v>
      </c>
      <c r="Y613" s="89">
        <v>5311</v>
      </c>
      <c r="Z613" s="10">
        <f t="shared" si="170"/>
        <v>193</v>
      </c>
      <c r="AA613" s="87">
        <f t="shared" si="171"/>
        <v>3.6339672378083221</v>
      </c>
      <c r="AB613" s="90" t="s">
        <v>5378</v>
      </c>
      <c r="AC613" s="89">
        <v>4959</v>
      </c>
      <c r="AD613" s="89">
        <v>5538</v>
      </c>
      <c r="AE613" s="10">
        <f t="shared" si="172"/>
        <v>-579</v>
      </c>
      <c r="AF613" s="11">
        <f t="shared" si="173"/>
        <v>-10.455037919826653</v>
      </c>
      <c r="AG613" s="91" t="s">
        <v>8503</v>
      </c>
      <c r="AH613" s="89">
        <v>4686</v>
      </c>
      <c r="AI613" s="89">
        <v>5204</v>
      </c>
      <c r="AJ613" s="10">
        <f t="shared" si="174"/>
        <v>-518</v>
      </c>
      <c r="AK613" s="87">
        <f t="shared" si="175"/>
        <v>-9.9538816295157559</v>
      </c>
      <c r="AL613" s="90" t="s">
        <v>5375</v>
      </c>
      <c r="AM613" s="89">
        <v>1822</v>
      </c>
      <c r="AN613" s="89">
        <v>1854</v>
      </c>
      <c r="AO613" s="10">
        <f t="shared" si="176"/>
        <v>-32</v>
      </c>
      <c r="AP613" s="11">
        <f t="shared" si="177"/>
        <v>-1.7259978425026967</v>
      </c>
      <c r="AQ613" s="91" t="s">
        <v>6740</v>
      </c>
      <c r="AR613" s="89">
        <v>516</v>
      </c>
      <c r="AS613" s="89">
        <v>523</v>
      </c>
      <c r="AT613" s="10">
        <f t="shared" si="178"/>
        <v>-7</v>
      </c>
      <c r="AU613" s="87">
        <f t="shared" si="179"/>
        <v>-1.338432122370937</v>
      </c>
      <c r="AV613" s="19" t="s">
        <v>8549</v>
      </c>
    </row>
    <row r="614" spans="3:48" ht="50.1" customHeight="1">
      <c r="C614" s="5"/>
      <c r="D614" s="64" t="s">
        <v>1219</v>
      </c>
      <c r="E614" s="65" t="s">
        <v>5240</v>
      </c>
      <c r="F614" s="67" t="s">
        <v>1220</v>
      </c>
      <c r="G614" s="29">
        <v>12819</v>
      </c>
      <c r="H614" s="13">
        <v>13047</v>
      </c>
      <c r="I614" s="10">
        <f t="shared" si="162"/>
        <v>-228</v>
      </c>
      <c r="J614" s="87">
        <f t="shared" si="163"/>
        <v>-1.7475281673948035</v>
      </c>
      <c r="K614" s="29">
        <v>2263</v>
      </c>
      <c r="L614" s="13">
        <v>2212</v>
      </c>
      <c r="M614" s="10">
        <f t="shared" si="164"/>
        <v>51</v>
      </c>
      <c r="N614" s="87">
        <f t="shared" si="165"/>
        <v>2.305605786618445</v>
      </c>
      <c r="O614" s="29">
        <v>1070</v>
      </c>
      <c r="P614" s="13">
        <v>1069</v>
      </c>
      <c r="Q614" s="10">
        <f t="shared" si="166"/>
        <v>1</v>
      </c>
      <c r="R614" s="87">
        <f t="shared" si="167"/>
        <v>9.3545369504209538E-2</v>
      </c>
      <c r="S614" s="29">
        <v>9487</v>
      </c>
      <c r="T614" s="13">
        <v>9766</v>
      </c>
      <c r="U614" s="10">
        <f t="shared" si="168"/>
        <v>-279</v>
      </c>
      <c r="V614" s="87">
        <f t="shared" si="169"/>
        <v>-2.8568502969485974</v>
      </c>
      <c r="W614" s="88" t="s">
        <v>8504</v>
      </c>
      <c r="X614" s="89">
        <v>5167</v>
      </c>
      <c r="Y614" s="89">
        <v>5544</v>
      </c>
      <c r="Z614" s="10">
        <f t="shared" si="170"/>
        <v>-377</v>
      </c>
      <c r="AA614" s="87">
        <f t="shared" si="171"/>
        <v>-6.8001443001443009</v>
      </c>
      <c r="AB614" s="90" t="s">
        <v>8505</v>
      </c>
      <c r="AC614" s="89">
        <v>1769</v>
      </c>
      <c r="AD614" s="89">
        <v>1769</v>
      </c>
      <c r="AE614" s="10">
        <f t="shared" si="172"/>
        <v>0</v>
      </c>
      <c r="AF614" s="11">
        <f t="shared" si="173"/>
        <v>0</v>
      </c>
      <c r="AG614" s="91" t="s">
        <v>8506</v>
      </c>
      <c r="AH614" s="89">
        <v>599</v>
      </c>
      <c r="AI614" s="89">
        <v>599</v>
      </c>
      <c r="AJ614" s="10">
        <f t="shared" si="174"/>
        <v>0</v>
      </c>
      <c r="AK614" s="87">
        <f t="shared" si="175"/>
        <v>0</v>
      </c>
      <c r="AL614" s="90" t="s">
        <v>8507</v>
      </c>
      <c r="AM614" s="89">
        <v>456</v>
      </c>
      <c r="AN614" s="89">
        <v>456</v>
      </c>
      <c r="AO614" s="10">
        <f t="shared" si="176"/>
        <v>0</v>
      </c>
      <c r="AP614" s="11">
        <f t="shared" si="177"/>
        <v>0</v>
      </c>
      <c r="AQ614" s="91" t="s">
        <v>8508</v>
      </c>
      <c r="AR614" s="89">
        <v>318</v>
      </c>
      <c r="AS614" s="89">
        <v>308</v>
      </c>
      <c r="AT614" s="10">
        <f t="shared" si="178"/>
        <v>10</v>
      </c>
      <c r="AU614" s="87">
        <f t="shared" si="179"/>
        <v>3.2467532467532463</v>
      </c>
      <c r="AV614" s="19" t="s">
        <v>8549</v>
      </c>
    </row>
    <row r="615" spans="3:48" ht="50.1" customHeight="1">
      <c r="C615" s="5"/>
      <c r="D615" s="64" t="s">
        <v>1221</v>
      </c>
      <c r="E615" s="65" t="s">
        <v>5240</v>
      </c>
      <c r="F615" s="67" t="s">
        <v>1222</v>
      </c>
      <c r="G615" s="29">
        <v>10160</v>
      </c>
      <c r="H615" s="13">
        <v>8025</v>
      </c>
      <c r="I615" s="10">
        <f t="shared" si="162"/>
        <v>2135</v>
      </c>
      <c r="J615" s="87">
        <f t="shared" si="163"/>
        <v>26.604361370716511</v>
      </c>
      <c r="K615" s="29">
        <v>5700</v>
      </c>
      <c r="L615" s="13">
        <v>3850</v>
      </c>
      <c r="M615" s="10">
        <f t="shared" si="164"/>
        <v>1850</v>
      </c>
      <c r="N615" s="87">
        <f t="shared" si="165"/>
        <v>48.051948051948052</v>
      </c>
      <c r="O615" s="29">
        <v>825</v>
      </c>
      <c r="P615" s="13">
        <v>993</v>
      </c>
      <c r="Q615" s="10">
        <f t="shared" si="166"/>
        <v>-168</v>
      </c>
      <c r="R615" s="87">
        <f t="shared" si="167"/>
        <v>-16.918429003021149</v>
      </c>
      <c r="S615" s="29">
        <v>3636</v>
      </c>
      <c r="T615" s="13">
        <v>3182</v>
      </c>
      <c r="U615" s="10">
        <f t="shared" si="168"/>
        <v>454</v>
      </c>
      <c r="V615" s="87">
        <f t="shared" si="169"/>
        <v>14.267756128221246</v>
      </c>
      <c r="W615" s="88" t="s">
        <v>8509</v>
      </c>
      <c r="X615" s="89">
        <v>927</v>
      </c>
      <c r="Y615" s="89">
        <v>949</v>
      </c>
      <c r="Z615" s="10">
        <f t="shared" si="170"/>
        <v>-22</v>
      </c>
      <c r="AA615" s="87">
        <f t="shared" si="171"/>
        <v>-2.3182297154899896</v>
      </c>
      <c r="AB615" s="90" t="s">
        <v>5351</v>
      </c>
      <c r="AC615" s="89">
        <v>681</v>
      </c>
      <c r="AD615" s="89">
        <v>681</v>
      </c>
      <c r="AE615" s="10">
        <f t="shared" si="172"/>
        <v>0</v>
      </c>
      <c r="AF615" s="11">
        <f t="shared" si="173"/>
        <v>0</v>
      </c>
      <c r="AG615" s="91" t="s">
        <v>8510</v>
      </c>
      <c r="AH615" s="89">
        <v>515</v>
      </c>
      <c r="AI615" s="89">
        <v>490</v>
      </c>
      <c r="AJ615" s="10">
        <f t="shared" si="174"/>
        <v>25</v>
      </c>
      <c r="AK615" s="87">
        <f t="shared" si="175"/>
        <v>5.1020408163265305</v>
      </c>
      <c r="AL615" s="90" t="s">
        <v>5335</v>
      </c>
      <c r="AM615" s="89">
        <v>347</v>
      </c>
      <c r="AN615" s="89">
        <v>381</v>
      </c>
      <c r="AO615" s="10">
        <f t="shared" si="176"/>
        <v>-34</v>
      </c>
      <c r="AP615" s="11">
        <f t="shared" si="177"/>
        <v>-8.9238845144356951</v>
      </c>
      <c r="AQ615" s="91" t="s">
        <v>8511</v>
      </c>
      <c r="AR615" s="89">
        <v>310</v>
      </c>
      <c r="AS615" s="89" t="s">
        <v>5344</v>
      </c>
      <c r="AT615" s="10" t="str">
        <f t="shared" si="178"/>
        <v>-</v>
      </c>
      <c r="AU615" s="87" t="str">
        <f t="shared" si="179"/>
        <v>-</v>
      </c>
      <c r="AV615" s="19" t="s">
        <v>8549</v>
      </c>
    </row>
    <row r="616" spans="3:48" ht="50.1" customHeight="1">
      <c r="C616" s="5"/>
      <c r="D616" s="64" t="s">
        <v>1223</v>
      </c>
      <c r="E616" s="65" t="s">
        <v>5240</v>
      </c>
      <c r="F616" s="67" t="s">
        <v>1224</v>
      </c>
      <c r="G616" s="29">
        <v>11786</v>
      </c>
      <c r="H616" s="13">
        <v>10633</v>
      </c>
      <c r="I616" s="10">
        <f t="shared" si="162"/>
        <v>1153</v>
      </c>
      <c r="J616" s="87">
        <f t="shared" si="163"/>
        <v>10.843600112856203</v>
      </c>
      <c r="K616" s="29">
        <v>3431</v>
      </c>
      <c r="L616" s="13">
        <v>3261</v>
      </c>
      <c r="M616" s="10">
        <f t="shared" si="164"/>
        <v>170</v>
      </c>
      <c r="N616" s="87">
        <f t="shared" si="165"/>
        <v>5.213124808341</v>
      </c>
      <c r="O616" s="29">
        <v>1662</v>
      </c>
      <c r="P616" s="13">
        <v>1848</v>
      </c>
      <c r="Q616" s="10">
        <f t="shared" si="166"/>
        <v>-186</v>
      </c>
      <c r="R616" s="87">
        <f t="shared" si="167"/>
        <v>-10.064935064935066</v>
      </c>
      <c r="S616" s="29">
        <v>6693</v>
      </c>
      <c r="T616" s="13">
        <v>5524</v>
      </c>
      <c r="U616" s="10">
        <f t="shared" si="168"/>
        <v>1169</v>
      </c>
      <c r="V616" s="87">
        <f t="shared" si="169"/>
        <v>21.162201303403329</v>
      </c>
      <c r="W616" s="88" t="s">
        <v>5339</v>
      </c>
      <c r="X616" s="89">
        <v>3118</v>
      </c>
      <c r="Y616" s="89">
        <v>2710</v>
      </c>
      <c r="Z616" s="10">
        <f t="shared" si="170"/>
        <v>408</v>
      </c>
      <c r="AA616" s="87">
        <f t="shared" si="171"/>
        <v>15.055350553505534</v>
      </c>
      <c r="AB616" s="90" t="s">
        <v>8512</v>
      </c>
      <c r="AC616" s="89">
        <v>1350</v>
      </c>
      <c r="AD616" s="89">
        <v>500</v>
      </c>
      <c r="AE616" s="10">
        <f t="shared" si="172"/>
        <v>850</v>
      </c>
      <c r="AF616" s="11">
        <f t="shared" si="173"/>
        <v>170</v>
      </c>
      <c r="AG616" s="91" t="s">
        <v>5389</v>
      </c>
      <c r="AH616" s="89">
        <v>991</v>
      </c>
      <c r="AI616" s="89">
        <v>1035</v>
      </c>
      <c r="AJ616" s="10">
        <f t="shared" si="174"/>
        <v>-44</v>
      </c>
      <c r="AK616" s="87">
        <f t="shared" si="175"/>
        <v>-4.2512077294685993</v>
      </c>
      <c r="AL616" s="90" t="s">
        <v>5335</v>
      </c>
      <c r="AM616" s="89">
        <v>859</v>
      </c>
      <c r="AN616" s="89">
        <v>861</v>
      </c>
      <c r="AO616" s="10">
        <f t="shared" si="176"/>
        <v>-2</v>
      </c>
      <c r="AP616" s="11">
        <f t="shared" si="177"/>
        <v>-0.23228803716608595</v>
      </c>
      <c r="AQ616" s="91" t="s">
        <v>8513</v>
      </c>
      <c r="AR616" s="89">
        <v>69</v>
      </c>
      <c r="AS616" s="89">
        <v>69</v>
      </c>
      <c r="AT616" s="10">
        <f t="shared" si="178"/>
        <v>0</v>
      </c>
      <c r="AU616" s="87">
        <f t="shared" si="179"/>
        <v>0</v>
      </c>
      <c r="AV616" s="19" t="s">
        <v>8549</v>
      </c>
    </row>
    <row r="617" spans="3:48" ht="50.1" customHeight="1">
      <c r="C617" s="5"/>
      <c r="D617" s="64" t="s">
        <v>1225</v>
      </c>
      <c r="E617" s="65" t="s">
        <v>5240</v>
      </c>
      <c r="F617" s="67" t="s">
        <v>1226</v>
      </c>
      <c r="G617" s="29">
        <v>7875</v>
      </c>
      <c r="H617" s="13">
        <v>9345</v>
      </c>
      <c r="I617" s="10">
        <f t="shared" si="162"/>
        <v>-1470</v>
      </c>
      <c r="J617" s="87">
        <f t="shared" si="163"/>
        <v>-15.730337078651685</v>
      </c>
      <c r="K617" s="29">
        <v>3238</v>
      </c>
      <c r="L617" s="13">
        <v>3534</v>
      </c>
      <c r="M617" s="10">
        <f t="shared" si="164"/>
        <v>-296</v>
      </c>
      <c r="N617" s="87">
        <f t="shared" si="165"/>
        <v>-8.3757781550650812</v>
      </c>
      <c r="O617" s="29">
        <v>313</v>
      </c>
      <c r="P617" s="13">
        <v>312</v>
      </c>
      <c r="Q617" s="10">
        <f t="shared" si="166"/>
        <v>1</v>
      </c>
      <c r="R617" s="87">
        <f t="shared" si="167"/>
        <v>0.32051282051282048</v>
      </c>
      <c r="S617" s="29">
        <v>4325</v>
      </c>
      <c r="T617" s="13">
        <v>5499</v>
      </c>
      <c r="U617" s="10">
        <f t="shared" si="168"/>
        <v>-1174</v>
      </c>
      <c r="V617" s="87">
        <f t="shared" si="169"/>
        <v>-21.349336242953264</v>
      </c>
      <c r="W617" s="88" t="s">
        <v>8514</v>
      </c>
      <c r="X617" s="89">
        <v>1825</v>
      </c>
      <c r="Y617" s="89">
        <v>1787</v>
      </c>
      <c r="Z617" s="10">
        <f t="shared" si="170"/>
        <v>38</v>
      </c>
      <c r="AA617" s="87">
        <f t="shared" si="171"/>
        <v>2.1264689423614995</v>
      </c>
      <c r="AB617" s="90" t="s">
        <v>5351</v>
      </c>
      <c r="AC617" s="89">
        <v>1318</v>
      </c>
      <c r="AD617" s="89">
        <v>2928</v>
      </c>
      <c r="AE617" s="10">
        <f t="shared" si="172"/>
        <v>-1610</v>
      </c>
      <c r="AF617" s="11">
        <f t="shared" si="173"/>
        <v>-54.986338797814206</v>
      </c>
      <c r="AG617" s="91" t="s">
        <v>5339</v>
      </c>
      <c r="AH617" s="89">
        <v>945</v>
      </c>
      <c r="AI617" s="89">
        <v>654</v>
      </c>
      <c r="AJ617" s="10">
        <f t="shared" si="174"/>
        <v>291</v>
      </c>
      <c r="AK617" s="87">
        <f t="shared" si="175"/>
        <v>44.4954128440367</v>
      </c>
      <c r="AL617" s="90" t="s">
        <v>6973</v>
      </c>
      <c r="AM617" s="89">
        <v>72</v>
      </c>
      <c r="AN617" s="89">
        <v>22</v>
      </c>
      <c r="AO617" s="10">
        <f t="shared" si="176"/>
        <v>50</v>
      </c>
      <c r="AP617" s="11">
        <f t="shared" si="177"/>
        <v>227.27272727272728</v>
      </c>
      <c r="AQ617" s="91" t="s">
        <v>8515</v>
      </c>
      <c r="AR617" s="89">
        <v>45</v>
      </c>
      <c r="AS617" s="89">
        <v>45</v>
      </c>
      <c r="AT617" s="10">
        <f t="shared" si="178"/>
        <v>0</v>
      </c>
      <c r="AU617" s="87">
        <f t="shared" si="179"/>
        <v>0</v>
      </c>
      <c r="AV617" s="19" t="s">
        <v>8549</v>
      </c>
    </row>
    <row r="618" spans="3:48" ht="50.1" customHeight="1">
      <c r="C618" s="5"/>
      <c r="D618" s="64" t="s">
        <v>1227</v>
      </c>
      <c r="E618" s="65" t="s">
        <v>5240</v>
      </c>
      <c r="F618" s="67" t="s">
        <v>1228</v>
      </c>
      <c r="G618" s="29">
        <v>7662</v>
      </c>
      <c r="H618" s="13">
        <v>8689</v>
      </c>
      <c r="I618" s="10">
        <f t="shared" si="162"/>
        <v>-1027</v>
      </c>
      <c r="J618" s="87">
        <f t="shared" si="163"/>
        <v>-11.819541949591438</v>
      </c>
      <c r="K618" s="29">
        <v>2648</v>
      </c>
      <c r="L618" s="13">
        <v>2648</v>
      </c>
      <c r="M618" s="10">
        <f t="shared" si="164"/>
        <v>0</v>
      </c>
      <c r="N618" s="87">
        <f t="shared" si="165"/>
        <v>0</v>
      </c>
      <c r="O618" s="29">
        <v>970</v>
      </c>
      <c r="P618" s="13">
        <v>970</v>
      </c>
      <c r="Q618" s="10">
        <f t="shared" si="166"/>
        <v>0</v>
      </c>
      <c r="R618" s="87">
        <f t="shared" si="167"/>
        <v>0</v>
      </c>
      <c r="S618" s="29">
        <v>4043</v>
      </c>
      <c r="T618" s="13">
        <v>5071</v>
      </c>
      <c r="U618" s="10">
        <f t="shared" si="168"/>
        <v>-1028</v>
      </c>
      <c r="V618" s="87">
        <f t="shared" si="169"/>
        <v>-20.272135673437191</v>
      </c>
      <c r="W618" s="88" t="s">
        <v>5628</v>
      </c>
      <c r="X618" s="89">
        <v>1981</v>
      </c>
      <c r="Y618" s="89">
        <v>3081</v>
      </c>
      <c r="Z618" s="10">
        <f t="shared" si="170"/>
        <v>-1100</v>
      </c>
      <c r="AA618" s="87">
        <f t="shared" si="171"/>
        <v>-35.702693930542033</v>
      </c>
      <c r="AB618" s="90" t="s">
        <v>5373</v>
      </c>
      <c r="AC618" s="89">
        <v>491</v>
      </c>
      <c r="AD618" s="89">
        <v>507</v>
      </c>
      <c r="AE618" s="10">
        <f t="shared" si="172"/>
        <v>-16</v>
      </c>
      <c r="AF618" s="11">
        <f t="shared" si="173"/>
        <v>-3.1558185404339252</v>
      </c>
      <c r="AG618" s="91" t="s">
        <v>6093</v>
      </c>
      <c r="AH618" s="89">
        <v>459</v>
      </c>
      <c r="AI618" s="89">
        <v>499</v>
      </c>
      <c r="AJ618" s="10">
        <f t="shared" si="174"/>
        <v>-40</v>
      </c>
      <c r="AK618" s="87">
        <f t="shared" si="175"/>
        <v>-8.0160320641282556</v>
      </c>
      <c r="AL618" s="90" t="s">
        <v>8516</v>
      </c>
      <c r="AM618" s="89">
        <v>351</v>
      </c>
      <c r="AN618" s="89">
        <v>305</v>
      </c>
      <c r="AO618" s="10">
        <f t="shared" si="176"/>
        <v>46</v>
      </c>
      <c r="AP618" s="11">
        <f t="shared" si="177"/>
        <v>15.081967213114755</v>
      </c>
      <c r="AQ618" s="91" t="s">
        <v>8078</v>
      </c>
      <c r="AR618" s="89">
        <v>273</v>
      </c>
      <c r="AS618" s="89">
        <v>273</v>
      </c>
      <c r="AT618" s="10">
        <f t="shared" si="178"/>
        <v>0</v>
      </c>
      <c r="AU618" s="87">
        <f t="shared" si="179"/>
        <v>0</v>
      </c>
      <c r="AV618" s="19" t="s">
        <v>8549</v>
      </c>
    </row>
    <row r="619" spans="3:48" ht="50.1" customHeight="1">
      <c r="C619" s="5"/>
      <c r="D619" s="64" t="s">
        <v>1229</v>
      </c>
      <c r="E619" s="65" t="s">
        <v>5240</v>
      </c>
      <c r="F619" s="67" t="s">
        <v>1230</v>
      </c>
      <c r="G619" s="29">
        <v>3370</v>
      </c>
      <c r="H619" s="13">
        <v>4203</v>
      </c>
      <c r="I619" s="10">
        <f t="shared" si="162"/>
        <v>-833</v>
      </c>
      <c r="J619" s="87">
        <f t="shared" si="163"/>
        <v>-19.819176778491553</v>
      </c>
      <c r="K619" s="29">
        <v>1203</v>
      </c>
      <c r="L619" s="13">
        <v>1226</v>
      </c>
      <c r="M619" s="10">
        <f t="shared" si="164"/>
        <v>-23</v>
      </c>
      <c r="N619" s="87">
        <f t="shared" si="165"/>
        <v>-1.8760195758564437</v>
      </c>
      <c r="O619" s="29">
        <v>364</v>
      </c>
      <c r="P619" s="13">
        <v>364</v>
      </c>
      <c r="Q619" s="10">
        <f t="shared" si="166"/>
        <v>0</v>
      </c>
      <c r="R619" s="87">
        <f t="shared" si="167"/>
        <v>0</v>
      </c>
      <c r="S619" s="29">
        <v>1803</v>
      </c>
      <c r="T619" s="13">
        <v>2613</v>
      </c>
      <c r="U619" s="10">
        <f t="shared" si="168"/>
        <v>-810</v>
      </c>
      <c r="V619" s="87">
        <f t="shared" si="169"/>
        <v>-30.99885189437428</v>
      </c>
      <c r="W619" s="88" t="s">
        <v>8517</v>
      </c>
      <c r="X619" s="89">
        <v>967</v>
      </c>
      <c r="Y619" s="89">
        <v>967</v>
      </c>
      <c r="Z619" s="10">
        <f t="shared" si="170"/>
        <v>0</v>
      </c>
      <c r="AA619" s="87">
        <f t="shared" si="171"/>
        <v>0</v>
      </c>
      <c r="AB619" s="90" t="s">
        <v>8518</v>
      </c>
      <c r="AC619" s="89">
        <v>320</v>
      </c>
      <c r="AD619" s="89">
        <v>103</v>
      </c>
      <c r="AE619" s="10">
        <f t="shared" si="172"/>
        <v>217</v>
      </c>
      <c r="AF619" s="11">
        <f t="shared" si="173"/>
        <v>210.67961165048544</v>
      </c>
      <c r="AG619" s="91" t="s">
        <v>5351</v>
      </c>
      <c r="AH619" s="89">
        <v>124</v>
      </c>
      <c r="AI619" s="89">
        <v>1118</v>
      </c>
      <c r="AJ619" s="10">
        <f t="shared" si="174"/>
        <v>-994</v>
      </c>
      <c r="AK619" s="87">
        <f t="shared" si="175"/>
        <v>-88.908765652951701</v>
      </c>
      <c r="AL619" s="90" t="s">
        <v>8519</v>
      </c>
      <c r="AM619" s="89">
        <v>91</v>
      </c>
      <c r="AN619" s="89">
        <v>91</v>
      </c>
      <c r="AO619" s="10">
        <f t="shared" si="176"/>
        <v>0</v>
      </c>
      <c r="AP619" s="11">
        <f t="shared" si="177"/>
        <v>0</v>
      </c>
      <c r="AQ619" s="91" t="s">
        <v>8520</v>
      </c>
      <c r="AR619" s="89">
        <v>83</v>
      </c>
      <c r="AS619" s="89" t="s">
        <v>5344</v>
      </c>
      <c r="AT619" s="10" t="str">
        <f t="shared" si="178"/>
        <v>-</v>
      </c>
      <c r="AU619" s="87" t="str">
        <f t="shared" si="179"/>
        <v>-</v>
      </c>
      <c r="AV619" s="19" t="s">
        <v>8549</v>
      </c>
    </row>
    <row r="620" spans="3:48" ht="50.1" customHeight="1">
      <c r="C620" s="5"/>
      <c r="D620" s="64" t="s">
        <v>1231</v>
      </c>
      <c r="E620" s="65" t="s">
        <v>5240</v>
      </c>
      <c r="F620" s="67" t="s">
        <v>1232</v>
      </c>
      <c r="G620" s="29">
        <v>11345</v>
      </c>
      <c r="H620" s="13">
        <v>11279</v>
      </c>
      <c r="I620" s="10">
        <f t="shared" si="162"/>
        <v>66</v>
      </c>
      <c r="J620" s="87">
        <f t="shared" si="163"/>
        <v>0.58515825871087856</v>
      </c>
      <c r="K620" s="29">
        <v>4386</v>
      </c>
      <c r="L620" s="13">
        <v>4054</v>
      </c>
      <c r="M620" s="10">
        <f t="shared" si="164"/>
        <v>332</v>
      </c>
      <c r="N620" s="87">
        <f t="shared" si="165"/>
        <v>8.1894425259003452</v>
      </c>
      <c r="O620" s="29">
        <v>330</v>
      </c>
      <c r="P620" s="13">
        <v>329</v>
      </c>
      <c r="Q620" s="10">
        <f t="shared" si="166"/>
        <v>1</v>
      </c>
      <c r="R620" s="87">
        <f t="shared" si="167"/>
        <v>0.303951367781155</v>
      </c>
      <c r="S620" s="29">
        <v>6629</v>
      </c>
      <c r="T620" s="13">
        <v>6896</v>
      </c>
      <c r="U620" s="10">
        <f t="shared" si="168"/>
        <v>-267</v>
      </c>
      <c r="V620" s="87">
        <f t="shared" si="169"/>
        <v>-3.8718097447795823</v>
      </c>
      <c r="W620" s="88" t="s">
        <v>5351</v>
      </c>
      <c r="X620" s="89">
        <v>3275</v>
      </c>
      <c r="Y620" s="89">
        <v>3894</v>
      </c>
      <c r="Z620" s="10">
        <f t="shared" si="170"/>
        <v>-619</v>
      </c>
      <c r="AA620" s="87">
        <f t="shared" si="171"/>
        <v>-15.896250642013355</v>
      </c>
      <c r="AB620" s="90" t="s">
        <v>5339</v>
      </c>
      <c r="AC620" s="89">
        <v>1687</v>
      </c>
      <c r="AD620" s="89">
        <v>1276</v>
      </c>
      <c r="AE620" s="10">
        <f t="shared" si="172"/>
        <v>411</v>
      </c>
      <c r="AF620" s="11">
        <f t="shared" si="173"/>
        <v>32.210031347962378</v>
      </c>
      <c r="AG620" s="91" t="s">
        <v>8521</v>
      </c>
      <c r="AH620" s="89">
        <v>818</v>
      </c>
      <c r="AI620" s="89">
        <v>937</v>
      </c>
      <c r="AJ620" s="10">
        <f t="shared" si="174"/>
        <v>-119</v>
      </c>
      <c r="AK620" s="87">
        <f t="shared" si="175"/>
        <v>-12.700106723585913</v>
      </c>
      <c r="AL620" s="90" t="s">
        <v>5658</v>
      </c>
      <c r="AM620" s="89">
        <v>406</v>
      </c>
      <c r="AN620" s="89">
        <v>470</v>
      </c>
      <c r="AO620" s="10">
        <f t="shared" si="176"/>
        <v>-64</v>
      </c>
      <c r="AP620" s="11">
        <f t="shared" si="177"/>
        <v>-13.617021276595745</v>
      </c>
      <c r="AQ620" s="91" t="s">
        <v>5375</v>
      </c>
      <c r="AR620" s="89">
        <v>119</v>
      </c>
      <c r="AS620" s="89">
        <v>138</v>
      </c>
      <c r="AT620" s="10">
        <f t="shared" si="178"/>
        <v>-19</v>
      </c>
      <c r="AU620" s="87">
        <f t="shared" si="179"/>
        <v>-13.768115942028986</v>
      </c>
      <c r="AV620" s="19" t="s">
        <v>8549</v>
      </c>
    </row>
    <row r="621" spans="3:48" ht="50.1" customHeight="1">
      <c r="C621" s="5"/>
      <c r="D621" s="64" t="s">
        <v>1233</v>
      </c>
      <c r="E621" s="65" t="s">
        <v>5240</v>
      </c>
      <c r="F621" s="67" t="s">
        <v>1234</v>
      </c>
      <c r="G621" s="29">
        <v>2366</v>
      </c>
      <c r="H621" s="13">
        <v>2834</v>
      </c>
      <c r="I621" s="10">
        <f t="shared" si="162"/>
        <v>-468</v>
      </c>
      <c r="J621" s="87">
        <f t="shared" si="163"/>
        <v>-16.513761467889911</v>
      </c>
      <c r="K621" s="29">
        <v>1014</v>
      </c>
      <c r="L621" s="13">
        <v>1014</v>
      </c>
      <c r="M621" s="10">
        <f t="shared" si="164"/>
        <v>0</v>
      </c>
      <c r="N621" s="87">
        <f t="shared" si="165"/>
        <v>0</v>
      </c>
      <c r="O621" s="29">
        <v>12</v>
      </c>
      <c r="P621" s="13">
        <v>12</v>
      </c>
      <c r="Q621" s="10">
        <f t="shared" si="166"/>
        <v>0</v>
      </c>
      <c r="R621" s="87">
        <f t="shared" si="167"/>
        <v>0</v>
      </c>
      <c r="S621" s="29">
        <v>1341</v>
      </c>
      <c r="T621" s="13">
        <v>1808</v>
      </c>
      <c r="U621" s="10">
        <f t="shared" si="168"/>
        <v>-467</v>
      </c>
      <c r="V621" s="87">
        <f t="shared" si="169"/>
        <v>-25.829646017699115</v>
      </c>
      <c r="W621" s="88" t="s">
        <v>8522</v>
      </c>
      <c r="X621" s="89">
        <v>491</v>
      </c>
      <c r="Y621" s="89">
        <v>591</v>
      </c>
      <c r="Z621" s="10">
        <f t="shared" si="170"/>
        <v>-100</v>
      </c>
      <c r="AA621" s="87">
        <f t="shared" si="171"/>
        <v>-16.920473773265652</v>
      </c>
      <c r="AB621" s="90" t="s">
        <v>5363</v>
      </c>
      <c r="AC621" s="89">
        <v>269</v>
      </c>
      <c r="AD621" s="89">
        <v>489</v>
      </c>
      <c r="AE621" s="10">
        <f t="shared" si="172"/>
        <v>-220</v>
      </c>
      <c r="AF621" s="11">
        <f t="shared" si="173"/>
        <v>-44.989775051124745</v>
      </c>
      <c r="AG621" s="91" t="s">
        <v>5628</v>
      </c>
      <c r="AH621" s="89">
        <v>241</v>
      </c>
      <c r="AI621" s="89">
        <v>441</v>
      </c>
      <c r="AJ621" s="10">
        <f t="shared" si="174"/>
        <v>-200</v>
      </c>
      <c r="AK621" s="87">
        <f t="shared" si="175"/>
        <v>-45.3514739229025</v>
      </c>
      <c r="AL621" s="90" t="s">
        <v>5350</v>
      </c>
      <c r="AM621" s="89">
        <v>119</v>
      </c>
      <c r="AN621" s="89">
        <v>119</v>
      </c>
      <c r="AO621" s="10">
        <f t="shared" si="176"/>
        <v>0</v>
      </c>
      <c r="AP621" s="11">
        <f t="shared" si="177"/>
        <v>0</v>
      </c>
      <c r="AQ621" s="91" t="s">
        <v>5951</v>
      </c>
      <c r="AR621" s="89">
        <v>98</v>
      </c>
      <c r="AS621" s="89">
        <v>98</v>
      </c>
      <c r="AT621" s="10">
        <f t="shared" si="178"/>
        <v>0</v>
      </c>
      <c r="AU621" s="87">
        <f t="shared" si="179"/>
        <v>0</v>
      </c>
      <c r="AV621" s="19" t="s">
        <v>8549</v>
      </c>
    </row>
    <row r="622" spans="3:48" ht="50.1" customHeight="1">
      <c r="C622" s="5"/>
      <c r="D622" s="64" t="s">
        <v>1235</v>
      </c>
      <c r="E622" s="65" t="s">
        <v>5240</v>
      </c>
      <c r="F622" s="67" t="s">
        <v>1236</v>
      </c>
      <c r="G622" s="29">
        <v>1817</v>
      </c>
      <c r="H622" s="13">
        <v>1781</v>
      </c>
      <c r="I622" s="10">
        <f t="shared" si="162"/>
        <v>36</v>
      </c>
      <c r="J622" s="87">
        <f t="shared" si="163"/>
        <v>2.0213363279056709</v>
      </c>
      <c r="K622" s="29">
        <v>724</v>
      </c>
      <c r="L622" s="13">
        <v>795</v>
      </c>
      <c r="M622" s="10">
        <f t="shared" si="164"/>
        <v>-71</v>
      </c>
      <c r="N622" s="87">
        <f t="shared" si="165"/>
        <v>-8.930817610062892</v>
      </c>
      <c r="O622" s="29">
        <v>167</v>
      </c>
      <c r="P622" s="13">
        <v>167</v>
      </c>
      <c r="Q622" s="10">
        <f t="shared" si="166"/>
        <v>0</v>
      </c>
      <c r="R622" s="87">
        <f t="shared" si="167"/>
        <v>0</v>
      </c>
      <c r="S622" s="29">
        <v>926</v>
      </c>
      <c r="T622" s="13">
        <v>820</v>
      </c>
      <c r="U622" s="10">
        <f t="shared" si="168"/>
        <v>106</v>
      </c>
      <c r="V622" s="87">
        <f t="shared" si="169"/>
        <v>12.926829268292684</v>
      </c>
      <c r="W622" s="88" t="s">
        <v>5339</v>
      </c>
      <c r="X622" s="89">
        <v>297</v>
      </c>
      <c r="Y622" s="89">
        <v>177</v>
      </c>
      <c r="Z622" s="10">
        <f t="shared" si="170"/>
        <v>120</v>
      </c>
      <c r="AA622" s="87">
        <f t="shared" si="171"/>
        <v>67.796610169491515</v>
      </c>
      <c r="AB622" s="90" t="s">
        <v>8523</v>
      </c>
      <c r="AC622" s="89">
        <v>209</v>
      </c>
      <c r="AD622" s="89">
        <v>292</v>
      </c>
      <c r="AE622" s="10">
        <f t="shared" si="172"/>
        <v>-83</v>
      </c>
      <c r="AF622" s="11">
        <f t="shared" si="173"/>
        <v>-28.424657534246577</v>
      </c>
      <c r="AG622" s="91" t="s">
        <v>5991</v>
      </c>
      <c r="AH622" s="89">
        <v>200</v>
      </c>
      <c r="AI622" s="89">
        <v>180</v>
      </c>
      <c r="AJ622" s="10">
        <f t="shared" si="174"/>
        <v>20</v>
      </c>
      <c r="AK622" s="87">
        <f t="shared" si="175"/>
        <v>11.111111111111111</v>
      </c>
      <c r="AL622" s="90" t="s">
        <v>5450</v>
      </c>
      <c r="AM622" s="89">
        <v>117</v>
      </c>
      <c r="AN622" s="89">
        <v>108</v>
      </c>
      <c r="AO622" s="10">
        <f t="shared" si="176"/>
        <v>9</v>
      </c>
      <c r="AP622" s="11">
        <f t="shared" si="177"/>
        <v>8.3333333333333321</v>
      </c>
      <c r="AQ622" s="91" t="s">
        <v>5609</v>
      </c>
      <c r="AR622" s="89">
        <v>52</v>
      </c>
      <c r="AS622" s="89">
        <v>33</v>
      </c>
      <c r="AT622" s="10">
        <f t="shared" si="178"/>
        <v>19</v>
      </c>
      <c r="AU622" s="87">
        <f t="shared" si="179"/>
        <v>57.575757575757578</v>
      </c>
      <c r="AV622" s="19" t="s">
        <v>8549</v>
      </c>
    </row>
    <row r="623" spans="3:48" ht="50.1" customHeight="1">
      <c r="C623" s="5"/>
      <c r="D623" s="64" t="s">
        <v>1237</v>
      </c>
      <c r="E623" s="65" t="s">
        <v>5240</v>
      </c>
      <c r="F623" s="67" t="s">
        <v>1238</v>
      </c>
      <c r="G623" s="29">
        <v>15615</v>
      </c>
      <c r="H623" s="13">
        <v>16228</v>
      </c>
      <c r="I623" s="10">
        <f t="shared" si="162"/>
        <v>-613</v>
      </c>
      <c r="J623" s="87">
        <f t="shared" si="163"/>
        <v>-3.77742174020212</v>
      </c>
      <c r="K623" s="29">
        <v>5550</v>
      </c>
      <c r="L623" s="13">
        <v>5326</v>
      </c>
      <c r="M623" s="10">
        <f t="shared" si="164"/>
        <v>224</v>
      </c>
      <c r="N623" s="87">
        <f t="shared" si="165"/>
        <v>4.2057829515583931</v>
      </c>
      <c r="O623" s="29">
        <v>1666</v>
      </c>
      <c r="P623" s="13">
        <v>1666</v>
      </c>
      <c r="Q623" s="10">
        <f t="shared" si="166"/>
        <v>0</v>
      </c>
      <c r="R623" s="87">
        <f t="shared" si="167"/>
        <v>0</v>
      </c>
      <c r="S623" s="29">
        <v>8400</v>
      </c>
      <c r="T623" s="13">
        <v>9236</v>
      </c>
      <c r="U623" s="10">
        <f t="shared" si="168"/>
        <v>-836</v>
      </c>
      <c r="V623" s="87">
        <f t="shared" si="169"/>
        <v>-9.0515374621048075</v>
      </c>
      <c r="W623" s="88" t="s">
        <v>5628</v>
      </c>
      <c r="X623" s="89">
        <v>2960</v>
      </c>
      <c r="Y623" s="89">
        <v>2960</v>
      </c>
      <c r="Z623" s="10">
        <f t="shared" si="170"/>
        <v>0</v>
      </c>
      <c r="AA623" s="87">
        <f t="shared" si="171"/>
        <v>0</v>
      </c>
      <c r="AB623" s="90" t="s">
        <v>8524</v>
      </c>
      <c r="AC623" s="89">
        <v>2955</v>
      </c>
      <c r="AD623" s="89">
        <v>3793</v>
      </c>
      <c r="AE623" s="10">
        <f t="shared" si="172"/>
        <v>-838</v>
      </c>
      <c r="AF623" s="11">
        <f t="shared" si="173"/>
        <v>-22.093329818085948</v>
      </c>
      <c r="AG623" s="91" t="s">
        <v>8525</v>
      </c>
      <c r="AH623" s="89">
        <v>1561</v>
      </c>
      <c r="AI623" s="89">
        <v>1561</v>
      </c>
      <c r="AJ623" s="10">
        <f t="shared" si="174"/>
        <v>0</v>
      </c>
      <c r="AK623" s="87">
        <f t="shared" si="175"/>
        <v>0</v>
      </c>
      <c r="AL623" s="90" t="s">
        <v>5368</v>
      </c>
      <c r="AM623" s="89">
        <v>501</v>
      </c>
      <c r="AN623" s="89">
        <v>514</v>
      </c>
      <c r="AO623" s="10">
        <f t="shared" si="176"/>
        <v>-13</v>
      </c>
      <c r="AP623" s="11">
        <f t="shared" si="177"/>
        <v>-2.5291828793774318</v>
      </c>
      <c r="AQ623" s="91" t="s">
        <v>8526</v>
      </c>
      <c r="AR623" s="89">
        <v>173</v>
      </c>
      <c r="AS623" s="89">
        <v>174</v>
      </c>
      <c r="AT623" s="10">
        <f t="shared" si="178"/>
        <v>-1</v>
      </c>
      <c r="AU623" s="87">
        <f t="shared" si="179"/>
        <v>-0.57471264367816088</v>
      </c>
      <c r="AV623" s="19" t="s">
        <v>8549</v>
      </c>
    </row>
    <row r="624" spans="3:48" ht="50.1" customHeight="1">
      <c r="C624" s="5"/>
      <c r="D624" s="64" t="s">
        <v>1239</v>
      </c>
      <c r="E624" s="65" t="s">
        <v>5240</v>
      </c>
      <c r="F624" s="67" t="s">
        <v>1240</v>
      </c>
      <c r="G624" s="29">
        <v>7347</v>
      </c>
      <c r="H624" s="13">
        <v>7442</v>
      </c>
      <c r="I624" s="10">
        <f t="shared" si="162"/>
        <v>-95</v>
      </c>
      <c r="J624" s="87">
        <f t="shared" si="163"/>
        <v>-1.2765385649019081</v>
      </c>
      <c r="K624" s="29">
        <v>2183</v>
      </c>
      <c r="L624" s="13">
        <v>2174</v>
      </c>
      <c r="M624" s="10">
        <f t="shared" si="164"/>
        <v>9</v>
      </c>
      <c r="N624" s="87">
        <f t="shared" si="165"/>
        <v>0.41398344066237347</v>
      </c>
      <c r="O624" s="29">
        <v>999</v>
      </c>
      <c r="P624" s="13">
        <v>1250</v>
      </c>
      <c r="Q624" s="10">
        <f t="shared" si="166"/>
        <v>-251</v>
      </c>
      <c r="R624" s="87">
        <f t="shared" si="167"/>
        <v>-20.080000000000002</v>
      </c>
      <c r="S624" s="29">
        <v>4166</v>
      </c>
      <c r="T624" s="13">
        <v>4018</v>
      </c>
      <c r="U624" s="10">
        <f t="shared" si="168"/>
        <v>148</v>
      </c>
      <c r="V624" s="87">
        <f t="shared" si="169"/>
        <v>3.683424589347934</v>
      </c>
      <c r="W624" s="88" t="s">
        <v>5378</v>
      </c>
      <c r="X624" s="89">
        <v>1570</v>
      </c>
      <c r="Y624" s="89">
        <v>1566</v>
      </c>
      <c r="Z624" s="10">
        <f t="shared" si="170"/>
        <v>4</v>
      </c>
      <c r="AA624" s="87">
        <f t="shared" si="171"/>
        <v>0.2554278416347382</v>
      </c>
      <c r="AB624" s="90" t="s">
        <v>5557</v>
      </c>
      <c r="AC624" s="89">
        <v>1394</v>
      </c>
      <c r="AD624" s="89">
        <v>1394</v>
      </c>
      <c r="AE624" s="10">
        <f t="shared" si="172"/>
        <v>0</v>
      </c>
      <c r="AF624" s="11">
        <f t="shared" si="173"/>
        <v>0</v>
      </c>
      <c r="AG624" s="91" t="s">
        <v>8512</v>
      </c>
      <c r="AH624" s="89">
        <v>633</v>
      </c>
      <c r="AI624" s="89">
        <v>625</v>
      </c>
      <c r="AJ624" s="10">
        <f t="shared" si="174"/>
        <v>8</v>
      </c>
      <c r="AK624" s="87">
        <f t="shared" si="175"/>
        <v>1.28</v>
      </c>
      <c r="AL624" s="90" t="s">
        <v>5335</v>
      </c>
      <c r="AM624" s="89">
        <v>241</v>
      </c>
      <c r="AN624" s="89">
        <v>261</v>
      </c>
      <c r="AO624" s="10">
        <f t="shared" si="176"/>
        <v>-20</v>
      </c>
      <c r="AP624" s="11">
        <f t="shared" si="177"/>
        <v>-7.6628352490421454</v>
      </c>
      <c r="AQ624" s="91" t="s">
        <v>5351</v>
      </c>
      <c r="AR624" s="89">
        <v>151</v>
      </c>
      <c r="AS624" s="89">
        <v>51</v>
      </c>
      <c r="AT624" s="10">
        <f t="shared" si="178"/>
        <v>100</v>
      </c>
      <c r="AU624" s="87">
        <f t="shared" si="179"/>
        <v>196.07843137254901</v>
      </c>
      <c r="AV624" s="19" t="s">
        <v>8549</v>
      </c>
    </row>
    <row r="625" spans="3:48" ht="50.1" customHeight="1">
      <c r="C625" s="5"/>
      <c r="D625" s="64" t="s">
        <v>1241</v>
      </c>
      <c r="E625" s="65" t="s">
        <v>5240</v>
      </c>
      <c r="F625" s="67" t="s">
        <v>1242</v>
      </c>
      <c r="G625" s="29">
        <v>7783</v>
      </c>
      <c r="H625" s="13">
        <v>7153</v>
      </c>
      <c r="I625" s="10">
        <f t="shared" si="162"/>
        <v>630</v>
      </c>
      <c r="J625" s="87">
        <f t="shared" si="163"/>
        <v>8.8074933594296105</v>
      </c>
      <c r="K625" s="29">
        <v>2063</v>
      </c>
      <c r="L625" s="13">
        <v>1852</v>
      </c>
      <c r="M625" s="10">
        <f t="shared" si="164"/>
        <v>211</v>
      </c>
      <c r="N625" s="87">
        <f t="shared" si="165"/>
        <v>11.393088552915767</v>
      </c>
      <c r="O625" s="29">
        <v>118</v>
      </c>
      <c r="P625" s="13">
        <v>118</v>
      </c>
      <c r="Q625" s="10">
        <f t="shared" si="166"/>
        <v>0</v>
      </c>
      <c r="R625" s="87">
        <f t="shared" si="167"/>
        <v>0</v>
      </c>
      <c r="S625" s="29">
        <v>5603</v>
      </c>
      <c r="T625" s="13">
        <v>5183</v>
      </c>
      <c r="U625" s="10">
        <f t="shared" si="168"/>
        <v>420</v>
      </c>
      <c r="V625" s="87">
        <f t="shared" si="169"/>
        <v>8.1034150106116147</v>
      </c>
      <c r="W625" s="88" t="s">
        <v>5767</v>
      </c>
      <c r="X625" s="89">
        <v>1745</v>
      </c>
      <c r="Y625" s="89">
        <v>1695</v>
      </c>
      <c r="Z625" s="10">
        <f t="shared" si="170"/>
        <v>50</v>
      </c>
      <c r="AA625" s="87">
        <f t="shared" si="171"/>
        <v>2.9498525073746311</v>
      </c>
      <c r="AB625" s="90" t="s">
        <v>5373</v>
      </c>
      <c r="AC625" s="89">
        <v>1602</v>
      </c>
      <c r="AD625" s="89">
        <v>1240</v>
      </c>
      <c r="AE625" s="10">
        <f t="shared" si="172"/>
        <v>362</v>
      </c>
      <c r="AF625" s="11">
        <f t="shared" si="173"/>
        <v>29.193548387096772</v>
      </c>
      <c r="AG625" s="91" t="s">
        <v>5389</v>
      </c>
      <c r="AH625" s="89">
        <v>1340</v>
      </c>
      <c r="AI625" s="89">
        <v>1340</v>
      </c>
      <c r="AJ625" s="10">
        <f t="shared" si="174"/>
        <v>0</v>
      </c>
      <c r="AK625" s="87">
        <f t="shared" si="175"/>
        <v>0</v>
      </c>
      <c r="AL625" s="90" t="s">
        <v>5350</v>
      </c>
      <c r="AM625" s="89">
        <v>408</v>
      </c>
      <c r="AN625" s="89">
        <v>410</v>
      </c>
      <c r="AO625" s="10">
        <f t="shared" si="176"/>
        <v>-2</v>
      </c>
      <c r="AP625" s="11">
        <f t="shared" si="177"/>
        <v>-0.48780487804878048</v>
      </c>
      <c r="AQ625" s="91" t="s">
        <v>5335</v>
      </c>
      <c r="AR625" s="89">
        <v>261</v>
      </c>
      <c r="AS625" s="89">
        <v>260</v>
      </c>
      <c r="AT625" s="10">
        <f t="shared" si="178"/>
        <v>1</v>
      </c>
      <c r="AU625" s="87">
        <f t="shared" si="179"/>
        <v>0.38461538461538464</v>
      </c>
      <c r="AV625" s="19" t="s">
        <v>8549</v>
      </c>
    </row>
    <row r="626" spans="3:48" ht="50.1" customHeight="1">
      <c r="C626" s="5"/>
      <c r="D626" s="64" t="s">
        <v>1243</v>
      </c>
      <c r="E626" s="65" t="s">
        <v>5240</v>
      </c>
      <c r="F626" s="67" t="s">
        <v>1244</v>
      </c>
      <c r="G626" s="29">
        <v>11039</v>
      </c>
      <c r="H626" s="13">
        <v>10565</v>
      </c>
      <c r="I626" s="10">
        <f t="shared" si="162"/>
        <v>474</v>
      </c>
      <c r="J626" s="87">
        <f t="shared" si="163"/>
        <v>4.4865120681495512</v>
      </c>
      <c r="K626" s="29">
        <v>2233</v>
      </c>
      <c r="L626" s="13">
        <v>1160</v>
      </c>
      <c r="M626" s="10">
        <f t="shared" si="164"/>
        <v>1073</v>
      </c>
      <c r="N626" s="87">
        <f t="shared" si="165"/>
        <v>92.5</v>
      </c>
      <c r="O626" s="29">
        <v>2525</v>
      </c>
      <c r="P626" s="13">
        <v>2804</v>
      </c>
      <c r="Q626" s="10">
        <f t="shared" si="166"/>
        <v>-279</v>
      </c>
      <c r="R626" s="87">
        <f t="shared" si="167"/>
        <v>-9.9500713266761771</v>
      </c>
      <c r="S626" s="29">
        <v>6281</v>
      </c>
      <c r="T626" s="13">
        <v>6601</v>
      </c>
      <c r="U626" s="10">
        <f t="shared" si="168"/>
        <v>-320</v>
      </c>
      <c r="V626" s="87">
        <f t="shared" si="169"/>
        <v>-4.8477503408574458</v>
      </c>
      <c r="W626" s="88" t="s">
        <v>5339</v>
      </c>
      <c r="X626" s="89">
        <v>2472.4479999999999</v>
      </c>
      <c r="Y626" s="89">
        <v>2699.8510000000001</v>
      </c>
      <c r="Z626" s="10">
        <f t="shared" si="170"/>
        <v>-227.40300000000025</v>
      </c>
      <c r="AA626" s="87">
        <f t="shared" si="171"/>
        <v>-8.4227981470088622</v>
      </c>
      <c r="AB626" s="90" t="s">
        <v>5389</v>
      </c>
      <c r="AC626" s="89">
        <v>1525.587</v>
      </c>
      <c r="AD626" s="89">
        <v>1549.375</v>
      </c>
      <c r="AE626" s="10">
        <f t="shared" si="172"/>
        <v>-23.788000000000011</v>
      </c>
      <c r="AF626" s="11">
        <f t="shared" si="173"/>
        <v>-1.5353287615974189</v>
      </c>
      <c r="AG626" s="91" t="s">
        <v>5991</v>
      </c>
      <c r="AH626" s="89">
        <v>983.27300000000002</v>
      </c>
      <c r="AI626" s="89">
        <v>1092.009</v>
      </c>
      <c r="AJ626" s="10">
        <f t="shared" si="174"/>
        <v>-108.73599999999999</v>
      </c>
      <c r="AK626" s="87">
        <f t="shared" si="175"/>
        <v>-9.9574270908023639</v>
      </c>
      <c r="AL626" s="90" t="s">
        <v>8527</v>
      </c>
      <c r="AM626" s="89">
        <v>457.75099999999998</v>
      </c>
      <c r="AN626" s="89">
        <v>449.45100000000002</v>
      </c>
      <c r="AO626" s="10">
        <f t="shared" si="176"/>
        <v>8.2999999999999545</v>
      </c>
      <c r="AP626" s="11">
        <f t="shared" si="177"/>
        <v>1.8466974152910893</v>
      </c>
      <c r="AQ626" s="91" t="s">
        <v>5335</v>
      </c>
      <c r="AR626" s="89">
        <v>447.904</v>
      </c>
      <c r="AS626" s="89">
        <v>447.904</v>
      </c>
      <c r="AT626" s="10">
        <f t="shared" si="178"/>
        <v>0</v>
      </c>
      <c r="AU626" s="87">
        <f t="shared" si="179"/>
        <v>0</v>
      </c>
      <c r="AV626" s="19" t="s">
        <v>8549</v>
      </c>
    </row>
    <row r="627" spans="3:48" ht="50.1" customHeight="1">
      <c r="C627" s="5"/>
      <c r="D627" s="64" t="s">
        <v>1245</v>
      </c>
      <c r="E627" s="65" t="s">
        <v>5240</v>
      </c>
      <c r="F627" s="67" t="s">
        <v>1246</v>
      </c>
      <c r="G627" s="29">
        <v>4757</v>
      </c>
      <c r="H627" s="13">
        <v>5211</v>
      </c>
      <c r="I627" s="10">
        <f t="shared" si="162"/>
        <v>-454</v>
      </c>
      <c r="J627" s="87">
        <f t="shared" si="163"/>
        <v>-8.7123392822874699</v>
      </c>
      <c r="K627" s="29">
        <v>2459</v>
      </c>
      <c r="L627" s="13">
        <v>2951</v>
      </c>
      <c r="M627" s="10">
        <f t="shared" si="164"/>
        <v>-492</v>
      </c>
      <c r="N627" s="87">
        <f t="shared" si="165"/>
        <v>-16.672314469671299</v>
      </c>
      <c r="O627" s="29">
        <v>1263</v>
      </c>
      <c r="P627" s="13">
        <v>1362</v>
      </c>
      <c r="Q627" s="10">
        <f t="shared" si="166"/>
        <v>-99</v>
      </c>
      <c r="R627" s="87">
        <f t="shared" si="167"/>
        <v>-7.2687224669603516</v>
      </c>
      <c r="S627" s="29">
        <v>1035</v>
      </c>
      <c r="T627" s="13">
        <v>897</v>
      </c>
      <c r="U627" s="10">
        <f t="shared" si="168"/>
        <v>138</v>
      </c>
      <c r="V627" s="87">
        <f t="shared" si="169"/>
        <v>15.384615384615385</v>
      </c>
      <c r="W627" s="88" t="s">
        <v>5642</v>
      </c>
      <c r="X627" s="89">
        <v>500</v>
      </c>
      <c r="Y627" s="89">
        <v>400</v>
      </c>
      <c r="Z627" s="10">
        <f t="shared" si="170"/>
        <v>100</v>
      </c>
      <c r="AA627" s="87">
        <f t="shared" si="171"/>
        <v>25</v>
      </c>
      <c r="AB627" s="90" t="s">
        <v>8528</v>
      </c>
      <c r="AC627" s="89">
        <v>261</v>
      </c>
      <c r="AD627" s="89">
        <v>261</v>
      </c>
      <c r="AE627" s="10">
        <f t="shared" si="172"/>
        <v>0</v>
      </c>
      <c r="AF627" s="11">
        <f t="shared" si="173"/>
        <v>0</v>
      </c>
      <c r="AG627" s="91" t="s">
        <v>5375</v>
      </c>
      <c r="AH627" s="89">
        <v>90</v>
      </c>
      <c r="AI627" s="89">
        <v>99</v>
      </c>
      <c r="AJ627" s="10">
        <f t="shared" si="174"/>
        <v>-9</v>
      </c>
      <c r="AK627" s="87">
        <f t="shared" si="175"/>
        <v>-9.0909090909090917</v>
      </c>
      <c r="AL627" s="90" t="s">
        <v>5387</v>
      </c>
      <c r="AM627" s="89">
        <v>69</v>
      </c>
      <c r="AN627" s="89">
        <v>69</v>
      </c>
      <c r="AO627" s="10">
        <f t="shared" si="176"/>
        <v>0</v>
      </c>
      <c r="AP627" s="11">
        <f t="shared" si="177"/>
        <v>0</v>
      </c>
      <c r="AQ627" s="91" t="s">
        <v>8529</v>
      </c>
      <c r="AR627" s="89">
        <v>61</v>
      </c>
      <c r="AS627" s="89">
        <v>67</v>
      </c>
      <c r="AT627" s="10">
        <f t="shared" si="178"/>
        <v>-6</v>
      </c>
      <c r="AU627" s="87">
        <f t="shared" si="179"/>
        <v>-8.9552238805970141</v>
      </c>
      <c r="AV627" s="19" t="s">
        <v>8549</v>
      </c>
    </row>
    <row r="628" spans="3:48" ht="50.1" customHeight="1">
      <c r="C628" s="5"/>
      <c r="D628" s="64" t="s">
        <v>1247</v>
      </c>
      <c r="E628" s="65" t="s">
        <v>5240</v>
      </c>
      <c r="F628" s="67" t="s">
        <v>1248</v>
      </c>
      <c r="G628" s="29">
        <v>1183</v>
      </c>
      <c r="H628" s="13">
        <v>1012</v>
      </c>
      <c r="I628" s="10">
        <f t="shared" si="162"/>
        <v>171</v>
      </c>
      <c r="J628" s="87">
        <f t="shared" si="163"/>
        <v>16.897233201581027</v>
      </c>
      <c r="K628" s="29">
        <v>1045</v>
      </c>
      <c r="L628" s="13">
        <v>885</v>
      </c>
      <c r="M628" s="10">
        <f t="shared" si="164"/>
        <v>160</v>
      </c>
      <c r="N628" s="87">
        <f t="shared" si="165"/>
        <v>18.07909604519774</v>
      </c>
      <c r="O628" s="29">
        <v>16</v>
      </c>
      <c r="P628" s="13">
        <v>16</v>
      </c>
      <c r="Q628" s="10">
        <f t="shared" si="166"/>
        <v>0</v>
      </c>
      <c r="R628" s="87">
        <f t="shared" si="167"/>
        <v>0</v>
      </c>
      <c r="S628" s="29">
        <v>122</v>
      </c>
      <c r="T628" s="13">
        <v>111</v>
      </c>
      <c r="U628" s="10">
        <f t="shared" si="168"/>
        <v>11</v>
      </c>
      <c r="V628" s="87">
        <f t="shared" si="169"/>
        <v>9.9099099099099099</v>
      </c>
      <c r="W628" s="88" t="s">
        <v>5335</v>
      </c>
      <c r="X628" s="89">
        <v>84</v>
      </c>
      <c r="Y628" s="89">
        <v>84</v>
      </c>
      <c r="Z628" s="10">
        <f t="shared" si="170"/>
        <v>0</v>
      </c>
      <c r="AA628" s="87">
        <f t="shared" si="171"/>
        <v>0</v>
      </c>
      <c r="AB628" s="90" t="s">
        <v>5412</v>
      </c>
      <c r="AC628" s="89">
        <v>24</v>
      </c>
      <c r="AD628" s="89">
        <v>19</v>
      </c>
      <c r="AE628" s="10">
        <f t="shared" si="172"/>
        <v>5</v>
      </c>
      <c r="AF628" s="11">
        <f t="shared" si="173"/>
        <v>26.315789473684209</v>
      </c>
      <c r="AG628" s="91" t="s">
        <v>6973</v>
      </c>
      <c r="AH628" s="89">
        <v>7</v>
      </c>
      <c r="AI628" s="89">
        <v>2</v>
      </c>
      <c r="AJ628" s="10">
        <f t="shared" si="174"/>
        <v>5</v>
      </c>
      <c r="AK628" s="87">
        <f t="shared" si="175"/>
        <v>250</v>
      </c>
      <c r="AL628" s="90" t="s">
        <v>8512</v>
      </c>
      <c r="AM628" s="89">
        <v>4</v>
      </c>
      <c r="AN628" s="89">
        <v>3</v>
      </c>
      <c r="AO628" s="10">
        <f t="shared" si="176"/>
        <v>1</v>
      </c>
      <c r="AP628" s="11">
        <f t="shared" si="177"/>
        <v>33.333333333333329</v>
      </c>
      <c r="AQ628" s="91" t="s">
        <v>5383</v>
      </c>
      <c r="AR628" s="89">
        <v>3</v>
      </c>
      <c r="AS628" s="89">
        <v>3</v>
      </c>
      <c r="AT628" s="10">
        <f t="shared" si="178"/>
        <v>0</v>
      </c>
      <c r="AU628" s="87">
        <f t="shared" si="179"/>
        <v>0</v>
      </c>
      <c r="AV628" s="19" t="s">
        <v>8549</v>
      </c>
    </row>
    <row r="629" spans="3:48" ht="50.1" customHeight="1">
      <c r="C629" s="5"/>
      <c r="D629" s="64" t="s">
        <v>1249</v>
      </c>
      <c r="E629" s="65" t="s">
        <v>5240</v>
      </c>
      <c r="F629" s="67" t="s">
        <v>1250</v>
      </c>
      <c r="G629" s="29">
        <v>2545</v>
      </c>
      <c r="H629" s="13">
        <v>2110</v>
      </c>
      <c r="I629" s="10">
        <f t="shared" si="162"/>
        <v>435</v>
      </c>
      <c r="J629" s="87">
        <f t="shared" si="163"/>
        <v>20.616113744075829</v>
      </c>
      <c r="K629" s="29">
        <v>1684</v>
      </c>
      <c r="L629" s="13">
        <v>1253</v>
      </c>
      <c r="M629" s="10">
        <f t="shared" si="164"/>
        <v>431</v>
      </c>
      <c r="N629" s="87">
        <f t="shared" si="165"/>
        <v>34.397446129289705</v>
      </c>
      <c r="O629" s="29">
        <v>367</v>
      </c>
      <c r="P629" s="13">
        <v>377</v>
      </c>
      <c r="Q629" s="10">
        <f t="shared" si="166"/>
        <v>-10</v>
      </c>
      <c r="R629" s="87">
        <f t="shared" si="167"/>
        <v>-2.6525198938992043</v>
      </c>
      <c r="S629" s="29">
        <v>493</v>
      </c>
      <c r="T629" s="13">
        <v>480</v>
      </c>
      <c r="U629" s="10">
        <f t="shared" si="168"/>
        <v>13</v>
      </c>
      <c r="V629" s="87">
        <f t="shared" si="169"/>
        <v>2.7083333333333335</v>
      </c>
      <c r="W629" s="88" t="s">
        <v>8530</v>
      </c>
      <c r="X629" s="89">
        <v>161</v>
      </c>
      <c r="Y629" s="89">
        <v>190</v>
      </c>
      <c r="Z629" s="10">
        <f t="shared" si="170"/>
        <v>-29</v>
      </c>
      <c r="AA629" s="87">
        <f t="shared" si="171"/>
        <v>-15.263157894736842</v>
      </c>
      <c r="AB629" s="90" t="s">
        <v>7735</v>
      </c>
      <c r="AC629" s="89">
        <v>116</v>
      </c>
      <c r="AD629" s="89">
        <v>110</v>
      </c>
      <c r="AE629" s="10">
        <f t="shared" si="172"/>
        <v>6</v>
      </c>
      <c r="AF629" s="11">
        <f t="shared" si="173"/>
        <v>5.4545454545454541</v>
      </c>
      <c r="AG629" s="91" t="s">
        <v>5342</v>
      </c>
      <c r="AH629" s="89">
        <v>102</v>
      </c>
      <c r="AI629" s="89">
        <v>75</v>
      </c>
      <c r="AJ629" s="10">
        <f t="shared" si="174"/>
        <v>27</v>
      </c>
      <c r="AK629" s="87">
        <f t="shared" si="175"/>
        <v>36</v>
      </c>
      <c r="AL629" s="90" t="s">
        <v>8531</v>
      </c>
      <c r="AM629" s="89">
        <v>63</v>
      </c>
      <c r="AN629" s="89">
        <v>64</v>
      </c>
      <c r="AO629" s="10">
        <f t="shared" si="176"/>
        <v>-1</v>
      </c>
      <c r="AP629" s="11">
        <f t="shared" si="177"/>
        <v>-1.5625</v>
      </c>
      <c r="AQ629" s="91" t="s">
        <v>8532</v>
      </c>
      <c r="AR629" s="89">
        <v>33</v>
      </c>
      <c r="AS629" s="89">
        <v>35</v>
      </c>
      <c r="AT629" s="10">
        <f t="shared" si="178"/>
        <v>-2</v>
      </c>
      <c r="AU629" s="87">
        <f t="shared" si="179"/>
        <v>-5.7142857142857144</v>
      </c>
      <c r="AV629" s="19" t="s">
        <v>8549</v>
      </c>
    </row>
    <row r="630" spans="3:48" ht="50.1" customHeight="1">
      <c r="C630" s="5"/>
      <c r="D630" s="64" t="s">
        <v>1251</v>
      </c>
      <c r="E630" s="65" t="s">
        <v>5240</v>
      </c>
      <c r="F630" s="67" t="s">
        <v>1252</v>
      </c>
      <c r="G630" s="29">
        <v>1316</v>
      </c>
      <c r="H630" s="13">
        <v>1197</v>
      </c>
      <c r="I630" s="10">
        <f t="shared" si="162"/>
        <v>119</v>
      </c>
      <c r="J630" s="87">
        <f t="shared" si="163"/>
        <v>9.9415204678362574</v>
      </c>
      <c r="K630" s="29">
        <v>606</v>
      </c>
      <c r="L630" s="13">
        <v>486</v>
      </c>
      <c r="M630" s="10">
        <f t="shared" si="164"/>
        <v>120</v>
      </c>
      <c r="N630" s="87">
        <f t="shared" si="165"/>
        <v>24.691358024691358</v>
      </c>
      <c r="O630" s="29">
        <v>101</v>
      </c>
      <c r="P630" s="13">
        <v>101</v>
      </c>
      <c r="Q630" s="10">
        <f t="shared" si="166"/>
        <v>0</v>
      </c>
      <c r="R630" s="87">
        <f t="shared" si="167"/>
        <v>0</v>
      </c>
      <c r="S630" s="29">
        <v>610</v>
      </c>
      <c r="T630" s="13">
        <v>610</v>
      </c>
      <c r="U630" s="10">
        <f t="shared" si="168"/>
        <v>0</v>
      </c>
      <c r="V630" s="87">
        <f t="shared" si="169"/>
        <v>0</v>
      </c>
      <c r="W630" s="88" t="s">
        <v>5342</v>
      </c>
      <c r="X630" s="89">
        <v>388</v>
      </c>
      <c r="Y630" s="89">
        <v>387</v>
      </c>
      <c r="Z630" s="10">
        <f t="shared" si="170"/>
        <v>1</v>
      </c>
      <c r="AA630" s="87">
        <f t="shared" si="171"/>
        <v>0.2583979328165375</v>
      </c>
      <c r="AB630" s="90" t="s">
        <v>5335</v>
      </c>
      <c r="AC630" s="89">
        <v>175</v>
      </c>
      <c r="AD630" s="89">
        <v>182</v>
      </c>
      <c r="AE630" s="10">
        <f t="shared" si="172"/>
        <v>-7</v>
      </c>
      <c r="AF630" s="11">
        <f t="shared" si="173"/>
        <v>-3.8461538461538463</v>
      </c>
      <c r="AG630" s="91" t="s">
        <v>6346</v>
      </c>
      <c r="AH630" s="89">
        <v>23</v>
      </c>
      <c r="AI630" s="89">
        <v>23</v>
      </c>
      <c r="AJ630" s="10">
        <f t="shared" si="174"/>
        <v>0</v>
      </c>
      <c r="AK630" s="87">
        <f t="shared" si="175"/>
        <v>0</v>
      </c>
      <c r="AL630" s="90" t="s">
        <v>5350</v>
      </c>
      <c r="AM630" s="89">
        <v>13</v>
      </c>
      <c r="AN630" s="89">
        <v>10</v>
      </c>
      <c r="AO630" s="10">
        <f t="shared" si="176"/>
        <v>3</v>
      </c>
      <c r="AP630" s="11">
        <f t="shared" si="177"/>
        <v>30</v>
      </c>
      <c r="AQ630" s="91" t="s">
        <v>5438</v>
      </c>
      <c r="AR630" s="89">
        <v>6</v>
      </c>
      <c r="AS630" s="89">
        <v>2</v>
      </c>
      <c r="AT630" s="10">
        <f t="shared" si="178"/>
        <v>4</v>
      </c>
      <c r="AU630" s="87">
        <f t="shared" si="179"/>
        <v>200</v>
      </c>
      <c r="AV630" s="19" t="s">
        <v>8549</v>
      </c>
    </row>
    <row r="631" spans="3:48" ht="50.1" customHeight="1">
      <c r="C631" s="5"/>
      <c r="D631" s="64" t="s">
        <v>1253</v>
      </c>
      <c r="E631" s="65" t="s">
        <v>5240</v>
      </c>
      <c r="F631" s="67" t="s">
        <v>1254</v>
      </c>
      <c r="G631" s="29">
        <v>2531</v>
      </c>
      <c r="H631" s="13">
        <v>2325</v>
      </c>
      <c r="I631" s="10">
        <f t="shared" si="162"/>
        <v>206</v>
      </c>
      <c r="J631" s="87">
        <f t="shared" si="163"/>
        <v>8.8602150537634419</v>
      </c>
      <c r="K631" s="29">
        <v>1594</v>
      </c>
      <c r="L631" s="13">
        <v>1678</v>
      </c>
      <c r="M631" s="10">
        <f t="shared" si="164"/>
        <v>-84</v>
      </c>
      <c r="N631" s="87">
        <f t="shared" si="165"/>
        <v>-5.0059594755661507</v>
      </c>
      <c r="O631" s="29">
        <v>100</v>
      </c>
      <c r="P631" s="13">
        <v>0</v>
      </c>
      <c r="Q631" s="10">
        <f t="shared" si="166"/>
        <v>100</v>
      </c>
      <c r="R631" s="87" t="str">
        <f t="shared" si="167"/>
        <v>-</v>
      </c>
      <c r="S631" s="29">
        <v>837</v>
      </c>
      <c r="T631" s="13">
        <v>646</v>
      </c>
      <c r="U631" s="10">
        <f t="shared" si="168"/>
        <v>191</v>
      </c>
      <c r="V631" s="87">
        <f t="shared" si="169"/>
        <v>29.566563467492262</v>
      </c>
      <c r="W631" s="88" t="s">
        <v>8033</v>
      </c>
      <c r="X631" s="89">
        <v>478</v>
      </c>
      <c r="Y631" s="89">
        <v>278</v>
      </c>
      <c r="Z631" s="10">
        <f t="shared" si="170"/>
        <v>200</v>
      </c>
      <c r="AA631" s="87">
        <f t="shared" si="171"/>
        <v>71.942446043165461</v>
      </c>
      <c r="AB631" s="90" t="s">
        <v>5880</v>
      </c>
      <c r="AC631" s="89">
        <v>213</v>
      </c>
      <c r="AD631" s="89">
        <v>213</v>
      </c>
      <c r="AE631" s="10">
        <f t="shared" si="172"/>
        <v>0</v>
      </c>
      <c r="AF631" s="11">
        <f t="shared" si="173"/>
        <v>0</v>
      </c>
      <c r="AG631" s="91" t="s">
        <v>5335</v>
      </c>
      <c r="AH631" s="89">
        <v>82</v>
      </c>
      <c r="AI631" s="89">
        <v>91</v>
      </c>
      <c r="AJ631" s="10">
        <f t="shared" si="174"/>
        <v>-9</v>
      </c>
      <c r="AK631" s="87">
        <f t="shared" si="175"/>
        <v>-9.8901098901098905</v>
      </c>
      <c r="AL631" s="90" t="s">
        <v>8533</v>
      </c>
      <c r="AM631" s="89">
        <v>64</v>
      </c>
      <c r="AN631" s="89">
        <v>62</v>
      </c>
      <c r="AO631" s="10">
        <f t="shared" si="176"/>
        <v>2</v>
      </c>
      <c r="AP631" s="11">
        <f t="shared" si="177"/>
        <v>3.225806451612903</v>
      </c>
      <c r="AQ631" s="91" t="s">
        <v>5376</v>
      </c>
      <c r="AR631" s="89">
        <v>2</v>
      </c>
      <c r="AS631" s="89">
        <v>1</v>
      </c>
      <c r="AT631" s="10">
        <f t="shared" si="178"/>
        <v>1</v>
      </c>
      <c r="AU631" s="87">
        <f t="shared" si="179"/>
        <v>100</v>
      </c>
      <c r="AV631" s="19" t="s">
        <v>8549</v>
      </c>
    </row>
    <row r="632" spans="3:48" ht="50.1" customHeight="1">
      <c r="C632" s="5"/>
      <c r="D632" s="64" t="s">
        <v>1255</v>
      </c>
      <c r="E632" s="65" t="s">
        <v>5240</v>
      </c>
      <c r="F632" s="67" t="s">
        <v>1256</v>
      </c>
      <c r="G632" s="29">
        <v>4450</v>
      </c>
      <c r="H632" s="13">
        <v>4359</v>
      </c>
      <c r="I632" s="10">
        <f t="shared" si="162"/>
        <v>91</v>
      </c>
      <c r="J632" s="87">
        <f t="shared" si="163"/>
        <v>2.0876347786189493</v>
      </c>
      <c r="K632" s="29">
        <v>1131</v>
      </c>
      <c r="L632" s="13">
        <v>939</v>
      </c>
      <c r="M632" s="10">
        <f t="shared" si="164"/>
        <v>192</v>
      </c>
      <c r="N632" s="87">
        <f t="shared" si="165"/>
        <v>20.447284345047922</v>
      </c>
      <c r="O632" s="29">
        <v>518</v>
      </c>
      <c r="P632" s="13">
        <v>518</v>
      </c>
      <c r="Q632" s="10">
        <f t="shared" si="166"/>
        <v>0</v>
      </c>
      <c r="R632" s="87">
        <f t="shared" si="167"/>
        <v>0</v>
      </c>
      <c r="S632" s="29">
        <v>2801</v>
      </c>
      <c r="T632" s="13">
        <v>2902</v>
      </c>
      <c r="U632" s="10">
        <f t="shared" si="168"/>
        <v>-101</v>
      </c>
      <c r="V632" s="87">
        <f t="shared" si="169"/>
        <v>-3.480358373535493</v>
      </c>
      <c r="W632" s="88" t="s">
        <v>5351</v>
      </c>
      <c r="X632" s="89">
        <v>1466</v>
      </c>
      <c r="Y632" s="89">
        <v>1516</v>
      </c>
      <c r="Z632" s="10">
        <f t="shared" si="170"/>
        <v>-50</v>
      </c>
      <c r="AA632" s="87">
        <f t="shared" si="171"/>
        <v>-3.2981530343007917</v>
      </c>
      <c r="AB632" s="90" t="s">
        <v>5681</v>
      </c>
      <c r="AC632" s="89">
        <v>910</v>
      </c>
      <c r="AD632" s="89">
        <v>883</v>
      </c>
      <c r="AE632" s="10">
        <f t="shared" si="172"/>
        <v>27</v>
      </c>
      <c r="AF632" s="11">
        <f t="shared" si="173"/>
        <v>3.057757644394111</v>
      </c>
      <c r="AG632" s="91" t="s">
        <v>5335</v>
      </c>
      <c r="AH632" s="89">
        <v>308</v>
      </c>
      <c r="AI632" s="89">
        <v>306</v>
      </c>
      <c r="AJ632" s="10">
        <f t="shared" si="174"/>
        <v>2</v>
      </c>
      <c r="AK632" s="87">
        <f t="shared" si="175"/>
        <v>0.65359477124183007</v>
      </c>
      <c r="AL632" s="90" t="s">
        <v>5326</v>
      </c>
      <c r="AM632" s="89">
        <v>50</v>
      </c>
      <c r="AN632" s="89">
        <v>50</v>
      </c>
      <c r="AO632" s="10">
        <f t="shared" si="176"/>
        <v>0</v>
      </c>
      <c r="AP632" s="11">
        <f t="shared" si="177"/>
        <v>0</v>
      </c>
      <c r="AQ632" s="91" t="s">
        <v>8534</v>
      </c>
      <c r="AR632" s="89">
        <v>29</v>
      </c>
      <c r="AS632" s="89">
        <v>31</v>
      </c>
      <c r="AT632" s="10">
        <f t="shared" si="178"/>
        <v>-2</v>
      </c>
      <c r="AU632" s="87">
        <f t="shared" si="179"/>
        <v>-6.4516129032258061</v>
      </c>
      <c r="AV632" s="19" t="s">
        <v>8549</v>
      </c>
    </row>
    <row r="633" spans="3:48" ht="50.1" customHeight="1">
      <c r="C633" s="5"/>
      <c r="D633" s="64" t="s">
        <v>1257</v>
      </c>
      <c r="E633" s="65" t="s">
        <v>5240</v>
      </c>
      <c r="F633" s="67" t="s">
        <v>1258</v>
      </c>
      <c r="G633" s="29">
        <v>1234</v>
      </c>
      <c r="H633" s="13">
        <v>1306</v>
      </c>
      <c r="I633" s="10">
        <f t="shared" si="162"/>
        <v>-72</v>
      </c>
      <c r="J633" s="87">
        <f t="shared" si="163"/>
        <v>-5.5130168453292496</v>
      </c>
      <c r="K633" s="29">
        <v>629</v>
      </c>
      <c r="L633" s="13">
        <v>704</v>
      </c>
      <c r="M633" s="10">
        <f t="shared" si="164"/>
        <v>-75</v>
      </c>
      <c r="N633" s="87">
        <f t="shared" si="165"/>
        <v>-10.653409090909092</v>
      </c>
      <c r="O633" s="29">
        <v>113</v>
      </c>
      <c r="P633" s="13">
        <v>113</v>
      </c>
      <c r="Q633" s="10">
        <f t="shared" si="166"/>
        <v>0</v>
      </c>
      <c r="R633" s="87">
        <f t="shared" si="167"/>
        <v>0</v>
      </c>
      <c r="S633" s="29">
        <v>492</v>
      </c>
      <c r="T633" s="13">
        <v>489</v>
      </c>
      <c r="U633" s="10">
        <f t="shared" si="168"/>
        <v>3</v>
      </c>
      <c r="V633" s="87">
        <f t="shared" si="169"/>
        <v>0.61349693251533743</v>
      </c>
      <c r="W633" s="88" t="s">
        <v>5339</v>
      </c>
      <c r="X633" s="89">
        <v>217</v>
      </c>
      <c r="Y633" s="89">
        <v>217</v>
      </c>
      <c r="Z633" s="10">
        <f t="shared" si="170"/>
        <v>0</v>
      </c>
      <c r="AA633" s="87">
        <f t="shared" si="171"/>
        <v>0</v>
      </c>
      <c r="AB633" s="90" t="s">
        <v>5557</v>
      </c>
      <c r="AC633" s="89">
        <v>104</v>
      </c>
      <c r="AD633" s="89">
        <v>104</v>
      </c>
      <c r="AE633" s="10">
        <f t="shared" si="172"/>
        <v>0</v>
      </c>
      <c r="AF633" s="11">
        <f t="shared" si="173"/>
        <v>0</v>
      </c>
      <c r="AG633" s="91" t="s">
        <v>5387</v>
      </c>
      <c r="AH633" s="89">
        <v>96</v>
      </c>
      <c r="AI633" s="89">
        <v>95</v>
      </c>
      <c r="AJ633" s="10">
        <f t="shared" si="174"/>
        <v>1</v>
      </c>
      <c r="AK633" s="87">
        <f t="shared" si="175"/>
        <v>1.0526315789473684</v>
      </c>
      <c r="AL633" s="90" t="s">
        <v>5335</v>
      </c>
      <c r="AM633" s="89">
        <v>56</v>
      </c>
      <c r="AN633" s="89">
        <v>56</v>
      </c>
      <c r="AO633" s="10">
        <f t="shared" si="176"/>
        <v>0</v>
      </c>
      <c r="AP633" s="11">
        <f t="shared" si="177"/>
        <v>0</v>
      </c>
      <c r="AQ633" s="91" t="s">
        <v>8535</v>
      </c>
      <c r="AR633" s="89">
        <v>10</v>
      </c>
      <c r="AS633" s="89">
        <v>10</v>
      </c>
      <c r="AT633" s="10">
        <f t="shared" si="178"/>
        <v>0</v>
      </c>
      <c r="AU633" s="87">
        <f t="shared" si="179"/>
        <v>0</v>
      </c>
      <c r="AV633" s="19" t="s">
        <v>8549</v>
      </c>
    </row>
    <row r="634" spans="3:48" ht="50.1" customHeight="1">
      <c r="C634" s="5"/>
      <c r="D634" s="64" t="s">
        <v>1259</v>
      </c>
      <c r="E634" s="65" t="s">
        <v>5240</v>
      </c>
      <c r="F634" s="67" t="s">
        <v>1260</v>
      </c>
      <c r="G634" s="29">
        <v>4104</v>
      </c>
      <c r="H634" s="13">
        <v>3666</v>
      </c>
      <c r="I634" s="10">
        <f t="shared" si="162"/>
        <v>438</v>
      </c>
      <c r="J634" s="87">
        <f t="shared" si="163"/>
        <v>11.947626841243862</v>
      </c>
      <c r="K634" s="29">
        <v>1768</v>
      </c>
      <c r="L634" s="13">
        <v>1507</v>
      </c>
      <c r="M634" s="10">
        <f t="shared" si="164"/>
        <v>261</v>
      </c>
      <c r="N634" s="87">
        <f t="shared" si="165"/>
        <v>17.319177173191772</v>
      </c>
      <c r="O634" s="29">
        <v>379</v>
      </c>
      <c r="P634" s="13">
        <v>377</v>
      </c>
      <c r="Q634" s="10">
        <f t="shared" si="166"/>
        <v>2</v>
      </c>
      <c r="R634" s="87">
        <f t="shared" si="167"/>
        <v>0.53050397877984079</v>
      </c>
      <c r="S634" s="29">
        <v>1957</v>
      </c>
      <c r="T634" s="13">
        <v>1782</v>
      </c>
      <c r="U634" s="10">
        <f t="shared" si="168"/>
        <v>175</v>
      </c>
      <c r="V634" s="87">
        <f t="shared" si="169"/>
        <v>9.8204264870931528</v>
      </c>
      <c r="W634" s="88" t="s">
        <v>5373</v>
      </c>
      <c r="X634" s="89">
        <v>1400</v>
      </c>
      <c r="Y634" s="89">
        <v>1240</v>
      </c>
      <c r="Z634" s="10">
        <f t="shared" si="170"/>
        <v>160</v>
      </c>
      <c r="AA634" s="87">
        <f t="shared" si="171"/>
        <v>12.903225806451612</v>
      </c>
      <c r="AB634" s="90" t="s">
        <v>5335</v>
      </c>
      <c r="AC634" s="89">
        <v>197</v>
      </c>
      <c r="AD634" s="89">
        <v>197</v>
      </c>
      <c r="AE634" s="10">
        <f t="shared" si="172"/>
        <v>0</v>
      </c>
      <c r="AF634" s="11">
        <f t="shared" si="173"/>
        <v>0</v>
      </c>
      <c r="AG634" s="91" t="s">
        <v>5387</v>
      </c>
      <c r="AH634" s="89">
        <v>159</v>
      </c>
      <c r="AI634" s="89">
        <v>156</v>
      </c>
      <c r="AJ634" s="10">
        <f t="shared" si="174"/>
        <v>3</v>
      </c>
      <c r="AK634" s="87">
        <f t="shared" si="175"/>
        <v>1.9230769230769231</v>
      </c>
      <c r="AL634" s="90" t="s">
        <v>6597</v>
      </c>
      <c r="AM634" s="89">
        <v>143</v>
      </c>
      <c r="AN634" s="89">
        <v>143</v>
      </c>
      <c r="AO634" s="10">
        <f t="shared" si="176"/>
        <v>0</v>
      </c>
      <c r="AP634" s="11">
        <f t="shared" si="177"/>
        <v>0</v>
      </c>
      <c r="AQ634" s="91" t="s">
        <v>5404</v>
      </c>
      <c r="AR634" s="89">
        <v>29</v>
      </c>
      <c r="AS634" s="89">
        <v>29</v>
      </c>
      <c r="AT634" s="10">
        <f t="shared" si="178"/>
        <v>0</v>
      </c>
      <c r="AU634" s="87">
        <f t="shared" si="179"/>
        <v>0</v>
      </c>
      <c r="AV634" s="19" t="s">
        <v>8549</v>
      </c>
    </row>
    <row r="635" spans="3:48" ht="50.1" customHeight="1">
      <c r="C635" s="5"/>
      <c r="D635" s="64" t="s">
        <v>1261</v>
      </c>
      <c r="E635" s="65" t="s">
        <v>5240</v>
      </c>
      <c r="F635" s="67" t="s">
        <v>1262</v>
      </c>
      <c r="G635" s="29">
        <v>4108</v>
      </c>
      <c r="H635" s="13">
        <v>3522</v>
      </c>
      <c r="I635" s="10">
        <f t="shared" si="162"/>
        <v>586</v>
      </c>
      <c r="J635" s="87">
        <f t="shared" si="163"/>
        <v>16.638273708120384</v>
      </c>
      <c r="K635" s="29">
        <v>1109</v>
      </c>
      <c r="L635" s="13">
        <v>997</v>
      </c>
      <c r="M635" s="10">
        <f t="shared" si="164"/>
        <v>112</v>
      </c>
      <c r="N635" s="87">
        <f t="shared" si="165"/>
        <v>11.233701103309929</v>
      </c>
      <c r="O635" s="29">
        <v>480</v>
      </c>
      <c r="P635" s="13">
        <v>480</v>
      </c>
      <c r="Q635" s="10">
        <f t="shared" si="166"/>
        <v>0</v>
      </c>
      <c r="R635" s="87">
        <f t="shared" si="167"/>
        <v>0</v>
      </c>
      <c r="S635" s="29">
        <v>2518</v>
      </c>
      <c r="T635" s="13">
        <v>2046</v>
      </c>
      <c r="U635" s="10">
        <f t="shared" si="168"/>
        <v>472</v>
      </c>
      <c r="V635" s="87">
        <f t="shared" si="169"/>
        <v>23.069403714565002</v>
      </c>
      <c r="W635" s="88" t="s">
        <v>5373</v>
      </c>
      <c r="X635" s="89">
        <v>1017</v>
      </c>
      <c r="Y635" s="89">
        <v>1016</v>
      </c>
      <c r="Z635" s="10">
        <f t="shared" si="170"/>
        <v>1</v>
      </c>
      <c r="AA635" s="87">
        <f t="shared" si="171"/>
        <v>9.8425196850393692E-2</v>
      </c>
      <c r="AB635" s="90" t="s">
        <v>5658</v>
      </c>
      <c r="AC635" s="89">
        <v>688</v>
      </c>
      <c r="AD635" s="89">
        <v>452</v>
      </c>
      <c r="AE635" s="10">
        <f t="shared" si="172"/>
        <v>236</v>
      </c>
      <c r="AF635" s="11">
        <f t="shared" si="173"/>
        <v>52.212389380530979</v>
      </c>
      <c r="AG635" s="91" t="s">
        <v>6735</v>
      </c>
      <c r="AH635" s="89">
        <v>630</v>
      </c>
      <c r="AI635" s="89">
        <v>387</v>
      </c>
      <c r="AJ635" s="10">
        <f t="shared" si="174"/>
        <v>243</v>
      </c>
      <c r="AK635" s="87">
        <f t="shared" si="175"/>
        <v>62.790697674418603</v>
      </c>
      <c r="AL635" s="90" t="s">
        <v>5754</v>
      </c>
      <c r="AM635" s="89">
        <v>100</v>
      </c>
      <c r="AN635" s="89">
        <v>100</v>
      </c>
      <c r="AO635" s="10">
        <f t="shared" si="176"/>
        <v>0</v>
      </c>
      <c r="AP635" s="11">
        <f t="shared" si="177"/>
        <v>0</v>
      </c>
      <c r="AQ635" s="91" t="s">
        <v>5335</v>
      </c>
      <c r="AR635" s="89">
        <v>44</v>
      </c>
      <c r="AS635" s="89">
        <v>51</v>
      </c>
      <c r="AT635" s="10">
        <f t="shared" si="178"/>
        <v>-7</v>
      </c>
      <c r="AU635" s="87">
        <f t="shared" si="179"/>
        <v>-13.725490196078432</v>
      </c>
      <c r="AV635" s="19" t="s">
        <v>8549</v>
      </c>
    </row>
    <row r="636" spans="3:48" ht="50.1" customHeight="1">
      <c r="C636" s="5"/>
      <c r="D636" s="64" t="s">
        <v>1263</v>
      </c>
      <c r="E636" s="65" t="s">
        <v>5240</v>
      </c>
      <c r="F636" s="67" t="s">
        <v>1264</v>
      </c>
      <c r="G636" s="29">
        <v>2745</v>
      </c>
      <c r="H636" s="13">
        <v>2460</v>
      </c>
      <c r="I636" s="10">
        <f t="shared" si="162"/>
        <v>285</v>
      </c>
      <c r="J636" s="87">
        <f t="shared" si="163"/>
        <v>11.585365853658537</v>
      </c>
      <c r="K636" s="29">
        <v>1322</v>
      </c>
      <c r="L636" s="13">
        <v>1084</v>
      </c>
      <c r="M636" s="10">
        <f t="shared" si="164"/>
        <v>238</v>
      </c>
      <c r="N636" s="87">
        <f t="shared" si="165"/>
        <v>21.955719557195572</v>
      </c>
      <c r="O636" s="29">
        <v>352</v>
      </c>
      <c r="P636" s="13">
        <v>352</v>
      </c>
      <c r="Q636" s="10">
        <f t="shared" si="166"/>
        <v>0</v>
      </c>
      <c r="R636" s="87">
        <f t="shared" si="167"/>
        <v>0</v>
      </c>
      <c r="S636" s="29">
        <v>1071</v>
      </c>
      <c r="T636" s="13">
        <v>1023</v>
      </c>
      <c r="U636" s="10">
        <f t="shared" si="168"/>
        <v>48</v>
      </c>
      <c r="V636" s="87">
        <f t="shared" si="169"/>
        <v>4.6920821114369504</v>
      </c>
      <c r="W636" s="88" t="s">
        <v>8536</v>
      </c>
      <c r="X636" s="89">
        <v>523</v>
      </c>
      <c r="Y636" s="89">
        <v>494</v>
      </c>
      <c r="Z636" s="10">
        <f t="shared" si="170"/>
        <v>29</v>
      </c>
      <c r="AA636" s="87">
        <f t="shared" si="171"/>
        <v>5.8704453441295543</v>
      </c>
      <c r="AB636" s="90" t="s">
        <v>5378</v>
      </c>
      <c r="AC636" s="89">
        <v>231</v>
      </c>
      <c r="AD636" s="89">
        <v>195</v>
      </c>
      <c r="AE636" s="10">
        <f t="shared" si="172"/>
        <v>36</v>
      </c>
      <c r="AF636" s="11">
        <f t="shared" si="173"/>
        <v>18.461538461538463</v>
      </c>
      <c r="AG636" s="91" t="s">
        <v>8537</v>
      </c>
      <c r="AH636" s="89">
        <v>121</v>
      </c>
      <c r="AI636" s="89">
        <v>121</v>
      </c>
      <c r="AJ636" s="10">
        <f t="shared" si="174"/>
        <v>0</v>
      </c>
      <c r="AK636" s="87">
        <f t="shared" si="175"/>
        <v>0</v>
      </c>
      <c r="AL636" s="90" t="s">
        <v>5907</v>
      </c>
      <c r="AM636" s="89">
        <v>117</v>
      </c>
      <c r="AN636" s="89">
        <v>119</v>
      </c>
      <c r="AO636" s="10">
        <f t="shared" si="176"/>
        <v>-2</v>
      </c>
      <c r="AP636" s="11">
        <f t="shared" si="177"/>
        <v>-1.680672268907563</v>
      </c>
      <c r="AQ636" s="91" t="s">
        <v>8538</v>
      </c>
      <c r="AR636" s="89">
        <v>42</v>
      </c>
      <c r="AS636" s="89">
        <v>44</v>
      </c>
      <c r="AT636" s="10">
        <f t="shared" si="178"/>
        <v>-2</v>
      </c>
      <c r="AU636" s="87">
        <f t="shared" si="179"/>
        <v>-4.5454545454545459</v>
      </c>
      <c r="AV636" s="21" t="s">
        <v>8549</v>
      </c>
    </row>
    <row r="637" spans="3:48" ht="50.1" customHeight="1">
      <c r="C637" s="5"/>
      <c r="D637" s="64" t="s">
        <v>1265</v>
      </c>
      <c r="E637" s="65" t="s">
        <v>5240</v>
      </c>
      <c r="F637" s="67" t="s">
        <v>1266</v>
      </c>
      <c r="G637" s="29">
        <v>7443</v>
      </c>
      <c r="H637" s="13">
        <v>7180</v>
      </c>
      <c r="I637" s="10">
        <f t="shared" si="162"/>
        <v>263</v>
      </c>
      <c r="J637" s="87">
        <f t="shared" si="163"/>
        <v>3.6629526462395541</v>
      </c>
      <c r="K637" s="29">
        <v>2961</v>
      </c>
      <c r="L637" s="13">
        <v>2604</v>
      </c>
      <c r="M637" s="10">
        <f t="shared" si="164"/>
        <v>357</v>
      </c>
      <c r="N637" s="87">
        <f t="shared" si="165"/>
        <v>13.709677419354838</v>
      </c>
      <c r="O637" s="29">
        <v>759</v>
      </c>
      <c r="P637" s="13">
        <v>808</v>
      </c>
      <c r="Q637" s="10">
        <f t="shared" si="166"/>
        <v>-49</v>
      </c>
      <c r="R637" s="87">
        <f t="shared" si="167"/>
        <v>-6.064356435643564</v>
      </c>
      <c r="S637" s="29">
        <v>3723</v>
      </c>
      <c r="T637" s="13">
        <v>3767</v>
      </c>
      <c r="U637" s="10">
        <f t="shared" si="168"/>
        <v>-44</v>
      </c>
      <c r="V637" s="87">
        <f t="shared" si="169"/>
        <v>-1.1680382267056013</v>
      </c>
      <c r="W637" s="88" t="s">
        <v>5389</v>
      </c>
      <c r="X637" s="89">
        <v>1506</v>
      </c>
      <c r="Y637" s="89">
        <v>1499</v>
      </c>
      <c r="Z637" s="10">
        <f t="shared" si="170"/>
        <v>7</v>
      </c>
      <c r="AA637" s="87">
        <f t="shared" si="171"/>
        <v>0.46697798532354906</v>
      </c>
      <c r="AB637" s="90" t="s">
        <v>5628</v>
      </c>
      <c r="AC637" s="89">
        <v>1285</v>
      </c>
      <c r="AD637" s="89">
        <v>1285</v>
      </c>
      <c r="AE637" s="10">
        <f t="shared" si="172"/>
        <v>0</v>
      </c>
      <c r="AF637" s="11">
        <f t="shared" si="173"/>
        <v>0</v>
      </c>
      <c r="AG637" s="91" t="s">
        <v>5346</v>
      </c>
      <c r="AH637" s="89">
        <v>347</v>
      </c>
      <c r="AI637" s="89">
        <v>354</v>
      </c>
      <c r="AJ637" s="10">
        <f t="shared" si="174"/>
        <v>-7</v>
      </c>
      <c r="AK637" s="87">
        <f t="shared" si="175"/>
        <v>-1.977401129943503</v>
      </c>
      <c r="AL637" s="90" t="s">
        <v>5350</v>
      </c>
      <c r="AM637" s="89">
        <v>268</v>
      </c>
      <c r="AN637" s="89">
        <v>264</v>
      </c>
      <c r="AO637" s="10">
        <f t="shared" si="176"/>
        <v>4</v>
      </c>
      <c r="AP637" s="11">
        <f t="shared" si="177"/>
        <v>1.5151515151515151</v>
      </c>
      <c r="AQ637" s="91" t="s">
        <v>8539</v>
      </c>
      <c r="AR637" s="89">
        <v>116</v>
      </c>
      <c r="AS637" s="89">
        <v>122</v>
      </c>
      <c r="AT637" s="10">
        <f t="shared" si="178"/>
        <v>-6</v>
      </c>
      <c r="AU637" s="87">
        <f t="shared" si="179"/>
        <v>-4.918032786885246</v>
      </c>
      <c r="AV637" s="21" t="s">
        <v>8549</v>
      </c>
    </row>
    <row r="638" spans="3:48" ht="50.1" customHeight="1">
      <c r="C638" s="5"/>
      <c r="D638" s="64" t="s">
        <v>1267</v>
      </c>
      <c r="E638" s="65" t="s">
        <v>5240</v>
      </c>
      <c r="F638" s="67" t="s">
        <v>1268</v>
      </c>
      <c r="G638" s="29">
        <v>119</v>
      </c>
      <c r="H638" s="13">
        <v>99</v>
      </c>
      <c r="I638" s="10">
        <f t="shared" si="162"/>
        <v>20</v>
      </c>
      <c r="J638" s="87">
        <f t="shared" si="163"/>
        <v>20.202020202020201</v>
      </c>
      <c r="K638" s="29">
        <v>119</v>
      </c>
      <c r="L638" s="13">
        <v>99</v>
      </c>
      <c r="M638" s="10">
        <f t="shared" si="164"/>
        <v>20</v>
      </c>
      <c r="N638" s="87">
        <f t="shared" si="165"/>
        <v>20.202020202020201</v>
      </c>
      <c r="O638" s="29">
        <v>0</v>
      </c>
      <c r="P638" s="13">
        <v>0</v>
      </c>
      <c r="Q638" s="10" t="str">
        <f t="shared" si="166"/>
        <v>-</v>
      </c>
      <c r="R638" s="87" t="str">
        <f t="shared" si="167"/>
        <v>-</v>
      </c>
      <c r="S638" s="29">
        <v>0</v>
      </c>
      <c r="T638" s="13">
        <v>0</v>
      </c>
      <c r="U638" s="10" t="str">
        <f t="shared" si="168"/>
        <v>-</v>
      </c>
      <c r="V638" s="87" t="str">
        <f t="shared" si="169"/>
        <v>-</v>
      </c>
      <c r="W638" s="88" t="s">
        <v>11071</v>
      </c>
      <c r="X638" s="89" t="s">
        <v>11071</v>
      </c>
      <c r="Y638" s="89" t="s">
        <v>5344</v>
      </c>
      <c r="Z638" s="10" t="str">
        <f t="shared" si="170"/>
        <v>-</v>
      </c>
      <c r="AA638" s="87" t="str">
        <f t="shared" si="171"/>
        <v>-</v>
      </c>
      <c r="AB638" s="90" t="s">
        <v>11071</v>
      </c>
      <c r="AC638" s="89" t="s">
        <v>11071</v>
      </c>
      <c r="AD638" s="89" t="s">
        <v>5344</v>
      </c>
      <c r="AE638" s="10" t="str">
        <f t="shared" si="172"/>
        <v>-</v>
      </c>
      <c r="AF638" s="11" t="str">
        <f t="shared" si="173"/>
        <v>-</v>
      </c>
      <c r="AG638" s="91" t="s">
        <v>11071</v>
      </c>
      <c r="AH638" s="89" t="s">
        <v>11071</v>
      </c>
      <c r="AI638" s="89" t="s">
        <v>5344</v>
      </c>
      <c r="AJ638" s="10" t="str">
        <f t="shared" si="174"/>
        <v>-</v>
      </c>
      <c r="AK638" s="87" t="str">
        <f t="shared" si="175"/>
        <v>-</v>
      </c>
      <c r="AL638" s="90" t="s">
        <v>11071</v>
      </c>
      <c r="AM638" s="89" t="s">
        <v>11071</v>
      </c>
      <c r="AN638" s="89" t="s">
        <v>5344</v>
      </c>
      <c r="AO638" s="10" t="str">
        <f t="shared" si="176"/>
        <v>-</v>
      </c>
      <c r="AP638" s="11" t="str">
        <f t="shared" si="177"/>
        <v>-</v>
      </c>
      <c r="AQ638" s="91" t="s">
        <v>11071</v>
      </c>
      <c r="AR638" s="89" t="s">
        <v>5344</v>
      </c>
      <c r="AS638" s="89" t="s">
        <v>5344</v>
      </c>
      <c r="AT638" s="10" t="str">
        <f t="shared" si="178"/>
        <v>-</v>
      </c>
      <c r="AU638" s="87" t="str">
        <f t="shared" si="179"/>
        <v>-</v>
      </c>
      <c r="AV638" s="15"/>
    </row>
    <row r="639" spans="3:48" ht="50.1" customHeight="1">
      <c r="C639" s="5"/>
      <c r="D639" s="64" t="s">
        <v>1269</v>
      </c>
      <c r="E639" s="65" t="s">
        <v>5240</v>
      </c>
      <c r="F639" s="67" t="s">
        <v>1270</v>
      </c>
      <c r="G639" s="29">
        <v>141</v>
      </c>
      <c r="H639" s="13">
        <v>141</v>
      </c>
      <c r="I639" s="10">
        <f t="shared" si="162"/>
        <v>0</v>
      </c>
      <c r="J639" s="87">
        <f t="shared" si="163"/>
        <v>0</v>
      </c>
      <c r="K639" s="29">
        <v>0</v>
      </c>
      <c r="L639" s="13">
        <v>0</v>
      </c>
      <c r="M639" s="10" t="str">
        <f t="shared" si="164"/>
        <v>-</v>
      </c>
      <c r="N639" s="87" t="str">
        <f t="shared" si="165"/>
        <v>-</v>
      </c>
      <c r="O639" s="29">
        <v>0</v>
      </c>
      <c r="P639" s="13">
        <v>0</v>
      </c>
      <c r="Q639" s="10" t="str">
        <f t="shared" si="166"/>
        <v>-</v>
      </c>
      <c r="R639" s="87" t="str">
        <f t="shared" si="167"/>
        <v>-</v>
      </c>
      <c r="S639" s="29">
        <v>141</v>
      </c>
      <c r="T639" s="13">
        <v>141</v>
      </c>
      <c r="U639" s="10">
        <f t="shared" si="168"/>
        <v>0</v>
      </c>
      <c r="V639" s="87">
        <f t="shared" si="169"/>
        <v>0</v>
      </c>
      <c r="W639" s="88" t="s">
        <v>5843</v>
      </c>
      <c r="X639" s="89">
        <v>141</v>
      </c>
      <c r="Y639" s="89">
        <v>141</v>
      </c>
      <c r="Z639" s="10">
        <f t="shared" si="170"/>
        <v>0</v>
      </c>
      <c r="AA639" s="87">
        <f t="shared" si="171"/>
        <v>0</v>
      </c>
      <c r="AB639" s="90" t="s">
        <v>11071</v>
      </c>
      <c r="AC639" s="89" t="s">
        <v>11071</v>
      </c>
      <c r="AD639" s="89" t="s">
        <v>5344</v>
      </c>
      <c r="AE639" s="10" t="str">
        <f t="shared" si="172"/>
        <v>-</v>
      </c>
      <c r="AF639" s="11" t="str">
        <f t="shared" si="173"/>
        <v>-</v>
      </c>
      <c r="AG639" s="91" t="s">
        <v>11071</v>
      </c>
      <c r="AH639" s="89" t="s">
        <v>11071</v>
      </c>
      <c r="AI639" s="89" t="s">
        <v>5344</v>
      </c>
      <c r="AJ639" s="10" t="str">
        <f t="shared" si="174"/>
        <v>-</v>
      </c>
      <c r="AK639" s="87" t="str">
        <f t="shared" si="175"/>
        <v>-</v>
      </c>
      <c r="AL639" s="90" t="s">
        <v>11071</v>
      </c>
      <c r="AM639" s="89" t="s">
        <v>11071</v>
      </c>
      <c r="AN639" s="89" t="s">
        <v>5344</v>
      </c>
      <c r="AO639" s="10" t="str">
        <f t="shared" si="176"/>
        <v>-</v>
      </c>
      <c r="AP639" s="11" t="str">
        <f t="shared" si="177"/>
        <v>-</v>
      </c>
      <c r="AQ639" s="91" t="s">
        <v>11071</v>
      </c>
      <c r="AR639" s="89" t="s">
        <v>5344</v>
      </c>
      <c r="AS639" s="89" t="s">
        <v>5344</v>
      </c>
      <c r="AT639" s="10" t="str">
        <f t="shared" si="178"/>
        <v>-</v>
      </c>
      <c r="AU639" s="87" t="str">
        <f t="shared" si="179"/>
        <v>-</v>
      </c>
      <c r="AV639" s="15"/>
    </row>
    <row r="640" spans="3:48" ht="50.1" customHeight="1">
      <c r="C640" s="5"/>
      <c r="D640" s="64" t="s">
        <v>1271</v>
      </c>
      <c r="E640" s="65" t="s">
        <v>5240</v>
      </c>
      <c r="F640" s="67" t="s">
        <v>1272</v>
      </c>
      <c r="G640" s="29">
        <v>161</v>
      </c>
      <c r="H640" s="13">
        <v>108</v>
      </c>
      <c r="I640" s="10">
        <f t="shared" si="162"/>
        <v>53</v>
      </c>
      <c r="J640" s="87">
        <f t="shared" si="163"/>
        <v>49.074074074074076</v>
      </c>
      <c r="K640" s="29">
        <v>161</v>
      </c>
      <c r="L640" s="13">
        <v>108</v>
      </c>
      <c r="M640" s="10">
        <f t="shared" si="164"/>
        <v>53</v>
      </c>
      <c r="N640" s="87">
        <f t="shared" si="165"/>
        <v>49.074074074074076</v>
      </c>
      <c r="O640" s="29">
        <v>0</v>
      </c>
      <c r="P640" s="13">
        <v>0</v>
      </c>
      <c r="Q640" s="10" t="str">
        <f t="shared" si="166"/>
        <v>-</v>
      </c>
      <c r="R640" s="87" t="str">
        <f t="shared" si="167"/>
        <v>-</v>
      </c>
      <c r="S640" s="29">
        <v>0</v>
      </c>
      <c r="T640" s="13">
        <v>0</v>
      </c>
      <c r="U640" s="10" t="str">
        <f t="shared" si="168"/>
        <v>-</v>
      </c>
      <c r="V640" s="87" t="str">
        <f t="shared" si="169"/>
        <v>-</v>
      </c>
      <c r="W640" s="88" t="s">
        <v>11071</v>
      </c>
      <c r="X640" s="89" t="s">
        <v>11071</v>
      </c>
      <c r="Y640" s="89" t="s">
        <v>5344</v>
      </c>
      <c r="Z640" s="10" t="str">
        <f t="shared" si="170"/>
        <v>-</v>
      </c>
      <c r="AA640" s="87" t="str">
        <f t="shared" si="171"/>
        <v>-</v>
      </c>
      <c r="AB640" s="90" t="s">
        <v>11071</v>
      </c>
      <c r="AC640" s="89" t="s">
        <v>11071</v>
      </c>
      <c r="AD640" s="89" t="s">
        <v>5344</v>
      </c>
      <c r="AE640" s="10" t="str">
        <f t="shared" si="172"/>
        <v>-</v>
      </c>
      <c r="AF640" s="11" t="str">
        <f t="shared" si="173"/>
        <v>-</v>
      </c>
      <c r="AG640" s="91" t="s">
        <v>11071</v>
      </c>
      <c r="AH640" s="89" t="s">
        <v>11071</v>
      </c>
      <c r="AI640" s="89" t="s">
        <v>5344</v>
      </c>
      <c r="AJ640" s="10" t="str">
        <f t="shared" si="174"/>
        <v>-</v>
      </c>
      <c r="AK640" s="87" t="str">
        <f t="shared" si="175"/>
        <v>-</v>
      </c>
      <c r="AL640" s="90" t="s">
        <v>11071</v>
      </c>
      <c r="AM640" s="89" t="s">
        <v>11071</v>
      </c>
      <c r="AN640" s="89" t="s">
        <v>5344</v>
      </c>
      <c r="AO640" s="10" t="str">
        <f t="shared" si="176"/>
        <v>-</v>
      </c>
      <c r="AP640" s="11" t="str">
        <f t="shared" si="177"/>
        <v>-</v>
      </c>
      <c r="AQ640" s="91" t="s">
        <v>11071</v>
      </c>
      <c r="AR640" s="89" t="s">
        <v>5344</v>
      </c>
      <c r="AS640" s="89" t="s">
        <v>5344</v>
      </c>
      <c r="AT640" s="10" t="str">
        <f t="shared" si="178"/>
        <v>-</v>
      </c>
      <c r="AU640" s="87" t="str">
        <f t="shared" si="179"/>
        <v>-</v>
      </c>
      <c r="AV640" s="15"/>
    </row>
    <row r="641" spans="3:48" ht="50.1" customHeight="1">
      <c r="C641" s="5"/>
      <c r="D641" s="64" t="s">
        <v>1273</v>
      </c>
      <c r="E641" s="65" t="s">
        <v>5240</v>
      </c>
      <c r="F641" s="67" t="s">
        <v>1274</v>
      </c>
      <c r="G641" s="29">
        <v>2098</v>
      </c>
      <c r="H641" s="13">
        <v>2096</v>
      </c>
      <c r="I641" s="10">
        <f t="shared" si="162"/>
        <v>2</v>
      </c>
      <c r="J641" s="87">
        <f t="shared" si="163"/>
        <v>9.5419847328244267E-2</v>
      </c>
      <c r="K641" s="29">
        <v>0</v>
      </c>
      <c r="L641" s="13">
        <v>0</v>
      </c>
      <c r="M641" s="10" t="str">
        <f t="shared" si="164"/>
        <v>-</v>
      </c>
      <c r="N641" s="87" t="str">
        <f t="shared" si="165"/>
        <v>-</v>
      </c>
      <c r="O641" s="29">
        <v>0</v>
      </c>
      <c r="P641" s="13">
        <v>0</v>
      </c>
      <c r="Q641" s="10" t="str">
        <f t="shared" si="166"/>
        <v>-</v>
      </c>
      <c r="R641" s="87" t="str">
        <f t="shared" si="167"/>
        <v>-</v>
      </c>
      <c r="S641" s="29">
        <v>2098</v>
      </c>
      <c r="T641" s="13">
        <v>2096</v>
      </c>
      <c r="U641" s="10">
        <f t="shared" si="168"/>
        <v>2</v>
      </c>
      <c r="V641" s="87">
        <f t="shared" si="169"/>
        <v>9.5419847328244267E-2</v>
      </c>
      <c r="W641" s="88" t="s">
        <v>6473</v>
      </c>
      <c r="X641" s="89">
        <v>1093</v>
      </c>
      <c r="Y641" s="89">
        <v>1092</v>
      </c>
      <c r="Z641" s="10">
        <f t="shared" si="170"/>
        <v>1</v>
      </c>
      <c r="AA641" s="87">
        <f t="shared" si="171"/>
        <v>9.1575091575091569E-2</v>
      </c>
      <c r="AB641" s="90" t="s">
        <v>8540</v>
      </c>
      <c r="AC641" s="89">
        <v>1005</v>
      </c>
      <c r="AD641" s="89">
        <v>1004</v>
      </c>
      <c r="AE641" s="10">
        <f t="shared" si="172"/>
        <v>1</v>
      </c>
      <c r="AF641" s="11">
        <f t="shared" si="173"/>
        <v>9.9601593625498003E-2</v>
      </c>
      <c r="AG641" s="91" t="s">
        <v>11071</v>
      </c>
      <c r="AH641" s="89" t="s">
        <v>11071</v>
      </c>
      <c r="AI641" s="89" t="s">
        <v>5344</v>
      </c>
      <c r="AJ641" s="10" t="str">
        <f t="shared" si="174"/>
        <v>-</v>
      </c>
      <c r="AK641" s="87" t="str">
        <f t="shared" si="175"/>
        <v>-</v>
      </c>
      <c r="AL641" s="90" t="s">
        <v>11071</v>
      </c>
      <c r="AM641" s="89" t="s">
        <v>11071</v>
      </c>
      <c r="AN641" s="89" t="s">
        <v>5344</v>
      </c>
      <c r="AO641" s="10" t="str">
        <f t="shared" si="176"/>
        <v>-</v>
      </c>
      <c r="AP641" s="11" t="str">
        <f t="shared" si="177"/>
        <v>-</v>
      </c>
      <c r="AQ641" s="91" t="s">
        <v>11071</v>
      </c>
      <c r="AR641" s="89" t="s">
        <v>5344</v>
      </c>
      <c r="AS641" s="89" t="s">
        <v>5344</v>
      </c>
      <c r="AT641" s="10" t="str">
        <f t="shared" si="178"/>
        <v>-</v>
      </c>
      <c r="AU641" s="87" t="str">
        <f t="shared" si="179"/>
        <v>-</v>
      </c>
      <c r="AV641" s="15"/>
    </row>
    <row r="642" spans="3:48" ht="50.1" customHeight="1">
      <c r="C642" s="5"/>
      <c r="D642" s="64" t="s">
        <v>1275</v>
      </c>
      <c r="E642" s="65" t="s">
        <v>5240</v>
      </c>
      <c r="F642" s="67" t="s">
        <v>1276</v>
      </c>
      <c r="G642" s="29">
        <v>891</v>
      </c>
      <c r="H642" s="13">
        <v>818</v>
      </c>
      <c r="I642" s="10">
        <f t="shared" si="162"/>
        <v>73</v>
      </c>
      <c r="J642" s="87">
        <f t="shared" si="163"/>
        <v>8.9242053789731042</v>
      </c>
      <c r="K642" s="29">
        <v>92</v>
      </c>
      <c r="L642" s="13">
        <v>99</v>
      </c>
      <c r="M642" s="10">
        <f t="shared" si="164"/>
        <v>-7</v>
      </c>
      <c r="N642" s="87">
        <f t="shared" si="165"/>
        <v>-7.0707070707070701</v>
      </c>
      <c r="O642" s="29">
        <v>0</v>
      </c>
      <c r="P642" s="13">
        <v>0</v>
      </c>
      <c r="Q642" s="10" t="str">
        <f t="shared" si="166"/>
        <v>-</v>
      </c>
      <c r="R642" s="87" t="str">
        <f t="shared" si="167"/>
        <v>-</v>
      </c>
      <c r="S642" s="29">
        <v>799</v>
      </c>
      <c r="T642" s="13">
        <v>719</v>
      </c>
      <c r="U642" s="10">
        <f t="shared" si="168"/>
        <v>80</v>
      </c>
      <c r="V642" s="87">
        <f t="shared" si="169"/>
        <v>11.126564673157164</v>
      </c>
      <c r="W642" s="88" t="s">
        <v>5881</v>
      </c>
      <c r="X642" s="89">
        <v>632</v>
      </c>
      <c r="Y642" s="89">
        <v>541</v>
      </c>
      <c r="Z642" s="10">
        <f t="shared" si="170"/>
        <v>91</v>
      </c>
      <c r="AA642" s="87">
        <f t="shared" si="171"/>
        <v>16.820702402957487</v>
      </c>
      <c r="AB642" s="90" t="s">
        <v>8541</v>
      </c>
      <c r="AC642" s="89">
        <v>134</v>
      </c>
      <c r="AD642" s="89">
        <v>144</v>
      </c>
      <c r="AE642" s="10">
        <f t="shared" si="172"/>
        <v>-10</v>
      </c>
      <c r="AF642" s="11">
        <f t="shared" si="173"/>
        <v>-6.9444444444444446</v>
      </c>
      <c r="AG642" s="91" t="s">
        <v>8542</v>
      </c>
      <c r="AH642" s="89">
        <v>33</v>
      </c>
      <c r="AI642" s="89">
        <v>33</v>
      </c>
      <c r="AJ642" s="10">
        <f t="shared" si="174"/>
        <v>0</v>
      </c>
      <c r="AK642" s="87">
        <f t="shared" si="175"/>
        <v>0</v>
      </c>
      <c r="AL642" s="90" t="s">
        <v>11071</v>
      </c>
      <c r="AM642" s="89" t="s">
        <v>11071</v>
      </c>
      <c r="AN642" s="89" t="s">
        <v>5344</v>
      </c>
      <c r="AO642" s="10" t="str">
        <f t="shared" si="176"/>
        <v>-</v>
      </c>
      <c r="AP642" s="11" t="str">
        <f t="shared" si="177"/>
        <v>-</v>
      </c>
      <c r="AQ642" s="91" t="s">
        <v>11071</v>
      </c>
      <c r="AR642" s="89" t="s">
        <v>5344</v>
      </c>
      <c r="AS642" s="89" t="s">
        <v>5344</v>
      </c>
      <c r="AT642" s="10" t="str">
        <f t="shared" si="178"/>
        <v>-</v>
      </c>
      <c r="AU642" s="87" t="str">
        <f t="shared" si="179"/>
        <v>-</v>
      </c>
      <c r="AV642" s="15"/>
    </row>
    <row r="643" spans="3:48" ht="50.1" customHeight="1">
      <c r="C643" s="5"/>
      <c r="D643" s="64" t="s">
        <v>1277</v>
      </c>
      <c r="E643" s="65" t="s">
        <v>5240</v>
      </c>
      <c r="F643" s="67" t="s">
        <v>1278</v>
      </c>
      <c r="G643" s="29">
        <v>1433</v>
      </c>
      <c r="H643" s="13">
        <v>1329</v>
      </c>
      <c r="I643" s="10">
        <f t="shared" si="162"/>
        <v>104</v>
      </c>
      <c r="J643" s="87">
        <f t="shared" si="163"/>
        <v>7.8254326561324303</v>
      </c>
      <c r="K643" s="29">
        <v>1179</v>
      </c>
      <c r="L643" s="13">
        <v>1074</v>
      </c>
      <c r="M643" s="10">
        <f t="shared" si="164"/>
        <v>105</v>
      </c>
      <c r="N643" s="87">
        <f t="shared" si="165"/>
        <v>9.7765363128491618</v>
      </c>
      <c r="O643" s="29">
        <v>0</v>
      </c>
      <c r="P643" s="13">
        <v>0</v>
      </c>
      <c r="Q643" s="10" t="str">
        <f t="shared" si="166"/>
        <v>-</v>
      </c>
      <c r="R643" s="87" t="str">
        <f t="shared" si="167"/>
        <v>-</v>
      </c>
      <c r="S643" s="29">
        <v>254</v>
      </c>
      <c r="T643" s="13">
        <v>255</v>
      </c>
      <c r="U643" s="10">
        <f t="shared" si="168"/>
        <v>-1</v>
      </c>
      <c r="V643" s="87">
        <f t="shared" si="169"/>
        <v>-0.39215686274509803</v>
      </c>
      <c r="W643" s="88" t="s">
        <v>8543</v>
      </c>
      <c r="X643" s="89">
        <v>254</v>
      </c>
      <c r="Y643" s="89">
        <v>255</v>
      </c>
      <c r="Z643" s="10">
        <f t="shared" si="170"/>
        <v>-1</v>
      </c>
      <c r="AA643" s="87">
        <f t="shared" si="171"/>
        <v>-0.39215686274509803</v>
      </c>
      <c r="AB643" s="90" t="s">
        <v>11071</v>
      </c>
      <c r="AC643" s="89" t="s">
        <v>11071</v>
      </c>
      <c r="AD643" s="89" t="s">
        <v>5344</v>
      </c>
      <c r="AE643" s="10" t="str">
        <f t="shared" si="172"/>
        <v>-</v>
      </c>
      <c r="AF643" s="11" t="str">
        <f t="shared" si="173"/>
        <v>-</v>
      </c>
      <c r="AG643" s="91" t="s">
        <v>11071</v>
      </c>
      <c r="AH643" s="89" t="s">
        <v>11071</v>
      </c>
      <c r="AI643" s="89" t="s">
        <v>5344</v>
      </c>
      <c r="AJ643" s="10" t="str">
        <f t="shared" si="174"/>
        <v>-</v>
      </c>
      <c r="AK643" s="87" t="str">
        <f t="shared" si="175"/>
        <v>-</v>
      </c>
      <c r="AL643" s="90" t="s">
        <v>11071</v>
      </c>
      <c r="AM643" s="89" t="s">
        <v>11071</v>
      </c>
      <c r="AN643" s="89" t="s">
        <v>5344</v>
      </c>
      <c r="AO643" s="10" t="str">
        <f t="shared" si="176"/>
        <v>-</v>
      </c>
      <c r="AP643" s="11" t="str">
        <f t="shared" si="177"/>
        <v>-</v>
      </c>
      <c r="AQ643" s="91" t="s">
        <v>11071</v>
      </c>
      <c r="AR643" s="89" t="s">
        <v>5344</v>
      </c>
      <c r="AS643" s="89" t="s">
        <v>5344</v>
      </c>
      <c r="AT643" s="10" t="str">
        <f t="shared" si="178"/>
        <v>-</v>
      </c>
      <c r="AU643" s="87" t="str">
        <f t="shared" si="179"/>
        <v>-</v>
      </c>
      <c r="AV643" s="15"/>
    </row>
    <row r="644" spans="3:48" ht="50.1" customHeight="1">
      <c r="C644" s="5"/>
      <c r="D644" s="64" t="s">
        <v>1279</v>
      </c>
      <c r="E644" s="65" t="s">
        <v>5240</v>
      </c>
      <c r="F644" s="67" t="s">
        <v>1280</v>
      </c>
      <c r="G644" s="29">
        <v>549</v>
      </c>
      <c r="H644" s="13">
        <v>494</v>
      </c>
      <c r="I644" s="10">
        <f t="shared" si="162"/>
        <v>55</v>
      </c>
      <c r="J644" s="87">
        <f t="shared" si="163"/>
        <v>11.133603238866396</v>
      </c>
      <c r="K644" s="29">
        <v>549</v>
      </c>
      <c r="L644" s="13">
        <v>494</v>
      </c>
      <c r="M644" s="10">
        <f t="shared" si="164"/>
        <v>55</v>
      </c>
      <c r="N644" s="87">
        <f t="shared" si="165"/>
        <v>11.133603238866396</v>
      </c>
      <c r="O644" s="29">
        <v>0</v>
      </c>
      <c r="P644" s="13">
        <v>0</v>
      </c>
      <c r="Q644" s="10" t="str">
        <f t="shared" si="166"/>
        <v>-</v>
      </c>
      <c r="R644" s="87" t="str">
        <f t="shared" si="167"/>
        <v>-</v>
      </c>
      <c r="S644" s="29">
        <v>0</v>
      </c>
      <c r="T644" s="13">
        <v>0</v>
      </c>
      <c r="U644" s="10" t="str">
        <f t="shared" si="168"/>
        <v>-</v>
      </c>
      <c r="V644" s="87" t="str">
        <f t="shared" si="169"/>
        <v>-</v>
      </c>
      <c r="W644" s="88" t="s">
        <v>11071</v>
      </c>
      <c r="X644" s="89" t="s">
        <v>11071</v>
      </c>
      <c r="Y644" s="89" t="s">
        <v>5344</v>
      </c>
      <c r="Z644" s="10" t="str">
        <f t="shared" si="170"/>
        <v>-</v>
      </c>
      <c r="AA644" s="87" t="str">
        <f t="shared" si="171"/>
        <v>-</v>
      </c>
      <c r="AB644" s="90" t="s">
        <v>11071</v>
      </c>
      <c r="AC644" s="89" t="s">
        <v>11071</v>
      </c>
      <c r="AD644" s="89" t="s">
        <v>5344</v>
      </c>
      <c r="AE644" s="10" t="str">
        <f t="shared" si="172"/>
        <v>-</v>
      </c>
      <c r="AF644" s="11" t="str">
        <f t="shared" si="173"/>
        <v>-</v>
      </c>
      <c r="AG644" s="91" t="s">
        <v>11071</v>
      </c>
      <c r="AH644" s="89" t="s">
        <v>11071</v>
      </c>
      <c r="AI644" s="89" t="s">
        <v>5344</v>
      </c>
      <c r="AJ644" s="10" t="str">
        <f t="shared" si="174"/>
        <v>-</v>
      </c>
      <c r="AK644" s="87" t="str">
        <f t="shared" si="175"/>
        <v>-</v>
      </c>
      <c r="AL644" s="90" t="s">
        <v>11071</v>
      </c>
      <c r="AM644" s="89" t="s">
        <v>11071</v>
      </c>
      <c r="AN644" s="89" t="s">
        <v>5344</v>
      </c>
      <c r="AO644" s="10" t="str">
        <f t="shared" si="176"/>
        <v>-</v>
      </c>
      <c r="AP644" s="11" t="str">
        <f t="shared" si="177"/>
        <v>-</v>
      </c>
      <c r="AQ644" s="91" t="s">
        <v>11071</v>
      </c>
      <c r="AR644" s="89" t="s">
        <v>5344</v>
      </c>
      <c r="AS644" s="89" t="s">
        <v>5344</v>
      </c>
      <c r="AT644" s="10" t="str">
        <f t="shared" si="178"/>
        <v>-</v>
      </c>
      <c r="AU644" s="87" t="str">
        <f t="shared" si="179"/>
        <v>-</v>
      </c>
      <c r="AV644" s="15"/>
    </row>
    <row r="645" spans="3:48" ht="50.1" customHeight="1">
      <c r="C645" s="5"/>
      <c r="D645" s="64" t="s">
        <v>1281</v>
      </c>
      <c r="E645" s="65" t="s">
        <v>5240</v>
      </c>
      <c r="F645" s="67" t="s">
        <v>5232</v>
      </c>
      <c r="G645" s="29">
        <v>413</v>
      </c>
      <c r="H645" s="13">
        <v>388</v>
      </c>
      <c r="I645" s="10">
        <f t="shared" si="162"/>
        <v>25</v>
      </c>
      <c r="J645" s="87">
        <f t="shared" si="163"/>
        <v>6.4432989690721643</v>
      </c>
      <c r="K645" s="29">
        <v>0</v>
      </c>
      <c r="L645" s="13">
        <v>0</v>
      </c>
      <c r="M645" s="10" t="str">
        <f t="shared" si="164"/>
        <v>-</v>
      </c>
      <c r="N645" s="87" t="str">
        <f t="shared" si="165"/>
        <v>-</v>
      </c>
      <c r="O645" s="29">
        <v>0</v>
      </c>
      <c r="P645" s="13">
        <v>0</v>
      </c>
      <c r="Q645" s="10" t="str">
        <f t="shared" si="166"/>
        <v>-</v>
      </c>
      <c r="R645" s="87" t="str">
        <f t="shared" si="167"/>
        <v>-</v>
      </c>
      <c r="S645" s="29">
        <v>413</v>
      </c>
      <c r="T645" s="13">
        <v>388</v>
      </c>
      <c r="U645" s="10">
        <f t="shared" si="168"/>
        <v>25</v>
      </c>
      <c r="V645" s="87">
        <f t="shared" si="169"/>
        <v>6.4432989690721643</v>
      </c>
      <c r="W645" s="88" t="s">
        <v>8544</v>
      </c>
      <c r="X645" s="89">
        <v>413</v>
      </c>
      <c r="Y645" s="89">
        <v>388</v>
      </c>
      <c r="Z645" s="10">
        <f t="shared" si="170"/>
        <v>25</v>
      </c>
      <c r="AA645" s="87">
        <f t="shared" si="171"/>
        <v>6.4432989690721643</v>
      </c>
      <c r="AB645" s="90" t="s">
        <v>11071</v>
      </c>
      <c r="AC645" s="89" t="s">
        <v>11071</v>
      </c>
      <c r="AD645" s="89" t="s">
        <v>5344</v>
      </c>
      <c r="AE645" s="10" t="str">
        <f t="shared" si="172"/>
        <v>-</v>
      </c>
      <c r="AF645" s="11" t="str">
        <f t="shared" si="173"/>
        <v>-</v>
      </c>
      <c r="AG645" s="91" t="s">
        <v>11071</v>
      </c>
      <c r="AH645" s="89" t="s">
        <v>11071</v>
      </c>
      <c r="AI645" s="89" t="s">
        <v>5344</v>
      </c>
      <c r="AJ645" s="10" t="str">
        <f t="shared" si="174"/>
        <v>-</v>
      </c>
      <c r="AK645" s="87" t="str">
        <f t="shared" si="175"/>
        <v>-</v>
      </c>
      <c r="AL645" s="90" t="s">
        <v>11071</v>
      </c>
      <c r="AM645" s="89" t="s">
        <v>11071</v>
      </c>
      <c r="AN645" s="89" t="s">
        <v>5344</v>
      </c>
      <c r="AO645" s="10" t="str">
        <f t="shared" si="176"/>
        <v>-</v>
      </c>
      <c r="AP645" s="11" t="str">
        <f t="shared" si="177"/>
        <v>-</v>
      </c>
      <c r="AQ645" s="91" t="s">
        <v>11071</v>
      </c>
      <c r="AR645" s="89" t="s">
        <v>5344</v>
      </c>
      <c r="AS645" s="89" t="s">
        <v>5344</v>
      </c>
      <c r="AT645" s="10" t="str">
        <f t="shared" si="178"/>
        <v>-</v>
      </c>
      <c r="AU645" s="87" t="str">
        <f t="shared" si="179"/>
        <v>-</v>
      </c>
      <c r="AV645" s="20"/>
    </row>
    <row r="646" spans="3:48" ht="50.1" customHeight="1">
      <c r="C646" s="5"/>
      <c r="D646" s="64" t="s">
        <v>1282</v>
      </c>
      <c r="E646" s="65" t="s">
        <v>5240</v>
      </c>
      <c r="F646" s="67" t="s">
        <v>1283</v>
      </c>
      <c r="G646" s="29">
        <v>10914</v>
      </c>
      <c r="H646" s="13">
        <v>9696</v>
      </c>
      <c r="I646" s="10">
        <f t="shared" si="162"/>
        <v>1218</v>
      </c>
      <c r="J646" s="87">
        <f t="shared" si="163"/>
        <v>12.561881188118813</v>
      </c>
      <c r="K646" s="29">
        <v>10259</v>
      </c>
      <c r="L646" s="13">
        <v>9038</v>
      </c>
      <c r="M646" s="10">
        <f t="shared" si="164"/>
        <v>1221</v>
      </c>
      <c r="N646" s="87">
        <f t="shared" si="165"/>
        <v>13.509626023456518</v>
      </c>
      <c r="O646" s="29">
        <v>0</v>
      </c>
      <c r="P646" s="13">
        <v>0</v>
      </c>
      <c r="Q646" s="10" t="str">
        <f t="shared" si="166"/>
        <v>-</v>
      </c>
      <c r="R646" s="87" t="str">
        <f t="shared" si="167"/>
        <v>-</v>
      </c>
      <c r="S646" s="29">
        <v>655</v>
      </c>
      <c r="T646" s="13">
        <v>658</v>
      </c>
      <c r="U646" s="10">
        <f t="shared" si="168"/>
        <v>-3</v>
      </c>
      <c r="V646" s="87">
        <f t="shared" si="169"/>
        <v>-0.45592705167173248</v>
      </c>
      <c r="W646" s="88" t="s">
        <v>8545</v>
      </c>
      <c r="X646" s="89">
        <v>415</v>
      </c>
      <c r="Y646" s="89">
        <v>415</v>
      </c>
      <c r="Z646" s="10">
        <f t="shared" si="170"/>
        <v>0</v>
      </c>
      <c r="AA646" s="87">
        <f t="shared" si="171"/>
        <v>0</v>
      </c>
      <c r="AB646" s="90" t="s">
        <v>8546</v>
      </c>
      <c r="AC646" s="89">
        <v>131</v>
      </c>
      <c r="AD646" s="89">
        <v>132</v>
      </c>
      <c r="AE646" s="10">
        <f t="shared" si="172"/>
        <v>-1</v>
      </c>
      <c r="AF646" s="11">
        <f t="shared" si="173"/>
        <v>-0.75757575757575757</v>
      </c>
      <c r="AG646" s="91" t="s">
        <v>8547</v>
      </c>
      <c r="AH646" s="89">
        <v>70</v>
      </c>
      <c r="AI646" s="89">
        <v>56</v>
      </c>
      <c r="AJ646" s="10">
        <f t="shared" si="174"/>
        <v>14</v>
      </c>
      <c r="AK646" s="87">
        <f t="shared" si="175"/>
        <v>25</v>
      </c>
      <c r="AL646" s="90" t="s">
        <v>8548</v>
      </c>
      <c r="AM646" s="89">
        <v>39</v>
      </c>
      <c r="AN646" s="89">
        <v>56</v>
      </c>
      <c r="AO646" s="10">
        <f t="shared" si="176"/>
        <v>-17</v>
      </c>
      <c r="AP646" s="11">
        <f t="shared" si="177"/>
        <v>-30.357142857142854</v>
      </c>
      <c r="AQ646" s="91" t="s">
        <v>11071</v>
      </c>
      <c r="AR646" s="89" t="s">
        <v>5344</v>
      </c>
      <c r="AS646" s="89" t="s">
        <v>5344</v>
      </c>
      <c r="AT646" s="10" t="str">
        <f t="shared" si="178"/>
        <v>-</v>
      </c>
      <c r="AU646" s="87" t="str">
        <f t="shared" si="179"/>
        <v>-</v>
      </c>
      <c r="AV646" s="15"/>
    </row>
    <row r="647" spans="3:48" ht="50.1" customHeight="1">
      <c r="C647" s="5"/>
      <c r="D647" s="64" t="s">
        <v>1284</v>
      </c>
      <c r="E647" s="65" t="s">
        <v>5240</v>
      </c>
      <c r="F647" s="67" t="s">
        <v>1285</v>
      </c>
      <c r="G647" s="29">
        <v>83</v>
      </c>
      <c r="H647" s="13">
        <v>61</v>
      </c>
      <c r="I647" s="10">
        <f t="shared" si="162"/>
        <v>22</v>
      </c>
      <c r="J647" s="87">
        <f t="shared" si="163"/>
        <v>36.065573770491802</v>
      </c>
      <c r="K647" s="29">
        <v>83</v>
      </c>
      <c r="L647" s="13">
        <v>61</v>
      </c>
      <c r="M647" s="10">
        <f t="shared" si="164"/>
        <v>22</v>
      </c>
      <c r="N647" s="87">
        <f t="shared" si="165"/>
        <v>36.065573770491802</v>
      </c>
      <c r="O647" s="29">
        <v>0</v>
      </c>
      <c r="P647" s="13">
        <v>0</v>
      </c>
      <c r="Q647" s="10" t="str">
        <f t="shared" si="166"/>
        <v>-</v>
      </c>
      <c r="R647" s="87" t="str">
        <f t="shared" si="167"/>
        <v>-</v>
      </c>
      <c r="S647" s="29">
        <v>0</v>
      </c>
      <c r="T647" s="13">
        <v>0</v>
      </c>
      <c r="U647" s="10" t="str">
        <f t="shared" si="168"/>
        <v>-</v>
      </c>
      <c r="V647" s="87" t="str">
        <f t="shared" si="169"/>
        <v>-</v>
      </c>
      <c r="W647" s="88" t="s">
        <v>11071</v>
      </c>
      <c r="X647" s="89" t="s">
        <v>11071</v>
      </c>
      <c r="Y647" s="89" t="s">
        <v>5344</v>
      </c>
      <c r="Z647" s="10" t="str">
        <f t="shared" si="170"/>
        <v>-</v>
      </c>
      <c r="AA647" s="87" t="str">
        <f t="shared" si="171"/>
        <v>-</v>
      </c>
      <c r="AB647" s="90" t="s">
        <v>11071</v>
      </c>
      <c r="AC647" s="89" t="s">
        <v>11071</v>
      </c>
      <c r="AD647" s="89" t="s">
        <v>5344</v>
      </c>
      <c r="AE647" s="10" t="str">
        <f t="shared" si="172"/>
        <v>-</v>
      </c>
      <c r="AF647" s="11" t="str">
        <f t="shared" si="173"/>
        <v>-</v>
      </c>
      <c r="AG647" s="91" t="s">
        <v>11071</v>
      </c>
      <c r="AH647" s="89" t="s">
        <v>11071</v>
      </c>
      <c r="AI647" s="89" t="s">
        <v>5344</v>
      </c>
      <c r="AJ647" s="10" t="str">
        <f t="shared" si="174"/>
        <v>-</v>
      </c>
      <c r="AK647" s="87" t="str">
        <f t="shared" si="175"/>
        <v>-</v>
      </c>
      <c r="AL647" s="90" t="s">
        <v>11071</v>
      </c>
      <c r="AM647" s="89" t="s">
        <v>11071</v>
      </c>
      <c r="AN647" s="89" t="s">
        <v>5344</v>
      </c>
      <c r="AO647" s="10" t="str">
        <f t="shared" si="176"/>
        <v>-</v>
      </c>
      <c r="AP647" s="11" t="str">
        <f t="shared" si="177"/>
        <v>-</v>
      </c>
      <c r="AQ647" s="91" t="s">
        <v>11071</v>
      </c>
      <c r="AR647" s="89" t="s">
        <v>5344</v>
      </c>
      <c r="AS647" s="89" t="s">
        <v>5344</v>
      </c>
      <c r="AT647" s="10" t="str">
        <f t="shared" si="178"/>
        <v>-</v>
      </c>
      <c r="AU647" s="87" t="str">
        <f t="shared" si="179"/>
        <v>-</v>
      </c>
      <c r="AV647" s="15"/>
    </row>
    <row r="648" spans="3:48" ht="50.1" customHeight="1">
      <c r="C648" s="5"/>
      <c r="D648" s="64" t="s">
        <v>1286</v>
      </c>
      <c r="E648" s="65" t="s">
        <v>5240</v>
      </c>
      <c r="F648" s="67" t="s">
        <v>1287</v>
      </c>
      <c r="G648" s="29">
        <v>10</v>
      </c>
      <c r="H648" s="13">
        <v>90</v>
      </c>
      <c r="I648" s="10">
        <f t="shared" si="162"/>
        <v>-80</v>
      </c>
      <c r="J648" s="87">
        <f t="shared" si="163"/>
        <v>-88.888888888888886</v>
      </c>
      <c r="K648" s="29">
        <v>0</v>
      </c>
      <c r="L648" s="13">
        <v>0</v>
      </c>
      <c r="M648" s="10" t="str">
        <f t="shared" si="164"/>
        <v>-</v>
      </c>
      <c r="N648" s="87" t="str">
        <f t="shared" si="165"/>
        <v>-</v>
      </c>
      <c r="O648" s="29">
        <v>0</v>
      </c>
      <c r="P648" s="13">
        <v>0</v>
      </c>
      <c r="Q648" s="10" t="str">
        <f t="shared" si="166"/>
        <v>-</v>
      </c>
      <c r="R648" s="87" t="str">
        <f t="shared" si="167"/>
        <v>-</v>
      </c>
      <c r="S648" s="29">
        <v>10</v>
      </c>
      <c r="T648" s="13">
        <v>90</v>
      </c>
      <c r="U648" s="10">
        <f t="shared" si="168"/>
        <v>-80</v>
      </c>
      <c r="V648" s="87">
        <f t="shared" si="169"/>
        <v>-88.888888888888886</v>
      </c>
      <c r="W648" s="88" t="s">
        <v>5952</v>
      </c>
      <c r="X648" s="89">
        <v>10</v>
      </c>
      <c r="Y648" s="89">
        <v>90.049000000000007</v>
      </c>
      <c r="Z648" s="10">
        <f t="shared" si="170"/>
        <v>-80.049000000000007</v>
      </c>
      <c r="AA648" s="87">
        <f t="shared" si="171"/>
        <v>-88.894934979844308</v>
      </c>
      <c r="AB648" s="90" t="s">
        <v>11071</v>
      </c>
      <c r="AC648" s="89" t="s">
        <v>11071</v>
      </c>
      <c r="AD648" s="89" t="s">
        <v>5344</v>
      </c>
      <c r="AE648" s="10" t="str">
        <f t="shared" si="172"/>
        <v>-</v>
      </c>
      <c r="AF648" s="11" t="str">
        <f t="shared" si="173"/>
        <v>-</v>
      </c>
      <c r="AG648" s="91" t="s">
        <v>11071</v>
      </c>
      <c r="AH648" s="89" t="s">
        <v>11071</v>
      </c>
      <c r="AI648" s="89" t="s">
        <v>5344</v>
      </c>
      <c r="AJ648" s="10" t="str">
        <f t="shared" si="174"/>
        <v>-</v>
      </c>
      <c r="AK648" s="87" t="str">
        <f t="shared" si="175"/>
        <v>-</v>
      </c>
      <c r="AL648" s="90" t="s">
        <v>11071</v>
      </c>
      <c r="AM648" s="89" t="s">
        <v>11071</v>
      </c>
      <c r="AN648" s="89" t="s">
        <v>5344</v>
      </c>
      <c r="AO648" s="10" t="str">
        <f t="shared" si="176"/>
        <v>-</v>
      </c>
      <c r="AP648" s="11" t="str">
        <f t="shared" si="177"/>
        <v>-</v>
      </c>
      <c r="AQ648" s="91" t="s">
        <v>11071</v>
      </c>
      <c r="AR648" s="89" t="s">
        <v>5344</v>
      </c>
      <c r="AS648" s="89" t="s">
        <v>5344</v>
      </c>
      <c r="AT648" s="10" t="str">
        <f t="shared" si="178"/>
        <v>-</v>
      </c>
      <c r="AU648" s="87" t="str">
        <f t="shared" si="179"/>
        <v>-</v>
      </c>
      <c r="AV648" s="15"/>
    </row>
    <row r="649" spans="3:48" ht="50.1" customHeight="1">
      <c r="C649" s="5"/>
      <c r="D649" s="64" t="s">
        <v>1288</v>
      </c>
      <c r="E649" s="65" t="s">
        <v>5257</v>
      </c>
      <c r="F649" s="67" t="s">
        <v>1289</v>
      </c>
      <c r="G649" s="29">
        <v>8408</v>
      </c>
      <c r="H649" s="13">
        <v>9154</v>
      </c>
      <c r="I649" s="10">
        <f t="shared" ref="I649:I712" si="180">IF(OR(G649&gt;0,H649&gt;0),G649-H649,"-")</f>
        <v>-746</v>
      </c>
      <c r="J649" s="87">
        <f t="shared" ref="J649:J712" si="181">IFERROR(IF(OR(G649&gt;0,H649&gt;0),I649/H649*100,"-"),"-")</f>
        <v>-8.1494428665064458</v>
      </c>
      <c r="K649" s="29">
        <v>4586</v>
      </c>
      <c r="L649" s="13">
        <v>6068</v>
      </c>
      <c r="M649" s="10">
        <f t="shared" ref="M649:M712" si="182">IF(OR(K649&gt;0,L649&gt;0),K649-L649,"-")</f>
        <v>-1482</v>
      </c>
      <c r="N649" s="87">
        <f t="shared" ref="N649:N712" si="183">IFERROR(IF(OR(K649&gt;0,L649&gt;0),M649/L649*100,"-"),"-")</f>
        <v>-24.423203691496376</v>
      </c>
      <c r="O649" s="29">
        <v>2</v>
      </c>
      <c r="P649" s="13">
        <v>2</v>
      </c>
      <c r="Q649" s="10">
        <f t="shared" ref="Q649:Q712" si="184">IF(OR(O649&gt;0,P649&gt;0),O649-P649,"-")</f>
        <v>0</v>
      </c>
      <c r="R649" s="87">
        <f t="shared" ref="R649:R712" si="185">IFERROR(IF(OR(O649&gt;0,P649&gt;0),Q649/P649*100,"-"),"-")</f>
        <v>0</v>
      </c>
      <c r="S649" s="29">
        <v>3820</v>
      </c>
      <c r="T649" s="13">
        <v>3083</v>
      </c>
      <c r="U649" s="10">
        <f t="shared" ref="U649:U712" si="186">IF(OR(S649&gt;0,T649&gt;0),S649-T649,"-")</f>
        <v>737</v>
      </c>
      <c r="V649" s="87">
        <f t="shared" ref="V649:V712" si="187">IFERROR(IF(OR(S649&gt;0,T649&gt;0),U649/T649*100,"-"),"-")</f>
        <v>23.905287058060331</v>
      </c>
      <c r="W649" s="88" t="s">
        <v>8550</v>
      </c>
      <c r="X649" s="89">
        <v>1050</v>
      </c>
      <c r="Y649" s="89" t="s">
        <v>5344</v>
      </c>
      <c r="Z649" s="10" t="str">
        <f t="shared" ref="Z649:Z712" si="188">IFERROR(IF(OR(X649&gt;0,Y649&gt;0),X649-Y649,"-"),"-")</f>
        <v>-</v>
      </c>
      <c r="AA649" s="87" t="str">
        <f t="shared" ref="AA649:AA712" si="189">IFERROR(IF(OR(X649&gt;0,Y649&gt;0),Z649/Y649*100,"-"),"-")</f>
        <v>-</v>
      </c>
      <c r="AB649" s="90" t="s">
        <v>5378</v>
      </c>
      <c r="AC649" s="89">
        <v>806</v>
      </c>
      <c r="AD649" s="89">
        <v>864</v>
      </c>
      <c r="AE649" s="10">
        <f t="shared" ref="AE649:AE712" si="190">IFERROR(IF(OR(AC649&gt;0,AD649&gt;0),AC649-AD649,"-"),"-")</f>
        <v>-58</v>
      </c>
      <c r="AF649" s="11">
        <f t="shared" ref="AF649:AF712" si="191">IFERROR(IF(OR(AC649&gt;0,AD649&gt;0),AE649/AD649*100,"-"),"-")</f>
        <v>-6.7129629629629637</v>
      </c>
      <c r="AG649" s="91" t="s">
        <v>5375</v>
      </c>
      <c r="AH649" s="89">
        <v>711</v>
      </c>
      <c r="AI649" s="89">
        <v>792</v>
      </c>
      <c r="AJ649" s="10">
        <f t="shared" ref="AJ649:AJ712" si="192">IFERROR(IF(OR(AH649&gt;0,AI649&gt;0),AH649-AI649,"-"),"-")</f>
        <v>-81</v>
      </c>
      <c r="AK649" s="87">
        <f t="shared" ref="AK649:AK712" si="193">IFERROR(IF(OR(AH649&gt;0,AI649&gt;0),AJ649/AI649*100,"-"),"-")</f>
        <v>-10.227272727272728</v>
      </c>
      <c r="AL649" s="90" t="s">
        <v>5568</v>
      </c>
      <c r="AM649" s="89">
        <v>614</v>
      </c>
      <c r="AN649" s="89">
        <v>740</v>
      </c>
      <c r="AO649" s="10">
        <f t="shared" ref="AO649:AO712" si="194">IFERROR(IF(OR(AM649&gt;0,AN649&gt;0),AM649-AN649,"-"),"-")</f>
        <v>-126</v>
      </c>
      <c r="AP649" s="11">
        <f t="shared" ref="AP649:AP712" si="195">IFERROR(IF(OR(AM649&gt;0,AN649&gt;0),AO649/AN649*100,"-"),"-")</f>
        <v>-17.027027027027028</v>
      </c>
      <c r="AQ649" s="91" t="s">
        <v>8551</v>
      </c>
      <c r="AR649" s="89">
        <v>179</v>
      </c>
      <c r="AS649" s="89">
        <v>158</v>
      </c>
      <c r="AT649" s="10">
        <f t="shared" ref="AT649:AT712" si="196">IFERROR(IF(OR(AR649&gt;0,AS649&gt;0),AR649-AS649,"-"),"-")</f>
        <v>21</v>
      </c>
      <c r="AU649" s="87">
        <f t="shared" ref="AU649:AU712" si="197">IFERROR(IF(OR(AR649&gt;0,AS649&gt;0),AT649/AS649*100,"-"),"-")</f>
        <v>13.291139240506327</v>
      </c>
      <c r="AV649" s="19" t="s">
        <v>8621</v>
      </c>
    </row>
    <row r="650" spans="3:48" ht="50.1" customHeight="1">
      <c r="C650" s="5"/>
      <c r="D650" s="64" t="s">
        <v>1290</v>
      </c>
      <c r="E650" s="65" t="s">
        <v>5257</v>
      </c>
      <c r="F650" s="67" t="s">
        <v>1291</v>
      </c>
      <c r="G650" s="29">
        <v>12199</v>
      </c>
      <c r="H650" s="13">
        <v>10889</v>
      </c>
      <c r="I650" s="10">
        <f t="shared" si="180"/>
        <v>1310</v>
      </c>
      <c r="J650" s="87">
        <f t="shared" si="181"/>
        <v>12.030489484801175</v>
      </c>
      <c r="K650" s="29">
        <v>5444</v>
      </c>
      <c r="L650" s="13">
        <v>4410</v>
      </c>
      <c r="M650" s="10">
        <f t="shared" si="182"/>
        <v>1034</v>
      </c>
      <c r="N650" s="87">
        <f t="shared" si="183"/>
        <v>23.446712018140587</v>
      </c>
      <c r="O650" s="29">
        <v>1149</v>
      </c>
      <c r="P650" s="13">
        <v>1049</v>
      </c>
      <c r="Q650" s="10">
        <f t="shared" si="184"/>
        <v>100</v>
      </c>
      <c r="R650" s="87">
        <f t="shared" si="185"/>
        <v>9.532888465204957</v>
      </c>
      <c r="S650" s="29">
        <v>5606</v>
      </c>
      <c r="T650" s="13">
        <v>5431</v>
      </c>
      <c r="U650" s="10">
        <f t="shared" si="186"/>
        <v>175</v>
      </c>
      <c r="V650" s="87">
        <f t="shared" si="187"/>
        <v>3.2222426809059104</v>
      </c>
      <c r="W650" s="88" t="s">
        <v>8552</v>
      </c>
      <c r="X650" s="89">
        <v>1636</v>
      </c>
      <c r="Y650" s="89">
        <v>1635</v>
      </c>
      <c r="Z650" s="10">
        <f t="shared" si="188"/>
        <v>1</v>
      </c>
      <c r="AA650" s="87">
        <f t="shared" si="189"/>
        <v>6.1162079510703363E-2</v>
      </c>
      <c r="AB650" s="90" t="s">
        <v>8553</v>
      </c>
      <c r="AC650" s="89">
        <v>828</v>
      </c>
      <c r="AD650" s="89">
        <v>837</v>
      </c>
      <c r="AE650" s="10">
        <f t="shared" si="190"/>
        <v>-9</v>
      </c>
      <c r="AF650" s="11">
        <f t="shared" si="191"/>
        <v>-1.0752688172043012</v>
      </c>
      <c r="AG650" s="91" t="s">
        <v>5389</v>
      </c>
      <c r="AH650" s="89">
        <v>685</v>
      </c>
      <c r="AI650" s="89">
        <v>995</v>
      </c>
      <c r="AJ650" s="10">
        <f t="shared" si="192"/>
        <v>-310</v>
      </c>
      <c r="AK650" s="87">
        <f t="shared" si="193"/>
        <v>-31.155778894472363</v>
      </c>
      <c r="AL650" s="90" t="s">
        <v>8554</v>
      </c>
      <c r="AM650" s="89">
        <v>603</v>
      </c>
      <c r="AN650" s="89">
        <v>0</v>
      </c>
      <c r="AO650" s="10">
        <f t="shared" si="194"/>
        <v>603</v>
      </c>
      <c r="AP650" s="11" t="str">
        <f t="shared" si="195"/>
        <v>-</v>
      </c>
      <c r="AQ650" s="91" t="s">
        <v>5403</v>
      </c>
      <c r="AR650" s="89">
        <v>462</v>
      </c>
      <c r="AS650" s="89">
        <v>391</v>
      </c>
      <c r="AT650" s="10">
        <f t="shared" si="196"/>
        <v>71</v>
      </c>
      <c r="AU650" s="87">
        <f t="shared" si="197"/>
        <v>18.15856777493606</v>
      </c>
      <c r="AV650" s="19" t="s">
        <v>8622</v>
      </c>
    </row>
    <row r="651" spans="3:48" ht="50.1" customHeight="1">
      <c r="C651" s="5"/>
      <c r="D651" s="64" t="s">
        <v>1292</v>
      </c>
      <c r="E651" s="65" t="s">
        <v>5257</v>
      </c>
      <c r="F651" s="67" t="s">
        <v>1293</v>
      </c>
      <c r="G651" s="29">
        <v>8692</v>
      </c>
      <c r="H651" s="13">
        <v>8652</v>
      </c>
      <c r="I651" s="10">
        <f t="shared" si="180"/>
        <v>40</v>
      </c>
      <c r="J651" s="87">
        <f t="shared" si="181"/>
        <v>0.46232085067036521</v>
      </c>
      <c r="K651" s="29">
        <v>3388</v>
      </c>
      <c r="L651" s="13">
        <v>3677</v>
      </c>
      <c r="M651" s="10">
        <f t="shared" si="182"/>
        <v>-289</v>
      </c>
      <c r="N651" s="87">
        <f t="shared" si="183"/>
        <v>-7.8596682077780793</v>
      </c>
      <c r="O651" s="29">
        <v>274</v>
      </c>
      <c r="P651" s="13">
        <v>274</v>
      </c>
      <c r="Q651" s="10">
        <f t="shared" si="184"/>
        <v>0</v>
      </c>
      <c r="R651" s="87">
        <f t="shared" si="185"/>
        <v>0</v>
      </c>
      <c r="S651" s="29">
        <v>5031</v>
      </c>
      <c r="T651" s="13">
        <v>4701</v>
      </c>
      <c r="U651" s="10">
        <f t="shared" si="186"/>
        <v>330</v>
      </c>
      <c r="V651" s="87">
        <f t="shared" si="187"/>
        <v>7.019783024888322</v>
      </c>
      <c r="W651" s="88" t="s">
        <v>5557</v>
      </c>
      <c r="X651" s="89">
        <v>1313</v>
      </c>
      <c r="Y651" s="89">
        <v>1552</v>
      </c>
      <c r="Z651" s="10">
        <f t="shared" si="188"/>
        <v>-239</v>
      </c>
      <c r="AA651" s="87">
        <f t="shared" si="189"/>
        <v>-15.399484536082475</v>
      </c>
      <c r="AB651" s="90" t="s">
        <v>8555</v>
      </c>
      <c r="AC651" s="89">
        <v>1228</v>
      </c>
      <c r="AD651" s="89">
        <v>913</v>
      </c>
      <c r="AE651" s="10">
        <f t="shared" si="190"/>
        <v>315</v>
      </c>
      <c r="AF651" s="11">
        <f t="shared" si="191"/>
        <v>34.501642935377873</v>
      </c>
      <c r="AG651" s="91" t="s">
        <v>5373</v>
      </c>
      <c r="AH651" s="89">
        <v>1162</v>
      </c>
      <c r="AI651" s="89">
        <v>1150</v>
      </c>
      <c r="AJ651" s="10">
        <f t="shared" si="192"/>
        <v>12</v>
      </c>
      <c r="AK651" s="87">
        <f t="shared" si="193"/>
        <v>1.0434782608695654</v>
      </c>
      <c r="AL651" s="90" t="s">
        <v>8556</v>
      </c>
      <c r="AM651" s="89">
        <v>689</v>
      </c>
      <c r="AN651" s="89">
        <v>543</v>
      </c>
      <c r="AO651" s="10">
        <f t="shared" si="194"/>
        <v>146</v>
      </c>
      <c r="AP651" s="11">
        <f t="shared" si="195"/>
        <v>26.887661141804784</v>
      </c>
      <c r="AQ651" s="91" t="s">
        <v>8557</v>
      </c>
      <c r="AR651" s="89">
        <v>132</v>
      </c>
      <c r="AS651" s="89">
        <v>132</v>
      </c>
      <c r="AT651" s="10">
        <f t="shared" si="196"/>
        <v>0</v>
      </c>
      <c r="AU651" s="87">
        <f t="shared" si="197"/>
        <v>0</v>
      </c>
      <c r="AV651" s="19" t="s">
        <v>5953</v>
      </c>
    </row>
    <row r="652" spans="3:48" ht="50.1" customHeight="1">
      <c r="C652" s="5"/>
      <c r="D652" s="64" t="s">
        <v>1294</v>
      </c>
      <c r="E652" s="65" t="s">
        <v>5257</v>
      </c>
      <c r="F652" s="67" t="s">
        <v>1295</v>
      </c>
      <c r="G652" s="29">
        <v>7529</v>
      </c>
      <c r="H652" s="13">
        <v>7612</v>
      </c>
      <c r="I652" s="10">
        <f t="shared" si="180"/>
        <v>-83</v>
      </c>
      <c r="J652" s="87">
        <f t="shared" si="181"/>
        <v>-1.0903836048344719</v>
      </c>
      <c r="K652" s="29">
        <v>5537</v>
      </c>
      <c r="L652" s="13">
        <v>5207</v>
      </c>
      <c r="M652" s="10">
        <f t="shared" si="182"/>
        <v>330</v>
      </c>
      <c r="N652" s="87">
        <f t="shared" si="183"/>
        <v>6.3376224313424236</v>
      </c>
      <c r="O652" s="29">
        <v>36</v>
      </c>
      <c r="P652" s="13">
        <v>36</v>
      </c>
      <c r="Q652" s="10">
        <f t="shared" si="184"/>
        <v>0</v>
      </c>
      <c r="R652" s="87">
        <f t="shared" si="185"/>
        <v>0</v>
      </c>
      <c r="S652" s="29">
        <v>1957</v>
      </c>
      <c r="T652" s="13">
        <v>2369</v>
      </c>
      <c r="U652" s="10">
        <f t="shared" si="186"/>
        <v>-412</v>
      </c>
      <c r="V652" s="87">
        <f t="shared" si="187"/>
        <v>-17.391304347826086</v>
      </c>
      <c r="W652" s="88" t="s">
        <v>5339</v>
      </c>
      <c r="X652" s="89">
        <v>1089</v>
      </c>
      <c r="Y652" s="89">
        <v>1188</v>
      </c>
      <c r="Z652" s="10">
        <f t="shared" si="188"/>
        <v>-99</v>
      </c>
      <c r="AA652" s="87">
        <f t="shared" si="189"/>
        <v>-8.3333333333333321</v>
      </c>
      <c r="AB652" s="90" t="s">
        <v>8558</v>
      </c>
      <c r="AC652" s="89">
        <v>341</v>
      </c>
      <c r="AD652" s="89">
        <v>470</v>
      </c>
      <c r="AE652" s="10">
        <f t="shared" si="190"/>
        <v>-129</v>
      </c>
      <c r="AF652" s="11">
        <f t="shared" si="191"/>
        <v>-27.446808510638299</v>
      </c>
      <c r="AG652" s="91" t="s">
        <v>8289</v>
      </c>
      <c r="AH652" s="89">
        <v>97</v>
      </c>
      <c r="AI652" s="89">
        <v>94</v>
      </c>
      <c r="AJ652" s="10">
        <f t="shared" si="192"/>
        <v>3</v>
      </c>
      <c r="AK652" s="87">
        <f t="shared" si="193"/>
        <v>3.1914893617021276</v>
      </c>
      <c r="AL652" s="90" t="s">
        <v>8559</v>
      </c>
      <c r="AM652" s="89">
        <v>96</v>
      </c>
      <c r="AN652" s="89">
        <v>96</v>
      </c>
      <c r="AO652" s="10">
        <f t="shared" si="194"/>
        <v>0</v>
      </c>
      <c r="AP652" s="11">
        <f t="shared" si="195"/>
        <v>0</v>
      </c>
      <c r="AQ652" s="91" t="s">
        <v>5893</v>
      </c>
      <c r="AR652" s="89">
        <v>76</v>
      </c>
      <c r="AS652" s="89">
        <v>81</v>
      </c>
      <c r="AT652" s="10">
        <f t="shared" si="196"/>
        <v>-5</v>
      </c>
      <c r="AU652" s="87">
        <f t="shared" si="197"/>
        <v>-6.1728395061728394</v>
      </c>
      <c r="AV652" s="19" t="s">
        <v>5954</v>
      </c>
    </row>
    <row r="653" spans="3:48" ht="50.1" customHeight="1">
      <c r="C653" s="5"/>
      <c r="D653" s="64" t="s">
        <v>1296</v>
      </c>
      <c r="E653" s="65" t="s">
        <v>5257</v>
      </c>
      <c r="F653" s="67" t="s">
        <v>1297</v>
      </c>
      <c r="G653" s="29">
        <v>10894</v>
      </c>
      <c r="H653" s="13">
        <v>11444</v>
      </c>
      <c r="I653" s="10">
        <f t="shared" si="180"/>
        <v>-550</v>
      </c>
      <c r="J653" s="87">
        <f t="shared" si="181"/>
        <v>-4.8060118839566579</v>
      </c>
      <c r="K653" s="29">
        <v>9600</v>
      </c>
      <c r="L653" s="13">
        <v>9947</v>
      </c>
      <c r="M653" s="10">
        <f t="shared" si="182"/>
        <v>-347</v>
      </c>
      <c r="N653" s="87">
        <f t="shared" si="183"/>
        <v>-3.4884889916557755</v>
      </c>
      <c r="O653" s="29">
        <v>783</v>
      </c>
      <c r="P653" s="13">
        <v>1183</v>
      </c>
      <c r="Q653" s="10">
        <f t="shared" si="184"/>
        <v>-400</v>
      </c>
      <c r="R653" s="87">
        <f t="shared" si="185"/>
        <v>-33.812341504649197</v>
      </c>
      <c r="S653" s="29">
        <v>511</v>
      </c>
      <c r="T653" s="13">
        <v>314</v>
      </c>
      <c r="U653" s="10">
        <f t="shared" si="186"/>
        <v>197</v>
      </c>
      <c r="V653" s="87">
        <f t="shared" si="187"/>
        <v>62.738853503184714</v>
      </c>
      <c r="W653" s="88" t="s">
        <v>7711</v>
      </c>
      <c r="X653" s="89">
        <v>133</v>
      </c>
      <c r="Y653" s="89">
        <v>0</v>
      </c>
      <c r="Z653" s="10">
        <f t="shared" si="188"/>
        <v>133</v>
      </c>
      <c r="AA653" s="87" t="str">
        <f t="shared" si="189"/>
        <v>-</v>
      </c>
      <c r="AB653" s="90" t="s">
        <v>5775</v>
      </c>
      <c r="AC653" s="89">
        <v>72</v>
      </c>
      <c r="AD653" s="89">
        <v>72</v>
      </c>
      <c r="AE653" s="10">
        <f t="shared" si="190"/>
        <v>0</v>
      </c>
      <c r="AF653" s="11">
        <f t="shared" si="191"/>
        <v>0</v>
      </c>
      <c r="AG653" s="91" t="s">
        <v>8560</v>
      </c>
      <c r="AH653" s="89">
        <v>71</v>
      </c>
      <c r="AI653" s="89">
        <v>39</v>
      </c>
      <c r="AJ653" s="10">
        <f t="shared" si="192"/>
        <v>32</v>
      </c>
      <c r="AK653" s="87">
        <f t="shared" si="193"/>
        <v>82.051282051282044</v>
      </c>
      <c r="AL653" s="90" t="s">
        <v>8561</v>
      </c>
      <c r="AM653" s="89">
        <v>69</v>
      </c>
      <c r="AN653" s="89">
        <v>69</v>
      </c>
      <c r="AO653" s="10">
        <f t="shared" si="194"/>
        <v>0</v>
      </c>
      <c r="AP653" s="11">
        <f t="shared" si="195"/>
        <v>0</v>
      </c>
      <c r="AQ653" s="91" t="s">
        <v>8562</v>
      </c>
      <c r="AR653" s="89">
        <v>51</v>
      </c>
      <c r="AS653" s="89">
        <v>51</v>
      </c>
      <c r="AT653" s="10">
        <f t="shared" si="196"/>
        <v>0</v>
      </c>
      <c r="AU653" s="87">
        <f t="shared" si="197"/>
        <v>0</v>
      </c>
      <c r="AV653" s="19" t="s">
        <v>8623</v>
      </c>
    </row>
    <row r="654" spans="3:48" ht="50.1" customHeight="1">
      <c r="C654" s="5"/>
      <c r="D654" s="64" t="s">
        <v>1298</v>
      </c>
      <c r="E654" s="65" t="s">
        <v>5257</v>
      </c>
      <c r="F654" s="67" t="s">
        <v>1299</v>
      </c>
      <c r="G654" s="29">
        <v>4275</v>
      </c>
      <c r="H654" s="13">
        <v>4273</v>
      </c>
      <c r="I654" s="10">
        <f t="shared" si="180"/>
        <v>2</v>
      </c>
      <c r="J654" s="87">
        <f t="shared" si="181"/>
        <v>4.6805523051720102E-2</v>
      </c>
      <c r="K654" s="29">
        <v>3286</v>
      </c>
      <c r="L654" s="13">
        <v>3007</v>
      </c>
      <c r="M654" s="10">
        <f t="shared" si="182"/>
        <v>279</v>
      </c>
      <c r="N654" s="87">
        <f t="shared" si="183"/>
        <v>9.2783505154639183</v>
      </c>
      <c r="O654" s="29">
        <v>39</v>
      </c>
      <c r="P654" s="13">
        <v>39</v>
      </c>
      <c r="Q654" s="10">
        <f t="shared" si="184"/>
        <v>0</v>
      </c>
      <c r="R654" s="87">
        <f t="shared" si="185"/>
        <v>0</v>
      </c>
      <c r="S654" s="29">
        <v>950</v>
      </c>
      <c r="T654" s="13">
        <v>1227</v>
      </c>
      <c r="U654" s="10">
        <f t="shared" si="186"/>
        <v>-277</v>
      </c>
      <c r="V654" s="87">
        <f t="shared" si="187"/>
        <v>-22.575387123064385</v>
      </c>
      <c r="W654" s="88" t="s">
        <v>8563</v>
      </c>
      <c r="X654" s="89">
        <v>180</v>
      </c>
      <c r="Y654" s="89">
        <v>180</v>
      </c>
      <c r="Z654" s="10">
        <f t="shared" si="188"/>
        <v>0</v>
      </c>
      <c r="AA654" s="87">
        <f t="shared" si="189"/>
        <v>0</v>
      </c>
      <c r="AB654" s="90" t="s">
        <v>5628</v>
      </c>
      <c r="AC654" s="89">
        <v>168</v>
      </c>
      <c r="AD654" s="89">
        <v>478</v>
      </c>
      <c r="AE654" s="10">
        <f t="shared" si="190"/>
        <v>-310</v>
      </c>
      <c r="AF654" s="11">
        <f t="shared" si="191"/>
        <v>-64.853556485355639</v>
      </c>
      <c r="AG654" s="91" t="s">
        <v>6463</v>
      </c>
      <c r="AH654" s="89">
        <v>157</v>
      </c>
      <c r="AI654" s="89">
        <v>172</v>
      </c>
      <c r="AJ654" s="10">
        <f t="shared" si="192"/>
        <v>-15</v>
      </c>
      <c r="AK654" s="87">
        <f t="shared" si="193"/>
        <v>-8.720930232558139</v>
      </c>
      <c r="AL654" s="90" t="s">
        <v>5412</v>
      </c>
      <c r="AM654" s="89">
        <v>91</v>
      </c>
      <c r="AN654" s="89">
        <v>91</v>
      </c>
      <c r="AO654" s="10">
        <f t="shared" si="194"/>
        <v>0</v>
      </c>
      <c r="AP654" s="11">
        <f t="shared" si="195"/>
        <v>0</v>
      </c>
      <c r="AQ654" s="91" t="s">
        <v>8564</v>
      </c>
      <c r="AR654" s="89">
        <v>82</v>
      </c>
      <c r="AS654" s="89">
        <v>82</v>
      </c>
      <c r="AT654" s="10">
        <f t="shared" si="196"/>
        <v>0</v>
      </c>
      <c r="AU654" s="87">
        <f t="shared" si="197"/>
        <v>0</v>
      </c>
      <c r="AV654" s="21" t="s">
        <v>5955</v>
      </c>
    </row>
    <row r="655" spans="3:48" ht="50.1" customHeight="1">
      <c r="C655" s="5"/>
      <c r="D655" s="64" t="s">
        <v>1300</v>
      </c>
      <c r="E655" s="65" t="s">
        <v>5257</v>
      </c>
      <c r="F655" s="67" t="s">
        <v>1301</v>
      </c>
      <c r="G655" s="29">
        <v>3803</v>
      </c>
      <c r="H655" s="13">
        <v>3475</v>
      </c>
      <c r="I655" s="10">
        <f t="shared" si="180"/>
        <v>328</v>
      </c>
      <c r="J655" s="87">
        <f t="shared" si="181"/>
        <v>9.4388489208633093</v>
      </c>
      <c r="K655" s="29">
        <v>2886</v>
      </c>
      <c r="L655" s="13">
        <v>2796</v>
      </c>
      <c r="M655" s="10">
        <f t="shared" si="182"/>
        <v>90</v>
      </c>
      <c r="N655" s="87">
        <f t="shared" si="183"/>
        <v>3.2188841201716736</v>
      </c>
      <c r="O655" s="29">
        <v>26</v>
      </c>
      <c r="P655" s="13">
        <v>12</v>
      </c>
      <c r="Q655" s="10">
        <f t="shared" si="184"/>
        <v>14</v>
      </c>
      <c r="R655" s="87">
        <f t="shared" si="185"/>
        <v>116.66666666666667</v>
      </c>
      <c r="S655" s="29">
        <v>891</v>
      </c>
      <c r="T655" s="13">
        <v>667</v>
      </c>
      <c r="U655" s="10">
        <f t="shared" si="186"/>
        <v>224</v>
      </c>
      <c r="V655" s="87">
        <f t="shared" si="187"/>
        <v>33.583208395802103</v>
      </c>
      <c r="W655" s="88" t="s">
        <v>8565</v>
      </c>
      <c r="X655" s="89">
        <v>374</v>
      </c>
      <c r="Y655" s="89">
        <v>297</v>
      </c>
      <c r="Z655" s="10">
        <f t="shared" si="188"/>
        <v>77</v>
      </c>
      <c r="AA655" s="87">
        <f t="shared" si="189"/>
        <v>25.925925925925924</v>
      </c>
      <c r="AB655" s="90" t="s">
        <v>5454</v>
      </c>
      <c r="AC655" s="89">
        <v>247</v>
      </c>
      <c r="AD655" s="89">
        <v>159</v>
      </c>
      <c r="AE655" s="10">
        <f t="shared" si="190"/>
        <v>88</v>
      </c>
      <c r="AF655" s="11">
        <f t="shared" si="191"/>
        <v>55.345911949685537</v>
      </c>
      <c r="AG655" s="91" t="s">
        <v>5568</v>
      </c>
      <c r="AH655" s="89">
        <v>85</v>
      </c>
      <c r="AI655" s="89">
        <v>85</v>
      </c>
      <c r="AJ655" s="10">
        <f t="shared" si="192"/>
        <v>0</v>
      </c>
      <c r="AK655" s="87">
        <f t="shared" si="193"/>
        <v>0</v>
      </c>
      <c r="AL655" s="90" t="s">
        <v>8566</v>
      </c>
      <c r="AM655" s="89">
        <v>72</v>
      </c>
      <c r="AN655" s="89">
        <v>31</v>
      </c>
      <c r="AO655" s="10">
        <f t="shared" si="194"/>
        <v>41</v>
      </c>
      <c r="AP655" s="11">
        <f t="shared" si="195"/>
        <v>132.25806451612902</v>
      </c>
      <c r="AQ655" s="91" t="s">
        <v>8567</v>
      </c>
      <c r="AR655" s="89">
        <v>39</v>
      </c>
      <c r="AS655" s="89">
        <v>35</v>
      </c>
      <c r="AT655" s="10">
        <f t="shared" si="196"/>
        <v>4</v>
      </c>
      <c r="AU655" s="87">
        <f t="shared" si="197"/>
        <v>11.428571428571429</v>
      </c>
      <c r="AV655" s="21" t="s">
        <v>8624</v>
      </c>
    </row>
    <row r="656" spans="3:48" ht="50.1" customHeight="1">
      <c r="C656" s="5"/>
      <c r="D656" s="64" t="s">
        <v>1302</v>
      </c>
      <c r="E656" s="65" t="s">
        <v>5257</v>
      </c>
      <c r="F656" s="67" t="s">
        <v>1303</v>
      </c>
      <c r="G656" s="29">
        <v>10072</v>
      </c>
      <c r="H656" s="13">
        <v>10467</v>
      </c>
      <c r="I656" s="10">
        <f t="shared" si="180"/>
        <v>-395</v>
      </c>
      <c r="J656" s="87">
        <f t="shared" si="181"/>
        <v>-3.7737651667144356</v>
      </c>
      <c r="K656" s="29">
        <v>5160</v>
      </c>
      <c r="L656" s="13">
        <v>5496</v>
      </c>
      <c r="M656" s="10">
        <f t="shared" si="182"/>
        <v>-336</v>
      </c>
      <c r="N656" s="87">
        <f t="shared" si="183"/>
        <v>-6.1135371179039302</v>
      </c>
      <c r="O656" s="29">
        <v>401</v>
      </c>
      <c r="P656" s="13">
        <v>725</v>
      </c>
      <c r="Q656" s="10">
        <f t="shared" si="184"/>
        <v>-324</v>
      </c>
      <c r="R656" s="87">
        <f t="shared" si="185"/>
        <v>-44.689655172413794</v>
      </c>
      <c r="S656" s="29">
        <v>4511</v>
      </c>
      <c r="T656" s="13">
        <v>4247</v>
      </c>
      <c r="U656" s="10">
        <f t="shared" si="186"/>
        <v>264</v>
      </c>
      <c r="V656" s="87">
        <f t="shared" si="187"/>
        <v>6.2161525782905587</v>
      </c>
      <c r="W656" s="88" t="s">
        <v>8568</v>
      </c>
      <c r="X656" s="89">
        <v>2554</v>
      </c>
      <c r="Y656" s="89">
        <v>2293</v>
      </c>
      <c r="Z656" s="10">
        <f t="shared" si="188"/>
        <v>261</v>
      </c>
      <c r="AA656" s="87">
        <f t="shared" si="189"/>
        <v>11.382468382032272</v>
      </c>
      <c r="AB656" s="90" t="s">
        <v>8569</v>
      </c>
      <c r="AC656" s="89">
        <v>603</v>
      </c>
      <c r="AD656" s="89">
        <v>622</v>
      </c>
      <c r="AE656" s="10">
        <f t="shared" si="190"/>
        <v>-19</v>
      </c>
      <c r="AF656" s="11">
        <f t="shared" si="191"/>
        <v>-3.054662379421222</v>
      </c>
      <c r="AG656" s="91" t="s">
        <v>8570</v>
      </c>
      <c r="AH656" s="89">
        <v>602</v>
      </c>
      <c r="AI656" s="89">
        <v>501</v>
      </c>
      <c r="AJ656" s="10">
        <f t="shared" si="192"/>
        <v>101</v>
      </c>
      <c r="AK656" s="87">
        <f t="shared" si="193"/>
        <v>20.159680638722556</v>
      </c>
      <c r="AL656" s="90" t="s">
        <v>8571</v>
      </c>
      <c r="AM656" s="89">
        <v>278</v>
      </c>
      <c r="AN656" s="89">
        <v>303</v>
      </c>
      <c r="AO656" s="10">
        <f t="shared" si="194"/>
        <v>-25</v>
      </c>
      <c r="AP656" s="11">
        <f t="shared" si="195"/>
        <v>-8.2508250825082499</v>
      </c>
      <c r="AQ656" s="91" t="s">
        <v>8572</v>
      </c>
      <c r="AR656" s="89">
        <v>184</v>
      </c>
      <c r="AS656" s="89">
        <v>213</v>
      </c>
      <c r="AT656" s="10">
        <f t="shared" si="196"/>
        <v>-29</v>
      </c>
      <c r="AU656" s="87">
        <f t="shared" si="197"/>
        <v>-13.615023474178404</v>
      </c>
      <c r="AV656" s="19" t="s">
        <v>5956</v>
      </c>
    </row>
    <row r="657" spans="3:48" ht="50.1" customHeight="1">
      <c r="C657" s="5"/>
      <c r="D657" s="64" t="s">
        <v>1304</v>
      </c>
      <c r="E657" s="65" t="s">
        <v>5257</v>
      </c>
      <c r="F657" s="67" t="s">
        <v>1305</v>
      </c>
      <c r="G657" s="29">
        <v>5132</v>
      </c>
      <c r="H657" s="13">
        <v>5315</v>
      </c>
      <c r="I657" s="10">
        <f t="shared" si="180"/>
        <v>-183</v>
      </c>
      <c r="J657" s="87">
        <f t="shared" si="181"/>
        <v>-3.4430856067732831</v>
      </c>
      <c r="K657" s="29">
        <v>2733</v>
      </c>
      <c r="L657" s="13">
        <v>3033</v>
      </c>
      <c r="M657" s="10">
        <f t="shared" si="182"/>
        <v>-300</v>
      </c>
      <c r="N657" s="87">
        <f t="shared" si="183"/>
        <v>-9.8911968348170127</v>
      </c>
      <c r="O657" s="29">
        <v>522</v>
      </c>
      <c r="P657" s="13">
        <v>522</v>
      </c>
      <c r="Q657" s="10">
        <f t="shared" si="184"/>
        <v>0</v>
      </c>
      <c r="R657" s="87">
        <f t="shared" si="185"/>
        <v>0</v>
      </c>
      <c r="S657" s="29">
        <v>1877</v>
      </c>
      <c r="T657" s="13">
        <v>1760</v>
      </c>
      <c r="U657" s="10">
        <f t="shared" si="186"/>
        <v>117</v>
      </c>
      <c r="V657" s="87">
        <f t="shared" si="187"/>
        <v>6.6477272727272734</v>
      </c>
      <c r="W657" s="88" t="s">
        <v>5351</v>
      </c>
      <c r="X657" s="89">
        <v>600</v>
      </c>
      <c r="Y657" s="89">
        <v>500</v>
      </c>
      <c r="Z657" s="10">
        <f t="shared" si="188"/>
        <v>100</v>
      </c>
      <c r="AA657" s="87">
        <f t="shared" si="189"/>
        <v>20</v>
      </c>
      <c r="AB657" s="90" t="s">
        <v>7425</v>
      </c>
      <c r="AC657" s="89">
        <v>577</v>
      </c>
      <c r="AD657" s="89">
        <v>577</v>
      </c>
      <c r="AE657" s="10">
        <f t="shared" si="190"/>
        <v>0</v>
      </c>
      <c r="AF657" s="11">
        <f t="shared" si="191"/>
        <v>0</v>
      </c>
      <c r="AG657" s="91" t="s">
        <v>5339</v>
      </c>
      <c r="AH657" s="89">
        <v>295</v>
      </c>
      <c r="AI657" s="89">
        <v>324</v>
      </c>
      <c r="AJ657" s="10">
        <f t="shared" si="192"/>
        <v>-29</v>
      </c>
      <c r="AK657" s="87">
        <f t="shared" si="193"/>
        <v>-8.9506172839506171</v>
      </c>
      <c r="AL657" s="90" t="s">
        <v>5368</v>
      </c>
      <c r="AM657" s="89">
        <v>149</v>
      </c>
      <c r="AN657" s="89">
        <v>125</v>
      </c>
      <c r="AO657" s="10">
        <f t="shared" si="194"/>
        <v>24</v>
      </c>
      <c r="AP657" s="11">
        <f t="shared" si="195"/>
        <v>19.2</v>
      </c>
      <c r="AQ657" s="91" t="s">
        <v>8573</v>
      </c>
      <c r="AR657" s="89">
        <v>80</v>
      </c>
      <c r="AS657" s="89">
        <v>80</v>
      </c>
      <c r="AT657" s="10">
        <f t="shared" si="196"/>
        <v>0</v>
      </c>
      <c r="AU657" s="87">
        <f t="shared" si="197"/>
        <v>0</v>
      </c>
      <c r="AV657" s="19" t="s">
        <v>8625</v>
      </c>
    </row>
    <row r="658" spans="3:48" ht="50.1" customHeight="1">
      <c r="C658" s="5"/>
      <c r="D658" s="64" t="s">
        <v>1306</v>
      </c>
      <c r="E658" s="65" t="s">
        <v>5257</v>
      </c>
      <c r="F658" s="67" t="s">
        <v>1307</v>
      </c>
      <c r="G658" s="29">
        <v>7878</v>
      </c>
      <c r="H658" s="13">
        <v>8347</v>
      </c>
      <c r="I658" s="10">
        <f t="shared" si="180"/>
        <v>-469</v>
      </c>
      <c r="J658" s="87">
        <f t="shared" si="181"/>
        <v>-5.618785192284653</v>
      </c>
      <c r="K658" s="29">
        <v>2515</v>
      </c>
      <c r="L658" s="13">
        <v>2442</v>
      </c>
      <c r="M658" s="10">
        <f t="shared" si="182"/>
        <v>73</v>
      </c>
      <c r="N658" s="87">
        <f t="shared" si="183"/>
        <v>2.9893529893529895</v>
      </c>
      <c r="O658" s="29">
        <v>467</v>
      </c>
      <c r="P658" s="13">
        <v>466</v>
      </c>
      <c r="Q658" s="10">
        <f t="shared" si="184"/>
        <v>1</v>
      </c>
      <c r="R658" s="87">
        <f t="shared" si="185"/>
        <v>0.21459227467811159</v>
      </c>
      <c r="S658" s="29">
        <v>4896</v>
      </c>
      <c r="T658" s="13">
        <v>5440</v>
      </c>
      <c r="U658" s="10">
        <f t="shared" si="186"/>
        <v>-544</v>
      </c>
      <c r="V658" s="87">
        <f t="shared" si="187"/>
        <v>-10</v>
      </c>
      <c r="W658" s="88" t="s">
        <v>6202</v>
      </c>
      <c r="X658" s="89">
        <v>2855</v>
      </c>
      <c r="Y658" s="89">
        <v>3241</v>
      </c>
      <c r="Z658" s="10">
        <f t="shared" si="188"/>
        <v>-386</v>
      </c>
      <c r="AA658" s="87">
        <f t="shared" si="189"/>
        <v>-11.909904350509102</v>
      </c>
      <c r="AB658" s="90" t="s">
        <v>5389</v>
      </c>
      <c r="AC658" s="89">
        <v>1288</v>
      </c>
      <c r="AD658" s="89">
        <v>1386</v>
      </c>
      <c r="AE658" s="10">
        <f t="shared" si="190"/>
        <v>-98</v>
      </c>
      <c r="AF658" s="11">
        <f t="shared" si="191"/>
        <v>-7.0707070707070701</v>
      </c>
      <c r="AG658" s="91" t="s">
        <v>5568</v>
      </c>
      <c r="AH658" s="89">
        <v>145</v>
      </c>
      <c r="AI658" s="89">
        <v>95</v>
      </c>
      <c r="AJ658" s="10">
        <f t="shared" si="192"/>
        <v>50</v>
      </c>
      <c r="AK658" s="87">
        <f t="shared" si="193"/>
        <v>52.631578947368418</v>
      </c>
      <c r="AL658" s="90" t="s">
        <v>5489</v>
      </c>
      <c r="AM658" s="89">
        <v>114</v>
      </c>
      <c r="AN658" s="89">
        <v>114</v>
      </c>
      <c r="AO658" s="10">
        <f t="shared" si="194"/>
        <v>0</v>
      </c>
      <c r="AP658" s="11">
        <f t="shared" si="195"/>
        <v>0</v>
      </c>
      <c r="AQ658" s="91" t="s">
        <v>8574</v>
      </c>
      <c r="AR658" s="89">
        <v>70</v>
      </c>
      <c r="AS658" s="89">
        <v>226</v>
      </c>
      <c r="AT658" s="10">
        <f t="shared" si="196"/>
        <v>-156</v>
      </c>
      <c r="AU658" s="87">
        <f t="shared" si="197"/>
        <v>-69.026548672566364</v>
      </c>
      <c r="AV658" s="19" t="s">
        <v>5957</v>
      </c>
    </row>
    <row r="659" spans="3:48" ht="50.1" customHeight="1">
      <c r="C659" s="5"/>
      <c r="D659" s="64" t="s">
        <v>1308</v>
      </c>
      <c r="E659" s="65" t="s">
        <v>5257</v>
      </c>
      <c r="F659" s="67" t="s">
        <v>1309</v>
      </c>
      <c r="G659" s="29">
        <v>9391</v>
      </c>
      <c r="H659" s="13">
        <v>9113</v>
      </c>
      <c r="I659" s="10">
        <f t="shared" si="180"/>
        <v>278</v>
      </c>
      <c r="J659" s="87">
        <f t="shared" si="181"/>
        <v>3.0505870734116098</v>
      </c>
      <c r="K659" s="29">
        <v>5650</v>
      </c>
      <c r="L659" s="13">
        <v>5509</v>
      </c>
      <c r="M659" s="10">
        <f t="shared" si="182"/>
        <v>141</v>
      </c>
      <c r="N659" s="87">
        <f t="shared" si="183"/>
        <v>2.5594481757124705</v>
      </c>
      <c r="O659" s="29">
        <v>538</v>
      </c>
      <c r="P659" s="13">
        <v>538</v>
      </c>
      <c r="Q659" s="10">
        <f t="shared" si="184"/>
        <v>0</v>
      </c>
      <c r="R659" s="87">
        <f t="shared" si="185"/>
        <v>0</v>
      </c>
      <c r="S659" s="29">
        <v>3203</v>
      </c>
      <c r="T659" s="13">
        <v>3066</v>
      </c>
      <c r="U659" s="10">
        <f t="shared" si="186"/>
        <v>137</v>
      </c>
      <c r="V659" s="87">
        <f t="shared" si="187"/>
        <v>4.4683626875407692</v>
      </c>
      <c r="W659" s="88" t="s">
        <v>5389</v>
      </c>
      <c r="X659" s="89">
        <v>1603</v>
      </c>
      <c r="Y659" s="89">
        <v>1603</v>
      </c>
      <c r="Z659" s="10">
        <f t="shared" si="188"/>
        <v>0</v>
      </c>
      <c r="AA659" s="87">
        <f t="shared" si="189"/>
        <v>0</v>
      </c>
      <c r="AB659" s="90" t="s">
        <v>5568</v>
      </c>
      <c r="AC659" s="89">
        <v>657</v>
      </c>
      <c r="AD659" s="89">
        <v>620</v>
      </c>
      <c r="AE659" s="10">
        <f t="shared" si="190"/>
        <v>37</v>
      </c>
      <c r="AF659" s="11">
        <f t="shared" si="191"/>
        <v>5.967741935483871</v>
      </c>
      <c r="AG659" s="91" t="s">
        <v>5351</v>
      </c>
      <c r="AH659" s="89">
        <v>528</v>
      </c>
      <c r="AI659" s="89">
        <v>428</v>
      </c>
      <c r="AJ659" s="10">
        <f t="shared" si="192"/>
        <v>100</v>
      </c>
      <c r="AK659" s="87">
        <f t="shared" si="193"/>
        <v>23.364485981308412</v>
      </c>
      <c r="AL659" s="90" t="s">
        <v>5346</v>
      </c>
      <c r="AM659" s="89">
        <v>174</v>
      </c>
      <c r="AN659" s="89">
        <v>185</v>
      </c>
      <c r="AO659" s="10">
        <f t="shared" si="194"/>
        <v>-11</v>
      </c>
      <c r="AP659" s="11">
        <f t="shared" si="195"/>
        <v>-5.9459459459459465</v>
      </c>
      <c r="AQ659" s="91" t="s">
        <v>5404</v>
      </c>
      <c r="AR659" s="89">
        <v>87</v>
      </c>
      <c r="AS659" s="89">
        <v>86</v>
      </c>
      <c r="AT659" s="10">
        <f t="shared" si="196"/>
        <v>1</v>
      </c>
      <c r="AU659" s="87">
        <f t="shared" si="197"/>
        <v>1.1627906976744187</v>
      </c>
      <c r="AV659" s="19" t="s">
        <v>8626</v>
      </c>
    </row>
    <row r="660" spans="3:48" ht="50.1" customHeight="1">
      <c r="C660" s="5"/>
      <c r="D660" s="64" t="s">
        <v>1310</v>
      </c>
      <c r="E660" s="65" t="s">
        <v>5257</v>
      </c>
      <c r="F660" s="67" t="s">
        <v>1311</v>
      </c>
      <c r="G660" s="29">
        <v>10369</v>
      </c>
      <c r="H660" s="13">
        <v>10525</v>
      </c>
      <c r="I660" s="10">
        <f t="shared" si="180"/>
        <v>-156</v>
      </c>
      <c r="J660" s="87">
        <f t="shared" si="181"/>
        <v>-1.4821852731591449</v>
      </c>
      <c r="K660" s="29">
        <v>7590</v>
      </c>
      <c r="L660" s="13">
        <v>7625</v>
      </c>
      <c r="M660" s="10">
        <f t="shared" si="182"/>
        <v>-35</v>
      </c>
      <c r="N660" s="87">
        <f t="shared" si="183"/>
        <v>-0.45901639344262296</v>
      </c>
      <c r="O660" s="29">
        <v>506</v>
      </c>
      <c r="P660" s="13">
        <v>506</v>
      </c>
      <c r="Q660" s="10">
        <f t="shared" si="184"/>
        <v>0</v>
      </c>
      <c r="R660" s="87">
        <f t="shared" si="185"/>
        <v>0</v>
      </c>
      <c r="S660" s="29">
        <v>2273</v>
      </c>
      <c r="T660" s="13">
        <v>2394</v>
      </c>
      <c r="U660" s="10">
        <f t="shared" si="186"/>
        <v>-121</v>
      </c>
      <c r="V660" s="87">
        <f t="shared" si="187"/>
        <v>-5.0543024227234747</v>
      </c>
      <c r="W660" s="88" t="s">
        <v>5412</v>
      </c>
      <c r="X660" s="89">
        <v>656</v>
      </c>
      <c r="Y660" s="89">
        <v>655</v>
      </c>
      <c r="Z660" s="10">
        <f t="shared" si="188"/>
        <v>1</v>
      </c>
      <c r="AA660" s="87">
        <f t="shared" si="189"/>
        <v>0.15267175572519084</v>
      </c>
      <c r="AB660" s="90" t="s">
        <v>5387</v>
      </c>
      <c r="AC660" s="89">
        <v>499</v>
      </c>
      <c r="AD660" s="89">
        <v>596</v>
      </c>
      <c r="AE660" s="10">
        <f t="shared" si="190"/>
        <v>-97</v>
      </c>
      <c r="AF660" s="11">
        <f t="shared" si="191"/>
        <v>-16.275167785234899</v>
      </c>
      <c r="AG660" s="91" t="s">
        <v>5335</v>
      </c>
      <c r="AH660" s="89">
        <v>379</v>
      </c>
      <c r="AI660" s="89">
        <v>380</v>
      </c>
      <c r="AJ660" s="10">
        <f t="shared" si="192"/>
        <v>-1</v>
      </c>
      <c r="AK660" s="87">
        <f t="shared" si="193"/>
        <v>-0.26315789473684209</v>
      </c>
      <c r="AL660" s="90" t="s">
        <v>8575</v>
      </c>
      <c r="AM660" s="89">
        <v>369</v>
      </c>
      <c r="AN660" s="89">
        <v>398</v>
      </c>
      <c r="AO660" s="10">
        <f t="shared" si="194"/>
        <v>-29</v>
      </c>
      <c r="AP660" s="11">
        <f t="shared" si="195"/>
        <v>-7.2864321608040195</v>
      </c>
      <c r="AQ660" s="91" t="s">
        <v>8576</v>
      </c>
      <c r="AR660" s="89">
        <v>126</v>
      </c>
      <c r="AS660" s="89">
        <v>126</v>
      </c>
      <c r="AT660" s="10">
        <f t="shared" si="196"/>
        <v>0</v>
      </c>
      <c r="AU660" s="87">
        <f t="shared" si="197"/>
        <v>0</v>
      </c>
      <c r="AV660" s="19" t="s">
        <v>5958</v>
      </c>
    </row>
    <row r="661" spans="3:48" ht="50.1" customHeight="1">
      <c r="C661" s="5"/>
      <c r="D661" s="64" t="s">
        <v>1312</v>
      </c>
      <c r="E661" s="65" t="s">
        <v>5257</v>
      </c>
      <c r="F661" s="67" t="s">
        <v>1313</v>
      </c>
      <c r="G661" s="29">
        <v>4906</v>
      </c>
      <c r="H661" s="13">
        <v>4783</v>
      </c>
      <c r="I661" s="10">
        <f t="shared" si="180"/>
        <v>123</v>
      </c>
      <c r="J661" s="87">
        <f t="shared" si="181"/>
        <v>2.5716077775454735</v>
      </c>
      <c r="K661" s="29">
        <v>2188</v>
      </c>
      <c r="L661" s="13">
        <v>2186</v>
      </c>
      <c r="M661" s="10">
        <f t="shared" si="182"/>
        <v>2</v>
      </c>
      <c r="N661" s="87">
        <f t="shared" si="183"/>
        <v>9.1491308325709064E-2</v>
      </c>
      <c r="O661" s="29">
        <v>305</v>
      </c>
      <c r="P661" s="13">
        <v>178</v>
      </c>
      <c r="Q661" s="10">
        <f t="shared" si="184"/>
        <v>127</v>
      </c>
      <c r="R661" s="87">
        <f t="shared" si="185"/>
        <v>71.348314606741567</v>
      </c>
      <c r="S661" s="29">
        <v>2414</v>
      </c>
      <c r="T661" s="13">
        <v>2420</v>
      </c>
      <c r="U661" s="10">
        <f t="shared" si="186"/>
        <v>-6</v>
      </c>
      <c r="V661" s="87">
        <f t="shared" si="187"/>
        <v>-0.24793388429752067</v>
      </c>
      <c r="W661" s="88" t="s">
        <v>8577</v>
      </c>
      <c r="X661" s="89">
        <v>1167</v>
      </c>
      <c r="Y661" s="89">
        <v>1248</v>
      </c>
      <c r="Z661" s="10">
        <f t="shared" si="188"/>
        <v>-81</v>
      </c>
      <c r="AA661" s="87">
        <f t="shared" si="189"/>
        <v>-6.4903846153846159</v>
      </c>
      <c r="AB661" s="90" t="s">
        <v>5342</v>
      </c>
      <c r="AC661" s="89">
        <v>1002</v>
      </c>
      <c r="AD661" s="89">
        <v>941</v>
      </c>
      <c r="AE661" s="10">
        <f t="shared" si="190"/>
        <v>61</v>
      </c>
      <c r="AF661" s="11">
        <f t="shared" si="191"/>
        <v>6.4824654622741766</v>
      </c>
      <c r="AG661" s="91" t="s">
        <v>6086</v>
      </c>
      <c r="AH661" s="89">
        <v>221</v>
      </c>
      <c r="AI661" s="89">
        <v>211</v>
      </c>
      <c r="AJ661" s="10">
        <f t="shared" si="192"/>
        <v>10</v>
      </c>
      <c r="AK661" s="87">
        <f t="shared" si="193"/>
        <v>4.7393364928909953</v>
      </c>
      <c r="AL661" s="90" t="s">
        <v>5652</v>
      </c>
      <c r="AM661" s="89">
        <v>10</v>
      </c>
      <c r="AN661" s="89">
        <v>10</v>
      </c>
      <c r="AO661" s="10">
        <f t="shared" si="194"/>
        <v>0</v>
      </c>
      <c r="AP661" s="11">
        <f t="shared" si="195"/>
        <v>0</v>
      </c>
      <c r="AQ661" s="91" t="s">
        <v>5621</v>
      </c>
      <c r="AR661" s="89">
        <v>9</v>
      </c>
      <c r="AS661" s="89">
        <v>9</v>
      </c>
      <c r="AT661" s="10">
        <f t="shared" si="196"/>
        <v>0</v>
      </c>
      <c r="AU661" s="87">
        <f t="shared" si="197"/>
        <v>0</v>
      </c>
      <c r="AV661" s="19" t="s">
        <v>5959</v>
      </c>
    </row>
    <row r="662" spans="3:48" ht="50.1" customHeight="1">
      <c r="C662" s="5"/>
      <c r="D662" s="64" t="s">
        <v>1314</v>
      </c>
      <c r="E662" s="65" t="s">
        <v>5257</v>
      </c>
      <c r="F662" s="67" t="s">
        <v>1315</v>
      </c>
      <c r="G662" s="29">
        <v>2318</v>
      </c>
      <c r="H662" s="13">
        <v>2339</v>
      </c>
      <c r="I662" s="10">
        <f t="shared" si="180"/>
        <v>-21</v>
      </c>
      <c r="J662" s="87">
        <f t="shared" si="181"/>
        <v>-0.8978195810175289</v>
      </c>
      <c r="K662" s="29">
        <v>2135</v>
      </c>
      <c r="L662" s="13">
        <v>2142</v>
      </c>
      <c r="M662" s="10">
        <f t="shared" si="182"/>
        <v>-7</v>
      </c>
      <c r="N662" s="87">
        <f t="shared" si="183"/>
        <v>-0.32679738562091504</v>
      </c>
      <c r="O662" s="29">
        <v>32</v>
      </c>
      <c r="P662" s="13">
        <v>32</v>
      </c>
      <c r="Q662" s="10">
        <f t="shared" si="184"/>
        <v>0</v>
      </c>
      <c r="R662" s="87">
        <f t="shared" si="185"/>
        <v>0</v>
      </c>
      <c r="S662" s="29">
        <v>151</v>
      </c>
      <c r="T662" s="13">
        <v>165</v>
      </c>
      <c r="U662" s="10">
        <f t="shared" si="186"/>
        <v>-14</v>
      </c>
      <c r="V662" s="87">
        <f t="shared" si="187"/>
        <v>-8.4848484848484862</v>
      </c>
      <c r="W662" s="88" t="s">
        <v>8578</v>
      </c>
      <c r="X662" s="89">
        <v>62</v>
      </c>
      <c r="Y662" s="89">
        <v>76</v>
      </c>
      <c r="Z662" s="10">
        <f t="shared" si="188"/>
        <v>-14</v>
      </c>
      <c r="AA662" s="87">
        <f t="shared" si="189"/>
        <v>-18.421052631578945</v>
      </c>
      <c r="AB662" s="90" t="s">
        <v>5335</v>
      </c>
      <c r="AC662" s="89">
        <v>52</v>
      </c>
      <c r="AD662" s="89">
        <v>52</v>
      </c>
      <c r="AE662" s="10">
        <f t="shared" si="190"/>
        <v>0</v>
      </c>
      <c r="AF662" s="11">
        <f t="shared" si="191"/>
        <v>0</v>
      </c>
      <c r="AG662" s="91" t="s">
        <v>6346</v>
      </c>
      <c r="AH662" s="89">
        <v>35</v>
      </c>
      <c r="AI662" s="89">
        <v>36</v>
      </c>
      <c r="AJ662" s="10">
        <f t="shared" si="192"/>
        <v>-1</v>
      </c>
      <c r="AK662" s="87">
        <f t="shared" si="193"/>
        <v>-2.7777777777777777</v>
      </c>
      <c r="AL662" s="90" t="s">
        <v>6574</v>
      </c>
      <c r="AM662" s="89">
        <v>2</v>
      </c>
      <c r="AN662" s="89">
        <v>1</v>
      </c>
      <c r="AO662" s="10">
        <f t="shared" si="194"/>
        <v>1</v>
      </c>
      <c r="AP662" s="11">
        <f t="shared" si="195"/>
        <v>100</v>
      </c>
      <c r="AQ662" s="91" t="s">
        <v>11071</v>
      </c>
      <c r="AR662" s="89" t="s">
        <v>5344</v>
      </c>
      <c r="AS662" s="89" t="s">
        <v>5344</v>
      </c>
      <c r="AT662" s="10" t="str">
        <f t="shared" si="196"/>
        <v>-</v>
      </c>
      <c r="AU662" s="87" t="str">
        <f t="shared" si="197"/>
        <v>-</v>
      </c>
      <c r="AV662" s="19" t="s">
        <v>5960</v>
      </c>
    </row>
    <row r="663" spans="3:48" ht="50.1" customHeight="1">
      <c r="C663" s="5"/>
      <c r="D663" s="64" t="s">
        <v>1316</v>
      </c>
      <c r="E663" s="65" t="s">
        <v>5257</v>
      </c>
      <c r="F663" s="67" t="s">
        <v>1317</v>
      </c>
      <c r="G663" s="29">
        <v>5348</v>
      </c>
      <c r="H663" s="13">
        <v>5618</v>
      </c>
      <c r="I663" s="10">
        <f t="shared" si="180"/>
        <v>-270</v>
      </c>
      <c r="J663" s="87">
        <f t="shared" si="181"/>
        <v>-4.805980776076896</v>
      </c>
      <c r="K663" s="29">
        <v>809</v>
      </c>
      <c r="L663" s="13">
        <v>911</v>
      </c>
      <c r="M663" s="10">
        <f t="shared" si="182"/>
        <v>-102</v>
      </c>
      <c r="N663" s="87">
        <f t="shared" si="183"/>
        <v>-11.19648737650933</v>
      </c>
      <c r="O663" s="29">
        <v>478</v>
      </c>
      <c r="P663" s="13">
        <v>478</v>
      </c>
      <c r="Q663" s="10">
        <f t="shared" si="184"/>
        <v>0</v>
      </c>
      <c r="R663" s="87">
        <f t="shared" si="185"/>
        <v>0</v>
      </c>
      <c r="S663" s="29">
        <v>4061</v>
      </c>
      <c r="T663" s="13">
        <v>4228</v>
      </c>
      <c r="U663" s="10">
        <f t="shared" si="186"/>
        <v>-167</v>
      </c>
      <c r="V663" s="87">
        <f t="shared" si="187"/>
        <v>-3.9498580889309367</v>
      </c>
      <c r="W663" s="88" t="s">
        <v>5961</v>
      </c>
      <c r="X663" s="89">
        <v>3219</v>
      </c>
      <c r="Y663" s="89">
        <v>3274</v>
      </c>
      <c r="Z663" s="10">
        <f t="shared" si="188"/>
        <v>-55</v>
      </c>
      <c r="AA663" s="87">
        <f t="shared" si="189"/>
        <v>-1.6799022602321318</v>
      </c>
      <c r="AB663" s="90" t="s">
        <v>5962</v>
      </c>
      <c r="AC663" s="89">
        <v>447</v>
      </c>
      <c r="AD663" s="89">
        <v>456</v>
      </c>
      <c r="AE663" s="10">
        <f t="shared" si="190"/>
        <v>-9</v>
      </c>
      <c r="AF663" s="11">
        <f t="shared" si="191"/>
        <v>-1.9736842105263157</v>
      </c>
      <c r="AG663" s="91" t="s">
        <v>5963</v>
      </c>
      <c r="AH663" s="89">
        <v>301</v>
      </c>
      <c r="AI663" s="89">
        <v>405</v>
      </c>
      <c r="AJ663" s="10">
        <f t="shared" si="192"/>
        <v>-104</v>
      </c>
      <c r="AK663" s="87">
        <f t="shared" si="193"/>
        <v>-25.679012345679013</v>
      </c>
      <c r="AL663" s="90" t="s">
        <v>5335</v>
      </c>
      <c r="AM663" s="89">
        <v>25</v>
      </c>
      <c r="AN663" s="89">
        <v>29</v>
      </c>
      <c r="AO663" s="10">
        <f t="shared" si="194"/>
        <v>-4</v>
      </c>
      <c r="AP663" s="11">
        <f t="shared" si="195"/>
        <v>-13.793103448275861</v>
      </c>
      <c r="AQ663" s="91" t="s">
        <v>5964</v>
      </c>
      <c r="AR663" s="89">
        <v>20</v>
      </c>
      <c r="AS663" s="89">
        <v>20</v>
      </c>
      <c r="AT663" s="10">
        <f t="shared" si="196"/>
        <v>0</v>
      </c>
      <c r="AU663" s="87">
        <f t="shared" si="197"/>
        <v>0</v>
      </c>
      <c r="AV663" s="19" t="s">
        <v>5965</v>
      </c>
    </row>
    <row r="664" spans="3:48" ht="50.1" customHeight="1">
      <c r="C664" s="5"/>
      <c r="D664" s="64" t="s">
        <v>1318</v>
      </c>
      <c r="E664" s="65" t="s">
        <v>5257</v>
      </c>
      <c r="F664" s="67" t="s">
        <v>1319</v>
      </c>
      <c r="G664" s="29">
        <v>3828</v>
      </c>
      <c r="H664" s="13">
        <v>4065</v>
      </c>
      <c r="I664" s="10">
        <f t="shared" si="180"/>
        <v>-237</v>
      </c>
      <c r="J664" s="87">
        <f t="shared" si="181"/>
        <v>-5.8302583025830259</v>
      </c>
      <c r="K664" s="29">
        <v>1401</v>
      </c>
      <c r="L664" s="13">
        <v>1491</v>
      </c>
      <c r="M664" s="10">
        <f t="shared" si="182"/>
        <v>-90</v>
      </c>
      <c r="N664" s="87">
        <f t="shared" si="183"/>
        <v>-6.0362173038229372</v>
      </c>
      <c r="O664" s="29">
        <v>1328</v>
      </c>
      <c r="P664" s="13">
        <v>1378</v>
      </c>
      <c r="Q664" s="10">
        <f t="shared" si="184"/>
        <v>-50</v>
      </c>
      <c r="R664" s="87">
        <f t="shared" si="185"/>
        <v>-3.6284470246734397</v>
      </c>
      <c r="S664" s="29">
        <v>1099</v>
      </c>
      <c r="T664" s="13">
        <v>1197</v>
      </c>
      <c r="U664" s="10">
        <f t="shared" si="186"/>
        <v>-98</v>
      </c>
      <c r="V664" s="87">
        <f t="shared" si="187"/>
        <v>-8.1871345029239766</v>
      </c>
      <c r="W664" s="88" t="s">
        <v>5332</v>
      </c>
      <c r="X664" s="89">
        <v>296</v>
      </c>
      <c r="Y664" s="89">
        <v>296</v>
      </c>
      <c r="Z664" s="10">
        <f t="shared" si="188"/>
        <v>0</v>
      </c>
      <c r="AA664" s="87">
        <f t="shared" si="189"/>
        <v>0</v>
      </c>
      <c r="AB664" s="90" t="s">
        <v>5378</v>
      </c>
      <c r="AC664" s="89">
        <v>220</v>
      </c>
      <c r="AD664" s="89">
        <v>220</v>
      </c>
      <c r="AE664" s="10">
        <f t="shared" si="190"/>
        <v>0</v>
      </c>
      <c r="AF664" s="11">
        <f t="shared" si="191"/>
        <v>0</v>
      </c>
      <c r="AG664" s="91" t="s">
        <v>8579</v>
      </c>
      <c r="AH664" s="89">
        <v>200</v>
      </c>
      <c r="AI664" s="89">
        <v>210</v>
      </c>
      <c r="AJ664" s="10">
        <f t="shared" si="192"/>
        <v>-10</v>
      </c>
      <c r="AK664" s="87">
        <f t="shared" si="193"/>
        <v>-4.7619047619047619</v>
      </c>
      <c r="AL664" s="90" t="s">
        <v>6199</v>
      </c>
      <c r="AM664" s="89">
        <v>200</v>
      </c>
      <c r="AN664" s="89">
        <v>200</v>
      </c>
      <c r="AO664" s="10">
        <f t="shared" si="194"/>
        <v>0</v>
      </c>
      <c r="AP664" s="11">
        <f t="shared" si="195"/>
        <v>0</v>
      </c>
      <c r="AQ664" s="91" t="s">
        <v>5436</v>
      </c>
      <c r="AR664" s="89">
        <v>130</v>
      </c>
      <c r="AS664" s="89">
        <v>130</v>
      </c>
      <c r="AT664" s="10">
        <f t="shared" si="196"/>
        <v>0</v>
      </c>
      <c r="AU664" s="87">
        <f t="shared" si="197"/>
        <v>0</v>
      </c>
      <c r="AV664" s="19" t="s">
        <v>8627</v>
      </c>
    </row>
    <row r="665" spans="3:48" ht="50.1" customHeight="1">
      <c r="C665" s="5"/>
      <c r="D665" s="64" t="s">
        <v>1320</v>
      </c>
      <c r="E665" s="65" t="s">
        <v>5257</v>
      </c>
      <c r="F665" s="67" t="s">
        <v>1321</v>
      </c>
      <c r="G665" s="29">
        <v>2060</v>
      </c>
      <c r="H665" s="13">
        <v>1802</v>
      </c>
      <c r="I665" s="10">
        <f t="shared" si="180"/>
        <v>258</v>
      </c>
      <c r="J665" s="87">
        <f t="shared" si="181"/>
        <v>14.317425083240842</v>
      </c>
      <c r="K665" s="29">
        <v>1409</v>
      </c>
      <c r="L665" s="13">
        <v>1182</v>
      </c>
      <c r="M665" s="10">
        <f t="shared" si="182"/>
        <v>227</v>
      </c>
      <c r="N665" s="87">
        <f t="shared" si="183"/>
        <v>19.204737732656515</v>
      </c>
      <c r="O665" s="29">
        <v>15</v>
      </c>
      <c r="P665" s="13">
        <v>15</v>
      </c>
      <c r="Q665" s="10">
        <f t="shared" si="184"/>
        <v>0</v>
      </c>
      <c r="R665" s="87">
        <f t="shared" si="185"/>
        <v>0</v>
      </c>
      <c r="S665" s="29">
        <v>636</v>
      </c>
      <c r="T665" s="13">
        <v>605</v>
      </c>
      <c r="U665" s="10">
        <f t="shared" si="186"/>
        <v>31</v>
      </c>
      <c r="V665" s="87">
        <f t="shared" si="187"/>
        <v>5.1239669421487601</v>
      </c>
      <c r="W665" s="88" t="s">
        <v>5966</v>
      </c>
      <c r="X665" s="89">
        <v>338</v>
      </c>
      <c r="Y665" s="89">
        <v>349</v>
      </c>
      <c r="Z665" s="10">
        <f t="shared" si="188"/>
        <v>-11</v>
      </c>
      <c r="AA665" s="87">
        <f t="shared" si="189"/>
        <v>-3.151862464183381</v>
      </c>
      <c r="AB665" s="90" t="s">
        <v>5967</v>
      </c>
      <c r="AC665" s="89">
        <v>90</v>
      </c>
      <c r="AD665" s="89">
        <v>73</v>
      </c>
      <c r="AE665" s="10">
        <f t="shared" si="190"/>
        <v>17</v>
      </c>
      <c r="AF665" s="11">
        <f t="shared" si="191"/>
        <v>23.287671232876711</v>
      </c>
      <c r="AG665" s="91" t="s">
        <v>5968</v>
      </c>
      <c r="AH665" s="89">
        <v>58</v>
      </c>
      <c r="AI665" s="89">
        <v>58</v>
      </c>
      <c r="AJ665" s="10">
        <f t="shared" si="192"/>
        <v>0</v>
      </c>
      <c r="AK665" s="87">
        <f t="shared" si="193"/>
        <v>0</v>
      </c>
      <c r="AL665" s="90" t="s">
        <v>5969</v>
      </c>
      <c r="AM665" s="89">
        <v>55</v>
      </c>
      <c r="AN665" s="89">
        <v>49</v>
      </c>
      <c r="AO665" s="10">
        <f t="shared" si="194"/>
        <v>6</v>
      </c>
      <c r="AP665" s="11">
        <f t="shared" si="195"/>
        <v>12.244897959183673</v>
      </c>
      <c r="AQ665" s="91" t="s">
        <v>8580</v>
      </c>
      <c r="AR665" s="89">
        <v>37</v>
      </c>
      <c r="AS665" s="89">
        <v>14</v>
      </c>
      <c r="AT665" s="10">
        <f t="shared" si="196"/>
        <v>23</v>
      </c>
      <c r="AU665" s="87">
        <f t="shared" si="197"/>
        <v>164.28571428571428</v>
      </c>
      <c r="AV665" s="19" t="s">
        <v>5970</v>
      </c>
    </row>
    <row r="666" spans="3:48" ht="50.1" customHeight="1">
      <c r="C666" s="5"/>
      <c r="D666" s="64" t="s">
        <v>1322</v>
      </c>
      <c r="E666" s="65" t="s">
        <v>5257</v>
      </c>
      <c r="F666" s="67" t="s">
        <v>1323</v>
      </c>
      <c r="G666" s="29">
        <v>1177</v>
      </c>
      <c r="H666" s="13">
        <v>1026</v>
      </c>
      <c r="I666" s="10">
        <f t="shared" si="180"/>
        <v>151</v>
      </c>
      <c r="J666" s="87">
        <f t="shared" si="181"/>
        <v>14.717348927875243</v>
      </c>
      <c r="K666" s="29">
        <v>915</v>
      </c>
      <c r="L666" s="13">
        <v>776</v>
      </c>
      <c r="M666" s="10">
        <f t="shared" si="182"/>
        <v>139</v>
      </c>
      <c r="N666" s="87">
        <f t="shared" si="183"/>
        <v>17.912371134020617</v>
      </c>
      <c r="O666" s="29">
        <v>54</v>
      </c>
      <c r="P666" s="13">
        <v>54</v>
      </c>
      <c r="Q666" s="10">
        <f t="shared" si="184"/>
        <v>0</v>
      </c>
      <c r="R666" s="87">
        <f t="shared" si="185"/>
        <v>0</v>
      </c>
      <c r="S666" s="29">
        <v>208</v>
      </c>
      <c r="T666" s="13">
        <v>196</v>
      </c>
      <c r="U666" s="10">
        <f t="shared" si="186"/>
        <v>12</v>
      </c>
      <c r="V666" s="87">
        <f t="shared" si="187"/>
        <v>6.1224489795918364</v>
      </c>
      <c r="W666" s="88" t="s">
        <v>5342</v>
      </c>
      <c r="X666" s="89">
        <v>100</v>
      </c>
      <c r="Y666" s="89">
        <v>100</v>
      </c>
      <c r="Z666" s="10">
        <f t="shared" si="188"/>
        <v>0</v>
      </c>
      <c r="AA666" s="87">
        <f t="shared" si="189"/>
        <v>0</v>
      </c>
      <c r="AB666" s="90" t="s">
        <v>8581</v>
      </c>
      <c r="AC666" s="89">
        <v>28</v>
      </c>
      <c r="AD666" s="89">
        <v>28</v>
      </c>
      <c r="AE666" s="10">
        <f t="shared" si="190"/>
        <v>0</v>
      </c>
      <c r="AF666" s="11">
        <f t="shared" si="191"/>
        <v>0</v>
      </c>
      <c r="AG666" s="91" t="s">
        <v>8582</v>
      </c>
      <c r="AH666" s="89">
        <v>19</v>
      </c>
      <c r="AI666" s="89">
        <v>18</v>
      </c>
      <c r="AJ666" s="10">
        <f t="shared" si="192"/>
        <v>1</v>
      </c>
      <c r="AK666" s="87">
        <f t="shared" si="193"/>
        <v>5.5555555555555554</v>
      </c>
      <c r="AL666" s="90" t="s">
        <v>5438</v>
      </c>
      <c r="AM666" s="89">
        <v>17</v>
      </c>
      <c r="AN666" s="89">
        <v>8</v>
      </c>
      <c r="AO666" s="10">
        <f t="shared" si="194"/>
        <v>9</v>
      </c>
      <c r="AP666" s="11">
        <f t="shared" si="195"/>
        <v>112.5</v>
      </c>
      <c r="AQ666" s="91" t="s">
        <v>8583</v>
      </c>
      <c r="AR666" s="89">
        <v>14</v>
      </c>
      <c r="AS666" s="89">
        <v>12</v>
      </c>
      <c r="AT666" s="10">
        <f t="shared" si="196"/>
        <v>2</v>
      </c>
      <c r="AU666" s="87">
        <f t="shared" si="197"/>
        <v>16.666666666666664</v>
      </c>
      <c r="AV666" s="19" t="s">
        <v>5971</v>
      </c>
    </row>
    <row r="667" spans="3:48" ht="50.1" customHeight="1">
      <c r="C667" s="5"/>
      <c r="D667" s="64" t="s">
        <v>1324</v>
      </c>
      <c r="E667" s="65" t="s">
        <v>5257</v>
      </c>
      <c r="F667" s="67" t="s">
        <v>1325</v>
      </c>
      <c r="G667" s="29">
        <v>2530</v>
      </c>
      <c r="H667" s="13">
        <v>2351</v>
      </c>
      <c r="I667" s="10">
        <f t="shared" si="180"/>
        <v>179</v>
      </c>
      <c r="J667" s="87">
        <f t="shared" si="181"/>
        <v>7.6137813696299448</v>
      </c>
      <c r="K667" s="29">
        <v>1571</v>
      </c>
      <c r="L667" s="13">
        <v>1489</v>
      </c>
      <c r="M667" s="10">
        <f t="shared" si="182"/>
        <v>82</v>
      </c>
      <c r="N667" s="87">
        <f t="shared" si="183"/>
        <v>5.5070517125587646</v>
      </c>
      <c r="O667" s="29">
        <v>57</v>
      </c>
      <c r="P667" s="13">
        <v>57</v>
      </c>
      <c r="Q667" s="10">
        <f t="shared" si="184"/>
        <v>0</v>
      </c>
      <c r="R667" s="87">
        <f t="shared" si="185"/>
        <v>0</v>
      </c>
      <c r="S667" s="29">
        <v>902</v>
      </c>
      <c r="T667" s="13">
        <v>805</v>
      </c>
      <c r="U667" s="10">
        <f t="shared" si="186"/>
        <v>97</v>
      </c>
      <c r="V667" s="87">
        <f t="shared" si="187"/>
        <v>12.049689440993788</v>
      </c>
      <c r="W667" s="88" t="s">
        <v>8584</v>
      </c>
      <c r="X667" s="89">
        <v>438</v>
      </c>
      <c r="Y667" s="89">
        <v>439</v>
      </c>
      <c r="Z667" s="10">
        <f t="shared" si="188"/>
        <v>-1</v>
      </c>
      <c r="AA667" s="87">
        <f t="shared" si="189"/>
        <v>-0.22779043280182232</v>
      </c>
      <c r="AB667" s="90" t="s">
        <v>8585</v>
      </c>
      <c r="AC667" s="89">
        <v>108</v>
      </c>
      <c r="AD667" s="89">
        <v>116</v>
      </c>
      <c r="AE667" s="10">
        <f t="shared" si="190"/>
        <v>-8</v>
      </c>
      <c r="AF667" s="11">
        <f t="shared" si="191"/>
        <v>-6.8965517241379306</v>
      </c>
      <c r="AG667" s="91" t="s">
        <v>5335</v>
      </c>
      <c r="AH667" s="89">
        <v>90</v>
      </c>
      <c r="AI667" s="89">
        <v>90</v>
      </c>
      <c r="AJ667" s="10">
        <f t="shared" si="192"/>
        <v>0</v>
      </c>
      <c r="AK667" s="87">
        <f t="shared" si="193"/>
        <v>0</v>
      </c>
      <c r="AL667" s="90" t="s">
        <v>8586</v>
      </c>
      <c r="AM667" s="89">
        <v>79</v>
      </c>
      <c r="AN667" s="89">
        <v>54</v>
      </c>
      <c r="AO667" s="10">
        <f t="shared" si="194"/>
        <v>25</v>
      </c>
      <c r="AP667" s="11">
        <f t="shared" si="195"/>
        <v>46.296296296296298</v>
      </c>
      <c r="AQ667" s="91" t="s">
        <v>5378</v>
      </c>
      <c r="AR667" s="89">
        <v>75</v>
      </c>
      <c r="AS667" s="89" t="s">
        <v>5344</v>
      </c>
      <c r="AT667" s="10" t="str">
        <f t="shared" si="196"/>
        <v>-</v>
      </c>
      <c r="AU667" s="87" t="str">
        <f t="shared" si="197"/>
        <v>-</v>
      </c>
      <c r="AV667" s="19" t="s">
        <v>7168</v>
      </c>
    </row>
    <row r="668" spans="3:48" ht="50.1" customHeight="1">
      <c r="C668" s="5"/>
      <c r="D668" s="64" t="s">
        <v>1326</v>
      </c>
      <c r="E668" s="65" t="s">
        <v>5257</v>
      </c>
      <c r="F668" s="67" t="s">
        <v>1327</v>
      </c>
      <c r="G668" s="29">
        <v>9736</v>
      </c>
      <c r="H668" s="13">
        <v>10350</v>
      </c>
      <c r="I668" s="10">
        <f t="shared" si="180"/>
        <v>-614</v>
      </c>
      <c r="J668" s="87">
        <f t="shared" si="181"/>
        <v>-5.9323671497584547</v>
      </c>
      <c r="K668" s="29">
        <v>7705</v>
      </c>
      <c r="L668" s="13">
        <v>7832</v>
      </c>
      <c r="M668" s="10">
        <f t="shared" si="182"/>
        <v>-127</v>
      </c>
      <c r="N668" s="87">
        <f t="shared" si="183"/>
        <v>-1.6215526046986721</v>
      </c>
      <c r="O668" s="29">
        <v>571</v>
      </c>
      <c r="P668" s="13">
        <v>658</v>
      </c>
      <c r="Q668" s="10">
        <f t="shared" si="184"/>
        <v>-87</v>
      </c>
      <c r="R668" s="87">
        <f t="shared" si="185"/>
        <v>-13.221884498480243</v>
      </c>
      <c r="S668" s="29">
        <v>1460</v>
      </c>
      <c r="T668" s="13">
        <v>1860</v>
      </c>
      <c r="U668" s="10">
        <f t="shared" si="186"/>
        <v>-400</v>
      </c>
      <c r="V668" s="87">
        <f t="shared" si="187"/>
        <v>-21.50537634408602</v>
      </c>
      <c r="W668" s="88" t="s">
        <v>5839</v>
      </c>
      <c r="X668" s="89">
        <v>465</v>
      </c>
      <c r="Y668" s="89">
        <v>470</v>
      </c>
      <c r="Z668" s="10">
        <f t="shared" si="188"/>
        <v>-5</v>
      </c>
      <c r="AA668" s="87">
        <f t="shared" si="189"/>
        <v>-1.0638297872340425</v>
      </c>
      <c r="AB668" s="90" t="s">
        <v>5335</v>
      </c>
      <c r="AC668" s="89">
        <v>407</v>
      </c>
      <c r="AD668" s="89">
        <v>407</v>
      </c>
      <c r="AE668" s="10">
        <f t="shared" si="190"/>
        <v>0</v>
      </c>
      <c r="AF668" s="11">
        <f t="shared" si="191"/>
        <v>0</v>
      </c>
      <c r="AG668" s="91" t="s">
        <v>5547</v>
      </c>
      <c r="AH668" s="89">
        <v>339</v>
      </c>
      <c r="AI668" s="89">
        <v>771</v>
      </c>
      <c r="AJ668" s="10">
        <f t="shared" si="192"/>
        <v>-432</v>
      </c>
      <c r="AK668" s="87">
        <f t="shared" si="193"/>
        <v>-56.031128404669261</v>
      </c>
      <c r="AL668" s="90" t="s">
        <v>8587</v>
      </c>
      <c r="AM668" s="89">
        <v>55</v>
      </c>
      <c r="AN668" s="89">
        <v>57</v>
      </c>
      <c r="AO668" s="10">
        <f t="shared" si="194"/>
        <v>-2</v>
      </c>
      <c r="AP668" s="11">
        <f t="shared" si="195"/>
        <v>-3.5087719298245612</v>
      </c>
      <c r="AQ668" s="91" t="s">
        <v>8588</v>
      </c>
      <c r="AR668" s="89">
        <v>47</v>
      </c>
      <c r="AS668" s="89">
        <v>47</v>
      </c>
      <c r="AT668" s="10">
        <f t="shared" si="196"/>
        <v>0</v>
      </c>
      <c r="AU668" s="87">
        <f t="shared" si="197"/>
        <v>0</v>
      </c>
      <c r="AV668" s="19" t="s">
        <v>8628</v>
      </c>
    </row>
    <row r="669" spans="3:48" ht="50.1" customHeight="1">
      <c r="C669" s="5"/>
      <c r="D669" s="64" t="s">
        <v>1328</v>
      </c>
      <c r="E669" s="65" t="s">
        <v>5257</v>
      </c>
      <c r="F669" s="67" t="s">
        <v>1329</v>
      </c>
      <c r="G669" s="29">
        <v>6415</v>
      </c>
      <c r="H669" s="13">
        <v>6457</v>
      </c>
      <c r="I669" s="10">
        <f t="shared" si="180"/>
        <v>-42</v>
      </c>
      <c r="J669" s="87">
        <f t="shared" si="181"/>
        <v>-0.65045686851479012</v>
      </c>
      <c r="K669" s="29">
        <v>2624</v>
      </c>
      <c r="L669" s="13">
        <v>2617</v>
      </c>
      <c r="M669" s="10">
        <f t="shared" si="182"/>
        <v>7</v>
      </c>
      <c r="N669" s="87">
        <f t="shared" si="183"/>
        <v>0.26748184944593045</v>
      </c>
      <c r="O669" s="29">
        <v>680</v>
      </c>
      <c r="P669" s="13">
        <v>760</v>
      </c>
      <c r="Q669" s="10">
        <f t="shared" si="184"/>
        <v>-80</v>
      </c>
      <c r="R669" s="87">
        <f t="shared" si="185"/>
        <v>-10.526315789473683</v>
      </c>
      <c r="S669" s="29">
        <v>3111</v>
      </c>
      <c r="T669" s="13">
        <v>3080</v>
      </c>
      <c r="U669" s="10">
        <f t="shared" si="186"/>
        <v>31</v>
      </c>
      <c r="V669" s="87">
        <f t="shared" si="187"/>
        <v>1.0064935064935066</v>
      </c>
      <c r="W669" s="88" t="s">
        <v>8589</v>
      </c>
      <c r="X669" s="89">
        <v>2253</v>
      </c>
      <c r="Y669" s="89">
        <v>2011</v>
      </c>
      <c r="Z669" s="10">
        <f t="shared" si="188"/>
        <v>242</v>
      </c>
      <c r="AA669" s="87">
        <f t="shared" si="189"/>
        <v>12.033814022874193</v>
      </c>
      <c r="AB669" s="90" t="s">
        <v>8590</v>
      </c>
      <c r="AC669" s="89">
        <v>401</v>
      </c>
      <c r="AD669" s="89">
        <v>429</v>
      </c>
      <c r="AE669" s="10">
        <f t="shared" si="190"/>
        <v>-28</v>
      </c>
      <c r="AF669" s="11">
        <f t="shared" si="191"/>
        <v>-6.5268065268065261</v>
      </c>
      <c r="AG669" s="91" t="s">
        <v>8591</v>
      </c>
      <c r="AH669" s="89">
        <v>147</v>
      </c>
      <c r="AI669" s="89">
        <v>106</v>
      </c>
      <c r="AJ669" s="10">
        <f t="shared" si="192"/>
        <v>41</v>
      </c>
      <c r="AK669" s="87">
        <f t="shared" si="193"/>
        <v>38.679245283018872</v>
      </c>
      <c r="AL669" s="90" t="s">
        <v>5403</v>
      </c>
      <c r="AM669" s="89">
        <v>119</v>
      </c>
      <c r="AN669" s="89">
        <v>124</v>
      </c>
      <c r="AO669" s="10">
        <f t="shared" si="194"/>
        <v>-5</v>
      </c>
      <c r="AP669" s="11">
        <f t="shared" si="195"/>
        <v>-4.032258064516129</v>
      </c>
      <c r="AQ669" s="91" t="s">
        <v>8592</v>
      </c>
      <c r="AR669" s="89">
        <v>87</v>
      </c>
      <c r="AS669" s="89">
        <v>166</v>
      </c>
      <c r="AT669" s="10">
        <f t="shared" si="196"/>
        <v>-79</v>
      </c>
      <c r="AU669" s="87">
        <f t="shared" si="197"/>
        <v>-47.590361445783131</v>
      </c>
      <c r="AV669" s="19" t="s">
        <v>7168</v>
      </c>
    </row>
    <row r="670" spans="3:48" ht="50.1" customHeight="1">
      <c r="C670" s="5"/>
      <c r="D670" s="64" t="s">
        <v>1330</v>
      </c>
      <c r="E670" s="65" t="s">
        <v>5257</v>
      </c>
      <c r="F670" s="67" t="s">
        <v>1331</v>
      </c>
      <c r="G670" s="29">
        <v>3961</v>
      </c>
      <c r="H670" s="13">
        <v>3808</v>
      </c>
      <c r="I670" s="10">
        <f t="shared" si="180"/>
        <v>153</v>
      </c>
      <c r="J670" s="87">
        <f t="shared" si="181"/>
        <v>4.0178571428571432</v>
      </c>
      <c r="K670" s="29">
        <v>1706</v>
      </c>
      <c r="L670" s="13">
        <v>1696</v>
      </c>
      <c r="M670" s="10">
        <f t="shared" si="182"/>
        <v>10</v>
      </c>
      <c r="N670" s="87">
        <f t="shared" si="183"/>
        <v>0.589622641509434</v>
      </c>
      <c r="O670" s="29">
        <v>8</v>
      </c>
      <c r="P670" s="13">
        <v>8</v>
      </c>
      <c r="Q670" s="10">
        <f t="shared" si="184"/>
        <v>0</v>
      </c>
      <c r="R670" s="87">
        <f t="shared" si="185"/>
        <v>0</v>
      </c>
      <c r="S670" s="29">
        <v>2247</v>
      </c>
      <c r="T670" s="13">
        <v>2104</v>
      </c>
      <c r="U670" s="10">
        <f t="shared" si="186"/>
        <v>143</v>
      </c>
      <c r="V670" s="87">
        <f t="shared" si="187"/>
        <v>6.7965779467680605</v>
      </c>
      <c r="W670" s="88" t="s">
        <v>8593</v>
      </c>
      <c r="X670" s="89">
        <v>1475</v>
      </c>
      <c r="Y670" s="89">
        <v>1475</v>
      </c>
      <c r="Z670" s="10">
        <f t="shared" si="188"/>
        <v>0</v>
      </c>
      <c r="AA670" s="87">
        <f t="shared" si="189"/>
        <v>0</v>
      </c>
      <c r="AB670" s="90" t="s">
        <v>8594</v>
      </c>
      <c r="AC670" s="89">
        <v>412</v>
      </c>
      <c r="AD670" s="89">
        <v>278</v>
      </c>
      <c r="AE670" s="10">
        <f t="shared" si="190"/>
        <v>134</v>
      </c>
      <c r="AF670" s="11">
        <f t="shared" si="191"/>
        <v>48.201438848920866</v>
      </c>
      <c r="AG670" s="91" t="s">
        <v>8595</v>
      </c>
      <c r="AH670" s="89">
        <v>336</v>
      </c>
      <c r="AI670" s="89">
        <v>336</v>
      </c>
      <c r="AJ670" s="10">
        <f t="shared" si="192"/>
        <v>0</v>
      </c>
      <c r="AK670" s="87">
        <f t="shared" si="193"/>
        <v>0</v>
      </c>
      <c r="AL670" s="90" t="s">
        <v>5438</v>
      </c>
      <c r="AM670" s="89">
        <v>9</v>
      </c>
      <c r="AN670" s="89">
        <v>0</v>
      </c>
      <c r="AO670" s="10">
        <f t="shared" si="194"/>
        <v>9</v>
      </c>
      <c r="AP670" s="11" t="str">
        <f t="shared" si="195"/>
        <v>-</v>
      </c>
      <c r="AQ670" s="91" t="s">
        <v>5346</v>
      </c>
      <c r="AR670" s="89">
        <v>6</v>
      </c>
      <c r="AS670" s="89">
        <v>6</v>
      </c>
      <c r="AT670" s="10">
        <f t="shared" si="196"/>
        <v>0</v>
      </c>
      <c r="AU670" s="87">
        <f t="shared" si="197"/>
        <v>0</v>
      </c>
      <c r="AV670" s="19" t="s">
        <v>5972</v>
      </c>
    </row>
    <row r="671" spans="3:48" ht="50.1" customHeight="1">
      <c r="C671" s="5"/>
      <c r="D671" s="64" t="s">
        <v>1332</v>
      </c>
      <c r="E671" s="65" t="s">
        <v>5257</v>
      </c>
      <c r="F671" s="67" t="s">
        <v>1333</v>
      </c>
      <c r="G671" s="29">
        <v>4159</v>
      </c>
      <c r="H671" s="13">
        <v>3814</v>
      </c>
      <c r="I671" s="10">
        <f t="shared" si="180"/>
        <v>345</v>
      </c>
      <c r="J671" s="87">
        <f t="shared" si="181"/>
        <v>9.0456213948610387</v>
      </c>
      <c r="K671" s="29">
        <v>2030</v>
      </c>
      <c r="L671" s="13">
        <v>1887</v>
      </c>
      <c r="M671" s="10">
        <f t="shared" si="182"/>
        <v>143</v>
      </c>
      <c r="N671" s="87">
        <f t="shared" si="183"/>
        <v>7.578166401695813</v>
      </c>
      <c r="O671" s="29">
        <v>30</v>
      </c>
      <c r="P671" s="13">
        <v>30</v>
      </c>
      <c r="Q671" s="10">
        <f t="shared" si="184"/>
        <v>0</v>
      </c>
      <c r="R671" s="87">
        <f t="shared" si="185"/>
        <v>0</v>
      </c>
      <c r="S671" s="29">
        <v>2099</v>
      </c>
      <c r="T671" s="13">
        <v>1896</v>
      </c>
      <c r="U671" s="10">
        <f t="shared" si="186"/>
        <v>203</v>
      </c>
      <c r="V671" s="87">
        <f t="shared" si="187"/>
        <v>10.706751054852321</v>
      </c>
      <c r="W671" s="88" t="s">
        <v>8596</v>
      </c>
      <c r="X671" s="89">
        <v>1606</v>
      </c>
      <c r="Y671" s="89">
        <v>1469</v>
      </c>
      <c r="Z671" s="10">
        <f t="shared" si="188"/>
        <v>137</v>
      </c>
      <c r="AA671" s="87">
        <f t="shared" si="189"/>
        <v>9.3260721579305645</v>
      </c>
      <c r="AB671" s="90" t="s">
        <v>5339</v>
      </c>
      <c r="AC671" s="89">
        <v>272</v>
      </c>
      <c r="AD671" s="89">
        <v>208</v>
      </c>
      <c r="AE671" s="10">
        <f t="shared" si="190"/>
        <v>64</v>
      </c>
      <c r="AF671" s="11">
        <f t="shared" si="191"/>
        <v>30.76923076923077</v>
      </c>
      <c r="AG671" s="91" t="s">
        <v>5375</v>
      </c>
      <c r="AH671" s="89">
        <v>139</v>
      </c>
      <c r="AI671" s="89">
        <v>139</v>
      </c>
      <c r="AJ671" s="10">
        <f t="shared" si="192"/>
        <v>0</v>
      </c>
      <c r="AK671" s="87">
        <f t="shared" si="193"/>
        <v>0</v>
      </c>
      <c r="AL671" s="90" t="s">
        <v>5654</v>
      </c>
      <c r="AM671" s="89">
        <v>33</v>
      </c>
      <c r="AN671" s="89">
        <v>33</v>
      </c>
      <c r="AO671" s="10">
        <f t="shared" si="194"/>
        <v>0</v>
      </c>
      <c r="AP671" s="11">
        <f t="shared" si="195"/>
        <v>0</v>
      </c>
      <c r="AQ671" s="91" t="s">
        <v>8597</v>
      </c>
      <c r="AR671" s="89">
        <v>23</v>
      </c>
      <c r="AS671" s="89">
        <v>23</v>
      </c>
      <c r="AT671" s="10">
        <f t="shared" si="196"/>
        <v>0</v>
      </c>
      <c r="AU671" s="87">
        <f t="shared" si="197"/>
        <v>0</v>
      </c>
      <c r="AV671" s="21" t="s">
        <v>5973</v>
      </c>
    </row>
    <row r="672" spans="3:48" ht="50.1" customHeight="1">
      <c r="C672" s="5"/>
      <c r="D672" s="64" t="s">
        <v>1334</v>
      </c>
      <c r="E672" s="65" t="s">
        <v>5257</v>
      </c>
      <c r="F672" s="67" t="s">
        <v>1335</v>
      </c>
      <c r="G672" s="29">
        <v>3545</v>
      </c>
      <c r="H672" s="13">
        <v>3621</v>
      </c>
      <c r="I672" s="10">
        <f t="shared" si="180"/>
        <v>-76</v>
      </c>
      <c r="J672" s="87">
        <f t="shared" si="181"/>
        <v>-2.0988677161005249</v>
      </c>
      <c r="K672" s="29">
        <v>1146</v>
      </c>
      <c r="L672" s="13">
        <v>1242</v>
      </c>
      <c r="M672" s="10">
        <f t="shared" si="182"/>
        <v>-96</v>
      </c>
      <c r="N672" s="87">
        <f t="shared" si="183"/>
        <v>-7.7294685990338161</v>
      </c>
      <c r="O672" s="29">
        <v>144</v>
      </c>
      <c r="P672" s="13">
        <v>144</v>
      </c>
      <c r="Q672" s="10">
        <f t="shared" si="184"/>
        <v>0</v>
      </c>
      <c r="R672" s="87">
        <f t="shared" si="185"/>
        <v>0</v>
      </c>
      <c r="S672" s="29">
        <v>2256</v>
      </c>
      <c r="T672" s="13">
        <v>2235</v>
      </c>
      <c r="U672" s="10">
        <f t="shared" si="186"/>
        <v>21</v>
      </c>
      <c r="V672" s="87">
        <f t="shared" si="187"/>
        <v>0.93959731543624159</v>
      </c>
      <c r="W672" s="88" t="s">
        <v>8598</v>
      </c>
      <c r="X672" s="89">
        <v>1601</v>
      </c>
      <c r="Y672" s="89">
        <v>1619</v>
      </c>
      <c r="Z672" s="10">
        <f t="shared" si="188"/>
        <v>-18</v>
      </c>
      <c r="AA672" s="87">
        <f t="shared" si="189"/>
        <v>-1.1117974058060531</v>
      </c>
      <c r="AB672" s="90" t="s">
        <v>8576</v>
      </c>
      <c r="AC672" s="89">
        <v>303</v>
      </c>
      <c r="AD672" s="89">
        <v>250</v>
      </c>
      <c r="AE672" s="10">
        <f t="shared" si="190"/>
        <v>53</v>
      </c>
      <c r="AF672" s="11">
        <f t="shared" si="191"/>
        <v>21.2</v>
      </c>
      <c r="AG672" s="91" t="s">
        <v>5348</v>
      </c>
      <c r="AH672" s="89">
        <v>189</v>
      </c>
      <c r="AI672" s="89">
        <v>193</v>
      </c>
      <c r="AJ672" s="10">
        <f t="shared" si="192"/>
        <v>-4</v>
      </c>
      <c r="AK672" s="87">
        <f t="shared" si="193"/>
        <v>-2.0725388601036272</v>
      </c>
      <c r="AL672" s="90" t="s">
        <v>8599</v>
      </c>
      <c r="AM672" s="89">
        <v>79</v>
      </c>
      <c r="AN672" s="89">
        <v>79</v>
      </c>
      <c r="AO672" s="10">
        <f t="shared" si="194"/>
        <v>0</v>
      </c>
      <c r="AP672" s="11">
        <f t="shared" si="195"/>
        <v>0</v>
      </c>
      <c r="AQ672" s="91" t="s">
        <v>5317</v>
      </c>
      <c r="AR672" s="89">
        <v>78</v>
      </c>
      <c r="AS672" s="89">
        <v>90</v>
      </c>
      <c r="AT672" s="10">
        <f t="shared" si="196"/>
        <v>-12</v>
      </c>
      <c r="AU672" s="87">
        <f t="shared" si="197"/>
        <v>-13.333333333333334</v>
      </c>
      <c r="AV672" s="21" t="s">
        <v>8629</v>
      </c>
    </row>
    <row r="673" spans="3:48" ht="50.1" customHeight="1">
      <c r="C673" s="5"/>
      <c r="D673" s="64" t="s">
        <v>1336</v>
      </c>
      <c r="E673" s="65" t="s">
        <v>5257</v>
      </c>
      <c r="F673" s="67" t="s">
        <v>1337</v>
      </c>
      <c r="G673" s="29">
        <v>4983</v>
      </c>
      <c r="H673" s="13">
        <v>4761</v>
      </c>
      <c r="I673" s="10">
        <f t="shared" si="180"/>
        <v>222</v>
      </c>
      <c r="J673" s="87">
        <f t="shared" si="181"/>
        <v>4.6628859483301834</v>
      </c>
      <c r="K673" s="29">
        <v>3323</v>
      </c>
      <c r="L673" s="13">
        <v>2871</v>
      </c>
      <c r="M673" s="10">
        <f t="shared" si="182"/>
        <v>452</v>
      </c>
      <c r="N673" s="87">
        <f t="shared" si="183"/>
        <v>15.743643329850226</v>
      </c>
      <c r="O673" s="29">
        <v>333</v>
      </c>
      <c r="P673" s="13">
        <v>340</v>
      </c>
      <c r="Q673" s="10">
        <f t="shared" si="184"/>
        <v>-7</v>
      </c>
      <c r="R673" s="87">
        <f t="shared" si="185"/>
        <v>-2.0588235294117645</v>
      </c>
      <c r="S673" s="29">
        <v>1327</v>
      </c>
      <c r="T673" s="13">
        <v>1551</v>
      </c>
      <c r="U673" s="10">
        <f t="shared" si="186"/>
        <v>-224</v>
      </c>
      <c r="V673" s="87">
        <f t="shared" si="187"/>
        <v>-14.442295293359123</v>
      </c>
      <c r="W673" s="88" t="s">
        <v>6343</v>
      </c>
      <c r="X673" s="89">
        <v>726</v>
      </c>
      <c r="Y673" s="89">
        <v>791</v>
      </c>
      <c r="Z673" s="10">
        <f t="shared" si="188"/>
        <v>-65</v>
      </c>
      <c r="AA673" s="87">
        <f t="shared" si="189"/>
        <v>-8.2174462705436149</v>
      </c>
      <c r="AB673" s="90" t="s">
        <v>5351</v>
      </c>
      <c r="AC673" s="89">
        <v>193</v>
      </c>
      <c r="AD673" s="89">
        <v>309</v>
      </c>
      <c r="AE673" s="10">
        <f t="shared" si="190"/>
        <v>-116</v>
      </c>
      <c r="AF673" s="11">
        <f t="shared" si="191"/>
        <v>-37.540453074433657</v>
      </c>
      <c r="AG673" s="91" t="s">
        <v>5378</v>
      </c>
      <c r="AH673" s="89">
        <v>153</v>
      </c>
      <c r="AI673" s="89">
        <v>224</v>
      </c>
      <c r="AJ673" s="10">
        <f t="shared" si="192"/>
        <v>-71</v>
      </c>
      <c r="AK673" s="87">
        <f t="shared" si="193"/>
        <v>-31.696428571428569</v>
      </c>
      <c r="AL673" s="90" t="s">
        <v>5893</v>
      </c>
      <c r="AM673" s="89">
        <v>112</v>
      </c>
      <c r="AN673" s="89">
        <v>112</v>
      </c>
      <c r="AO673" s="10">
        <f t="shared" si="194"/>
        <v>0</v>
      </c>
      <c r="AP673" s="11">
        <f t="shared" si="195"/>
        <v>0</v>
      </c>
      <c r="AQ673" s="91" t="s">
        <v>8600</v>
      </c>
      <c r="AR673" s="89">
        <v>25</v>
      </c>
      <c r="AS673" s="89">
        <v>13</v>
      </c>
      <c r="AT673" s="10">
        <f t="shared" si="196"/>
        <v>12</v>
      </c>
      <c r="AU673" s="87">
        <f t="shared" si="197"/>
        <v>92.307692307692307</v>
      </c>
      <c r="AV673" s="19" t="s">
        <v>8630</v>
      </c>
    </row>
    <row r="674" spans="3:48" ht="50.1" customHeight="1">
      <c r="C674" s="5"/>
      <c r="D674" s="64" t="s">
        <v>1338</v>
      </c>
      <c r="E674" s="65" t="s">
        <v>5257</v>
      </c>
      <c r="F674" s="67" t="s">
        <v>1339</v>
      </c>
      <c r="G674" s="29">
        <v>1819</v>
      </c>
      <c r="H674" s="13">
        <v>1536</v>
      </c>
      <c r="I674" s="10">
        <f t="shared" si="180"/>
        <v>283</v>
      </c>
      <c r="J674" s="87">
        <f t="shared" si="181"/>
        <v>18.424479166666664</v>
      </c>
      <c r="K674" s="29">
        <v>1580</v>
      </c>
      <c r="L674" s="13">
        <v>1309</v>
      </c>
      <c r="M674" s="10">
        <f t="shared" si="182"/>
        <v>271</v>
      </c>
      <c r="N674" s="87">
        <f t="shared" si="183"/>
        <v>20.702826585179526</v>
      </c>
      <c r="O674" s="29">
        <v>1</v>
      </c>
      <c r="P674" s="13">
        <v>1</v>
      </c>
      <c r="Q674" s="10">
        <f t="shared" si="184"/>
        <v>0</v>
      </c>
      <c r="R674" s="87">
        <f t="shared" si="185"/>
        <v>0</v>
      </c>
      <c r="S674" s="29">
        <v>238</v>
      </c>
      <c r="T674" s="13">
        <v>226</v>
      </c>
      <c r="U674" s="10">
        <f t="shared" si="186"/>
        <v>12</v>
      </c>
      <c r="V674" s="87">
        <f t="shared" si="187"/>
        <v>5.3097345132743365</v>
      </c>
      <c r="W674" s="88" t="s">
        <v>6093</v>
      </c>
      <c r="X674" s="89">
        <v>100</v>
      </c>
      <c r="Y674" s="89">
        <v>100</v>
      </c>
      <c r="Z674" s="10">
        <f t="shared" si="188"/>
        <v>0</v>
      </c>
      <c r="AA674" s="87">
        <f t="shared" si="189"/>
        <v>0</v>
      </c>
      <c r="AB674" s="90" t="s">
        <v>8601</v>
      </c>
      <c r="AC674" s="89">
        <v>63</v>
      </c>
      <c r="AD674" s="89">
        <v>69</v>
      </c>
      <c r="AE674" s="10">
        <f t="shared" si="190"/>
        <v>-6</v>
      </c>
      <c r="AF674" s="11">
        <f t="shared" si="191"/>
        <v>-8.695652173913043</v>
      </c>
      <c r="AG674" s="91" t="s">
        <v>5634</v>
      </c>
      <c r="AH674" s="89">
        <v>40</v>
      </c>
      <c r="AI674" s="89">
        <v>40</v>
      </c>
      <c r="AJ674" s="10">
        <f t="shared" si="192"/>
        <v>0</v>
      </c>
      <c r="AK674" s="87">
        <f t="shared" si="193"/>
        <v>0</v>
      </c>
      <c r="AL674" s="90" t="s">
        <v>5438</v>
      </c>
      <c r="AM674" s="89">
        <v>24</v>
      </c>
      <c r="AN674" s="89">
        <v>6</v>
      </c>
      <c r="AO674" s="10">
        <f t="shared" si="194"/>
        <v>18</v>
      </c>
      <c r="AP674" s="11">
        <f t="shared" si="195"/>
        <v>300</v>
      </c>
      <c r="AQ674" s="91" t="s">
        <v>6575</v>
      </c>
      <c r="AR674" s="89">
        <v>10</v>
      </c>
      <c r="AS674" s="89">
        <v>10</v>
      </c>
      <c r="AT674" s="10">
        <f t="shared" si="196"/>
        <v>0</v>
      </c>
      <c r="AU674" s="87">
        <f t="shared" si="197"/>
        <v>0</v>
      </c>
      <c r="AV674" s="19" t="s">
        <v>8631</v>
      </c>
    </row>
    <row r="675" spans="3:48" ht="50.1" customHeight="1">
      <c r="C675" s="5"/>
      <c r="D675" s="64" t="s">
        <v>1340</v>
      </c>
      <c r="E675" s="65" t="s">
        <v>5257</v>
      </c>
      <c r="F675" s="67" t="s">
        <v>1341</v>
      </c>
      <c r="G675" s="29">
        <v>1323</v>
      </c>
      <c r="H675" s="13">
        <v>1244</v>
      </c>
      <c r="I675" s="10">
        <f t="shared" si="180"/>
        <v>79</v>
      </c>
      <c r="J675" s="87">
        <f t="shared" si="181"/>
        <v>6.3504823151125409</v>
      </c>
      <c r="K675" s="29">
        <v>638</v>
      </c>
      <c r="L675" s="13">
        <v>483</v>
      </c>
      <c r="M675" s="10">
        <f t="shared" si="182"/>
        <v>155</v>
      </c>
      <c r="N675" s="87">
        <f t="shared" si="183"/>
        <v>32.091097308488614</v>
      </c>
      <c r="O675" s="29">
        <v>11</v>
      </c>
      <c r="P675" s="13">
        <v>27</v>
      </c>
      <c r="Q675" s="10">
        <f t="shared" si="184"/>
        <v>-16</v>
      </c>
      <c r="R675" s="87">
        <f t="shared" si="185"/>
        <v>-59.259259259259252</v>
      </c>
      <c r="S675" s="29">
        <v>673</v>
      </c>
      <c r="T675" s="13">
        <v>734</v>
      </c>
      <c r="U675" s="10">
        <f t="shared" si="186"/>
        <v>-61</v>
      </c>
      <c r="V675" s="87">
        <f t="shared" si="187"/>
        <v>-8.3106267029972756</v>
      </c>
      <c r="W675" s="88" t="s">
        <v>7706</v>
      </c>
      <c r="X675" s="89">
        <v>386</v>
      </c>
      <c r="Y675" s="89">
        <v>456</v>
      </c>
      <c r="Z675" s="10">
        <f t="shared" si="188"/>
        <v>-70</v>
      </c>
      <c r="AA675" s="87">
        <f t="shared" si="189"/>
        <v>-15.350877192982457</v>
      </c>
      <c r="AB675" s="90" t="s">
        <v>8602</v>
      </c>
      <c r="AC675" s="89">
        <v>132</v>
      </c>
      <c r="AD675" s="89">
        <v>112</v>
      </c>
      <c r="AE675" s="10">
        <f t="shared" si="190"/>
        <v>20</v>
      </c>
      <c r="AF675" s="11">
        <f t="shared" si="191"/>
        <v>17.857142857142858</v>
      </c>
      <c r="AG675" s="91" t="s">
        <v>8603</v>
      </c>
      <c r="AH675" s="89">
        <v>47</v>
      </c>
      <c r="AI675" s="89">
        <v>46</v>
      </c>
      <c r="AJ675" s="10">
        <f t="shared" si="192"/>
        <v>1</v>
      </c>
      <c r="AK675" s="87">
        <f t="shared" si="193"/>
        <v>2.1739130434782608</v>
      </c>
      <c r="AL675" s="90" t="s">
        <v>8604</v>
      </c>
      <c r="AM675" s="89">
        <v>35</v>
      </c>
      <c r="AN675" s="89">
        <v>35</v>
      </c>
      <c r="AO675" s="10">
        <f t="shared" si="194"/>
        <v>0</v>
      </c>
      <c r="AP675" s="11">
        <f t="shared" si="195"/>
        <v>0</v>
      </c>
      <c r="AQ675" s="91" t="s">
        <v>5335</v>
      </c>
      <c r="AR675" s="89">
        <v>17</v>
      </c>
      <c r="AS675" s="89">
        <v>17</v>
      </c>
      <c r="AT675" s="10">
        <f t="shared" si="196"/>
        <v>0</v>
      </c>
      <c r="AU675" s="87">
        <f t="shared" si="197"/>
        <v>0</v>
      </c>
      <c r="AV675" s="19" t="s">
        <v>7168</v>
      </c>
    </row>
    <row r="676" spans="3:48" ht="50.1" customHeight="1">
      <c r="C676" s="5"/>
      <c r="D676" s="64" t="s">
        <v>1342</v>
      </c>
      <c r="E676" s="65" t="s">
        <v>5257</v>
      </c>
      <c r="F676" s="67" t="s">
        <v>1002</v>
      </c>
      <c r="G676" s="29">
        <v>5251</v>
      </c>
      <c r="H676" s="13">
        <v>4893</v>
      </c>
      <c r="I676" s="10">
        <f t="shared" si="180"/>
        <v>358</v>
      </c>
      <c r="J676" s="87">
        <f t="shared" si="181"/>
        <v>7.3165746985489468</v>
      </c>
      <c r="K676" s="29">
        <v>1640</v>
      </c>
      <c r="L676" s="13">
        <v>1633</v>
      </c>
      <c r="M676" s="10">
        <f t="shared" si="182"/>
        <v>7</v>
      </c>
      <c r="N676" s="87">
        <f t="shared" si="183"/>
        <v>0.42865890998162892</v>
      </c>
      <c r="O676" s="29">
        <v>324</v>
      </c>
      <c r="P676" s="13">
        <v>324</v>
      </c>
      <c r="Q676" s="10">
        <f t="shared" si="184"/>
        <v>0</v>
      </c>
      <c r="R676" s="87">
        <f t="shared" si="185"/>
        <v>0</v>
      </c>
      <c r="S676" s="29">
        <v>3287</v>
      </c>
      <c r="T676" s="13">
        <v>2935</v>
      </c>
      <c r="U676" s="10">
        <f t="shared" si="186"/>
        <v>352</v>
      </c>
      <c r="V676" s="87">
        <f t="shared" si="187"/>
        <v>11.993185689948893</v>
      </c>
      <c r="W676" s="88" t="s">
        <v>5974</v>
      </c>
      <c r="X676" s="89">
        <v>1131</v>
      </c>
      <c r="Y676" s="89">
        <v>1130</v>
      </c>
      <c r="Z676" s="10">
        <f t="shared" si="188"/>
        <v>1</v>
      </c>
      <c r="AA676" s="87">
        <f t="shared" si="189"/>
        <v>8.8495575221238937E-2</v>
      </c>
      <c r="AB676" s="90" t="s">
        <v>8605</v>
      </c>
      <c r="AC676" s="89">
        <v>684</v>
      </c>
      <c r="AD676" s="89">
        <v>455</v>
      </c>
      <c r="AE676" s="10">
        <f t="shared" si="190"/>
        <v>229</v>
      </c>
      <c r="AF676" s="11">
        <f t="shared" si="191"/>
        <v>50.329670329670328</v>
      </c>
      <c r="AG676" s="91" t="s">
        <v>5975</v>
      </c>
      <c r="AH676" s="89">
        <v>611</v>
      </c>
      <c r="AI676" s="89">
        <v>591</v>
      </c>
      <c r="AJ676" s="10">
        <f t="shared" si="192"/>
        <v>20</v>
      </c>
      <c r="AK676" s="87">
        <f t="shared" si="193"/>
        <v>3.3840947546531304</v>
      </c>
      <c r="AL676" s="90" t="s">
        <v>5373</v>
      </c>
      <c r="AM676" s="89">
        <v>600</v>
      </c>
      <c r="AN676" s="89">
        <v>500</v>
      </c>
      <c r="AO676" s="10">
        <f t="shared" si="194"/>
        <v>100</v>
      </c>
      <c r="AP676" s="11">
        <f t="shared" si="195"/>
        <v>20</v>
      </c>
      <c r="AQ676" s="91" t="s">
        <v>5335</v>
      </c>
      <c r="AR676" s="89">
        <v>157</v>
      </c>
      <c r="AS676" s="89">
        <v>157</v>
      </c>
      <c r="AT676" s="10">
        <f t="shared" si="196"/>
        <v>0</v>
      </c>
      <c r="AU676" s="87">
        <f t="shared" si="197"/>
        <v>0</v>
      </c>
      <c r="AV676" s="19" t="s">
        <v>5976</v>
      </c>
    </row>
    <row r="677" spans="3:48" ht="50.1" customHeight="1">
      <c r="C677" s="5"/>
      <c r="D677" s="64" t="s">
        <v>1343</v>
      </c>
      <c r="E677" s="65" t="s">
        <v>5257</v>
      </c>
      <c r="F677" s="67" t="s">
        <v>1344</v>
      </c>
      <c r="G677" s="29">
        <v>7182</v>
      </c>
      <c r="H677" s="13">
        <v>7353</v>
      </c>
      <c r="I677" s="10">
        <f t="shared" si="180"/>
        <v>-171</v>
      </c>
      <c r="J677" s="87">
        <f t="shared" si="181"/>
        <v>-2.3255813953488373</v>
      </c>
      <c r="K677" s="29">
        <v>2781</v>
      </c>
      <c r="L677" s="13">
        <v>3170</v>
      </c>
      <c r="M677" s="10">
        <f t="shared" si="182"/>
        <v>-389</v>
      </c>
      <c r="N677" s="87">
        <f t="shared" si="183"/>
        <v>-12.271293375394322</v>
      </c>
      <c r="O677" s="29">
        <v>434</v>
      </c>
      <c r="P677" s="13">
        <v>434</v>
      </c>
      <c r="Q677" s="10">
        <f t="shared" si="184"/>
        <v>0</v>
      </c>
      <c r="R677" s="87">
        <f t="shared" si="185"/>
        <v>0</v>
      </c>
      <c r="S677" s="29">
        <v>3967</v>
      </c>
      <c r="T677" s="13">
        <v>3749</v>
      </c>
      <c r="U677" s="10">
        <f t="shared" si="186"/>
        <v>218</v>
      </c>
      <c r="V677" s="87">
        <f t="shared" si="187"/>
        <v>5.8148839690584158</v>
      </c>
      <c r="W677" s="88" t="s">
        <v>5628</v>
      </c>
      <c r="X677" s="89">
        <v>1622</v>
      </c>
      <c r="Y677" s="89">
        <v>1629</v>
      </c>
      <c r="Z677" s="10">
        <f t="shared" si="188"/>
        <v>-7</v>
      </c>
      <c r="AA677" s="87">
        <f t="shared" si="189"/>
        <v>-0.42971147943523635</v>
      </c>
      <c r="AB677" s="90" t="s">
        <v>8107</v>
      </c>
      <c r="AC677" s="89">
        <v>912</v>
      </c>
      <c r="AD677" s="89">
        <v>912</v>
      </c>
      <c r="AE677" s="10">
        <f t="shared" si="190"/>
        <v>0</v>
      </c>
      <c r="AF677" s="11">
        <f t="shared" si="191"/>
        <v>0</v>
      </c>
      <c r="AG677" s="91" t="s">
        <v>8606</v>
      </c>
      <c r="AH677" s="89">
        <v>600</v>
      </c>
      <c r="AI677" s="89">
        <v>300</v>
      </c>
      <c r="AJ677" s="10">
        <f t="shared" si="192"/>
        <v>300</v>
      </c>
      <c r="AK677" s="87">
        <f t="shared" si="193"/>
        <v>100</v>
      </c>
      <c r="AL677" s="90" t="s">
        <v>5403</v>
      </c>
      <c r="AM677" s="89">
        <v>485</v>
      </c>
      <c r="AN677" s="89">
        <v>482</v>
      </c>
      <c r="AO677" s="10">
        <f t="shared" si="194"/>
        <v>3</v>
      </c>
      <c r="AP677" s="11">
        <f t="shared" si="195"/>
        <v>0.62240663900414939</v>
      </c>
      <c r="AQ677" s="91" t="s">
        <v>8607</v>
      </c>
      <c r="AR677" s="89">
        <v>204</v>
      </c>
      <c r="AS677" s="89">
        <v>269</v>
      </c>
      <c r="AT677" s="10">
        <f t="shared" si="196"/>
        <v>-65</v>
      </c>
      <c r="AU677" s="87">
        <f t="shared" si="197"/>
        <v>-24.1635687732342</v>
      </c>
      <c r="AV677" s="19" t="s">
        <v>8632</v>
      </c>
    </row>
    <row r="678" spans="3:48" ht="50.1" customHeight="1">
      <c r="C678" s="5"/>
      <c r="D678" s="64" t="s">
        <v>1345</v>
      </c>
      <c r="E678" s="65" t="s">
        <v>5257</v>
      </c>
      <c r="F678" s="67" t="s">
        <v>1346</v>
      </c>
      <c r="G678" s="29">
        <v>2577</v>
      </c>
      <c r="H678" s="13">
        <v>2638</v>
      </c>
      <c r="I678" s="10">
        <f t="shared" si="180"/>
        <v>-61</v>
      </c>
      <c r="J678" s="87">
        <f t="shared" si="181"/>
        <v>-2.312357846853677</v>
      </c>
      <c r="K678" s="29">
        <v>1683</v>
      </c>
      <c r="L678" s="13">
        <v>1703</v>
      </c>
      <c r="M678" s="10">
        <f t="shared" si="182"/>
        <v>-20</v>
      </c>
      <c r="N678" s="87">
        <f t="shared" si="183"/>
        <v>-1.1743981209630063</v>
      </c>
      <c r="O678" s="29">
        <v>401</v>
      </c>
      <c r="P678" s="13">
        <v>401</v>
      </c>
      <c r="Q678" s="10">
        <f t="shared" si="184"/>
        <v>0</v>
      </c>
      <c r="R678" s="87">
        <f t="shared" si="185"/>
        <v>0</v>
      </c>
      <c r="S678" s="29">
        <v>493</v>
      </c>
      <c r="T678" s="13">
        <v>534</v>
      </c>
      <c r="U678" s="10">
        <f t="shared" si="186"/>
        <v>-41</v>
      </c>
      <c r="V678" s="87">
        <f t="shared" si="187"/>
        <v>-7.6779026217228461</v>
      </c>
      <c r="W678" s="88" t="s">
        <v>5404</v>
      </c>
      <c r="X678" s="89">
        <v>135</v>
      </c>
      <c r="Y678" s="89">
        <v>135</v>
      </c>
      <c r="Z678" s="10">
        <f t="shared" si="188"/>
        <v>0</v>
      </c>
      <c r="AA678" s="87">
        <f t="shared" si="189"/>
        <v>0</v>
      </c>
      <c r="AB678" s="90" t="s">
        <v>6411</v>
      </c>
      <c r="AC678" s="89">
        <v>131</v>
      </c>
      <c r="AD678" s="89">
        <v>171</v>
      </c>
      <c r="AE678" s="10">
        <f t="shared" si="190"/>
        <v>-40</v>
      </c>
      <c r="AF678" s="11">
        <f t="shared" si="191"/>
        <v>-23.391812865497073</v>
      </c>
      <c r="AG678" s="91" t="s">
        <v>5335</v>
      </c>
      <c r="AH678" s="89">
        <v>88</v>
      </c>
      <c r="AI678" s="89">
        <v>87</v>
      </c>
      <c r="AJ678" s="10">
        <f t="shared" si="192"/>
        <v>1</v>
      </c>
      <c r="AK678" s="87">
        <f t="shared" si="193"/>
        <v>1.1494252873563218</v>
      </c>
      <c r="AL678" s="90" t="s">
        <v>8608</v>
      </c>
      <c r="AM678" s="89">
        <v>42</v>
      </c>
      <c r="AN678" s="89">
        <v>41</v>
      </c>
      <c r="AO678" s="10">
        <f t="shared" si="194"/>
        <v>1</v>
      </c>
      <c r="AP678" s="11">
        <f t="shared" si="195"/>
        <v>2.4390243902439024</v>
      </c>
      <c r="AQ678" s="91" t="s">
        <v>8609</v>
      </c>
      <c r="AR678" s="89">
        <v>36</v>
      </c>
      <c r="AS678" s="89">
        <v>36</v>
      </c>
      <c r="AT678" s="10">
        <f t="shared" si="196"/>
        <v>0</v>
      </c>
      <c r="AU678" s="87">
        <f t="shared" si="197"/>
        <v>0</v>
      </c>
      <c r="AV678" s="19" t="s">
        <v>5977</v>
      </c>
    </row>
    <row r="679" spans="3:48" ht="50.1" customHeight="1">
      <c r="C679" s="5"/>
      <c r="D679" s="64" t="s">
        <v>1347</v>
      </c>
      <c r="E679" s="65" t="s">
        <v>5257</v>
      </c>
      <c r="F679" s="67" t="s">
        <v>1348</v>
      </c>
      <c r="G679" s="29">
        <v>2776</v>
      </c>
      <c r="H679" s="13">
        <v>2711</v>
      </c>
      <c r="I679" s="10">
        <f t="shared" si="180"/>
        <v>65</v>
      </c>
      <c r="J679" s="87">
        <f t="shared" si="181"/>
        <v>2.3976392475101438</v>
      </c>
      <c r="K679" s="29">
        <v>2384</v>
      </c>
      <c r="L679" s="13">
        <v>2321</v>
      </c>
      <c r="M679" s="10">
        <f t="shared" si="182"/>
        <v>63</v>
      </c>
      <c r="N679" s="87">
        <f t="shared" si="183"/>
        <v>2.7143472641102973</v>
      </c>
      <c r="O679" s="29">
        <v>69</v>
      </c>
      <c r="P679" s="13">
        <v>69</v>
      </c>
      <c r="Q679" s="10">
        <f t="shared" si="184"/>
        <v>0</v>
      </c>
      <c r="R679" s="87">
        <f t="shared" si="185"/>
        <v>0</v>
      </c>
      <c r="S679" s="29">
        <v>322</v>
      </c>
      <c r="T679" s="13">
        <v>321</v>
      </c>
      <c r="U679" s="10">
        <f t="shared" si="186"/>
        <v>1</v>
      </c>
      <c r="V679" s="87">
        <f t="shared" si="187"/>
        <v>0.3115264797507788</v>
      </c>
      <c r="W679" s="88" t="s">
        <v>5978</v>
      </c>
      <c r="X679" s="89">
        <v>263</v>
      </c>
      <c r="Y679" s="89">
        <v>263</v>
      </c>
      <c r="Z679" s="10">
        <f t="shared" si="188"/>
        <v>0</v>
      </c>
      <c r="AA679" s="87">
        <f t="shared" si="189"/>
        <v>0</v>
      </c>
      <c r="AB679" s="90" t="s">
        <v>5979</v>
      </c>
      <c r="AC679" s="89">
        <v>31</v>
      </c>
      <c r="AD679" s="89">
        <v>31</v>
      </c>
      <c r="AE679" s="10">
        <f t="shared" si="190"/>
        <v>0</v>
      </c>
      <c r="AF679" s="11">
        <f t="shared" si="191"/>
        <v>0</v>
      </c>
      <c r="AG679" s="91" t="s">
        <v>5346</v>
      </c>
      <c r="AH679" s="89">
        <v>25</v>
      </c>
      <c r="AI679" s="89">
        <v>25</v>
      </c>
      <c r="AJ679" s="10">
        <f t="shared" si="192"/>
        <v>0</v>
      </c>
      <c r="AK679" s="87">
        <f t="shared" si="193"/>
        <v>0</v>
      </c>
      <c r="AL679" s="90" t="s">
        <v>5438</v>
      </c>
      <c r="AM679" s="89">
        <v>2</v>
      </c>
      <c r="AN679" s="89">
        <v>1</v>
      </c>
      <c r="AO679" s="10">
        <f t="shared" si="194"/>
        <v>1</v>
      </c>
      <c r="AP679" s="11">
        <f t="shared" si="195"/>
        <v>100</v>
      </c>
      <c r="AQ679" s="91" t="s">
        <v>8610</v>
      </c>
      <c r="AR679" s="89">
        <v>1</v>
      </c>
      <c r="AS679" s="89">
        <v>1</v>
      </c>
      <c r="AT679" s="10">
        <f t="shared" si="196"/>
        <v>0</v>
      </c>
      <c r="AU679" s="87">
        <f t="shared" si="197"/>
        <v>0</v>
      </c>
      <c r="AV679" s="19" t="s">
        <v>8633</v>
      </c>
    </row>
    <row r="680" spans="3:48" ht="50.1" customHeight="1">
      <c r="C680" s="5"/>
      <c r="D680" s="64" t="s">
        <v>1349</v>
      </c>
      <c r="E680" s="65" t="s">
        <v>5257</v>
      </c>
      <c r="F680" s="67" t="s">
        <v>1350</v>
      </c>
      <c r="G680" s="29">
        <v>2086</v>
      </c>
      <c r="H680" s="13">
        <v>2572</v>
      </c>
      <c r="I680" s="10">
        <f t="shared" si="180"/>
        <v>-486</v>
      </c>
      <c r="J680" s="87">
        <f t="shared" si="181"/>
        <v>-18.895800933125972</v>
      </c>
      <c r="K680" s="29">
        <v>1591</v>
      </c>
      <c r="L680" s="13">
        <v>2078</v>
      </c>
      <c r="M680" s="10">
        <f t="shared" si="182"/>
        <v>-487</v>
      </c>
      <c r="N680" s="87">
        <f t="shared" si="183"/>
        <v>-23.435996150144369</v>
      </c>
      <c r="O680" s="29">
        <v>9</v>
      </c>
      <c r="P680" s="13">
        <v>9</v>
      </c>
      <c r="Q680" s="10">
        <f t="shared" si="184"/>
        <v>0</v>
      </c>
      <c r="R680" s="87">
        <f t="shared" si="185"/>
        <v>0</v>
      </c>
      <c r="S680" s="29">
        <v>486</v>
      </c>
      <c r="T680" s="13">
        <v>486</v>
      </c>
      <c r="U680" s="10">
        <f t="shared" si="186"/>
        <v>0</v>
      </c>
      <c r="V680" s="87">
        <f t="shared" si="187"/>
        <v>0</v>
      </c>
      <c r="W680" s="88" t="s">
        <v>5454</v>
      </c>
      <c r="X680" s="89">
        <v>341</v>
      </c>
      <c r="Y680" s="89">
        <v>341</v>
      </c>
      <c r="Z680" s="10">
        <f t="shared" si="188"/>
        <v>0</v>
      </c>
      <c r="AA680" s="87">
        <f t="shared" si="189"/>
        <v>0</v>
      </c>
      <c r="AB680" s="90" t="s">
        <v>7117</v>
      </c>
      <c r="AC680" s="89">
        <v>107</v>
      </c>
      <c r="AD680" s="89">
        <v>107</v>
      </c>
      <c r="AE680" s="10">
        <f t="shared" si="190"/>
        <v>0</v>
      </c>
      <c r="AF680" s="11">
        <f t="shared" si="191"/>
        <v>0</v>
      </c>
      <c r="AG680" s="91" t="s">
        <v>5350</v>
      </c>
      <c r="AH680" s="89">
        <v>38</v>
      </c>
      <c r="AI680" s="89">
        <v>38</v>
      </c>
      <c r="AJ680" s="10">
        <f t="shared" si="192"/>
        <v>0</v>
      </c>
      <c r="AK680" s="87">
        <f t="shared" si="193"/>
        <v>0</v>
      </c>
      <c r="AL680" s="90" t="s">
        <v>5335</v>
      </c>
      <c r="AM680" s="89">
        <v>0</v>
      </c>
      <c r="AN680" s="89">
        <v>0</v>
      </c>
      <c r="AO680" s="10" t="str">
        <f t="shared" si="194"/>
        <v>-</v>
      </c>
      <c r="AP680" s="11" t="str">
        <f t="shared" si="195"/>
        <v>-</v>
      </c>
      <c r="AQ680" s="91" t="s">
        <v>11071</v>
      </c>
      <c r="AR680" s="89" t="s">
        <v>5344</v>
      </c>
      <c r="AS680" s="89" t="s">
        <v>5344</v>
      </c>
      <c r="AT680" s="10" t="str">
        <f t="shared" si="196"/>
        <v>-</v>
      </c>
      <c r="AU680" s="87" t="str">
        <f t="shared" si="197"/>
        <v>-</v>
      </c>
      <c r="AV680" s="21" t="s">
        <v>5980</v>
      </c>
    </row>
    <row r="681" spans="3:48" ht="50.1" customHeight="1">
      <c r="C681" s="5"/>
      <c r="D681" s="64" t="s">
        <v>1351</v>
      </c>
      <c r="E681" s="65" t="s">
        <v>5257</v>
      </c>
      <c r="F681" s="67" t="s">
        <v>1352</v>
      </c>
      <c r="G681" s="29">
        <v>2390</v>
      </c>
      <c r="H681" s="13">
        <v>2431</v>
      </c>
      <c r="I681" s="10">
        <f t="shared" si="180"/>
        <v>-41</v>
      </c>
      <c r="J681" s="87">
        <f t="shared" si="181"/>
        <v>-1.6865487453722749</v>
      </c>
      <c r="K681" s="29">
        <v>1239</v>
      </c>
      <c r="L681" s="13">
        <v>1208</v>
      </c>
      <c r="M681" s="10">
        <f t="shared" si="182"/>
        <v>31</v>
      </c>
      <c r="N681" s="87">
        <f t="shared" si="183"/>
        <v>2.5662251655629138</v>
      </c>
      <c r="O681" s="29">
        <v>302</v>
      </c>
      <c r="P681" s="13">
        <v>302</v>
      </c>
      <c r="Q681" s="10">
        <f t="shared" si="184"/>
        <v>0</v>
      </c>
      <c r="R681" s="87">
        <f t="shared" si="185"/>
        <v>0</v>
      </c>
      <c r="S681" s="29">
        <v>850</v>
      </c>
      <c r="T681" s="13">
        <v>921</v>
      </c>
      <c r="U681" s="10">
        <f t="shared" si="186"/>
        <v>-71</v>
      </c>
      <c r="V681" s="87">
        <f t="shared" si="187"/>
        <v>-7.7090119435396316</v>
      </c>
      <c r="W681" s="88" t="s">
        <v>5454</v>
      </c>
      <c r="X681" s="89">
        <v>544</v>
      </c>
      <c r="Y681" s="89">
        <v>664</v>
      </c>
      <c r="Z681" s="10">
        <f t="shared" si="188"/>
        <v>-120</v>
      </c>
      <c r="AA681" s="87">
        <f t="shared" si="189"/>
        <v>-18.072289156626507</v>
      </c>
      <c r="AB681" s="90" t="s">
        <v>8611</v>
      </c>
      <c r="AC681" s="89">
        <v>150</v>
      </c>
      <c r="AD681" s="89">
        <v>100</v>
      </c>
      <c r="AE681" s="10">
        <f t="shared" si="190"/>
        <v>50</v>
      </c>
      <c r="AF681" s="11">
        <f t="shared" si="191"/>
        <v>50</v>
      </c>
      <c r="AG681" s="91" t="s">
        <v>5335</v>
      </c>
      <c r="AH681" s="89">
        <v>124</v>
      </c>
      <c r="AI681" s="89">
        <v>124</v>
      </c>
      <c r="AJ681" s="10">
        <f t="shared" si="192"/>
        <v>0</v>
      </c>
      <c r="AK681" s="87">
        <f t="shared" si="193"/>
        <v>0</v>
      </c>
      <c r="AL681" s="90" t="s">
        <v>8612</v>
      </c>
      <c r="AM681" s="89">
        <v>17</v>
      </c>
      <c r="AN681" s="89">
        <v>21</v>
      </c>
      <c r="AO681" s="10">
        <f t="shared" si="194"/>
        <v>-4</v>
      </c>
      <c r="AP681" s="11">
        <f t="shared" si="195"/>
        <v>-19.047619047619047</v>
      </c>
      <c r="AQ681" s="91" t="s">
        <v>5412</v>
      </c>
      <c r="AR681" s="89">
        <v>13</v>
      </c>
      <c r="AS681" s="89">
        <v>11</v>
      </c>
      <c r="AT681" s="10">
        <f t="shared" si="196"/>
        <v>2</v>
      </c>
      <c r="AU681" s="87">
        <f t="shared" si="197"/>
        <v>18.181818181818183</v>
      </c>
      <c r="AV681" s="19" t="s">
        <v>5981</v>
      </c>
    </row>
    <row r="682" spans="3:48" ht="50.1" customHeight="1">
      <c r="C682" s="5"/>
      <c r="D682" s="64" t="s">
        <v>1353</v>
      </c>
      <c r="E682" s="65" t="s">
        <v>5257</v>
      </c>
      <c r="F682" s="67" t="s">
        <v>1354</v>
      </c>
      <c r="G682" s="29">
        <v>7087</v>
      </c>
      <c r="H682" s="13">
        <v>7645</v>
      </c>
      <c r="I682" s="10">
        <f t="shared" si="180"/>
        <v>-558</v>
      </c>
      <c r="J682" s="87">
        <f t="shared" si="181"/>
        <v>-7.2988881621975139</v>
      </c>
      <c r="K682" s="29">
        <v>4256</v>
      </c>
      <c r="L682" s="13">
        <v>4879</v>
      </c>
      <c r="M682" s="10">
        <f t="shared" si="182"/>
        <v>-623</v>
      </c>
      <c r="N682" s="87">
        <f t="shared" si="183"/>
        <v>-12.769010043041607</v>
      </c>
      <c r="O682" s="29">
        <v>101</v>
      </c>
      <c r="P682" s="13">
        <v>101</v>
      </c>
      <c r="Q682" s="10">
        <f t="shared" si="184"/>
        <v>0</v>
      </c>
      <c r="R682" s="87">
        <f t="shared" si="185"/>
        <v>0</v>
      </c>
      <c r="S682" s="29">
        <v>2731</v>
      </c>
      <c r="T682" s="13">
        <v>2665</v>
      </c>
      <c r="U682" s="10">
        <f t="shared" si="186"/>
        <v>66</v>
      </c>
      <c r="V682" s="87">
        <f t="shared" si="187"/>
        <v>2.4765478424015011</v>
      </c>
      <c r="W682" s="88" t="s">
        <v>5378</v>
      </c>
      <c r="X682" s="89">
        <v>2222</v>
      </c>
      <c r="Y682" s="89">
        <v>2170</v>
      </c>
      <c r="Z682" s="10">
        <f t="shared" si="188"/>
        <v>52</v>
      </c>
      <c r="AA682" s="87">
        <f t="shared" si="189"/>
        <v>2.3963133640552998</v>
      </c>
      <c r="AB682" s="90" t="s">
        <v>5346</v>
      </c>
      <c r="AC682" s="89">
        <v>163</v>
      </c>
      <c r="AD682" s="89">
        <v>163</v>
      </c>
      <c r="AE682" s="10">
        <f t="shared" si="190"/>
        <v>0</v>
      </c>
      <c r="AF682" s="11">
        <f t="shared" si="191"/>
        <v>0</v>
      </c>
      <c r="AG682" s="91" t="s">
        <v>6734</v>
      </c>
      <c r="AH682" s="89">
        <v>150</v>
      </c>
      <c r="AI682" s="89">
        <v>150</v>
      </c>
      <c r="AJ682" s="10">
        <f t="shared" si="192"/>
        <v>0</v>
      </c>
      <c r="AK682" s="87">
        <f t="shared" si="193"/>
        <v>0</v>
      </c>
      <c r="AL682" s="90" t="s">
        <v>6740</v>
      </c>
      <c r="AM682" s="89">
        <v>124</v>
      </c>
      <c r="AN682" s="89">
        <v>124</v>
      </c>
      <c r="AO682" s="10">
        <f t="shared" si="194"/>
        <v>0</v>
      </c>
      <c r="AP682" s="11">
        <f t="shared" si="195"/>
        <v>0</v>
      </c>
      <c r="AQ682" s="91" t="s">
        <v>8613</v>
      </c>
      <c r="AR682" s="89">
        <v>37</v>
      </c>
      <c r="AS682" s="89">
        <v>26</v>
      </c>
      <c r="AT682" s="10">
        <f t="shared" si="196"/>
        <v>11</v>
      </c>
      <c r="AU682" s="87">
        <f t="shared" si="197"/>
        <v>42.307692307692307</v>
      </c>
      <c r="AV682" s="19" t="s">
        <v>8634</v>
      </c>
    </row>
    <row r="683" spans="3:48" ht="50.1" customHeight="1">
      <c r="C683" s="5"/>
      <c r="D683" s="64" t="s">
        <v>1355</v>
      </c>
      <c r="E683" s="65" t="s">
        <v>5257</v>
      </c>
      <c r="F683" s="67" t="s">
        <v>1356</v>
      </c>
      <c r="G683" s="29">
        <v>4050</v>
      </c>
      <c r="H683" s="13">
        <v>4296</v>
      </c>
      <c r="I683" s="10">
        <f t="shared" si="180"/>
        <v>-246</v>
      </c>
      <c r="J683" s="87">
        <f t="shared" si="181"/>
        <v>-5.7262569832402237</v>
      </c>
      <c r="K683" s="29">
        <v>2082</v>
      </c>
      <c r="L683" s="13">
        <v>2124</v>
      </c>
      <c r="M683" s="10">
        <f t="shared" si="182"/>
        <v>-42</v>
      </c>
      <c r="N683" s="87">
        <f t="shared" si="183"/>
        <v>-1.977401129943503</v>
      </c>
      <c r="O683" s="29">
        <v>458</v>
      </c>
      <c r="P683" s="13">
        <v>558</v>
      </c>
      <c r="Q683" s="10">
        <f t="shared" si="184"/>
        <v>-100</v>
      </c>
      <c r="R683" s="87">
        <f t="shared" si="185"/>
        <v>-17.921146953405017</v>
      </c>
      <c r="S683" s="29">
        <v>1510</v>
      </c>
      <c r="T683" s="13">
        <v>1613</v>
      </c>
      <c r="U683" s="10">
        <f t="shared" si="186"/>
        <v>-103</v>
      </c>
      <c r="V683" s="87">
        <f t="shared" si="187"/>
        <v>-6.3856168629882211</v>
      </c>
      <c r="W683" s="88" t="s">
        <v>5378</v>
      </c>
      <c r="X683" s="89">
        <v>722</v>
      </c>
      <c r="Y683" s="89">
        <v>872</v>
      </c>
      <c r="Z683" s="10">
        <f t="shared" si="188"/>
        <v>-150</v>
      </c>
      <c r="AA683" s="87">
        <f t="shared" si="189"/>
        <v>-17.201834862385322</v>
      </c>
      <c r="AB683" s="90" t="s">
        <v>5426</v>
      </c>
      <c r="AC683" s="89">
        <v>417</v>
      </c>
      <c r="AD683" s="89">
        <v>425</v>
      </c>
      <c r="AE683" s="10">
        <f t="shared" si="190"/>
        <v>-8</v>
      </c>
      <c r="AF683" s="11">
        <f t="shared" si="191"/>
        <v>-1.8823529411764703</v>
      </c>
      <c r="AG683" s="91" t="s">
        <v>5335</v>
      </c>
      <c r="AH683" s="89">
        <v>248</v>
      </c>
      <c r="AI683" s="89">
        <v>248</v>
      </c>
      <c r="AJ683" s="10">
        <f t="shared" si="192"/>
        <v>0</v>
      </c>
      <c r="AK683" s="87">
        <f t="shared" si="193"/>
        <v>0</v>
      </c>
      <c r="AL683" s="90" t="s">
        <v>5538</v>
      </c>
      <c r="AM683" s="89">
        <v>100</v>
      </c>
      <c r="AN683" s="89">
        <v>50</v>
      </c>
      <c r="AO683" s="10">
        <f t="shared" si="194"/>
        <v>50</v>
      </c>
      <c r="AP683" s="11">
        <f t="shared" si="195"/>
        <v>100</v>
      </c>
      <c r="AQ683" s="91" t="s">
        <v>8614</v>
      </c>
      <c r="AR683" s="89">
        <v>11</v>
      </c>
      <c r="AS683" s="89">
        <v>9</v>
      </c>
      <c r="AT683" s="10">
        <f t="shared" si="196"/>
        <v>2</v>
      </c>
      <c r="AU683" s="87">
        <f t="shared" si="197"/>
        <v>22.222222222222221</v>
      </c>
      <c r="AV683" s="19" t="s">
        <v>8635</v>
      </c>
    </row>
    <row r="684" spans="3:48" ht="50.1" customHeight="1">
      <c r="C684" s="5"/>
      <c r="D684" s="64" t="s">
        <v>1357</v>
      </c>
      <c r="E684" s="65" t="s">
        <v>5257</v>
      </c>
      <c r="F684" s="67" t="s">
        <v>1358</v>
      </c>
      <c r="G684" s="29">
        <v>2</v>
      </c>
      <c r="H684" s="13">
        <v>2</v>
      </c>
      <c r="I684" s="10">
        <f t="shared" si="180"/>
        <v>0</v>
      </c>
      <c r="J684" s="87">
        <f t="shared" si="181"/>
        <v>0</v>
      </c>
      <c r="K684" s="29">
        <v>0</v>
      </c>
      <c r="L684" s="13">
        <v>0</v>
      </c>
      <c r="M684" s="10" t="str">
        <f t="shared" si="182"/>
        <v>-</v>
      </c>
      <c r="N684" s="87" t="str">
        <f t="shared" si="183"/>
        <v>-</v>
      </c>
      <c r="O684" s="29">
        <v>0</v>
      </c>
      <c r="P684" s="13">
        <v>0</v>
      </c>
      <c r="Q684" s="10" t="str">
        <f t="shared" si="184"/>
        <v>-</v>
      </c>
      <c r="R684" s="87" t="str">
        <f t="shared" si="185"/>
        <v>-</v>
      </c>
      <c r="S684" s="29">
        <v>2</v>
      </c>
      <c r="T684" s="13">
        <v>2</v>
      </c>
      <c r="U684" s="10">
        <f t="shared" si="186"/>
        <v>0</v>
      </c>
      <c r="V684" s="87">
        <f t="shared" si="187"/>
        <v>0</v>
      </c>
      <c r="W684" s="88" t="s">
        <v>8615</v>
      </c>
      <c r="X684" s="89">
        <v>2</v>
      </c>
      <c r="Y684" s="89">
        <v>2</v>
      </c>
      <c r="Z684" s="10">
        <f t="shared" si="188"/>
        <v>0</v>
      </c>
      <c r="AA684" s="87">
        <f t="shared" si="189"/>
        <v>0</v>
      </c>
      <c r="AB684" s="90" t="s">
        <v>11071</v>
      </c>
      <c r="AC684" s="89" t="s">
        <v>11071</v>
      </c>
      <c r="AD684" s="89" t="s">
        <v>5344</v>
      </c>
      <c r="AE684" s="10" t="str">
        <f t="shared" si="190"/>
        <v>-</v>
      </c>
      <c r="AF684" s="11" t="str">
        <f t="shared" si="191"/>
        <v>-</v>
      </c>
      <c r="AG684" s="91" t="s">
        <v>11071</v>
      </c>
      <c r="AH684" s="89" t="s">
        <v>11071</v>
      </c>
      <c r="AI684" s="89" t="s">
        <v>5344</v>
      </c>
      <c r="AJ684" s="10" t="str">
        <f t="shared" si="192"/>
        <v>-</v>
      </c>
      <c r="AK684" s="87" t="str">
        <f t="shared" si="193"/>
        <v>-</v>
      </c>
      <c r="AL684" s="90" t="s">
        <v>11071</v>
      </c>
      <c r="AM684" s="89" t="s">
        <v>11071</v>
      </c>
      <c r="AN684" s="89" t="s">
        <v>5344</v>
      </c>
      <c r="AO684" s="10" t="str">
        <f t="shared" si="194"/>
        <v>-</v>
      </c>
      <c r="AP684" s="11" t="str">
        <f t="shared" si="195"/>
        <v>-</v>
      </c>
      <c r="AQ684" s="91" t="s">
        <v>11071</v>
      </c>
      <c r="AR684" s="89" t="s">
        <v>5344</v>
      </c>
      <c r="AS684" s="89" t="s">
        <v>5344</v>
      </c>
      <c r="AT684" s="10" t="str">
        <f t="shared" si="196"/>
        <v>-</v>
      </c>
      <c r="AU684" s="87" t="str">
        <f t="shared" si="197"/>
        <v>-</v>
      </c>
      <c r="AV684" s="15"/>
    </row>
    <row r="685" spans="3:48" ht="50.1" customHeight="1">
      <c r="C685" s="5"/>
      <c r="D685" s="64" t="s">
        <v>1359</v>
      </c>
      <c r="E685" s="65" t="s">
        <v>5257</v>
      </c>
      <c r="F685" s="67" t="s">
        <v>1360</v>
      </c>
      <c r="G685" s="29">
        <v>59</v>
      </c>
      <c r="H685" s="13">
        <v>60</v>
      </c>
      <c r="I685" s="10">
        <f t="shared" si="180"/>
        <v>-1</v>
      </c>
      <c r="J685" s="87">
        <f t="shared" si="181"/>
        <v>-1.6666666666666667</v>
      </c>
      <c r="K685" s="29">
        <v>0</v>
      </c>
      <c r="L685" s="13">
        <v>0</v>
      </c>
      <c r="M685" s="10" t="str">
        <f t="shared" si="182"/>
        <v>-</v>
      </c>
      <c r="N685" s="87" t="str">
        <f t="shared" si="183"/>
        <v>-</v>
      </c>
      <c r="O685" s="29">
        <v>0</v>
      </c>
      <c r="P685" s="13">
        <v>0</v>
      </c>
      <c r="Q685" s="10" t="str">
        <f t="shared" si="184"/>
        <v>-</v>
      </c>
      <c r="R685" s="87" t="str">
        <f t="shared" si="185"/>
        <v>-</v>
      </c>
      <c r="S685" s="29">
        <v>59</v>
      </c>
      <c r="T685" s="13">
        <v>60</v>
      </c>
      <c r="U685" s="10">
        <f t="shared" si="186"/>
        <v>-1</v>
      </c>
      <c r="V685" s="87">
        <f t="shared" si="187"/>
        <v>-1.6666666666666667</v>
      </c>
      <c r="W685" s="88" t="s">
        <v>11071</v>
      </c>
      <c r="X685" s="89" t="s">
        <v>11071</v>
      </c>
      <c r="Y685" s="89" t="s">
        <v>5344</v>
      </c>
      <c r="Z685" s="10" t="str">
        <f t="shared" si="188"/>
        <v>-</v>
      </c>
      <c r="AA685" s="87" t="str">
        <f t="shared" si="189"/>
        <v>-</v>
      </c>
      <c r="AB685" s="90" t="s">
        <v>11071</v>
      </c>
      <c r="AC685" s="89" t="s">
        <v>11071</v>
      </c>
      <c r="AD685" s="89" t="s">
        <v>5344</v>
      </c>
      <c r="AE685" s="10" t="str">
        <f t="shared" si="190"/>
        <v>-</v>
      </c>
      <c r="AF685" s="11" t="str">
        <f t="shared" si="191"/>
        <v>-</v>
      </c>
      <c r="AG685" s="91" t="s">
        <v>11071</v>
      </c>
      <c r="AH685" s="89" t="s">
        <v>11071</v>
      </c>
      <c r="AI685" s="89" t="s">
        <v>5344</v>
      </c>
      <c r="AJ685" s="10" t="str">
        <f t="shared" si="192"/>
        <v>-</v>
      </c>
      <c r="AK685" s="87" t="str">
        <f t="shared" si="193"/>
        <v>-</v>
      </c>
      <c r="AL685" s="90" t="s">
        <v>11071</v>
      </c>
      <c r="AM685" s="89" t="s">
        <v>11071</v>
      </c>
      <c r="AN685" s="89" t="s">
        <v>5344</v>
      </c>
      <c r="AO685" s="10" t="str">
        <f t="shared" si="194"/>
        <v>-</v>
      </c>
      <c r="AP685" s="11" t="str">
        <f t="shared" si="195"/>
        <v>-</v>
      </c>
      <c r="AQ685" s="91" t="s">
        <v>11071</v>
      </c>
      <c r="AR685" s="89" t="s">
        <v>5344</v>
      </c>
      <c r="AS685" s="89" t="s">
        <v>5344</v>
      </c>
      <c r="AT685" s="10" t="str">
        <f t="shared" si="196"/>
        <v>-</v>
      </c>
      <c r="AU685" s="87" t="str">
        <f t="shared" si="197"/>
        <v>-</v>
      </c>
      <c r="AV685" s="15"/>
    </row>
    <row r="686" spans="3:48" ht="50.1" customHeight="1">
      <c r="C686" s="5"/>
      <c r="D686" s="64" t="s">
        <v>1361</v>
      </c>
      <c r="E686" s="65" t="s">
        <v>5257</v>
      </c>
      <c r="F686" s="67" t="s">
        <v>1362</v>
      </c>
      <c r="G686" s="29">
        <v>101</v>
      </c>
      <c r="H686" s="13">
        <v>131</v>
      </c>
      <c r="I686" s="10">
        <f t="shared" si="180"/>
        <v>-30</v>
      </c>
      <c r="J686" s="87">
        <f t="shared" si="181"/>
        <v>-22.900763358778626</v>
      </c>
      <c r="K686" s="29">
        <v>101</v>
      </c>
      <c r="L686" s="13">
        <v>131</v>
      </c>
      <c r="M686" s="10">
        <f t="shared" si="182"/>
        <v>-30</v>
      </c>
      <c r="N686" s="87">
        <f t="shared" si="183"/>
        <v>-22.900763358778626</v>
      </c>
      <c r="O686" s="29">
        <v>0</v>
      </c>
      <c r="P686" s="13">
        <v>0</v>
      </c>
      <c r="Q686" s="10" t="str">
        <f t="shared" si="184"/>
        <v>-</v>
      </c>
      <c r="R686" s="87" t="str">
        <f t="shared" si="185"/>
        <v>-</v>
      </c>
      <c r="S686" s="29">
        <v>0</v>
      </c>
      <c r="T686" s="13">
        <v>0</v>
      </c>
      <c r="U686" s="10" t="str">
        <f t="shared" si="186"/>
        <v>-</v>
      </c>
      <c r="V686" s="87" t="str">
        <f t="shared" si="187"/>
        <v>-</v>
      </c>
      <c r="W686" s="88" t="s">
        <v>11071</v>
      </c>
      <c r="X686" s="89" t="s">
        <v>11071</v>
      </c>
      <c r="Y686" s="89" t="s">
        <v>5344</v>
      </c>
      <c r="Z686" s="10" t="str">
        <f t="shared" si="188"/>
        <v>-</v>
      </c>
      <c r="AA686" s="87" t="str">
        <f t="shared" si="189"/>
        <v>-</v>
      </c>
      <c r="AB686" s="90" t="s">
        <v>11071</v>
      </c>
      <c r="AC686" s="89" t="s">
        <v>11071</v>
      </c>
      <c r="AD686" s="89" t="s">
        <v>5344</v>
      </c>
      <c r="AE686" s="10" t="str">
        <f t="shared" si="190"/>
        <v>-</v>
      </c>
      <c r="AF686" s="11" t="str">
        <f t="shared" si="191"/>
        <v>-</v>
      </c>
      <c r="AG686" s="91" t="s">
        <v>11071</v>
      </c>
      <c r="AH686" s="89" t="s">
        <v>11071</v>
      </c>
      <c r="AI686" s="89" t="s">
        <v>5344</v>
      </c>
      <c r="AJ686" s="10" t="str">
        <f t="shared" si="192"/>
        <v>-</v>
      </c>
      <c r="AK686" s="87" t="str">
        <f t="shared" si="193"/>
        <v>-</v>
      </c>
      <c r="AL686" s="90" t="s">
        <v>11071</v>
      </c>
      <c r="AM686" s="89" t="s">
        <v>11071</v>
      </c>
      <c r="AN686" s="89" t="s">
        <v>5344</v>
      </c>
      <c r="AO686" s="10" t="str">
        <f t="shared" si="194"/>
        <v>-</v>
      </c>
      <c r="AP686" s="11" t="str">
        <f t="shared" si="195"/>
        <v>-</v>
      </c>
      <c r="AQ686" s="91" t="s">
        <v>11071</v>
      </c>
      <c r="AR686" s="89" t="s">
        <v>5344</v>
      </c>
      <c r="AS686" s="89" t="s">
        <v>5344</v>
      </c>
      <c r="AT686" s="10" t="str">
        <f t="shared" si="196"/>
        <v>-</v>
      </c>
      <c r="AU686" s="87" t="str">
        <f t="shared" si="197"/>
        <v>-</v>
      </c>
      <c r="AV686" s="15"/>
    </row>
    <row r="687" spans="3:48" ht="50.1" customHeight="1">
      <c r="C687" s="5"/>
      <c r="D687" s="64" t="s">
        <v>1363</v>
      </c>
      <c r="E687" s="65" t="s">
        <v>5257</v>
      </c>
      <c r="F687" s="67" t="s">
        <v>1364</v>
      </c>
      <c r="G687" s="29">
        <v>206</v>
      </c>
      <c r="H687" s="13">
        <v>188</v>
      </c>
      <c r="I687" s="10">
        <f t="shared" si="180"/>
        <v>18</v>
      </c>
      <c r="J687" s="87">
        <f t="shared" si="181"/>
        <v>9.5744680851063837</v>
      </c>
      <c r="K687" s="29">
        <v>206</v>
      </c>
      <c r="L687" s="13">
        <v>188</v>
      </c>
      <c r="M687" s="10">
        <f t="shared" si="182"/>
        <v>18</v>
      </c>
      <c r="N687" s="87">
        <f t="shared" si="183"/>
        <v>9.5744680851063837</v>
      </c>
      <c r="O687" s="29">
        <v>0</v>
      </c>
      <c r="P687" s="13">
        <v>0</v>
      </c>
      <c r="Q687" s="10" t="str">
        <f t="shared" si="184"/>
        <v>-</v>
      </c>
      <c r="R687" s="87" t="str">
        <f t="shared" si="185"/>
        <v>-</v>
      </c>
      <c r="S687" s="29">
        <v>0</v>
      </c>
      <c r="T687" s="13">
        <v>0</v>
      </c>
      <c r="U687" s="10" t="str">
        <f t="shared" si="186"/>
        <v>-</v>
      </c>
      <c r="V687" s="87" t="str">
        <f t="shared" si="187"/>
        <v>-</v>
      </c>
      <c r="W687" s="88" t="s">
        <v>11071</v>
      </c>
      <c r="X687" s="89" t="s">
        <v>11071</v>
      </c>
      <c r="Y687" s="89" t="s">
        <v>5344</v>
      </c>
      <c r="Z687" s="10" t="str">
        <f t="shared" si="188"/>
        <v>-</v>
      </c>
      <c r="AA687" s="87" t="str">
        <f t="shared" si="189"/>
        <v>-</v>
      </c>
      <c r="AB687" s="90" t="s">
        <v>11071</v>
      </c>
      <c r="AC687" s="89" t="s">
        <v>11071</v>
      </c>
      <c r="AD687" s="89" t="s">
        <v>5344</v>
      </c>
      <c r="AE687" s="10" t="str">
        <f t="shared" si="190"/>
        <v>-</v>
      </c>
      <c r="AF687" s="11" t="str">
        <f t="shared" si="191"/>
        <v>-</v>
      </c>
      <c r="AG687" s="91" t="s">
        <v>11071</v>
      </c>
      <c r="AH687" s="89" t="s">
        <v>11071</v>
      </c>
      <c r="AI687" s="89" t="s">
        <v>5344</v>
      </c>
      <c r="AJ687" s="10" t="str">
        <f t="shared" si="192"/>
        <v>-</v>
      </c>
      <c r="AK687" s="87" t="str">
        <f t="shared" si="193"/>
        <v>-</v>
      </c>
      <c r="AL687" s="90" t="s">
        <v>11071</v>
      </c>
      <c r="AM687" s="89" t="s">
        <v>11071</v>
      </c>
      <c r="AN687" s="89" t="s">
        <v>5344</v>
      </c>
      <c r="AO687" s="10" t="str">
        <f t="shared" si="194"/>
        <v>-</v>
      </c>
      <c r="AP687" s="11" t="str">
        <f t="shared" si="195"/>
        <v>-</v>
      </c>
      <c r="AQ687" s="91" t="s">
        <v>11071</v>
      </c>
      <c r="AR687" s="89" t="s">
        <v>5344</v>
      </c>
      <c r="AS687" s="89" t="s">
        <v>5344</v>
      </c>
      <c r="AT687" s="10" t="str">
        <f t="shared" si="196"/>
        <v>-</v>
      </c>
      <c r="AU687" s="87" t="str">
        <f t="shared" si="197"/>
        <v>-</v>
      </c>
      <c r="AV687" s="15"/>
    </row>
    <row r="688" spans="3:48" ht="50.1" customHeight="1">
      <c r="C688" s="5"/>
      <c r="D688" s="64" t="s">
        <v>1365</v>
      </c>
      <c r="E688" s="65" t="s">
        <v>5257</v>
      </c>
      <c r="F688" s="67" t="s">
        <v>1366</v>
      </c>
      <c r="G688" s="29">
        <v>45</v>
      </c>
      <c r="H688" s="13">
        <v>40</v>
      </c>
      <c r="I688" s="10">
        <f t="shared" si="180"/>
        <v>5</v>
      </c>
      <c r="J688" s="87">
        <f t="shared" si="181"/>
        <v>12.5</v>
      </c>
      <c r="K688" s="29">
        <v>0</v>
      </c>
      <c r="L688" s="13">
        <v>0</v>
      </c>
      <c r="M688" s="10" t="str">
        <f t="shared" si="182"/>
        <v>-</v>
      </c>
      <c r="N688" s="87" t="str">
        <f t="shared" si="183"/>
        <v>-</v>
      </c>
      <c r="O688" s="29">
        <v>0</v>
      </c>
      <c r="P688" s="13">
        <v>0</v>
      </c>
      <c r="Q688" s="10" t="str">
        <f t="shared" si="184"/>
        <v>-</v>
      </c>
      <c r="R688" s="87" t="str">
        <f t="shared" si="185"/>
        <v>-</v>
      </c>
      <c r="S688" s="29">
        <v>45</v>
      </c>
      <c r="T688" s="13">
        <v>40</v>
      </c>
      <c r="U688" s="10">
        <f t="shared" si="186"/>
        <v>5</v>
      </c>
      <c r="V688" s="87">
        <f t="shared" si="187"/>
        <v>12.5</v>
      </c>
      <c r="W688" s="88" t="s">
        <v>8616</v>
      </c>
      <c r="X688" s="89">
        <v>45</v>
      </c>
      <c r="Y688" s="89">
        <v>40</v>
      </c>
      <c r="Z688" s="10">
        <f t="shared" si="188"/>
        <v>5</v>
      </c>
      <c r="AA688" s="87">
        <f t="shared" si="189"/>
        <v>12.5</v>
      </c>
      <c r="AB688" s="90" t="s">
        <v>11071</v>
      </c>
      <c r="AC688" s="89" t="s">
        <v>11071</v>
      </c>
      <c r="AD688" s="89" t="s">
        <v>5344</v>
      </c>
      <c r="AE688" s="10" t="str">
        <f t="shared" si="190"/>
        <v>-</v>
      </c>
      <c r="AF688" s="11" t="str">
        <f t="shared" si="191"/>
        <v>-</v>
      </c>
      <c r="AG688" s="91" t="s">
        <v>11071</v>
      </c>
      <c r="AH688" s="89" t="s">
        <v>11071</v>
      </c>
      <c r="AI688" s="89" t="s">
        <v>5344</v>
      </c>
      <c r="AJ688" s="10" t="str">
        <f t="shared" si="192"/>
        <v>-</v>
      </c>
      <c r="AK688" s="87" t="str">
        <f t="shared" si="193"/>
        <v>-</v>
      </c>
      <c r="AL688" s="90" t="s">
        <v>11071</v>
      </c>
      <c r="AM688" s="89" t="s">
        <v>11071</v>
      </c>
      <c r="AN688" s="89" t="s">
        <v>5344</v>
      </c>
      <c r="AO688" s="10" t="str">
        <f t="shared" si="194"/>
        <v>-</v>
      </c>
      <c r="AP688" s="11" t="str">
        <f t="shared" si="195"/>
        <v>-</v>
      </c>
      <c r="AQ688" s="91" t="s">
        <v>11071</v>
      </c>
      <c r="AR688" s="89" t="s">
        <v>5344</v>
      </c>
      <c r="AS688" s="89" t="s">
        <v>5344</v>
      </c>
      <c r="AT688" s="10" t="str">
        <f t="shared" si="196"/>
        <v>-</v>
      </c>
      <c r="AU688" s="87" t="str">
        <f t="shared" si="197"/>
        <v>-</v>
      </c>
      <c r="AV688" s="15"/>
    </row>
    <row r="689" spans="3:48" ht="50.1" customHeight="1">
      <c r="C689" s="5"/>
      <c r="D689" s="64" t="s">
        <v>1367</v>
      </c>
      <c r="E689" s="65" t="s">
        <v>5257</v>
      </c>
      <c r="F689" s="67" t="s">
        <v>1368</v>
      </c>
      <c r="G689" s="29">
        <v>217</v>
      </c>
      <c r="H689" s="13">
        <v>187</v>
      </c>
      <c r="I689" s="10">
        <f t="shared" si="180"/>
        <v>30</v>
      </c>
      <c r="J689" s="87">
        <f t="shared" si="181"/>
        <v>16.042780748663102</v>
      </c>
      <c r="K689" s="29">
        <v>191</v>
      </c>
      <c r="L689" s="13">
        <v>161</v>
      </c>
      <c r="M689" s="10">
        <f t="shared" si="182"/>
        <v>30</v>
      </c>
      <c r="N689" s="87">
        <f t="shared" si="183"/>
        <v>18.633540372670808</v>
      </c>
      <c r="O689" s="29">
        <v>0</v>
      </c>
      <c r="P689" s="13">
        <v>0</v>
      </c>
      <c r="Q689" s="10" t="str">
        <f t="shared" si="184"/>
        <v>-</v>
      </c>
      <c r="R689" s="87" t="str">
        <f t="shared" si="185"/>
        <v>-</v>
      </c>
      <c r="S689" s="29">
        <v>26</v>
      </c>
      <c r="T689" s="13">
        <v>26</v>
      </c>
      <c r="U689" s="10">
        <f t="shared" si="186"/>
        <v>0</v>
      </c>
      <c r="V689" s="87">
        <f t="shared" si="187"/>
        <v>0</v>
      </c>
      <c r="W689" s="88" t="s">
        <v>5982</v>
      </c>
      <c r="X689" s="89">
        <v>26</v>
      </c>
      <c r="Y689" s="89">
        <v>26</v>
      </c>
      <c r="Z689" s="10">
        <f t="shared" si="188"/>
        <v>0</v>
      </c>
      <c r="AA689" s="87">
        <f t="shared" si="189"/>
        <v>0</v>
      </c>
      <c r="AB689" s="90" t="s">
        <v>11071</v>
      </c>
      <c r="AC689" s="89" t="s">
        <v>11071</v>
      </c>
      <c r="AD689" s="89" t="s">
        <v>5344</v>
      </c>
      <c r="AE689" s="10" t="str">
        <f t="shared" si="190"/>
        <v>-</v>
      </c>
      <c r="AF689" s="11" t="str">
        <f t="shared" si="191"/>
        <v>-</v>
      </c>
      <c r="AG689" s="91" t="s">
        <v>11071</v>
      </c>
      <c r="AH689" s="89" t="s">
        <v>11071</v>
      </c>
      <c r="AI689" s="89" t="s">
        <v>5344</v>
      </c>
      <c r="AJ689" s="10" t="str">
        <f t="shared" si="192"/>
        <v>-</v>
      </c>
      <c r="AK689" s="87" t="str">
        <f t="shared" si="193"/>
        <v>-</v>
      </c>
      <c r="AL689" s="90" t="s">
        <v>11071</v>
      </c>
      <c r="AM689" s="89" t="s">
        <v>11071</v>
      </c>
      <c r="AN689" s="89" t="s">
        <v>5344</v>
      </c>
      <c r="AO689" s="10" t="str">
        <f t="shared" si="194"/>
        <v>-</v>
      </c>
      <c r="AP689" s="11" t="str">
        <f t="shared" si="195"/>
        <v>-</v>
      </c>
      <c r="AQ689" s="91" t="s">
        <v>11071</v>
      </c>
      <c r="AR689" s="89" t="s">
        <v>5344</v>
      </c>
      <c r="AS689" s="89" t="s">
        <v>5344</v>
      </c>
      <c r="AT689" s="10" t="str">
        <f t="shared" si="196"/>
        <v>-</v>
      </c>
      <c r="AU689" s="87" t="str">
        <f t="shared" si="197"/>
        <v>-</v>
      </c>
      <c r="AV689" s="20"/>
    </row>
    <row r="690" spans="3:48" ht="50.1" customHeight="1">
      <c r="C690" s="5"/>
      <c r="D690" s="64" t="s">
        <v>1369</v>
      </c>
      <c r="E690" s="65" t="s">
        <v>5257</v>
      </c>
      <c r="F690" s="67" t="s">
        <v>1370</v>
      </c>
      <c r="G690" s="29">
        <v>658</v>
      </c>
      <c r="H690" s="13">
        <v>604</v>
      </c>
      <c r="I690" s="10">
        <f t="shared" si="180"/>
        <v>54</v>
      </c>
      <c r="J690" s="87">
        <f t="shared" si="181"/>
        <v>8.9403973509933774</v>
      </c>
      <c r="K690" s="29">
        <v>100</v>
      </c>
      <c r="L690" s="13">
        <v>64</v>
      </c>
      <c r="M690" s="10">
        <f t="shared" si="182"/>
        <v>36</v>
      </c>
      <c r="N690" s="87">
        <f t="shared" si="183"/>
        <v>56.25</v>
      </c>
      <c r="O690" s="29">
        <v>0</v>
      </c>
      <c r="P690" s="13">
        <v>0</v>
      </c>
      <c r="Q690" s="10" t="str">
        <f t="shared" si="184"/>
        <v>-</v>
      </c>
      <c r="R690" s="87" t="str">
        <f t="shared" si="185"/>
        <v>-</v>
      </c>
      <c r="S690" s="29">
        <v>557</v>
      </c>
      <c r="T690" s="13">
        <v>539</v>
      </c>
      <c r="U690" s="10">
        <f t="shared" si="186"/>
        <v>18</v>
      </c>
      <c r="V690" s="87">
        <f t="shared" si="187"/>
        <v>3.339517625231911</v>
      </c>
      <c r="W690" s="88" t="s">
        <v>6426</v>
      </c>
      <c r="X690" s="89">
        <v>557</v>
      </c>
      <c r="Y690" s="89">
        <v>539</v>
      </c>
      <c r="Z690" s="10">
        <f t="shared" si="188"/>
        <v>18</v>
      </c>
      <c r="AA690" s="87">
        <f t="shared" si="189"/>
        <v>3.339517625231911</v>
      </c>
      <c r="AB690" s="90" t="s">
        <v>5444</v>
      </c>
      <c r="AC690" s="89">
        <v>0</v>
      </c>
      <c r="AD690" s="89">
        <v>0</v>
      </c>
      <c r="AE690" s="10" t="str">
        <f t="shared" si="190"/>
        <v>-</v>
      </c>
      <c r="AF690" s="11" t="str">
        <f t="shared" si="191"/>
        <v>-</v>
      </c>
      <c r="AG690" s="91" t="s">
        <v>11071</v>
      </c>
      <c r="AH690" s="89" t="s">
        <v>11071</v>
      </c>
      <c r="AI690" s="89" t="s">
        <v>5344</v>
      </c>
      <c r="AJ690" s="10" t="str">
        <f t="shared" si="192"/>
        <v>-</v>
      </c>
      <c r="AK690" s="87" t="str">
        <f t="shared" si="193"/>
        <v>-</v>
      </c>
      <c r="AL690" s="90" t="s">
        <v>11071</v>
      </c>
      <c r="AM690" s="89" t="s">
        <v>11071</v>
      </c>
      <c r="AN690" s="89" t="s">
        <v>5344</v>
      </c>
      <c r="AO690" s="10" t="str">
        <f t="shared" si="194"/>
        <v>-</v>
      </c>
      <c r="AP690" s="11" t="str">
        <f t="shared" si="195"/>
        <v>-</v>
      </c>
      <c r="AQ690" s="91" t="s">
        <v>11071</v>
      </c>
      <c r="AR690" s="89" t="s">
        <v>5344</v>
      </c>
      <c r="AS690" s="89" t="s">
        <v>5344</v>
      </c>
      <c r="AT690" s="10" t="str">
        <f t="shared" si="196"/>
        <v>-</v>
      </c>
      <c r="AU690" s="87" t="str">
        <f t="shared" si="197"/>
        <v>-</v>
      </c>
      <c r="AV690" s="20"/>
    </row>
    <row r="691" spans="3:48" ht="50.1" customHeight="1">
      <c r="C691" s="5"/>
      <c r="D691" s="64" t="s">
        <v>1371</v>
      </c>
      <c r="E691" s="65" t="s">
        <v>5257</v>
      </c>
      <c r="F691" s="67" t="s">
        <v>1372</v>
      </c>
      <c r="G691" s="29">
        <v>82</v>
      </c>
      <c r="H691" s="13">
        <v>102</v>
      </c>
      <c r="I691" s="10">
        <f t="shared" si="180"/>
        <v>-20</v>
      </c>
      <c r="J691" s="87">
        <f t="shared" si="181"/>
        <v>-19.607843137254903</v>
      </c>
      <c r="K691" s="29">
        <v>0</v>
      </c>
      <c r="L691" s="13">
        <v>0</v>
      </c>
      <c r="M691" s="10" t="str">
        <f t="shared" si="182"/>
        <v>-</v>
      </c>
      <c r="N691" s="87" t="str">
        <f t="shared" si="183"/>
        <v>-</v>
      </c>
      <c r="O691" s="29">
        <v>0</v>
      </c>
      <c r="P691" s="13">
        <v>0</v>
      </c>
      <c r="Q691" s="10" t="str">
        <f t="shared" si="184"/>
        <v>-</v>
      </c>
      <c r="R691" s="87" t="str">
        <f t="shared" si="185"/>
        <v>-</v>
      </c>
      <c r="S691" s="29">
        <v>82</v>
      </c>
      <c r="T691" s="13">
        <v>102</v>
      </c>
      <c r="U691" s="10">
        <f t="shared" si="186"/>
        <v>-20</v>
      </c>
      <c r="V691" s="87">
        <f t="shared" si="187"/>
        <v>-19.607843137254903</v>
      </c>
      <c r="W691" s="88" t="s">
        <v>11071</v>
      </c>
      <c r="X691" s="89" t="s">
        <v>11071</v>
      </c>
      <c r="Y691" s="89" t="s">
        <v>5344</v>
      </c>
      <c r="Z691" s="10" t="str">
        <f t="shared" si="188"/>
        <v>-</v>
      </c>
      <c r="AA691" s="87" t="str">
        <f t="shared" si="189"/>
        <v>-</v>
      </c>
      <c r="AB691" s="90" t="s">
        <v>11071</v>
      </c>
      <c r="AC691" s="89" t="s">
        <v>11071</v>
      </c>
      <c r="AD691" s="89" t="s">
        <v>5344</v>
      </c>
      <c r="AE691" s="10" t="str">
        <f t="shared" si="190"/>
        <v>-</v>
      </c>
      <c r="AF691" s="11" t="str">
        <f t="shared" si="191"/>
        <v>-</v>
      </c>
      <c r="AG691" s="91" t="s">
        <v>11071</v>
      </c>
      <c r="AH691" s="89" t="s">
        <v>11071</v>
      </c>
      <c r="AI691" s="89" t="s">
        <v>5344</v>
      </c>
      <c r="AJ691" s="10" t="str">
        <f t="shared" si="192"/>
        <v>-</v>
      </c>
      <c r="AK691" s="87" t="str">
        <f t="shared" si="193"/>
        <v>-</v>
      </c>
      <c r="AL691" s="90" t="s">
        <v>11071</v>
      </c>
      <c r="AM691" s="89" t="s">
        <v>11071</v>
      </c>
      <c r="AN691" s="89" t="s">
        <v>5344</v>
      </c>
      <c r="AO691" s="10" t="str">
        <f t="shared" si="194"/>
        <v>-</v>
      </c>
      <c r="AP691" s="11" t="str">
        <f t="shared" si="195"/>
        <v>-</v>
      </c>
      <c r="AQ691" s="91" t="s">
        <v>11071</v>
      </c>
      <c r="AR691" s="89" t="s">
        <v>5344</v>
      </c>
      <c r="AS691" s="89" t="s">
        <v>5344</v>
      </c>
      <c r="AT691" s="10" t="str">
        <f t="shared" si="196"/>
        <v>-</v>
      </c>
      <c r="AU691" s="87" t="str">
        <f t="shared" si="197"/>
        <v>-</v>
      </c>
      <c r="AV691" s="15"/>
    </row>
    <row r="692" spans="3:48" ht="50.1" customHeight="1">
      <c r="C692" s="5"/>
      <c r="D692" s="64" t="s">
        <v>1373</v>
      </c>
      <c r="E692" s="65" t="s">
        <v>5257</v>
      </c>
      <c r="F692" s="67" t="s">
        <v>1374</v>
      </c>
      <c r="G692" s="29">
        <v>193</v>
      </c>
      <c r="H692" s="13">
        <v>182</v>
      </c>
      <c r="I692" s="10">
        <f t="shared" si="180"/>
        <v>11</v>
      </c>
      <c r="J692" s="87">
        <f t="shared" si="181"/>
        <v>6.0439560439560438</v>
      </c>
      <c r="K692" s="29">
        <v>193</v>
      </c>
      <c r="L692" s="13">
        <v>182</v>
      </c>
      <c r="M692" s="10">
        <f t="shared" si="182"/>
        <v>11</v>
      </c>
      <c r="N692" s="87">
        <f t="shared" si="183"/>
        <v>6.0439560439560438</v>
      </c>
      <c r="O692" s="29">
        <v>0</v>
      </c>
      <c r="P692" s="13">
        <v>0</v>
      </c>
      <c r="Q692" s="10" t="str">
        <f t="shared" si="184"/>
        <v>-</v>
      </c>
      <c r="R692" s="87" t="str">
        <f t="shared" si="185"/>
        <v>-</v>
      </c>
      <c r="S692" s="29">
        <v>0</v>
      </c>
      <c r="T692" s="13">
        <v>0</v>
      </c>
      <c r="U692" s="10" t="str">
        <f t="shared" si="186"/>
        <v>-</v>
      </c>
      <c r="V692" s="87" t="str">
        <f t="shared" si="187"/>
        <v>-</v>
      </c>
      <c r="W692" s="88" t="s">
        <v>11071</v>
      </c>
      <c r="X692" s="89" t="s">
        <v>11071</v>
      </c>
      <c r="Y692" s="89" t="s">
        <v>5344</v>
      </c>
      <c r="Z692" s="10" t="str">
        <f t="shared" si="188"/>
        <v>-</v>
      </c>
      <c r="AA692" s="87" t="str">
        <f t="shared" si="189"/>
        <v>-</v>
      </c>
      <c r="AB692" s="90" t="s">
        <v>11071</v>
      </c>
      <c r="AC692" s="89" t="s">
        <v>11071</v>
      </c>
      <c r="AD692" s="89" t="s">
        <v>5344</v>
      </c>
      <c r="AE692" s="10" t="str">
        <f t="shared" si="190"/>
        <v>-</v>
      </c>
      <c r="AF692" s="11" t="str">
        <f t="shared" si="191"/>
        <v>-</v>
      </c>
      <c r="AG692" s="91" t="s">
        <v>11071</v>
      </c>
      <c r="AH692" s="89" t="s">
        <v>11071</v>
      </c>
      <c r="AI692" s="89" t="s">
        <v>5344</v>
      </c>
      <c r="AJ692" s="10" t="str">
        <f t="shared" si="192"/>
        <v>-</v>
      </c>
      <c r="AK692" s="87" t="str">
        <f t="shared" si="193"/>
        <v>-</v>
      </c>
      <c r="AL692" s="90" t="s">
        <v>11071</v>
      </c>
      <c r="AM692" s="89" t="s">
        <v>11071</v>
      </c>
      <c r="AN692" s="89" t="s">
        <v>5344</v>
      </c>
      <c r="AO692" s="10" t="str">
        <f t="shared" si="194"/>
        <v>-</v>
      </c>
      <c r="AP692" s="11" t="str">
        <f t="shared" si="195"/>
        <v>-</v>
      </c>
      <c r="AQ692" s="91" t="s">
        <v>11071</v>
      </c>
      <c r="AR692" s="89" t="s">
        <v>5344</v>
      </c>
      <c r="AS692" s="89" t="s">
        <v>5344</v>
      </c>
      <c r="AT692" s="10" t="str">
        <f t="shared" si="196"/>
        <v>-</v>
      </c>
      <c r="AU692" s="87" t="str">
        <f t="shared" si="197"/>
        <v>-</v>
      </c>
      <c r="AV692" s="15"/>
    </row>
    <row r="693" spans="3:48" ht="50.1" customHeight="1">
      <c r="C693" s="5"/>
      <c r="D693" s="64" t="s">
        <v>1375</v>
      </c>
      <c r="E693" s="65" t="s">
        <v>5257</v>
      </c>
      <c r="F693" s="67" t="s">
        <v>1376</v>
      </c>
      <c r="G693" s="29">
        <v>1411</v>
      </c>
      <c r="H693" s="13">
        <v>1422</v>
      </c>
      <c r="I693" s="10">
        <f t="shared" si="180"/>
        <v>-11</v>
      </c>
      <c r="J693" s="87">
        <f t="shared" si="181"/>
        <v>-0.77355836849507742</v>
      </c>
      <c r="K693" s="29">
        <v>382</v>
      </c>
      <c r="L693" s="13">
        <v>391</v>
      </c>
      <c r="M693" s="10">
        <f t="shared" si="182"/>
        <v>-9</v>
      </c>
      <c r="N693" s="87">
        <f t="shared" si="183"/>
        <v>-2.3017902813299234</v>
      </c>
      <c r="O693" s="29">
        <v>0</v>
      </c>
      <c r="P693" s="13">
        <v>0</v>
      </c>
      <c r="Q693" s="10" t="str">
        <f t="shared" si="184"/>
        <v>-</v>
      </c>
      <c r="R693" s="87" t="str">
        <f t="shared" si="185"/>
        <v>-</v>
      </c>
      <c r="S693" s="29">
        <v>1029</v>
      </c>
      <c r="T693" s="13">
        <v>1031</v>
      </c>
      <c r="U693" s="10">
        <f t="shared" si="186"/>
        <v>-2</v>
      </c>
      <c r="V693" s="87">
        <f t="shared" si="187"/>
        <v>-0.19398642095053348</v>
      </c>
      <c r="W693" s="88" t="s">
        <v>6426</v>
      </c>
      <c r="X693" s="89">
        <v>1029</v>
      </c>
      <c r="Y693" s="89">
        <v>1031</v>
      </c>
      <c r="Z693" s="10">
        <f t="shared" si="188"/>
        <v>-2</v>
      </c>
      <c r="AA693" s="87">
        <f t="shared" si="189"/>
        <v>-0.19398642095053348</v>
      </c>
      <c r="AB693" s="90" t="s">
        <v>11071</v>
      </c>
      <c r="AC693" s="89" t="s">
        <v>11071</v>
      </c>
      <c r="AD693" s="89" t="s">
        <v>5344</v>
      </c>
      <c r="AE693" s="10" t="str">
        <f t="shared" si="190"/>
        <v>-</v>
      </c>
      <c r="AF693" s="11" t="str">
        <f t="shared" si="191"/>
        <v>-</v>
      </c>
      <c r="AG693" s="91" t="s">
        <v>11071</v>
      </c>
      <c r="AH693" s="89" t="s">
        <v>11071</v>
      </c>
      <c r="AI693" s="89" t="s">
        <v>5344</v>
      </c>
      <c r="AJ693" s="10" t="str">
        <f t="shared" si="192"/>
        <v>-</v>
      </c>
      <c r="AK693" s="87" t="str">
        <f t="shared" si="193"/>
        <v>-</v>
      </c>
      <c r="AL693" s="90" t="s">
        <v>11071</v>
      </c>
      <c r="AM693" s="89" t="s">
        <v>11071</v>
      </c>
      <c r="AN693" s="89" t="s">
        <v>5344</v>
      </c>
      <c r="AO693" s="10" t="str">
        <f t="shared" si="194"/>
        <v>-</v>
      </c>
      <c r="AP693" s="11" t="str">
        <f t="shared" si="195"/>
        <v>-</v>
      </c>
      <c r="AQ693" s="91" t="s">
        <v>11071</v>
      </c>
      <c r="AR693" s="89" t="s">
        <v>5344</v>
      </c>
      <c r="AS693" s="89" t="s">
        <v>5344</v>
      </c>
      <c r="AT693" s="10" t="str">
        <f t="shared" si="196"/>
        <v>-</v>
      </c>
      <c r="AU693" s="87" t="str">
        <f t="shared" si="197"/>
        <v>-</v>
      </c>
      <c r="AV693" s="15"/>
    </row>
    <row r="694" spans="3:48" ht="50.1" customHeight="1">
      <c r="C694" s="5"/>
      <c r="D694" s="64" t="s">
        <v>1377</v>
      </c>
      <c r="E694" s="65" t="s">
        <v>5257</v>
      </c>
      <c r="F694" s="67" t="s">
        <v>1378</v>
      </c>
      <c r="G694" s="29">
        <v>334</v>
      </c>
      <c r="H694" s="13">
        <v>305</v>
      </c>
      <c r="I694" s="10">
        <f t="shared" si="180"/>
        <v>29</v>
      </c>
      <c r="J694" s="87">
        <f t="shared" si="181"/>
        <v>9.5081967213114744</v>
      </c>
      <c r="K694" s="29">
        <v>76</v>
      </c>
      <c r="L694" s="13">
        <v>62</v>
      </c>
      <c r="M694" s="10">
        <f t="shared" si="182"/>
        <v>14</v>
      </c>
      <c r="N694" s="87">
        <f t="shared" si="183"/>
        <v>22.58064516129032</v>
      </c>
      <c r="O694" s="29">
        <v>0</v>
      </c>
      <c r="P694" s="13">
        <v>0</v>
      </c>
      <c r="Q694" s="10" t="str">
        <f t="shared" si="184"/>
        <v>-</v>
      </c>
      <c r="R694" s="87" t="str">
        <f t="shared" si="185"/>
        <v>-</v>
      </c>
      <c r="S694" s="29">
        <v>258</v>
      </c>
      <c r="T694" s="13">
        <v>243</v>
      </c>
      <c r="U694" s="10">
        <f t="shared" si="186"/>
        <v>15</v>
      </c>
      <c r="V694" s="87">
        <f t="shared" si="187"/>
        <v>6.1728395061728394</v>
      </c>
      <c r="W694" s="88" t="s">
        <v>8617</v>
      </c>
      <c r="X694" s="89">
        <v>258</v>
      </c>
      <c r="Y694" s="89">
        <v>243</v>
      </c>
      <c r="Z694" s="10">
        <f t="shared" si="188"/>
        <v>15</v>
      </c>
      <c r="AA694" s="87">
        <f t="shared" si="189"/>
        <v>6.1728395061728394</v>
      </c>
      <c r="AB694" s="90" t="s">
        <v>11071</v>
      </c>
      <c r="AC694" s="89" t="s">
        <v>11071</v>
      </c>
      <c r="AD694" s="89" t="s">
        <v>5344</v>
      </c>
      <c r="AE694" s="10" t="str">
        <f t="shared" si="190"/>
        <v>-</v>
      </c>
      <c r="AF694" s="11" t="str">
        <f t="shared" si="191"/>
        <v>-</v>
      </c>
      <c r="AG694" s="91" t="s">
        <v>11071</v>
      </c>
      <c r="AH694" s="89" t="s">
        <v>11071</v>
      </c>
      <c r="AI694" s="89" t="s">
        <v>5344</v>
      </c>
      <c r="AJ694" s="10" t="str">
        <f t="shared" si="192"/>
        <v>-</v>
      </c>
      <c r="AK694" s="87" t="str">
        <f t="shared" si="193"/>
        <v>-</v>
      </c>
      <c r="AL694" s="90" t="s">
        <v>11071</v>
      </c>
      <c r="AM694" s="89" t="s">
        <v>11071</v>
      </c>
      <c r="AN694" s="89" t="s">
        <v>5344</v>
      </c>
      <c r="AO694" s="10" t="str">
        <f t="shared" si="194"/>
        <v>-</v>
      </c>
      <c r="AP694" s="11" t="str">
        <f t="shared" si="195"/>
        <v>-</v>
      </c>
      <c r="AQ694" s="91" t="s">
        <v>11071</v>
      </c>
      <c r="AR694" s="89" t="s">
        <v>5344</v>
      </c>
      <c r="AS694" s="89" t="s">
        <v>5344</v>
      </c>
      <c r="AT694" s="10" t="str">
        <f t="shared" si="196"/>
        <v>-</v>
      </c>
      <c r="AU694" s="87" t="str">
        <f t="shared" si="197"/>
        <v>-</v>
      </c>
      <c r="AV694" s="15"/>
    </row>
    <row r="695" spans="3:48" ht="50.1" customHeight="1">
      <c r="C695" s="5"/>
      <c r="D695" s="64" t="s">
        <v>1379</v>
      </c>
      <c r="E695" s="65" t="s">
        <v>5257</v>
      </c>
      <c r="F695" s="67" t="s">
        <v>1380</v>
      </c>
      <c r="G695" s="29">
        <v>161</v>
      </c>
      <c r="H695" s="13">
        <v>194</v>
      </c>
      <c r="I695" s="10">
        <f t="shared" si="180"/>
        <v>-33</v>
      </c>
      <c r="J695" s="87">
        <f t="shared" si="181"/>
        <v>-17.010309278350515</v>
      </c>
      <c r="K695" s="29">
        <v>94</v>
      </c>
      <c r="L695" s="13">
        <v>127</v>
      </c>
      <c r="M695" s="10">
        <f t="shared" si="182"/>
        <v>-33</v>
      </c>
      <c r="N695" s="87">
        <f t="shared" si="183"/>
        <v>-25.984251968503933</v>
      </c>
      <c r="O695" s="29">
        <v>0</v>
      </c>
      <c r="P695" s="13">
        <v>0</v>
      </c>
      <c r="Q695" s="10" t="str">
        <f t="shared" si="184"/>
        <v>-</v>
      </c>
      <c r="R695" s="87" t="str">
        <f t="shared" si="185"/>
        <v>-</v>
      </c>
      <c r="S695" s="29">
        <v>67</v>
      </c>
      <c r="T695" s="13">
        <v>67</v>
      </c>
      <c r="U695" s="10">
        <f t="shared" si="186"/>
        <v>0</v>
      </c>
      <c r="V695" s="87">
        <f t="shared" si="187"/>
        <v>0</v>
      </c>
      <c r="W695" s="88" t="s">
        <v>5937</v>
      </c>
      <c r="X695" s="89">
        <v>67</v>
      </c>
      <c r="Y695" s="89">
        <v>67</v>
      </c>
      <c r="Z695" s="10">
        <f t="shared" si="188"/>
        <v>0</v>
      </c>
      <c r="AA695" s="87">
        <f t="shared" si="189"/>
        <v>0</v>
      </c>
      <c r="AB695" s="90" t="s">
        <v>11071</v>
      </c>
      <c r="AC695" s="89" t="s">
        <v>11071</v>
      </c>
      <c r="AD695" s="89" t="s">
        <v>5344</v>
      </c>
      <c r="AE695" s="10" t="str">
        <f t="shared" si="190"/>
        <v>-</v>
      </c>
      <c r="AF695" s="11" t="str">
        <f t="shared" si="191"/>
        <v>-</v>
      </c>
      <c r="AG695" s="91" t="s">
        <v>11071</v>
      </c>
      <c r="AH695" s="89" t="s">
        <v>11071</v>
      </c>
      <c r="AI695" s="89" t="s">
        <v>5344</v>
      </c>
      <c r="AJ695" s="10" t="str">
        <f t="shared" si="192"/>
        <v>-</v>
      </c>
      <c r="AK695" s="87" t="str">
        <f t="shared" si="193"/>
        <v>-</v>
      </c>
      <c r="AL695" s="90" t="s">
        <v>11071</v>
      </c>
      <c r="AM695" s="89" t="s">
        <v>11071</v>
      </c>
      <c r="AN695" s="89" t="s">
        <v>5344</v>
      </c>
      <c r="AO695" s="10" t="str">
        <f t="shared" si="194"/>
        <v>-</v>
      </c>
      <c r="AP695" s="11" t="str">
        <f t="shared" si="195"/>
        <v>-</v>
      </c>
      <c r="AQ695" s="91" t="s">
        <v>11071</v>
      </c>
      <c r="AR695" s="89" t="s">
        <v>5344</v>
      </c>
      <c r="AS695" s="89" t="s">
        <v>5344</v>
      </c>
      <c r="AT695" s="10" t="str">
        <f t="shared" si="196"/>
        <v>-</v>
      </c>
      <c r="AU695" s="87" t="str">
        <f t="shared" si="197"/>
        <v>-</v>
      </c>
      <c r="AV695" s="15"/>
    </row>
    <row r="696" spans="3:48" ht="50.1" customHeight="1">
      <c r="C696" s="5"/>
      <c r="D696" s="64" t="s">
        <v>1381</v>
      </c>
      <c r="E696" s="65" t="s">
        <v>5257</v>
      </c>
      <c r="F696" s="67" t="s">
        <v>1382</v>
      </c>
      <c r="G696" s="29">
        <v>1132</v>
      </c>
      <c r="H696" s="13">
        <v>1139</v>
      </c>
      <c r="I696" s="10">
        <f t="shared" si="180"/>
        <v>-7</v>
      </c>
      <c r="J696" s="87">
        <f t="shared" si="181"/>
        <v>-0.61457418788410889</v>
      </c>
      <c r="K696" s="29">
        <v>0</v>
      </c>
      <c r="L696" s="13">
        <v>0</v>
      </c>
      <c r="M696" s="10" t="str">
        <f t="shared" si="182"/>
        <v>-</v>
      </c>
      <c r="N696" s="87" t="str">
        <f t="shared" si="183"/>
        <v>-</v>
      </c>
      <c r="O696" s="29">
        <v>0</v>
      </c>
      <c r="P696" s="13">
        <v>0</v>
      </c>
      <c r="Q696" s="10" t="str">
        <f t="shared" si="184"/>
        <v>-</v>
      </c>
      <c r="R696" s="87" t="str">
        <f t="shared" si="185"/>
        <v>-</v>
      </c>
      <c r="S696" s="29">
        <v>1132</v>
      </c>
      <c r="T696" s="13">
        <v>1139</v>
      </c>
      <c r="U696" s="10">
        <f t="shared" si="186"/>
        <v>-7</v>
      </c>
      <c r="V696" s="87">
        <f t="shared" si="187"/>
        <v>-0.61457418788410889</v>
      </c>
      <c r="W696" s="88" t="s">
        <v>8618</v>
      </c>
      <c r="X696" s="89">
        <v>556</v>
      </c>
      <c r="Y696" s="89">
        <v>523</v>
      </c>
      <c r="Z696" s="10">
        <f t="shared" si="188"/>
        <v>33</v>
      </c>
      <c r="AA696" s="87">
        <f t="shared" si="189"/>
        <v>6.3097514340344159</v>
      </c>
      <c r="AB696" s="90" t="s">
        <v>8619</v>
      </c>
      <c r="AC696" s="89">
        <v>576</v>
      </c>
      <c r="AD696" s="89">
        <v>616</v>
      </c>
      <c r="AE696" s="10">
        <f t="shared" si="190"/>
        <v>-40</v>
      </c>
      <c r="AF696" s="11">
        <f t="shared" si="191"/>
        <v>-6.4935064935064926</v>
      </c>
      <c r="AG696" s="91" t="s">
        <v>11071</v>
      </c>
      <c r="AH696" s="89" t="s">
        <v>11071</v>
      </c>
      <c r="AI696" s="89" t="s">
        <v>5344</v>
      </c>
      <c r="AJ696" s="10" t="str">
        <f t="shared" si="192"/>
        <v>-</v>
      </c>
      <c r="AK696" s="87" t="str">
        <f t="shared" si="193"/>
        <v>-</v>
      </c>
      <c r="AL696" s="90" t="s">
        <v>11071</v>
      </c>
      <c r="AM696" s="89" t="s">
        <v>11071</v>
      </c>
      <c r="AN696" s="89" t="s">
        <v>5344</v>
      </c>
      <c r="AO696" s="10" t="str">
        <f t="shared" si="194"/>
        <v>-</v>
      </c>
      <c r="AP696" s="11" t="str">
        <f t="shared" si="195"/>
        <v>-</v>
      </c>
      <c r="AQ696" s="91" t="s">
        <v>11071</v>
      </c>
      <c r="AR696" s="89" t="s">
        <v>5344</v>
      </c>
      <c r="AS696" s="89" t="s">
        <v>5344</v>
      </c>
      <c r="AT696" s="10" t="str">
        <f t="shared" si="196"/>
        <v>-</v>
      </c>
      <c r="AU696" s="87" t="str">
        <f t="shared" si="197"/>
        <v>-</v>
      </c>
      <c r="AV696" s="15"/>
    </row>
    <row r="697" spans="3:48" ht="50.1" customHeight="1">
      <c r="C697" s="5"/>
      <c r="D697" s="64" t="s">
        <v>1383</v>
      </c>
      <c r="E697" s="65" t="s">
        <v>5257</v>
      </c>
      <c r="F697" s="67" t="s">
        <v>1384</v>
      </c>
      <c r="G697" s="29">
        <v>585</v>
      </c>
      <c r="H697" s="13">
        <v>539</v>
      </c>
      <c r="I697" s="10">
        <f t="shared" si="180"/>
        <v>46</v>
      </c>
      <c r="J697" s="87">
        <f t="shared" si="181"/>
        <v>8.5343228200371062</v>
      </c>
      <c r="K697" s="29">
        <v>86</v>
      </c>
      <c r="L697" s="13">
        <v>40</v>
      </c>
      <c r="M697" s="10">
        <f t="shared" si="182"/>
        <v>46</v>
      </c>
      <c r="N697" s="87">
        <f t="shared" si="183"/>
        <v>114.99999999999999</v>
      </c>
      <c r="O697" s="29">
        <v>0</v>
      </c>
      <c r="P697" s="13">
        <v>0</v>
      </c>
      <c r="Q697" s="10" t="str">
        <f t="shared" si="184"/>
        <v>-</v>
      </c>
      <c r="R697" s="87" t="str">
        <f t="shared" si="185"/>
        <v>-</v>
      </c>
      <c r="S697" s="29">
        <v>499</v>
      </c>
      <c r="T697" s="13">
        <v>499</v>
      </c>
      <c r="U697" s="10">
        <f t="shared" si="186"/>
        <v>0</v>
      </c>
      <c r="V697" s="87">
        <f t="shared" si="187"/>
        <v>0</v>
      </c>
      <c r="W697" s="88" t="s">
        <v>11071</v>
      </c>
      <c r="X697" s="89" t="s">
        <v>11071</v>
      </c>
      <c r="Y697" s="89" t="s">
        <v>5344</v>
      </c>
      <c r="Z697" s="10" t="str">
        <f t="shared" si="188"/>
        <v>-</v>
      </c>
      <c r="AA697" s="87" t="str">
        <f t="shared" si="189"/>
        <v>-</v>
      </c>
      <c r="AB697" s="90" t="s">
        <v>11071</v>
      </c>
      <c r="AC697" s="89" t="s">
        <v>11071</v>
      </c>
      <c r="AD697" s="89" t="s">
        <v>5344</v>
      </c>
      <c r="AE697" s="10" t="str">
        <f t="shared" si="190"/>
        <v>-</v>
      </c>
      <c r="AF697" s="11" t="str">
        <f t="shared" si="191"/>
        <v>-</v>
      </c>
      <c r="AG697" s="91" t="s">
        <v>11071</v>
      </c>
      <c r="AH697" s="89" t="s">
        <v>11071</v>
      </c>
      <c r="AI697" s="89" t="s">
        <v>5344</v>
      </c>
      <c r="AJ697" s="10" t="str">
        <f t="shared" si="192"/>
        <v>-</v>
      </c>
      <c r="AK697" s="87" t="str">
        <f t="shared" si="193"/>
        <v>-</v>
      </c>
      <c r="AL697" s="90" t="s">
        <v>11071</v>
      </c>
      <c r="AM697" s="89" t="s">
        <v>11071</v>
      </c>
      <c r="AN697" s="89" t="s">
        <v>5344</v>
      </c>
      <c r="AO697" s="10" t="str">
        <f t="shared" si="194"/>
        <v>-</v>
      </c>
      <c r="AP697" s="11" t="str">
        <f t="shared" si="195"/>
        <v>-</v>
      </c>
      <c r="AQ697" s="91" t="s">
        <v>11071</v>
      </c>
      <c r="AR697" s="89" t="s">
        <v>5344</v>
      </c>
      <c r="AS697" s="89" t="s">
        <v>5344</v>
      </c>
      <c r="AT697" s="10" t="str">
        <f t="shared" si="196"/>
        <v>-</v>
      </c>
      <c r="AU697" s="87" t="str">
        <f t="shared" si="197"/>
        <v>-</v>
      </c>
      <c r="AV697" s="15"/>
    </row>
    <row r="698" spans="3:48" ht="50.1" customHeight="1">
      <c r="C698" s="5"/>
      <c r="D698" s="64" t="s">
        <v>1385</v>
      </c>
      <c r="E698" s="65" t="s">
        <v>5257</v>
      </c>
      <c r="F698" s="67" t="s">
        <v>1386</v>
      </c>
      <c r="G698" s="29">
        <v>294</v>
      </c>
      <c r="H698" s="13">
        <v>297</v>
      </c>
      <c r="I698" s="10">
        <f t="shared" si="180"/>
        <v>-3</v>
      </c>
      <c r="J698" s="87">
        <f t="shared" si="181"/>
        <v>-1.0101010101010102</v>
      </c>
      <c r="K698" s="29">
        <v>294</v>
      </c>
      <c r="L698" s="13">
        <v>297</v>
      </c>
      <c r="M698" s="10">
        <f t="shared" si="182"/>
        <v>-3</v>
      </c>
      <c r="N698" s="87">
        <f t="shared" si="183"/>
        <v>-1.0101010101010102</v>
      </c>
      <c r="O698" s="29">
        <v>0</v>
      </c>
      <c r="P698" s="13">
        <v>0</v>
      </c>
      <c r="Q698" s="10" t="str">
        <f t="shared" si="184"/>
        <v>-</v>
      </c>
      <c r="R698" s="87" t="str">
        <f t="shared" si="185"/>
        <v>-</v>
      </c>
      <c r="S698" s="29">
        <v>0</v>
      </c>
      <c r="T698" s="13">
        <v>0</v>
      </c>
      <c r="U698" s="10" t="str">
        <f t="shared" si="186"/>
        <v>-</v>
      </c>
      <c r="V698" s="87" t="str">
        <f t="shared" si="187"/>
        <v>-</v>
      </c>
      <c r="W698" s="88" t="s">
        <v>11071</v>
      </c>
      <c r="X698" s="89" t="s">
        <v>11071</v>
      </c>
      <c r="Y698" s="89" t="s">
        <v>5344</v>
      </c>
      <c r="Z698" s="10" t="str">
        <f t="shared" si="188"/>
        <v>-</v>
      </c>
      <c r="AA698" s="87" t="str">
        <f t="shared" si="189"/>
        <v>-</v>
      </c>
      <c r="AB698" s="90" t="s">
        <v>11071</v>
      </c>
      <c r="AC698" s="89" t="s">
        <v>11071</v>
      </c>
      <c r="AD698" s="89" t="s">
        <v>5344</v>
      </c>
      <c r="AE698" s="10" t="str">
        <f t="shared" si="190"/>
        <v>-</v>
      </c>
      <c r="AF698" s="11" t="str">
        <f t="shared" si="191"/>
        <v>-</v>
      </c>
      <c r="AG698" s="91" t="s">
        <v>11071</v>
      </c>
      <c r="AH698" s="89" t="s">
        <v>11071</v>
      </c>
      <c r="AI698" s="89" t="s">
        <v>5344</v>
      </c>
      <c r="AJ698" s="10" t="str">
        <f t="shared" si="192"/>
        <v>-</v>
      </c>
      <c r="AK698" s="87" t="str">
        <f t="shared" si="193"/>
        <v>-</v>
      </c>
      <c r="AL698" s="90" t="s">
        <v>11071</v>
      </c>
      <c r="AM698" s="89" t="s">
        <v>11071</v>
      </c>
      <c r="AN698" s="89" t="s">
        <v>5344</v>
      </c>
      <c r="AO698" s="10" t="str">
        <f t="shared" si="194"/>
        <v>-</v>
      </c>
      <c r="AP698" s="11" t="str">
        <f t="shared" si="195"/>
        <v>-</v>
      </c>
      <c r="AQ698" s="91" t="s">
        <v>11071</v>
      </c>
      <c r="AR698" s="89" t="s">
        <v>5344</v>
      </c>
      <c r="AS698" s="89" t="s">
        <v>5344</v>
      </c>
      <c r="AT698" s="10" t="str">
        <f t="shared" si="196"/>
        <v>-</v>
      </c>
      <c r="AU698" s="87" t="str">
        <f t="shared" si="197"/>
        <v>-</v>
      </c>
      <c r="AV698" s="15"/>
    </row>
    <row r="699" spans="3:48" ht="50.1" customHeight="1">
      <c r="C699" s="5"/>
      <c r="D699" s="64" t="s">
        <v>1387</v>
      </c>
      <c r="E699" s="65" t="s">
        <v>5257</v>
      </c>
      <c r="F699" s="67" t="s">
        <v>1388</v>
      </c>
      <c r="G699" s="29">
        <v>22</v>
      </c>
      <c r="H699" s="13">
        <v>82</v>
      </c>
      <c r="I699" s="10">
        <f t="shared" si="180"/>
        <v>-60</v>
      </c>
      <c r="J699" s="87">
        <f t="shared" si="181"/>
        <v>-73.170731707317074</v>
      </c>
      <c r="K699" s="29">
        <v>22</v>
      </c>
      <c r="L699" s="13">
        <v>82</v>
      </c>
      <c r="M699" s="10">
        <f t="shared" si="182"/>
        <v>-60</v>
      </c>
      <c r="N699" s="87">
        <f t="shared" si="183"/>
        <v>-73.170731707317074</v>
      </c>
      <c r="O699" s="29">
        <v>0</v>
      </c>
      <c r="P699" s="13">
        <v>0</v>
      </c>
      <c r="Q699" s="10" t="str">
        <f t="shared" si="184"/>
        <v>-</v>
      </c>
      <c r="R699" s="87" t="str">
        <f t="shared" si="185"/>
        <v>-</v>
      </c>
      <c r="S699" s="29">
        <v>0</v>
      </c>
      <c r="T699" s="13">
        <v>0</v>
      </c>
      <c r="U699" s="10" t="str">
        <f t="shared" si="186"/>
        <v>-</v>
      </c>
      <c r="V699" s="87" t="str">
        <f t="shared" si="187"/>
        <v>-</v>
      </c>
      <c r="W699" s="88" t="s">
        <v>11071</v>
      </c>
      <c r="X699" s="89" t="s">
        <v>11071</v>
      </c>
      <c r="Y699" s="89" t="s">
        <v>5344</v>
      </c>
      <c r="Z699" s="10" t="str">
        <f t="shared" si="188"/>
        <v>-</v>
      </c>
      <c r="AA699" s="87" t="str">
        <f t="shared" si="189"/>
        <v>-</v>
      </c>
      <c r="AB699" s="90" t="s">
        <v>11071</v>
      </c>
      <c r="AC699" s="89" t="s">
        <v>11071</v>
      </c>
      <c r="AD699" s="89" t="s">
        <v>5344</v>
      </c>
      <c r="AE699" s="10" t="str">
        <f t="shared" si="190"/>
        <v>-</v>
      </c>
      <c r="AF699" s="11" t="str">
        <f t="shared" si="191"/>
        <v>-</v>
      </c>
      <c r="AG699" s="91" t="s">
        <v>11071</v>
      </c>
      <c r="AH699" s="89" t="s">
        <v>11071</v>
      </c>
      <c r="AI699" s="89" t="s">
        <v>5344</v>
      </c>
      <c r="AJ699" s="10" t="str">
        <f t="shared" si="192"/>
        <v>-</v>
      </c>
      <c r="AK699" s="87" t="str">
        <f t="shared" si="193"/>
        <v>-</v>
      </c>
      <c r="AL699" s="90" t="s">
        <v>11071</v>
      </c>
      <c r="AM699" s="89" t="s">
        <v>11071</v>
      </c>
      <c r="AN699" s="89" t="s">
        <v>5344</v>
      </c>
      <c r="AO699" s="10" t="str">
        <f t="shared" si="194"/>
        <v>-</v>
      </c>
      <c r="AP699" s="11" t="str">
        <f t="shared" si="195"/>
        <v>-</v>
      </c>
      <c r="AQ699" s="91" t="s">
        <v>11071</v>
      </c>
      <c r="AR699" s="89" t="s">
        <v>5344</v>
      </c>
      <c r="AS699" s="89" t="s">
        <v>5344</v>
      </c>
      <c r="AT699" s="10" t="str">
        <f t="shared" si="196"/>
        <v>-</v>
      </c>
      <c r="AU699" s="87" t="str">
        <f t="shared" si="197"/>
        <v>-</v>
      </c>
      <c r="AV699" s="15"/>
    </row>
    <row r="700" spans="3:48" ht="50.1" customHeight="1">
      <c r="C700" s="5"/>
      <c r="D700" s="64" t="s">
        <v>1389</v>
      </c>
      <c r="E700" s="65" t="s">
        <v>5257</v>
      </c>
      <c r="F700" s="67" t="s">
        <v>1390</v>
      </c>
      <c r="G700" s="29">
        <v>400</v>
      </c>
      <c r="H700" s="13">
        <v>320</v>
      </c>
      <c r="I700" s="10">
        <f t="shared" si="180"/>
        <v>80</v>
      </c>
      <c r="J700" s="87">
        <f t="shared" si="181"/>
        <v>25</v>
      </c>
      <c r="K700" s="29">
        <v>0</v>
      </c>
      <c r="L700" s="13">
        <v>0</v>
      </c>
      <c r="M700" s="10" t="str">
        <f t="shared" si="182"/>
        <v>-</v>
      </c>
      <c r="N700" s="87" t="str">
        <f t="shared" si="183"/>
        <v>-</v>
      </c>
      <c r="O700" s="29">
        <v>0</v>
      </c>
      <c r="P700" s="13">
        <v>0</v>
      </c>
      <c r="Q700" s="10" t="str">
        <f t="shared" si="184"/>
        <v>-</v>
      </c>
      <c r="R700" s="87" t="str">
        <f t="shared" si="185"/>
        <v>-</v>
      </c>
      <c r="S700" s="29">
        <v>400</v>
      </c>
      <c r="T700" s="13">
        <v>320</v>
      </c>
      <c r="U700" s="10">
        <f t="shared" si="186"/>
        <v>80</v>
      </c>
      <c r="V700" s="87">
        <f t="shared" si="187"/>
        <v>25</v>
      </c>
      <c r="W700" s="88" t="s">
        <v>8620</v>
      </c>
      <c r="X700" s="89">
        <v>400</v>
      </c>
      <c r="Y700" s="89">
        <v>320</v>
      </c>
      <c r="Z700" s="10">
        <f t="shared" si="188"/>
        <v>80</v>
      </c>
      <c r="AA700" s="87">
        <f t="shared" si="189"/>
        <v>25</v>
      </c>
      <c r="AB700" s="90" t="s">
        <v>11071</v>
      </c>
      <c r="AC700" s="89" t="s">
        <v>11071</v>
      </c>
      <c r="AD700" s="89" t="s">
        <v>5344</v>
      </c>
      <c r="AE700" s="10" t="str">
        <f t="shared" si="190"/>
        <v>-</v>
      </c>
      <c r="AF700" s="11" t="str">
        <f t="shared" si="191"/>
        <v>-</v>
      </c>
      <c r="AG700" s="91" t="s">
        <v>11071</v>
      </c>
      <c r="AH700" s="89" t="s">
        <v>11071</v>
      </c>
      <c r="AI700" s="89" t="s">
        <v>5344</v>
      </c>
      <c r="AJ700" s="10" t="str">
        <f t="shared" si="192"/>
        <v>-</v>
      </c>
      <c r="AK700" s="87" t="str">
        <f t="shared" si="193"/>
        <v>-</v>
      </c>
      <c r="AL700" s="90" t="s">
        <v>11071</v>
      </c>
      <c r="AM700" s="89" t="s">
        <v>11071</v>
      </c>
      <c r="AN700" s="89" t="s">
        <v>5344</v>
      </c>
      <c r="AO700" s="10" t="str">
        <f t="shared" si="194"/>
        <v>-</v>
      </c>
      <c r="AP700" s="11" t="str">
        <f t="shared" si="195"/>
        <v>-</v>
      </c>
      <c r="AQ700" s="91" t="s">
        <v>11071</v>
      </c>
      <c r="AR700" s="89" t="s">
        <v>5344</v>
      </c>
      <c r="AS700" s="89" t="s">
        <v>5344</v>
      </c>
      <c r="AT700" s="10" t="str">
        <f t="shared" si="196"/>
        <v>-</v>
      </c>
      <c r="AU700" s="87" t="str">
        <f t="shared" si="197"/>
        <v>-</v>
      </c>
      <c r="AV700" s="15"/>
    </row>
    <row r="701" spans="3:48" ht="50.1" customHeight="1">
      <c r="C701" s="5"/>
      <c r="D701" s="64" t="s">
        <v>1391</v>
      </c>
      <c r="E701" s="65" t="s">
        <v>5257</v>
      </c>
      <c r="F701" s="67" t="s">
        <v>1392</v>
      </c>
      <c r="G701" s="29">
        <v>277</v>
      </c>
      <c r="H701" s="13">
        <v>269</v>
      </c>
      <c r="I701" s="10">
        <f t="shared" si="180"/>
        <v>8</v>
      </c>
      <c r="J701" s="87">
        <f t="shared" si="181"/>
        <v>2.9739776951672861</v>
      </c>
      <c r="K701" s="29">
        <v>183</v>
      </c>
      <c r="L701" s="13">
        <v>176</v>
      </c>
      <c r="M701" s="10">
        <f t="shared" si="182"/>
        <v>7</v>
      </c>
      <c r="N701" s="87">
        <f t="shared" si="183"/>
        <v>3.9772727272727271</v>
      </c>
      <c r="O701" s="29">
        <v>14</v>
      </c>
      <c r="P701" s="13">
        <v>14</v>
      </c>
      <c r="Q701" s="10">
        <f t="shared" si="184"/>
        <v>0</v>
      </c>
      <c r="R701" s="87">
        <f t="shared" si="185"/>
        <v>0</v>
      </c>
      <c r="S701" s="29">
        <v>80</v>
      </c>
      <c r="T701" s="13">
        <v>80</v>
      </c>
      <c r="U701" s="10">
        <f t="shared" si="186"/>
        <v>0</v>
      </c>
      <c r="V701" s="87">
        <f t="shared" si="187"/>
        <v>0</v>
      </c>
      <c r="W701" s="88" t="s">
        <v>11071</v>
      </c>
      <c r="X701" s="89" t="s">
        <v>11071</v>
      </c>
      <c r="Y701" s="89" t="s">
        <v>5344</v>
      </c>
      <c r="Z701" s="10" t="str">
        <f t="shared" si="188"/>
        <v>-</v>
      </c>
      <c r="AA701" s="87" t="str">
        <f t="shared" si="189"/>
        <v>-</v>
      </c>
      <c r="AB701" s="90" t="s">
        <v>11071</v>
      </c>
      <c r="AC701" s="89" t="s">
        <v>11071</v>
      </c>
      <c r="AD701" s="89" t="s">
        <v>5344</v>
      </c>
      <c r="AE701" s="10" t="str">
        <f t="shared" si="190"/>
        <v>-</v>
      </c>
      <c r="AF701" s="11" t="str">
        <f t="shared" si="191"/>
        <v>-</v>
      </c>
      <c r="AG701" s="91" t="s">
        <v>11071</v>
      </c>
      <c r="AH701" s="89" t="s">
        <v>11071</v>
      </c>
      <c r="AI701" s="89" t="s">
        <v>5344</v>
      </c>
      <c r="AJ701" s="10" t="str">
        <f t="shared" si="192"/>
        <v>-</v>
      </c>
      <c r="AK701" s="87" t="str">
        <f t="shared" si="193"/>
        <v>-</v>
      </c>
      <c r="AL701" s="90" t="s">
        <v>11071</v>
      </c>
      <c r="AM701" s="89" t="s">
        <v>11071</v>
      </c>
      <c r="AN701" s="89" t="s">
        <v>5344</v>
      </c>
      <c r="AO701" s="10" t="str">
        <f t="shared" si="194"/>
        <v>-</v>
      </c>
      <c r="AP701" s="11" t="str">
        <f t="shared" si="195"/>
        <v>-</v>
      </c>
      <c r="AQ701" s="91" t="s">
        <v>11071</v>
      </c>
      <c r="AR701" s="89" t="s">
        <v>5344</v>
      </c>
      <c r="AS701" s="89" t="s">
        <v>5344</v>
      </c>
      <c r="AT701" s="10" t="str">
        <f t="shared" si="196"/>
        <v>-</v>
      </c>
      <c r="AU701" s="87" t="str">
        <f t="shared" si="197"/>
        <v>-</v>
      </c>
      <c r="AV701" s="15"/>
    </row>
    <row r="702" spans="3:48" ht="50.1" customHeight="1">
      <c r="C702" s="5"/>
      <c r="D702" s="64" t="s">
        <v>1393</v>
      </c>
      <c r="E702" s="65" t="s">
        <v>5257</v>
      </c>
      <c r="F702" s="67" t="s">
        <v>1394</v>
      </c>
      <c r="G702" s="29">
        <v>13619</v>
      </c>
      <c r="H702" s="13">
        <v>13090</v>
      </c>
      <c r="I702" s="10">
        <f t="shared" si="180"/>
        <v>529</v>
      </c>
      <c r="J702" s="87">
        <f t="shared" si="181"/>
        <v>4.0412528647822761</v>
      </c>
      <c r="K702" s="29">
        <v>13619</v>
      </c>
      <c r="L702" s="13">
        <v>13090</v>
      </c>
      <c r="M702" s="10">
        <f t="shared" si="182"/>
        <v>529</v>
      </c>
      <c r="N702" s="87">
        <f t="shared" si="183"/>
        <v>4.0412528647822761</v>
      </c>
      <c r="O702" s="29">
        <v>0</v>
      </c>
      <c r="P702" s="13">
        <v>0</v>
      </c>
      <c r="Q702" s="10" t="str">
        <f t="shared" si="184"/>
        <v>-</v>
      </c>
      <c r="R702" s="87" t="str">
        <f t="shared" si="185"/>
        <v>-</v>
      </c>
      <c r="S702" s="29">
        <v>0</v>
      </c>
      <c r="T702" s="13">
        <v>0</v>
      </c>
      <c r="U702" s="10" t="str">
        <f t="shared" si="186"/>
        <v>-</v>
      </c>
      <c r="V702" s="87" t="str">
        <f t="shared" si="187"/>
        <v>-</v>
      </c>
      <c r="W702" s="88" t="s">
        <v>11071</v>
      </c>
      <c r="X702" s="89" t="s">
        <v>11071</v>
      </c>
      <c r="Y702" s="89" t="s">
        <v>5344</v>
      </c>
      <c r="Z702" s="10" t="str">
        <f t="shared" si="188"/>
        <v>-</v>
      </c>
      <c r="AA702" s="87" t="str">
        <f t="shared" si="189"/>
        <v>-</v>
      </c>
      <c r="AB702" s="90" t="s">
        <v>11071</v>
      </c>
      <c r="AC702" s="89" t="s">
        <v>11071</v>
      </c>
      <c r="AD702" s="89" t="s">
        <v>5344</v>
      </c>
      <c r="AE702" s="10" t="str">
        <f t="shared" si="190"/>
        <v>-</v>
      </c>
      <c r="AF702" s="11" t="str">
        <f t="shared" si="191"/>
        <v>-</v>
      </c>
      <c r="AG702" s="91" t="s">
        <v>11071</v>
      </c>
      <c r="AH702" s="89" t="s">
        <v>11071</v>
      </c>
      <c r="AI702" s="89" t="s">
        <v>5344</v>
      </c>
      <c r="AJ702" s="10" t="str">
        <f t="shared" si="192"/>
        <v>-</v>
      </c>
      <c r="AK702" s="87" t="str">
        <f t="shared" si="193"/>
        <v>-</v>
      </c>
      <c r="AL702" s="90" t="s">
        <v>11071</v>
      </c>
      <c r="AM702" s="89" t="s">
        <v>11071</v>
      </c>
      <c r="AN702" s="89" t="s">
        <v>5344</v>
      </c>
      <c r="AO702" s="10" t="str">
        <f t="shared" si="194"/>
        <v>-</v>
      </c>
      <c r="AP702" s="11" t="str">
        <f t="shared" si="195"/>
        <v>-</v>
      </c>
      <c r="AQ702" s="91" t="s">
        <v>11071</v>
      </c>
      <c r="AR702" s="89" t="s">
        <v>5344</v>
      </c>
      <c r="AS702" s="89" t="s">
        <v>5344</v>
      </c>
      <c r="AT702" s="10" t="str">
        <f t="shared" si="196"/>
        <v>-</v>
      </c>
      <c r="AU702" s="87" t="str">
        <f t="shared" si="197"/>
        <v>-</v>
      </c>
      <c r="AV702" s="15"/>
    </row>
    <row r="703" spans="3:48" ht="50.1" customHeight="1">
      <c r="C703" s="5"/>
      <c r="D703" s="64" t="s">
        <v>1395</v>
      </c>
      <c r="E703" s="65" t="s">
        <v>5257</v>
      </c>
      <c r="F703" s="67" t="s">
        <v>1396</v>
      </c>
      <c r="G703" s="29">
        <v>110</v>
      </c>
      <c r="H703" s="13">
        <v>547</v>
      </c>
      <c r="I703" s="10">
        <f t="shared" si="180"/>
        <v>-437</v>
      </c>
      <c r="J703" s="87">
        <f t="shared" si="181"/>
        <v>-79.890310786106028</v>
      </c>
      <c r="K703" s="29">
        <v>110</v>
      </c>
      <c r="L703" s="13">
        <v>547</v>
      </c>
      <c r="M703" s="10">
        <f t="shared" si="182"/>
        <v>-437</v>
      </c>
      <c r="N703" s="87">
        <f t="shared" si="183"/>
        <v>-79.890310786106028</v>
      </c>
      <c r="O703" s="29">
        <v>0</v>
      </c>
      <c r="P703" s="13">
        <v>0</v>
      </c>
      <c r="Q703" s="10" t="str">
        <f t="shared" si="184"/>
        <v>-</v>
      </c>
      <c r="R703" s="87" t="str">
        <f t="shared" si="185"/>
        <v>-</v>
      </c>
      <c r="S703" s="29">
        <v>0</v>
      </c>
      <c r="T703" s="13">
        <v>0</v>
      </c>
      <c r="U703" s="10" t="str">
        <f t="shared" si="186"/>
        <v>-</v>
      </c>
      <c r="V703" s="87" t="str">
        <f t="shared" si="187"/>
        <v>-</v>
      </c>
      <c r="W703" s="88" t="s">
        <v>11071</v>
      </c>
      <c r="X703" s="89" t="s">
        <v>11071</v>
      </c>
      <c r="Y703" s="89" t="s">
        <v>5344</v>
      </c>
      <c r="Z703" s="10" t="str">
        <f t="shared" si="188"/>
        <v>-</v>
      </c>
      <c r="AA703" s="87" t="str">
        <f t="shared" si="189"/>
        <v>-</v>
      </c>
      <c r="AB703" s="90" t="s">
        <v>11071</v>
      </c>
      <c r="AC703" s="89" t="s">
        <v>11071</v>
      </c>
      <c r="AD703" s="89" t="s">
        <v>5344</v>
      </c>
      <c r="AE703" s="10" t="str">
        <f t="shared" si="190"/>
        <v>-</v>
      </c>
      <c r="AF703" s="11" t="str">
        <f t="shared" si="191"/>
        <v>-</v>
      </c>
      <c r="AG703" s="91" t="s">
        <v>11071</v>
      </c>
      <c r="AH703" s="89" t="s">
        <v>11071</v>
      </c>
      <c r="AI703" s="89" t="s">
        <v>5344</v>
      </c>
      <c r="AJ703" s="10" t="str">
        <f t="shared" si="192"/>
        <v>-</v>
      </c>
      <c r="AK703" s="87" t="str">
        <f t="shared" si="193"/>
        <v>-</v>
      </c>
      <c r="AL703" s="90" t="s">
        <v>11071</v>
      </c>
      <c r="AM703" s="89" t="s">
        <v>11071</v>
      </c>
      <c r="AN703" s="89" t="s">
        <v>5344</v>
      </c>
      <c r="AO703" s="10" t="str">
        <f t="shared" si="194"/>
        <v>-</v>
      </c>
      <c r="AP703" s="11" t="str">
        <f t="shared" si="195"/>
        <v>-</v>
      </c>
      <c r="AQ703" s="91" t="s">
        <v>11071</v>
      </c>
      <c r="AR703" s="89" t="s">
        <v>5344</v>
      </c>
      <c r="AS703" s="89" t="s">
        <v>5344</v>
      </c>
      <c r="AT703" s="10" t="str">
        <f t="shared" si="196"/>
        <v>-</v>
      </c>
      <c r="AU703" s="87" t="str">
        <f t="shared" si="197"/>
        <v>-</v>
      </c>
      <c r="AV703" s="15"/>
    </row>
    <row r="704" spans="3:48" ht="50.1" customHeight="1">
      <c r="C704" s="5"/>
      <c r="D704" s="64" t="s">
        <v>1397</v>
      </c>
      <c r="E704" s="65" t="s">
        <v>5257</v>
      </c>
      <c r="F704" s="67" t="s">
        <v>1398</v>
      </c>
      <c r="G704" s="29">
        <v>143</v>
      </c>
      <c r="H704" s="13">
        <v>140</v>
      </c>
      <c r="I704" s="10">
        <f t="shared" si="180"/>
        <v>3</v>
      </c>
      <c r="J704" s="87">
        <f t="shared" si="181"/>
        <v>2.1428571428571428</v>
      </c>
      <c r="K704" s="29">
        <v>143</v>
      </c>
      <c r="L704" s="13">
        <v>140</v>
      </c>
      <c r="M704" s="10">
        <f t="shared" si="182"/>
        <v>3</v>
      </c>
      <c r="N704" s="87">
        <f t="shared" si="183"/>
        <v>2.1428571428571428</v>
      </c>
      <c r="O704" s="29">
        <v>0</v>
      </c>
      <c r="P704" s="13">
        <v>0</v>
      </c>
      <c r="Q704" s="10" t="str">
        <f t="shared" si="184"/>
        <v>-</v>
      </c>
      <c r="R704" s="87" t="str">
        <f t="shared" si="185"/>
        <v>-</v>
      </c>
      <c r="S704" s="29">
        <v>0</v>
      </c>
      <c r="T704" s="13">
        <v>0</v>
      </c>
      <c r="U704" s="10" t="str">
        <f t="shared" si="186"/>
        <v>-</v>
      </c>
      <c r="V704" s="87" t="str">
        <f t="shared" si="187"/>
        <v>-</v>
      </c>
      <c r="W704" s="88" t="s">
        <v>11071</v>
      </c>
      <c r="X704" s="89" t="s">
        <v>11071</v>
      </c>
      <c r="Y704" s="89" t="s">
        <v>5344</v>
      </c>
      <c r="Z704" s="10" t="str">
        <f t="shared" si="188"/>
        <v>-</v>
      </c>
      <c r="AA704" s="87" t="str">
        <f t="shared" si="189"/>
        <v>-</v>
      </c>
      <c r="AB704" s="90" t="s">
        <v>11071</v>
      </c>
      <c r="AC704" s="89" t="s">
        <v>11071</v>
      </c>
      <c r="AD704" s="89" t="s">
        <v>5344</v>
      </c>
      <c r="AE704" s="10" t="str">
        <f t="shared" si="190"/>
        <v>-</v>
      </c>
      <c r="AF704" s="11" t="str">
        <f t="shared" si="191"/>
        <v>-</v>
      </c>
      <c r="AG704" s="91" t="s">
        <v>11071</v>
      </c>
      <c r="AH704" s="89" t="s">
        <v>11071</v>
      </c>
      <c r="AI704" s="89" t="s">
        <v>5344</v>
      </c>
      <c r="AJ704" s="10" t="str">
        <f t="shared" si="192"/>
        <v>-</v>
      </c>
      <c r="AK704" s="87" t="str">
        <f t="shared" si="193"/>
        <v>-</v>
      </c>
      <c r="AL704" s="90" t="s">
        <v>11071</v>
      </c>
      <c r="AM704" s="89" t="s">
        <v>11071</v>
      </c>
      <c r="AN704" s="89" t="s">
        <v>5344</v>
      </c>
      <c r="AO704" s="10" t="str">
        <f t="shared" si="194"/>
        <v>-</v>
      </c>
      <c r="AP704" s="11" t="str">
        <f t="shared" si="195"/>
        <v>-</v>
      </c>
      <c r="AQ704" s="91" t="s">
        <v>11071</v>
      </c>
      <c r="AR704" s="89" t="s">
        <v>5344</v>
      </c>
      <c r="AS704" s="89" t="s">
        <v>5344</v>
      </c>
      <c r="AT704" s="10" t="str">
        <f t="shared" si="196"/>
        <v>-</v>
      </c>
      <c r="AU704" s="87" t="str">
        <f t="shared" si="197"/>
        <v>-</v>
      </c>
      <c r="AV704" s="15"/>
    </row>
    <row r="705" spans="3:48" ht="50.1" customHeight="1">
      <c r="C705" s="5"/>
      <c r="D705" s="64" t="s">
        <v>5196</v>
      </c>
      <c r="E705" s="65" t="s">
        <v>5299</v>
      </c>
      <c r="F705" s="67" t="s">
        <v>5197</v>
      </c>
      <c r="G705" s="29">
        <v>44220</v>
      </c>
      <c r="H705" s="13">
        <v>42567</v>
      </c>
      <c r="I705" s="10">
        <f t="shared" si="180"/>
        <v>1653</v>
      </c>
      <c r="J705" s="87">
        <f t="shared" si="181"/>
        <v>3.8832898724363942</v>
      </c>
      <c r="K705" s="29">
        <v>22497</v>
      </c>
      <c r="L705" s="13">
        <v>22748</v>
      </c>
      <c r="M705" s="10">
        <f t="shared" si="182"/>
        <v>-251</v>
      </c>
      <c r="N705" s="87">
        <f t="shared" si="183"/>
        <v>-1.1033937049410938</v>
      </c>
      <c r="O705" s="29">
        <v>1831</v>
      </c>
      <c r="P705" s="13">
        <v>2172</v>
      </c>
      <c r="Q705" s="10">
        <f t="shared" si="184"/>
        <v>-341</v>
      </c>
      <c r="R705" s="87">
        <f t="shared" si="185"/>
        <v>-15.699815837937384</v>
      </c>
      <c r="S705" s="29">
        <v>19892</v>
      </c>
      <c r="T705" s="13">
        <v>17646</v>
      </c>
      <c r="U705" s="10">
        <f t="shared" si="186"/>
        <v>2246</v>
      </c>
      <c r="V705" s="87">
        <f t="shared" si="187"/>
        <v>12.728097019154482</v>
      </c>
      <c r="W705" s="88" t="s">
        <v>5373</v>
      </c>
      <c r="X705" s="89">
        <v>5978</v>
      </c>
      <c r="Y705" s="89">
        <v>5477</v>
      </c>
      <c r="Z705" s="10">
        <f t="shared" si="188"/>
        <v>501</v>
      </c>
      <c r="AA705" s="87">
        <f t="shared" si="189"/>
        <v>9.1473434361876933</v>
      </c>
      <c r="AB705" s="90" t="s">
        <v>6092</v>
      </c>
      <c r="AC705" s="89">
        <v>4670</v>
      </c>
      <c r="AD705" s="89">
        <v>3670</v>
      </c>
      <c r="AE705" s="10">
        <f t="shared" si="190"/>
        <v>1000</v>
      </c>
      <c r="AF705" s="11">
        <f t="shared" si="191"/>
        <v>27.247956403269757</v>
      </c>
      <c r="AG705" s="91" t="s">
        <v>5628</v>
      </c>
      <c r="AH705" s="89">
        <v>4000</v>
      </c>
      <c r="AI705" s="89">
        <v>4000</v>
      </c>
      <c r="AJ705" s="10">
        <f t="shared" si="192"/>
        <v>0</v>
      </c>
      <c r="AK705" s="87">
        <f t="shared" si="193"/>
        <v>0</v>
      </c>
      <c r="AL705" s="90" t="s">
        <v>5324</v>
      </c>
      <c r="AM705" s="89">
        <v>3656</v>
      </c>
      <c r="AN705" s="89">
        <v>3655</v>
      </c>
      <c r="AO705" s="10">
        <f t="shared" si="194"/>
        <v>1</v>
      </c>
      <c r="AP705" s="11">
        <f t="shared" si="195"/>
        <v>2.7359781121751026E-2</v>
      </c>
      <c r="AQ705" s="91" t="s">
        <v>6102</v>
      </c>
      <c r="AR705" s="89">
        <v>674</v>
      </c>
      <c r="AS705" s="89">
        <v>0</v>
      </c>
      <c r="AT705" s="10">
        <f t="shared" si="196"/>
        <v>674</v>
      </c>
      <c r="AU705" s="87" t="str">
        <f t="shared" si="197"/>
        <v>-</v>
      </c>
      <c r="AV705" s="21" t="s">
        <v>7538</v>
      </c>
    </row>
    <row r="706" spans="3:48" ht="50.1" customHeight="1">
      <c r="C706" s="5"/>
      <c r="D706" s="64" t="s">
        <v>1399</v>
      </c>
      <c r="E706" s="65" t="s">
        <v>5258</v>
      </c>
      <c r="F706" s="67" t="s">
        <v>1400</v>
      </c>
      <c r="G706" s="29">
        <v>6947</v>
      </c>
      <c r="H706" s="13">
        <v>6685</v>
      </c>
      <c r="I706" s="10">
        <f t="shared" si="180"/>
        <v>262</v>
      </c>
      <c r="J706" s="87">
        <f t="shared" si="181"/>
        <v>3.9192221391174273</v>
      </c>
      <c r="K706" s="29">
        <v>3058</v>
      </c>
      <c r="L706" s="13">
        <v>2749</v>
      </c>
      <c r="M706" s="10">
        <f t="shared" si="182"/>
        <v>309</v>
      </c>
      <c r="N706" s="87">
        <f t="shared" si="183"/>
        <v>11.240451073117496</v>
      </c>
      <c r="O706" s="29">
        <v>400</v>
      </c>
      <c r="P706" s="13">
        <v>500</v>
      </c>
      <c r="Q706" s="10">
        <f t="shared" si="184"/>
        <v>-100</v>
      </c>
      <c r="R706" s="87">
        <f t="shared" si="185"/>
        <v>-20</v>
      </c>
      <c r="S706" s="29">
        <v>3488</v>
      </c>
      <c r="T706" s="13">
        <v>3436</v>
      </c>
      <c r="U706" s="10">
        <f t="shared" si="186"/>
        <v>52</v>
      </c>
      <c r="V706" s="87">
        <f t="shared" si="187"/>
        <v>1.5133876600698486</v>
      </c>
      <c r="W706" s="88" t="s">
        <v>5351</v>
      </c>
      <c r="X706" s="89">
        <v>1573</v>
      </c>
      <c r="Y706" s="89">
        <v>1573</v>
      </c>
      <c r="Z706" s="10">
        <f t="shared" si="188"/>
        <v>0</v>
      </c>
      <c r="AA706" s="87">
        <f t="shared" si="189"/>
        <v>0</v>
      </c>
      <c r="AB706" s="90" t="s">
        <v>5568</v>
      </c>
      <c r="AC706" s="89">
        <v>589</v>
      </c>
      <c r="AD706" s="89">
        <v>589</v>
      </c>
      <c r="AE706" s="10">
        <f t="shared" si="190"/>
        <v>0</v>
      </c>
      <c r="AF706" s="11">
        <f t="shared" si="191"/>
        <v>0</v>
      </c>
      <c r="AG706" s="91" t="s">
        <v>6092</v>
      </c>
      <c r="AH706" s="89">
        <v>552</v>
      </c>
      <c r="AI706" s="89">
        <v>552</v>
      </c>
      <c r="AJ706" s="10">
        <f t="shared" si="192"/>
        <v>0</v>
      </c>
      <c r="AK706" s="87">
        <f t="shared" si="193"/>
        <v>0</v>
      </c>
      <c r="AL706" s="90" t="s">
        <v>5983</v>
      </c>
      <c r="AM706" s="89">
        <v>275</v>
      </c>
      <c r="AN706" s="89">
        <v>277</v>
      </c>
      <c r="AO706" s="10">
        <f t="shared" si="194"/>
        <v>-2</v>
      </c>
      <c r="AP706" s="11">
        <f t="shared" si="195"/>
        <v>-0.72202166064981954</v>
      </c>
      <c r="AQ706" s="91" t="s">
        <v>5984</v>
      </c>
      <c r="AR706" s="89">
        <v>167</v>
      </c>
      <c r="AS706" s="89">
        <v>164</v>
      </c>
      <c r="AT706" s="10">
        <f t="shared" si="196"/>
        <v>3</v>
      </c>
      <c r="AU706" s="87">
        <f t="shared" si="197"/>
        <v>1.8292682926829267</v>
      </c>
      <c r="AV706" s="21" t="s">
        <v>5985</v>
      </c>
    </row>
    <row r="707" spans="3:48" ht="50.1" customHeight="1">
      <c r="C707" s="5"/>
      <c r="D707" s="64" t="s">
        <v>1401</v>
      </c>
      <c r="E707" s="65" t="s">
        <v>5258</v>
      </c>
      <c r="F707" s="67" t="s">
        <v>1402</v>
      </c>
      <c r="G707" s="29">
        <v>21812</v>
      </c>
      <c r="H707" s="13">
        <v>20839</v>
      </c>
      <c r="I707" s="10">
        <f t="shared" si="180"/>
        <v>973</v>
      </c>
      <c r="J707" s="87">
        <f t="shared" si="181"/>
        <v>4.6691299966409137</v>
      </c>
      <c r="K707" s="29">
        <v>9909</v>
      </c>
      <c r="L707" s="13">
        <v>9195</v>
      </c>
      <c r="M707" s="10">
        <f t="shared" si="182"/>
        <v>714</v>
      </c>
      <c r="N707" s="87">
        <f t="shared" si="183"/>
        <v>7.7650897226753663</v>
      </c>
      <c r="O707" s="29">
        <v>345</v>
      </c>
      <c r="P707" s="13">
        <v>346</v>
      </c>
      <c r="Q707" s="10">
        <f t="shared" si="184"/>
        <v>-1</v>
      </c>
      <c r="R707" s="87">
        <f t="shared" si="185"/>
        <v>-0.28901734104046239</v>
      </c>
      <c r="S707" s="29">
        <v>11558</v>
      </c>
      <c r="T707" s="13">
        <v>11298</v>
      </c>
      <c r="U707" s="10">
        <f t="shared" si="186"/>
        <v>260</v>
      </c>
      <c r="V707" s="87">
        <f t="shared" si="187"/>
        <v>2.3012922641175431</v>
      </c>
      <c r="W707" s="88" t="s">
        <v>8636</v>
      </c>
      <c r="X707" s="89">
        <v>9052</v>
      </c>
      <c r="Y707" s="89">
        <v>9047</v>
      </c>
      <c r="Z707" s="10">
        <f t="shared" si="188"/>
        <v>5</v>
      </c>
      <c r="AA707" s="87">
        <f t="shared" si="189"/>
        <v>5.5266939316900632E-2</v>
      </c>
      <c r="AB707" s="90" t="s">
        <v>5986</v>
      </c>
      <c r="AC707" s="89">
        <v>1933</v>
      </c>
      <c r="AD707" s="89">
        <v>1932</v>
      </c>
      <c r="AE707" s="10">
        <f t="shared" si="190"/>
        <v>1</v>
      </c>
      <c r="AF707" s="11">
        <f t="shared" si="191"/>
        <v>5.1759834368530024E-2</v>
      </c>
      <c r="AG707" s="91" t="s">
        <v>8637</v>
      </c>
      <c r="AH707" s="89">
        <v>252</v>
      </c>
      <c r="AI707" s="89" t="s">
        <v>11071</v>
      </c>
      <c r="AJ707" s="10" t="str">
        <f t="shared" si="192"/>
        <v>-</v>
      </c>
      <c r="AK707" s="87" t="str">
        <f t="shared" si="193"/>
        <v>-</v>
      </c>
      <c r="AL707" s="90" t="s">
        <v>5987</v>
      </c>
      <c r="AM707" s="89">
        <v>109</v>
      </c>
      <c r="AN707" s="89">
        <v>111</v>
      </c>
      <c r="AO707" s="10">
        <f t="shared" si="194"/>
        <v>-2</v>
      </c>
      <c r="AP707" s="11">
        <f t="shared" si="195"/>
        <v>-1.8018018018018018</v>
      </c>
      <c r="AQ707" s="91" t="s">
        <v>5988</v>
      </c>
      <c r="AR707" s="89">
        <v>37</v>
      </c>
      <c r="AS707" s="89">
        <v>50</v>
      </c>
      <c r="AT707" s="10">
        <f t="shared" si="196"/>
        <v>-13</v>
      </c>
      <c r="AU707" s="87">
        <f t="shared" si="197"/>
        <v>-26</v>
      </c>
      <c r="AV707" s="19" t="s">
        <v>5989</v>
      </c>
    </row>
    <row r="708" spans="3:48" ht="50.1" customHeight="1">
      <c r="C708" s="5"/>
      <c r="D708" s="64" t="s">
        <v>1403</v>
      </c>
      <c r="E708" s="65" t="s">
        <v>5258</v>
      </c>
      <c r="F708" s="67" t="s">
        <v>1404</v>
      </c>
      <c r="G708" s="29">
        <v>38283</v>
      </c>
      <c r="H708" s="13">
        <v>44497</v>
      </c>
      <c r="I708" s="10">
        <f t="shared" si="180"/>
        <v>-6214</v>
      </c>
      <c r="J708" s="87">
        <f t="shared" si="181"/>
        <v>-13.96498640357777</v>
      </c>
      <c r="K708" s="29">
        <v>11133</v>
      </c>
      <c r="L708" s="13">
        <v>15931</v>
      </c>
      <c r="M708" s="10">
        <f t="shared" si="182"/>
        <v>-4798</v>
      </c>
      <c r="N708" s="87">
        <f t="shared" si="183"/>
        <v>-30.117381206452826</v>
      </c>
      <c r="O708" s="29">
        <v>4563</v>
      </c>
      <c r="P708" s="13">
        <v>5194</v>
      </c>
      <c r="Q708" s="10">
        <f t="shared" si="184"/>
        <v>-631</v>
      </c>
      <c r="R708" s="87">
        <f t="shared" si="185"/>
        <v>-12.148633038120908</v>
      </c>
      <c r="S708" s="29">
        <v>22587</v>
      </c>
      <c r="T708" s="13">
        <v>23373</v>
      </c>
      <c r="U708" s="10">
        <f t="shared" si="186"/>
        <v>-786</v>
      </c>
      <c r="V708" s="87">
        <f t="shared" si="187"/>
        <v>-3.3628545757925816</v>
      </c>
      <c r="W708" s="88" t="s">
        <v>5990</v>
      </c>
      <c r="X708" s="89">
        <v>10380</v>
      </c>
      <c r="Y708" s="89">
        <v>10309</v>
      </c>
      <c r="Z708" s="10">
        <f t="shared" si="188"/>
        <v>71</v>
      </c>
      <c r="AA708" s="87">
        <f t="shared" si="189"/>
        <v>0.68871859540207592</v>
      </c>
      <c r="AB708" s="90" t="s">
        <v>5991</v>
      </c>
      <c r="AC708" s="89">
        <v>5804</v>
      </c>
      <c r="AD708" s="89">
        <v>5833</v>
      </c>
      <c r="AE708" s="10">
        <f t="shared" si="190"/>
        <v>-29</v>
      </c>
      <c r="AF708" s="11">
        <f t="shared" si="191"/>
        <v>-0.49717126692953889</v>
      </c>
      <c r="AG708" s="91" t="s">
        <v>5342</v>
      </c>
      <c r="AH708" s="89">
        <v>4009</v>
      </c>
      <c r="AI708" s="89">
        <v>4633</v>
      </c>
      <c r="AJ708" s="10">
        <f t="shared" si="192"/>
        <v>-624</v>
      </c>
      <c r="AK708" s="87">
        <f t="shared" si="193"/>
        <v>-13.468594862939781</v>
      </c>
      <c r="AL708" s="90" t="s">
        <v>5568</v>
      </c>
      <c r="AM708" s="89">
        <v>1246</v>
      </c>
      <c r="AN708" s="89">
        <v>1244</v>
      </c>
      <c r="AO708" s="10">
        <f t="shared" si="194"/>
        <v>2</v>
      </c>
      <c r="AP708" s="11">
        <f t="shared" si="195"/>
        <v>0.16077170418006431</v>
      </c>
      <c r="AQ708" s="91" t="s">
        <v>8638</v>
      </c>
      <c r="AR708" s="89">
        <v>475</v>
      </c>
      <c r="AS708" s="89">
        <v>473</v>
      </c>
      <c r="AT708" s="10">
        <f t="shared" si="196"/>
        <v>2</v>
      </c>
      <c r="AU708" s="87">
        <f t="shared" si="197"/>
        <v>0.42283298097251587</v>
      </c>
      <c r="AV708" s="19" t="s">
        <v>5992</v>
      </c>
    </row>
    <row r="709" spans="3:48" ht="50.1" customHeight="1">
      <c r="C709" s="5"/>
      <c r="D709" s="64" t="s">
        <v>1405</v>
      </c>
      <c r="E709" s="65" t="s">
        <v>5258</v>
      </c>
      <c r="F709" s="67" t="s">
        <v>1406</v>
      </c>
      <c r="G709" s="29">
        <v>5883</v>
      </c>
      <c r="H709" s="13">
        <v>5737</v>
      </c>
      <c r="I709" s="10">
        <f t="shared" si="180"/>
        <v>146</v>
      </c>
      <c r="J709" s="87">
        <f t="shared" si="181"/>
        <v>2.5448840857591075</v>
      </c>
      <c r="K709" s="29">
        <v>1610</v>
      </c>
      <c r="L709" s="13">
        <v>1608</v>
      </c>
      <c r="M709" s="10">
        <f t="shared" si="182"/>
        <v>2</v>
      </c>
      <c r="N709" s="87">
        <f t="shared" si="183"/>
        <v>0.12437810945273632</v>
      </c>
      <c r="O709" s="29">
        <v>150</v>
      </c>
      <c r="P709" s="13">
        <v>150</v>
      </c>
      <c r="Q709" s="10">
        <f t="shared" si="184"/>
        <v>0</v>
      </c>
      <c r="R709" s="87">
        <f t="shared" si="185"/>
        <v>0</v>
      </c>
      <c r="S709" s="29">
        <v>4123</v>
      </c>
      <c r="T709" s="13">
        <v>3979</v>
      </c>
      <c r="U709" s="10">
        <f t="shared" si="186"/>
        <v>144</v>
      </c>
      <c r="V709" s="87">
        <f t="shared" si="187"/>
        <v>3.6189997486805727</v>
      </c>
      <c r="W709" s="88" t="s">
        <v>5389</v>
      </c>
      <c r="X709" s="89">
        <v>1642</v>
      </c>
      <c r="Y709" s="89">
        <v>1642</v>
      </c>
      <c r="Z709" s="10">
        <f t="shared" si="188"/>
        <v>0</v>
      </c>
      <c r="AA709" s="87">
        <f t="shared" si="189"/>
        <v>0</v>
      </c>
      <c r="AB709" s="90" t="s">
        <v>5843</v>
      </c>
      <c r="AC709" s="89">
        <v>1188</v>
      </c>
      <c r="AD709" s="89">
        <v>1036</v>
      </c>
      <c r="AE709" s="10">
        <f t="shared" si="190"/>
        <v>152</v>
      </c>
      <c r="AF709" s="11">
        <f t="shared" si="191"/>
        <v>14.671814671814673</v>
      </c>
      <c r="AG709" s="91" t="s">
        <v>5568</v>
      </c>
      <c r="AH709" s="89">
        <v>915</v>
      </c>
      <c r="AI709" s="89">
        <v>915</v>
      </c>
      <c r="AJ709" s="10">
        <f t="shared" si="192"/>
        <v>0</v>
      </c>
      <c r="AK709" s="87">
        <f t="shared" si="193"/>
        <v>0</v>
      </c>
      <c r="AL709" s="90" t="s">
        <v>5994</v>
      </c>
      <c r="AM709" s="89">
        <v>161</v>
      </c>
      <c r="AN709" s="89">
        <v>161</v>
      </c>
      <c r="AO709" s="10">
        <f t="shared" si="194"/>
        <v>0</v>
      </c>
      <c r="AP709" s="11">
        <f t="shared" si="195"/>
        <v>0</v>
      </c>
      <c r="AQ709" s="91" t="s">
        <v>5995</v>
      </c>
      <c r="AR709" s="89">
        <v>139</v>
      </c>
      <c r="AS709" s="89">
        <v>145</v>
      </c>
      <c r="AT709" s="10">
        <f t="shared" si="196"/>
        <v>-6</v>
      </c>
      <c r="AU709" s="87">
        <f t="shared" si="197"/>
        <v>-4.1379310344827589</v>
      </c>
      <c r="AV709" s="19" t="s">
        <v>8668</v>
      </c>
    </row>
    <row r="710" spans="3:48" ht="50.1" customHeight="1">
      <c r="C710" s="5"/>
      <c r="D710" s="64" t="s">
        <v>1407</v>
      </c>
      <c r="E710" s="65" t="s">
        <v>5258</v>
      </c>
      <c r="F710" s="67" t="s">
        <v>1408</v>
      </c>
      <c r="G710" s="29">
        <v>13260</v>
      </c>
      <c r="H710" s="13">
        <v>13257</v>
      </c>
      <c r="I710" s="10">
        <f t="shared" si="180"/>
        <v>3</v>
      </c>
      <c r="J710" s="87">
        <f t="shared" si="181"/>
        <v>2.2629554197782304E-2</v>
      </c>
      <c r="K710" s="29">
        <v>2163</v>
      </c>
      <c r="L710" s="13">
        <v>2143</v>
      </c>
      <c r="M710" s="10">
        <f t="shared" si="182"/>
        <v>20</v>
      </c>
      <c r="N710" s="87">
        <f t="shared" si="183"/>
        <v>0.93327111525898265</v>
      </c>
      <c r="O710" s="29">
        <v>3160</v>
      </c>
      <c r="P710" s="13">
        <v>3202</v>
      </c>
      <c r="Q710" s="10">
        <f t="shared" si="184"/>
        <v>-42</v>
      </c>
      <c r="R710" s="87">
        <f t="shared" si="185"/>
        <v>-1.311680199875078</v>
      </c>
      <c r="S710" s="29">
        <v>7937</v>
      </c>
      <c r="T710" s="13">
        <v>7912</v>
      </c>
      <c r="U710" s="10">
        <f t="shared" si="186"/>
        <v>25</v>
      </c>
      <c r="V710" s="87">
        <f t="shared" si="187"/>
        <v>0.31597573306370069</v>
      </c>
      <c r="W710" s="88" t="s">
        <v>5389</v>
      </c>
      <c r="X710" s="89">
        <v>2614</v>
      </c>
      <c r="Y710" s="89">
        <v>2706</v>
      </c>
      <c r="Z710" s="10">
        <f t="shared" si="188"/>
        <v>-92</v>
      </c>
      <c r="AA710" s="87">
        <f t="shared" si="189"/>
        <v>-3.3998521803399848</v>
      </c>
      <c r="AB710" s="90" t="s">
        <v>5339</v>
      </c>
      <c r="AC710" s="89">
        <v>2352</v>
      </c>
      <c r="AD710" s="89">
        <v>2418</v>
      </c>
      <c r="AE710" s="10">
        <f t="shared" si="190"/>
        <v>-66</v>
      </c>
      <c r="AF710" s="11">
        <f t="shared" si="191"/>
        <v>-2.7295285359801489</v>
      </c>
      <c r="AG710" s="91" t="s">
        <v>5996</v>
      </c>
      <c r="AH710" s="89">
        <v>906</v>
      </c>
      <c r="AI710" s="89">
        <v>960</v>
      </c>
      <c r="AJ710" s="10">
        <f t="shared" si="192"/>
        <v>-54</v>
      </c>
      <c r="AK710" s="87">
        <f t="shared" si="193"/>
        <v>-5.625</v>
      </c>
      <c r="AL710" s="90" t="s">
        <v>5997</v>
      </c>
      <c r="AM710" s="89">
        <v>690</v>
      </c>
      <c r="AN710" s="89">
        <v>495</v>
      </c>
      <c r="AO710" s="10">
        <f t="shared" si="194"/>
        <v>195</v>
      </c>
      <c r="AP710" s="11">
        <f t="shared" si="195"/>
        <v>39.393939393939391</v>
      </c>
      <c r="AQ710" s="91" t="s">
        <v>5335</v>
      </c>
      <c r="AR710" s="89">
        <v>651</v>
      </c>
      <c r="AS710" s="89">
        <v>651</v>
      </c>
      <c r="AT710" s="10">
        <f t="shared" si="196"/>
        <v>0</v>
      </c>
      <c r="AU710" s="87">
        <f t="shared" si="197"/>
        <v>0</v>
      </c>
      <c r="AV710" s="19" t="s">
        <v>5998</v>
      </c>
    </row>
    <row r="711" spans="3:48" ht="50.1" customHeight="1">
      <c r="C711" s="5"/>
      <c r="D711" s="64" t="s">
        <v>1409</v>
      </c>
      <c r="E711" s="65" t="s">
        <v>5258</v>
      </c>
      <c r="F711" s="67" t="s">
        <v>1410</v>
      </c>
      <c r="G711" s="29">
        <v>10210</v>
      </c>
      <c r="H711" s="13">
        <v>11208</v>
      </c>
      <c r="I711" s="10">
        <f t="shared" si="180"/>
        <v>-998</v>
      </c>
      <c r="J711" s="87">
        <f t="shared" si="181"/>
        <v>-8.904354032833691</v>
      </c>
      <c r="K711" s="29">
        <v>6302</v>
      </c>
      <c r="L711" s="13">
        <v>6086</v>
      </c>
      <c r="M711" s="10">
        <f t="shared" si="182"/>
        <v>216</v>
      </c>
      <c r="N711" s="87">
        <f t="shared" si="183"/>
        <v>3.5491291488662506</v>
      </c>
      <c r="O711" s="29">
        <v>0</v>
      </c>
      <c r="P711" s="13">
        <v>0</v>
      </c>
      <c r="Q711" s="10" t="str">
        <f t="shared" si="184"/>
        <v>-</v>
      </c>
      <c r="R711" s="87" t="str">
        <f t="shared" si="185"/>
        <v>-</v>
      </c>
      <c r="S711" s="29">
        <v>3908</v>
      </c>
      <c r="T711" s="13">
        <v>5122</v>
      </c>
      <c r="U711" s="10">
        <f t="shared" si="186"/>
        <v>-1214</v>
      </c>
      <c r="V711" s="87">
        <f t="shared" si="187"/>
        <v>-23.70167903162827</v>
      </c>
      <c r="W711" s="88" t="s">
        <v>5937</v>
      </c>
      <c r="X711" s="89">
        <v>1561</v>
      </c>
      <c r="Y711" s="89">
        <v>2126</v>
      </c>
      <c r="Z711" s="10">
        <f t="shared" si="188"/>
        <v>-565</v>
      </c>
      <c r="AA711" s="87">
        <f t="shared" si="189"/>
        <v>-26.575729068673564</v>
      </c>
      <c r="AB711" s="90" t="s">
        <v>6000</v>
      </c>
      <c r="AC711" s="89">
        <v>536</v>
      </c>
      <c r="AD711" s="89">
        <v>636</v>
      </c>
      <c r="AE711" s="10">
        <f t="shared" si="190"/>
        <v>-100</v>
      </c>
      <c r="AF711" s="11">
        <f t="shared" si="191"/>
        <v>-15.723270440251572</v>
      </c>
      <c r="AG711" s="91" t="s">
        <v>5984</v>
      </c>
      <c r="AH711" s="89">
        <v>489</v>
      </c>
      <c r="AI711" s="89">
        <v>515</v>
      </c>
      <c r="AJ711" s="10">
        <f t="shared" si="192"/>
        <v>-26</v>
      </c>
      <c r="AK711" s="87">
        <f t="shared" si="193"/>
        <v>-5.0485436893203879</v>
      </c>
      <c r="AL711" s="90" t="s">
        <v>5999</v>
      </c>
      <c r="AM711" s="89">
        <v>406</v>
      </c>
      <c r="AN711" s="89">
        <v>715</v>
      </c>
      <c r="AO711" s="10">
        <f t="shared" si="194"/>
        <v>-309</v>
      </c>
      <c r="AP711" s="11">
        <f t="shared" si="195"/>
        <v>-43.216783216783213</v>
      </c>
      <c r="AQ711" s="91" t="s">
        <v>6001</v>
      </c>
      <c r="AR711" s="89">
        <v>394</v>
      </c>
      <c r="AS711" s="89">
        <v>590</v>
      </c>
      <c r="AT711" s="10">
        <f t="shared" si="196"/>
        <v>-196</v>
      </c>
      <c r="AU711" s="87">
        <f t="shared" si="197"/>
        <v>-33.220338983050844</v>
      </c>
      <c r="AV711" s="19" t="s">
        <v>6002</v>
      </c>
    </row>
    <row r="712" spans="3:48" ht="50.1" customHeight="1">
      <c r="C712" s="5"/>
      <c r="D712" s="64" t="s">
        <v>1411</v>
      </c>
      <c r="E712" s="65" t="s">
        <v>5258</v>
      </c>
      <c r="F712" s="67" t="s">
        <v>1412</v>
      </c>
      <c r="G712" s="29">
        <v>3616</v>
      </c>
      <c r="H712" s="13">
        <v>4456</v>
      </c>
      <c r="I712" s="10">
        <f t="shared" si="180"/>
        <v>-840</v>
      </c>
      <c r="J712" s="87">
        <f t="shared" si="181"/>
        <v>-18.850987432675044</v>
      </c>
      <c r="K712" s="29">
        <v>835</v>
      </c>
      <c r="L712" s="13">
        <v>1099</v>
      </c>
      <c r="M712" s="10">
        <f t="shared" si="182"/>
        <v>-264</v>
      </c>
      <c r="N712" s="87">
        <f t="shared" si="183"/>
        <v>-24.021838034576888</v>
      </c>
      <c r="O712" s="29">
        <v>407</v>
      </c>
      <c r="P712" s="13">
        <v>627</v>
      </c>
      <c r="Q712" s="10">
        <f t="shared" si="184"/>
        <v>-220</v>
      </c>
      <c r="R712" s="87">
        <f t="shared" si="185"/>
        <v>-35.087719298245609</v>
      </c>
      <c r="S712" s="29">
        <v>2374</v>
      </c>
      <c r="T712" s="13">
        <v>2730</v>
      </c>
      <c r="U712" s="10">
        <f t="shared" si="186"/>
        <v>-356</v>
      </c>
      <c r="V712" s="87">
        <f t="shared" si="187"/>
        <v>-13.040293040293042</v>
      </c>
      <c r="W712" s="88" t="s">
        <v>5339</v>
      </c>
      <c r="X712" s="89">
        <v>493</v>
      </c>
      <c r="Y712" s="89">
        <v>648</v>
      </c>
      <c r="Z712" s="10">
        <f t="shared" si="188"/>
        <v>-155</v>
      </c>
      <c r="AA712" s="87">
        <f t="shared" si="189"/>
        <v>-23.919753086419753</v>
      </c>
      <c r="AB712" s="90" t="s">
        <v>5341</v>
      </c>
      <c r="AC712" s="89">
        <v>485</v>
      </c>
      <c r="AD712" s="89">
        <v>734</v>
      </c>
      <c r="AE712" s="10">
        <f t="shared" si="190"/>
        <v>-249</v>
      </c>
      <c r="AF712" s="11">
        <f t="shared" si="191"/>
        <v>-33.923705722070849</v>
      </c>
      <c r="AG712" s="91" t="s">
        <v>5984</v>
      </c>
      <c r="AH712" s="89">
        <v>481</v>
      </c>
      <c r="AI712" s="89">
        <v>471</v>
      </c>
      <c r="AJ712" s="10">
        <f t="shared" si="192"/>
        <v>10</v>
      </c>
      <c r="AK712" s="87">
        <f t="shared" si="193"/>
        <v>2.1231422505307855</v>
      </c>
      <c r="AL712" s="90" t="s">
        <v>6003</v>
      </c>
      <c r="AM712" s="89">
        <v>248</v>
      </c>
      <c r="AN712" s="89">
        <v>205</v>
      </c>
      <c r="AO712" s="10">
        <f t="shared" si="194"/>
        <v>43</v>
      </c>
      <c r="AP712" s="11">
        <f t="shared" si="195"/>
        <v>20.975609756097562</v>
      </c>
      <c r="AQ712" s="91" t="s">
        <v>5594</v>
      </c>
      <c r="AR712" s="89">
        <v>196</v>
      </c>
      <c r="AS712" s="89">
        <v>228</v>
      </c>
      <c r="AT712" s="10">
        <f t="shared" si="196"/>
        <v>-32</v>
      </c>
      <c r="AU712" s="87">
        <f t="shared" si="197"/>
        <v>-14.035087719298245</v>
      </c>
      <c r="AV712" s="19" t="s">
        <v>6004</v>
      </c>
    </row>
    <row r="713" spans="3:48" ht="50.1" customHeight="1">
      <c r="C713" s="5"/>
      <c r="D713" s="64" t="s">
        <v>1413</v>
      </c>
      <c r="E713" s="65" t="s">
        <v>5258</v>
      </c>
      <c r="F713" s="67" t="s">
        <v>1414</v>
      </c>
      <c r="G713" s="29">
        <v>9243</v>
      </c>
      <c r="H713" s="13">
        <v>9631</v>
      </c>
      <c r="I713" s="10">
        <f t="shared" ref="I713:I776" si="198">IF(OR(G713&gt;0,H713&gt;0),G713-H713,"-")</f>
        <v>-388</v>
      </c>
      <c r="J713" s="87">
        <f t="shared" ref="J713:J776" si="199">IFERROR(IF(OR(G713&gt;0,H713&gt;0),I713/H713*100,"-"),"-")</f>
        <v>-4.0286574602844984</v>
      </c>
      <c r="K713" s="29">
        <v>2745</v>
      </c>
      <c r="L713" s="13">
        <v>2745</v>
      </c>
      <c r="M713" s="10">
        <f t="shared" ref="M713:M776" si="200">IF(OR(K713&gt;0,L713&gt;0),K713-L713,"-")</f>
        <v>0</v>
      </c>
      <c r="N713" s="87">
        <f t="shared" ref="N713:N776" si="201">IFERROR(IF(OR(K713&gt;0,L713&gt;0),M713/L713*100,"-"),"-")</f>
        <v>0</v>
      </c>
      <c r="O713" s="29">
        <v>364</v>
      </c>
      <c r="P713" s="13">
        <v>463</v>
      </c>
      <c r="Q713" s="10">
        <f t="shared" ref="Q713:Q776" si="202">IF(OR(O713&gt;0,P713&gt;0),O713-P713,"-")</f>
        <v>-99</v>
      </c>
      <c r="R713" s="87">
        <f t="shared" ref="R713:R776" si="203">IFERROR(IF(OR(O713&gt;0,P713&gt;0),Q713/P713*100,"-"),"-")</f>
        <v>-21.382289416846653</v>
      </c>
      <c r="S713" s="29">
        <v>6134</v>
      </c>
      <c r="T713" s="13">
        <v>6423</v>
      </c>
      <c r="U713" s="10">
        <f t="shared" ref="U713:U776" si="204">IF(OR(S713&gt;0,T713&gt;0),S713-T713,"-")</f>
        <v>-289</v>
      </c>
      <c r="V713" s="87">
        <f t="shared" ref="V713:V776" si="205">IFERROR(IF(OR(S713&gt;0,T713&gt;0),U713/T713*100,"-"),"-")</f>
        <v>-4.4994550832944107</v>
      </c>
      <c r="W713" s="88" t="s">
        <v>6005</v>
      </c>
      <c r="X713" s="89">
        <v>3654</v>
      </c>
      <c r="Y713" s="89">
        <v>4056</v>
      </c>
      <c r="Z713" s="10">
        <f t="shared" ref="Z713:Z776" si="206">IFERROR(IF(OR(X713&gt;0,Y713&gt;0),X713-Y713,"-"),"-")</f>
        <v>-402</v>
      </c>
      <c r="AA713" s="87">
        <f t="shared" ref="AA713:AA776" si="207">IFERROR(IF(OR(X713&gt;0,Y713&gt;0),Z713/Y713*100,"-"),"-")</f>
        <v>-9.9112426035502956</v>
      </c>
      <c r="AB713" s="90" t="s">
        <v>6006</v>
      </c>
      <c r="AC713" s="89">
        <v>1863</v>
      </c>
      <c r="AD713" s="89">
        <v>1771</v>
      </c>
      <c r="AE713" s="10">
        <f t="shared" ref="AE713:AE776" si="208">IFERROR(IF(OR(AC713&gt;0,AD713&gt;0),AC713-AD713,"-"),"-")</f>
        <v>92</v>
      </c>
      <c r="AF713" s="11">
        <f t="shared" ref="AF713:AF776" si="209">IFERROR(IF(OR(AC713&gt;0,AD713&gt;0),AE713/AD713*100,"-"),"-")</f>
        <v>5.1948051948051948</v>
      </c>
      <c r="AG713" s="91" t="s">
        <v>5335</v>
      </c>
      <c r="AH713" s="89">
        <v>495</v>
      </c>
      <c r="AI713" s="89">
        <v>485</v>
      </c>
      <c r="AJ713" s="10">
        <f t="shared" ref="AJ713:AJ776" si="210">IFERROR(IF(OR(AH713&gt;0,AI713&gt;0),AH713-AI713,"-"),"-")</f>
        <v>10</v>
      </c>
      <c r="AK713" s="87">
        <f t="shared" ref="AK713:AK776" si="211">IFERROR(IF(OR(AH713&gt;0,AI713&gt;0),AJ713/AI713*100,"-"),"-")</f>
        <v>2.0618556701030926</v>
      </c>
      <c r="AL713" s="90" t="s">
        <v>6007</v>
      </c>
      <c r="AM713" s="89">
        <v>99</v>
      </c>
      <c r="AN713" s="89">
        <v>93</v>
      </c>
      <c r="AO713" s="10">
        <f t="shared" ref="AO713:AO776" si="212">IFERROR(IF(OR(AM713&gt;0,AN713&gt;0),AM713-AN713,"-"),"-")</f>
        <v>6</v>
      </c>
      <c r="AP713" s="11">
        <f t="shared" ref="AP713:AP776" si="213">IFERROR(IF(OR(AM713&gt;0,AN713&gt;0),AO713/AN713*100,"-"),"-")</f>
        <v>6.4516129032258061</v>
      </c>
      <c r="AQ713" s="91" t="s">
        <v>6008</v>
      </c>
      <c r="AR713" s="89">
        <v>16</v>
      </c>
      <c r="AS713" s="89">
        <v>12</v>
      </c>
      <c r="AT713" s="10">
        <f t="shared" ref="AT713:AT776" si="214">IFERROR(IF(OR(AR713&gt;0,AS713&gt;0),AR713-AS713,"-"),"-")</f>
        <v>4</v>
      </c>
      <c r="AU713" s="87">
        <f t="shared" ref="AU713:AU776" si="215">IFERROR(IF(OR(AR713&gt;0,AS713&gt;0),AT713/AS713*100,"-"),"-")</f>
        <v>33.333333333333329</v>
      </c>
      <c r="AV713" s="19" t="s">
        <v>6009</v>
      </c>
    </row>
    <row r="714" spans="3:48" ht="50.1" customHeight="1">
      <c r="C714" s="5"/>
      <c r="D714" s="64" t="s">
        <v>1415</v>
      </c>
      <c r="E714" s="65" t="s">
        <v>5258</v>
      </c>
      <c r="F714" s="67" t="s">
        <v>1416</v>
      </c>
      <c r="G714" s="29">
        <v>14716</v>
      </c>
      <c r="H714" s="13">
        <v>14732</v>
      </c>
      <c r="I714" s="10">
        <f t="shared" si="198"/>
        <v>-16</v>
      </c>
      <c r="J714" s="87">
        <f t="shared" si="199"/>
        <v>-0.10860711376595167</v>
      </c>
      <c r="K714" s="29">
        <v>4155</v>
      </c>
      <c r="L714" s="13">
        <v>4224</v>
      </c>
      <c r="M714" s="10">
        <f t="shared" si="200"/>
        <v>-69</v>
      </c>
      <c r="N714" s="87">
        <f t="shared" si="201"/>
        <v>-1.6335227272727273</v>
      </c>
      <c r="O714" s="29">
        <v>3585</v>
      </c>
      <c r="P714" s="13">
        <v>3747</v>
      </c>
      <c r="Q714" s="10">
        <f t="shared" si="202"/>
        <v>-162</v>
      </c>
      <c r="R714" s="87">
        <f t="shared" si="203"/>
        <v>-4.3234587670136113</v>
      </c>
      <c r="S714" s="29">
        <v>6976</v>
      </c>
      <c r="T714" s="13">
        <v>6762</v>
      </c>
      <c r="U714" s="10">
        <f t="shared" si="204"/>
        <v>214</v>
      </c>
      <c r="V714" s="87">
        <f t="shared" si="205"/>
        <v>3.1647441585329785</v>
      </c>
      <c r="W714" s="88" t="s">
        <v>6010</v>
      </c>
      <c r="X714" s="89">
        <v>4360</v>
      </c>
      <c r="Y714" s="89">
        <v>4269</v>
      </c>
      <c r="Z714" s="10">
        <f t="shared" si="206"/>
        <v>91</v>
      </c>
      <c r="AA714" s="87">
        <f t="shared" si="207"/>
        <v>2.131646755680487</v>
      </c>
      <c r="AB714" s="90" t="s">
        <v>5389</v>
      </c>
      <c r="AC714" s="89">
        <v>1548</v>
      </c>
      <c r="AD714" s="89">
        <v>1632</v>
      </c>
      <c r="AE714" s="10">
        <f t="shared" si="208"/>
        <v>-84</v>
      </c>
      <c r="AF714" s="11">
        <f t="shared" si="209"/>
        <v>-5.1470588235294112</v>
      </c>
      <c r="AG714" s="91" t="s">
        <v>6011</v>
      </c>
      <c r="AH714" s="89">
        <v>516</v>
      </c>
      <c r="AI714" s="89">
        <v>416</v>
      </c>
      <c r="AJ714" s="10">
        <f t="shared" si="210"/>
        <v>100</v>
      </c>
      <c r="AK714" s="87">
        <f t="shared" si="211"/>
        <v>24.03846153846154</v>
      </c>
      <c r="AL714" s="90" t="s">
        <v>5335</v>
      </c>
      <c r="AM714" s="89">
        <v>315</v>
      </c>
      <c r="AN714" s="89">
        <v>314</v>
      </c>
      <c r="AO714" s="10">
        <f t="shared" si="212"/>
        <v>1</v>
      </c>
      <c r="AP714" s="11">
        <f t="shared" si="213"/>
        <v>0.31847133757961787</v>
      </c>
      <c r="AQ714" s="91" t="s">
        <v>8639</v>
      </c>
      <c r="AR714" s="89">
        <v>72</v>
      </c>
      <c r="AS714" s="89" t="s">
        <v>5344</v>
      </c>
      <c r="AT714" s="10" t="str">
        <f t="shared" si="214"/>
        <v>-</v>
      </c>
      <c r="AU714" s="87" t="str">
        <f t="shared" si="215"/>
        <v>-</v>
      </c>
      <c r="AV714" s="21" t="s">
        <v>6012</v>
      </c>
    </row>
    <row r="715" spans="3:48" ht="50.1" customHeight="1">
      <c r="C715" s="5"/>
      <c r="D715" s="64" t="s">
        <v>1417</v>
      </c>
      <c r="E715" s="65" t="s">
        <v>5258</v>
      </c>
      <c r="F715" s="67" t="s">
        <v>1418</v>
      </c>
      <c r="G715" s="29">
        <v>3359</v>
      </c>
      <c r="H715" s="13">
        <v>3000</v>
      </c>
      <c r="I715" s="10">
        <f t="shared" si="198"/>
        <v>359</v>
      </c>
      <c r="J715" s="87">
        <f t="shared" si="199"/>
        <v>11.966666666666667</v>
      </c>
      <c r="K715" s="29">
        <v>1802</v>
      </c>
      <c r="L715" s="13">
        <v>1443</v>
      </c>
      <c r="M715" s="10">
        <f t="shared" si="200"/>
        <v>359</v>
      </c>
      <c r="N715" s="87">
        <f t="shared" si="201"/>
        <v>24.878724878724878</v>
      </c>
      <c r="O715" s="29">
        <v>201</v>
      </c>
      <c r="P715" s="13">
        <v>201</v>
      </c>
      <c r="Q715" s="10">
        <f t="shared" si="202"/>
        <v>0</v>
      </c>
      <c r="R715" s="87">
        <f t="shared" si="203"/>
        <v>0</v>
      </c>
      <c r="S715" s="29">
        <v>1355</v>
      </c>
      <c r="T715" s="13">
        <v>1355</v>
      </c>
      <c r="U715" s="10">
        <f t="shared" si="204"/>
        <v>0</v>
      </c>
      <c r="V715" s="87">
        <f t="shared" si="205"/>
        <v>0</v>
      </c>
      <c r="W715" s="88" t="s">
        <v>6013</v>
      </c>
      <c r="X715" s="89">
        <v>572</v>
      </c>
      <c r="Y715" s="89">
        <v>572</v>
      </c>
      <c r="Z715" s="10">
        <f t="shared" si="206"/>
        <v>0</v>
      </c>
      <c r="AA715" s="87">
        <f t="shared" si="207"/>
        <v>0</v>
      </c>
      <c r="AB715" s="90" t="s">
        <v>5342</v>
      </c>
      <c r="AC715" s="89">
        <v>350</v>
      </c>
      <c r="AD715" s="89">
        <v>359</v>
      </c>
      <c r="AE715" s="10">
        <f t="shared" si="208"/>
        <v>-9</v>
      </c>
      <c r="AF715" s="11">
        <f t="shared" si="209"/>
        <v>-2.5069637883008355</v>
      </c>
      <c r="AG715" s="91" t="s">
        <v>6014</v>
      </c>
      <c r="AH715" s="89">
        <v>110</v>
      </c>
      <c r="AI715" s="89">
        <v>120</v>
      </c>
      <c r="AJ715" s="10">
        <f t="shared" si="210"/>
        <v>-10</v>
      </c>
      <c r="AK715" s="87">
        <f t="shared" si="211"/>
        <v>-8.3333333333333321</v>
      </c>
      <c r="AL715" s="90" t="s">
        <v>6015</v>
      </c>
      <c r="AM715" s="89">
        <v>109</v>
      </c>
      <c r="AN715" s="89">
        <v>109</v>
      </c>
      <c r="AO715" s="10">
        <f t="shared" si="212"/>
        <v>0</v>
      </c>
      <c r="AP715" s="11">
        <f t="shared" si="213"/>
        <v>0</v>
      </c>
      <c r="AQ715" s="91" t="s">
        <v>8640</v>
      </c>
      <c r="AR715" s="89">
        <v>78</v>
      </c>
      <c r="AS715" s="89">
        <v>60</v>
      </c>
      <c r="AT715" s="10">
        <f t="shared" si="214"/>
        <v>18</v>
      </c>
      <c r="AU715" s="87">
        <f t="shared" si="215"/>
        <v>30</v>
      </c>
      <c r="AV715" s="19" t="s">
        <v>6016</v>
      </c>
    </row>
    <row r="716" spans="3:48" ht="50.1" customHeight="1">
      <c r="C716" s="5"/>
      <c r="D716" s="64" t="s">
        <v>1419</v>
      </c>
      <c r="E716" s="65" t="s">
        <v>5258</v>
      </c>
      <c r="F716" s="67" t="s">
        <v>1420</v>
      </c>
      <c r="G716" s="29">
        <v>9881</v>
      </c>
      <c r="H716" s="13">
        <v>9932</v>
      </c>
      <c r="I716" s="10">
        <f t="shared" si="198"/>
        <v>-51</v>
      </c>
      <c r="J716" s="87">
        <f t="shared" si="199"/>
        <v>-0.51349174385823593</v>
      </c>
      <c r="K716" s="29">
        <v>3262</v>
      </c>
      <c r="L716" s="13">
        <v>2983</v>
      </c>
      <c r="M716" s="10">
        <f t="shared" si="200"/>
        <v>279</v>
      </c>
      <c r="N716" s="87">
        <f t="shared" si="201"/>
        <v>9.3530003352329878</v>
      </c>
      <c r="O716" s="29">
        <v>0</v>
      </c>
      <c r="P716" s="13">
        <v>105</v>
      </c>
      <c r="Q716" s="10">
        <f t="shared" si="202"/>
        <v>-105</v>
      </c>
      <c r="R716" s="87">
        <f t="shared" si="203"/>
        <v>-100</v>
      </c>
      <c r="S716" s="29">
        <v>6618</v>
      </c>
      <c r="T716" s="13">
        <v>6844</v>
      </c>
      <c r="U716" s="10">
        <f t="shared" si="204"/>
        <v>-226</v>
      </c>
      <c r="V716" s="87">
        <f t="shared" si="205"/>
        <v>-3.3021624780829919</v>
      </c>
      <c r="W716" s="88" t="s">
        <v>6017</v>
      </c>
      <c r="X716" s="89">
        <v>3415</v>
      </c>
      <c r="Y716" s="89">
        <v>3476</v>
      </c>
      <c r="Z716" s="10">
        <f t="shared" si="206"/>
        <v>-61</v>
      </c>
      <c r="AA716" s="87">
        <f t="shared" si="207"/>
        <v>-1.7548906789413117</v>
      </c>
      <c r="AB716" s="90" t="s">
        <v>5389</v>
      </c>
      <c r="AC716" s="89">
        <v>2751</v>
      </c>
      <c r="AD716" s="89">
        <v>2973</v>
      </c>
      <c r="AE716" s="10">
        <f t="shared" si="208"/>
        <v>-222</v>
      </c>
      <c r="AF716" s="11">
        <f t="shared" si="209"/>
        <v>-7.4672048435923317</v>
      </c>
      <c r="AG716" s="91" t="s">
        <v>6018</v>
      </c>
      <c r="AH716" s="89">
        <v>280</v>
      </c>
      <c r="AI716" s="89">
        <v>319</v>
      </c>
      <c r="AJ716" s="10">
        <f t="shared" si="210"/>
        <v>-39</v>
      </c>
      <c r="AK716" s="87">
        <f t="shared" si="211"/>
        <v>-12.225705329153605</v>
      </c>
      <c r="AL716" s="90" t="s">
        <v>8641</v>
      </c>
      <c r="AM716" s="89">
        <v>78</v>
      </c>
      <c r="AN716" s="89" t="s">
        <v>5344</v>
      </c>
      <c r="AO716" s="10" t="str">
        <f t="shared" si="212"/>
        <v>-</v>
      </c>
      <c r="AP716" s="11" t="str">
        <f t="shared" si="213"/>
        <v>-</v>
      </c>
      <c r="AQ716" s="91" t="s">
        <v>6019</v>
      </c>
      <c r="AR716" s="89">
        <v>36</v>
      </c>
      <c r="AS716" s="89">
        <v>21</v>
      </c>
      <c r="AT716" s="10">
        <f t="shared" si="214"/>
        <v>15</v>
      </c>
      <c r="AU716" s="87">
        <f t="shared" si="215"/>
        <v>71.428571428571431</v>
      </c>
      <c r="AV716" s="19" t="s">
        <v>8669</v>
      </c>
    </row>
    <row r="717" spans="3:48" ht="50.1" customHeight="1">
      <c r="C717" s="5"/>
      <c r="D717" s="64" t="s">
        <v>1421</v>
      </c>
      <c r="E717" s="65" t="s">
        <v>5258</v>
      </c>
      <c r="F717" s="67" t="s">
        <v>1422</v>
      </c>
      <c r="G717" s="29">
        <v>7955</v>
      </c>
      <c r="H717" s="13">
        <v>9176</v>
      </c>
      <c r="I717" s="10">
        <f t="shared" si="198"/>
        <v>-1221</v>
      </c>
      <c r="J717" s="87">
        <f t="shared" si="199"/>
        <v>-13.306451612903224</v>
      </c>
      <c r="K717" s="29">
        <v>4501</v>
      </c>
      <c r="L717" s="13">
        <v>4851</v>
      </c>
      <c r="M717" s="10">
        <f t="shared" si="200"/>
        <v>-350</v>
      </c>
      <c r="N717" s="87">
        <f t="shared" si="201"/>
        <v>-7.2150072150072146</v>
      </c>
      <c r="O717" s="29">
        <v>0</v>
      </c>
      <c r="P717" s="13">
        <v>0</v>
      </c>
      <c r="Q717" s="10" t="str">
        <f t="shared" si="202"/>
        <v>-</v>
      </c>
      <c r="R717" s="87" t="str">
        <f t="shared" si="203"/>
        <v>-</v>
      </c>
      <c r="S717" s="29">
        <v>3454</v>
      </c>
      <c r="T717" s="13">
        <v>4325</v>
      </c>
      <c r="U717" s="10">
        <f t="shared" si="204"/>
        <v>-871</v>
      </c>
      <c r="V717" s="87">
        <f t="shared" si="205"/>
        <v>-20.138728323699421</v>
      </c>
      <c r="W717" s="88" t="s">
        <v>6020</v>
      </c>
      <c r="X717" s="89">
        <v>2059</v>
      </c>
      <c r="Y717" s="89">
        <v>2578</v>
      </c>
      <c r="Z717" s="10">
        <f t="shared" si="206"/>
        <v>-519</v>
      </c>
      <c r="AA717" s="87">
        <f t="shared" si="207"/>
        <v>-20.131885182311869</v>
      </c>
      <c r="AB717" s="90" t="s">
        <v>5339</v>
      </c>
      <c r="AC717" s="89">
        <v>447</v>
      </c>
      <c r="AD717" s="89">
        <v>625</v>
      </c>
      <c r="AE717" s="10">
        <f t="shared" si="208"/>
        <v>-178</v>
      </c>
      <c r="AF717" s="11">
        <f t="shared" si="209"/>
        <v>-28.48</v>
      </c>
      <c r="AG717" s="91" t="s">
        <v>5871</v>
      </c>
      <c r="AH717" s="89">
        <v>314</v>
      </c>
      <c r="AI717" s="89">
        <v>313</v>
      </c>
      <c r="AJ717" s="10">
        <f t="shared" si="210"/>
        <v>1</v>
      </c>
      <c r="AK717" s="87">
        <f t="shared" si="211"/>
        <v>0.31948881789137379</v>
      </c>
      <c r="AL717" s="90" t="s">
        <v>5342</v>
      </c>
      <c r="AM717" s="89">
        <v>251</v>
      </c>
      <c r="AN717" s="89">
        <v>386</v>
      </c>
      <c r="AO717" s="10">
        <f t="shared" si="212"/>
        <v>-135</v>
      </c>
      <c r="AP717" s="11">
        <f t="shared" si="213"/>
        <v>-34.974093264248708</v>
      </c>
      <c r="AQ717" s="91" t="s">
        <v>8642</v>
      </c>
      <c r="AR717" s="89">
        <v>192</v>
      </c>
      <c r="AS717" s="89">
        <v>192</v>
      </c>
      <c r="AT717" s="10">
        <f t="shared" si="214"/>
        <v>0</v>
      </c>
      <c r="AU717" s="87">
        <f t="shared" si="215"/>
        <v>0</v>
      </c>
      <c r="AV717" s="19" t="s">
        <v>6021</v>
      </c>
    </row>
    <row r="718" spans="3:48" ht="50.1" customHeight="1">
      <c r="C718" s="5"/>
      <c r="D718" s="64" t="s">
        <v>1423</v>
      </c>
      <c r="E718" s="65" t="s">
        <v>5258</v>
      </c>
      <c r="F718" s="67" t="s">
        <v>1424</v>
      </c>
      <c r="G718" s="29">
        <v>3321</v>
      </c>
      <c r="H718" s="13">
        <v>3249</v>
      </c>
      <c r="I718" s="10">
        <f t="shared" si="198"/>
        <v>72</v>
      </c>
      <c r="J718" s="87">
        <f t="shared" si="199"/>
        <v>2.21606648199446</v>
      </c>
      <c r="K718" s="29">
        <v>1007</v>
      </c>
      <c r="L718" s="13">
        <v>1155</v>
      </c>
      <c r="M718" s="10">
        <f t="shared" si="200"/>
        <v>-148</v>
      </c>
      <c r="N718" s="87">
        <f t="shared" si="201"/>
        <v>-12.813852813852813</v>
      </c>
      <c r="O718" s="29">
        <v>26</v>
      </c>
      <c r="P718" s="13">
        <v>26</v>
      </c>
      <c r="Q718" s="10">
        <f t="shared" si="202"/>
        <v>0</v>
      </c>
      <c r="R718" s="87">
        <f t="shared" si="203"/>
        <v>0</v>
      </c>
      <c r="S718" s="29">
        <v>2288</v>
      </c>
      <c r="T718" s="13">
        <v>2068</v>
      </c>
      <c r="U718" s="10">
        <f t="shared" si="204"/>
        <v>220</v>
      </c>
      <c r="V718" s="87">
        <f t="shared" si="205"/>
        <v>10.638297872340425</v>
      </c>
      <c r="W718" s="88" t="s">
        <v>5881</v>
      </c>
      <c r="X718" s="89">
        <v>1185</v>
      </c>
      <c r="Y718" s="89">
        <v>1064</v>
      </c>
      <c r="Z718" s="10">
        <f t="shared" si="206"/>
        <v>121</v>
      </c>
      <c r="AA718" s="87">
        <f t="shared" si="207"/>
        <v>11.37218045112782</v>
      </c>
      <c r="AB718" s="90" t="s">
        <v>6022</v>
      </c>
      <c r="AC718" s="89">
        <v>454</v>
      </c>
      <c r="AD718" s="89">
        <v>454</v>
      </c>
      <c r="AE718" s="10">
        <f t="shared" si="208"/>
        <v>0</v>
      </c>
      <c r="AF718" s="11">
        <f t="shared" si="209"/>
        <v>0</v>
      </c>
      <c r="AG718" s="91" t="s">
        <v>6023</v>
      </c>
      <c r="AH718" s="89">
        <v>347</v>
      </c>
      <c r="AI718" s="89">
        <v>367</v>
      </c>
      <c r="AJ718" s="10">
        <f t="shared" si="210"/>
        <v>-20</v>
      </c>
      <c r="AK718" s="87">
        <f t="shared" si="211"/>
        <v>-5.4495912806539506</v>
      </c>
      <c r="AL718" s="90" t="s">
        <v>6025</v>
      </c>
      <c r="AM718" s="89">
        <v>164</v>
      </c>
      <c r="AN718" s="89">
        <v>49</v>
      </c>
      <c r="AO718" s="10">
        <f t="shared" si="212"/>
        <v>115</v>
      </c>
      <c r="AP718" s="11">
        <f t="shared" si="213"/>
        <v>234.69387755102042</v>
      </c>
      <c r="AQ718" s="91" t="s">
        <v>6024</v>
      </c>
      <c r="AR718" s="89">
        <v>103</v>
      </c>
      <c r="AS718" s="89">
        <v>103</v>
      </c>
      <c r="AT718" s="10">
        <f t="shared" si="214"/>
        <v>0</v>
      </c>
      <c r="AU718" s="87">
        <f t="shared" si="215"/>
        <v>0</v>
      </c>
      <c r="AV718" s="19" t="s">
        <v>8670</v>
      </c>
    </row>
    <row r="719" spans="3:48" ht="50.1" customHeight="1">
      <c r="C719" s="5"/>
      <c r="D719" s="64" t="s">
        <v>1425</v>
      </c>
      <c r="E719" s="65" t="s">
        <v>5258</v>
      </c>
      <c r="F719" s="67" t="s">
        <v>1426</v>
      </c>
      <c r="G719" s="29">
        <v>9550</v>
      </c>
      <c r="H719" s="13">
        <v>9402</v>
      </c>
      <c r="I719" s="10">
        <f t="shared" si="198"/>
        <v>148</v>
      </c>
      <c r="J719" s="87">
        <f t="shared" si="199"/>
        <v>1.574133163156775</v>
      </c>
      <c r="K719" s="29">
        <v>2643</v>
      </c>
      <c r="L719" s="13">
        <v>2647</v>
      </c>
      <c r="M719" s="10">
        <f t="shared" si="200"/>
        <v>-4</v>
      </c>
      <c r="N719" s="87">
        <f t="shared" si="201"/>
        <v>-0.1511144692104269</v>
      </c>
      <c r="O719" s="29">
        <v>833</v>
      </c>
      <c r="P719" s="13">
        <v>1130</v>
      </c>
      <c r="Q719" s="10">
        <f t="shared" si="202"/>
        <v>-297</v>
      </c>
      <c r="R719" s="87">
        <f t="shared" si="203"/>
        <v>-26.283185840707961</v>
      </c>
      <c r="S719" s="29">
        <v>6073</v>
      </c>
      <c r="T719" s="13">
        <v>5624</v>
      </c>
      <c r="U719" s="10">
        <f t="shared" si="204"/>
        <v>449</v>
      </c>
      <c r="V719" s="87">
        <f t="shared" si="205"/>
        <v>7.9836415362731161</v>
      </c>
      <c r="W719" s="88" t="s">
        <v>5628</v>
      </c>
      <c r="X719" s="89">
        <v>2954</v>
      </c>
      <c r="Y719" s="89">
        <v>2991</v>
      </c>
      <c r="Z719" s="10">
        <f t="shared" si="206"/>
        <v>-37</v>
      </c>
      <c r="AA719" s="87">
        <f t="shared" si="207"/>
        <v>-1.2370444667335339</v>
      </c>
      <c r="AB719" s="90" t="s">
        <v>5993</v>
      </c>
      <c r="AC719" s="89">
        <v>1533</v>
      </c>
      <c r="AD719" s="89">
        <v>1330</v>
      </c>
      <c r="AE719" s="10">
        <f t="shared" si="208"/>
        <v>203</v>
      </c>
      <c r="AF719" s="11">
        <f t="shared" si="209"/>
        <v>15.263157894736842</v>
      </c>
      <c r="AG719" s="91" t="s">
        <v>5378</v>
      </c>
      <c r="AH719" s="89">
        <v>599</v>
      </c>
      <c r="AI719" s="89">
        <v>497</v>
      </c>
      <c r="AJ719" s="10">
        <f t="shared" si="210"/>
        <v>102</v>
      </c>
      <c r="AK719" s="87">
        <f t="shared" si="211"/>
        <v>20.52313883299799</v>
      </c>
      <c r="AL719" s="90" t="s">
        <v>8643</v>
      </c>
      <c r="AM719" s="89">
        <v>515</v>
      </c>
      <c r="AN719" s="89">
        <v>410</v>
      </c>
      <c r="AO719" s="10">
        <f t="shared" si="212"/>
        <v>105</v>
      </c>
      <c r="AP719" s="11">
        <f t="shared" si="213"/>
        <v>25.609756097560975</v>
      </c>
      <c r="AQ719" s="91" t="s">
        <v>8644</v>
      </c>
      <c r="AR719" s="89">
        <v>159</v>
      </c>
      <c r="AS719" s="89">
        <v>144</v>
      </c>
      <c r="AT719" s="10">
        <f t="shared" si="214"/>
        <v>15</v>
      </c>
      <c r="AU719" s="87">
        <f t="shared" si="215"/>
        <v>10.416666666666668</v>
      </c>
      <c r="AV719" s="19" t="s">
        <v>6026</v>
      </c>
    </row>
    <row r="720" spans="3:48" ht="50.1" customHeight="1">
      <c r="C720" s="5"/>
      <c r="D720" s="64" t="s">
        <v>1427</v>
      </c>
      <c r="E720" s="65" t="s">
        <v>5258</v>
      </c>
      <c r="F720" s="67" t="s">
        <v>1428</v>
      </c>
      <c r="G720" s="29">
        <v>22860</v>
      </c>
      <c r="H720" s="13">
        <v>21995</v>
      </c>
      <c r="I720" s="10">
        <f t="shared" si="198"/>
        <v>865</v>
      </c>
      <c r="J720" s="87">
        <f t="shared" si="199"/>
        <v>3.9327119799954535</v>
      </c>
      <c r="K720" s="29">
        <v>12323</v>
      </c>
      <c r="L720" s="13">
        <v>11267</v>
      </c>
      <c r="M720" s="10">
        <f t="shared" si="200"/>
        <v>1056</v>
      </c>
      <c r="N720" s="87">
        <f t="shared" si="201"/>
        <v>9.3725037720777493</v>
      </c>
      <c r="O720" s="29">
        <v>1681</v>
      </c>
      <c r="P720" s="13">
        <v>1677</v>
      </c>
      <c r="Q720" s="10">
        <f t="shared" si="202"/>
        <v>4</v>
      </c>
      <c r="R720" s="87">
        <f t="shared" si="203"/>
        <v>0.23852116875372689</v>
      </c>
      <c r="S720" s="29">
        <v>8856</v>
      </c>
      <c r="T720" s="13">
        <v>9051</v>
      </c>
      <c r="U720" s="10">
        <f t="shared" si="204"/>
        <v>-195</v>
      </c>
      <c r="V720" s="87">
        <f t="shared" si="205"/>
        <v>-2.1544580709313887</v>
      </c>
      <c r="W720" s="88" t="s">
        <v>5339</v>
      </c>
      <c r="X720" s="89">
        <v>5064</v>
      </c>
      <c r="Y720" s="89">
        <v>5125</v>
      </c>
      <c r="Z720" s="10">
        <f t="shared" si="206"/>
        <v>-61</v>
      </c>
      <c r="AA720" s="87">
        <f t="shared" si="207"/>
        <v>-1.1902439024390243</v>
      </c>
      <c r="AB720" s="90" t="s">
        <v>5607</v>
      </c>
      <c r="AC720" s="89">
        <v>1953</v>
      </c>
      <c r="AD720" s="89">
        <v>2268</v>
      </c>
      <c r="AE720" s="10">
        <f t="shared" si="208"/>
        <v>-315</v>
      </c>
      <c r="AF720" s="11">
        <f t="shared" si="209"/>
        <v>-13.888888888888889</v>
      </c>
      <c r="AG720" s="91" t="s">
        <v>8645</v>
      </c>
      <c r="AH720" s="89">
        <v>492</v>
      </c>
      <c r="AI720" s="89">
        <v>230</v>
      </c>
      <c r="AJ720" s="10">
        <f t="shared" si="210"/>
        <v>262</v>
      </c>
      <c r="AK720" s="87">
        <f t="shared" si="211"/>
        <v>113.91304347826087</v>
      </c>
      <c r="AL720" s="90" t="s">
        <v>5335</v>
      </c>
      <c r="AM720" s="89">
        <v>461</v>
      </c>
      <c r="AN720" s="89">
        <v>461</v>
      </c>
      <c r="AO720" s="10">
        <f t="shared" si="212"/>
        <v>0</v>
      </c>
      <c r="AP720" s="11">
        <f t="shared" si="213"/>
        <v>0</v>
      </c>
      <c r="AQ720" s="91" t="s">
        <v>6011</v>
      </c>
      <c r="AR720" s="89">
        <v>261</v>
      </c>
      <c r="AS720" s="89">
        <v>260</v>
      </c>
      <c r="AT720" s="10">
        <f t="shared" si="214"/>
        <v>1</v>
      </c>
      <c r="AU720" s="87">
        <f t="shared" si="215"/>
        <v>0.38461538461538464</v>
      </c>
      <c r="AV720" s="19" t="s">
        <v>6027</v>
      </c>
    </row>
    <row r="721" spans="3:48" ht="50.1" customHeight="1">
      <c r="C721" s="5"/>
      <c r="D721" s="64" t="s">
        <v>1429</v>
      </c>
      <c r="E721" s="65" t="s">
        <v>5258</v>
      </c>
      <c r="F721" s="67" t="s">
        <v>1430</v>
      </c>
      <c r="G721" s="29">
        <v>6190</v>
      </c>
      <c r="H721" s="13">
        <v>5904</v>
      </c>
      <c r="I721" s="10">
        <f t="shared" si="198"/>
        <v>286</v>
      </c>
      <c r="J721" s="87">
        <f t="shared" si="199"/>
        <v>4.8441734417344176</v>
      </c>
      <c r="K721" s="29">
        <v>2894</v>
      </c>
      <c r="L721" s="13">
        <v>2824</v>
      </c>
      <c r="M721" s="10">
        <f t="shared" si="200"/>
        <v>70</v>
      </c>
      <c r="N721" s="87">
        <f t="shared" si="201"/>
        <v>2.4787535410764874</v>
      </c>
      <c r="O721" s="29">
        <v>0</v>
      </c>
      <c r="P721" s="13">
        <v>0</v>
      </c>
      <c r="Q721" s="10" t="str">
        <f t="shared" si="202"/>
        <v>-</v>
      </c>
      <c r="R721" s="87" t="str">
        <f t="shared" si="203"/>
        <v>-</v>
      </c>
      <c r="S721" s="29">
        <v>3296</v>
      </c>
      <c r="T721" s="13">
        <v>3080</v>
      </c>
      <c r="U721" s="10">
        <f t="shared" si="204"/>
        <v>216</v>
      </c>
      <c r="V721" s="87">
        <f t="shared" si="205"/>
        <v>7.0129870129870122</v>
      </c>
      <c r="W721" s="88" t="s">
        <v>6028</v>
      </c>
      <c r="X721" s="89">
        <v>2660</v>
      </c>
      <c r="Y721" s="89">
        <v>2924</v>
      </c>
      <c r="Z721" s="10">
        <f t="shared" si="206"/>
        <v>-264</v>
      </c>
      <c r="AA721" s="87">
        <f t="shared" si="207"/>
        <v>-9.0287277701778379</v>
      </c>
      <c r="AB721" s="90" t="s">
        <v>6029</v>
      </c>
      <c r="AC721" s="89">
        <v>455</v>
      </c>
      <c r="AD721" s="89">
        <v>50</v>
      </c>
      <c r="AE721" s="10">
        <f t="shared" si="208"/>
        <v>405</v>
      </c>
      <c r="AF721" s="11">
        <f t="shared" si="209"/>
        <v>810</v>
      </c>
      <c r="AG721" s="91" t="s">
        <v>6030</v>
      </c>
      <c r="AH721" s="89">
        <v>73</v>
      </c>
      <c r="AI721" s="89">
        <v>20</v>
      </c>
      <c r="AJ721" s="10">
        <f t="shared" si="210"/>
        <v>53</v>
      </c>
      <c r="AK721" s="87">
        <f t="shared" si="211"/>
        <v>265</v>
      </c>
      <c r="AL721" s="90" t="s">
        <v>5438</v>
      </c>
      <c r="AM721" s="89">
        <v>27</v>
      </c>
      <c r="AN721" s="89">
        <v>9</v>
      </c>
      <c r="AO721" s="10">
        <f t="shared" si="212"/>
        <v>18</v>
      </c>
      <c r="AP721" s="11">
        <f t="shared" si="213"/>
        <v>200</v>
      </c>
      <c r="AQ721" s="91" t="s">
        <v>5871</v>
      </c>
      <c r="AR721" s="89">
        <v>27</v>
      </c>
      <c r="AS721" s="89">
        <v>26</v>
      </c>
      <c r="AT721" s="10">
        <f t="shared" si="214"/>
        <v>1</v>
      </c>
      <c r="AU721" s="87">
        <f t="shared" si="215"/>
        <v>3.8461538461538463</v>
      </c>
      <c r="AV721" s="19" t="s">
        <v>6031</v>
      </c>
    </row>
    <row r="722" spans="3:48" ht="50.1" customHeight="1">
      <c r="C722" s="5"/>
      <c r="D722" s="64" t="s">
        <v>1431</v>
      </c>
      <c r="E722" s="65" t="s">
        <v>5258</v>
      </c>
      <c r="F722" s="67" t="s">
        <v>1432</v>
      </c>
      <c r="G722" s="29">
        <v>11641</v>
      </c>
      <c r="H722" s="13">
        <v>13661</v>
      </c>
      <c r="I722" s="10">
        <f t="shared" si="198"/>
        <v>-2020</v>
      </c>
      <c r="J722" s="87">
        <f t="shared" si="199"/>
        <v>-14.786618841958862</v>
      </c>
      <c r="K722" s="29">
        <v>5385</v>
      </c>
      <c r="L722" s="13">
        <v>5938</v>
      </c>
      <c r="M722" s="10">
        <f t="shared" si="200"/>
        <v>-553</v>
      </c>
      <c r="N722" s="87">
        <f t="shared" si="201"/>
        <v>-9.3128999663186267</v>
      </c>
      <c r="O722" s="29">
        <v>0</v>
      </c>
      <c r="P722" s="13">
        <v>0</v>
      </c>
      <c r="Q722" s="10" t="str">
        <f t="shared" si="202"/>
        <v>-</v>
      </c>
      <c r="R722" s="87" t="str">
        <f t="shared" si="203"/>
        <v>-</v>
      </c>
      <c r="S722" s="29">
        <v>6256</v>
      </c>
      <c r="T722" s="13">
        <v>7723</v>
      </c>
      <c r="U722" s="10">
        <f t="shared" si="204"/>
        <v>-1467</v>
      </c>
      <c r="V722" s="87">
        <f t="shared" si="205"/>
        <v>-18.99520911562864</v>
      </c>
      <c r="W722" s="88" t="s">
        <v>5351</v>
      </c>
      <c r="X722" s="89">
        <v>3360</v>
      </c>
      <c r="Y722" s="89">
        <v>4590</v>
      </c>
      <c r="Z722" s="10">
        <f t="shared" si="206"/>
        <v>-1230</v>
      </c>
      <c r="AA722" s="87">
        <f t="shared" si="207"/>
        <v>-26.797385620915033</v>
      </c>
      <c r="AB722" s="90" t="s">
        <v>5339</v>
      </c>
      <c r="AC722" s="89">
        <v>2032</v>
      </c>
      <c r="AD722" s="89">
        <v>2435</v>
      </c>
      <c r="AE722" s="10">
        <f t="shared" si="208"/>
        <v>-403</v>
      </c>
      <c r="AF722" s="11">
        <f t="shared" si="209"/>
        <v>-16.550308008213552</v>
      </c>
      <c r="AG722" s="91" t="s">
        <v>6032</v>
      </c>
      <c r="AH722" s="89">
        <v>294</v>
      </c>
      <c r="AI722" s="89">
        <v>304</v>
      </c>
      <c r="AJ722" s="10">
        <f t="shared" si="210"/>
        <v>-10</v>
      </c>
      <c r="AK722" s="87">
        <f t="shared" si="211"/>
        <v>-3.2894736842105261</v>
      </c>
      <c r="AL722" s="90" t="s">
        <v>8646</v>
      </c>
      <c r="AM722" s="89">
        <v>185</v>
      </c>
      <c r="AN722" s="89" t="s">
        <v>5344</v>
      </c>
      <c r="AO722" s="10" t="str">
        <f t="shared" si="212"/>
        <v>-</v>
      </c>
      <c r="AP722" s="11" t="str">
        <f t="shared" si="213"/>
        <v>-</v>
      </c>
      <c r="AQ722" s="91" t="s">
        <v>5471</v>
      </c>
      <c r="AR722" s="89">
        <v>144</v>
      </c>
      <c r="AS722" s="89">
        <v>145</v>
      </c>
      <c r="AT722" s="10">
        <f t="shared" si="214"/>
        <v>-1</v>
      </c>
      <c r="AU722" s="87">
        <f t="shared" si="215"/>
        <v>-0.68965517241379315</v>
      </c>
      <c r="AV722" s="21" t="s">
        <v>6034</v>
      </c>
    </row>
    <row r="723" spans="3:48" ht="50.1" customHeight="1">
      <c r="C723" s="5"/>
      <c r="D723" s="64" t="s">
        <v>1433</v>
      </c>
      <c r="E723" s="65" t="s">
        <v>5258</v>
      </c>
      <c r="F723" s="67" t="s">
        <v>1434</v>
      </c>
      <c r="G723" s="29">
        <v>9066</v>
      </c>
      <c r="H723" s="13">
        <v>10131</v>
      </c>
      <c r="I723" s="10">
        <f t="shared" si="198"/>
        <v>-1065</v>
      </c>
      <c r="J723" s="87">
        <f t="shared" si="199"/>
        <v>-10.512289013917679</v>
      </c>
      <c r="K723" s="29">
        <v>6292</v>
      </c>
      <c r="L723" s="13">
        <v>6609</v>
      </c>
      <c r="M723" s="10">
        <f t="shared" si="200"/>
        <v>-317</v>
      </c>
      <c r="N723" s="87">
        <f t="shared" si="201"/>
        <v>-4.7964896353457407</v>
      </c>
      <c r="O723" s="29">
        <v>0</v>
      </c>
      <c r="P723" s="13">
        <v>0</v>
      </c>
      <c r="Q723" s="10" t="str">
        <f t="shared" si="202"/>
        <v>-</v>
      </c>
      <c r="R723" s="87" t="str">
        <f t="shared" si="203"/>
        <v>-</v>
      </c>
      <c r="S723" s="29">
        <v>2774</v>
      </c>
      <c r="T723" s="13">
        <v>3522</v>
      </c>
      <c r="U723" s="10">
        <f t="shared" si="204"/>
        <v>-748</v>
      </c>
      <c r="V723" s="87">
        <f t="shared" si="205"/>
        <v>-21.237932992617832</v>
      </c>
      <c r="W723" s="88" t="s">
        <v>5378</v>
      </c>
      <c r="X723" s="89">
        <v>1679</v>
      </c>
      <c r="Y723" s="89">
        <v>2452</v>
      </c>
      <c r="Z723" s="10">
        <f t="shared" si="206"/>
        <v>-773</v>
      </c>
      <c r="AA723" s="87">
        <f t="shared" si="207"/>
        <v>-31.525285481239806</v>
      </c>
      <c r="AB723" s="90" t="s">
        <v>6035</v>
      </c>
      <c r="AC723" s="89">
        <v>957</v>
      </c>
      <c r="AD723" s="89">
        <v>960</v>
      </c>
      <c r="AE723" s="10">
        <f t="shared" si="208"/>
        <v>-3</v>
      </c>
      <c r="AF723" s="11">
        <f t="shared" si="209"/>
        <v>-0.3125</v>
      </c>
      <c r="AG723" s="91" t="s">
        <v>6036</v>
      </c>
      <c r="AH723" s="89">
        <v>98</v>
      </c>
      <c r="AI723" s="89">
        <v>97</v>
      </c>
      <c r="AJ723" s="10">
        <f t="shared" si="210"/>
        <v>1</v>
      </c>
      <c r="AK723" s="87">
        <f t="shared" si="211"/>
        <v>1.0309278350515463</v>
      </c>
      <c r="AL723" s="90" t="s">
        <v>5438</v>
      </c>
      <c r="AM723" s="89">
        <v>40</v>
      </c>
      <c r="AN723" s="89">
        <v>13</v>
      </c>
      <c r="AO723" s="10">
        <f t="shared" si="212"/>
        <v>27</v>
      </c>
      <c r="AP723" s="11">
        <f t="shared" si="213"/>
        <v>207.69230769230771</v>
      </c>
      <c r="AQ723" s="91" t="s">
        <v>11071</v>
      </c>
      <c r="AR723" s="89" t="s">
        <v>5344</v>
      </c>
      <c r="AS723" s="89" t="s">
        <v>5344</v>
      </c>
      <c r="AT723" s="10" t="str">
        <f t="shared" si="214"/>
        <v>-</v>
      </c>
      <c r="AU723" s="87" t="str">
        <f t="shared" si="215"/>
        <v>-</v>
      </c>
      <c r="AV723" s="21" t="s">
        <v>6037</v>
      </c>
    </row>
    <row r="724" spans="3:48" ht="50.1" customHeight="1">
      <c r="C724" s="5"/>
      <c r="D724" s="64" t="s">
        <v>1435</v>
      </c>
      <c r="E724" s="65" t="s">
        <v>5258</v>
      </c>
      <c r="F724" s="67" t="s">
        <v>1436</v>
      </c>
      <c r="G724" s="29">
        <v>6345</v>
      </c>
      <c r="H724" s="13">
        <v>5575</v>
      </c>
      <c r="I724" s="10">
        <f t="shared" si="198"/>
        <v>770</v>
      </c>
      <c r="J724" s="87">
        <f t="shared" si="199"/>
        <v>13.811659192825113</v>
      </c>
      <c r="K724" s="29">
        <v>2458</v>
      </c>
      <c r="L724" s="13">
        <v>2222</v>
      </c>
      <c r="M724" s="10">
        <f t="shared" si="200"/>
        <v>236</v>
      </c>
      <c r="N724" s="87">
        <f t="shared" si="201"/>
        <v>10.621062106210621</v>
      </c>
      <c r="O724" s="29">
        <v>0</v>
      </c>
      <c r="P724" s="13">
        <v>0</v>
      </c>
      <c r="Q724" s="10" t="str">
        <f t="shared" si="202"/>
        <v>-</v>
      </c>
      <c r="R724" s="87" t="str">
        <f t="shared" si="203"/>
        <v>-</v>
      </c>
      <c r="S724" s="29">
        <v>3887</v>
      </c>
      <c r="T724" s="13">
        <v>3353</v>
      </c>
      <c r="U724" s="10">
        <f t="shared" si="204"/>
        <v>534</v>
      </c>
      <c r="V724" s="87">
        <f t="shared" si="205"/>
        <v>15.926036385326572</v>
      </c>
      <c r="W724" s="88" t="s">
        <v>6038</v>
      </c>
      <c r="X724" s="89">
        <v>2008</v>
      </c>
      <c r="Y724" s="89">
        <v>1506</v>
      </c>
      <c r="Z724" s="10">
        <f t="shared" si="206"/>
        <v>502</v>
      </c>
      <c r="AA724" s="87">
        <f t="shared" si="207"/>
        <v>33.333333333333329</v>
      </c>
      <c r="AB724" s="90" t="s">
        <v>5373</v>
      </c>
      <c r="AC724" s="89">
        <v>1320</v>
      </c>
      <c r="AD724" s="89">
        <v>1318</v>
      </c>
      <c r="AE724" s="10">
        <f t="shared" si="208"/>
        <v>2</v>
      </c>
      <c r="AF724" s="11">
        <f t="shared" si="209"/>
        <v>0.15174506828528073</v>
      </c>
      <c r="AG724" s="91" t="s">
        <v>6039</v>
      </c>
      <c r="AH724" s="89">
        <v>218</v>
      </c>
      <c r="AI724" s="89">
        <v>228</v>
      </c>
      <c r="AJ724" s="10">
        <f t="shared" si="210"/>
        <v>-10</v>
      </c>
      <c r="AK724" s="87">
        <f t="shared" si="211"/>
        <v>-4.3859649122807012</v>
      </c>
      <c r="AL724" s="90" t="s">
        <v>5568</v>
      </c>
      <c r="AM724" s="89">
        <v>189</v>
      </c>
      <c r="AN724" s="89">
        <v>189</v>
      </c>
      <c r="AO724" s="10">
        <f t="shared" si="212"/>
        <v>0</v>
      </c>
      <c r="AP724" s="11">
        <f t="shared" si="213"/>
        <v>0</v>
      </c>
      <c r="AQ724" s="91" t="s">
        <v>6040</v>
      </c>
      <c r="AR724" s="89">
        <v>112</v>
      </c>
      <c r="AS724" s="89">
        <v>78</v>
      </c>
      <c r="AT724" s="10">
        <f t="shared" si="214"/>
        <v>34</v>
      </c>
      <c r="AU724" s="87">
        <f t="shared" si="215"/>
        <v>43.589743589743591</v>
      </c>
      <c r="AV724" s="19" t="s">
        <v>6041</v>
      </c>
    </row>
    <row r="725" spans="3:48" ht="50.1" customHeight="1">
      <c r="C725" s="5"/>
      <c r="D725" s="64" t="s">
        <v>1437</v>
      </c>
      <c r="E725" s="65" t="s">
        <v>5258</v>
      </c>
      <c r="F725" s="67" t="s">
        <v>1438</v>
      </c>
      <c r="G725" s="29">
        <v>14322</v>
      </c>
      <c r="H725" s="13">
        <v>15117</v>
      </c>
      <c r="I725" s="10">
        <f t="shared" si="198"/>
        <v>-795</v>
      </c>
      <c r="J725" s="87">
        <f t="shared" si="199"/>
        <v>-5.2589799563405437</v>
      </c>
      <c r="K725" s="29">
        <v>5763</v>
      </c>
      <c r="L725" s="13">
        <v>6142</v>
      </c>
      <c r="M725" s="10">
        <f t="shared" si="200"/>
        <v>-379</v>
      </c>
      <c r="N725" s="87">
        <f t="shared" si="201"/>
        <v>-6.1706284597850862</v>
      </c>
      <c r="O725" s="29">
        <v>0</v>
      </c>
      <c r="P725" s="13">
        <v>0</v>
      </c>
      <c r="Q725" s="10" t="str">
        <f t="shared" si="202"/>
        <v>-</v>
      </c>
      <c r="R725" s="87" t="str">
        <f t="shared" si="203"/>
        <v>-</v>
      </c>
      <c r="S725" s="29">
        <v>8559</v>
      </c>
      <c r="T725" s="13">
        <v>8975</v>
      </c>
      <c r="U725" s="10">
        <f t="shared" si="204"/>
        <v>-416</v>
      </c>
      <c r="V725" s="87">
        <f t="shared" si="205"/>
        <v>-4.6350974930362119</v>
      </c>
      <c r="W725" s="88" t="s">
        <v>6042</v>
      </c>
      <c r="X725" s="89">
        <v>5749</v>
      </c>
      <c r="Y725" s="89">
        <v>6258</v>
      </c>
      <c r="Z725" s="10">
        <f t="shared" si="206"/>
        <v>-509</v>
      </c>
      <c r="AA725" s="87">
        <f t="shared" si="207"/>
        <v>-8.1335890060722278</v>
      </c>
      <c r="AB725" s="90" t="s">
        <v>6043</v>
      </c>
      <c r="AC725" s="89">
        <v>1328</v>
      </c>
      <c r="AD725" s="89">
        <v>1146</v>
      </c>
      <c r="AE725" s="10">
        <f t="shared" si="208"/>
        <v>182</v>
      </c>
      <c r="AF725" s="11">
        <f t="shared" si="209"/>
        <v>15.881326352530541</v>
      </c>
      <c r="AG725" s="91" t="s">
        <v>6044</v>
      </c>
      <c r="AH725" s="89">
        <v>921</v>
      </c>
      <c r="AI725" s="89">
        <v>1000</v>
      </c>
      <c r="AJ725" s="10">
        <f t="shared" si="210"/>
        <v>-79</v>
      </c>
      <c r="AK725" s="87">
        <f t="shared" si="211"/>
        <v>-7.9</v>
      </c>
      <c r="AL725" s="90" t="s">
        <v>5552</v>
      </c>
      <c r="AM725" s="89">
        <v>198</v>
      </c>
      <c r="AN725" s="89">
        <v>199</v>
      </c>
      <c r="AO725" s="10">
        <f t="shared" si="212"/>
        <v>-1</v>
      </c>
      <c r="AP725" s="11">
        <f t="shared" si="213"/>
        <v>-0.50251256281407031</v>
      </c>
      <c r="AQ725" s="91" t="s">
        <v>6045</v>
      </c>
      <c r="AR725" s="89">
        <v>189</v>
      </c>
      <c r="AS725" s="89">
        <v>196</v>
      </c>
      <c r="AT725" s="10">
        <f t="shared" si="214"/>
        <v>-7</v>
      </c>
      <c r="AU725" s="87">
        <f t="shared" si="215"/>
        <v>-3.5714285714285712</v>
      </c>
      <c r="AV725" s="19" t="s">
        <v>11075</v>
      </c>
    </row>
    <row r="726" spans="3:48" ht="50.1" customHeight="1">
      <c r="C726" s="5"/>
      <c r="D726" s="64" t="s">
        <v>1439</v>
      </c>
      <c r="E726" s="65" t="s">
        <v>5258</v>
      </c>
      <c r="F726" s="67" t="s">
        <v>1440</v>
      </c>
      <c r="G726" s="29">
        <v>3350</v>
      </c>
      <c r="H726" s="13">
        <v>2985</v>
      </c>
      <c r="I726" s="10">
        <f t="shared" si="198"/>
        <v>365</v>
      </c>
      <c r="J726" s="87">
        <f t="shared" si="199"/>
        <v>12.227805695142377</v>
      </c>
      <c r="K726" s="29">
        <v>2191</v>
      </c>
      <c r="L726" s="13">
        <v>2040</v>
      </c>
      <c r="M726" s="10">
        <f t="shared" si="200"/>
        <v>151</v>
      </c>
      <c r="N726" s="87">
        <f t="shared" si="201"/>
        <v>7.4019607843137258</v>
      </c>
      <c r="O726" s="29">
        <v>0</v>
      </c>
      <c r="P726" s="13">
        <v>0</v>
      </c>
      <c r="Q726" s="10" t="str">
        <f t="shared" si="202"/>
        <v>-</v>
      </c>
      <c r="R726" s="87" t="str">
        <f t="shared" si="203"/>
        <v>-</v>
      </c>
      <c r="S726" s="29">
        <v>1159</v>
      </c>
      <c r="T726" s="13">
        <v>946</v>
      </c>
      <c r="U726" s="10">
        <f t="shared" si="204"/>
        <v>213</v>
      </c>
      <c r="V726" s="87">
        <f t="shared" si="205"/>
        <v>22.515856236786469</v>
      </c>
      <c r="W726" s="88" t="s">
        <v>5339</v>
      </c>
      <c r="X726" s="89">
        <v>1002</v>
      </c>
      <c r="Y726" s="89">
        <v>801</v>
      </c>
      <c r="Z726" s="10">
        <f t="shared" si="206"/>
        <v>201</v>
      </c>
      <c r="AA726" s="87">
        <f t="shared" si="207"/>
        <v>25.0936329588015</v>
      </c>
      <c r="AB726" s="90" t="s">
        <v>5335</v>
      </c>
      <c r="AC726" s="89">
        <v>107</v>
      </c>
      <c r="AD726" s="89">
        <v>118</v>
      </c>
      <c r="AE726" s="10">
        <f t="shared" si="208"/>
        <v>-11</v>
      </c>
      <c r="AF726" s="11">
        <f t="shared" si="209"/>
        <v>-9.3220338983050848</v>
      </c>
      <c r="AG726" s="91" t="s">
        <v>5562</v>
      </c>
      <c r="AH726" s="89">
        <v>29</v>
      </c>
      <c r="AI726" s="89">
        <v>16</v>
      </c>
      <c r="AJ726" s="10">
        <f t="shared" si="210"/>
        <v>13</v>
      </c>
      <c r="AK726" s="87">
        <f t="shared" si="211"/>
        <v>81.25</v>
      </c>
      <c r="AL726" s="90" t="s">
        <v>5635</v>
      </c>
      <c r="AM726" s="89">
        <v>17</v>
      </c>
      <c r="AN726" s="89">
        <v>6</v>
      </c>
      <c r="AO726" s="10">
        <f t="shared" si="212"/>
        <v>11</v>
      </c>
      <c r="AP726" s="11">
        <f t="shared" si="213"/>
        <v>183.33333333333331</v>
      </c>
      <c r="AQ726" s="91" t="s">
        <v>5984</v>
      </c>
      <c r="AR726" s="89">
        <v>3</v>
      </c>
      <c r="AS726" s="89">
        <v>3</v>
      </c>
      <c r="AT726" s="10">
        <f t="shared" si="214"/>
        <v>0</v>
      </c>
      <c r="AU726" s="87">
        <f t="shared" si="215"/>
        <v>0</v>
      </c>
      <c r="AV726" s="19" t="s">
        <v>6046</v>
      </c>
    </row>
    <row r="727" spans="3:48" ht="50.1" customHeight="1">
      <c r="C727" s="5"/>
      <c r="D727" s="64" t="s">
        <v>1441</v>
      </c>
      <c r="E727" s="65" t="s">
        <v>5258</v>
      </c>
      <c r="F727" s="67" t="s">
        <v>1442</v>
      </c>
      <c r="G727" s="29">
        <v>3012</v>
      </c>
      <c r="H727" s="13">
        <v>2761</v>
      </c>
      <c r="I727" s="10">
        <f t="shared" si="198"/>
        <v>251</v>
      </c>
      <c r="J727" s="87">
        <f t="shared" si="199"/>
        <v>9.0909090909090917</v>
      </c>
      <c r="K727" s="29">
        <v>2791</v>
      </c>
      <c r="L727" s="13">
        <v>2538</v>
      </c>
      <c r="M727" s="10">
        <f t="shared" si="200"/>
        <v>253</v>
      </c>
      <c r="N727" s="87">
        <f t="shared" si="201"/>
        <v>9.9684791174152885</v>
      </c>
      <c r="O727" s="29">
        <v>0</v>
      </c>
      <c r="P727" s="13">
        <v>0</v>
      </c>
      <c r="Q727" s="10" t="str">
        <f t="shared" si="202"/>
        <v>-</v>
      </c>
      <c r="R727" s="87" t="str">
        <f t="shared" si="203"/>
        <v>-</v>
      </c>
      <c r="S727" s="29">
        <v>221</v>
      </c>
      <c r="T727" s="13">
        <v>224</v>
      </c>
      <c r="U727" s="10">
        <f t="shared" si="204"/>
        <v>-3</v>
      </c>
      <c r="V727" s="87">
        <f t="shared" si="205"/>
        <v>-1.3392857142857142</v>
      </c>
      <c r="W727" s="88" t="s">
        <v>6047</v>
      </c>
      <c r="X727" s="89">
        <v>206</v>
      </c>
      <c r="Y727" s="89">
        <v>208</v>
      </c>
      <c r="Z727" s="10">
        <f t="shared" si="206"/>
        <v>-2</v>
      </c>
      <c r="AA727" s="87">
        <f t="shared" si="207"/>
        <v>-0.96153846153846156</v>
      </c>
      <c r="AB727" s="90" t="s">
        <v>6033</v>
      </c>
      <c r="AC727" s="89">
        <v>15</v>
      </c>
      <c r="AD727" s="89">
        <v>16</v>
      </c>
      <c r="AE727" s="10">
        <f t="shared" si="208"/>
        <v>-1</v>
      </c>
      <c r="AF727" s="11">
        <f t="shared" si="209"/>
        <v>-6.25</v>
      </c>
      <c r="AG727" s="91" t="s">
        <v>11071</v>
      </c>
      <c r="AH727" s="89" t="s">
        <v>11071</v>
      </c>
      <c r="AI727" s="89" t="s">
        <v>5344</v>
      </c>
      <c r="AJ727" s="10" t="str">
        <f t="shared" si="210"/>
        <v>-</v>
      </c>
      <c r="AK727" s="87" t="str">
        <f t="shared" si="211"/>
        <v>-</v>
      </c>
      <c r="AL727" s="90" t="s">
        <v>11071</v>
      </c>
      <c r="AM727" s="89" t="s">
        <v>11071</v>
      </c>
      <c r="AN727" s="89" t="s">
        <v>5344</v>
      </c>
      <c r="AO727" s="10" t="str">
        <f t="shared" si="212"/>
        <v>-</v>
      </c>
      <c r="AP727" s="11" t="str">
        <f t="shared" si="213"/>
        <v>-</v>
      </c>
      <c r="AQ727" s="91" t="s">
        <v>11071</v>
      </c>
      <c r="AR727" s="89" t="s">
        <v>5344</v>
      </c>
      <c r="AS727" s="89" t="s">
        <v>5344</v>
      </c>
      <c r="AT727" s="10" t="str">
        <f t="shared" si="214"/>
        <v>-</v>
      </c>
      <c r="AU727" s="87" t="str">
        <f t="shared" si="215"/>
        <v>-</v>
      </c>
      <c r="AV727" s="19" t="s">
        <v>6048</v>
      </c>
    </row>
    <row r="728" spans="3:48" ht="50.1" customHeight="1">
      <c r="C728" s="5"/>
      <c r="D728" s="64" t="s">
        <v>1443</v>
      </c>
      <c r="E728" s="65" t="s">
        <v>5258</v>
      </c>
      <c r="F728" s="67" t="s">
        <v>1444</v>
      </c>
      <c r="G728" s="29">
        <v>5892</v>
      </c>
      <c r="H728" s="13">
        <v>5635</v>
      </c>
      <c r="I728" s="10">
        <f t="shared" si="198"/>
        <v>257</v>
      </c>
      <c r="J728" s="87">
        <f t="shared" si="199"/>
        <v>4.5607808340727596</v>
      </c>
      <c r="K728" s="29">
        <v>2999</v>
      </c>
      <c r="L728" s="13">
        <v>2493</v>
      </c>
      <c r="M728" s="10">
        <f t="shared" si="200"/>
        <v>506</v>
      </c>
      <c r="N728" s="87">
        <f t="shared" si="201"/>
        <v>20.296831127156036</v>
      </c>
      <c r="O728" s="29">
        <v>0</v>
      </c>
      <c r="P728" s="13">
        <v>0</v>
      </c>
      <c r="Q728" s="10" t="str">
        <f t="shared" si="202"/>
        <v>-</v>
      </c>
      <c r="R728" s="87" t="str">
        <f t="shared" si="203"/>
        <v>-</v>
      </c>
      <c r="S728" s="29">
        <v>2893</v>
      </c>
      <c r="T728" s="13">
        <v>3142</v>
      </c>
      <c r="U728" s="10">
        <f t="shared" si="204"/>
        <v>-249</v>
      </c>
      <c r="V728" s="87">
        <f t="shared" si="205"/>
        <v>-7.9248886059834502</v>
      </c>
      <c r="W728" s="88" t="s">
        <v>6049</v>
      </c>
      <c r="X728" s="89">
        <v>2757</v>
      </c>
      <c r="Y728" s="89">
        <v>3067</v>
      </c>
      <c r="Z728" s="10">
        <f t="shared" si="206"/>
        <v>-310</v>
      </c>
      <c r="AA728" s="87">
        <f t="shared" si="207"/>
        <v>-10.107597000326052</v>
      </c>
      <c r="AB728" s="90" t="s">
        <v>6050</v>
      </c>
      <c r="AC728" s="89">
        <v>73</v>
      </c>
      <c r="AD728" s="89">
        <v>24</v>
      </c>
      <c r="AE728" s="10">
        <f t="shared" si="208"/>
        <v>49</v>
      </c>
      <c r="AF728" s="11">
        <f t="shared" si="209"/>
        <v>204.16666666666666</v>
      </c>
      <c r="AG728" s="91" t="s">
        <v>6051</v>
      </c>
      <c r="AH728" s="89">
        <v>21</v>
      </c>
      <c r="AI728" s="89">
        <v>21</v>
      </c>
      <c r="AJ728" s="10">
        <f t="shared" si="210"/>
        <v>0</v>
      </c>
      <c r="AK728" s="87">
        <f t="shared" si="211"/>
        <v>0</v>
      </c>
      <c r="AL728" s="90" t="s">
        <v>5871</v>
      </c>
      <c r="AM728" s="89">
        <v>20</v>
      </c>
      <c r="AN728" s="89">
        <v>19</v>
      </c>
      <c r="AO728" s="10">
        <f t="shared" si="212"/>
        <v>1</v>
      </c>
      <c r="AP728" s="11">
        <f t="shared" si="213"/>
        <v>5.2631578947368416</v>
      </c>
      <c r="AQ728" s="91" t="s">
        <v>6052</v>
      </c>
      <c r="AR728" s="89">
        <v>15</v>
      </c>
      <c r="AS728" s="89">
        <v>9</v>
      </c>
      <c r="AT728" s="10">
        <f t="shared" si="214"/>
        <v>6</v>
      </c>
      <c r="AU728" s="87">
        <f t="shared" si="215"/>
        <v>66.666666666666657</v>
      </c>
      <c r="AV728" s="19" t="s">
        <v>6053</v>
      </c>
    </row>
    <row r="729" spans="3:48" ht="50.1" customHeight="1">
      <c r="C729" s="5"/>
      <c r="D729" s="64" t="s">
        <v>1445</v>
      </c>
      <c r="E729" s="65" t="s">
        <v>5258</v>
      </c>
      <c r="F729" s="67" t="s">
        <v>1446</v>
      </c>
      <c r="G729" s="29">
        <v>2435</v>
      </c>
      <c r="H729" s="13">
        <v>1960</v>
      </c>
      <c r="I729" s="10">
        <f t="shared" si="198"/>
        <v>475</v>
      </c>
      <c r="J729" s="87">
        <f t="shared" si="199"/>
        <v>24.23469387755102</v>
      </c>
      <c r="K729" s="29">
        <v>1936</v>
      </c>
      <c r="L729" s="13">
        <v>1470</v>
      </c>
      <c r="M729" s="10">
        <f t="shared" si="200"/>
        <v>466</v>
      </c>
      <c r="N729" s="87">
        <f t="shared" si="201"/>
        <v>31.700680272108844</v>
      </c>
      <c r="O729" s="29">
        <v>0</v>
      </c>
      <c r="P729" s="13">
        <v>0</v>
      </c>
      <c r="Q729" s="10" t="str">
        <f t="shared" si="202"/>
        <v>-</v>
      </c>
      <c r="R729" s="87" t="str">
        <f t="shared" si="203"/>
        <v>-</v>
      </c>
      <c r="S729" s="29">
        <v>499</v>
      </c>
      <c r="T729" s="13">
        <v>490</v>
      </c>
      <c r="U729" s="10">
        <f t="shared" si="204"/>
        <v>9</v>
      </c>
      <c r="V729" s="87">
        <f t="shared" si="205"/>
        <v>1.8367346938775513</v>
      </c>
      <c r="W729" s="88" t="s">
        <v>6020</v>
      </c>
      <c r="X729" s="89">
        <v>138</v>
      </c>
      <c r="Y729" s="89">
        <v>138</v>
      </c>
      <c r="Z729" s="10">
        <f t="shared" si="206"/>
        <v>0</v>
      </c>
      <c r="AA729" s="87">
        <f t="shared" si="207"/>
        <v>0</v>
      </c>
      <c r="AB729" s="90" t="s">
        <v>6054</v>
      </c>
      <c r="AC729" s="89">
        <v>124</v>
      </c>
      <c r="AD729" s="89">
        <v>124</v>
      </c>
      <c r="AE729" s="10">
        <f t="shared" si="208"/>
        <v>0</v>
      </c>
      <c r="AF729" s="11">
        <f t="shared" si="209"/>
        <v>0</v>
      </c>
      <c r="AG729" s="91" t="s">
        <v>5657</v>
      </c>
      <c r="AH729" s="89">
        <v>106</v>
      </c>
      <c r="AI729" s="89">
        <v>106</v>
      </c>
      <c r="AJ729" s="10">
        <f t="shared" si="210"/>
        <v>0</v>
      </c>
      <c r="AK729" s="87">
        <f t="shared" si="211"/>
        <v>0</v>
      </c>
      <c r="AL729" s="90" t="s">
        <v>5339</v>
      </c>
      <c r="AM729" s="89">
        <v>84</v>
      </c>
      <c r="AN729" s="89">
        <v>84</v>
      </c>
      <c r="AO729" s="10">
        <f t="shared" si="212"/>
        <v>0</v>
      </c>
      <c r="AP729" s="11">
        <f t="shared" si="213"/>
        <v>0</v>
      </c>
      <c r="AQ729" s="91" t="s">
        <v>5557</v>
      </c>
      <c r="AR729" s="89">
        <v>38</v>
      </c>
      <c r="AS729" s="89">
        <v>35</v>
      </c>
      <c r="AT729" s="10">
        <f t="shared" si="214"/>
        <v>3</v>
      </c>
      <c r="AU729" s="87">
        <f t="shared" si="215"/>
        <v>8.5714285714285712</v>
      </c>
      <c r="AV729" s="19" t="s">
        <v>6055</v>
      </c>
    </row>
    <row r="730" spans="3:48" ht="50.1" customHeight="1">
      <c r="C730" s="5"/>
      <c r="D730" s="64" t="s">
        <v>1447</v>
      </c>
      <c r="E730" s="65" t="s">
        <v>5258</v>
      </c>
      <c r="F730" s="67" t="s">
        <v>1448</v>
      </c>
      <c r="G730" s="29">
        <v>3162</v>
      </c>
      <c r="H730" s="13">
        <v>3846</v>
      </c>
      <c r="I730" s="10">
        <f t="shared" si="198"/>
        <v>-684</v>
      </c>
      <c r="J730" s="87">
        <f t="shared" si="199"/>
        <v>-17.784711388455538</v>
      </c>
      <c r="K730" s="29">
        <v>2941</v>
      </c>
      <c r="L730" s="13">
        <v>2643</v>
      </c>
      <c r="M730" s="10">
        <f t="shared" si="200"/>
        <v>298</v>
      </c>
      <c r="N730" s="87">
        <f t="shared" si="201"/>
        <v>11.275066212637155</v>
      </c>
      <c r="O730" s="29">
        <v>0</v>
      </c>
      <c r="P730" s="13">
        <v>0</v>
      </c>
      <c r="Q730" s="10" t="str">
        <f t="shared" si="202"/>
        <v>-</v>
      </c>
      <c r="R730" s="87" t="str">
        <f t="shared" si="203"/>
        <v>-</v>
      </c>
      <c r="S730" s="29">
        <v>221</v>
      </c>
      <c r="T730" s="13">
        <v>1204</v>
      </c>
      <c r="U730" s="10">
        <f t="shared" si="204"/>
        <v>-983</v>
      </c>
      <c r="V730" s="87">
        <f t="shared" si="205"/>
        <v>-81.644518272425245</v>
      </c>
      <c r="W730" s="88" t="s">
        <v>6056</v>
      </c>
      <c r="X730" s="89">
        <v>89</v>
      </c>
      <c r="Y730" s="89">
        <v>110</v>
      </c>
      <c r="Z730" s="10">
        <f t="shared" si="206"/>
        <v>-21</v>
      </c>
      <c r="AA730" s="87">
        <f t="shared" si="207"/>
        <v>-19.090909090909093</v>
      </c>
      <c r="AB730" s="90" t="s">
        <v>6057</v>
      </c>
      <c r="AC730" s="89">
        <v>52</v>
      </c>
      <c r="AD730" s="89">
        <v>50</v>
      </c>
      <c r="AE730" s="10">
        <f t="shared" si="208"/>
        <v>2</v>
      </c>
      <c r="AF730" s="11">
        <f t="shared" si="209"/>
        <v>4</v>
      </c>
      <c r="AG730" s="91" t="s">
        <v>6058</v>
      </c>
      <c r="AH730" s="89">
        <v>42</v>
      </c>
      <c r="AI730" s="89">
        <v>40</v>
      </c>
      <c r="AJ730" s="10">
        <f t="shared" si="210"/>
        <v>2</v>
      </c>
      <c r="AK730" s="87">
        <f t="shared" si="211"/>
        <v>5</v>
      </c>
      <c r="AL730" s="90" t="s">
        <v>5376</v>
      </c>
      <c r="AM730" s="89">
        <v>19</v>
      </c>
      <c r="AN730" s="89">
        <v>3</v>
      </c>
      <c r="AO730" s="10">
        <f t="shared" si="212"/>
        <v>16</v>
      </c>
      <c r="AP730" s="11">
        <f t="shared" si="213"/>
        <v>533.33333333333326</v>
      </c>
      <c r="AQ730" s="91" t="s">
        <v>8647</v>
      </c>
      <c r="AR730" s="89">
        <v>19</v>
      </c>
      <c r="AS730" s="89">
        <v>19</v>
      </c>
      <c r="AT730" s="10">
        <f t="shared" si="214"/>
        <v>0</v>
      </c>
      <c r="AU730" s="87">
        <f t="shared" si="215"/>
        <v>0</v>
      </c>
      <c r="AV730" s="19" t="s">
        <v>6059</v>
      </c>
    </row>
    <row r="731" spans="3:48" ht="50.1" customHeight="1">
      <c r="C731" s="5"/>
      <c r="D731" s="64" t="s">
        <v>1449</v>
      </c>
      <c r="E731" s="65" t="s">
        <v>5258</v>
      </c>
      <c r="F731" s="67" t="s">
        <v>1450</v>
      </c>
      <c r="G731" s="29">
        <v>2144</v>
      </c>
      <c r="H731" s="13">
        <v>1911</v>
      </c>
      <c r="I731" s="10">
        <f t="shared" si="198"/>
        <v>233</v>
      </c>
      <c r="J731" s="87">
        <f t="shared" si="199"/>
        <v>12.192569335426478</v>
      </c>
      <c r="K731" s="29">
        <v>883</v>
      </c>
      <c r="L731" s="13">
        <v>796</v>
      </c>
      <c r="M731" s="10">
        <f t="shared" si="200"/>
        <v>87</v>
      </c>
      <c r="N731" s="87">
        <f t="shared" si="201"/>
        <v>10.92964824120603</v>
      </c>
      <c r="O731" s="29">
        <v>200</v>
      </c>
      <c r="P731" s="13">
        <v>100</v>
      </c>
      <c r="Q731" s="10">
        <f t="shared" si="202"/>
        <v>100</v>
      </c>
      <c r="R731" s="87">
        <f t="shared" si="203"/>
        <v>100</v>
      </c>
      <c r="S731" s="29">
        <v>1061</v>
      </c>
      <c r="T731" s="13">
        <v>1016</v>
      </c>
      <c r="U731" s="10">
        <f t="shared" si="204"/>
        <v>45</v>
      </c>
      <c r="V731" s="87">
        <f t="shared" si="205"/>
        <v>4.4291338582677167</v>
      </c>
      <c r="W731" s="88" t="s">
        <v>5642</v>
      </c>
      <c r="X731" s="89">
        <v>951</v>
      </c>
      <c r="Y731" s="89">
        <v>924</v>
      </c>
      <c r="Z731" s="10">
        <f t="shared" si="206"/>
        <v>27</v>
      </c>
      <c r="AA731" s="87">
        <f t="shared" si="207"/>
        <v>2.9220779220779218</v>
      </c>
      <c r="AB731" s="90" t="s">
        <v>5871</v>
      </c>
      <c r="AC731" s="89">
        <v>83</v>
      </c>
      <c r="AD731" s="89">
        <v>81</v>
      </c>
      <c r="AE731" s="10">
        <f t="shared" si="208"/>
        <v>2</v>
      </c>
      <c r="AF731" s="11">
        <f t="shared" si="209"/>
        <v>2.4691358024691357</v>
      </c>
      <c r="AG731" s="91" t="s">
        <v>7756</v>
      </c>
      <c r="AH731" s="89">
        <v>14</v>
      </c>
      <c r="AI731" s="89">
        <v>6</v>
      </c>
      <c r="AJ731" s="10">
        <f t="shared" si="210"/>
        <v>8</v>
      </c>
      <c r="AK731" s="87">
        <f t="shared" si="211"/>
        <v>133.33333333333331</v>
      </c>
      <c r="AL731" s="90" t="s">
        <v>5438</v>
      </c>
      <c r="AM731" s="89">
        <v>9</v>
      </c>
      <c r="AN731" s="89">
        <v>3</v>
      </c>
      <c r="AO731" s="10">
        <f t="shared" si="212"/>
        <v>6</v>
      </c>
      <c r="AP731" s="11">
        <f t="shared" si="213"/>
        <v>200</v>
      </c>
      <c r="AQ731" s="91" t="s">
        <v>8648</v>
      </c>
      <c r="AR731" s="89">
        <v>2</v>
      </c>
      <c r="AS731" s="89" t="s">
        <v>5344</v>
      </c>
      <c r="AT731" s="10" t="str">
        <f t="shared" si="214"/>
        <v>-</v>
      </c>
      <c r="AU731" s="87" t="str">
        <f t="shared" si="215"/>
        <v>-</v>
      </c>
      <c r="AV731" s="17" t="s">
        <v>6060</v>
      </c>
    </row>
    <row r="732" spans="3:48" ht="50.1" customHeight="1">
      <c r="C732" s="5"/>
      <c r="D732" s="64" t="s">
        <v>1451</v>
      </c>
      <c r="E732" s="65" t="s">
        <v>5258</v>
      </c>
      <c r="F732" s="67" t="s">
        <v>1452</v>
      </c>
      <c r="G732" s="29">
        <v>7024</v>
      </c>
      <c r="H732" s="13">
        <v>7625</v>
      </c>
      <c r="I732" s="10">
        <f t="shared" si="198"/>
        <v>-601</v>
      </c>
      <c r="J732" s="87">
        <f t="shared" si="199"/>
        <v>-7.8819672131147547</v>
      </c>
      <c r="K732" s="29">
        <v>3995</v>
      </c>
      <c r="L732" s="13">
        <v>4874</v>
      </c>
      <c r="M732" s="10">
        <f t="shared" si="200"/>
        <v>-879</v>
      </c>
      <c r="N732" s="87">
        <f t="shared" si="201"/>
        <v>-18.034468608945424</v>
      </c>
      <c r="O732" s="29">
        <v>130</v>
      </c>
      <c r="P732" s="13">
        <v>130</v>
      </c>
      <c r="Q732" s="10">
        <f t="shared" si="202"/>
        <v>0</v>
      </c>
      <c r="R732" s="87">
        <f t="shared" si="203"/>
        <v>0</v>
      </c>
      <c r="S732" s="29">
        <v>2899</v>
      </c>
      <c r="T732" s="13">
        <v>2621</v>
      </c>
      <c r="U732" s="10">
        <f t="shared" si="204"/>
        <v>278</v>
      </c>
      <c r="V732" s="87">
        <f t="shared" si="205"/>
        <v>10.606638687523846</v>
      </c>
      <c r="W732" s="88" t="s">
        <v>5843</v>
      </c>
      <c r="X732" s="89">
        <v>1298</v>
      </c>
      <c r="Y732" s="89">
        <v>1298</v>
      </c>
      <c r="Z732" s="10">
        <f t="shared" si="206"/>
        <v>0</v>
      </c>
      <c r="AA732" s="87">
        <f t="shared" si="207"/>
        <v>0</v>
      </c>
      <c r="AB732" s="90" t="s">
        <v>8649</v>
      </c>
      <c r="AC732" s="89">
        <v>516</v>
      </c>
      <c r="AD732" s="89" t="s">
        <v>5344</v>
      </c>
      <c r="AE732" s="10" t="str">
        <f t="shared" si="208"/>
        <v>-</v>
      </c>
      <c r="AF732" s="11" t="str">
        <f t="shared" si="209"/>
        <v>-</v>
      </c>
      <c r="AG732" s="91" t="s">
        <v>8650</v>
      </c>
      <c r="AH732" s="89">
        <v>443</v>
      </c>
      <c r="AI732" s="89">
        <v>443</v>
      </c>
      <c r="AJ732" s="10">
        <f t="shared" si="210"/>
        <v>0</v>
      </c>
      <c r="AK732" s="87">
        <f t="shared" si="211"/>
        <v>0</v>
      </c>
      <c r="AL732" s="90" t="s">
        <v>6061</v>
      </c>
      <c r="AM732" s="89">
        <v>434</v>
      </c>
      <c r="AN732" s="89">
        <v>349</v>
      </c>
      <c r="AO732" s="10">
        <f t="shared" si="212"/>
        <v>85</v>
      </c>
      <c r="AP732" s="11">
        <f t="shared" si="213"/>
        <v>24.355300859598856</v>
      </c>
      <c r="AQ732" s="91" t="s">
        <v>8651</v>
      </c>
      <c r="AR732" s="89">
        <v>72</v>
      </c>
      <c r="AS732" s="89">
        <v>79</v>
      </c>
      <c r="AT732" s="10">
        <f t="shared" si="214"/>
        <v>-7</v>
      </c>
      <c r="AU732" s="87">
        <f t="shared" si="215"/>
        <v>-8.8607594936708853</v>
      </c>
      <c r="AV732" s="17" t="s">
        <v>6062</v>
      </c>
    </row>
    <row r="733" spans="3:48" ht="50.1" customHeight="1">
      <c r="C733" s="5"/>
      <c r="D733" s="64" t="s">
        <v>1453</v>
      </c>
      <c r="E733" s="65" t="s">
        <v>5258</v>
      </c>
      <c r="F733" s="67" t="s">
        <v>1454</v>
      </c>
      <c r="G733" s="29">
        <v>4074</v>
      </c>
      <c r="H733" s="13">
        <v>3467</v>
      </c>
      <c r="I733" s="10">
        <f t="shared" si="198"/>
        <v>607</v>
      </c>
      <c r="J733" s="87">
        <f t="shared" si="199"/>
        <v>17.507931929622153</v>
      </c>
      <c r="K733" s="29">
        <v>1423</v>
      </c>
      <c r="L733" s="13">
        <v>1180</v>
      </c>
      <c r="M733" s="10">
        <f t="shared" si="200"/>
        <v>243</v>
      </c>
      <c r="N733" s="87">
        <f t="shared" si="201"/>
        <v>20.593220338983052</v>
      </c>
      <c r="O733" s="29">
        <v>473</v>
      </c>
      <c r="P733" s="13">
        <v>512</v>
      </c>
      <c r="Q733" s="10">
        <f t="shared" si="202"/>
        <v>-39</v>
      </c>
      <c r="R733" s="87">
        <f t="shared" si="203"/>
        <v>-7.6171875</v>
      </c>
      <c r="S733" s="29">
        <v>2178</v>
      </c>
      <c r="T733" s="13">
        <v>1775</v>
      </c>
      <c r="U733" s="10">
        <f t="shared" si="204"/>
        <v>403</v>
      </c>
      <c r="V733" s="87">
        <f t="shared" si="205"/>
        <v>22.704225352112676</v>
      </c>
      <c r="W733" s="88" t="s">
        <v>6063</v>
      </c>
      <c r="X733" s="89">
        <v>923</v>
      </c>
      <c r="Y733" s="89">
        <v>872</v>
      </c>
      <c r="Z733" s="10">
        <f t="shared" si="206"/>
        <v>51</v>
      </c>
      <c r="AA733" s="87">
        <f t="shared" si="207"/>
        <v>5.8486238532110093</v>
      </c>
      <c r="AB733" s="90" t="s">
        <v>5881</v>
      </c>
      <c r="AC733" s="89">
        <v>652</v>
      </c>
      <c r="AD733" s="89">
        <v>552</v>
      </c>
      <c r="AE733" s="10">
        <f t="shared" si="208"/>
        <v>100</v>
      </c>
      <c r="AF733" s="11">
        <f t="shared" si="209"/>
        <v>18.115942028985508</v>
      </c>
      <c r="AG733" s="91" t="s">
        <v>5403</v>
      </c>
      <c r="AH733" s="89">
        <v>444</v>
      </c>
      <c r="AI733" s="89">
        <v>234</v>
      </c>
      <c r="AJ733" s="10">
        <f t="shared" si="210"/>
        <v>210</v>
      </c>
      <c r="AK733" s="87">
        <f t="shared" si="211"/>
        <v>89.743589743589752</v>
      </c>
      <c r="AL733" s="90" t="s">
        <v>6064</v>
      </c>
      <c r="AM733" s="89">
        <v>96</v>
      </c>
      <c r="AN733" s="89">
        <v>103</v>
      </c>
      <c r="AO733" s="10">
        <f t="shared" si="212"/>
        <v>-7</v>
      </c>
      <c r="AP733" s="11">
        <f t="shared" si="213"/>
        <v>-6.7961165048543686</v>
      </c>
      <c r="AQ733" s="91" t="s">
        <v>5339</v>
      </c>
      <c r="AR733" s="89">
        <v>57</v>
      </c>
      <c r="AS733" s="89">
        <v>14</v>
      </c>
      <c r="AT733" s="10">
        <f t="shared" si="214"/>
        <v>43</v>
      </c>
      <c r="AU733" s="87">
        <f t="shared" si="215"/>
        <v>307.14285714285717</v>
      </c>
      <c r="AV733" s="17" t="s">
        <v>6065</v>
      </c>
    </row>
    <row r="734" spans="3:48" ht="50.1" customHeight="1">
      <c r="C734" s="5"/>
      <c r="D734" s="64" t="s">
        <v>1455</v>
      </c>
      <c r="E734" s="65" t="s">
        <v>5258</v>
      </c>
      <c r="F734" s="67" t="s">
        <v>1456</v>
      </c>
      <c r="G734" s="29">
        <v>6831</v>
      </c>
      <c r="H734" s="13">
        <v>6251</v>
      </c>
      <c r="I734" s="10">
        <f t="shared" si="198"/>
        <v>580</v>
      </c>
      <c r="J734" s="87">
        <f t="shared" si="199"/>
        <v>9.278515437529995</v>
      </c>
      <c r="K734" s="29">
        <v>2783</v>
      </c>
      <c r="L734" s="13">
        <v>2450</v>
      </c>
      <c r="M734" s="10">
        <f t="shared" si="200"/>
        <v>333</v>
      </c>
      <c r="N734" s="87">
        <f t="shared" si="201"/>
        <v>13.591836734693876</v>
      </c>
      <c r="O734" s="29">
        <v>122</v>
      </c>
      <c r="P734" s="13">
        <v>122</v>
      </c>
      <c r="Q734" s="10">
        <f t="shared" si="202"/>
        <v>0</v>
      </c>
      <c r="R734" s="87">
        <f t="shared" si="203"/>
        <v>0</v>
      </c>
      <c r="S734" s="29">
        <v>3926</v>
      </c>
      <c r="T734" s="13">
        <v>3678</v>
      </c>
      <c r="U734" s="10">
        <f t="shared" si="204"/>
        <v>248</v>
      </c>
      <c r="V734" s="87">
        <f t="shared" si="205"/>
        <v>6.7427949972811305</v>
      </c>
      <c r="W734" s="88" t="s">
        <v>5373</v>
      </c>
      <c r="X734" s="89">
        <v>2122</v>
      </c>
      <c r="Y734" s="89">
        <v>1816</v>
      </c>
      <c r="Z734" s="10">
        <f t="shared" si="206"/>
        <v>306</v>
      </c>
      <c r="AA734" s="87">
        <f t="shared" si="207"/>
        <v>16.85022026431718</v>
      </c>
      <c r="AB734" s="90" t="s">
        <v>5339</v>
      </c>
      <c r="AC734" s="89">
        <v>930</v>
      </c>
      <c r="AD734" s="89">
        <v>1087</v>
      </c>
      <c r="AE734" s="10">
        <f t="shared" si="208"/>
        <v>-157</v>
      </c>
      <c r="AF734" s="11">
        <f t="shared" si="209"/>
        <v>-14.443422263109476</v>
      </c>
      <c r="AG734" s="91" t="s">
        <v>8652</v>
      </c>
      <c r="AH734" s="89">
        <v>737</v>
      </c>
      <c r="AI734" s="89">
        <v>636</v>
      </c>
      <c r="AJ734" s="10">
        <f t="shared" si="210"/>
        <v>101</v>
      </c>
      <c r="AK734" s="87">
        <f t="shared" si="211"/>
        <v>15.880503144654087</v>
      </c>
      <c r="AL734" s="90" t="s">
        <v>8653</v>
      </c>
      <c r="AM734" s="89">
        <v>100</v>
      </c>
      <c r="AN734" s="89">
        <v>100</v>
      </c>
      <c r="AO734" s="10">
        <f t="shared" si="212"/>
        <v>0</v>
      </c>
      <c r="AP734" s="11">
        <f t="shared" si="213"/>
        <v>0</v>
      </c>
      <c r="AQ734" s="91" t="s">
        <v>8654</v>
      </c>
      <c r="AR734" s="89">
        <v>25</v>
      </c>
      <c r="AS734" s="89">
        <v>25</v>
      </c>
      <c r="AT734" s="10">
        <f t="shared" si="214"/>
        <v>0</v>
      </c>
      <c r="AU734" s="87">
        <f t="shared" si="215"/>
        <v>0</v>
      </c>
      <c r="AV734" s="17" t="s">
        <v>6066</v>
      </c>
    </row>
    <row r="735" spans="3:48" ht="50.1" customHeight="1">
      <c r="C735" s="5"/>
      <c r="D735" s="64" t="s">
        <v>1457</v>
      </c>
      <c r="E735" s="65" t="s">
        <v>5258</v>
      </c>
      <c r="F735" s="67" t="s">
        <v>1458</v>
      </c>
      <c r="G735" s="29">
        <v>6769</v>
      </c>
      <c r="H735" s="13">
        <v>6532</v>
      </c>
      <c r="I735" s="10">
        <f t="shared" si="198"/>
        <v>237</v>
      </c>
      <c r="J735" s="87">
        <f t="shared" si="199"/>
        <v>3.6282914880587871</v>
      </c>
      <c r="K735" s="29">
        <v>4129</v>
      </c>
      <c r="L735" s="13">
        <v>3802</v>
      </c>
      <c r="M735" s="10">
        <f t="shared" si="200"/>
        <v>327</v>
      </c>
      <c r="N735" s="87">
        <f t="shared" si="201"/>
        <v>8.6007364544976337</v>
      </c>
      <c r="O735" s="29">
        <v>0</v>
      </c>
      <c r="P735" s="13">
        <v>0</v>
      </c>
      <c r="Q735" s="10" t="str">
        <f t="shared" si="202"/>
        <v>-</v>
      </c>
      <c r="R735" s="87" t="str">
        <f t="shared" si="203"/>
        <v>-</v>
      </c>
      <c r="S735" s="29">
        <v>2639</v>
      </c>
      <c r="T735" s="13">
        <v>2730</v>
      </c>
      <c r="U735" s="10">
        <f t="shared" si="204"/>
        <v>-91</v>
      </c>
      <c r="V735" s="87">
        <f t="shared" si="205"/>
        <v>-3.3333333333333335</v>
      </c>
      <c r="W735" s="88" t="s">
        <v>5339</v>
      </c>
      <c r="X735" s="89">
        <v>1595</v>
      </c>
      <c r="Y735" s="89">
        <v>1593</v>
      </c>
      <c r="Z735" s="10">
        <f t="shared" si="206"/>
        <v>2</v>
      </c>
      <c r="AA735" s="87">
        <f t="shared" si="207"/>
        <v>0.12554927809165098</v>
      </c>
      <c r="AB735" s="90" t="s">
        <v>6067</v>
      </c>
      <c r="AC735" s="89">
        <v>750</v>
      </c>
      <c r="AD735" s="89">
        <v>830</v>
      </c>
      <c r="AE735" s="10">
        <f t="shared" si="208"/>
        <v>-80</v>
      </c>
      <c r="AF735" s="11">
        <f t="shared" si="209"/>
        <v>-9.6385542168674707</v>
      </c>
      <c r="AG735" s="91" t="s">
        <v>6068</v>
      </c>
      <c r="AH735" s="89">
        <v>181</v>
      </c>
      <c r="AI735" s="89">
        <v>211</v>
      </c>
      <c r="AJ735" s="10">
        <f t="shared" si="210"/>
        <v>-30</v>
      </c>
      <c r="AK735" s="87">
        <f t="shared" si="211"/>
        <v>-14.218009478672986</v>
      </c>
      <c r="AL735" s="90" t="s">
        <v>5444</v>
      </c>
      <c r="AM735" s="89">
        <v>66</v>
      </c>
      <c r="AN735" s="89">
        <v>66</v>
      </c>
      <c r="AO735" s="10">
        <f t="shared" si="212"/>
        <v>0</v>
      </c>
      <c r="AP735" s="11">
        <f t="shared" si="213"/>
        <v>0</v>
      </c>
      <c r="AQ735" s="91" t="s">
        <v>5439</v>
      </c>
      <c r="AR735" s="89">
        <v>35</v>
      </c>
      <c r="AS735" s="89">
        <v>27</v>
      </c>
      <c r="AT735" s="10">
        <f t="shared" si="214"/>
        <v>8</v>
      </c>
      <c r="AU735" s="87">
        <f t="shared" si="215"/>
        <v>29.629629629629626</v>
      </c>
      <c r="AV735" s="17" t="s">
        <v>6069</v>
      </c>
    </row>
    <row r="736" spans="3:48" ht="50.1" customHeight="1">
      <c r="C736" s="5"/>
      <c r="D736" s="64" t="s">
        <v>1459</v>
      </c>
      <c r="E736" s="65" t="s">
        <v>5258</v>
      </c>
      <c r="F736" s="67" t="s">
        <v>1460</v>
      </c>
      <c r="G736" s="29">
        <v>3350</v>
      </c>
      <c r="H736" s="13">
        <v>3128</v>
      </c>
      <c r="I736" s="10">
        <f t="shared" si="198"/>
        <v>222</v>
      </c>
      <c r="J736" s="87">
        <f t="shared" si="199"/>
        <v>7.0971867007672635</v>
      </c>
      <c r="K736" s="29">
        <v>2261</v>
      </c>
      <c r="L736" s="13">
        <v>2020</v>
      </c>
      <c r="M736" s="10">
        <f t="shared" si="200"/>
        <v>241</v>
      </c>
      <c r="N736" s="87">
        <f t="shared" si="201"/>
        <v>11.93069306930693</v>
      </c>
      <c r="O736" s="29">
        <v>472</v>
      </c>
      <c r="P736" s="13">
        <v>472</v>
      </c>
      <c r="Q736" s="10">
        <f t="shared" si="202"/>
        <v>0</v>
      </c>
      <c r="R736" s="87">
        <f t="shared" si="203"/>
        <v>0</v>
      </c>
      <c r="S736" s="29">
        <v>618</v>
      </c>
      <c r="T736" s="13">
        <v>637</v>
      </c>
      <c r="U736" s="10">
        <f t="shared" si="204"/>
        <v>-19</v>
      </c>
      <c r="V736" s="87">
        <f t="shared" si="205"/>
        <v>-2.9827315541601256</v>
      </c>
      <c r="W736" s="88" t="s">
        <v>6070</v>
      </c>
      <c r="X736" s="89">
        <v>367</v>
      </c>
      <c r="Y736" s="89">
        <v>397</v>
      </c>
      <c r="Z736" s="10">
        <f t="shared" si="206"/>
        <v>-30</v>
      </c>
      <c r="AA736" s="87">
        <f t="shared" si="207"/>
        <v>-7.5566750629722925</v>
      </c>
      <c r="AB736" s="90" t="s">
        <v>6071</v>
      </c>
      <c r="AC736" s="89">
        <v>130</v>
      </c>
      <c r="AD736" s="89">
        <v>130</v>
      </c>
      <c r="AE736" s="10">
        <f t="shared" si="208"/>
        <v>0</v>
      </c>
      <c r="AF736" s="11">
        <f t="shared" si="209"/>
        <v>0</v>
      </c>
      <c r="AG736" s="91" t="s">
        <v>5339</v>
      </c>
      <c r="AH736" s="89">
        <v>98</v>
      </c>
      <c r="AI736" s="89">
        <v>87</v>
      </c>
      <c r="AJ736" s="10">
        <f t="shared" si="210"/>
        <v>11</v>
      </c>
      <c r="AK736" s="87">
        <f t="shared" si="211"/>
        <v>12.643678160919542</v>
      </c>
      <c r="AL736" s="90" t="s">
        <v>8655</v>
      </c>
      <c r="AM736" s="89">
        <v>18</v>
      </c>
      <c r="AN736" s="89">
        <v>18</v>
      </c>
      <c r="AO736" s="10">
        <f t="shared" si="212"/>
        <v>0</v>
      </c>
      <c r="AP736" s="11">
        <f t="shared" si="213"/>
        <v>0</v>
      </c>
      <c r="AQ736" s="91" t="s">
        <v>5871</v>
      </c>
      <c r="AR736" s="89">
        <v>5</v>
      </c>
      <c r="AS736" s="89">
        <v>5</v>
      </c>
      <c r="AT736" s="10">
        <f t="shared" si="214"/>
        <v>0</v>
      </c>
      <c r="AU736" s="87">
        <f t="shared" si="215"/>
        <v>0</v>
      </c>
      <c r="AV736" s="17" t="s">
        <v>6072</v>
      </c>
    </row>
    <row r="737" spans="3:48" ht="50.1" customHeight="1">
      <c r="C737" s="5"/>
      <c r="D737" s="64" t="s">
        <v>1461</v>
      </c>
      <c r="E737" s="65" t="s">
        <v>5258</v>
      </c>
      <c r="F737" s="67" t="s">
        <v>1462</v>
      </c>
      <c r="G737" s="29">
        <v>2517</v>
      </c>
      <c r="H737" s="13">
        <v>2119</v>
      </c>
      <c r="I737" s="10">
        <f t="shared" si="198"/>
        <v>398</v>
      </c>
      <c r="J737" s="87">
        <f t="shared" si="199"/>
        <v>18.782444549315716</v>
      </c>
      <c r="K737" s="29">
        <v>1627</v>
      </c>
      <c r="L737" s="13">
        <v>1645</v>
      </c>
      <c r="M737" s="10">
        <f t="shared" si="200"/>
        <v>-18</v>
      </c>
      <c r="N737" s="87">
        <f t="shared" si="201"/>
        <v>-1.094224924012158</v>
      </c>
      <c r="O737" s="29">
        <v>3</v>
      </c>
      <c r="P737" s="13">
        <v>3</v>
      </c>
      <c r="Q737" s="10">
        <f t="shared" si="202"/>
        <v>0</v>
      </c>
      <c r="R737" s="87">
        <f t="shared" si="203"/>
        <v>0</v>
      </c>
      <c r="S737" s="29">
        <v>886</v>
      </c>
      <c r="T737" s="13">
        <v>471</v>
      </c>
      <c r="U737" s="10">
        <f t="shared" si="204"/>
        <v>415</v>
      </c>
      <c r="V737" s="87">
        <f t="shared" si="205"/>
        <v>88.110403397027596</v>
      </c>
      <c r="W737" s="88" t="s">
        <v>5378</v>
      </c>
      <c r="X737" s="89">
        <v>881</v>
      </c>
      <c r="Y737" s="89">
        <v>471</v>
      </c>
      <c r="Z737" s="10">
        <f t="shared" si="206"/>
        <v>410</v>
      </c>
      <c r="AA737" s="87">
        <f t="shared" si="207"/>
        <v>87.048832271762208</v>
      </c>
      <c r="AB737" s="90" t="s">
        <v>5376</v>
      </c>
      <c r="AC737" s="89">
        <v>5</v>
      </c>
      <c r="AD737" s="89" t="s">
        <v>5344</v>
      </c>
      <c r="AE737" s="10" t="str">
        <f t="shared" si="208"/>
        <v>-</v>
      </c>
      <c r="AF737" s="11" t="str">
        <f t="shared" si="209"/>
        <v>-</v>
      </c>
      <c r="AG737" s="91" t="s">
        <v>11071</v>
      </c>
      <c r="AH737" s="89" t="s">
        <v>11071</v>
      </c>
      <c r="AI737" s="89" t="s">
        <v>5344</v>
      </c>
      <c r="AJ737" s="10" t="str">
        <f t="shared" si="210"/>
        <v>-</v>
      </c>
      <c r="AK737" s="87" t="str">
        <f t="shared" si="211"/>
        <v>-</v>
      </c>
      <c r="AL737" s="90" t="s">
        <v>11071</v>
      </c>
      <c r="AM737" s="89" t="s">
        <v>11071</v>
      </c>
      <c r="AN737" s="89" t="s">
        <v>5344</v>
      </c>
      <c r="AO737" s="10" t="str">
        <f t="shared" si="212"/>
        <v>-</v>
      </c>
      <c r="AP737" s="11" t="str">
        <f t="shared" si="213"/>
        <v>-</v>
      </c>
      <c r="AQ737" s="91" t="s">
        <v>11071</v>
      </c>
      <c r="AR737" s="89" t="s">
        <v>5344</v>
      </c>
      <c r="AS737" s="89" t="s">
        <v>5344</v>
      </c>
      <c r="AT737" s="10" t="str">
        <f t="shared" si="214"/>
        <v>-</v>
      </c>
      <c r="AU737" s="87" t="str">
        <f t="shared" si="215"/>
        <v>-</v>
      </c>
      <c r="AV737" s="17" t="s">
        <v>6073</v>
      </c>
    </row>
    <row r="738" spans="3:48" ht="50.1" customHeight="1">
      <c r="C738" s="5"/>
      <c r="D738" s="64" t="s">
        <v>1463</v>
      </c>
      <c r="E738" s="65" t="s">
        <v>5258</v>
      </c>
      <c r="F738" s="67" t="s">
        <v>1464</v>
      </c>
      <c r="G738" s="29">
        <v>4608</v>
      </c>
      <c r="H738" s="13">
        <v>4302</v>
      </c>
      <c r="I738" s="10">
        <f t="shared" si="198"/>
        <v>306</v>
      </c>
      <c r="J738" s="87">
        <f t="shared" si="199"/>
        <v>7.1129707112970717</v>
      </c>
      <c r="K738" s="29">
        <v>3930</v>
      </c>
      <c r="L738" s="13">
        <v>3680</v>
      </c>
      <c r="M738" s="10">
        <f t="shared" si="200"/>
        <v>250</v>
      </c>
      <c r="N738" s="87">
        <f t="shared" si="201"/>
        <v>6.7934782608695645</v>
      </c>
      <c r="O738" s="29">
        <v>2</v>
      </c>
      <c r="P738" s="13">
        <v>2</v>
      </c>
      <c r="Q738" s="10">
        <f t="shared" si="202"/>
        <v>0</v>
      </c>
      <c r="R738" s="87">
        <f t="shared" si="203"/>
        <v>0</v>
      </c>
      <c r="S738" s="29">
        <v>677</v>
      </c>
      <c r="T738" s="13">
        <v>620</v>
      </c>
      <c r="U738" s="10">
        <f t="shared" si="204"/>
        <v>57</v>
      </c>
      <c r="V738" s="87">
        <f t="shared" si="205"/>
        <v>9.193548387096774</v>
      </c>
      <c r="W738" s="88" t="s">
        <v>5339</v>
      </c>
      <c r="X738" s="89">
        <v>502</v>
      </c>
      <c r="Y738" s="89">
        <v>452</v>
      </c>
      <c r="Z738" s="10">
        <f t="shared" si="206"/>
        <v>50</v>
      </c>
      <c r="AA738" s="87">
        <f t="shared" si="207"/>
        <v>11.061946902654867</v>
      </c>
      <c r="AB738" s="90" t="s">
        <v>5768</v>
      </c>
      <c r="AC738" s="89">
        <v>89</v>
      </c>
      <c r="AD738" s="89">
        <v>75</v>
      </c>
      <c r="AE738" s="10">
        <f t="shared" si="208"/>
        <v>14</v>
      </c>
      <c r="AF738" s="11">
        <f t="shared" si="209"/>
        <v>18.666666666666668</v>
      </c>
      <c r="AG738" s="91" t="s">
        <v>6074</v>
      </c>
      <c r="AH738" s="89">
        <v>66</v>
      </c>
      <c r="AI738" s="89">
        <v>82</v>
      </c>
      <c r="AJ738" s="10">
        <f t="shared" si="210"/>
        <v>-16</v>
      </c>
      <c r="AK738" s="87">
        <f t="shared" si="211"/>
        <v>-19.512195121951219</v>
      </c>
      <c r="AL738" s="90" t="s">
        <v>5376</v>
      </c>
      <c r="AM738" s="89">
        <v>12</v>
      </c>
      <c r="AN738" s="89">
        <v>4</v>
      </c>
      <c r="AO738" s="10">
        <f t="shared" si="212"/>
        <v>8</v>
      </c>
      <c r="AP738" s="11">
        <f t="shared" si="213"/>
        <v>200</v>
      </c>
      <c r="AQ738" s="91" t="s">
        <v>5335</v>
      </c>
      <c r="AR738" s="89">
        <v>6</v>
      </c>
      <c r="AS738" s="89">
        <v>6</v>
      </c>
      <c r="AT738" s="10">
        <f t="shared" si="214"/>
        <v>0</v>
      </c>
      <c r="AU738" s="87">
        <f t="shared" si="215"/>
        <v>0</v>
      </c>
      <c r="AV738" s="17" t="s">
        <v>6075</v>
      </c>
    </row>
    <row r="739" spans="3:48" ht="50.1" customHeight="1">
      <c r="C739" s="5"/>
      <c r="D739" s="64" t="s">
        <v>1465</v>
      </c>
      <c r="E739" s="65" t="s">
        <v>5258</v>
      </c>
      <c r="F739" s="67" t="s">
        <v>1466</v>
      </c>
      <c r="G739" s="29">
        <v>877</v>
      </c>
      <c r="H739" s="13">
        <v>931</v>
      </c>
      <c r="I739" s="10">
        <f t="shared" si="198"/>
        <v>-54</v>
      </c>
      <c r="J739" s="87">
        <f t="shared" si="199"/>
        <v>-5.8002148227712134</v>
      </c>
      <c r="K739" s="29">
        <v>629</v>
      </c>
      <c r="L739" s="13">
        <v>609</v>
      </c>
      <c r="M739" s="10">
        <f t="shared" si="200"/>
        <v>20</v>
      </c>
      <c r="N739" s="87">
        <f t="shared" si="201"/>
        <v>3.284072249589491</v>
      </c>
      <c r="O739" s="29">
        <v>79</v>
      </c>
      <c r="P739" s="13">
        <v>178</v>
      </c>
      <c r="Q739" s="10">
        <f t="shared" si="202"/>
        <v>-99</v>
      </c>
      <c r="R739" s="87">
        <f t="shared" si="203"/>
        <v>-55.617977528089888</v>
      </c>
      <c r="S739" s="29">
        <v>169</v>
      </c>
      <c r="T739" s="13">
        <v>143</v>
      </c>
      <c r="U739" s="10">
        <f t="shared" si="204"/>
        <v>26</v>
      </c>
      <c r="V739" s="87">
        <f t="shared" si="205"/>
        <v>18.181818181818183</v>
      </c>
      <c r="W739" s="88" t="s">
        <v>5339</v>
      </c>
      <c r="X739" s="89">
        <v>54</v>
      </c>
      <c r="Y739" s="89">
        <v>54</v>
      </c>
      <c r="Z739" s="10">
        <f t="shared" si="206"/>
        <v>0</v>
      </c>
      <c r="AA739" s="87">
        <f t="shared" si="207"/>
        <v>0</v>
      </c>
      <c r="AB739" s="90" t="s">
        <v>5351</v>
      </c>
      <c r="AC739" s="89">
        <v>53</v>
      </c>
      <c r="AD739" s="89">
        <v>33</v>
      </c>
      <c r="AE739" s="10">
        <f t="shared" si="208"/>
        <v>20</v>
      </c>
      <c r="AF739" s="11">
        <f t="shared" si="209"/>
        <v>60.606060606060609</v>
      </c>
      <c r="AG739" s="91" t="s">
        <v>5335</v>
      </c>
      <c r="AH739" s="89">
        <v>30</v>
      </c>
      <c r="AI739" s="89">
        <v>29</v>
      </c>
      <c r="AJ739" s="10">
        <f t="shared" si="210"/>
        <v>1</v>
      </c>
      <c r="AK739" s="87">
        <f t="shared" si="211"/>
        <v>3.4482758620689653</v>
      </c>
      <c r="AL739" s="90" t="s">
        <v>6076</v>
      </c>
      <c r="AM739" s="89">
        <v>22</v>
      </c>
      <c r="AN739" s="89">
        <v>22</v>
      </c>
      <c r="AO739" s="10">
        <f t="shared" si="212"/>
        <v>0</v>
      </c>
      <c r="AP739" s="11">
        <f t="shared" si="213"/>
        <v>0</v>
      </c>
      <c r="AQ739" s="91" t="s">
        <v>5438</v>
      </c>
      <c r="AR739" s="89">
        <v>6</v>
      </c>
      <c r="AS739" s="89">
        <v>2</v>
      </c>
      <c r="AT739" s="10">
        <f t="shared" si="214"/>
        <v>4</v>
      </c>
      <c r="AU739" s="87">
        <f t="shared" si="215"/>
        <v>200</v>
      </c>
      <c r="AV739" s="17" t="s">
        <v>8671</v>
      </c>
    </row>
    <row r="740" spans="3:48" ht="50.1" customHeight="1">
      <c r="C740" s="5"/>
      <c r="D740" s="64" t="s">
        <v>1467</v>
      </c>
      <c r="E740" s="65" t="s">
        <v>5258</v>
      </c>
      <c r="F740" s="67" t="s">
        <v>1468</v>
      </c>
      <c r="G740" s="29">
        <v>3177</v>
      </c>
      <c r="H740" s="13">
        <v>3036</v>
      </c>
      <c r="I740" s="10">
        <f t="shared" si="198"/>
        <v>141</v>
      </c>
      <c r="J740" s="87">
        <f t="shared" si="199"/>
        <v>4.6442687747035576</v>
      </c>
      <c r="K740" s="29">
        <v>1374</v>
      </c>
      <c r="L740" s="13">
        <v>1298</v>
      </c>
      <c r="M740" s="10">
        <f t="shared" si="200"/>
        <v>76</v>
      </c>
      <c r="N740" s="87">
        <f t="shared" si="201"/>
        <v>5.8551617873651773</v>
      </c>
      <c r="O740" s="29">
        <v>0</v>
      </c>
      <c r="P740" s="13">
        <v>0</v>
      </c>
      <c r="Q740" s="10" t="str">
        <f t="shared" si="202"/>
        <v>-</v>
      </c>
      <c r="R740" s="87" t="str">
        <f t="shared" si="203"/>
        <v>-</v>
      </c>
      <c r="S740" s="29">
        <v>1803</v>
      </c>
      <c r="T740" s="13">
        <v>1737</v>
      </c>
      <c r="U740" s="10">
        <f t="shared" si="204"/>
        <v>66</v>
      </c>
      <c r="V740" s="87">
        <f t="shared" si="205"/>
        <v>3.7996545768566494</v>
      </c>
      <c r="W740" s="88" t="s">
        <v>6013</v>
      </c>
      <c r="X740" s="89">
        <v>775</v>
      </c>
      <c r="Y740" s="89">
        <v>770</v>
      </c>
      <c r="Z740" s="10">
        <f t="shared" si="206"/>
        <v>5</v>
      </c>
      <c r="AA740" s="87">
        <f t="shared" si="207"/>
        <v>0.64935064935064934</v>
      </c>
      <c r="AB740" s="90" t="s">
        <v>6077</v>
      </c>
      <c r="AC740" s="89">
        <v>653</v>
      </c>
      <c r="AD740" s="89">
        <v>651</v>
      </c>
      <c r="AE740" s="10">
        <f t="shared" si="208"/>
        <v>2</v>
      </c>
      <c r="AF740" s="11">
        <f t="shared" si="209"/>
        <v>0.30721966205837176</v>
      </c>
      <c r="AG740" s="91" t="s">
        <v>6078</v>
      </c>
      <c r="AH740" s="89">
        <v>282</v>
      </c>
      <c r="AI740" s="89">
        <v>227</v>
      </c>
      <c r="AJ740" s="10">
        <f t="shared" si="210"/>
        <v>55</v>
      </c>
      <c r="AK740" s="87">
        <f t="shared" si="211"/>
        <v>24.229074889867842</v>
      </c>
      <c r="AL740" s="90" t="s">
        <v>5346</v>
      </c>
      <c r="AM740" s="89">
        <v>56</v>
      </c>
      <c r="AN740" s="89">
        <v>56</v>
      </c>
      <c r="AO740" s="10">
        <f t="shared" si="212"/>
        <v>0</v>
      </c>
      <c r="AP740" s="11">
        <f t="shared" si="213"/>
        <v>0</v>
      </c>
      <c r="AQ740" s="91" t="s">
        <v>6079</v>
      </c>
      <c r="AR740" s="89">
        <v>31</v>
      </c>
      <c r="AS740" s="89">
        <v>31</v>
      </c>
      <c r="AT740" s="10">
        <f t="shared" si="214"/>
        <v>0</v>
      </c>
      <c r="AU740" s="87">
        <f t="shared" si="215"/>
        <v>0</v>
      </c>
      <c r="AV740" s="17" t="s">
        <v>6080</v>
      </c>
    </row>
    <row r="741" spans="3:48" ht="50.1" customHeight="1">
      <c r="C741" s="5"/>
      <c r="D741" s="64" t="s">
        <v>1469</v>
      </c>
      <c r="E741" s="65" t="s">
        <v>5258</v>
      </c>
      <c r="F741" s="67" t="s">
        <v>1470</v>
      </c>
      <c r="G741" s="29">
        <v>3118</v>
      </c>
      <c r="H741" s="13">
        <v>3328</v>
      </c>
      <c r="I741" s="10">
        <f t="shared" si="198"/>
        <v>-210</v>
      </c>
      <c r="J741" s="87">
        <f t="shared" si="199"/>
        <v>-6.3100961538461533</v>
      </c>
      <c r="K741" s="29">
        <v>903</v>
      </c>
      <c r="L741" s="13">
        <v>1190</v>
      </c>
      <c r="M741" s="10">
        <f t="shared" si="200"/>
        <v>-287</v>
      </c>
      <c r="N741" s="87">
        <f t="shared" si="201"/>
        <v>-24.117647058823529</v>
      </c>
      <c r="O741" s="29">
        <v>4</v>
      </c>
      <c r="P741" s="13">
        <v>194</v>
      </c>
      <c r="Q741" s="10">
        <f t="shared" si="202"/>
        <v>-190</v>
      </c>
      <c r="R741" s="87">
        <f t="shared" si="203"/>
        <v>-97.9381443298969</v>
      </c>
      <c r="S741" s="29">
        <v>2211</v>
      </c>
      <c r="T741" s="13">
        <v>1945</v>
      </c>
      <c r="U741" s="10">
        <f t="shared" si="204"/>
        <v>266</v>
      </c>
      <c r="V741" s="87">
        <f t="shared" si="205"/>
        <v>13.676092544987148</v>
      </c>
      <c r="W741" s="88" t="s">
        <v>5339</v>
      </c>
      <c r="X741" s="89">
        <v>1671</v>
      </c>
      <c r="Y741" s="89">
        <v>1588</v>
      </c>
      <c r="Z741" s="10">
        <f t="shared" si="206"/>
        <v>83</v>
      </c>
      <c r="AA741" s="87">
        <f t="shared" si="207"/>
        <v>5.2267002518891683</v>
      </c>
      <c r="AB741" s="90" t="s">
        <v>5557</v>
      </c>
      <c r="AC741" s="89">
        <v>492</v>
      </c>
      <c r="AD741" s="89">
        <v>303</v>
      </c>
      <c r="AE741" s="10">
        <f t="shared" si="208"/>
        <v>189</v>
      </c>
      <c r="AF741" s="11">
        <f t="shared" si="209"/>
        <v>62.376237623762378</v>
      </c>
      <c r="AG741" s="91" t="s">
        <v>5984</v>
      </c>
      <c r="AH741" s="89">
        <v>39</v>
      </c>
      <c r="AI741" s="89">
        <v>39</v>
      </c>
      <c r="AJ741" s="10">
        <f t="shared" si="210"/>
        <v>0</v>
      </c>
      <c r="AK741" s="87">
        <f t="shared" si="211"/>
        <v>0</v>
      </c>
      <c r="AL741" s="90" t="s">
        <v>5438</v>
      </c>
      <c r="AM741" s="89">
        <v>7</v>
      </c>
      <c r="AN741" s="89">
        <v>3</v>
      </c>
      <c r="AO741" s="10">
        <f t="shared" si="212"/>
        <v>4</v>
      </c>
      <c r="AP741" s="11">
        <f t="shared" si="213"/>
        <v>133.33333333333331</v>
      </c>
      <c r="AQ741" s="91" t="s">
        <v>8656</v>
      </c>
      <c r="AR741" s="89">
        <v>3</v>
      </c>
      <c r="AS741" s="89" t="s">
        <v>5344</v>
      </c>
      <c r="AT741" s="10" t="str">
        <f t="shared" si="214"/>
        <v>-</v>
      </c>
      <c r="AU741" s="87" t="str">
        <f t="shared" si="215"/>
        <v>-</v>
      </c>
      <c r="AV741" s="17" t="s">
        <v>8672</v>
      </c>
    </row>
    <row r="742" spans="3:48" ht="50.1" customHeight="1">
      <c r="C742" s="5"/>
      <c r="D742" s="64" t="s">
        <v>1471</v>
      </c>
      <c r="E742" s="65" t="s">
        <v>5258</v>
      </c>
      <c r="F742" s="67" t="s">
        <v>1472</v>
      </c>
      <c r="G742" s="29">
        <v>1688</v>
      </c>
      <c r="H742" s="13">
        <v>1540</v>
      </c>
      <c r="I742" s="10">
        <f t="shared" si="198"/>
        <v>148</v>
      </c>
      <c r="J742" s="87">
        <f t="shared" si="199"/>
        <v>9.6103896103896105</v>
      </c>
      <c r="K742" s="29">
        <v>1263</v>
      </c>
      <c r="L742" s="13">
        <v>1186</v>
      </c>
      <c r="M742" s="10">
        <f t="shared" si="200"/>
        <v>77</v>
      </c>
      <c r="N742" s="87">
        <f t="shared" si="201"/>
        <v>6.4924114671163577</v>
      </c>
      <c r="O742" s="29">
        <v>0</v>
      </c>
      <c r="P742" s="13">
        <v>0</v>
      </c>
      <c r="Q742" s="10" t="str">
        <f t="shared" si="202"/>
        <v>-</v>
      </c>
      <c r="R742" s="87" t="str">
        <f t="shared" si="203"/>
        <v>-</v>
      </c>
      <c r="S742" s="29">
        <v>425</v>
      </c>
      <c r="T742" s="13">
        <v>354</v>
      </c>
      <c r="U742" s="10">
        <f t="shared" si="204"/>
        <v>71</v>
      </c>
      <c r="V742" s="87">
        <f t="shared" si="205"/>
        <v>20.056497175141246</v>
      </c>
      <c r="W742" s="88" t="s">
        <v>5339</v>
      </c>
      <c r="X742" s="89">
        <v>376</v>
      </c>
      <c r="Y742" s="89">
        <v>324</v>
      </c>
      <c r="Z742" s="10">
        <f t="shared" si="206"/>
        <v>52</v>
      </c>
      <c r="AA742" s="87">
        <f t="shared" si="207"/>
        <v>16.049382716049383</v>
      </c>
      <c r="AB742" s="90" t="s">
        <v>6081</v>
      </c>
      <c r="AC742" s="89">
        <v>30</v>
      </c>
      <c r="AD742" s="89">
        <v>30</v>
      </c>
      <c r="AE742" s="10">
        <f t="shared" si="208"/>
        <v>0</v>
      </c>
      <c r="AF742" s="11">
        <f t="shared" si="209"/>
        <v>0</v>
      </c>
      <c r="AG742" s="91" t="s">
        <v>8657</v>
      </c>
      <c r="AH742" s="89">
        <v>18</v>
      </c>
      <c r="AI742" s="89" t="s">
        <v>11071</v>
      </c>
      <c r="AJ742" s="10" t="str">
        <f t="shared" si="210"/>
        <v>-</v>
      </c>
      <c r="AK742" s="87" t="str">
        <f t="shared" si="211"/>
        <v>-</v>
      </c>
      <c r="AL742" s="90" t="s">
        <v>11071</v>
      </c>
      <c r="AM742" s="89" t="s">
        <v>11071</v>
      </c>
      <c r="AN742" s="89" t="s">
        <v>5344</v>
      </c>
      <c r="AO742" s="10" t="str">
        <f t="shared" si="212"/>
        <v>-</v>
      </c>
      <c r="AP742" s="11" t="str">
        <f t="shared" si="213"/>
        <v>-</v>
      </c>
      <c r="AQ742" s="91" t="s">
        <v>11071</v>
      </c>
      <c r="AR742" s="89" t="s">
        <v>5344</v>
      </c>
      <c r="AS742" s="89" t="s">
        <v>5344</v>
      </c>
      <c r="AT742" s="10" t="str">
        <f t="shared" si="214"/>
        <v>-</v>
      </c>
      <c r="AU742" s="87" t="str">
        <f t="shared" si="215"/>
        <v>-</v>
      </c>
      <c r="AV742" s="17" t="s">
        <v>6082</v>
      </c>
    </row>
    <row r="743" spans="3:48" ht="50.1" customHeight="1">
      <c r="C743" s="5"/>
      <c r="D743" s="64" t="s">
        <v>1473</v>
      </c>
      <c r="E743" s="65" t="s">
        <v>5258</v>
      </c>
      <c r="F743" s="67" t="s">
        <v>1474</v>
      </c>
      <c r="G743" s="29">
        <v>14963</v>
      </c>
      <c r="H743" s="13">
        <v>14100</v>
      </c>
      <c r="I743" s="10">
        <f t="shared" si="198"/>
        <v>863</v>
      </c>
      <c r="J743" s="87">
        <f t="shared" si="199"/>
        <v>6.1205673758865249</v>
      </c>
      <c r="K743" s="29">
        <v>3710</v>
      </c>
      <c r="L743" s="13">
        <v>3944</v>
      </c>
      <c r="M743" s="10">
        <f t="shared" si="200"/>
        <v>-234</v>
      </c>
      <c r="N743" s="87">
        <f t="shared" si="201"/>
        <v>-5.9330628803245435</v>
      </c>
      <c r="O743" s="29">
        <v>2900</v>
      </c>
      <c r="P743" s="13">
        <v>2563</v>
      </c>
      <c r="Q743" s="10">
        <f t="shared" si="202"/>
        <v>337</v>
      </c>
      <c r="R743" s="87">
        <f t="shared" si="203"/>
        <v>13.14865392118611</v>
      </c>
      <c r="S743" s="29">
        <v>8353</v>
      </c>
      <c r="T743" s="13">
        <v>7593</v>
      </c>
      <c r="U743" s="10">
        <f t="shared" si="204"/>
        <v>760</v>
      </c>
      <c r="V743" s="87">
        <f t="shared" si="205"/>
        <v>10.009219017516132</v>
      </c>
      <c r="W743" s="88" t="s">
        <v>5339</v>
      </c>
      <c r="X743" s="89">
        <v>5313</v>
      </c>
      <c r="Y743" s="89">
        <v>4558</v>
      </c>
      <c r="Z743" s="10">
        <f t="shared" si="206"/>
        <v>755</v>
      </c>
      <c r="AA743" s="87">
        <f t="shared" si="207"/>
        <v>16.564282580078981</v>
      </c>
      <c r="AB743" s="90" t="s">
        <v>5389</v>
      </c>
      <c r="AC743" s="89">
        <v>2395</v>
      </c>
      <c r="AD743" s="89">
        <v>2388</v>
      </c>
      <c r="AE743" s="10">
        <f t="shared" si="208"/>
        <v>7</v>
      </c>
      <c r="AF743" s="11">
        <f t="shared" si="209"/>
        <v>0.29313232830820768</v>
      </c>
      <c r="AG743" s="91" t="s">
        <v>6083</v>
      </c>
      <c r="AH743" s="89">
        <v>458</v>
      </c>
      <c r="AI743" s="89">
        <v>457</v>
      </c>
      <c r="AJ743" s="10">
        <f t="shared" si="210"/>
        <v>1</v>
      </c>
      <c r="AK743" s="87">
        <f t="shared" si="211"/>
        <v>0.21881838074398249</v>
      </c>
      <c r="AL743" s="90" t="s">
        <v>5984</v>
      </c>
      <c r="AM743" s="89">
        <v>142</v>
      </c>
      <c r="AN743" s="89">
        <v>142</v>
      </c>
      <c r="AO743" s="10">
        <f t="shared" si="212"/>
        <v>0</v>
      </c>
      <c r="AP743" s="11">
        <f t="shared" si="213"/>
        <v>0</v>
      </c>
      <c r="AQ743" s="91" t="s">
        <v>6084</v>
      </c>
      <c r="AR743" s="89">
        <v>46</v>
      </c>
      <c r="AS743" s="89">
        <v>48</v>
      </c>
      <c r="AT743" s="10">
        <f t="shared" si="214"/>
        <v>-2</v>
      </c>
      <c r="AU743" s="87">
        <f t="shared" si="215"/>
        <v>-4.1666666666666661</v>
      </c>
      <c r="AV743" s="17" t="s">
        <v>6085</v>
      </c>
    </row>
    <row r="744" spans="3:48" ht="50.1" customHeight="1">
      <c r="C744" s="5"/>
      <c r="D744" s="64" t="s">
        <v>1475</v>
      </c>
      <c r="E744" s="65" t="s">
        <v>5258</v>
      </c>
      <c r="F744" s="67" t="s">
        <v>1476</v>
      </c>
      <c r="G744" s="29">
        <v>1603</v>
      </c>
      <c r="H744" s="13">
        <v>1494</v>
      </c>
      <c r="I744" s="10">
        <f t="shared" si="198"/>
        <v>109</v>
      </c>
      <c r="J744" s="87">
        <f t="shared" si="199"/>
        <v>7.2958500669344044</v>
      </c>
      <c r="K744" s="29">
        <v>947</v>
      </c>
      <c r="L744" s="13">
        <v>859</v>
      </c>
      <c r="M744" s="10">
        <f t="shared" si="200"/>
        <v>88</v>
      </c>
      <c r="N744" s="87">
        <f t="shared" si="201"/>
        <v>10.244470314318974</v>
      </c>
      <c r="O744" s="29">
        <v>48</v>
      </c>
      <c r="P744" s="13">
        <v>48</v>
      </c>
      <c r="Q744" s="10">
        <f t="shared" si="202"/>
        <v>0</v>
      </c>
      <c r="R744" s="87">
        <f t="shared" si="203"/>
        <v>0</v>
      </c>
      <c r="S744" s="29">
        <v>609</v>
      </c>
      <c r="T744" s="13">
        <v>588</v>
      </c>
      <c r="U744" s="10">
        <f t="shared" si="204"/>
        <v>21</v>
      </c>
      <c r="V744" s="87">
        <f t="shared" si="205"/>
        <v>3.5714285714285712</v>
      </c>
      <c r="W744" s="88" t="s">
        <v>5339</v>
      </c>
      <c r="X744" s="89">
        <v>602</v>
      </c>
      <c r="Y744" s="89">
        <v>581</v>
      </c>
      <c r="Z744" s="10">
        <f t="shared" si="206"/>
        <v>21</v>
      </c>
      <c r="AA744" s="87">
        <f t="shared" si="207"/>
        <v>3.6144578313253009</v>
      </c>
      <c r="AB744" s="90" t="s">
        <v>6086</v>
      </c>
      <c r="AC744" s="89">
        <v>6</v>
      </c>
      <c r="AD744" s="89">
        <v>6</v>
      </c>
      <c r="AE744" s="10">
        <f t="shared" si="208"/>
        <v>0</v>
      </c>
      <c r="AF744" s="11">
        <f t="shared" si="209"/>
        <v>0</v>
      </c>
      <c r="AG744" s="91" t="s">
        <v>6087</v>
      </c>
      <c r="AH744" s="89">
        <v>1</v>
      </c>
      <c r="AI744" s="89">
        <v>1</v>
      </c>
      <c r="AJ744" s="10">
        <f t="shared" si="210"/>
        <v>0</v>
      </c>
      <c r="AK744" s="87">
        <f t="shared" si="211"/>
        <v>0</v>
      </c>
      <c r="AL744" s="90" t="s">
        <v>6088</v>
      </c>
      <c r="AM744" s="89">
        <v>0</v>
      </c>
      <c r="AN744" s="89">
        <v>0</v>
      </c>
      <c r="AO744" s="10" t="str">
        <f t="shared" si="212"/>
        <v>-</v>
      </c>
      <c r="AP744" s="11" t="str">
        <f t="shared" si="213"/>
        <v>-</v>
      </c>
      <c r="AQ744" s="91" t="s">
        <v>11071</v>
      </c>
      <c r="AR744" s="89" t="s">
        <v>5344</v>
      </c>
      <c r="AS744" s="89" t="s">
        <v>5344</v>
      </c>
      <c r="AT744" s="10" t="str">
        <f t="shared" si="214"/>
        <v>-</v>
      </c>
      <c r="AU744" s="87" t="str">
        <f t="shared" si="215"/>
        <v>-</v>
      </c>
      <c r="AV744" s="17" t="s">
        <v>6089</v>
      </c>
    </row>
    <row r="745" spans="3:48" ht="50.1" customHeight="1">
      <c r="C745" s="5"/>
      <c r="D745" s="64" t="s">
        <v>1477</v>
      </c>
      <c r="E745" s="65" t="s">
        <v>5258</v>
      </c>
      <c r="F745" s="67" t="s">
        <v>1478</v>
      </c>
      <c r="G745" s="29">
        <v>1674</v>
      </c>
      <c r="H745" s="13">
        <v>1532</v>
      </c>
      <c r="I745" s="10">
        <f t="shared" si="198"/>
        <v>142</v>
      </c>
      <c r="J745" s="87">
        <f t="shared" si="199"/>
        <v>9.2689295039164499</v>
      </c>
      <c r="K745" s="29">
        <v>842</v>
      </c>
      <c r="L745" s="13">
        <v>914</v>
      </c>
      <c r="M745" s="10">
        <f t="shared" si="200"/>
        <v>-72</v>
      </c>
      <c r="N745" s="87">
        <f t="shared" si="201"/>
        <v>-7.8774617067833699</v>
      </c>
      <c r="O745" s="29">
        <v>1</v>
      </c>
      <c r="P745" s="13">
        <v>1</v>
      </c>
      <c r="Q745" s="10">
        <f t="shared" si="202"/>
        <v>0</v>
      </c>
      <c r="R745" s="87">
        <f t="shared" si="203"/>
        <v>0</v>
      </c>
      <c r="S745" s="29">
        <v>831</v>
      </c>
      <c r="T745" s="13">
        <v>617</v>
      </c>
      <c r="U745" s="10">
        <f t="shared" si="204"/>
        <v>214</v>
      </c>
      <c r="V745" s="87">
        <f t="shared" si="205"/>
        <v>34.683954619124798</v>
      </c>
      <c r="W745" s="88" t="s">
        <v>5339</v>
      </c>
      <c r="X745" s="89">
        <v>804</v>
      </c>
      <c r="Y745" s="89">
        <v>604</v>
      </c>
      <c r="Z745" s="10">
        <f t="shared" si="206"/>
        <v>200</v>
      </c>
      <c r="AA745" s="87">
        <f t="shared" si="207"/>
        <v>33.112582781456958</v>
      </c>
      <c r="AB745" s="90" t="s">
        <v>6090</v>
      </c>
      <c r="AC745" s="89">
        <v>16</v>
      </c>
      <c r="AD745" s="89">
        <v>6</v>
      </c>
      <c r="AE745" s="10">
        <f t="shared" si="208"/>
        <v>10</v>
      </c>
      <c r="AF745" s="11">
        <f t="shared" si="209"/>
        <v>166.66666666666669</v>
      </c>
      <c r="AG745" s="91" t="s">
        <v>5438</v>
      </c>
      <c r="AH745" s="89">
        <v>5</v>
      </c>
      <c r="AI745" s="89">
        <v>2</v>
      </c>
      <c r="AJ745" s="10">
        <f t="shared" si="210"/>
        <v>3</v>
      </c>
      <c r="AK745" s="87">
        <f t="shared" si="211"/>
        <v>150</v>
      </c>
      <c r="AL745" s="90" t="s">
        <v>5984</v>
      </c>
      <c r="AM745" s="89">
        <v>4</v>
      </c>
      <c r="AN745" s="89">
        <v>4</v>
      </c>
      <c r="AO745" s="10">
        <f t="shared" si="212"/>
        <v>0</v>
      </c>
      <c r="AP745" s="11">
        <f t="shared" si="213"/>
        <v>0</v>
      </c>
      <c r="AQ745" s="91" t="s">
        <v>5335</v>
      </c>
      <c r="AR745" s="89">
        <v>1</v>
      </c>
      <c r="AS745" s="89">
        <v>1</v>
      </c>
      <c r="AT745" s="10">
        <f t="shared" si="214"/>
        <v>0</v>
      </c>
      <c r="AU745" s="87">
        <f t="shared" si="215"/>
        <v>0</v>
      </c>
      <c r="AV745" s="17" t="s">
        <v>6091</v>
      </c>
    </row>
    <row r="746" spans="3:48" ht="50.1" customHeight="1">
      <c r="C746" s="5"/>
      <c r="D746" s="64" t="s">
        <v>1479</v>
      </c>
      <c r="E746" s="65" t="s">
        <v>5258</v>
      </c>
      <c r="F746" s="67" t="s">
        <v>1480</v>
      </c>
      <c r="G746" s="29">
        <v>1702</v>
      </c>
      <c r="H746" s="13">
        <v>1482</v>
      </c>
      <c r="I746" s="10">
        <f t="shared" si="198"/>
        <v>220</v>
      </c>
      <c r="J746" s="87">
        <f t="shared" si="199"/>
        <v>14.84480431848853</v>
      </c>
      <c r="K746" s="29">
        <v>1069</v>
      </c>
      <c r="L746" s="13">
        <v>1048</v>
      </c>
      <c r="M746" s="10">
        <f t="shared" si="200"/>
        <v>21</v>
      </c>
      <c r="N746" s="87">
        <f t="shared" si="201"/>
        <v>2.0038167938931295</v>
      </c>
      <c r="O746" s="29">
        <v>0</v>
      </c>
      <c r="P746" s="13">
        <v>0</v>
      </c>
      <c r="Q746" s="10" t="str">
        <f t="shared" si="202"/>
        <v>-</v>
      </c>
      <c r="R746" s="87" t="str">
        <f t="shared" si="203"/>
        <v>-</v>
      </c>
      <c r="S746" s="29">
        <v>632</v>
      </c>
      <c r="T746" s="13">
        <v>434</v>
      </c>
      <c r="U746" s="10">
        <f t="shared" si="204"/>
        <v>198</v>
      </c>
      <c r="V746" s="87">
        <f t="shared" si="205"/>
        <v>45.622119815668206</v>
      </c>
      <c r="W746" s="88" t="s">
        <v>6068</v>
      </c>
      <c r="X746" s="89">
        <v>351</v>
      </c>
      <c r="Y746" s="89">
        <v>226</v>
      </c>
      <c r="Z746" s="10">
        <f t="shared" si="206"/>
        <v>125</v>
      </c>
      <c r="AA746" s="87">
        <f t="shared" si="207"/>
        <v>55.309734513274336</v>
      </c>
      <c r="AB746" s="90" t="s">
        <v>6092</v>
      </c>
      <c r="AC746" s="89">
        <v>159</v>
      </c>
      <c r="AD746" s="89">
        <v>104</v>
      </c>
      <c r="AE746" s="10">
        <f t="shared" si="208"/>
        <v>55</v>
      </c>
      <c r="AF746" s="11">
        <f t="shared" si="209"/>
        <v>52.884615384615387</v>
      </c>
      <c r="AG746" s="91" t="s">
        <v>6093</v>
      </c>
      <c r="AH746" s="89">
        <v>50</v>
      </c>
      <c r="AI746" s="89">
        <v>50</v>
      </c>
      <c r="AJ746" s="10">
        <f t="shared" si="210"/>
        <v>0</v>
      </c>
      <c r="AK746" s="87">
        <f t="shared" si="211"/>
        <v>0</v>
      </c>
      <c r="AL746" s="90" t="s">
        <v>5335</v>
      </c>
      <c r="AM746" s="89">
        <v>50</v>
      </c>
      <c r="AN746" s="89">
        <v>50</v>
      </c>
      <c r="AO746" s="10">
        <f t="shared" si="212"/>
        <v>0</v>
      </c>
      <c r="AP746" s="11">
        <f t="shared" si="213"/>
        <v>0</v>
      </c>
      <c r="AQ746" s="91" t="s">
        <v>7607</v>
      </c>
      <c r="AR746" s="89">
        <v>17</v>
      </c>
      <c r="AS746" s="89" t="s">
        <v>5344</v>
      </c>
      <c r="AT746" s="10" t="str">
        <f t="shared" si="214"/>
        <v>-</v>
      </c>
      <c r="AU746" s="87" t="str">
        <f t="shared" si="215"/>
        <v>-</v>
      </c>
      <c r="AV746" s="17" t="s">
        <v>6094</v>
      </c>
    </row>
    <row r="747" spans="3:48" ht="50.1" customHeight="1">
      <c r="C747" s="5"/>
      <c r="D747" s="64" t="s">
        <v>1481</v>
      </c>
      <c r="E747" s="65" t="s">
        <v>5258</v>
      </c>
      <c r="F747" s="67" t="s">
        <v>1482</v>
      </c>
      <c r="G747" s="29">
        <v>1266</v>
      </c>
      <c r="H747" s="13">
        <v>966</v>
      </c>
      <c r="I747" s="10">
        <f t="shared" si="198"/>
        <v>300</v>
      </c>
      <c r="J747" s="87">
        <f t="shared" si="199"/>
        <v>31.05590062111801</v>
      </c>
      <c r="K747" s="29">
        <v>591</v>
      </c>
      <c r="L747" s="13">
        <v>506</v>
      </c>
      <c r="M747" s="10">
        <f t="shared" si="200"/>
        <v>85</v>
      </c>
      <c r="N747" s="87">
        <f t="shared" si="201"/>
        <v>16.798418972332016</v>
      </c>
      <c r="O747" s="29">
        <v>0</v>
      </c>
      <c r="P747" s="13">
        <v>0</v>
      </c>
      <c r="Q747" s="10" t="str">
        <f t="shared" si="202"/>
        <v>-</v>
      </c>
      <c r="R747" s="87" t="str">
        <f t="shared" si="203"/>
        <v>-</v>
      </c>
      <c r="S747" s="29">
        <v>675</v>
      </c>
      <c r="T747" s="13">
        <v>459</v>
      </c>
      <c r="U747" s="10">
        <f t="shared" si="204"/>
        <v>216</v>
      </c>
      <c r="V747" s="87">
        <f t="shared" si="205"/>
        <v>47.058823529411761</v>
      </c>
      <c r="W747" s="88" t="s">
        <v>5339</v>
      </c>
      <c r="X747" s="89">
        <v>388</v>
      </c>
      <c r="Y747" s="89">
        <v>188</v>
      </c>
      <c r="Z747" s="10">
        <f t="shared" si="206"/>
        <v>200</v>
      </c>
      <c r="AA747" s="87">
        <f t="shared" si="207"/>
        <v>106.38297872340425</v>
      </c>
      <c r="AB747" s="90" t="s">
        <v>5346</v>
      </c>
      <c r="AC747" s="89">
        <v>239</v>
      </c>
      <c r="AD747" s="89">
        <v>240</v>
      </c>
      <c r="AE747" s="10">
        <f t="shared" si="208"/>
        <v>-1</v>
      </c>
      <c r="AF747" s="11">
        <f t="shared" si="209"/>
        <v>-0.41666666666666669</v>
      </c>
      <c r="AG747" s="91" t="s">
        <v>5984</v>
      </c>
      <c r="AH747" s="89">
        <v>32</v>
      </c>
      <c r="AI747" s="89">
        <v>28</v>
      </c>
      <c r="AJ747" s="10">
        <f t="shared" si="210"/>
        <v>4</v>
      </c>
      <c r="AK747" s="87">
        <f t="shared" si="211"/>
        <v>14.285714285714285</v>
      </c>
      <c r="AL747" s="90" t="s">
        <v>5450</v>
      </c>
      <c r="AM747" s="89">
        <v>13</v>
      </c>
      <c r="AN747" s="89" t="s">
        <v>5344</v>
      </c>
      <c r="AO747" s="10" t="str">
        <f t="shared" si="212"/>
        <v>-</v>
      </c>
      <c r="AP747" s="11" t="str">
        <f t="shared" si="213"/>
        <v>-</v>
      </c>
      <c r="AQ747" s="91" t="s">
        <v>5438</v>
      </c>
      <c r="AR747" s="89">
        <v>3</v>
      </c>
      <c r="AS747" s="89">
        <v>3</v>
      </c>
      <c r="AT747" s="10">
        <f t="shared" si="214"/>
        <v>0</v>
      </c>
      <c r="AU747" s="87">
        <f t="shared" si="215"/>
        <v>0</v>
      </c>
      <c r="AV747" s="17" t="s">
        <v>8673</v>
      </c>
    </row>
    <row r="748" spans="3:48" ht="50.1" customHeight="1">
      <c r="C748" s="5"/>
      <c r="D748" s="64" t="s">
        <v>1483</v>
      </c>
      <c r="E748" s="65" t="s">
        <v>5258</v>
      </c>
      <c r="F748" s="67" t="s">
        <v>1484</v>
      </c>
      <c r="G748" s="29">
        <v>1388</v>
      </c>
      <c r="H748" s="13">
        <v>1311</v>
      </c>
      <c r="I748" s="10">
        <f t="shared" si="198"/>
        <v>77</v>
      </c>
      <c r="J748" s="87">
        <f t="shared" si="199"/>
        <v>5.8733790999237225</v>
      </c>
      <c r="K748" s="29">
        <v>513</v>
      </c>
      <c r="L748" s="13">
        <v>513</v>
      </c>
      <c r="M748" s="10">
        <f t="shared" si="200"/>
        <v>0</v>
      </c>
      <c r="N748" s="87">
        <f t="shared" si="201"/>
        <v>0</v>
      </c>
      <c r="O748" s="29">
        <v>55</v>
      </c>
      <c r="P748" s="13">
        <v>55</v>
      </c>
      <c r="Q748" s="10">
        <f t="shared" si="202"/>
        <v>0</v>
      </c>
      <c r="R748" s="87">
        <f t="shared" si="203"/>
        <v>0</v>
      </c>
      <c r="S748" s="29">
        <v>821</v>
      </c>
      <c r="T748" s="13">
        <v>743</v>
      </c>
      <c r="U748" s="10">
        <f t="shared" si="204"/>
        <v>78</v>
      </c>
      <c r="V748" s="87">
        <f t="shared" si="205"/>
        <v>10.497981157469717</v>
      </c>
      <c r="W748" s="88" t="s">
        <v>5339</v>
      </c>
      <c r="X748" s="89">
        <v>589</v>
      </c>
      <c r="Y748" s="89">
        <v>519</v>
      </c>
      <c r="Z748" s="10">
        <f t="shared" si="206"/>
        <v>70</v>
      </c>
      <c r="AA748" s="87">
        <f t="shared" si="207"/>
        <v>13.48747591522158</v>
      </c>
      <c r="AB748" s="90" t="s">
        <v>5317</v>
      </c>
      <c r="AC748" s="89">
        <v>83</v>
      </c>
      <c r="AD748" s="89">
        <v>83</v>
      </c>
      <c r="AE748" s="10">
        <f t="shared" si="208"/>
        <v>0</v>
      </c>
      <c r="AF748" s="11">
        <f t="shared" si="209"/>
        <v>0</v>
      </c>
      <c r="AG748" s="91" t="s">
        <v>5335</v>
      </c>
      <c r="AH748" s="89">
        <v>52</v>
      </c>
      <c r="AI748" s="89">
        <v>52</v>
      </c>
      <c r="AJ748" s="10">
        <f t="shared" si="210"/>
        <v>0</v>
      </c>
      <c r="AK748" s="87">
        <f t="shared" si="211"/>
        <v>0</v>
      </c>
      <c r="AL748" s="90" t="s">
        <v>6095</v>
      </c>
      <c r="AM748" s="89">
        <v>50</v>
      </c>
      <c r="AN748" s="89">
        <v>50</v>
      </c>
      <c r="AO748" s="10">
        <f t="shared" si="212"/>
        <v>0</v>
      </c>
      <c r="AP748" s="11">
        <f t="shared" si="213"/>
        <v>0</v>
      </c>
      <c r="AQ748" s="91" t="s">
        <v>6096</v>
      </c>
      <c r="AR748" s="89">
        <v>20</v>
      </c>
      <c r="AS748" s="89">
        <v>22</v>
      </c>
      <c r="AT748" s="10">
        <f t="shared" si="214"/>
        <v>-2</v>
      </c>
      <c r="AU748" s="87">
        <f t="shared" si="215"/>
        <v>-9.0909090909090917</v>
      </c>
      <c r="AV748" s="17" t="s">
        <v>6097</v>
      </c>
    </row>
    <row r="749" spans="3:48" ht="50.1" customHeight="1">
      <c r="C749" s="5"/>
      <c r="D749" s="64" t="s">
        <v>1485</v>
      </c>
      <c r="E749" s="65" t="s">
        <v>5258</v>
      </c>
      <c r="F749" s="67" t="s">
        <v>1486</v>
      </c>
      <c r="G749" s="29">
        <v>619</v>
      </c>
      <c r="H749" s="13">
        <v>477</v>
      </c>
      <c r="I749" s="10">
        <f t="shared" si="198"/>
        <v>142</v>
      </c>
      <c r="J749" s="87">
        <f t="shared" si="199"/>
        <v>29.769392033542978</v>
      </c>
      <c r="K749" s="29">
        <v>422</v>
      </c>
      <c r="L749" s="13">
        <v>282</v>
      </c>
      <c r="M749" s="10">
        <f t="shared" si="200"/>
        <v>140</v>
      </c>
      <c r="N749" s="87">
        <f t="shared" si="201"/>
        <v>49.645390070921984</v>
      </c>
      <c r="O749" s="29">
        <v>43</v>
      </c>
      <c r="P749" s="13">
        <v>43</v>
      </c>
      <c r="Q749" s="10">
        <f t="shared" si="202"/>
        <v>0</v>
      </c>
      <c r="R749" s="87">
        <f t="shared" si="203"/>
        <v>0</v>
      </c>
      <c r="S749" s="29">
        <v>154</v>
      </c>
      <c r="T749" s="13">
        <v>152</v>
      </c>
      <c r="U749" s="10">
        <f t="shared" si="204"/>
        <v>2</v>
      </c>
      <c r="V749" s="87">
        <f t="shared" si="205"/>
        <v>1.3157894736842104</v>
      </c>
      <c r="W749" s="88" t="s">
        <v>5339</v>
      </c>
      <c r="X749" s="89">
        <v>120</v>
      </c>
      <c r="Y749" s="89">
        <v>120</v>
      </c>
      <c r="Z749" s="10">
        <f t="shared" si="206"/>
        <v>0</v>
      </c>
      <c r="AA749" s="87">
        <f t="shared" si="207"/>
        <v>0</v>
      </c>
      <c r="AB749" s="90" t="s">
        <v>5537</v>
      </c>
      <c r="AC749" s="89">
        <v>27</v>
      </c>
      <c r="AD749" s="89">
        <v>27</v>
      </c>
      <c r="AE749" s="10">
        <f t="shared" si="208"/>
        <v>0</v>
      </c>
      <c r="AF749" s="11">
        <f t="shared" si="209"/>
        <v>0</v>
      </c>
      <c r="AG749" s="91" t="s">
        <v>5635</v>
      </c>
      <c r="AH749" s="89">
        <v>3</v>
      </c>
      <c r="AI749" s="89">
        <v>1</v>
      </c>
      <c r="AJ749" s="10">
        <f t="shared" si="210"/>
        <v>2</v>
      </c>
      <c r="AK749" s="87">
        <f t="shared" si="211"/>
        <v>200</v>
      </c>
      <c r="AL749" s="90" t="s">
        <v>5658</v>
      </c>
      <c r="AM749" s="89">
        <v>1</v>
      </c>
      <c r="AN749" s="89">
        <v>1</v>
      </c>
      <c r="AO749" s="10">
        <f t="shared" si="212"/>
        <v>0</v>
      </c>
      <c r="AP749" s="11">
        <f t="shared" si="213"/>
        <v>0</v>
      </c>
      <c r="AQ749" s="91" t="s">
        <v>5768</v>
      </c>
      <c r="AR749" s="89">
        <v>1</v>
      </c>
      <c r="AS749" s="89">
        <v>1</v>
      </c>
      <c r="AT749" s="10">
        <f t="shared" si="214"/>
        <v>0</v>
      </c>
      <c r="AU749" s="87">
        <f t="shared" si="215"/>
        <v>0</v>
      </c>
      <c r="AV749" s="17" t="s">
        <v>6098</v>
      </c>
    </row>
    <row r="750" spans="3:48" ht="50.1" customHeight="1">
      <c r="C750" s="5"/>
      <c r="D750" s="64" t="s">
        <v>1487</v>
      </c>
      <c r="E750" s="65" t="s">
        <v>5258</v>
      </c>
      <c r="F750" s="67" t="s">
        <v>1488</v>
      </c>
      <c r="G750" s="29">
        <v>435</v>
      </c>
      <c r="H750" s="13">
        <v>335</v>
      </c>
      <c r="I750" s="10">
        <f t="shared" si="198"/>
        <v>100</v>
      </c>
      <c r="J750" s="87">
        <f t="shared" si="199"/>
        <v>29.850746268656714</v>
      </c>
      <c r="K750" s="29">
        <v>350</v>
      </c>
      <c r="L750" s="13">
        <v>243</v>
      </c>
      <c r="M750" s="10">
        <f t="shared" si="200"/>
        <v>107</v>
      </c>
      <c r="N750" s="87">
        <f t="shared" si="201"/>
        <v>44.032921810699591</v>
      </c>
      <c r="O750" s="29">
        <v>2</v>
      </c>
      <c r="P750" s="13">
        <v>2</v>
      </c>
      <c r="Q750" s="10">
        <f t="shared" si="202"/>
        <v>0</v>
      </c>
      <c r="R750" s="87">
        <f t="shared" si="203"/>
        <v>0</v>
      </c>
      <c r="S750" s="29">
        <v>82</v>
      </c>
      <c r="T750" s="13">
        <v>90</v>
      </c>
      <c r="U750" s="10">
        <f t="shared" si="204"/>
        <v>-8</v>
      </c>
      <c r="V750" s="87">
        <f t="shared" si="205"/>
        <v>-8.8888888888888893</v>
      </c>
      <c r="W750" s="88" t="s">
        <v>5412</v>
      </c>
      <c r="X750" s="89">
        <v>50</v>
      </c>
      <c r="Y750" s="89">
        <v>57</v>
      </c>
      <c r="Z750" s="10">
        <f t="shared" si="206"/>
        <v>-7</v>
      </c>
      <c r="AA750" s="87">
        <f t="shared" si="207"/>
        <v>-12.280701754385964</v>
      </c>
      <c r="AB750" s="90" t="s">
        <v>6099</v>
      </c>
      <c r="AC750" s="89">
        <v>17</v>
      </c>
      <c r="AD750" s="89">
        <v>17</v>
      </c>
      <c r="AE750" s="10">
        <f t="shared" si="208"/>
        <v>0</v>
      </c>
      <c r="AF750" s="11">
        <f t="shared" si="209"/>
        <v>0</v>
      </c>
      <c r="AG750" s="91" t="s">
        <v>6100</v>
      </c>
      <c r="AH750" s="89">
        <v>10</v>
      </c>
      <c r="AI750" s="89">
        <v>10</v>
      </c>
      <c r="AJ750" s="10">
        <f t="shared" si="210"/>
        <v>0</v>
      </c>
      <c r="AK750" s="87">
        <f t="shared" si="211"/>
        <v>0</v>
      </c>
      <c r="AL750" s="90" t="s">
        <v>5346</v>
      </c>
      <c r="AM750" s="89">
        <v>5</v>
      </c>
      <c r="AN750" s="89">
        <v>5</v>
      </c>
      <c r="AO750" s="10">
        <f t="shared" si="212"/>
        <v>0</v>
      </c>
      <c r="AP750" s="11">
        <f t="shared" si="213"/>
        <v>0</v>
      </c>
      <c r="AQ750" s="91" t="s">
        <v>5654</v>
      </c>
      <c r="AR750" s="89">
        <v>0</v>
      </c>
      <c r="AS750" s="89">
        <v>0</v>
      </c>
      <c r="AT750" s="10" t="str">
        <f t="shared" si="214"/>
        <v>-</v>
      </c>
      <c r="AU750" s="87" t="str">
        <f t="shared" si="215"/>
        <v>-</v>
      </c>
      <c r="AV750" s="17" t="s">
        <v>6101</v>
      </c>
    </row>
    <row r="751" spans="3:48" ht="50.1" customHeight="1">
      <c r="C751" s="5"/>
      <c r="D751" s="64" t="s">
        <v>1489</v>
      </c>
      <c r="E751" s="65" t="s">
        <v>5258</v>
      </c>
      <c r="F751" s="67" t="s">
        <v>1490</v>
      </c>
      <c r="G751" s="29">
        <v>1115</v>
      </c>
      <c r="H751" s="13">
        <v>905</v>
      </c>
      <c r="I751" s="10">
        <f t="shared" si="198"/>
        <v>210</v>
      </c>
      <c r="J751" s="87">
        <f t="shared" si="199"/>
        <v>23.204419889502763</v>
      </c>
      <c r="K751" s="29">
        <v>843</v>
      </c>
      <c r="L751" s="13">
        <v>751</v>
      </c>
      <c r="M751" s="10">
        <f t="shared" si="200"/>
        <v>92</v>
      </c>
      <c r="N751" s="87">
        <f t="shared" si="201"/>
        <v>12.250332889480692</v>
      </c>
      <c r="O751" s="29">
        <v>2</v>
      </c>
      <c r="P751" s="13">
        <v>2</v>
      </c>
      <c r="Q751" s="10">
        <f t="shared" si="202"/>
        <v>0</v>
      </c>
      <c r="R751" s="87">
        <f t="shared" si="203"/>
        <v>0</v>
      </c>
      <c r="S751" s="29">
        <v>269</v>
      </c>
      <c r="T751" s="13">
        <v>152</v>
      </c>
      <c r="U751" s="10">
        <f t="shared" si="204"/>
        <v>117</v>
      </c>
      <c r="V751" s="87">
        <f t="shared" si="205"/>
        <v>76.973684210526315</v>
      </c>
      <c r="W751" s="88" t="s">
        <v>5339</v>
      </c>
      <c r="X751" s="89">
        <v>150</v>
      </c>
      <c r="Y751" s="89">
        <v>50</v>
      </c>
      <c r="Z751" s="10">
        <f t="shared" si="206"/>
        <v>100</v>
      </c>
      <c r="AA751" s="87">
        <f t="shared" si="207"/>
        <v>200</v>
      </c>
      <c r="AB751" s="90" t="s">
        <v>5335</v>
      </c>
      <c r="AC751" s="89">
        <v>76</v>
      </c>
      <c r="AD751" s="89">
        <v>77</v>
      </c>
      <c r="AE751" s="10">
        <f t="shared" si="208"/>
        <v>-1</v>
      </c>
      <c r="AF751" s="11">
        <f t="shared" si="209"/>
        <v>-1.2987012987012987</v>
      </c>
      <c r="AG751" s="91" t="s">
        <v>6078</v>
      </c>
      <c r="AH751" s="89">
        <v>29</v>
      </c>
      <c r="AI751" s="89">
        <v>16</v>
      </c>
      <c r="AJ751" s="10">
        <f t="shared" si="210"/>
        <v>13</v>
      </c>
      <c r="AK751" s="87">
        <f t="shared" si="211"/>
        <v>81.25</v>
      </c>
      <c r="AL751" s="90" t="s">
        <v>5635</v>
      </c>
      <c r="AM751" s="89">
        <v>9</v>
      </c>
      <c r="AN751" s="89">
        <v>3</v>
      </c>
      <c r="AO751" s="10">
        <f t="shared" si="212"/>
        <v>6</v>
      </c>
      <c r="AP751" s="11">
        <f t="shared" si="213"/>
        <v>200</v>
      </c>
      <c r="AQ751" s="91" t="s">
        <v>6102</v>
      </c>
      <c r="AR751" s="89">
        <v>4</v>
      </c>
      <c r="AS751" s="89">
        <v>4</v>
      </c>
      <c r="AT751" s="10">
        <f t="shared" si="214"/>
        <v>0</v>
      </c>
      <c r="AU751" s="87">
        <f t="shared" si="215"/>
        <v>0</v>
      </c>
      <c r="AV751" s="17" t="s">
        <v>8674</v>
      </c>
    </row>
    <row r="752" spans="3:48" ht="50.1" customHeight="1">
      <c r="C752" s="5"/>
      <c r="D752" s="64" t="s">
        <v>1491</v>
      </c>
      <c r="E752" s="65" t="s">
        <v>5258</v>
      </c>
      <c r="F752" s="67" t="s">
        <v>1492</v>
      </c>
      <c r="G752" s="29">
        <v>1530</v>
      </c>
      <c r="H752" s="13">
        <v>1435</v>
      </c>
      <c r="I752" s="10">
        <f t="shared" si="198"/>
        <v>95</v>
      </c>
      <c r="J752" s="87">
        <f t="shared" si="199"/>
        <v>6.6202090592334493</v>
      </c>
      <c r="K752" s="29">
        <v>879</v>
      </c>
      <c r="L752" s="13">
        <v>786</v>
      </c>
      <c r="M752" s="10">
        <f t="shared" si="200"/>
        <v>93</v>
      </c>
      <c r="N752" s="87">
        <f t="shared" si="201"/>
        <v>11.83206106870229</v>
      </c>
      <c r="O752" s="29">
        <v>0</v>
      </c>
      <c r="P752" s="13">
        <v>0</v>
      </c>
      <c r="Q752" s="10" t="str">
        <f t="shared" si="202"/>
        <v>-</v>
      </c>
      <c r="R752" s="87" t="str">
        <f t="shared" si="203"/>
        <v>-</v>
      </c>
      <c r="S752" s="29">
        <v>651</v>
      </c>
      <c r="T752" s="13">
        <v>649</v>
      </c>
      <c r="U752" s="10">
        <f t="shared" si="204"/>
        <v>2</v>
      </c>
      <c r="V752" s="87">
        <f t="shared" si="205"/>
        <v>0.30816640986132515</v>
      </c>
      <c r="W752" s="88" t="s">
        <v>5339</v>
      </c>
      <c r="X752" s="89">
        <v>401</v>
      </c>
      <c r="Y752" s="89">
        <v>399</v>
      </c>
      <c r="Z752" s="10">
        <f t="shared" si="206"/>
        <v>2</v>
      </c>
      <c r="AA752" s="87">
        <f t="shared" si="207"/>
        <v>0.50125313283208017</v>
      </c>
      <c r="AB752" s="90" t="s">
        <v>6102</v>
      </c>
      <c r="AC752" s="89">
        <v>200</v>
      </c>
      <c r="AD752" s="89">
        <v>200</v>
      </c>
      <c r="AE752" s="10">
        <f t="shared" si="208"/>
        <v>0</v>
      </c>
      <c r="AF752" s="11">
        <f t="shared" si="209"/>
        <v>0</v>
      </c>
      <c r="AG752" s="91" t="s">
        <v>6103</v>
      </c>
      <c r="AH752" s="89">
        <v>50</v>
      </c>
      <c r="AI752" s="89">
        <v>50</v>
      </c>
      <c r="AJ752" s="10">
        <f t="shared" si="210"/>
        <v>0</v>
      </c>
      <c r="AK752" s="87">
        <f t="shared" si="211"/>
        <v>0</v>
      </c>
      <c r="AL752" s="90" t="s">
        <v>11071</v>
      </c>
      <c r="AM752" s="89" t="s">
        <v>11071</v>
      </c>
      <c r="AN752" s="89" t="s">
        <v>5344</v>
      </c>
      <c r="AO752" s="10" t="str">
        <f t="shared" si="212"/>
        <v>-</v>
      </c>
      <c r="AP752" s="11" t="str">
        <f t="shared" si="213"/>
        <v>-</v>
      </c>
      <c r="AQ752" s="91" t="s">
        <v>11071</v>
      </c>
      <c r="AR752" s="89" t="s">
        <v>5344</v>
      </c>
      <c r="AS752" s="89" t="s">
        <v>5344</v>
      </c>
      <c r="AT752" s="10" t="str">
        <f t="shared" si="214"/>
        <v>-</v>
      </c>
      <c r="AU752" s="87" t="str">
        <f t="shared" si="215"/>
        <v>-</v>
      </c>
      <c r="AV752" s="17" t="s">
        <v>6104</v>
      </c>
    </row>
    <row r="753" spans="3:48" ht="50.1" customHeight="1">
      <c r="C753" s="5"/>
      <c r="D753" s="64" t="s">
        <v>1493</v>
      </c>
      <c r="E753" s="65" t="s">
        <v>5258</v>
      </c>
      <c r="F753" s="67" t="s">
        <v>1494</v>
      </c>
      <c r="G753" s="29">
        <v>1844</v>
      </c>
      <c r="H753" s="13">
        <v>1872</v>
      </c>
      <c r="I753" s="10">
        <f t="shared" si="198"/>
        <v>-28</v>
      </c>
      <c r="J753" s="87">
        <f t="shared" si="199"/>
        <v>-1.4957264957264957</v>
      </c>
      <c r="K753" s="29">
        <v>1277</v>
      </c>
      <c r="L753" s="13">
        <v>1218</v>
      </c>
      <c r="M753" s="10">
        <f t="shared" si="200"/>
        <v>59</v>
      </c>
      <c r="N753" s="87">
        <f t="shared" si="201"/>
        <v>4.8440065681444997</v>
      </c>
      <c r="O753" s="29">
        <v>208</v>
      </c>
      <c r="P753" s="13">
        <v>208</v>
      </c>
      <c r="Q753" s="10">
        <f t="shared" si="202"/>
        <v>0</v>
      </c>
      <c r="R753" s="87">
        <f t="shared" si="203"/>
        <v>0</v>
      </c>
      <c r="S753" s="29">
        <v>359</v>
      </c>
      <c r="T753" s="13">
        <v>446</v>
      </c>
      <c r="U753" s="10">
        <f t="shared" si="204"/>
        <v>-87</v>
      </c>
      <c r="V753" s="87">
        <f t="shared" si="205"/>
        <v>-19.506726457399104</v>
      </c>
      <c r="W753" s="88" t="s">
        <v>5642</v>
      </c>
      <c r="X753" s="89">
        <v>315</v>
      </c>
      <c r="Y753" s="89">
        <v>401</v>
      </c>
      <c r="Z753" s="10">
        <f t="shared" si="206"/>
        <v>-86</v>
      </c>
      <c r="AA753" s="87">
        <f t="shared" si="207"/>
        <v>-21.446384039900249</v>
      </c>
      <c r="AB753" s="90" t="s">
        <v>6105</v>
      </c>
      <c r="AC753" s="89">
        <v>44</v>
      </c>
      <c r="AD753" s="89">
        <v>45</v>
      </c>
      <c r="AE753" s="10">
        <f t="shared" si="208"/>
        <v>-1</v>
      </c>
      <c r="AF753" s="11">
        <f t="shared" si="209"/>
        <v>-2.2222222222222223</v>
      </c>
      <c r="AG753" s="91" t="s">
        <v>5438</v>
      </c>
      <c r="AH753" s="89">
        <v>0</v>
      </c>
      <c r="AI753" s="89">
        <v>1</v>
      </c>
      <c r="AJ753" s="10">
        <f t="shared" si="210"/>
        <v>-1</v>
      </c>
      <c r="AK753" s="87">
        <f t="shared" si="211"/>
        <v>-100</v>
      </c>
      <c r="AL753" s="90" t="s">
        <v>11071</v>
      </c>
      <c r="AM753" s="89" t="s">
        <v>11071</v>
      </c>
      <c r="AN753" s="89" t="s">
        <v>5344</v>
      </c>
      <c r="AO753" s="10" t="str">
        <f t="shared" si="212"/>
        <v>-</v>
      </c>
      <c r="AP753" s="11" t="str">
        <f t="shared" si="213"/>
        <v>-</v>
      </c>
      <c r="AQ753" s="91" t="s">
        <v>11071</v>
      </c>
      <c r="AR753" s="89" t="s">
        <v>5344</v>
      </c>
      <c r="AS753" s="89" t="s">
        <v>5344</v>
      </c>
      <c r="AT753" s="10" t="str">
        <f t="shared" si="214"/>
        <v>-</v>
      </c>
      <c r="AU753" s="87" t="str">
        <f t="shared" si="215"/>
        <v>-</v>
      </c>
      <c r="AV753" s="17" t="s">
        <v>6106</v>
      </c>
    </row>
    <row r="754" spans="3:48" ht="50.1" customHeight="1">
      <c r="C754" s="5"/>
      <c r="D754" s="64" t="s">
        <v>1495</v>
      </c>
      <c r="E754" s="65" t="s">
        <v>5258</v>
      </c>
      <c r="F754" s="67" t="s">
        <v>1496</v>
      </c>
      <c r="G754" s="29">
        <v>581</v>
      </c>
      <c r="H754" s="13">
        <v>463</v>
      </c>
      <c r="I754" s="10">
        <f t="shared" si="198"/>
        <v>118</v>
      </c>
      <c r="J754" s="87">
        <f t="shared" si="199"/>
        <v>25.485961123110151</v>
      </c>
      <c r="K754" s="29">
        <v>322</v>
      </c>
      <c r="L754" s="13">
        <v>220</v>
      </c>
      <c r="M754" s="10">
        <f t="shared" si="200"/>
        <v>102</v>
      </c>
      <c r="N754" s="87">
        <f t="shared" si="201"/>
        <v>46.36363636363636</v>
      </c>
      <c r="O754" s="29">
        <v>0</v>
      </c>
      <c r="P754" s="13">
        <v>0</v>
      </c>
      <c r="Q754" s="10" t="str">
        <f t="shared" si="202"/>
        <v>-</v>
      </c>
      <c r="R754" s="87" t="str">
        <f t="shared" si="203"/>
        <v>-</v>
      </c>
      <c r="S754" s="29">
        <v>259</v>
      </c>
      <c r="T754" s="13">
        <v>243</v>
      </c>
      <c r="U754" s="10">
        <f t="shared" si="204"/>
        <v>16</v>
      </c>
      <c r="V754" s="87">
        <f t="shared" si="205"/>
        <v>6.5843621399176957</v>
      </c>
      <c r="W754" s="88" t="s">
        <v>5412</v>
      </c>
      <c r="X754" s="89">
        <v>206</v>
      </c>
      <c r="Y754" s="89">
        <v>202</v>
      </c>
      <c r="Z754" s="10">
        <f t="shared" si="206"/>
        <v>4</v>
      </c>
      <c r="AA754" s="87">
        <f t="shared" si="207"/>
        <v>1.9801980198019802</v>
      </c>
      <c r="AB754" s="90" t="s">
        <v>5768</v>
      </c>
      <c r="AC754" s="89">
        <v>29</v>
      </c>
      <c r="AD754" s="89">
        <v>17</v>
      </c>
      <c r="AE754" s="10">
        <f t="shared" si="208"/>
        <v>12</v>
      </c>
      <c r="AF754" s="11">
        <f t="shared" si="209"/>
        <v>70.588235294117652</v>
      </c>
      <c r="AG754" s="91" t="s">
        <v>6108</v>
      </c>
      <c r="AH754" s="89">
        <v>10</v>
      </c>
      <c r="AI754" s="89">
        <v>8</v>
      </c>
      <c r="AJ754" s="10">
        <f t="shared" si="210"/>
        <v>2</v>
      </c>
      <c r="AK754" s="87">
        <f t="shared" si="211"/>
        <v>25</v>
      </c>
      <c r="AL754" s="90" t="s">
        <v>6107</v>
      </c>
      <c r="AM754" s="89">
        <v>8</v>
      </c>
      <c r="AN754" s="89">
        <v>10</v>
      </c>
      <c r="AO754" s="10">
        <f t="shared" si="212"/>
        <v>-2</v>
      </c>
      <c r="AP754" s="11">
        <f t="shared" si="213"/>
        <v>-20</v>
      </c>
      <c r="AQ754" s="91" t="s">
        <v>5335</v>
      </c>
      <c r="AR754" s="89">
        <v>6</v>
      </c>
      <c r="AS754" s="89">
        <v>6</v>
      </c>
      <c r="AT754" s="10">
        <f t="shared" si="214"/>
        <v>0</v>
      </c>
      <c r="AU754" s="87">
        <f t="shared" si="215"/>
        <v>0</v>
      </c>
      <c r="AV754" s="17" t="s">
        <v>6109</v>
      </c>
    </row>
    <row r="755" spans="3:48" ht="50.1" customHeight="1" thickBot="1">
      <c r="C755" s="5"/>
      <c r="D755" s="64" t="s">
        <v>1497</v>
      </c>
      <c r="E755" s="65" t="s">
        <v>5258</v>
      </c>
      <c r="F755" s="67" t="s">
        <v>1498</v>
      </c>
      <c r="G755" s="29">
        <v>2859</v>
      </c>
      <c r="H755" s="13">
        <v>2715</v>
      </c>
      <c r="I755" s="10">
        <f t="shared" si="198"/>
        <v>144</v>
      </c>
      <c r="J755" s="87">
        <f t="shared" si="199"/>
        <v>5.3038674033149169</v>
      </c>
      <c r="K755" s="29">
        <v>886</v>
      </c>
      <c r="L755" s="13">
        <v>806</v>
      </c>
      <c r="M755" s="10">
        <f t="shared" si="200"/>
        <v>80</v>
      </c>
      <c r="N755" s="87">
        <f t="shared" si="201"/>
        <v>9.9255583126550881</v>
      </c>
      <c r="O755" s="29">
        <v>269</v>
      </c>
      <c r="P755" s="13">
        <v>276</v>
      </c>
      <c r="Q755" s="10">
        <f t="shared" si="202"/>
        <v>-7</v>
      </c>
      <c r="R755" s="87">
        <f t="shared" si="203"/>
        <v>-2.5362318840579712</v>
      </c>
      <c r="S755" s="29">
        <v>1703</v>
      </c>
      <c r="T755" s="13">
        <v>1633</v>
      </c>
      <c r="U755" s="10">
        <f t="shared" si="204"/>
        <v>70</v>
      </c>
      <c r="V755" s="87">
        <f t="shared" si="205"/>
        <v>4.2865890998162888</v>
      </c>
      <c r="W755" s="88" t="s">
        <v>5628</v>
      </c>
      <c r="X755" s="89">
        <v>1068</v>
      </c>
      <c r="Y755" s="89">
        <v>1092</v>
      </c>
      <c r="Z755" s="10">
        <f t="shared" si="206"/>
        <v>-24</v>
      </c>
      <c r="AA755" s="87">
        <f t="shared" si="207"/>
        <v>-2.197802197802198</v>
      </c>
      <c r="AB755" s="90" t="s">
        <v>5642</v>
      </c>
      <c r="AC755" s="89">
        <v>474</v>
      </c>
      <c r="AD755" s="89">
        <v>372</v>
      </c>
      <c r="AE755" s="10">
        <f t="shared" si="208"/>
        <v>102</v>
      </c>
      <c r="AF755" s="11">
        <f t="shared" si="209"/>
        <v>27.419354838709676</v>
      </c>
      <c r="AG755" s="91" t="s">
        <v>6110</v>
      </c>
      <c r="AH755" s="89">
        <v>75</v>
      </c>
      <c r="AI755" s="89">
        <v>71</v>
      </c>
      <c r="AJ755" s="10">
        <f t="shared" si="210"/>
        <v>4</v>
      </c>
      <c r="AK755" s="87">
        <f t="shared" si="211"/>
        <v>5.6338028169014089</v>
      </c>
      <c r="AL755" s="90" t="s">
        <v>6111</v>
      </c>
      <c r="AM755" s="89">
        <v>26</v>
      </c>
      <c r="AN755" s="89">
        <v>45</v>
      </c>
      <c r="AO755" s="10">
        <f t="shared" si="212"/>
        <v>-19</v>
      </c>
      <c r="AP755" s="11">
        <f t="shared" si="213"/>
        <v>-42.222222222222221</v>
      </c>
      <c r="AQ755" s="91" t="s">
        <v>6112</v>
      </c>
      <c r="AR755" s="89">
        <v>24</v>
      </c>
      <c r="AS755" s="89">
        <v>24</v>
      </c>
      <c r="AT755" s="10">
        <f t="shared" si="214"/>
        <v>0</v>
      </c>
      <c r="AU755" s="87">
        <f t="shared" si="215"/>
        <v>0</v>
      </c>
      <c r="AV755" s="24" t="s">
        <v>6113</v>
      </c>
    </row>
    <row r="756" spans="3:48" ht="50.1" customHeight="1">
      <c r="C756" s="5"/>
      <c r="D756" s="64" t="s">
        <v>1499</v>
      </c>
      <c r="E756" s="65" t="s">
        <v>5258</v>
      </c>
      <c r="F756" s="67" t="s">
        <v>1500</v>
      </c>
      <c r="G756" s="29">
        <v>1206</v>
      </c>
      <c r="H756" s="13">
        <v>1125</v>
      </c>
      <c r="I756" s="10">
        <f t="shared" si="198"/>
        <v>81</v>
      </c>
      <c r="J756" s="87">
        <f t="shared" si="199"/>
        <v>7.1999999999999993</v>
      </c>
      <c r="K756" s="29">
        <v>1073</v>
      </c>
      <c r="L756" s="13">
        <v>1003</v>
      </c>
      <c r="M756" s="10">
        <f t="shared" si="200"/>
        <v>70</v>
      </c>
      <c r="N756" s="87">
        <f t="shared" si="201"/>
        <v>6.9790628115653037</v>
      </c>
      <c r="O756" s="29">
        <v>64</v>
      </c>
      <c r="P756" s="13">
        <v>59</v>
      </c>
      <c r="Q756" s="10">
        <f t="shared" si="202"/>
        <v>5</v>
      </c>
      <c r="R756" s="87">
        <f t="shared" si="203"/>
        <v>8.4745762711864394</v>
      </c>
      <c r="S756" s="29">
        <v>69</v>
      </c>
      <c r="T756" s="13">
        <v>64</v>
      </c>
      <c r="U756" s="10">
        <f t="shared" si="204"/>
        <v>5</v>
      </c>
      <c r="V756" s="87">
        <f t="shared" si="205"/>
        <v>7.8125</v>
      </c>
      <c r="W756" s="88" t="s">
        <v>5335</v>
      </c>
      <c r="X756" s="89">
        <v>35</v>
      </c>
      <c r="Y756" s="89">
        <v>37</v>
      </c>
      <c r="Z756" s="10">
        <f t="shared" si="206"/>
        <v>-2</v>
      </c>
      <c r="AA756" s="87">
        <f t="shared" si="207"/>
        <v>-5.4054054054054053</v>
      </c>
      <c r="AB756" s="90" t="s">
        <v>6114</v>
      </c>
      <c r="AC756" s="89">
        <v>15</v>
      </c>
      <c r="AD756" s="89">
        <v>13</v>
      </c>
      <c r="AE756" s="10">
        <f t="shared" si="208"/>
        <v>2</v>
      </c>
      <c r="AF756" s="11">
        <f t="shared" si="209"/>
        <v>15.384615384615385</v>
      </c>
      <c r="AG756" s="91" t="s">
        <v>5489</v>
      </c>
      <c r="AH756" s="89">
        <v>10</v>
      </c>
      <c r="AI756" s="89">
        <v>9</v>
      </c>
      <c r="AJ756" s="10">
        <f t="shared" si="210"/>
        <v>1</v>
      </c>
      <c r="AK756" s="87">
        <f t="shared" si="211"/>
        <v>11.111111111111111</v>
      </c>
      <c r="AL756" s="90" t="s">
        <v>5376</v>
      </c>
      <c r="AM756" s="89">
        <v>7</v>
      </c>
      <c r="AN756" s="89">
        <v>3</v>
      </c>
      <c r="AO756" s="10">
        <f t="shared" si="212"/>
        <v>4</v>
      </c>
      <c r="AP756" s="11">
        <f t="shared" si="213"/>
        <v>133.33333333333331</v>
      </c>
      <c r="AQ756" s="91" t="s">
        <v>6115</v>
      </c>
      <c r="AR756" s="89">
        <v>1</v>
      </c>
      <c r="AS756" s="89">
        <v>1</v>
      </c>
      <c r="AT756" s="10">
        <f t="shared" si="214"/>
        <v>0</v>
      </c>
      <c r="AU756" s="87">
        <f t="shared" si="215"/>
        <v>0</v>
      </c>
      <c r="AV756" s="21" t="s">
        <v>6116</v>
      </c>
    </row>
    <row r="757" spans="3:48" ht="50.1" customHeight="1">
      <c r="C757" s="5"/>
      <c r="D757" s="64" t="s">
        <v>1501</v>
      </c>
      <c r="E757" s="65" t="s">
        <v>5258</v>
      </c>
      <c r="F757" s="67" t="s">
        <v>1502</v>
      </c>
      <c r="G757" s="29">
        <v>1739</v>
      </c>
      <c r="H757" s="13">
        <v>1671</v>
      </c>
      <c r="I757" s="10">
        <f t="shared" si="198"/>
        <v>68</v>
      </c>
      <c r="J757" s="87">
        <f t="shared" si="199"/>
        <v>4.0694195092758827</v>
      </c>
      <c r="K757" s="29">
        <v>535</v>
      </c>
      <c r="L757" s="13">
        <v>445</v>
      </c>
      <c r="M757" s="10">
        <f t="shared" si="200"/>
        <v>90</v>
      </c>
      <c r="N757" s="87">
        <f t="shared" si="201"/>
        <v>20.224719101123593</v>
      </c>
      <c r="O757" s="29">
        <v>448</v>
      </c>
      <c r="P757" s="13">
        <v>448</v>
      </c>
      <c r="Q757" s="10">
        <f t="shared" si="202"/>
        <v>0</v>
      </c>
      <c r="R757" s="87">
        <f t="shared" si="203"/>
        <v>0</v>
      </c>
      <c r="S757" s="29">
        <v>756</v>
      </c>
      <c r="T757" s="13">
        <v>778</v>
      </c>
      <c r="U757" s="10">
        <f t="shared" si="204"/>
        <v>-22</v>
      </c>
      <c r="V757" s="87">
        <f t="shared" si="205"/>
        <v>-2.8277634961439588</v>
      </c>
      <c r="W757" s="88" t="s">
        <v>5339</v>
      </c>
      <c r="X757" s="89">
        <v>532</v>
      </c>
      <c r="Y757" s="89">
        <v>549</v>
      </c>
      <c r="Z757" s="10">
        <f t="shared" si="206"/>
        <v>-17</v>
      </c>
      <c r="AA757" s="87">
        <f t="shared" si="207"/>
        <v>-3.0965391621129328</v>
      </c>
      <c r="AB757" s="90" t="s">
        <v>5335</v>
      </c>
      <c r="AC757" s="89">
        <v>200</v>
      </c>
      <c r="AD757" s="89">
        <v>210</v>
      </c>
      <c r="AE757" s="10">
        <f t="shared" si="208"/>
        <v>-10</v>
      </c>
      <c r="AF757" s="11">
        <f t="shared" si="209"/>
        <v>-4.7619047619047619</v>
      </c>
      <c r="AG757" s="91" t="s">
        <v>5376</v>
      </c>
      <c r="AH757" s="89">
        <v>8</v>
      </c>
      <c r="AI757" s="89">
        <v>2</v>
      </c>
      <c r="AJ757" s="10">
        <f t="shared" si="210"/>
        <v>6</v>
      </c>
      <c r="AK757" s="87">
        <f t="shared" si="211"/>
        <v>300</v>
      </c>
      <c r="AL757" s="90" t="s">
        <v>6117</v>
      </c>
      <c r="AM757" s="89">
        <v>8</v>
      </c>
      <c r="AN757" s="89">
        <v>7</v>
      </c>
      <c r="AO757" s="10">
        <f t="shared" si="212"/>
        <v>1</v>
      </c>
      <c r="AP757" s="11">
        <f t="shared" si="213"/>
        <v>14.285714285714285</v>
      </c>
      <c r="AQ757" s="91" t="s">
        <v>6118</v>
      </c>
      <c r="AR757" s="89">
        <v>4</v>
      </c>
      <c r="AS757" s="89">
        <v>5</v>
      </c>
      <c r="AT757" s="10">
        <f t="shared" si="214"/>
        <v>-1</v>
      </c>
      <c r="AU757" s="87">
        <f t="shared" si="215"/>
        <v>-20</v>
      </c>
      <c r="AV757" s="21" t="s">
        <v>8675</v>
      </c>
    </row>
    <row r="758" spans="3:48" ht="50.1" customHeight="1">
      <c r="C758" s="5"/>
      <c r="D758" s="64" t="s">
        <v>1503</v>
      </c>
      <c r="E758" s="65" t="s">
        <v>5258</v>
      </c>
      <c r="F758" s="67" t="s">
        <v>1504</v>
      </c>
      <c r="G758" s="29">
        <v>810</v>
      </c>
      <c r="H758" s="13">
        <v>671</v>
      </c>
      <c r="I758" s="10">
        <f t="shared" si="198"/>
        <v>139</v>
      </c>
      <c r="J758" s="87">
        <f t="shared" si="199"/>
        <v>20.715350223546945</v>
      </c>
      <c r="K758" s="29">
        <v>467</v>
      </c>
      <c r="L758" s="13">
        <v>387</v>
      </c>
      <c r="M758" s="10">
        <f t="shared" si="200"/>
        <v>80</v>
      </c>
      <c r="N758" s="87">
        <f t="shared" si="201"/>
        <v>20.671834625322997</v>
      </c>
      <c r="O758" s="29">
        <v>50</v>
      </c>
      <c r="P758" s="13">
        <v>50</v>
      </c>
      <c r="Q758" s="10">
        <f t="shared" si="202"/>
        <v>0</v>
      </c>
      <c r="R758" s="87">
        <f t="shared" si="203"/>
        <v>0</v>
      </c>
      <c r="S758" s="29">
        <v>293</v>
      </c>
      <c r="T758" s="13">
        <v>234</v>
      </c>
      <c r="U758" s="10">
        <f t="shared" si="204"/>
        <v>59</v>
      </c>
      <c r="V758" s="87">
        <f t="shared" si="205"/>
        <v>25.213675213675213</v>
      </c>
      <c r="W758" s="88" t="s">
        <v>5339</v>
      </c>
      <c r="X758" s="89">
        <v>250</v>
      </c>
      <c r="Y758" s="89">
        <v>200</v>
      </c>
      <c r="Z758" s="10">
        <f t="shared" si="206"/>
        <v>50</v>
      </c>
      <c r="AA758" s="87">
        <f t="shared" si="207"/>
        <v>25</v>
      </c>
      <c r="AB758" s="90" t="s">
        <v>6119</v>
      </c>
      <c r="AC758" s="89">
        <v>37</v>
      </c>
      <c r="AD758" s="89">
        <v>30</v>
      </c>
      <c r="AE758" s="10">
        <f t="shared" si="208"/>
        <v>7</v>
      </c>
      <c r="AF758" s="11">
        <f t="shared" si="209"/>
        <v>23.333333333333332</v>
      </c>
      <c r="AG758" s="91" t="s">
        <v>5376</v>
      </c>
      <c r="AH758" s="89">
        <v>4</v>
      </c>
      <c r="AI758" s="89">
        <v>1</v>
      </c>
      <c r="AJ758" s="10">
        <f t="shared" si="210"/>
        <v>3</v>
      </c>
      <c r="AK758" s="87">
        <f t="shared" si="211"/>
        <v>300</v>
      </c>
      <c r="AL758" s="90" t="s">
        <v>5335</v>
      </c>
      <c r="AM758" s="89">
        <v>2</v>
      </c>
      <c r="AN758" s="89">
        <v>2</v>
      </c>
      <c r="AO758" s="10">
        <f t="shared" si="212"/>
        <v>0</v>
      </c>
      <c r="AP758" s="11">
        <f t="shared" si="213"/>
        <v>0</v>
      </c>
      <c r="AQ758" s="91" t="s">
        <v>5383</v>
      </c>
      <c r="AR758" s="89" t="s">
        <v>5344</v>
      </c>
      <c r="AS758" s="89">
        <v>1</v>
      </c>
      <c r="AT758" s="10" t="str">
        <f t="shared" si="214"/>
        <v>-</v>
      </c>
      <c r="AU758" s="87" t="str">
        <f t="shared" si="215"/>
        <v>-</v>
      </c>
      <c r="AV758" s="19" t="s">
        <v>6120</v>
      </c>
    </row>
    <row r="759" spans="3:48" ht="50.1" customHeight="1">
      <c r="C759" s="5"/>
      <c r="D759" s="64" t="s">
        <v>1505</v>
      </c>
      <c r="E759" s="65" t="s">
        <v>5258</v>
      </c>
      <c r="F759" s="67" t="s">
        <v>1506</v>
      </c>
      <c r="G759" s="29">
        <v>3079</v>
      </c>
      <c r="H759" s="13">
        <v>3306</v>
      </c>
      <c r="I759" s="10">
        <f t="shared" si="198"/>
        <v>-227</v>
      </c>
      <c r="J759" s="87">
        <f t="shared" si="199"/>
        <v>-6.8663036902601338</v>
      </c>
      <c r="K759" s="29">
        <v>1068</v>
      </c>
      <c r="L759" s="13">
        <v>1317</v>
      </c>
      <c r="M759" s="10">
        <f t="shared" si="200"/>
        <v>-249</v>
      </c>
      <c r="N759" s="87">
        <f t="shared" si="201"/>
        <v>-18.906605922551254</v>
      </c>
      <c r="O759" s="29">
        <v>883</v>
      </c>
      <c r="P759" s="13">
        <v>881</v>
      </c>
      <c r="Q759" s="10">
        <f t="shared" si="202"/>
        <v>2</v>
      </c>
      <c r="R759" s="87">
        <f t="shared" si="203"/>
        <v>0.22701475595913734</v>
      </c>
      <c r="S759" s="29">
        <v>1128</v>
      </c>
      <c r="T759" s="13">
        <v>1108</v>
      </c>
      <c r="U759" s="10">
        <f t="shared" si="204"/>
        <v>20</v>
      </c>
      <c r="V759" s="87">
        <f t="shared" si="205"/>
        <v>1.8050541516245486</v>
      </c>
      <c r="W759" s="88" t="s">
        <v>5389</v>
      </c>
      <c r="X759" s="89">
        <v>860</v>
      </c>
      <c r="Y759" s="89">
        <v>856</v>
      </c>
      <c r="Z759" s="10">
        <f t="shared" si="206"/>
        <v>4</v>
      </c>
      <c r="AA759" s="87">
        <f t="shared" si="207"/>
        <v>0.46728971962616817</v>
      </c>
      <c r="AB759" s="90" t="s">
        <v>6121</v>
      </c>
      <c r="AC759" s="89">
        <v>123</v>
      </c>
      <c r="AD759" s="89">
        <v>133</v>
      </c>
      <c r="AE759" s="10">
        <f t="shared" si="208"/>
        <v>-10</v>
      </c>
      <c r="AF759" s="11">
        <f t="shared" si="209"/>
        <v>-7.518796992481203</v>
      </c>
      <c r="AG759" s="91" t="s">
        <v>5379</v>
      </c>
      <c r="AH759" s="89">
        <v>52</v>
      </c>
      <c r="AI759" s="89">
        <v>52</v>
      </c>
      <c r="AJ759" s="10">
        <f t="shared" si="210"/>
        <v>0</v>
      </c>
      <c r="AK759" s="87">
        <f t="shared" si="211"/>
        <v>0</v>
      </c>
      <c r="AL759" s="90" t="s">
        <v>5403</v>
      </c>
      <c r="AM759" s="89">
        <v>47</v>
      </c>
      <c r="AN759" s="89">
        <v>18</v>
      </c>
      <c r="AO759" s="10">
        <f t="shared" si="212"/>
        <v>29</v>
      </c>
      <c r="AP759" s="11">
        <f t="shared" si="213"/>
        <v>161.11111111111111</v>
      </c>
      <c r="AQ759" s="91" t="s">
        <v>5438</v>
      </c>
      <c r="AR759" s="89">
        <v>18</v>
      </c>
      <c r="AS759" s="89">
        <v>5</v>
      </c>
      <c r="AT759" s="10">
        <f t="shared" si="214"/>
        <v>13</v>
      </c>
      <c r="AU759" s="87">
        <f t="shared" si="215"/>
        <v>260</v>
      </c>
      <c r="AV759" s="19" t="s">
        <v>6122</v>
      </c>
    </row>
    <row r="760" spans="3:48" ht="50.1" customHeight="1">
      <c r="C760" s="5"/>
      <c r="D760" s="64" t="s">
        <v>1507</v>
      </c>
      <c r="E760" s="65" t="s">
        <v>5258</v>
      </c>
      <c r="F760" s="67" t="s">
        <v>1508</v>
      </c>
      <c r="G760" s="29">
        <v>1597</v>
      </c>
      <c r="H760" s="13">
        <v>1599</v>
      </c>
      <c r="I760" s="10">
        <f t="shared" si="198"/>
        <v>-2</v>
      </c>
      <c r="J760" s="87">
        <f t="shared" si="199"/>
        <v>-0.12507817385866166</v>
      </c>
      <c r="K760" s="29">
        <v>993</v>
      </c>
      <c r="L760" s="13">
        <v>1000</v>
      </c>
      <c r="M760" s="10">
        <f t="shared" si="200"/>
        <v>-7</v>
      </c>
      <c r="N760" s="87">
        <f t="shared" si="201"/>
        <v>-0.70000000000000007</v>
      </c>
      <c r="O760" s="29">
        <v>10</v>
      </c>
      <c r="P760" s="13">
        <v>10</v>
      </c>
      <c r="Q760" s="10">
        <f t="shared" si="202"/>
        <v>0</v>
      </c>
      <c r="R760" s="87">
        <f t="shared" si="203"/>
        <v>0</v>
      </c>
      <c r="S760" s="29">
        <v>594</v>
      </c>
      <c r="T760" s="13">
        <v>589</v>
      </c>
      <c r="U760" s="10">
        <f t="shared" si="204"/>
        <v>5</v>
      </c>
      <c r="V760" s="87">
        <f t="shared" si="205"/>
        <v>0.84889643463497455</v>
      </c>
      <c r="W760" s="88" t="s">
        <v>5420</v>
      </c>
      <c r="X760" s="89">
        <v>249</v>
      </c>
      <c r="Y760" s="89">
        <v>249</v>
      </c>
      <c r="Z760" s="10">
        <f t="shared" si="206"/>
        <v>0</v>
      </c>
      <c r="AA760" s="87">
        <f t="shared" si="207"/>
        <v>0</v>
      </c>
      <c r="AB760" s="90" t="s">
        <v>5378</v>
      </c>
      <c r="AC760" s="89">
        <v>201</v>
      </c>
      <c r="AD760" s="89">
        <v>201</v>
      </c>
      <c r="AE760" s="10">
        <f t="shared" si="208"/>
        <v>0</v>
      </c>
      <c r="AF760" s="11">
        <f t="shared" si="209"/>
        <v>0</v>
      </c>
      <c r="AG760" s="91" t="s">
        <v>5335</v>
      </c>
      <c r="AH760" s="89">
        <v>126</v>
      </c>
      <c r="AI760" s="89">
        <v>126</v>
      </c>
      <c r="AJ760" s="10">
        <f t="shared" si="210"/>
        <v>0</v>
      </c>
      <c r="AK760" s="87">
        <f t="shared" si="211"/>
        <v>0</v>
      </c>
      <c r="AL760" s="90" t="s">
        <v>8658</v>
      </c>
      <c r="AM760" s="89">
        <v>10</v>
      </c>
      <c r="AN760" s="89">
        <v>10</v>
      </c>
      <c r="AO760" s="10">
        <f t="shared" si="212"/>
        <v>0</v>
      </c>
      <c r="AP760" s="11">
        <f t="shared" si="213"/>
        <v>0</v>
      </c>
      <c r="AQ760" s="91" t="s">
        <v>5438</v>
      </c>
      <c r="AR760" s="89">
        <v>7</v>
      </c>
      <c r="AS760" s="89">
        <v>2</v>
      </c>
      <c r="AT760" s="10">
        <f t="shared" si="214"/>
        <v>5</v>
      </c>
      <c r="AU760" s="87">
        <f t="shared" si="215"/>
        <v>250</v>
      </c>
      <c r="AV760" s="19" t="s">
        <v>6124</v>
      </c>
    </row>
    <row r="761" spans="3:48" ht="50.1" customHeight="1">
      <c r="C761" s="5"/>
      <c r="D761" s="64" t="s">
        <v>1509</v>
      </c>
      <c r="E761" s="65" t="s">
        <v>5258</v>
      </c>
      <c r="F761" s="67" t="s">
        <v>733</v>
      </c>
      <c r="G761" s="29">
        <v>1747</v>
      </c>
      <c r="H761" s="13">
        <v>1683</v>
      </c>
      <c r="I761" s="10">
        <f t="shared" si="198"/>
        <v>64</v>
      </c>
      <c r="J761" s="87">
        <f t="shared" si="199"/>
        <v>3.8027332144979207</v>
      </c>
      <c r="K761" s="29">
        <v>1093</v>
      </c>
      <c r="L761" s="13">
        <v>1093</v>
      </c>
      <c r="M761" s="10">
        <f t="shared" si="200"/>
        <v>0</v>
      </c>
      <c r="N761" s="87">
        <f t="shared" si="201"/>
        <v>0</v>
      </c>
      <c r="O761" s="29">
        <v>16</v>
      </c>
      <c r="P761" s="13">
        <v>16</v>
      </c>
      <c r="Q761" s="10">
        <f t="shared" si="202"/>
        <v>0</v>
      </c>
      <c r="R761" s="87">
        <f t="shared" si="203"/>
        <v>0</v>
      </c>
      <c r="S761" s="29">
        <v>639</v>
      </c>
      <c r="T761" s="13">
        <v>575</v>
      </c>
      <c r="U761" s="10">
        <f t="shared" si="204"/>
        <v>64</v>
      </c>
      <c r="V761" s="87">
        <f t="shared" si="205"/>
        <v>11.130434782608695</v>
      </c>
      <c r="W761" s="88" t="s">
        <v>5378</v>
      </c>
      <c r="X761" s="89">
        <v>397</v>
      </c>
      <c r="Y761" s="89">
        <v>320</v>
      </c>
      <c r="Z761" s="10">
        <f t="shared" si="206"/>
        <v>77</v>
      </c>
      <c r="AA761" s="87">
        <f t="shared" si="207"/>
        <v>24.0625</v>
      </c>
      <c r="AB761" s="90" t="s">
        <v>5335</v>
      </c>
      <c r="AC761" s="89">
        <v>188</v>
      </c>
      <c r="AD761" s="89">
        <v>188</v>
      </c>
      <c r="AE761" s="10">
        <f t="shared" si="208"/>
        <v>0</v>
      </c>
      <c r="AF761" s="11">
        <f t="shared" si="209"/>
        <v>0</v>
      </c>
      <c r="AG761" s="91" t="s">
        <v>6125</v>
      </c>
      <c r="AH761" s="89">
        <v>53</v>
      </c>
      <c r="AI761" s="89">
        <v>67</v>
      </c>
      <c r="AJ761" s="10">
        <f t="shared" si="210"/>
        <v>-14</v>
      </c>
      <c r="AK761" s="87">
        <f t="shared" si="211"/>
        <v>-20.8955223880597</v>
      </c>
      <c r="AL761" s="90" t="s">
        <v>5438</v>
      </c>
      <c r="AM761" s="89">
        <v>1</v>
      </c>
      <c r="AN761" s="89" t="s">
        <v>5344</v>
      </c>
      <c r="AO761" s="10" t="str">
        <f t="shared" si="212"/>
        <v>-</v>
      </c>
      <c r="AP761" s="11" t="str">
        <f t="shared" si="213"/>
        <v>-</v>
      </c>
      <c r="AQ761" s="91" t="s">
        <v>11071</v>
      </c>
      <c r="AR761" s="89" t="s">
        <v>5344</v>
      </c>
      <c r="AS761" s="89" t="s">
        <v>5344</v>
      </c>
      <c r="AT761" s="10" t="str">
        <f t="shared" si="214"/>
        <v>-</v>
      </c>
      <c r="AU761" s="87" t="str">
        <f t="shared" si="215"/>
        <v>-</v>
      </c>
      <c r="AV761" s="19" t="s">
        <v>8676</v>
      </c>
    </row>
    <row r="762" spans="3:48" ht="50.1" customHeight="1">
      <c r="C762" s="5"/>
      <c r="D762" s="64" t="s">
        <v>1510</v>
      </c>
      <c r="E762" s="65" t="s">
        <v>5258</v>
      </c>
      <c r="F762" s="67" t="s">
        <v>1511</v>
      </c>
      <c r="G762" s="29">
        <v>4791</v>
      </c>
      <c r="H762" s="13">
        <v>4757</v>
      </c>
      <c r="I762" s="10">
        <f t="shared" si="198"/>
        <v>34</v>
      </c>
      <c r="J762" s="87">
        <f t="shared" si="199"/>
        <v>0.71473617826361158</v>
      </c>
      <c r="K762" s="29">
        <v>1350</v>
      </c>
      <c r="L762" s="13">
        <v>1217</v>
      </c>
      <c r="M762" s="10">
        <f t="shared" si="200"/>
        <v>133</v>
      </c>
      <c r="N762" s="87">
        <f t="shared" si="201"/>
        <v>10.928512736236648</v>
      </c>
      <c r="O762" s="29">
        <v>139</v>
      </c>
      <c r="P762" s="13">
        <v>239</v>
      </c>
      <c r="Q762" s="10">
        <f t="shared" si="202"/>
        <v>-100</v>
      </c>
      <c r="R762" s="87">
        <f t="shared" si="203"/>
        <v>-41.841004184100413</v>
      </c>
      <c r="S762" s="29">
        <v>3302</v>
      </c>
      <c r="T762" s="13">
        <v>3301</v>
      </c>
      <c r="U762" s="10">
        <f t="shared" si="204"/>
        <v>1</v>
      </c>
      <c r="V762" s="87">
        <f t="shared" si="205"/>
        <v>3.0293850348379277E-2</v>
      </c>
      <c r="W762" s="88" t="s">
        <v>5339</v>
      </c>
      <c r="X762" s="89">
        <v>1810</v>
      </c>
      <c r="Y762" s="89">
        <v>1816</v>
      </c>
      <c r="Z762" s="10">
        <f t="shared" si="206"/>
        <v>-6</v>
      </c>
      <c r="AA762" s="87">
        <f t="shared" si="207"/>
        <v>-0.33039647577092512</v>
      </c>
      <c r="AB762" s="90" t="s">
        <v>5389</v>
      </c>
      <c r="AC762" s="89">
        <v>1035</v>
      </c>
      <c r="AD762" s="89">
        <v>1035</v>
      </c>
      <c r="AE762" s="10">
        <f t="shared" si="208"/>
        <v>0</v>
      </c>
      <c r="AF762" s="11">
        <f t="shared" si="209"/>
        <v>0</v>
      </c>
      <c r="AG762" s="91" t="s">
        <v>5342</v>
      </c>
      <c r="AH762" s="89">
        <v>305</v>
      </c>
      <c r="AI762" s="89">
        <v>305</v>
      </c>
      <c r="AJ762" s="10">
        <f t="shared" si="210"/>
        <v>0</v>
      </c>
      <c r="AK762" s="87">
        <f t="shared" si="211"/>
        <v>0</v>
      </c>
      <c r="AL762" s="90" t="s">
        <v>6126</v>
      </c>
      <c r="AM762" s="89">
        <v>64</v>
      </c>
      <c r="AN762" s="89">
        <v>64</v>
      </c>
      <c r="AO762" s="10">
        <f t="shared" si="212"/>
        <v>0</v>
      </c>
      <c r="AP762" s="11">
        <f t="shared" si="213"/>
        <v>0</v>
      </c>
      <c r="AQ762" s="91" t="s">
        <v>5348</v>
      </c>
      <c r="AR762" s="89">
        <v>60</v>
      </c>
      <c r="AS762" s="89">
        <v>60</v>
      </c>
      <c r="AT762" s="10">
        <f t="shared" si="214"/>
        <v>0</v>
      </c>
      <c r="AU762" s="87">
        <f t="shared" si="215"/>
        <v>0</v>
      </c>
      <c r="AV762" s="19" t="s">
        <v>6127</v>
      </c>
    </row>
    <row r="763" spans="3:48" ht="50.1" customHeight="1">
      <c r="C763" s="5"/>
      <c r="D763" s="64" t="s">
        <v>1512</v>
      </c>
      <c r="E763" s="65" t="s">
        <v>5258</v>
      </c>
      <c r="F763" s="67" t="s">
        <v>1513</v>
      </c>
      <c r="G763" s="29">
        <v>4823</v>
      </c>
      <c r="H763" s="13">
        <v>4488</v>
      </c>
      <c r="I763" s="10">
        <f t="shared" si="198"/>
        <v>335</v>
      </c>
      <c r="J763" s="87">
        <f t="shared" si="199"/>
        <v>7.4643493761140824</v>
      </c>
      <c r="K763" s="29">
        <v>1438</v>
      </c>
      <c r="L763" s="13">
        <v>1012</v>
      </c>
      <c r="M763" s="10">
        <f t="shared" si="200"/>
        <v>426</v>
      </c>
      <c r="N763" s="87">
        <f t="shared" si="201"/>
        <v>42.094861660079054</v>
      </c>
      <c r="O763" s="29">
        <v>752</v>
      </c>
      <c r="P763" s="13">
        <v>802</v>
      </c>
      <c r="Q763" s="10">
        <f t="shared" si="202"/>
        <v>-50</v>
      </c>
      <c r="R763" s="87">
        <f t="shared" si="203"/>
        <v>-6.2344139650872821</v>
      </c>
      <c r="S763" s="29">
        <v>2633</v>
      </c>
      <c r="T763" s="13">
        <v>2674</v>
      </c>
      <c r="U763" s="10">
        <f t="shared" si="204"/>
        <v>-41</v>
      </c>
      <c r="V763" s="87">
        <f t="shared" si="205"/>
        <v>-1.5332834704562455</v>
      </c>
      <c r="W763" s="88" t="s">
        <v>8659</v>
      </c>
      <c r="X763" s="89">
        <v>1178</v>
      </c>
      <c r="Y763" s="89">
        <v>1212</v>
      </c>
      <c r="Z763" s="10">
        <f t="shared" si="206"/>
        <v>-34</v>
      </c>
      <c r="AA763" s="87">
        <f t="shared" si="207"/>
        <v>-2.8052805280528053</v>
      </c>
      <c r="AB763" s="90" t="s">
        <v>8660</v>
      </c>
      <c r="AC763" s="89">
        <v>1001</v>
      </c>
      <c r="AD763" s="89">
        <v>1008</v>
      </c>
      <c r="AE763" s="10">
        <f t="shared" si="208"/>
        <v>-7</v>
      </c>
      <c r="AF763" s="11">
        <f t="shared" si="209"/>
        <v>-0.69444444444444442</v>
      </c>
      <c r="AG763" s="91" t="s">
        <v>8661</v>
      </c>
      <c r="AH763" s="89">
        <v>454</v>
      </c>
      <c r="AI763" s="89">
        <v>454</v>
      </c>
      <c r="AJ763" s="10">
        <f t="shared" si="210"/>
        <v>0</v>
      </c>
      <c r="AK763" s="87">
        <f t="shared" si="211"/>
        <v>0</v>
      </c>
      <c r="AL763" s="90" t="s">
        <v>11071</v>
      </c>
      <c r="AM763" s="89" t="s">
        <v>11071</v>
      </c>
      <c r="AN763" s="89" t="s">
        <v>5344</v>
      </c>
      <c r="AO763" s="10" t="str">
        <f t="shared" si="212"/>
        <v>-</v>
      </c>
      <c r="AP763" s="11" t="str">
        <f t="shared" si="213"/>
        <v>-</v>
      </c>
      <c r="AQ763" s="91" t="s">
        <v>11071</v>
      </c>
      <c r="AR763" s="89" t="s">
        <v>5344</v>
      </c>
      <c r="AS763" s="89" t="s">
        <v>5344</v>
      </c>
      <c r="AT763" s="10" t="str">
        <f t="shared" si="214"/>
        <v>-</v>
      </c>
      <c r="AU763" s="87" t="str">
        <f t="shared" si="215"/>
        <v>-</v>
      </c>
      <c r="AV763" s="19" t="s">
        <v>6128</v>
      </c>
    </row>
    <row r="764" spans="3:48" ht="50.1" customHeight="1">
      <c r="C764" s="5"/>
      <c r="D764" s="64" t="s">
        <v>1514</v>
      </c>
      <c r="E764" s="65" t="s">
        <v>5258</v>
      </c>
      <c r="F764" s="67" t="s">
        <v>1515</v>
      </c>
      <c r="G764" s="29">
        <v>2110</v>
      </c>
      <c r="H764" s="13">
        <v>1877</v>
      </c>
      <c r="I764" s="10">
        <f t="shared" si="198"/>
        <v>233</v>
      </c>
      <c r="J764" s="87">
        <f t="shared" si="199"/>
        <v>12.41342567927544</v>
      </c>
      <c r="K764" s="29">
        <v>1216</v>
      </c>
      <c r="L764" s="13">
        <v>1177</v>
      </c>
      <c r="M764" s="10">
        <f t="shared" si="200"/>
        <v>39</v>
      </c>
      <c r="N764" s="87">
        <f t="shared" si="201"/>
        <v>3.3135089209855564</v>
      </c>
      <c r="O764" s="29">
        <v>15</v>
      </c>
      <c r="P764" s="13">
        <v>15</v>
      </c>
      <c r="Q764" s="10">
        <f t="shared" si="202"/>
        <v>0</v>
      </c>
      <c r="R764" s="87">
        <f t="shared" si="203"/>
        <v>0</v>
      </c>
      <c r="S764" s="29">
        <v>879</v>
      </c>
      <c r="T764" s="13">
        <v>685</v>
      </c>
      <c r="U764" s="10">
        <f t="shared" si="204"/>
        <v>194</v>
      </c>
      <c r="V764" s="87">
        <f t="shared" si="205"/>
        <v>28.321167883211679</v>
      </c>
      <c r="W764" s="88" t="s">
        <v>5339</v>
      </c>
      <c r="X764" s="89">
        <v>599</v>
      </c>
      <c r="Y764" s="89">
        <v>410</v>
      </c>
      <c r="Z764" s="10">
        <f t="shared" si="206"/>
        <v>189</v>
      </c>
      <c r="AA764" s="87">
        <f t="shared" si="207"/>
        <v>46.09756097560976</v>
      </c>
      <c r="AB764" s="90" t="s">
        <v>8662</v>
      </c>
      <c r="AC764" s="89">
        <v>195</v>
      </c>
      <c r="AD764" s="89">
        <v>208</v>
      </c>
      <c r="AE764" s="10">
        <f t="shared" si="208"/>
        <v>-13</v>
      </c>
      <c r="AF764" s="11">
        <f t="shared" si="209"/>
        <v>-6.25</v>
      </c>
      <c r="AG764" s="91" t="s">
        <v>6129</v>
      </c>
      <c r="AH764" s="89">
        <v>54</v>
      </c>
      <c r="AI764" s="89">
        <v>47</v>
      </c>
      <c r="AJ764" s="10">
        <f t="shared" si="210"/>
        <v>7</v>
      </c>
      <c r="AK764" s="87">
        <f t="shared" si="211"/>
        <v>14.893617021276595</v>
      </c>
      <c r="AL764" s="90" t="s">
        <v>6130</v>
      </c>
      <c r="AM764" s="89">
        <v>7</v>
      </c>
      <c r="AN764" s="89">
        <v>6</v>
      </c>
      <c r="AO764" s="10">
        <f t="shared" si="212"/>
        <v>1</v>
      </c>
      <c r="AP764" s="11">
        <f t="shared" si="213"/>
        <v>16.666666666666664</v>
      </c>
      <c r="AQ764" s="91" t="s">
        <v>5376</v>
      </c>
      <c r="AR764" s="89">
        <v>7</v>
      </c>
      <c r="AS764" s="89">
        <v>2</v>
      </c>
      <c r="AT764" s="10">
        <f t="shared" si="214"/>
        <v>5</v>
      </c>
      <c r="AU764" s="87">
        <f t="shared" si="215"/>
        <v>250</v>
      </c>
      <c r="AV764" s="19" t="s">
        <v>6131</v>
      </c>
    </row>
    <row r="765" spans="3:48" ht="50.1" customHeight="1">
      <c r="C765" s="5"/>
      <c r="D765" s="64" t="s">
        <v>1516</v>
      </c>
      <c r="E765" s="65" t="s">
        <v>5258</v>
      </c>
      <c r="F765" s="67" t="s">
        <v>1517</v>
      </c>
      <c r="G765" s="29">
        <v>1764</v>
      </c>
      <c r="H765" s="13">
        <v>1799</v>
      </c>
      <c r="I765" s="10">
        <f t="shared" si="198"/>
        <v>-35</v>
      </c>
      <c r="J765" s="87">
        <f t="shared" si="199"/>
        <v>-1.9455252918287937</v>
      </c>
      <c r="K765" s="29">
        <v>1084</v>
      </c>
      <c r="L765" s="13">
        <v>1145</v>
      </c>
      <c r="M765" s="10">
        <f t="shared" si="200"/>
        <v>-61</v>
      </c>
      <c r="N765" s="87">
        <f t="shared" si="201"/>
        <v>-5.3275109170305672</v>
      </c>
      <c r="O765" s="29">
        <v>4</v>
      </c>
      <c r="P765" s="13">
        <v>4</v>
      </c>
      <c r="Q765" s="10">
        <f t="shared" si="202"/>
        <v>0</v>
      </c>
      <c r="R765" s="87">
        <f t="shared" si="203"/>
        <v>0</v>
      </c>
      <c r="S765" s="29">
        <v>676</v>
      </c>
      <c r="T765" s="13">
        <v>651</v>
      </c>
      <c r="U765" s="10">
        <f t="shared" si="204"/>
        <v>25</v>
      </c>
      <c r="V765" s="87">
        <f t="shared" si="205"/>
        <v>3.8402457757296471</v>
      </c>
      <c r="W765" s="88" t="s">
        <v>5339</v>
      </c>
      <c r="X765" s="89">
        <v>608</v>
      </c>
      <c r="Y765" s="89">
        <v>559</v>
      </c>
      <c r="Z765" s="10">
        <f t="shared" si="206"/>
        <v>49</v>
      </c>
      <c r="AA765" s="87">
        <f t="shared" si="207"/>
        <v>8.7656529516994635</v>
      </c>
      <c r="AB765" s="90" t="s">
        <v>5557</v>
      </c>
      <c r="AC765" s="89">
        <v>59</v>
      </c>
      <c r="AD765" s="89">
        <v>86</v>
      </c>
      <c r="AE765" s="10">
        <f t="shared" si="208"/>
        <v>-27</v>
      </c>
      <c r="AF765" s="11">
        <f t="shared" si="209"/>
        <v>-31.395348837209301</v>
      </c>
      <c r="AG765" s="91" t="s">
        <v>6133</v>
      </c>
      <c r="AH765" s="89">
        <v>5</v>
      </c>
      <c r="AI765" s="89">
        <v>2</v>
      </c>
      <c r="AJ765" s="10">
        <f t="shared" si="210"/>
        <v>3</v>
      </c>
      <c r="AK765" s="87">
        <f t="shared" si="211"/>
        <v>150</v>
      </c>
      <c r="AL765" s="90" t="s">
        <v>6132</v>
      </c>
      <c r="AM765" s="89">
        <v>4</v>
      </c>
      <c r="AN765" s="89">
        <v>4</v>
      </c>
      <c r="AO765" s="10">
        <f t="shared" si="212"/>
        <v>0</v>
      </c>
      <c r="AP765" s="11">
        <f t="shared" si="213"/>
        <v>0</v>
      </c>
      <c r="AQ765" s="91" t="s">
        <v>11071</v>
      </c>
      <c r="AR765" s="89" t="s">
        <v>5344</v>
      </c>
      <c r="AS765" s="89" t="s">
        <v>5344</v>
      </c>
      <c r="AT765" s="10" t="str">
        <f t="shared" si="214"/>
        <v>-</v>
      </c>
      <c r="AU765" s="87" t="str">
        <f t="shared" si="215"/>
        <v>-</v>
      </c>
      <c r="AV765" s="19" t="s">
        <v>6134</v>
      </c>
    </row>
    <row r="766" spans="3:48" ht="50.1" customHeight="1">
      <c r="C766" s="5"/>
      <c r="D766" s="64" t="s">
        <v>1518</v>
      </c>
      <c r="E766" s="65" t="s">
        <v>5258</v>
      </c>
      <c r="F766" s="67" t="s">
        <v>1519</v>
      </c>
      <c r="G766" s="29">
        <v>1486</v>
      </c>
      <c r="H766" s="13">
        <v>1486</v>
      </c>
      <c r="I766" s="10">
        <f t="shared" si="198"/>
        <v>0</v>
      </c>
      <c r="J766" s="87">
        <f t="shared" si="199"/>
        <v>0</v>
      </c>
      <c r="K766" s="29">
        <v>992</v>
      </c>
      <c r="L766" s="13">
        <v>995</v>
      </c>
      <c r="M766" s="10">
        <f t="shared" si="200"/>
        <v>-3</v>
      </c>
      <c r="N766" s="87">
        <f t="shared" si="201"/>
        <v>-0.30150753768844218</v>
      </c>
      <c r="O766" s="29">
        <v>0</v>
      </c>
      <c r="P766" s="13">
        <v>0</v>
      </c>
      <c r="Q766" s="10" t="str">
        <f t="shared" si="202"/>
        <v>-</v>
      </c>
      <c r="R766" s="87" t="str">
        <f t="shared" si="203"/>
        <v>-</v>
      </c>
      <c r="S766" s="29">
        <v>494</v>
      </c>
      <c r="T766" s="13">
        <v>491</v>
      </c>
      <c r="U766" s="10">
        <f t="shared" si="204"/>
        <v>3</v>
      </c>
      <c r="V766" s="87">
        <f t="shared" si="205"/>
        <v>0.61099796334012213</v>
      </c>
      <c r="W766" s="88" t="s">
        <v>6038</v>
      </c>
      <c r="X766" s="89">
        <v>437</v>
      </c>
      <c r="Y766" s="89">
        <v>437</v>
      </c>
      <c r="Z766" s="10">
        <f t="shared" si="206"/>
        <v>0</v>
      </c>
      <c r="AA766" s="87">
        <f t="shared" si="207"/>
        <v>0</v>
      </c>
      <c r="AB766" s="90" t="s">
        <v>5335</v>
      </c>
      <c r="AC766" s="89">
        <v>52</v>
      </c>
      <c r="AD766" s="89">
        <v>53</v>
      </c>
      <c r="AE766" s="10">
        <f t="shared" si="208"/>
        <v>-1</v>
      </c>
      <c r="AF766" s="11">
        <f t="shared" si="209"/>
        <v>-1.8867924528301887</v>
      </c>
      <c r="AG766" s="91" t="s">
        <v>5635</v>
      </c>
      <c r="AH766" s="89">
        <v>6</v>
      </c>
      <c r="AI766" s="89">
        <v>2</v>
      </c>
      <c r="AJ766" s="10">
        <f t="shared" si="210"/>
        <v>4</v>
      </c>
      <c r="AK766" s="87">
        <f t="shared" si="211"/>
        <v>200</v>
      </c>
      <c r="AL766" s="90" t="s">
        <v>11071</v>
      </c>
      <c r="AM766" s="89" t="s">
        <v>11071</v>
      </c>
      <c r="AN766" s="89" t="s">
        <v>5344</v>
      </c>
      <c r="AO766" s="10" t="str">
        <f t="shared" si="212"/>
        <v>-</v>
      </c>
      <c r="AP766" s="11" t="str">
        <f t="shared" si="213"/>
        <v>-</v>
      </c>
      <c r="AQ766" s="91" t="s">
        <v>11071</v>
      </c>
      <c r="AR766" s="89" t="s">
        <v>5344</v>
      </c>
      <c r="AS766" s="89" t="s">
        <v>5344</v>
      </c>
      <c r="AT766" s="10" t="str">
        <f t="shared" si="214"/>
        <v>-</v>
      </c>
      <c r="AU766" s="87" t="str">
        <f t="shared" si="215"/>
        <v>-</v>
      </c>
      <c r="AV766" s="19" t="s">
        <v>6135</v>
      </c>
    </row>
    <row r="767" spans="3:48" ht="50.1" customHeight="1">
      <c r="C767" s="5"/>
      <c r="D767" s="64" t="s">
        <v>1520</v>
      </c>
      <c r="E767" s="65" t="s">
        <v>5258</v>
      </c>
      <c r="F767" s="67" t="s">
        <v>1521</v>
      </c>
      <c r="G767" s="29">
        <v>1236</v>
      </c>
      <c r="H767" s="13">
        <v>1305</v>
      </c>
      <c r="I767" s="10">
        <f t="shared" si="198"/>
        <v>-69</v>
      </c>
      <c r="J767" s="87">
        <f t="shared" si="199"/>
        <v>-5.2873563218390807</v>
      </c>
      <c r="K767" s="29">
        <v>727</v>
      </c>
      <c r="L767" s="13">
        <v>768</v>
      </c>
      <c r="M767" s="10">
        <f t="shared" si="200"/>
        <v>-41</v>
      </c>
      <c r="N767" s="87">
        <f t="shared" si="201"/>
        <v>-5.3385416666666661</v>
      </c>
      <c r="O767" s="29">
        <v>0</v>
      </c>
      <c r="P767" s="13">
        <v>0</v>
      </c>
      <c r="Q767" s="10" t="str">
        <f t="shared" si="202"/>
        <v>-</v>
      </c>
      <c r="R767" s="87" t="str">
        <f t="shared" si="203"/>
        <v>-</v>
      </c>
      <c r="S767" s="29">
        <v>509</v>
      </c>
      <c r="T767" s="13">
        <v>537</v>
      </c>
      <c r="U767" s="10">
        <f t="shared" si="204"/>
        <v>-28</v>
      </c>
      <c r="V767" s="87">
        <f t="shared" si="205"/>
        <v>-5.2141527001862196</v>
      </c>
      <c r="W767" s="88" t="s">
        <v>6136</v>
      </c>
      <c r="X767" s="89">
        <v>297</v>
      </c>
      <c r="Y767" s="89">
        <v>327</v>
      </c>
      <c r="Z767" s="10">
        <f t="shared" si="206"/>
        <v>-30</v>
      </c>
      <c r="AA767" s="87">
        <f t="shared" si="207"/>
        <v>-9.1743119266055047</v>
      </c>
      <c r="AB767" s="90" t="s">
        <v>6137</v>
      </c>
      <c r="AC767" s="89">
        <v>209</v>
      </c>
      <c r="AD767" s="89">
        <v>209</v>
      </c>
      <c r="AE767" s="10">
        <f t="shared" si="208"/>
        <v>0</v>
      </c>
      <c r="AF767" s="11">
        <f t="shared" si="209"/>
        <v>0</v>
      </c>
      <c r="AG767" s="91" t="s">
        <v>6138</v>
      </c>
      <c r="AH767" s="89">
        <v>4</v>
      </c>
      <c r="AI767" s="89">
        <v>1</v>
      </c>
      <c r="AJ767" s="10">
        <f t="shared" si="210"/>
        <v>3</v>
      </c>
      <c r="AK767" s="87">
        <f t="shared" si="211"/>
        <v>300</v>
      </c>
      <c r="AL767" s="90" t="s">
        <v>11071</v>
      </c>
      <c r="AM767" s="89" t="s">
        <v>11071</v>
      </c>
      <c r="AN767" s="89" t="s">
        <v>5344</v>
      </c>
      <c r="AO767" s="10" t="str">
        <f t="shared" si="212"/>
        <v>-</v>
      </c>
      <c r="AP767" s="11" t="str">
        <f t="shared" si="213"/>
        <v>-</v>
      </c>
      <c r="AQ767" s="91" t="s">
        <v>11071</v>
      </c>
      <c r="AR767" s="89" t="s">
        <v>5344</v>
      </c>
      <c r="AS767" s="89" t="s">
        <v>5344</v>
      </c>
      <c r="AT767" s="10" t="str">
        <f t="shared" si="214"/>
        <v>-</v>
      </c>
      <c r="AU767" s="87" t="str">
        <f t="shared" si="215"/>
        <v>-</v>
      </c>
      <c r="AV767" s="19" t="s">
        <v>6139</v>
      </c>
    </row>
    <row r="768" spans="3:48" ht="50.1" customHeight="1">
      <c r="C768" s="5"/>
      <c r="D768" s="64" t="s">
        <v>1522</v>
      </c>
      <c r="E768" s="65" t="s">
        <v>5258</v>
      </c>
      <c r="F768" s="67" t="s">
        <v>1523</v>
      </c>
      <c r="G768" s="29">
        <v>170</v>
      </c>
      <c r="H768" s="13">
        <v>179</v>
      </c>
      <c r="I768" s="10">
        <f t="shared" si="198"/>
        <v>-9</v>
      </c>
      <c r="J768" s="87">
        <f t="shared" si="199"/>
        <v>-5.027932960893855</v>
      </c>
      <c r="K768" s="29">
        <v>0</v>
      </c>
      <c r="L768" s="13">
        <v>0</v>
      </c>
      <c r="M768" s="10" t="str">
        <f t="shared" si="200"/>
        <v>-</v>
      </c>
      <c r="N768" s="87" t="str">
        <f t="shared" si="201"/>
        <v>-</v>
      </c>
      <c r="O768" s="29">
        <v>0</v>
      </c>
      <c r="P768" s="13">
        <v>0</v>
      </c>
      <c r="Q768" s="10" t="str">
        <f t="shared" si="202"/>
        <v>-</v>
      </c>
      <c r="R768" s="87" t="str">
        <f t="shared" si="203"/>
        <v>-</v>
      </c>
      <c r="S768" s="29">
        <v>170</v>
      </c>
      <c r="T768" s="13">
        <v>179</v>
      </c>
      <c r="U768" s="10">
        <f t="shared" si="204"/>
        <v>-9</v>
      </c>
      <c r="V768" s="87">
        <f t="shared" si="205"/>
        <v>-5.027932960893855</v>
      </c>
      <c r="W768" s="88" t="s">
        <v>6140</v>
      </c>
      <c r="X768" s="89">
        <v>170</v>
      </c>
      <c r="Y768" s="89">
        <v>179</v>
      </c>
      <c r="Z768" s="10">
        <f t="shared" si="206"/>
        <v>-9</v>
      </c>
      <c r="AA768" s="87">
        <f t="shared" si="207"/>
        <v>-5.027932960893855</v>
      </c>
      <c r="AB768" s="90" t="s">
        <v>11071</v>
      </c>
      <c r="AC768" s="89" t="s">
        <v>11071</v>
      </c>
      <c r="AD768" s="89" t="s">
        <v>5344</v>
      </c>
      <c r="AE768" s="10" t="str">
        <f t="shared" si="208"/>
        <v>-</v>
      </c>
      <c r="AF768" s="11" t="str">
        <f t="shared" si="209"/>
        <v>-</v>
      </c>
      <c r="AG768" s="91" t="s">
        <v>11071</v>
      </c>
      <c r="AH768" s="89" t="s">
        <v>11071</v>
      </c>
      <c r="AI768" s="89" t="s">
        <v>5344</v>
      </c>
      <c r="AJ768" s="10" t="str">
        <f t="shared" si="210"/>
        <v>-</v>
      </c>
      <c r="AK768" s="87" t="str">
        <f t="shared" si="211"/>
        <v>-</v>
      </c>
      <c r="AL768" s="90" t="s">
        <v>11071</v>
      </c>
      <c r="AM768" s="89" t="s">
        <v>11071</v>
      </c>
      <c r="AN768" s="89" t="s">
        <v>5344</v>
      </c>
      <c r="AO768" s="10" t="str">
        <f t="shared" si="212"/>
        <v>-</v>
      </c>
      <c r="AP768" s="11" t="str">
        <f t="shared" si="213"/>
        <v>-</v>
      </c>
      <c r="AQ768" s="91" t="s">
        <v>11071</v>
      </c>
      <c r="AR768" s="89" t="s">
        <v>5344</v>
      </c>
      <c r="AS768" s="89" t="s">
        <v>5344</v>
      </c>
      <c r="AT768" s="10" t="str">
        <f t="shared" si="214"/>
        <v>-</v>
      </c>
      <c r="AU768" s="87" t="str">
        <f t="shared" si="215"/>
        <v>-</v>
      </c>
      <c r="AV768" s="20"/>
    </row>
    <row r="769" spans="3:48" ht="50.1" customHeight="1">
      <c r="C769" s="5"/>
      <c r="D769" s="64" t="s">
        <v>1524</v>
      </c>
      <c r="E769" s="65" t="s">
        <v>5258</v>
      </c>
      <c r="F769" s="67" t="s">
        <v>1525</v>
      </c>
      <c r="G769" s="29">
        <v>281</v>
      </c>
      <c r="H769" s="13">
        <v>225</v>
      </c>
      <c r="I769" s="10">
        <f t="shared" si="198"/>
        <v>56</v>
      </c>
      <c r="J769" s="87">
        <f t="shared" si="199"/>
        <v>24.888888888888889</v>
      </c>
      <c r="K769" s="29">
        <v>0</v>
      </c>
      <c r="L769" s="13">
        <v>0</v>
      </c>
      <c r="M769" s="10" t="str">
        <f t="shared" si="200"/>
        <v>-</v>
      </c>
      <c r="N769" s="87" t="str">
        <f t="shared" si="201"/>
        <v>-</v>
      </c>
      <c r="O769" s="29">
        <v>0</v>
      </c>
      <c r="P769" s="13">
        <v>0</v>
      </c>
      <c r="Q769" s="10" t="str">
        <f t="shared" si="202"/>
        <v>-</v>
      </c>
      <c r="R769" s="87" t="str">
        <f t="shared" si="203"/>
        <v>-</v>
      </c>
      <c r="S769" s="29">
        <v>281</v>
      </c>
      <c r="T769" s="13">
        <v>225</v>
      </c>
      <c r="U769" s="10">
        <f t="shared" si="204"/>
        <v>56</v>
      </c>
      <c r="V769" s="87">
        <f t="shared" si="205"/>
        <v>24.888888888888889</v>
      </c>
      <c r="W769" s="88" t="s">
        <v>5937</v>
      </c>
      <c r="X769" s="89">
        <v>281</v>
      </c>
      <c r="Y769" s="89">
        <v>225</v>
      </c>
      <c r="Z769" s="10">
        <f t="shared" si="206"/>
        <v>56</v>
      </c>
      <c r="AA769" s="87">
        <f t="shared" si="207"/>
        <v>24.888888888888889</v>
      </c>
      <c r="AB769" s="90" t="s">
        <v>11071</v>
      </c>
      <c r="AC769" s="89" t="s">
        <v>11071</v>
      </c>
      <c r="AD769" s="89" t="s">
        <v>5344</v>
      </c>
      <c r="AE769" s="10" t="str">
        <f t="shared" si="208"/>
        <v>-</v>
      </c>
      <c r="AF769" s="11" t="str">
        <f t="shared" si="209"/>
        <v>-</v>
      </c>
      <c r="AG769" s="91" t="s">
        <v>11071</v>
      </c>
      <c r="AH769" s="89" t="s">
        <v>11071</v>
      </c>
      <c r="AI769" s="89" t="s">
        <v>5344</v>
      </c>
      <c r="AJ769" s="10" t="str">
        <f t="shared" si="210"/>
        <v>-</v>
      </c>
      <c r="AK769" s="87" t="str">
        <f t="shared" si="211"/>
        <v>-</v>
      </c>
      <c r="AL769" s="90" t="s">
        <v>11071</v>
      </c>
      <c r="AM769" s="89" t="s">
        <v>11071</v>
      </c>
      <c r="AN769" s="89" t="s">
        <v>5344</v>
      </c>
      <c r="AO769" s="10" t="str">
        <f t="shared" si="212"/>
        <v>-</v>
      </c>
      <c r="AP769" s="11" t="str">
        <f t="shared" si="213"/>
        <v>-</v>
      </c>
      <c r="AQ769" s="91" t="s">
        <v>11071</v>
      </c>
      <c r="AR769" s="89" t="s">
        <v>5344</v>
      </c>
      <c r="AS769" s="89" t="s">
        <v>5344</v>
      </c>
      <c r="AT769" s="10" t="str">
        <f t="shared" si="214"/>
        <v>-</v>
      </c>
      <c r="AU769" s="87" t="str">
        <f t="shared" si="215"/>
        <v>-</v>
      </c>
      <c r="AV769" s="23"/>
    </row>
    <row r="770" spans="3:48" ht="50.1" customHeight="1">
      <c r="C770" s="5"/>
      <c r="D770" s="64" t="s">
        <v>1526</v>
      </c>
      <c r="E770" s="65" t="s">
        <v>5258</v>
      </c>
      <c r="F770" s="67" t="s">
        <v>1527</v>
      </c>
      <c r="G770" s="29">
        <v>69</v>
      </c>
      <c r="H770" s="13">
        <v>71</v>
      </c>
      <c r="I770" s="10">
        <f t="shared" si="198"/>
        <v>-2</v>
      </c>
      <c r="J770" s="87">
        <f t="shared" si="199"/>
        <v>-2.8169014084507045</v>
      </c>
      <c r="K770" s="29">
        <v>69</v>
      </c>
      <c r="L770" s="13">
        <v>71</v>
      </c>
      <c r="M770" s="10">
        <f t="shared" si="200"/>
        <v>-2</v>
      </c>
      <c r="N770" s="87">
        <f t="shared" si="201"/>
        <v>-2.8169014084507045</v>
      </c>
      <c r="O770" s="29">
        <v>0</v>
      </c>
      <c r="P770" s="13">
        <v>0</v>
      </c>
      <c r="Q770" s="10" t="str">
        <f t="shared" si="202"/>
        <v>-</v>
      </c>
      <c r="R770" s="87" t="str">
        <f t="shared" si="203"/>
        <v>-</v>
      </c>
      <c r="S770" s="29">
        <v>0</v>
      </c>
      <c r="T770" s="13">
        <v>0</v>
      </c>
      <c r="U770" s="10" t="str">
        <f t="shared" si="204"/>
        <v>-</v>
      </c>
      <c r="V770" s="87" t="str">
        <f t="shared" si="205"/>
        <v>-</v>
      </c>
      <c r="W770" s="88" t="s">
        <v>11071</v>
      </c>
      <c r="X770" s="89" t="s">
        <v>11071</v>
      </c>
      <c r="Y770" s="89" t="s">
        <v>5344</v>
      </c>
      <c r="Z770" s="10" t="str">
        <f t="shared" si="206"/>
        <v>-</v>
      </c>
      <c r="AA770" s="87" t="str">
        <f t="shared" si="207"/>
        <v>-</v>
      </c>
      <c r="AB770" s="90" t="s">
        <v>11071</v>
      </c>
      <c r="AC770" s="89" t="s">
        <v>11071</v>
      </c>
      <c r="AD770" s="89" t="s">
        <v>5344</v>
      </c>
      <c r="AE770" s="10" t="str">
        <f t="shared" si="208"/>
        <v>-</v>
      </c>
      <c r="AF770" s="11" t="str">
        <f t="shared" si="209"/>
        <v>-</v>
      </c>
      <c r="AG770" s="91" t="s">
        <v>11071</v>
      </c>
      <c r="AH770" s="89" t="s">
        <v>11071</v>
      </c>
      <c r="AI770" s="89" t="s">
        <v>5344</v>
      </c>
      <c r="AJ770" s="10" t="str">
        <f t="shared" si="210"/>
        <v>-</v>
      </c>
      <c r="AK770" s="87" t="str">
        <f t="shared" si="211"/>
        <v>-</v>
      </c>
      <c r="AL770" s="90" t="s">
        <v>11071</v>
      </c>
      <c r="AM770" s="89" t="s">
        <v>11071</v>
      </c>
      <c r="AN770" s="89" t="s">
        <v>5344</v>
      </c>
      <c r="AO770" s="10" t="str">
        <f t="shared" si="212"/>
        <v>-</v>
      </c>
      <c r="AP770" s="11" t="str">
        <f t="shared" si="213"/>
        <v>-</v>
      </c>
      <c r="AQ770" s="91" t="s">
        <v>11071</v>
      </c>
      <c r="AR770" s="89" t="s">
        <v>5344</v>
      </c>
      <c r="AS770" s="89" t="s">
        <v>5344</v>
      </c>
      <c r="AT770" s="10" t="str">
        <f t="shared" si="214"/>
        <v>-</v>
      </c>
      <c r="AU770" s="87" t="str">
        <f t="shared" si="215"/>
        <v>-</v>
      </c>
      <c r="AV770" s="23"/>
    </row>
    <row r="771" spans="3:48" ht="50.1" customHeight="1">
      <c r="C771" s="5"/>
      <c r="D771" s="64" t="s">
        <v>1528</v>
      </c>
      <c r="E771" s="65" t="s">
        <v>5258</v>
      </c>
      <c r="F771" s="67" t="s">
        <v>1529</v>
      </c>
      <c r="G771" s="29">
        <v>175</v>
      </c>
      <c r="H771" s="13">
        <v>157</v>
      </c>
      <c r="I771" s="10">
        <f t="shared" si="198"/>
        <v>18</v>
      </c>
      <c r="J771" s="87">
        <f t="shared" si="199"/>
        <v>11.464968152866243</v>
      </c>
      <c r="K771" s="29">
        <v>175</v>
      </c>
      <c r="L771" s="13">
        <v>157</v>
      </c>
      <c r="M771" s="10">
        <f t="shared" si="200"/>
        <v>18</v>
      </c>
      <c r="N771" s="87">
        <f t="shared" si="201"/>
        <v>11.464968152866243</v>
      </c>
      <c r="O771" s="29">
        <v>0</v>
      </c>
      <c r="P771" s="13">
        <v>0</v>
      </c>
      <c r="Q771" s="10" t="str">
        <f t="shared" si="202"/>
        <v>-</v>
      </c>
      <c r="R771" s="87" t="str">
        <f t="shared" si="203"/>
        <v>-</v>
      </c>
      <c r="S771" s="29">
        <v>0</v>
      </c>
      <c r="T771" s="13">
        <v>0</v>
      </c>
      <c r="U771" s="10" t="str">
        <f t="shared" si="204"/>
        <v>-</v>
      </c>
      <c r="V771" s="87" t="str">
        <f t="shared" si="205"/>
        <v>-</v>
      </c>
      <c r="W771" s="88" t="s">
        <v>11071</v>
      </c>
      <c r="X771" s="89" t="s">
        <v>11071</v>
      </c>
      <c r="Y771" s="89" t="s">
        <v>5344</v>
      </c>
      <c r="Z771" s="10" t="str">
        <f t="shared" si="206"/>
        <v>-</v>
      </c>
      <c r="AA771" s="87" t="str">
        <f t="shared" si="207"/>
        <v>-</v>
      </c>
      <c r="AB771" s="90" t="s">
        <v>11071</v>
      </c>
      <c r="AC771" s="89" t="s">
        <v>11071</v>
      </c>
      <c r="AD771" s="89" t="s">
        <v>5344</v>
      </c>
      <c r="AE771" s="10" t="str">
        <f t="shared" si="208"/>
        <v>-</v>
      </c>
      <c r="AF771" s="11" t="str">
        <f t="shared" si="209"/>
        <v>-</v>
      </c>
      <c r="AG771" s="91" t="s">
        <v>11071</v>
      </c>
      <c r="AH771" s="89" t="s">
        <v>11071</v>
      </c>
      <c r="AI771" s="89" t="s">
        <v>5344</v>
      </c>
      <c r="AJ771" s="10" t="str">
        <f t="shared" si="210"/>
        <v>-</v>
      </c>
      <c r="AK771" s="87" t="str">
        <f t="shared" si="211"/>
        <v>-</v>
      </c>
      <c r="AL771" s="90" t="s">
        <v>11071</v>
      </c>
      <c r="AM771" s="89" t="s">
        <v>11071</v>
      </c>
      <c r="AN771" s="89" t="s">
        <v>5344</v>
      </c>
      <c r="AO771" s="10" t="str">
        <f t="shared" si="212"/>
        <v>-</v>
      </c>
      <c r="AP771" s="11" t="str">
        <f t="shared" si="213"/>
        <v>-</v>
      </c>
      <c r="AQ771" s="91" t="s">
        <v>11071</v>
      </c>
      <c r="AR771" s="89" t="s">
        <v>5344</v>
      </c>
      <c r="AS771" s="89" t="s">
        <v>5344</v>
      </c>
      <c r="AT771" s="10" t="str">
        <f t="shared" si="214"/>
        <v>-</v>
      </c>
      <c r="AU771" s="87" t="str">
        <f t="shared" si="215"/>
        <v>-</v>
      </c>
      <c r="AV771" s="23"/>
    </row>
    <row r="772" spans="3:48" ht="50.1" customHeight="1">
      <c r="C772" s="5"/>
      <c r="D772" s="64" t="s">
        <v>1530</v>
      </c>
      <c r="E772" s="65" t="s">
        <v>5258</v>
      </c>
      <c r="F772" s="67" t="s">
        <v>1531</v>
      </c>
      <c r="G772" s="29">
        <v>202</v>
      </c>
      <c r="H772" s="13">
        <v>294</v>
      </c>
      <c r="I772" s="10">
        <f t="shared" si="198"/>
        <v>-92</v>
      </c>
      <c r="J772" s="87">
        <f t="shared" si="199"/>
        <v>-31.292517006802722</v>
      </c>
      <c r="K772" s="29">
        <v>202</v>
      </c>
      <c r="L772" s="13">
        <v>294</v>
      </c>
      <c r="M772" s="10">
        <f t="shared" si="200"/>
        <v>-92</v>
      </c>
      <c r="N772" s="87">
        <f t="shared" si="201"/>
        <v>-31.292517006802722</v>
      </c>
      <c r="O772" s="29">
        <v>0</v>
      </c>
      <c r="P772" s="13">
        <v>0</v>
      </c>
      <c r="Q772" s="10" t="str">
        <f t="shared" si="202"/>
        <v>-</v>
      </c>
      <c r="R772" s="87" t="str">
        <f t="shared" si="203"/>
        <v>-</v>
      </c>
      <c r="S772" s="29">
        <v>0</v>
      </c>
      <c r="T772" s="13">
        <v>0</v>
      </c>
      <c r="U772" s="10" t="str">
        <f t="shared" si="204"/>
        <v>-</v>
      </c>
      <c r="V772" s="87" t="str">
        <f t="shared" si="205"/>
        <v>-</v>
      </c>
      <c r="W772" s="88" t="s">
        <v>11071</v>
      </c>
      <c r="X772" s="89" t="s">
        <v>11071</v>
      </c>
      <c r="Y772" s="89" t="s">
        <v>5344</v>
      </c>
      <c r="Z772" s="10" t="str">
        <f t="shared" si="206"/>
        <v>-</v>
      </c>
      <c r="AA772" s="87" t="str">
        <f t="shared" si="207"/>
        <v>-</v>
      </c>
      <c r="AB772" s="90" t="s">
        <v>11071</v>
      </c>
      <c r="AC772" s="89" t="s">
        <v>11071</v>
      </c>
      <c r="AD772" s="89" t="s">
        <v>5344</v>
      </c>
      <c r="AE772" s="10" t="str">
        <f t="shared" si="208"/>
        <v>-</v>
      </c>
      <c r="AF772" s="11" t="str">
        <f t="shared" si="209"/>
        <v>-</v>
      </c>
      <c r="AG772" s="91" t="s">
        <v>11071</v>
      </c>
      <c r="AH772" s="89" t="s">
        <v>11071</v>
      </c>
      <c r="AI772" s="89" t="s">
        <v>5344</v>
      </c>
      <c r="AJ772" s="10" t="str">
        <f t="shared" si="210"/>
        <v>-</v>
      </c>
      <c r="AK772" s="87" t="str">
        <f t="shared" si="211"/>
        <v>-</v>
      </c>
      <c r="AL772" s="90" t="s">
        <v>11071</v>
      </c>
      <c r="AM772" s="89" t="s">
        <v>11071</v>
      </c>
      <c r="AN772" s="89" t="s">
        <v>5344</v>
      </c>
      <c r="AO772" s="10" t="str">
        <f t="shared" si="212"/>
        <v>-</v>
      </c>
      <c r="AP772" s="11" t="str">
        <f t="shared" si="213"/>
        <v>-</v>
      </c>
      <c r="AQ772" s="91" t="s">
        <v>11071</v>
      </c>
      <c r="AR772" s="89" t="s">
        <v>5344</v>
      </c>
      <c r="AS772" s="89" t="s">
        <v>5344</v>
      </c>
      <c r="AT772" s="10" t="str">
        <f t="shared" si="214"/>
        <v>-</v>
      </c>
      <c r="AU772" s="87" t="str">
        <f t="shared" si="215"/>
        <v>-</v>
      </c>
      <c r="AV772" s="23"/>
    </row>
    <row r="773" spans="3:48" ht="50.1" customHeight="1">
      <c r="C773" s="5"/>
      <c r="D773" s="64" t="s">
        <v>1532</v>
      </c>
      <c r="E773" s="65" t="s">
        <v>5258</v>
      </c>
      <c r="F773" s="67" t="s">
        <v>1533</v>
      </c>
      <c r="G773" s="29">
        <v>233</v>
      </c>
      <c r="H773" s="13">
        <v>244</v>
      </c>
      <c r="I773" s="10">
        <f t="shared" si="198"/>
        <v>-11</v>
      </c>
      <c r="J773" s="87">
        <f t="shared" si="199"/>
        <v>-4.5081967213114753</v>
      </c>
      <c r="K773" s="29">
        <v>35</v>
      </c>
      <c r="L773" s="13">
        <v>35</v>
      </c>
      <c r="M773" s="10">
        <f t="shared" si="200"/>
        <v>0</v>
      </c>
      <c r="N773" s="87">
        <f t="shared" si="201"/>
        <v>0</v>
      </c>
      <c r="O773" s="29">
        <v>0</v>
      </c>
      <c r="P773" s="13">
        <v>0</v>
      </c>
      <c r="Q773" s="10" t="str">
        <f t="shared" si="202"/>
        <v>-</v>
      </c>
      <c r="R773" s="87" t="str">
        <f t="shared" si="203"/>
        <v>-</v>
      </c>
      <c r="S773" s="29">
        <v>198</v>
      </c>
      <c r="T773" s="13">
        <v>209</v>
      </c>
      <c r="U773" s="10">
        <f t="shared" si="204"/>
        <v>-11</v>
      </c>
      <c r="V773" s="87">
        <f t="shared" si="205"/>
        <v>-5.2631578947368416</v>
      </c>
      <c r="W773" s="88" t="s">
        <v>5937</v>
      </c>
      <c r="X773" s="89">
        <v>198</v>
      </c>
      <c r="Y773" s="89">
        <v>209</v>
      </c>
      <c r="Z773" s="10">
        <f t="shared" si="206"/>
        <v>-11</v>
      </c>
      <c r="AA773" s="87">
        <f t="shared" si="207"/>
        <v>-5.2631578947368416</v>
      </c>
      <c r="AB773" s="90" t="s">
        <v>11071</v>
      </c>
      <c r="AC773" s="89" t="s">
        <v>11071</v>
      </c>
      <c r="AD773" s="89" t="s">
        <v>5344</v>
      </c>
      <c r="AE773" s="10" t="str">
        <f t="shared" si="208"/>
        <v>-</v>
      </c>
      <c r="AF773" s="11" t="str">
        <f t="shared" si="209"/>
        <v>-</v>
      </c>
      <c r="AG773" s="91" t="s">
        <v>11071</v>
      </c>
      <c r="AH773" s="89" t="s">
        <v>11071</v>
      </c>
      <c r="AI773" s="89" t="s">
        <v>5344</v>
      </c>
      <c r="AJ773" s="10" t="str">
        <f t="shared" si="210"/>
        <v>-</v>
      </c>
      <c r="AK773" s="87" t="str">
        <f t="shared" si="211"/>
        <v>-</v>
      </c>
      <c r="AL773" s="90" t="s">
        <v>11071</v>
      </c>
      <c r="AM773" s="89" t="s">
        <v>11071</v>
      </c>
      <c r="AN773" s="89" t="s">
        <v>5344</v>
      </c>
      <c r="AO773" s="10" t="str">
        <f t="shared" si="212"/>
        <v>-</v>
      </c>
      <c r="AP773" s="11" t="str">
        <f t="shared" si="213"/>
        <v>-</v>
      </c>
      <c r="AQ773" s="91" t="s">
        <v>11071</v>
      </c>
      <c r="AR773" s="89" t="s">
        <v>5344</v>
      </c>
      <c r="AS773" s="89" t="s">
        <v>5344</v>
      </c>
      <c r="AT773" s="10" t="str">
        <f t="shared" si="214"/>
        <v>-</v>
      </c>
      <c r="AU773" s="87" t="str">
        <f t="shared" si="215"/>
        <v>-</v>
      </c>
      <c r="AV773" s="23"/>
    </row>
    <row r="774" spans="3:48" ht="50.1" customHeight="1">
      <c r="C774" s="5"/>
      <c r="D774" s="64" t="s">
        <v>1534</v>
      </c>
      <c r="E774" s="65" t="s">
        <v>5258</v>
      </c>
      <c r="F774" s="67" t="s">
        <v>1535</v>
      </c>
      <c r="G774" s="29">
        <v>80</v>
      </c>
      <c r="H774" s="13">
        <v>0</v>
      </c>
      <c r="I774" s="10">
        <f t="shared" si="198"/>
        <v>80</v>
      </c>
      <c r="J774" s="87" t="str">
        <f t="shared" si="199"/>
        <v>-</v>
      </c>
      <c r="K774" s="29">
        <v>0</v>
      </c>
      <c r="L774" s="13">
        <v>0</v>
      </c>
      <c r="M774" s="10" t="str">
        <f t="shared" si="200"/>
        <v>-</v>
      </c>
      <c r="N774" s="87" t="str">
        <f t="shared" si="201"/>
        <v>-</v>
      </c>
      <c r="O774" s="29">
        <v>0</v>
      </c>
      <c r="P774" s="13">
        <v>0</v>
      </c>
      <c r="Q774" s="10" t="str">
        <f t="shared" si="202"/>
        <v>-</v>
      </c>
      <c r="R774" s="87" t="str">
        <f t="shared" si="203"/>
        <v>-</v>
      </c>
      <c r="S774" s="29">
        <v>80</v>
      </c>
      <c r="T774" s="13">
        <v>0</v>
      </c>
      <c r="U774" s="10">
        <f t="shared" si="204"/>
        <v>80</v>
      </c>
      <c r="V774" s="87" t="str">
        <f t="shared" si="205"/>
        <v>-</v>
      </c>
      <c r="W774" s="88" t="s">
        <v>8663</v>
      </c>
      <c r="X774" s="89">
        <v>80</v>
      </c>
      <c r="Y774" s="89">
        <v>0.376</v>
      </c>
      <c r="Z774" s="10">
        <f t="shared" si="206"/>
        <v>79.623999999999995</v>
      </c>
      <c r="AA774" s="87">
        <f t="shared" si="207"/>
        <v>21176.59574468085</v>
      </c>
      <c r="AB774" s="90" t="s">
        <v>11071</v>
      </c>
      <c r="AC774" s="89" t="s">
        <v>11071</v>
      </c>
      <c r="AD774" s="89" t="s">
        <v>5344</v>
      </c>
      <c r="AE774" s="10" t="str">
        <f t="shared" si="208"/>
        <v>-</v>
      </c>
      <c r="AF774" s="11" t="str">
        <f t="shared" si="209"/>
        <v>-</v>
      </c>
      <c r="AG774" s="91" t="s">
        <v>11071</v>
      </c>
      <c r="AH774" s="89" t="s">
        <v>11071</v>
      </c>
      <c r="AI774" s="89" t="s">
        <v>5344</v>
      </c>
      <c r="AJ774" s="10" t="str">
        <f t="shared" si="210"/>
        <v>-</v>
      </c>
      <c r="AK774" s="87" t="str">
        <f t="shared" si="211"/>
        <v>-</v>
      </c>
      <c r="AL774" s="90" t="s">
        <v>11071</v>
      </c>
      <c r="AM774" s="89" t="s">
        <v>11071</v>
      </c>
      <c r="AN774" s="89" t="s">
        <v>5344</v>
      </c>
      <c r="AO774" s="10" t="str">
        <f t="shared" si="212"/>
        <v>-</v>
      </c>
      <c r="AP774" s="11" t="str">
        <f t="shared" si="213"/>
        <v>-</v>
      </c>
      <c r="AQ774" s="91" t="s">
        <v>11071</v>
      </c>
      <c r="AR774" s="89" t="s">
        <v>5344</v>
      </c>
      <c r="AS774" s="89" t="s">
        <v>5344</v>
      </c>
      <c r="AT774" s="10" t="str">
        <f t="shared" si="214"/>
        <v>-</v>
      </c>
      <c r="AU774" s="87" t="str">
        <f t="shared" si="215"/>
        <v>-</v>
      </c>
      <c r="AV774" s="23"/>
    </row>
    <row r="775" spans="3:48" ht="50.1" customHeight="1">
      <c r="C775" s="5"/>
      <c r="D775" s="64" t="s">
        <v>1536</v>
      </c>
      <c r="E775" s="65" t="s">
        <v>5258</v>
      </c>
      <c r="F775" s="67" t="s">
        <v>1537</v>
      </c>
      <c r="G775" s="29">
        <v>416</v>
      </c>
      <c r="H775" s="13">
        <v>625</v>
      </c>
      <c r="I775" s="10">
        <f t="shared" si="198"/>
        <v>-209</v>
      </c>
      <c r="J775" s="87">
        <f t="shared" si="199"/>
        <v>-33.44</v>
      </c>
      <c r="K775" s="29">
        <v>0</v>
      </c>
      <c r="L775" s="13">
        <v>0</v>
      </c>
      <c r="M775" s="10" t="str">
        <f t="shared" si="200"/>
        <v>-</v>
      </c>
      <c r="N775" s="87" t="str">
        <f t="shared" si="201"/>
        <v>-</v>
      </c>
      <c r="O775" s="29">
        <v>0</v>
      </c>
      <c r="P775" s="13">
        <v>0</v>
      </c>
      <c r="Q775" s="10" t="str">
        <f t="shared" si="202"/>
        <v>-</v>
      </c>
      <c r="R775" s="87" t="str">
        <f t="shared" si="203"/>
        <v>-</v>
      </c>
      <c r="S775" s="29">
        <v>416</v>
      </c>
      <c r="T775" s="13">
        <v>625</v>
      </c>
      <c r="U775" s="10">
        <f t="shared" si="204"/>
        <v>-209</v>
      </c>
      <c r="V775" s="87">
        <f t="shared" si="205"/>
        <v>-33.44</v>
      </c>
      <c r="W775" s="88" t="s">
        <v>6141</v>
      </c>
      <c r="X775" s="89">
        <v>276</v>
      </c>
      <c r="Y775" s="89">
        <v>256</v>
      </c>
      <c r="Z775" s="10">
        <f t="shared" si="206"/>
        <v>20</v>
      </c>
      <c r="AA775" s="87">
        <f t="shared" si="207"/>
        <v>7.8125</v>
      </c>
      <c r="AB775" s="90" t="s">
        <v>5843</v>
      </c>
      <c r="AC775" s="89">
        <v>139</v>
      </c>
      <c r="AD775" s="89">
        <v>369</v>
      </c>
      <c r="AE775" s="10">
        <f t="shared" si="208"/>
        <v>-230</v>
      </c>
      <c r="AF775" s="11">
        <f t="shared" si="209"/>
        <v>-62.330623306233058</v>
      </c>
      <c r="AG775" s="91" t="s">
        <v>11071</v>
      </c>
      <c r="AH775" s="89" t="s">
        <v>11071</v>
      </c>
      <c r="AI775" s="89" t="s">
        <v>5344</v>
      </c>
      <c r="AJ775" s="10" t="str">
        <f t="shared" si="210"/>
        <v>-</v>
      </c>
      <c r="AK775" s="87" t="str">
        <f t="shared" si="211"/>
        <v>-</v>
      </c>
      <c r="AL775" s="90" t="s">
        <v>11071</v>
      </c>
      <c r="AM775" s="89" t="s">
        <v>11071</v>
      </c>
      <c r="AN775" s="89" t="s">
        <v>5344</v>
      </c>
      <c r="AO775" s="10" t="str">
        <f t="shared" si="212"/>
        <v>-</v>
      </c>
      <c r="AP775" s="11" t="str">
        <f t="shared" si="213"/>
        <v>-</v>
      </c>
      <c r="AQ775" s="91" t="s">
        <v>11071</v>
      </c>
      <c r="AR775" s="89" t="s">
        <v>5344</v>
      </c>
      <c r="AS775" s="89" t="s">
        <v>5344</v>
      </c>
      <c r="AT775" s="10" t="str">
        <f t="shared" si="214"/>
        <v>-</v>
      </c>
      <c r="AU775" s="87" t="str">
        <f t="shared" si="215"/>
        <v>-</v>
      </c>
      <c r="AV775" s="23"/>
    </row>
    <row r="776" spans="3:48" ht="50.1" customHeight="1">
      <c r="C776" s="5"/>
      <c r="D776" s="64" t="s">
        <v>1538</v>
      </c>
      <c r="E776" s="65" t="s">
        <v>5258</v>
      </c>
      <c r="F776" s="67" t="s">
        <v>1539</v>
      </c>
      <c r="G776" s="29">
        <v>30</v>
      </c>
      <c r="H776" s="13">
        <v>30</v>
      </c>
      <c r="I776" s="10">
        <f t="shared" si="198"/>
        <v>0</v>
      </c>
      <c r="J776" s="87">
        <f t="shared" si="199"/>
        <v>0</v>
      </c>
      <c r="K776" s="29">
        <v>0</v>
      </c>
      <c r="L776" s="13">
        <v>0</v>
      </c>
      <c r="M776" s="10" t="str">
        <f t="shared" si="200"/>
        <v>-</v>
      </c>
      <c r="N776" s="87" t="str">
        <f t="shared" si="201"/>
        <v>-</v>
      </c>
      <c r="O776" s="29">
        <v>0</v>
      </c>
      <c r="P776" s="13">
        <v>0</v>
      </c>
      <c r="Q776" s="10" t="str">
        <f t="shared" si="202"/>
        <v>-</v>
      </c>
      <c r="R776" s="87" t="str">
        <f t="shared" si="203"/>
        <v>-</v>
      </c>
      <c r="S776" s="29">
        <v>30</v>
      </c>
      <c r="T776" s="13">
        <v>30</v>
      </c>
      <c r="U776" s="10">
        <f t="shared" si="204"/>
        <v>0</v>
      </c>
      <c r="V776" s="87">
        <f t="shared" si="205"/>
        <v>0</v>
      </c>
      <c r="W776" s="88" t="s">
        <v>5937</v>
      </c>
      <c r="X776" s="89">
        <v>30</v>
      </c>
      <c r="Y776" s="89">
        <v>30</v>
      </c>
      <c r="Z776" s="10">
        <f t="shared" si="206"/>
        <v>0</v>
      </c>
      <c r="AA776" s="87">
        <f t="shared" si="207"/>
        <v>0</v>
      </c>
      <c r="AB776" s="90" t="s">
        <v>11071</v>
      </c>
      <c r="AC776" s="89" t="s">
        <v>11071</v>
      </c>
      <c r="AD776" s="89" t="s">
        <v>5344</v>
      </c>
      <c r="AE776" s="10" t="str">
        <f t="shared" si="208"/>
        <v>-</v>
      </c>
      <c r="AF776" s="11" t="str">
        <f t="shared" si="209"/>
        <v>-</v>
      </c>
      <c r="AG776" s="91" t="s">
        <v>11071</v>
      </c>
      <c r="AH776" s="89" t="s">
        <v>11071</v>
      </c>
      <c r="AI776" s="89" t="s">
        <v>5344</v>
      </c>
      <c r="AJ776" s="10" t="str">
        <f t="shared" si="210"/>
        <v>-</v>
      </c>
      <c r="AK776" s="87" t="str">
        <f t="shared" si="211"/>
        <v>-</v>
      </c>
      <c r="AL776" s="90" t="s">
        <v>11071</v>
      </c>
      <c r="AM776" s="89" t="s">
        <v>11071</v>
      </c>
      <c r="AN776" s="89" t="s">
        <v>5344</v>
      </c>
      <c r="AO776" s="10" t="str">
        <f t="shared" si="212"/>
        <v>-</v>
      </c>
      <c r="AP776" s="11" t="str">
        <f t="shared" si="213"/>
        <v>-</v>
      </c>
      <c r="AQ776" s="91" t="s">
        <v>11071</v>
      </c>
      <c r="AR776" s="89" t="s">
        <v>5344</v>
      </c>
      <c r="AS776" s="89" t="s">
        <v>5344</v>
      </c>
      <c r="AT776" s="10" t="str">
        <f t="shared" si="214"/>
        <v>-</v>
      </c>
      <c r="AU776" s="87" t="str">
        <f t="shared" si="215"/>
        <v>-</v>
      </c>
      <c r="AV776" s="23"/>
    </row>
    <row r="777" spans="3:48" ht="50.1" customHeight="1">
      <c r="C777" s="5"/>
      <c r="D777" s="64" t="s">
        <v>1540</v>
      </c>
      <c r="E777" s="65" t="s">
        <v>5258</v>
      </c>
      <c r="F777" s="67" t="s">
        <v>1541</v>
      </c>
      <c r="G777" s="29">
        <v>6491</v>
      </c>
      <c r="H777" s="13">
        <v>6565</v>
      </c>
      <c r="I777" s="10">
        <f t="shared" ref="I777:I840" si="216">IF(OR(G777&gt;0,H777&gt;0),G777-H777,"-")</f>
        <v>-74</v>
      </c>
      <c r="J777" s="87">
        <f t="shared" ref="J777:J840" si="217">IFERROR(IF(OR(G777&gt;0,H777&gt;0),I777/H777*100,"-"),"-")</f>
        <v>-1.1271896420411271</v>
      </c>
      <c r="K777" s="29">
        <v>0</v>
      </c>
      <c r="L777" s="13">
        <v>0</v>
      </c>
      <c r="M777" s="10" t="str">
        <f t="shared" ref="M777:M840" si="218">IF(OR(K777&gt;0,L777&gt;0),K777-L777,"-")</f>
        <v>-</v>
      </c>
      <c r="N777" s="87" t="str">
        <f t="shared" ref="N777:N840" si="219">IFERROR(IF(OR(K777&gt;0,L777&gt;0),M777/L777*100,"-"),"-")</f>
        <v>-</v>
      </c>
      <c r="O777" s="29">
        <v>0</v>
      </c>
      <c r="P777" s="13">
        <v>0</v>
      </c>
      <c r="Q777" s="10" t="str">
        <f t="shared" ref="Q777:Q840" si="220">IF(OR(O777&gt;0,P777&gt;0),O777-P777,"-")</f>
        <v>-</v>
      </c>
      <c r="R777" s="87" t="str">
        <f t="shared" ref="R777:R840" si="221">IFERROR(IF(OR(O777&gt;0,P777&gt;0),Q777/P777*100,"-"),"-")</f>
        <v>-</v>
      </c>
      <c r="S777" s="29">
        <v>6491</v>
      </c>
      <c r="T777" s="13">
        <v>6565</v>
      </c>
      <c r="U777" s="10">
        <f t="shared" ref="U777:U840" si="222">IF(OR(S777&gt;0,T777&gt;0),S777-T777,"-")</f>
        <v>-74</v>
      </c>
      <c r="V777" s="87">
        <f t="shared" ref="V777:V840" si="223">IFERROR(IF(OR(S777&gt;0,T777&gt;0),U777/T777*100,"-"),"-")</f>
        <v>-1.1271896420411271</v>
      </c>
      <c r="W777" s="88" t="s">
        <v>8664</v>
      </c>
      <c r="X777" s="89">
        <v>6491</v>
      </c>
      <c r="Y777" s="89">
        <v>6565</v>
      </c>
      <c r="Z777" s="10">
        <f t="shared" ref="Z777:Z840" si="224">IFERROR(IF(OR(X777&gt;0,Y777&gt;0),X777-Y777,"-"),"-")</f>
        <v>-74</v>
      </c>
      <c r="AA777" s="87">
        <f t="shared" ref="AA777:AA840" si="225">IFERROR(IF(OR(X777&gt;0,Y777&gt;0),Z777/Y777*100,"-"),"-")</f>
        <v>-1.1271896420411271</v>
      </c>
      <c r="AB777" s="90" t="s">
        <v>11071</v>
      </c>
      <c r="AC777" s="89" t="s">
        <v>11071</v>
      </c>
      <c r="AD777" s="89" t="s">
        <v>5344</v>
      </c>
      <c r="AE777" s="10" t="str">
        <f t="shared" ref="AE777:AE840" si="226">IFERROR(IF(OR(AC777&gt;0,AD777&gt;0),AC777-AD777,"-"),"-")</f>
        <v>-</v>
      </c>
      <c r="AF777" s="11" t="str">
        <f t="shared" ref="AF777:AF840" si="227">IFERROR(IF(OR(AC777&gt;0,AD777&gt;0),AE777/AD777*100,"-"),"-")</f>
        <v>-</v>
      </c>
      <c r="AG777" s="91" t="s">
        <v>11071</v>
      </c>
      <c r="AH777" s="89" t="s">
        <v>11071</v>
      </c>
      <c r="AI777" s="89" t="s">
        <v>5344</v>
      </c>
      <c r="AJ777" s="10" t="str">
        <f t="shared" ref="AJ777:AJ840" si="228">IFERROR(IF(OR(AH777&gt;0,AI777&gt;0),AH777-AI777,"-"),"-")</f>
        <v>-</v>
      </c>
      <c r="AK777" s="87" t="str">
        <f t="shared" ref="AK777:AK840" si="229">IFERROR(IF(OR(AH777&gt;0,AI777&gt;0),AJ777/AI777*100,"-"),"-")</f>
        <v>-</v>
      </c>
      <c r="AL777" s="90" t="s">
        <v>11071</v>
      </c>
      <c r="AM777" s="89" t="s">
        <v>11071</v>
      </c>
      <c r="AN777" s="89" t="s">
        <v>5344</v>
      </c>
      <c r="AO777" s="10" t="str">
        <f t="shared" ref="AO777:AO840" si="230">IFERROR(IF(OR(AM777&gt;0,AN777&gt;0),AM777-AN777,"-"),"-")</f>
        <v>-</v>
      </c>
      <c r="AP777" s="11" t="str">
        <f t="shared" ref="AP777:AP840" si="231">IFERROR(IF(OR(AM777&gt;0,AN777&gt;0),AO777/AN777*100,"-"),"-")</f>
        <v>-</v>
      </c>
      <c r="AQ777" s="91" t="s">
        <v>11071</v>
      </c>
      <c r="AR777" s="89" t="s">
        <v>5344</v>
      </c>
      <c r="AS777" s="89" t="s">
        <v>5344</v>
      </c>
      <c r="AT777" s="10" t="str">
        <f t="shared" ref="AT777:AT840" si="232">IFERROR(IF(OR(AR777&gt;0,AS777&gt;0),AR777-AS777,"-"),"-")</f>
        <v>-</v>
      </c>
      <c r="AU777" s="87" t="str">
        <f t="shared" ref="AU777:AU840" si="233">IFERROR(IF(OR(AR777&gt;0,AS777&gt;0),AT777/AS777*100,"-"),"-")</f>
        <v>-</v>
      </c>
      <c r="AV777" s="23"/>
    </row>
    <row r="778" spans="3:48" ht="50.1" customHeight="1">
      <c r="C778" s="5"/>
      <c r="D778" s="64" t="s">
        <v>1542</v>
      </c>
      <c r="E778" s="65" t="s">
        <v>5258</v>
      </c>
      <c r="F778" s="67" t="s">
        <v>1543</v>
      </c>
      <c r="G778" s="29">
        <v>1289</v>
      </c>
      <c r="H778" s="13">
        <v>1248</v>
      </c>
      <c r="I778" s="10">
        <f t="shared" si="216"/>
        <v>41</v>
      </c>
      <c r="J778" s="87">
        <f t="shared" si="217"/>
        <v>3.2852564102564106</v>
      </c>
      <c r="K778" s="29">
        <v>0</v>
      </c>
      <c r="L778" s="13">
        <v>0</v>
      </c>
      <c r="M778" s="10" t="str">
        <f t="shared" si="218"/>
        <v>-</v>
      </c>
      <c r="N778" s="87" t="str">
        <f t="shared" si="219"/>
        <v>-</v>
      </c>
      <c r="O778" s="29">
        <v>0</v>
      </c>
      <c r="P778" s="13">
        <v>0</v>
      </c>
      <c r="Q778" s="10" t="str">
        <f t="shared" si="220"/>
        <v>-</v>
      </c>
      <c r="R778" s="87" t="str">
        <f t="shared" si="221"/>
        <v>-</v>
      </c>
      <c r="S778" s="29">
        <v>1289</v>
      </c>
      <c r="T778" s="13">
        <v>1248</v>
      </c>
      <c r="U778" s="10">
        <f t="shared" si="222"/>
        <v>41</v>
      </c>
      <c r="V778" s="87">
        <f t="shared" si="223"/>
        <v>3.2852564102564106</v>
      </c>
      <c r="W778" s="88" t="s">
        <v>6142</v>
      </c>
      <c r="X778" s="89">
        <v>1289</v>
      </c>
      <c r="Y778" s="89">
        <v>1248</v>
      </c>
      <c r="Z778" s="10">
        <f t="shared" si="224"/>
        <v>41</v>
      </c>
      <c r="AA778" s="87">
        <f t="shared" si="225"/>
        <v>3.2852564102564106</v>
      </c>
      <c r="AB778" s="90" t="s">
        <v>11071</v>
      </c>
      <c r="AC778" s="89" t="s">
        <v>11071</v>
      </c>
      <c r="AD778" s="89" t="s">
        <v>5344</v>
      </c>
      <c r="AE778" s="10" t="str">
        <f t="shared" si="226"/>
        <v>-</v>
      </c>
      <c r="AF778" s="11" t="str">
        <f t="shared" si="227"/>
        <v>-</v>
      </c>
      <c r="AG778" s="91" t="s">
        <v>11071</v>
      </c>
      <c r="AH778" s="89" t="s">
        <v>11071</v>
      </c>
      <c r="AI778" s="89" t="s">
        <v>5344</v>
      </c>
      <c r="AJ778" s="10" t="str">
        <f t="shared" si="228"/>
        <v>-</v>
      </c>
      <c r="AK778" s="87" t="str">
        <f t="shared" si="229"/>
        <v>-</v>
      </c>
      <c r="AL778" s="90" t="s">
        <v>11071</v>
      </c>
      <c r="AM778" s="89" t="s">
        <v>11071</v>
      </c>
      <c r="AN778" s="89" t="s">
        <v>5344</v>
      </c>
      <c r="AO778" s="10" t="str">
        <f t="shared" si="230"/>
        <v>-</v>
      </c>
      <c r="AP778" s="11" t="str">
        <f t="shared" si="231"/>
        <v>-</v>
      </c>
      <c r="AQ778" s="91" t="s">
        <v>11071</v>
      </c>
      <c r="AR778" s="89" t="s">
        <v>5344</v>
      </c>
      <c r="AS778" s="89" t="s">
        <v>5344</v>
      </c>
      <c r="AT778" s="10" t="str">
        <f t="shared" si="232"/>
        <v>-</v>
      </c>
      <c r="AU778" s="87" t="str">
        <f t="shared" si="233"/>
        <v>-</v>
      </c>
      <c r="AV778" s="23"/>
    </row>
    <row r="779" spans="3:48" ht="50.1" customHeight="1">
      <c r="C779" s="5"/>
      <c r="D779" s="64" t="s">
        <v>1544</v>
      </c>
      <c r="E779" s="65" t="s">
        <v>5258</v>
      </c>
      <c r="F779" s="67" t="s">
        <v>1545</v>
      </c>
      <c r="G779" s="29">
        <v>120</v>
      </c>
      <c r="H779" s="13">
        <v>105</v>
      </c>
      <c r="I779" s="10">
        <f t="shared" si="216"/>
        <v>15</v>
      </c>
      <c r="J779" s="87">
        <f t="shared" si="217"/>
        <v>14.285714285714285</v>
      </c>
      <c r="K779" s="29">
        <v>0</v>
      </c>
      <c r="L779" s="13">
        <v>0</v>
      </c>
      <c r="M779" s="10" t="str">
        <f t="shared" si="218"/>
        <v>-</v>
      </c>
      <c r="N779" s="87" t="str">
        <f t="shared" si="219"/>
        <v>-</v>
      </c>
      <c r="O779" s="29">
        <v>0</v>
      </c>
      <c r="P779" s="13">
        <v>0</v>
      </c>
      <c r="Q779" s="10" t="str">
        <f t="shared" si="220"/>
        <v>-</v>
      </c>
      <c r="R779" s="87" t="str">
        <f t="shared" si="221"/>
        <v>-</v>
      </c>
      <c r="S779" s="29">
        <v>120</v>
      </c>
      <c r="T779" s="13">
        <v>105</v>
      </c>
      <c r="U779" s="10">
        <f t="shared" si="222"/>
        <v>15</v>
      </c>
      <c r="V779" s="87">
        <f t="shared" si="223"/>
        <v>14.285714285714285</v>
      </c>
      <c r="W779" s="88" t="s">
        <v>6143</v>
      </c>
      <c r="X779" s="89">
        <v>120</v>
      </c>
      <c r="Y779" s="89">
        <v>105</v>
      </c>
      <c r="Z779" s="10">
        <f t="shared" si="224"/>
        <v>15</v>
      </c>
      <c r="AA779" s="87">
        <f t="shared" si="225"/>
        <v>14.285714285714285</v>
      </c>
      <c r="AB779" s="90" t="s">
        <v>11071</v>
      </c>
      <c r="AC779" s="89" t="s">
        <v>11071</v>
      </c>
      <c r="AD779" s="89" t="s">
        <v>5344</v>
      </c>
      <c r="AE779" s="10" t="str">
        <f t="shared" si="226"/>
        <v>-</v>
      </c>
      <c r="AF779" s="11" t="str">
        <f t="shared" si="227"/>
        <v>-</v>
      </c>
      <c r="AG779" s="91" t="s">
        <v>11071</v>
      </c>
      <c r="AH779" s="89" t="s">
        <v>11071</v>
      </c>
      <c r="AI779" s="89" t="s">
        <v>5344</v>
      </c>
      <c r="AJ779" s="10" t="str">
        <f t="shared" si="228"/>
        <v>-</v>
      </c>
      <c r="AK779" s="87" t="str">
        <f t="shared" si="229"/>
        <v>-</v>
      </c>
      <c r="AL779" s="90" t="s">
        <v>11071</v>
      </c>
      <c r="AM779" s="89" t="s">
        <v>11071</v>
      </c>
      <c r="AN779" s="89" t="s">
        <v>5344</v>
      </c>
      <c r="AO779" s="10" t="str">
        <f t="shared" si="230"/>
        <v>-</v>
      </c>
      <c r="AP779" s="11" t="str">
        <f t="shared" si="231"/>
        <v>-</v>
      </c>
      <c r="AQ779" s="91" t="s">
        <v>11071</v>
      </c>
      <c r="AR779" s="89" t="s">
        <v>5344</v>
      </c>
      <c r="AS779" s="89" t="s">
        <v>5344</v>
      </c>
      <c r="AT779" s="10" t="str">
        <f t="shared" si="232"/>
        <v>-</v>
      </c>
      <c r="AU779" s="87" t="str">
        <f t="shared" si="233"/>
        <v>-</v>
      </c>
      <c r="AV779" s="23"/>
    </row>
    <row r="780" spans="3:48" ht="50.1" customHeight="1">
      <c r="C780" s="5"/>
      <c r="D780" s="64" t="s">
        <v>1546</v>
      </c>
      <c r="E780" s="65" t="s">
        <v>5258</v>
      </c>
      <c r="F780" s="67" t="s">
        <v>1547</v>
      </c>
      <c r="G780" s="29">
        <v>8</v>
      </c>
      <c r="H780" s="13">
        <v>8</v>
      </c>
      <c r="I780" s="10">
        <f t="shared" si="216"/>
        <v>0</v>
      </c>
      <c r="J780" s="87">
        <f t="shared" si="217"/>
        <v>0</v>
      </c>
      <c r="K780" s="29">
        <v>0</v>
      </c>
      <c r="L780" s="13">
        <v>0</v>
      </c>
      <c r="M780" s="10" t="str">
        <f t="shared" si="218"/>
        <v>-</v>
      </c>
      <c r="N780" s="87" t="str">
        <f t="shared" si="219"/>
        <v>-</v>
      </c>
      <c r="O780" s="29">
        <v>0</v>
      </c>
      <c r="P780" s="13">
        <v>0</v>
      </c>
      <c r="Q780" s="10" t="str">
        <f t="shared" si="220"/>
        <v>-</v>
      </c>
      <c r="R780" s="87" t="str">
        <f t="shared" si="221"/>
        <v>-</v>
      </c>
      <c r="S780" s="29">
        <v>8</v>
      </c>
      <c r="T780" s="13">
        <v>8</v>
      </c>
      <c r="U780" s="10">
        <f t="shared" si="222"/>
        <v>0</v>
      </c>
      <c r="V780" s="87">
        <f t="shared" si="223"/>
        <v>0</v>
      </c>
      <c r="W780" s="88" t="s">
        <v>8665</v>
      </c>
      <c r="X780" s="89">
        <v>8</v>
      </c>
      <c r="Y780" s="89">
        <v>8</v>
      </c>
      <c r="Z780" s="10">
        <f t="shared" si="224"/>
        <v>0</v>
      </c>
      <c r="AA780" s="87">
        <f t="shared" si="225"/>
        <v>0</v>
      </c>
      <c r="AB780" s="90" t="s">
        <v>11071</v>
      </c>
      <c r="AC780" s="89" t="s">
        <v>11071</v>
      </c>
      <c r="AD780" s="89" t="s">
        <v>5344</v>
      </c>
      <c r="AE780" s="10" t="str">
        <f t="shared" si="226"/>
        <v>-</v>
      </c>
      <c r="AF780" s="11" t="str">
        <f t="shared" si="227"/>
        <v>-</v>
      </c>
      <c r="AG780" s="91" t="s">
        <v>11071</v>
      </c>
      <c r="AH780" s="89" t="s">
        <v>11071</v>
      </c>
      <c r="AI780" s="89" t="s">
        <v>5344</v>
      </c>
      <c r="AJ780" s="10" t="str">
        <f t="shared" si="228"/>
        <v>-</v>
      </c>
      <c r="AK780" s="87" t="str">
        <f t="shared" si="229"/>
        <v>-</v>
      </c>
      <c r="AL780" s="90" t="s">
        <v>11071</v>
      </c>
      <c r="AM780" s="89" t="s">
        <v>11071</v>
      </c>
      <c r="AN780" s="89" t="s">
        <v>5344</v>
      </c>
      <c r="AO780" s="10" t="str">
        <f t="shared" si="230"/>
        <v>-</v>
      </c>
      <c r="AP780" s="11" t="str">
        <f t="shared" si="231"/>
        <v>-</v>
      </c>
      <c r="AQ780" s="91" t="s">
        <v>11071</v>
      </c>
      <c r="AR780" s="89" t="s">
        <v>5344</v>
      </c>
      <c r="AS780" s="89" t="s">
        <v>5344</v>
      </c>
      <c r="AT780" s="10" t="str">
        <f t="shared" si="232"/>
        <v>-</v>
      </c>
      <c r="AU780" s="87" t="str">
        <f t="shared" si="233"/>
        <v>-</v>
      </c>
      <c r="AV780" s="23"/>
    </row>
    <row r="781" spans="3:48" ht="50.1" customHeight="1">
      <c r="C781" s="5"/>
      <c r="D781" s="64" t="s">
        <v>1548</v>
      </c>
      <c r="E781" s="65" t="s">
        <v>5258</v>
      </c>
      <c r="F781" s="67" t="s">
        <v>1549</v>
      </c>
      <c r="G781" s="29">
        <v>4</v>
      </c>
      <c r="H781" s="13">
        <v>4</v>
      </c>
      <c r="I781" s="10">
        <f t="shared" si="216"/>
        <v>0</v>
      </c>
      <c r="J781" s="87">
        <f t="shared" si="217"/>
        <v>0</v>
      </c>
      <c r="K781" s="29">
        <v>0</v>
      </c>
      <c r="L781" s="13">
        <v>0</v>
      </c>
      <c r="M781" s="10" t="str">
        <f t="shared" si="218"/>
        <v>-</v>
      </c>
      <c r="N781" s="87" t="str">
        <f t="shared" si="219"/>
        <v>-</v>
      </c>
      <c r="O781" s="29">
        <v>0</v>
      </c>
      <c r="P781" s="13">
        <v>0</v>
      </c>
      <c r="Q781" s="10" t="str">
        <f t="shared" si="220"/>
        <v>-</v>
      </c>
      <c r="R781" s="87" t="str">
        <f t="shared" si="221"/>
        <v>-</v>
      </c>
      <c r="S781" s="29">
        <v>4</v>
      </c>
      <c r="T781" s="13">
        <v>4</v>
      </c>
      <c r="U781" s="10">
        <f t="shared" si="222"/>
        <v>0</v>
      </c>
      <c r="V781" s="87">
        <f t="shared" si="223"/>
        <v>0</v>
      </c>
      <c r="W781" s="88" t="s">
        <v>6144</v>
      </c>
      <c r="X781" s="89">
        <v>4</v>
      </c>
      <c r="Y781" s="89">
        <v>4</v>
      </c>
      <c r="Z781" s="10">
        <f t="shared" si="224"/>
        <v>0</v>
      </c>
      <c r="AA781" s="87">
        <f t="shared" si="225"/>
        <v>0</v>
      </c>
      <c r="AB781" s="90" t="s">
        <v>11071</v>
      </c>
      <c r="AC781" s="89" t="s">
        <v>11071</v>
      </c>
      <c r="AD781" s="89" t="s">
        <v>5344</v>
      </c>
      <c r="AE781" s="10" t="str">
        <f t="shared" si="226"/>
        <v>-</v>
      </c>
      <c r="AF781" s="11" t="str">
        <f t="shared" si="227"/>
        <v>-</v>
      </c>
      <c r="AG781" s="91" t="s">
        <v>11071</v>
      </c>
      <c r="AH781" s="89" t="s">
        <v>11071</v>
      </c>
      <c r="AI781" s="89" t="s">
        <v>5344</v>
      </c>
      <c r="AJ781" s="10" t="str">
        <f t="shared" si="228"/>
        <v>-</v>
      </c>
      <c r="AK781" s="87" t="str">
        <f t="shared" si="229"/>
        <v>-</v>
      </c>
      <c r="AL781" s="90" t="s">
        <v>11071</v>
      </c>
      <c r="AM781" s="89" t="s">
        <v>11071</v>
      </c>
      <c r="AN781" s="89" t="s">
        <v>5344</v>
      </c>
      <c r="AO781" s="10" t="str">
        <f t="shared" si="230"/>
        <v>-</v>
      </c>
      <c r="AP781" s="11" t="str">
        <f t="shared" si="231"/>
        <v>-</v>
      </c>
      <c r="AQ781" s="91" t="s">
        <v>11071</v>
      </c>
      <c r="AR781" s="89" t="s">
        <v>5344</v>
      </c>
      <c r="AS781" s="89" t="s">
        <v>5344</v>
      </c>
      <c r="AT781" s="10" t="str">
        <f t="shared" si="232"/>
        <v>-</v>
      </c>
      <c r="AU781" s="87" t="str">
        <f t="shared" si="233"/>
        <v>-</v>
      </c>
      <c r="AV781" s="23"/>
    </row>
    <row r="782" spans="3:48" ht="50.1" customHeight="1">
      <c r="C782" s="5"/>
      <c r="D782" s="64" t="s">
        <v>1550</v>
      </c>
      <c r="E782" s="65" t="s">
        <v>5258</v>
      </c>
      <c r="F782" s="67" t="s">
        <v>1551</v>
      </c>
      <c r="G782" s="29">
        <v>41932</v>
      </c>
      <c r="H782" s="13">
        <v>39327</v>
      </c>
      <c r="I782" s="10">
        <f t="shared" si="216"/>
        <v>2605</v>
      </c>
      <c r="J782" s="87">
        <f t="shared" si="217"/>
        <v>6.6239479238182426</v>
      </c>
      <c r="K782" s="29">
        <v>41932</v>
      </c>
      <c r="L782" s="13">
        <v>39327</v>
      </c>
      <c r="M782" s="10">
        <f t="shared" si="218"/>
        <v>2605</v>
      </c>
      <c r="N782" s="87">
        <f t="shared" si="219"/>
        <v>6.6239479238182426</v>
      </c>
      <c r="O782" s="29">
        <v>0</v>
      </c>
      <c r="P782" s="13">
        <v>0</v>
      </c>
      <c r="Q782" s="10" t="str">
        <f t="shared" si="220"/>
        <v>-</v>
      </c>
      <c r="R782" s="87" t="str">
        <f t="shared" si="221"/>
        <v>-</v>
      </c>
      <c r="S782" s="29">
        <v>0</v>
      </c>
      <c r="T782" s="13">
        <v>0</v>
      </c>
      <c r="U782" s="10" t="str">
        <f t="shared" si="222"/>
        <v>-</v>
      </c>
      <c r="V782" s="87" t="str">
        <f t="shared" si="223"/>
        <v>-</v>
      </c>
      <c r="W782" s="88" t="s">
        <v>11071</v>
      </c>
      <c r="X782" s="89" t="s">
        <v>11071</v>
      </c>
      <c r="Y782" s="89" t="s">
        <v>5344</v>
      </c>
      <c r="Z782" s="10" t="str">
        <f t="shared" si="224"/>
        <v>-</v>
      </c>
      <c r="AA782" s="87" t="str">
        <f t="shared" si="225"/>
        <v>-</v>
      </c>
      <c r="AB782" s="90" t="s">
        <v>11071</v>
      </c>
      <c r="AC782" s="89" t="s">
        <v>11071</v>
      </c>
      <c r="AD782" s="89" t="s">
        <v>5344</v>
      </c>
      <c r="AE782" s="10" t="str">
        <f t="shared" si="226"/>
        <v>-</v>
      </c>
      <c r="AF782" s="11" t="str">
        <f t="shared" si="227"/>
        <v>-</v>
      </c>
      <c r="AG782" s="91" t="s">
        <v>11071</v>
      </c>
      <c r="AH782" s="89" t="s">
        <v>11071</v>
      </c>
      <c r="AI782" s="89" t="s">
        <v>5344</v>
      </c>
      <c r="AJ782" s="10" t="str">
        <f t="shared" si="228"/>
        <v>-</v>
      </c>
      <c r="AK782" s="87" t="str">
        <f t="shared" si="229"/>
        <v>-</v>
      </c>
      <c r="AL782" s="90" t="s">
        <v>11071</v>
      </c>
      <c r="AM782" s="89" t="s">
        <v>11071</v>
      </c>
      <c r="AN782" s="89" t="s">
        <v>5344</v>
      </c>
      <c r="AO782" s="10" t="str">
        <f t="shared" si="230"/>
        <v>-</v>
      </c>
      <c r="AP782" s="11" t="str">
        <f t="shared" si="231"/>
        <v>-</v>
      </c>
      <c r="AQ782" s="91" t="s">
        <v>11071</v>
      </c>
      <c r="AR782" s="89" t="s">
        <v>5344</v>
      </c>
      <c r="AS782" s="89" t="s">
        <v>5344</v>
      </c>
      <c r="AT782" s="10" t="str">
        <f t="shared" si="232"/>
        <v>-</v>
      </c>
      <c r="AU782" s="87" t="str">
        <f t="shared" si="233"/>
        <v>-</v>
      </c>
      <c r="AV782" s="23"/>
    </row>
    <row r="783" spans="3:48" ht="50.1" customHeight="1">
      <c r="C783" s="5"/>
      <c r="D783" s="64" t="s">
        <v>1552</v>
      </c>
      <c r="E783" s="65" t="s">
        <v>5258</v>
      </c>
      <c r="F783" s="67" t="s">
        <v>5294</v>
      </c>
      <c r="G783" s="29">
        <v>194</v>
      </c>
      <c r="H783" s="13">
        <v>178</v>
      </c>
      <c r="I783" s="10">
        <f t="shared" si="216"/>
        <v>16</v>
      </c>
      <c r="J783" s="87">
        <f t="shared" si="217"/>
        <v>8.9887640449438209</v>
      </c>
      <c r="K783" s="29">
        <v>194</v>
      </c>
      <c r="L783" s="13">
        <v>178</v>
      </c>
      <c r="M783" s="10">
        <f t="shared" si="218"/>
        <v>16</v>
      </c>
      <c r="N783" s="87">
        <f t="shared" si="219"/>
        <v>8.9887640449438209</v>
      </c>
      <c r="O783" s="29">
        <v>0</v>
      </c>
      <c r="P783" s="13">
        <v>0</v>
      </c>
      <c r="Q783" s="10" t="str">
        <f t="shared" si="220"/>
        <v>-</v>
      </c>
      <c r="R783" s="87" t="str">
        <f t="shared" si="221"/>
        <v>-</v>
      </c>
      <c r="S783" s="29">
        <v>0</v>
      </c>
      <c r="T783" s="13">
        <v>0</v>
      </c>
      <c r="U783" s="10" t="str">
        <f t="shared" si="222"/>
        <v>-</v>
      </c>
      <c r="V783" s="87" t="str">
        <f t="shared" si="223"/>
        <v>-</v>
      </c>
      <c r="W783" s="88" t="s">
        <v>11071</v>
      </c>
      <c r="X783" s="89" t="s">
        <v>11071</v>
      </c>
      <c r="Y783" s="89" t="s">
        <v>5344</v>
      </c>
      <c r="Z783" s="10" t="str">
        <f t="shared" si="224"/>
        <v>-</v>
      </c>
      <c r="AA783" s="87" t="str">
        <f t="shared" si="225"/>
        <v>-</v>
      </c>
      <c r="AB783" s="90" t="s">
        <v>11071</v>
      </c>
      <c r="AC783" s="89" t="s">
        <v>11071</v>
      </c>
      <c r="AD783" s="89" t="s">
        <v>5344</v>
      </c>
      <c r="AE783" s="10" t="str">
        <f t="shared" si="226"/>
        <v>-</v>
      </c>
      <c r="AF783" s="11" t="str">
        <f t="shared" si="227"/>
        <v>-</v>
      </c>
      <c r="AG783" s="91" t="s">
        <v>11071</v>
      </c>
      <c r="AH783" s="89" t="s">
        <v>11071</v>
      </c>
      <c r="AI783" s="89" t="s">
        <v>5344</v>
      </c>
      <c r="AJ783" s="10" t="str">
        <f t="shared" si="228"/>
        <v>-</v>
      </c>
      <c r="AK783" s="87" t="str">
        <f t="shared" si="229"/>
        <v>-</v>
      </c>
      <c r="AL783" s="90" t="s">
        <v>11071</v>
      </c>
      <c r="AM783" s="89" t="s">
        <v>11071</v>
      </c>
      <c r="AN783" s="89" t="s">
        <v>5344</v>
      </c>
      <c r="AO783" s="10" t="str">
        <f t="shared" si="230"/>
        <v>-</v>
      </c>
      <c r="AP783" s="11" t="str">
        <f t="shared" si="231"/>
        <v>-</v>
      </c>
      <c r="AQ783" s="91" t="s">
        <v>11071</v>
      </c>
      <c r="AR783" s="89" t="s">
        <v>5344</v>
      </c>
      <c r="AS783" s="89" t="s">
        <v>5344</v>
      </c>
      <c r="AT783" s="10" t="str">
        <f t="shared" si="232"/>
        <v>-</v>
      </c>
      <c r="AU783" s="87" t="str">
        <f t="shared" si="233"/>
        <v>-</v>
      </c>
      <c r="AV783" s="23"/>
    </row>
    <row r="784" spans="3:48" ht="50.1" customHeight="1">
      <c r="C784" s="5"/>
      <c r="D784" s="64" t="s">
        <v>1553</v>
      </c>
      <c r="E784" s="65" t="s">
        <v>5258</v>
      </c>
      <c r="F784" s="67" t="s">
        <v>1554</v>
      </c>
      <c r="G784" s="29">
        <v>2</v>
      </c>
      <c r="H784" s="13">
        <v>2</v>
      </c>
      <c r="I784" s="10">
        <f t="shared" si="216"/>
        <v>0</v>
      </c>
      <c r="J784" s="87">
        <f t="shared" si="217"/>
        <v>0</v>
      </c>
      <c r="K784" s="29">
        <v>0</v>
      </c>
      <c r="L784" s="13">
        <v>0</v>
      </c>
      <c r="M784" s="10" t="str">
        <f t="shared" si="218"/>
        <v>-</v>
      </c>
      <c r="N784" s="87" t="str">
        <f t="shared" si="219"/>
        <v>-</v>
      </c>
      <c r="O784" s="29">
        <v>0</v>
      </c>
      <c r="P784" s="13">
        <v>0</v>
      </c>
      <c r="Q784" s="10" t="str">
        <f t="shared" si="220"/>
        <v>-</v>
      </c>
      <c r="R784" s="87" t="str">
        <f t="shared" si="221"/>
        <v>-</v>
      </c>
      <c r="S784" s="29">
        <v>2</v>
      </c>
      <c r="T784" s="13">
        <v>2</v>
      </c>
      <c r="U784" s="10">
        <f t="shared" si="222"/>
        <v>0</v>
      </c>
      <c r="V784" s="87">
        <f t="shared" si="223"/>
        <v>0</v>
      </c>
      <c r="W784" s="88" t="s">
        <v>5339</v>
      </c>
      <c r="X784" s="89">
        <v>2</v>
      </c>
      <c r="Y784" s="89">
        <v>2</v>
      </c>
      <c r="Z784" s="10">
        <f t="shared" si="224"/>
        <v>0</v>
      </c>
      <c r="AA784" s="87">
        <f t="shared" si="225"/>
        <v>0</v>
      </c>
      <c r="AB784" s="90" t="s">
        <v>11071</v>
      </c>
      <c r="AC784" s="89" t="s">
        <v>11071</v>
      </c>
      <c r="AD784" s="89" t="s">
        <v>5344</v>
      </c>
      <c r="AE784" s="10" t="str">
        <f t="shared" si="226"/>
        <v>-</v>
      </c>
      <c r="AF784" s="11" t="str">
        <f t="shared" si="227"/>
        <v>-</v>
      </c>
      <c r="AG784" s="91" t="s">
        <v>11071</v>
      </c>
      <c r="AH784" s="89" t="s">
        <v>11071</v>
      </c>
      <c r="AI784" s="89" t="s">
        <v>5344</v>
      </c>
      <c r="AJ784" s="10" t="str">
        <f t="shared" si="228"/>
        <v>-</v>
      </c>
      <c r="AK784" s="87" t="str">
        <f t="shared" si="229"/>
        <v>-</v>
      </c>
      <c r="AL784" s="90" t="s">
        <v>11071</v>
      </c>
      <c r="AM784" s="89" t="s">
        <v>11071</v>
      </c>
      <c r="AN784" s="89" t="s">
        <v>5344</v>
      </c>
      <c r="AO784" s="10" t="str">
        <f t="shared" si="230"/>
        <v>-</v>
      </c>
      <c r="AP784" s="11" t="str">
        <f t="shared" si="231"/>
        <v>-</v>
      </c>
      <c r="AQ784" s="91" t="s">
        <v>11071</v>
      </c>
      <c r="AR784" s="89" t="s">
        <v>5344</v>
      </c>
      <c r="AS784" s="89" t="s">
        <v>5344</v>
      </c>
      <c r="AT784" s="10" t="str">
        <f t="shared" si="232"/>
        <v>-</v>
      </c>
      <c r="AU784" s="87" t="str">
        <f t="shared" si="233"/>
        <v>-</v>
      </c>
      <c r="AV784" s="23"/>
    </row>
    <row r="785" spans="3:48" ht="50.1" customHeight="1">
      <c r="C785" s="5"/>
      <c r="D785" s="64" t="s">
        <v>1555</v>
      </c>
      <c r="E785" s="65" t="s">
        <v>5258</v>
      </c>
      <c r="F785" s="67" t="s">
        <v>5233</v>
      </c>
      <c r="G785" s="29">
        <v>2</v>
      </c>
      <c r="H785" s="13">
        <v>2</v>
      </c>
      <c r="I785" s="10">
        <f t="shared" si="216"/>
        <v>0</v>
      </c>
      <c r="J785" s="87">
        <f t="shared" si="217"/>
        <v>0</v>
      </c>
      <c r="K785" s="29">
        <v>0</v>
      </c>
      <c r="L785" s="13">
        <v>0</v>
      </c>
      <c r="M785" s="10" t="str">
        <f t="shared" si="218"/>
        <v>-</v>
      </c>
      <c r="N785" s="87" t="str">
        <f t="shared" si="219"/>
        <v>-</v>
      </c>
      <c r="O785" s="29">
        <v>0</v>
      </c>
      <c r="P785" s="13">
        <v>0</v>
      </c>
      <c r="Q785" s="10" t="str">
        <f t="shared" si="220"/>
        <v>-</v>
      </c>
      <c r="R785" s="87" t="str">
        <f t="shared" si="221"/>
        <v>-</v>
      </c>
      <c r="S785" s="29">
        <v>2</v>
      </c>
      <c r="T785" s="13">
        <v>2</v>
      </c>
      <c r="U785" s="10">
        <f t="shared" si="222"/>
        <v>0</v>
      </c>
      <c r="V785" s="87">
        <f t="shared" si="223"/>
        <v>0</v>
      </c>
      <c r="W785" s="88" t="s">
        <v>6145</v>
      </c>
      <c r="X785" s="89">
        <v>2</v>
      </c>
      <c r="Y785" s="89">
        <v>2</v>
      </c>
      <c r="Z785" s="10">
        <f t="shared" si="224"/>
        <v>0</v>
      </c>
      <c r="AA785" s="87">
        <f t="shared" si="225"/>
        <v>0</v>
      </c>
      <c r="AB785" s="90" t="s">
        <v>11071</v>
      </c>
      <c r="AC785" s="89" t="s">
        <v>11071</v>
      </c>
      <c r="AD785" s="89" t="s">
        <v>5344</v>
      </c>
      <c r="AE785" s="10" t="str">
        <f t="shared" si="226"/>
        <v>-</v>
      </c>
      <c r="AF785" s="11" t="str">
        <f t="shared" si="227"/>
        <v>-</v>
      </c>
      <c r="AG785" s="91" t="s">
        <v>11071</v>
      </c>
      <c r="AH785" s="89" t="s">
        <v>11071</v>
      </c>
      <c r="AI785" s="89" t="s">
        <v>5344</v>
      </c>
      <c r="AJ785" s="10" t="str">
        <f t="shared" si="228"/>
        <v>-</v>
      </c>
      <c r="AK785" s="87" t="str">
        <f t="shared" si="229"/>
        <v>-</v>
      </c>
      <c r="AL785" s="90" t="s">
        <v>11071</v>
      </c>
      <c r="AM785" s="89" t="s">
        <v>11071</v>
      </c>
      <c r="AN785" s="89" t="s">
        <v>5344</v>
      </c>
      <c r="AO785" s="10" t="str">
        <f t="shared" si="230"/>
        <v>-</v>
      </c>
      <c r="AP785" s="11" t="str">
        <f t="shared" si="231"/>
        <v>-</v>
      </c>
      <c r="AQ785" s="91" t="s">
        <v>11071</v>
      </c>
      <c r="AR785" s="89" t="s">
        <v>5344</v>
      </c>
      <c r="AS785" s="89" t="s">
        <v>5344</v>
      </c>
      <c r="AT785" s="10" t="str">
        <f t="shared" si="232"/>
        <v>-</v>
      </c>
      <c r="AU785" s="87" t="str">
        <f t="shared" si="233"/>
        <v>-</v>
      </c>
      <c r="AV785" s="23"/>
    </row>
    <row r="786" spans="3:48" ht="50.1" customHeight="1">
      <c r="C786" s="5"/>
      <c r="D786" s="64" t="s">
        <v>1556</v>
      </c>
      <c r="E786" s="65" t="s">
        <v>5258</v>
      </c>
      <c r="F786" s="67" t="s">
        <v>1557</v>
      </c>
      <c r="G786" s="29">
        <v>0</v>
      </c>
      <c r="H786" s="13">
        <v>24</v>
      </c>
      <c r="I786" s="10">
        <f t="shared" si="216"/>
        <v>-24</v>
      </c>
      <c r="J786" s="87">
        <f t="shared" si="217"/>
        <v>-100</v>
      </c>
      <c r="K786" s="29">
        <v>0</v>
      </c>
      <c r="L786" s="13">
        <v>0</v>
      </c>
      <c r="M786" s="10" t="str">
        <f t="shared" si="218"/>
        <v>-</v>
      </c>
      <c r="N786" s="87" t="str">
        <f t="shared" si="219"/>
        <v>-</v>
      </c>
      <c r="O786" s="29">
        <v>0</v>
      </c>
      <c r="P786" s="13">
        <v>0</v>
      </c>
      <c r="Q786" s="10" t="str">
        <f t="shared" si="220"/>
        <v>-</v>
      </c>
      <c r="R786" s="87" t="str">
        <f t="shared" si="221"/>
        <v>-</v>
      </c>
      <c r="S786" s="29">
        <v>0</v>
      </c>
      <c r="T786" s="13">
        <v>24</v>
      </c>
      <c r="U786" s="10">
        <f t="shared" si="222"/>
        <v>-24</v>
      </c>
      <c r="V786" s="87">
        <f t="shared" si="223"/>
        <v>-100</v>
      </c>
      <c r="W786" s="88" t="s">
        <v>5594</v>
      </c>
      <c r="X786" s="89" t="s">
        <v>5344</v>
      </c>
      <c r="Y786" s="89">
        <v>24</v>
      </c>
      <c r="Z786" s="10" t="str">
        <f t="shared" si="224"/>
        <v>-</v>
      </c>
      <c r="AA786" s="87" t="str">
        <f t="shared" si="225"/>
        <v>-</v>
      </c>
      <c r="AB786" s="90" t="s">
        <v>11071</v>
      </c>
      <c r="AC786" s="89" t="s">
        <v>11071</v>
      </c>
      <c r="AD786" s="89" t="s">
        <v>5344</v>
      </c>
      <c r="AE786" s="10" t="str">
        <f t="shared" si="226"/>
        <v>-</v>
      </c>
      <c r="AF786" s="11" t="str">
        <f t="shared" si="227"/>
        <v>-</v>
      </c>
      <c r="AG786" s="91" t="s">
        <v>11071</v>
      </c>
      <c r="AH786" s="89" t="s">
        <v>11071</v>
      </c>
      <c r="AI786" s="89" t="s">
        <v>5344</v>
      </c>
      <c r="AJ786" s="10" t="str">
        <f t="shared" si="228"/>
        <v>-</v>
      </c>
      <c r="AK786" s="87" t="str">
        <f t="shared" si="229"/>
        <v>-</v>
      </c>
      <c r="AL786" s="90" t="s">
        <v>11071</v>
      </c>
      <c r="AM786" s="89" t="s">
        <v>11071</v>
      </c>
      <c r="AN786" s="89" t="s">
        <v>5344</v>
      </c>
      <c r="AO786" s="10" t="str">
        <f t="shared" si="230"/>
        <v>-</v>
      </c>
      <c r="AP786" s="11" t="str">
        <f t="shared" si="231"/>
        <v>-</v>
      </c>
      <c r="AQ786" s="91" t="s">
        <v>11071</v>
      </c>
      <c r="AR786" s="89" t="s">
        <v>5344</v>
      </c>
      <c r="AS786" s="89" t="s">
        <v>5344</v>
      </c>
      <c r="AT786" s="10" t="str">
        <f t="shared" si="232"/>
        <v>-</v>
      </c>
      <c r="AU786" s="87" t="str">
        <f t="shared" si="233"/>
        <v>-</v>
      </c>
      <c r="AV786" s="23"/>
    </row>
    <row r="787" spans="3:48" ht="50.1" customHeight="1">
      <c r="C787" s="5"/>
      <c r="D787" s="64" t="s">
        <v>1558</v>
      </c>
      <c r="E787" s="65" t="s">
        <v>5258</v>
      </c>
      <c r="F787" s="67" t="s">
        <v>1559</v>
      </c>
      <c r="G787" s="29">
        <v>460</v>
      </c>
      <c r="H787" s="13">
        <v>550</v>
      </c>
      <c r="I787" s="10">
        <f t="shared" si="216"/>
        <v>-90</v>
      </c>
      <c r="J787" s="87">
        <f t="shared" si="217"/>
        <v>-16.363636363636363</v>
      </c>
      <c r="K787" s="29">
        <v>460</v>
      </c>
      <c r="L787" s="13">
        <v>550</v>
      </c>
      <c r="M787" s="10">
        <f t="shared" si="218"/>
        <v>-90</v>
      </c>
      <c r="N787" s="87">
        <f t="shared" si="219"/>
        <v>-16.363636363636363</v>
      </c>
      <c r="O787" s="29">
        <v>0</v>
      </c>
      <c r="P787" s="13">
        <v>0</v>
      </c>
      <c r="Q787" s="10" t="str">
        <f t="shared" si="220"/>
        <v>-</v>
      </c>
      <c r="R787" s="87" t="str">
        <f t="shared" si="221"/>
        <v>-</v>
      </c>
      <c r="S787" s="29">
        <v>0</v>
      </c>
      <c r="T787" s="13">
        <v>0</v>
      </c>
      <c r="U787" s="10" t="str">
        <f t="shared" si="222"/>
        <v>-</v>
      </c>
      <c r="V787" s="87" t="str">
        <f t="shared" si="223"/>
        <v>-</v>
      </c>
      <c r="W787" s="88" t="s">
        <v>11071</v>
      </c>
      <c r="X787" s="89" t="s">
        <v>11071</v>
      </c>
      <c r="Y787" s="89" t="s">
        <v>5344</v>
      </c>
      <c r="Z787" s="10" t="str">
        <f t="shared" si="224"/>
        <v>-</v>
      </c>
      <c r="AA787" s="87" t="str">
        <f t="shared" si="225"/>
        <v>-</v>
      </c>
      <c r="AB787" s="90" t="s">
        <v>11071</v>
      </c>
      <c r="AC787" s="89" t="s">
        <v>11071</v>
      </c>
      <c r="AD787" s="89" t="s">
        <v>5344</v>
      </c>
      <c r="AE787" s="10" t="str">
        <f t="shared" si="226"/>
        <v>-</v>
      </c>
      <c r="AF787" s="11" t="str">
        <f t="shared" si="227"/>
        <v>-</v>
      </c>
      <c r="AG787" s="91" t="s">
        <v>11071</v>
      </c>
      <c r="AH787" s="89" t="s">
        <v>11071</v>
      </c>
      <c r="AI787" s="89" t="s">
        <v>5344</v>
      </c>
      <c r="AJ787" s="10" t="str">
        <f t="shared" si="228"/>
        <v>-</v>
      </c>
      <c r="AK787" s="87" t="str">
        <f t="shared" si="229"/>
        <v>-</v>
      </c>
      <c r="AL787" s="90" t="s">
        <v>11071</v>
      </c>
      <c r="AM787" s="89" t="s">
        <v>11071</v>
      </c>
      <c r="AN787" s="89" t="s">
        <v>5344</v>
      </c>
      <c r="AO787" s="10" t="str">
        <f t="shared" si="230"/>
        <v>-</v>
      </c>
      <c r="AP787" s="11" t="str">
        <f t="shared" si="231"/>
        <v>-</v>
      </c>
      <c r="AQ787" s="91" t="s">
        <v>11071</v>
      </c>
      <c r="AR787" s="89" t="s">
        <v>5344</v>
      </c>
      <c r="AS787" s="89" t="s">
        <v>5344</v>
      </c>
      <c r="AT787" s="10" t="str">
        <f t="shared" si="232"/>
        <v>-</v>
      </c>
      <c r="AU787" s="87" t="str">
        <f t="shared" si="233"/>
        <v>-</v>
      </c>
      <c r="AV787" s="23"/>
    </row>
    <row r="788" spans="3:48" ht="50.1" customHeight="1">
      <c r="C788" s="5"/>
      <c r="D788" s="64" t="s">
        <v>1560</v>
      </c>
      <c r="E788" s="65" t="s">
        <v>5258</v>
      </c>
      <c r="F788" s="67" t="s">
        <v>1561</v>
      </c>
      <c r="G788" s="29">
        <v>1538</v>
      </c>
      <c r="H788" s="13">
        <v>1887</v>
      </c>
      <c r="I788" s="10">
        <f t="shared" si="216"/>
        <v>-349</v>
      </c>
      <c r="J788" s="87">
        <f t="shared" si="217"/>
        <v>-18.494965553789083</v>
      </c>
      <c r="K788" s="29">
        <v>15</v>
      </c>
      <c r="L788" s="13">
        <v>27</v>
      </c>
      <c r="M788" s="10">
        <f t="shared" si="218"/>
        <v>-12</v>
      </c>
      <c r="N788" s="87">
        <f t="shared" si="219"/>
        <v>-44.444444444444443</v>
      </c>
      <c r="O788" s="29">
        <v>0</v>
      </c>
      <c r="P788" s="13">
        <v>0</v>
      </c>
      <c r="Q788" s="10" t="str">
        <f t="shared" si="220"/>
        <v>-</v>
      </c>
      <c r="R788" s="87" t="str">
        <f t="shared" si="221"/>
        <v>-</v>
      </c>
      <c r="S788" s="29">
        <v>1522</v>
      </c>
      <c r="T788" s="13">
        <v>1860</v>
      </c>
      <c r="U788" s="10">
        <f t="shared" si="222"/>
        <v>-338</v>
      </c>
      <c r="V788" s="87">
        <f t="shared" si="223"/>
        <v>-18.172043010752688</v>
      </c>
      <c r="W788" s="88" t="s">
        <v>8666</v>
      </c>
      <c r="X788" s="89">
        <v>1522</v>
      </c>
      <c r="Y788" s="89">
        <v>1860</v>
      </c>
      <c r="Z788" s="10">
        <f t="shared" si="224"/>
        <v>-338</v>
      </c>
      <c r="AA788" s="87">
        <f t="shared" si="225"/>
        <v>-18.172043010752688</v>
      </c>
      <c r="AB788" s="90" t="s">
        <v>11071</v>
      </c>
      <c r="AC788" s="89" t="s">
        <v>11071</v>
      </c>
      <c r="AD788" s="89" t="s">
        <v>5344</v>
      </c>
      <c r="AE788" s="10" t="str">
        <f t="shared" si="226"/>
        <v>-</v>
      </c>
      <c r="AF788" s="11" t="str">
        <f t="shared" si="227"/>
        <v>-</v>
      </c>
      <c r="AG788" s="91" t="s">
        <v>11071</v>
      </c>
      <c r="AH788" s="89" t="s">
        <v>11071</v>
      </c>
      <c r="AI788" s="89" t="s">
        <v>5344</v>
      </c>
      <c r="AJ788" s="10" t="str">
        <f t="shared" si="228"/>
        <v>-</v>
      </c>
      <c r="AK788" s="87" t="str">
        <f t="shared" si="229"/>
        <v>-</v>
      </c>
      <c r="AL788" s="90" t="s">
        <v>11071</v>
      </c>
      <c r="AM788" s="89" t="s">
        <v>11071</v>
      </c>
      <c r="AN788" s="89" t="s">
        <v>5344</v>
      </c>
      <c r="AO788" s="10" t="str">
        <f t="shared" si="230"/>
        <v>-</v>
      </c>
      <c r="AP788" s="11" t="str">
        <f t="shared" si="231"/>
        <v>-</v>
      </c>
      <c r="AQ788" s="91" t="s">
        <v>11071</v>
      </c>
      <c r="AR788" s="89" t="s">
        <v>5344</v>
      </c>
      <c r="AS788" s="89" t="s">
        <v>5344</v>
      </c>
      <c r="AT788" s="10" t="str">
        <f t="shared" si="232"/>
        <v>-</v>
      </c>
      <c r="AU788" s="87" t="str">
        <f t="shared" si="233"/>
        <v>-</v>
      </c>
      <c r="AV788" s="23"/>
    </row>
    <row r="789" spans="3:48" ht="50.1" customHeight="1">
      <c r="C789" s="5"/>
      <c r="D789" s="64" t="s">
        <v>1562</v>
      </c>
      <c r="E789" s="65" t="s">
        <v>5258</v>
      </c>
      <c r="F789" s="67" t="s">
        <v>1563</v>
      </c>
      <c r="G789" s="29">
        <v>290</v>
      </c>
      <c r="H789" s="13">
        <v>557</v>
      </c>
      <c r="I789" s="10">
        <f t="shared" si="216"/>
        <v>-267</v>
      </c>
      <c r="J789" s="87">
        <f t="shared" si="217"/>
        <v>-47.935368043087969</v>
      </c>
      <c r="K789" s="29">
        <v>7</v>
      </c>
      <c r="L789" s="13">
        <v>7</v>
      </c>
      <c r="M789" s="10">
        <f t="shared" si="218"/>
        <v>0</v>
      </c>
      <c r="N789" s="87">
        <f t="shared" si="219"/>
        <v>0</v>
      </c>
      <c r="O789" s="29">
        <v>0</v>
      </c>
      <c r="P789" s="13">
        <v>0</v>
      </c>
      <c r="Q789" s="10" t="str">
        <f t="shared" si="220"/>
        <v>-</v>
      </c>
      <c r="R789" s="87" t="str">
        <f t="shared" si="221"/>
        <v>-</v>
      </c>
      <c r="S789" s="29">
        <v>283</v>
      </c>
      <c r="T789" s="13">
        <v>550</v>
      </c>
      <c r="U789" s="10">
        <f t="shared" si="222"/>
        <v>-267</v>
      </c>
      <c r="V789" s="87">
        <f t="shared" si="223"/>
        <v>-48.545454545454547</v>
      </c>
      <c r="W789" s="88" t="s">
        <v>5594</v>
      </c>
      <c r="X789" s="89">
        <v>183</v>
      </c>
      <c r="Y789" s="89">
        <v>157</v>
      </c>
      <c r="Z789" s="10">
        <f t="shared" si="224"/>
        <v>26</v>
      </c>
      <c r="AA789" s="87">
        <f t="shared" si="225"/>
        <v>16.560509554140125</v>
      </c>
      <c r="AB789" s="90" t="s">
        <v>6146</v>
      </c>
      <c r="AC789" s="89">
        <v>101</v>
      </c>
      <c r="AD789" s="89">
        <v>101</v>
      </c>
      <c r="AE789" s="10">
        <f t="shared" si="226"/>
        <v>0</v>
      </c>
      <c r="AF789" s="11">
        <f t="shared" si="227"/>
        <v>0</v>
      </c>
      <c r="AG789" s="91" t="s">
        <v>11071</v>
      </c>
      <c r="AH789" s="89" t="s">
        <v>11071</v>
      </c>
      <c r="AI789" s="89" t="s">
        <v>5344</v>
      </c>
      <c r="AJ789" s="10" t="str">
        <f t="shared" si="228"/>
        <v>-</v>
      </c>
      <c r="AK789" s="87" t="str">
        <f t="shared" si="229"/>
        <v>-</v>
      </c>
      <c r="AL789" s="90" t="s">
        <v>11071</v>
      </c>
      <c r="AM789" s="89" t="s">
        <v>11071</v>
      </c>
      <c r="AN789" s="89" t="s">
        <v>5344</v>
      </c>
      <c r="AO789" s="10" t="str">
        <f t="shared" si="230"/>
        <v>-</v>
      </c>
      <c r="AP789" s="11" t="str">
        <f t="shared" si="231"/>
        <v>-</v>
      </c>
      <c r="AQ789" s="91" t="s">
        <v>11071</v>
      </c>
      <c r="AR789" s="89" t="s">
        <v>5344</v>
      </c>
      <c r="AS789" s="89" t="s">
        <v>5344</v>
      </c>
      <c r="AT789" s="10" t="str">
        <f t="shared" si="232"/>
        <v>-</v>
      </c>
      <c r="AU789" s="87" t="str">
        <f t="shared" si="233"/>
        <v>-</v>
      </c>
      <c r="AV789" s="23"/>
    </row>
    <row r="790" spans="3:48" ht="50.1" customHeight="1">
      <c r="C790" s="5"/>
      <c r="D790" s="64" t="s">
        <v>1564</v>
      </c>
      <c r="E790" s="65" t="s">
        <v>5258</v>
      </c>
      <c r="F790" s="67" t="s">
        <v>1565</v>
      </c>
      <c r="G790" s="29">
        <v>290</v>
      </c>
      <c r="H790" s="13">
        <v>290</v>
      </c>
      <c r="I790" s="10">
        <f t="shared" si="216"/>
        <v>0</v>
      </c>
      <c r="J790" s="87">
        <f t="shared" si="217"/>
        <v>0</v>
      </c>
      <c r="K790" s="29">
        <v>0</v>
      </c>
      <c r="L790" s="13">
        <v>0</v>
      </c>
      <c r="M790" s="10" t="str">
        <f t="shared" si="218"/>
        <v>-</v>
      </c>
      <c r="N790" s="87" t="str">
        <f t="shared" si="219"/>
        <v>-</v>
      </c>
      <c r="O790" s="29">
        <v>0</v>
      </c>
      <c r="P790" s="13">
        <v>0</v>
      </c>
      <c r="Q790" s="10" t="str">
        <f t="shared" si="220"/>
        <v>-</v>
      </c>
      <c r="R790" s="87" t="str">
        <f t="shared" si="221"/>
        <v>-</v>
      </c>
      <c r="S790" s="29">
        <v>290</v>
      </c>
      <c r="T790" s="13">
        <v>290</v>
      </c>
      <c r="U790" s="10">
        <f t="shared" si="222"/>
        <v>0</v>
      </c>
      <c r="V790" s="87">
        <f t="shared" si="223"/>
        <v>0</v>
      </c>
      <c r="W790" s="88" t="s">
        <v>5568</v>
      </c>
      <c r="X790" s="89">
        <v>290</v>
      </c>
      <c r="Y790" s="89">
        <v>290</v>
      </c>
      <c r="Z790" s="10">
        <f t="shared" si="224"/>
        <v>0</v>
      </c>
      <c r="AA790" s="87">
        <f t="shared" si="225"/>
        <v>0</v>
      </c>
      <c r="AB790" s="90" t="s">
        <v>11071</v>
      </c>
      <c r="AC790" s="89" t="s">
        <v>11071</v>
      </c>
      <c r="AD790" s="89" t="s">
        <v>5344</v>
      </c>
      <c r="AE790" s="10" t="str">
        <f t="shared" si="226"/>
        <v>-</v>
      </c>
      <c r="AF790" s="11" t="str">
        <f t="shared" si="227"/>
        <v>-</v>
      </c>
      <c r="AG790" s="91" t="s">
        <v>11071</v>
      </c>
      <c r="AH790" s="89" t="s">
        <v>11071</v>
      </c>
      <c r="AI790" s="89" t="s">
        <v>5344</v>
      </c>
      <c r="AJ790" s="10" t="str">
        <f t="shared" si="228"/>
        <v>-</v>
      </c>
      <c r="AK790" s="87" t="str">
        <f t="shared" si="229"/>
        <v>-</v>
      </c>
      <c r="AL790" s="90" t="s">
        <v>11071</v>
      </c>
      <c r="AM790" s="89" t="s">
        <v>11071</v>
      </c>
      <c r="AN790" s="89" t="s">
        <v>5344</v>
      </c>
      <c r="AO790" s="10" t="str">
        <f t="shared" si="230"/>
        <v>-</v>
      </c>
      <c r="AP790" s="11" t="str">
        <f t="shared" si="231"/>
        <v>-</v>
      </c>
      <c r="AQ790" s="91" t="s">
        <v>11071</v>
      </c>
      <c r="AR790" s="89" t="s">
        <v>5344</v>
      </c>
      <c r="AS790" s="89" t="s">
        <v>5344</v>
      </c>
      <c r="AT790" s="10" t="str">
        <f t="shared" si="232"/>
        <v>-</v>
      </c>
      <c r="AU790" s="87" t="str">
        <f t="shared" si="233"/>
        <v>-</v>
      </c>
      <c r="AV790" s="23"/>
    </row>
    <row r="791" spans="3:48" ht="50.1" customHeight="1">
      <c r="C791" s="5"/>
      <c r="D791" s="64" t="s">
        <v>1566</v>
      </c>
      <c r="E791" s="65" t="s">
        <v>5258</v>
      </c>
      <c r="F791" s="67" t="s">
        <v>1567</v>
      </c>
      <c r="G791" s="29">
        <v>471</v>
      </c>
      <c r="H791" s="13">
        <v>430</v>
      </c>
      <c r="I791" s="10">
        <f t="shared" si="216"/>
        <v>41</v>
      </c>
      <c r="J791" s="87">
        <f t="shared" si="217"/>
        <v>9.5348837209302335</v>
      </c>
      <c r="K791" s="29">
        <v>266</v>
      </c>
      <c r="L791" s="13">
        <v>208</v>
      </c>
      <c r="M791" s="10">
        <f t="shared" si="218"/>
        <v>58</v>
      </c>
      <c r="N791" s="87">
        <f t="shared" si="219"/>
        <v>27.884615384615387</v>
      </c>
      <c r="O791" s="29">
        <v>0</v>
      </c>
      <c r="P791" s="13">
        <v>0</v>
      </c>
      <c r="Q791" s="10" t="str">
        <f t="shared" si="220"/>
        <v>-</v>
      </c>
      <c r="R791" s="87" t="str">
        <f t="shared" si="221"/>
        <v>-</v>
      </c>
      <c r="S791" s="29">
        <v>205</v>
      </c>
      <c r="T791" s="13">
        <v>222</v>
      </c>
      <c r="U791" s="10">
        <f t="shared" si="222"/>
        <v>-17</v>
      </c>
      <c r="V791" s="87">
        <f t="shared" si="223"/>
        <v>-7.6576576576576567</v>
      </c>
      <c r="W791" s="88" t="s">
        <v>5594</v>
      </c>
      <c r="X791" s="89">
        <v>123</v>
      </c>
      <c r="Y791" s="89">
        <v>167</v>
      </c>
      <c r="Z791" s="10">
        <f t="shared" si="224"/>
        <v>-44</v>
      </c>
      <c r="AA791" s="87">
        <f t="shared" si="225"/>
        <v>-26.34730538922156</v>
      </c>
      <c r="AB791" s="90" t="s">
        <v>6146</v>
      </c>
      <c r="AC791" s="89">
        <v>81</v>
      </c>
      <c r="AD791" s="89">
        <v>55</v>
      </c>
      <c r="AE791" s="10">
        <f t="shared" si="226"/>
        <v>26</v>
      </c>
      <c r="AF791" s="11">
        <f t="shared" si="227"/>
        <v>47.272727272727273</v>
      </c>
      <c r="AG791" s="91" t="s">
        <v>11071</v>
      </c>
      <c r="AH791" s="89" t="s">
        <v>11071</v>
      </c>
      <c r="AI791" s="89" t="s">
        <v>5344</v>
      </c>
      <c r="AJ791" s="10" t="str">
        <f t="shared" si="228"/>
        <v>-</v>
      </c>
      <c r="AK791" s="87" t="str">
        <f t="shared" si="229"/>
        <v>-</v>
      </c>
      <c r="AL791" s="90" t="s">
        <v>11071</v>
      </c>
      <c r="AM791" s="89" t="s">
        <v>11071</v>
      </c>
      <c r="AN791" s="89" t="s">
        <v>5344</v>
      </c>
      <c r="AO791" s="10" t="str">
        <f t="shared" si="230"/>
        <v>-</v>
      </c>
      <c r="AP791" s="11" t="str">
        <f t="shared" si="231"/>
        <v>-</v>
      </c>
      <c r="AQ791" s="91" t="s">
        <v>11071</v>
      </c>
      <c r="AR791" s="89" t="s">
        <v>5344</v>
      </c>
      <c r="AS791" s="89" t="s">
        <v>5344</v>
      </c>
      <c r="AT791" s="10" t="str">
        <f t="shared" si="232"/>
        <v>-</v>
      </c>
      <c r="AU791" s="87" t="str">
        <f t="shared" si="233"/>
        <v>-</v>
      </c>
      <c r="AV791" s="23"/>
    </row>
    <row r="792" spans="3:48" ht="50.1" customHeight="1">
      <c r="C792" s="5"/>
      <c r="D792" s="64" t="s">
        <v>1568</v>
      </c>
      <c r="E792" s="65" t="s">
        <v>5258</v>
      </c>
      <c r="F792" s="67" t="s">
        <v>1569</v>
      </c>
      <c r="G792" s="29">
        <v>55</v>
      </c>
      <c r="H792" s="13">
        <v>41</v>
      </c>
      <c r="I792" s="10">
        <f t="shared" si="216"/>
        <v>14</v>
      </c>
      <c r="J792" s="87">
        <f t="shared" si="217"/>
        <v>34.146341463414636</v>
      </c>
      <c r="K792" s="29">
        <v>0</v>
      </c>
      <c r="L792" s="13">
        <v>0</v>
      </c>
      <c r="M792" s="10" t="str">
        <f t="shared" si="218"/>
        <v>-</v>
      </c>
      <c r="N792" s="87" t="str">
        <f t="shared" si="219"/>
        <v>-</v>
      </c>
      <c r="O792" s="29">
        <v>0</v>
      </c>
      <c r="P792" s="13">
        <v>0</v>
      </c>
      <c r="Q792" s="10" t="str">
        <f t="shared" si="220"/>
        <v>-</v>
      </c>
      <c r="R792" s="87" t="str">
        <f t="shared" si="221"/>
        <v>-</v>
      </c>
      <c r="S792" s="29">
        <v>55</v>
      </c>
      <c r="T792" s="13">
        <v>41</v>
      </c>
      <c r="U792" s="10">
        <f t="shared" si="222"/>
        <v>14</v>
      </c>
      <c r="V792" s="87">
        <f t="shared" si="223"/>
        <v>34.146341463414636</v>
      </c>
      <c r="W792" s="88" t="s">
        <v>6147</v>
      </c>
      <c r="X792" s="89">
        <v>55</v>
      </c>
      <c r="Y792" s="89">
        <v>41</v>
      </c>
      <c r="Z792" s="10">
        <f t="shared" si="224"/>
        <v>14</v>
      </c>
      <c r="AA792" s="87">
        <f t="shared" si="225"/>
        <v>34.146341463414636</v>
      </c>
      <c r="AB792" s="90" t="s">
        <v>11071</v>
      </c>
      <c r="AC792" s="89" t="s">
        <v>11071</v>
      </c>
      <c r="AD792" s="89" t="s">
        <v>5344</v>
      </c>
      <c r="AE792" s="10" t="str">
        <f t="shared" si="226"/>
        <v>-</v>
      </c>
      <c r="AF792" s="11" t="str">
        <f t="shared" si="227"/>
        <v>-</v>
      </c>
      <c r="AG792" s="91" t="s">
        <v>11071</v>
      </c>
      <c r="AH792" s="89" t="s">
        <v>11071</v>
      </c>
      <c r="AI792" s="89" t="s">
        <v>5344</v>
      </c>
      <c r="AJ792" s="10" t="str">
        <f t="shared" si="228"/>
        <v>-</v>
      </c>
      <c r="AK792" s="87" t="str">
        <f t="shared" si="229"/>
        <v>-</v>
      </c>
      <c r="AL792" s="90" t="s">
        <v>11071</v>
      </c>
      <c r="AM792" s="89" t="s">
        <v>11071</v>
      </c>
      <c r="AN792" s="89" t="s">
        <v>5344</v>
      </c>
      <c r="AO792" s="10" t="str">
        <f t="shared" si="230"/>
        <v>-</v>
      </c>
      <c r="AP792" s="11" t="str">
        <f t="shared" si="231"/>
        <v>-</v>
      </c>
      <c r="AQ792" s="91" t="s">
        <v>11071</v>
      </c>
      <c r="AR792" s="89" t="s">
        <v>5344</v>
      </c>
      <c r="AS792" s="89" t="s">
        <v>5344</v>
      </c>
      <c r="AT792" s="10" t="str">
        <f t="shared" si="232"/>
        <v>-</v>
      </c>
      <c r="AU792" s="87" t="str">
        <f t="shared" si="233"/>
        <v>-</v>
      </c>
      <c r="AV792" s="23"/>
    </row>
    <row r="793" spans="3:48" ht="50.1" customHeight="1">
      <c r="C793" s="5"/>
      <c r="D793" s="64" t="s">
        <v>1570</v>
      </c>
      <c r="E793" s="65" t="s">
        <v>5258</v>
      </c>
      <c r="F793" s="67" t="s">
        <v>1571</v>
      </c>
      <c r="G793" s="29">
        <v>1430</v>
      </c>
      <c r="H793" s="13">
        <v>1455</v>
      </c>
      <c r="I793" s="10">
        <f t="shared" si="216"/>
        <v>-25</v>
      </c>
      <c r="J793" s="87">
        <f t="shared" si="217"/>
        <v>-1.7182130584192441</v>
      </c>
      <c r="K793" s="29">
        <v>28</v>
      </c>
      <c r="L793" s="13">
        <v>55</v>
      </c>
      <c r="M793" s="10">
        <f t="shared" si="218"/>
        <v>-27</v>
      </c>
      <c r="N793" s="87">
        <f t="shared" si="219"/>
        <v>-49.090909090909093</v>
      </c>
      <c r="O793" s="29">
        <v>0</v>
      </c>
      <c r="P793" s="13">
        <v>0</v>
      </c>
      <c r="Q793" s="10" t="str">
        <f t="shared" si="220"/>
        <v>-</v>
      </c>
      <c r="R793" s="87" t="str">
        <f t="shared" si="221"/>
        <v>-</v>
      </c>
      <c r="S793" s="29">
        <v>1401</v>
      </c>
      <c r="T793" s="13">
        <v>1400</v>
      </c>
      <c r="U793" s="10">
        <f t="shared" si="222"/>
        <v>1</v>
      </c>
      <c r="V793" s="87">
        <f t="shared" si="223"/>
        <v>7.1428571428571425E-2</v>
      </c>
      <c r="W793" s="88" t="s">
        <v>5937</v>
      </c>
      <c r="X793" s="89">
        <v>1401</v>
      </c>
      <c r="Y793" s="89">
        <v>1400</v>
      </c>
      <c r="Z793" s="10">
        <f t="shared" si="224"/>
        <v>1</v>
      </c>
      <c r="AA793" s="87">
        <f t="shared" si="225"/>
        <v>7.1428571428571425E-2</v>
      </c>
      <c r="AB793" s="90" t="s">
        <v>11071</v>
      </c>
      <c r="AC793" s="89" t="s">
        <v>11071</v>
      </c>
      <c r="AD793" s="89" t="s">
        <v>5344</v>
      </c>
      <c r="AE793" s="10" t="str">
        <f t="shared" si="226"/>
        <v>-</v>
      </c>
      <c r="AF793" s="11" t="str">
        <f t="shared" si="227"/>
        <v>-</v>
      </c>
      <c r="AG793" s="91" t="s">
        <v>11071</v>
      </c>
      <c r="AH793" s="89" t="s">
        <v>11071</v>
      </c>
      <c r="AI793" s="89" t="s">
        <v>5344</v>
      </c>
      <c r="AJ793" s="10" t="str">
        <f t="shared" si="228"/>
        <v>-</v>
      </c>
      <c r="AK793" s="87" t="str">
        <f t="shared" si="229"/>
        <v>-</v>
      </c>
      <c r="AL793" s="90" t="s">
        <v>11071</v>
      </c>
      <c r="AM793" s="89" t="s">
        <v>11071</v>
      </c>
      <c r="AN793" s="89" t="s">
        <v>5344</v>
      </c>
      <c r="AO793" s="10" t="str">
        <f t="shared" si="230"/>
        <v>-</v>
      </c>
      <c r="AP793" s="11" t="str">
        <f t="shared" si="231"/>
        <v>-</v>
      </c>
      <c r="AQ793" s="91" t="s">
        <v>11071</v>
      </c>
      <c r="AR793" s="89" t="s">
        <v>5344</v>
      </c>
      <c r="AS793" s="89" t="s">
        <v>5344</v>
      </c>
      <c r="AT793" s="10" t="str">
        <f t="shared" si="232"/>
        <v>-</v>
      </c>
      <c r="AU793" s="87" t="str">
        <f t="shared" si="233"/>
        <v>-</v>
      </c>
      <c r="AV793" s="23"/>
    </row>
    <row r="794" spans="3:48" ht="50.1" customHeight="1">
      <c r="C794" s="5"/>
      <c r="D794" s="64" t="s">
        <v>1572</v>
      </c>
      <c r="E794" s="65" t="s">
        <v>5258</v>
      </c>
      <c r="F794" s="67" t="s">
        <v>1573</v>
      </c>
      <c r="G794" s="29">
        <v>18</v>
      </c>
      <c r="H794" s="13">
        <v>8</v>
      </c>
      <c r="I794" s="10">
        <f t="shared" si="216"/>
        <v>10</v>
      </c>
      <c r="J794" s="87">
        <f t="shared" si="217"/>
        <v>125</v>
      </c>
      <c r="K794" s="29">
        <v>0</v>
      </c>
      <c r="L794" s="13">
        <v>0</v>
      </c>
      <c r="M794" s="10" t="str">
        <f t="shared" si="218"/>
        <v>-</v>
      </c>
      <c r="N794" s="87" t="str">
        <f t="shared" si="219"/>
        <v>-</v>
      </c>
      <c r="O794" s="29">
        <v>0</v>
      </c>
      <c r="P794" s="13">
        <v>0</v>
      </c>
      <c r="Q794" s="10" t="str">
        <f t="shared" si="220"/>
        <v>-</v>
      </c>
      <c r="R794" s="87" t="str">
        <f t="shared" si="221"/>
        <v>-</v>
      </c>
      <c r="S794" s="29">
        <v>18</v>
      </c>
      <c r="T794" s="13">
        <v>8</v>
      </c>
      <c r="U794" s="10">
        <f t="shared" si="222"/>
        <v>10</v>
      </c>
      <c r="V794" s="87">
        <f t="shared" si="223"/>
        <v>125</v>
      </c>
      <c r="W794" s="88" t="s">
        <v>6148</v>
      </c>
      <c r="X794" s="89">
        <v>18</v>
      </c>
      <c r="Y794" s="89">
        <v>8</v>
      </c>
      <c r="Z794" s="10">
        <f t="shared" si="224"/>
        <v>10</v>
      </c>
      <c r="AA794" s="87">
        <f t="shared" si="225"/>
        <v>125</v>
      </c>
      <c r="AB794" s="90" t="s">
        <v>11071</v>
      </c>
      <c r="AC794" s="89" t="s">
        <v>11071</v>
      </c>
      <c r="AD794" s="89" t="s">
        <v>5344</v>
      </c>
      <c r="AE794" s="10" t="str">
        <f t="shared" si="226"/>
        <v>-</v>
      </c>
      <c r="AF794" s="11" t="str">
        <f t="shared" si="227"/>
        <v>-</v>
      </c>
      <c r="AG794" s="91" t="s">
        <v>11071</v>
      </c>
      <c r="AH794" s="89" t="s">
        <v>11071</v>
      </c>
      <c r="AI794" s="89" t="s">
        <v>5344</v>
      </c>
      <c r="AJ794" s="10" t="str">
        <f t="shared" si="228"/>
        <v>-</v>
      </c>
      <c r="AK794" s="87" t="str">
        <f t="shared" si="229"/>
        <v>-</v>
      </c>
      <c r="AL794" s="90" t="s">
        <v>11071</v>
      </c>
      <c r="AM794" s="89" t="s">
        <v>11071</v>
      </c>
      <c r="AN794" s="89" t="s">
        <v>5344</v>
      </c>
      <c r="AO794" s="10" t="str">
        <f t="shared" si="230"/>
        <v>-</v>
      </c>
      <c r="AP794" s="11" t="str">
        <f t="shared" si="231"/>
        <v>-</v>
      </c>
      <c r="AQ794" s="91" t="s">
        <v>11071</v>
      </c>
      <c r="AR794" s="89" t="s">
        <v>5344</v>
      </c>
      <c r="AS794" s="89" t="s">
        <v>5344</v>
      </c>
      <c r="AT794" s="10" t="str">
        <f t="shared" si="232"/>
        <v>-</v>
      </c>
      <c r="AU794" s="87" t="str">
        <f t="shared" si="233"/>
        <v>-</v>
      </c>
      <c r="AV794" s="23"/>
    </row>
    <row r="795" spans="3:48" ht="50.1" customHeight="1">
      <c r="C795" s="5"/>
      <c r="D795" s="64" t="s">
        <v>1574</v>
      </c>
      <c r="E795" s="65" t="s">
        <v>5258</v>
      </c>
      <c r="F795" s="67" t="s">
        <v>1575</v>
      </c>
      <c r="G795" s="29">
        <v>295</v>
      </c>
      <c r="H795" s="13">
        <v>270</v>
      </c>
      <c r="I795" s="10">
        <f t="shared" si="216"/>
        <v>25</v>
      </c>
      <c r="J795" s="87">
        <f t="shared" si="217"/>
        <v>9.2592592592592595</v>
      </c>
      <c r="K795" s="29">
        <v>0</v>
      </c>
      <c r="L795" s="13">
        <v>0</v>
      </c>
      <c r="M795" s="10" t="str">
        <f t="shared" si="218"/>
        <v>-</v>
      </c>
      <c r="N795" s="87" t="str">
        <f t="shared" si="219"/>
        <v>-</v>
      </c>
      <c r="O795" s="29">
        <v>0</v>
      </c>
      <c r="P795" s="13">
        <v>0</v>
      </c>
      <c r="Q795" s="10" t="str">
        <f t="shared" si="220"/>
        <v>-</v>
      </c>
      <c r="R795" s="87" t="str">
        <f t="shared" si="221"/>
        <v>-</v>
      </c>
      <c r="S795" s="29">
        <v>295</v>
      </c>
      <c r="T795" s="13">
        <v>270</v>
      </c>
      <c r="U795" s="10">
        <f t="shared" si="222"/>
        <v>25</v>
      </c>
      <c r="V795" s="87">
        <f t="shared" si="223"/>
        <v>9.2592592592592595</v>
      </c>
      <c r="W795" s="88" t="s">
        <v>6149</v>
      </c>
      <c r="X795" s="89">
        <v>295</v>
      </c>
      <c r="Y795" s="89">
        <v>270</v>
      </c>
      <c r="Z795" s="10">
        <f t="shared" si="224"/>
        <v>25</v>
      </c>
      <c r="AA795" s="87">
        <f t="shared" si="225"/>
        <v>9.2592592592592595</v>
      </c>
      <c r="AB795" s="90" t="s">
        <v>11071</v>
      </c>
      <c r="AC795" s="89" t="s">
        <v>11071</v>
      </c>
      <c r="AD795" s="89" t="s">
        <v>5344</v>
      </c>
      <c r="AE795" s="10" t="str">
        <f t="shared" si="226"/>
        <v>-</v>
      </c>
      <c r="AF795" s="11" t="str">
        <f t="shared" si="227"/>
        <v>-</v>
      </c>
      <c r="AG795" s="91" t="s">
        <v>11071</v>
      </c>
      <c r="AH795" s="89" t="s">
        <v>11071</v>
      </c>
      <c r="AI795" s="89" t="s">
        <v>5344</v>
      </c>
      <c r="AJ795" s="10" t="str">
        <f t="shared" si="228"/>
        <v>-</v>
      </c>
      <c r="AK795" s="87" t="str">
        <f t="shared" si="229"/>
        <v>-</v>
      </c>
      <c r="AL795" s="90" t="s">
        <v>11071</v>
      </c>
      <c r="AM795" s="89" t="s">
        <v>11071</v>
      </c>
      <c r="AN795" s="89" t="s">
        <v>5344</v>
      </c>
      <c r="AO795" s="10" t="str">
        <f t="shared" si="230"/>
        <v>-</v>
      </c>
      <c r="AP795" s="11" t="str">
        <f t="shared" si="231"/>
        <v>-</v>
      </c>
      <c r="AQ795" s="91" t="s">
        <v>11071</v>
      </c>
      <c r="AR795" s="89" t="s">
        <v>5344</v>
      </c>
      <c r="AS795" s="89" t="s">
        <v>5344</v>
      </c>
      <c r="AT795" s="10" t="str">
        <f t="shared" si="232"/>
        <v>-</v>
      </c>
      <c r="AU795" s="87" t="str">
        <f t="shared" si="233"/>
        <v>-</v>
      </c>
      <c r="AV795" s="23"/>
    </row>
    <row r="796" spans="3:48" ht="50.1" customHeight="1">
      <c r="C796" s="5"/>
      <c r="D796" s="64" t="s">
        <v>1576</v>
      </c>
      <c r="E796" s="65" t="s">
        <v>5258</v>
      </c>
      <c r="F796" s="67" t="s">
        <v>1577</v>
      </c>
      <c r="G796" s="29">
        <v>354</v>
      </c>
      <c r="H796" s="13">
        <v>338</v>
      </c>
      <c r="I796" s="10">
        <f t="shared" si="216"/>
        <v>16</v>
      </c>
      <c r="J796" s="87">
        <f t="shared" si="217"/>
        <v>4.7337278106508878</v>
      </c>
      <c r="K796" s="29">
        <v>0</v>
      </c>
      <c r="L796" s="13">
        <v>0</v>
      </c>
      <c r="M796" s="10" t="str">
        <f t="shared" si="218"/>
        <v>-</v>
      </c>
      <c r="N796" s="87" t="str">
        <f t="shared" si="219"/>
        <v>-</v>
      </c>
      <c r="O796" s="29">
        <v>0</v>
      </c>
      <c r="P796" s="13">
        <v>0</v>
      </c>
      <c r="Q796" s="10" t="str">
        <f t="shared" si="220"/>
        <v>-</v>
      </c>
      <c r="R796" s="87" t="str">
        <f t="shared" si="221"/>
        <v>-</v>
      </c>
      <c r="S796" s="29">
        <v>354</v>
      </c>
      <c r="T796" s="13">
        <v>338</v>
      </c>
      <c r="U796" s="10">
        <f t="shared" si="222"/>
        <v>16</v>
      </c>
      <c r="V796" s="87">
        <f t="shared" si="223"/>
        <v>4.7337278106508878</v>
      </c>
      <c r="W796" s="88" t="s">
        <v>6151</v>
      </c>
      <c r="X796" s="89">
        <v>89</v>
      </c>
      <c r="Y796" s="89">
        <v>63</v>
      </c>
      <c r="Z796" s="10">
        <f t="shared" si="224"/>
        <v>26</v>
      </c>
      <c r="AA796" s="87">
        <f t="shared" si="225"/>
        <v>41.269841269841265</v>
      </c>
      <c r="AB796" s="90" t="s">
        <v>6150</v>
      </c>
      <c r="AC796" s="89">
        <v>264</v>
      </c>
      <c r="AD796" s="89">
        <v>275</v>
      </c>
      <c r="AE796" s="10">
        <f t="shared" si="226"/>
        <v>-11</v>
      </c>
      <c r="AF796" s="11">
        <f t="shared" si="227"/>
        <v>-4</v>
      </c>
      <c r="AG796" s="91" t="s">
        <v>11071</v>
      </c>
      <c r="AH796" s="89" t="s">
        <v>11071</v>
      </c>
      <c r="AI796" s="89" t="s">
        <v>5344</v>
      </c>
      <c r="AJ796" s="10" t="str">
        <f t="shared" si="228"/>
        <v>-</v>
      </c>
      <c r="AK796" s="87" t="str">
        <f t="shared" si="229"/>
        <v>-</v>
      </c>
      <c r="AL796" s="90" t="s">
        <v>11071</v>
      </c>
      <c r="AM796" s="89" t="s">
        <v>11071</v>
      </c>
      <c r="AN796" s="89" t="s">
        <v>5344</v>
      </c>
      <c r="AO796" s="10" t="str">
        <f t="shared" si="230"/>
        <v>-</v>
      </c>
      <c r="AP796" s="11" t="str">
        <f t="shared" si="231"/>
        <v>-</v>
      </c>
      <c r="AQ796" s="91" t="s">
        <v>11071</v>
      </c>
      <c r="AR796" s="89" t="s">
        <v>5344</v>
      </c>
      <c r="AS796" s="89" t="s">
        <v>5344</v>
      </c>
      <c r="AT796" s="10" t="str">
        <f t="shared" si="232"/>
        <v>-</v>
      </c>
      <c r="AU796" s="87" t="str">
        <f t="shared" si="233"/>
        <v>-</v>
      </c>
      <c r="AV796" s="23"/>
    </row>
    <row r="797" spans="3:48" ht="50.1" customHeight="1">
      <c r="C797" s="5"/>
      <c r="D797" s="64" t="s">
        <v>1578</v>
      </c>
      <c r="E797" s="65" t="s">
        <v>5258</v>
      </c>
      <c r="F797" s="67" t="s">
        <v>1579</v>
      </c>
      <c r="G797" s="29">
        <v>4</v>
      </c>
      <c r="H797" s="13">
        <v>4</v>
      </c>
      <c r="I797" s="10">
        <f t="shared" si="216"/>
        <v>0</v>
      </c>
      <c r="J797" s="87">
        <f t="shared" si="217"/>
        <v>0</v>
      </c>
      <c r="K797" s="29">
        <v>0</v>
      </c>
      <c r="L797" s="13">
        <v>0</v>
      </c>
      <c r="M797" s="10" t="str">
        <f t="shared" si="218"/>
        <v>-</v>
      </c>
      <c r="N797" s="87" t="str">
        <f t="shared" si="219"/>
        <v>-</v>
      </c>
      <c r="O797" s="29">
        <v>0</v>
      </c>
      <c r="P797" s="13">
        <v>0</v>
      </c>
      <c r="Q797" s="10" t="str">
        <f t="shared" si="220"/>
        <v>-</v>
      </c>
      <c r="R797" s="87" t="str">
        <f t="shared" si="221"/>
        <v>-</v>
      </c>
      <c r="S797" s="29">
        <v>4</v>
      </c>
      <c r="T797" s="13">
        <v>4</v>
      </c>
      <c r="U797" s="10">
        <f t="shared" si="222"/>
        <v>0</v>
      </c>
      <c r="V797" s="87">
        <f t="shared" si="223"/>
        <v>0</v>
      </c>
      <c r="W797" s="88" t="s">
        <v>8667</v>
      </c>
      <c r="X797" s="89">
        <v>4</v>
      </c>
      <c r="Y797" s="89">
        <v>4</v>
      </c>
      <c r="Z797" s="10">
        <f t="shared" si="224"/>
        <v>0</v>
      </c>
      <c r="AA797" s="87">
        <f t="shared" si="225"/>
        <v>0</v>
      </c>
      <c r="AB797" s="90" t="s">
        <v>11071</v>
      </c>
      <c r="AC797" s="89" t="s">
        <v>11071</v>
      </c>
      <c r="AD797" s="89" t="s">
        <v>5344</v>
      </c>
      <c r="AE797" s="10" t="str">
        <f t="shared" si="226"/>
        <v>-</v>
      </c>
      <c r="AF797" s="11" t="str">
        <f t="shared" si="227"/>
        <v>-</v>
      </c>
      <c r="AG797" s="91" t="s">
        <v>11071</v>
      </c>
      <c r="AH797" s="89" t="s">
        <v>11071</v>
      </c>
      <c r="AI797" s="89" t="s">
        <v>5344</v>
      </c>
      <c r="AJ797" s="10" t="str">
        <f t="shared" si="228"/>
        <v>-</v>
      </c>
      <c r="AK797" s="87" t="str">
        <f t="shared" si="229"/>
        <v>-</v>
      </c>
      <c r="AL797" s="90" t="s">
        <v>11071</v>
      </c>
      <c r="AM797" s="89" t="s">
        <v>11071</v>
      </c>
      <c r="AN797" s="89" t="s">
        <v>5344</v>
      </c>
      <c r="AO797" s="10" t="str">
        <f t="shared" si="230"/>
        <v>-</v>
      </c>
      <c r="AP797" s="11" t="str">
        <f t="shared" si="231"/>
        <v>-</v>
      </c>
      <c r="AQ797" s="91" t="s">
        <v>11071</v>
      </c>
      <c r="AR797" s="89" t="s">
        <v>5344</v>
      </c>
      <c r="AS797" s="89" t="s">
        <v>5344</v>
      </c>
      <c r="AT797" s="10" t="str">
        <f t="shared" si="232"/>
        <v>-</v>
      </c>
      <c r="AU797" s="87" t="str">
        <f t="shared" si="233"/>
        <v>-</v>
      </c>
      <c r="AV797" s="23"/>
    </row>
    <row r="798" spans="3:48" ht="50.1" customHeight="1">
      <c r="C798" s="5"/>
      <c r="D798" s="64" t="s">
        <v>1580</v>
      </c>
      <c r="E798" s="65" t="s">
        <v>5258</v>
      </c>
      <c r="F798" s="67" t="s">
        <v>1581</v>
      </c>
      <c r="G798" s="29">
        <v>887</v>
      </c>
      <c r="H798" s="13">
        <v>751</v>
      </c>
      <c r="I798" s="10">
        <f t="shared" si="216"/>
        <v>136</v>
      </c>
      <c r="J798" s="87">
        <f t="shared" si="217"/>
        <v>18.109187749667111</v>
      </c>
      <c r="K798" s="29">
        <v>0</v>
      </c>
      <c r="L798" s="13">
        <v>0</v>
      </c>
      <c r="M798" s="10" t="str">
        <f t="shared" si="218"/>
        <v>-</v>
      </c>
      <c r="N798" s="87" t="str">
        <f t="shared" si="219"/>
        <v>-</v>
      </c>
      <c r="O798" s="29">
        <v>0</v>
      </c>
      <c r="P798" s="13">
        <v>0</v>
      </c>
      <c r="Q798" s="10" t="str">
        <f t="shared" si="220"/>
        <v>-</v>
      </c>
      <c r="R798" s="87" t="str">
        <f t="shared" si="221"/>
        <v>-</v>
      </c>
      <c r="S798" s="29">
        <v>887</v>
      </c>
      <c r="T798" s="13">
        <v>751</v>
      </c>
      <c r="U798" s="10">
        <f t="shared" si="222"/>
        <v>136</v>
      </c>
      <c r="V798" s="87">
        <f t="shared" si="223"/>
        <v>18.109187749667111</v>
      </c>
      <c r="W798" s="88" t="s">
        <v>6153</v>
      </c>
      <c r="X798" s="89">
        <v>53</v>
      </c>
      <c r="Y798" s="89">
        <v>53</v>
      </c>
      <c r="Z798" s="10">
        <f t="shared" si="224"/>
        <v>0</v>
      </c>
      <c r="AA798" s="87">
        <f t="shared" si="225"/>
        <v>0</v>
      </c>
      <c r="AB798" s="90" t="s">
        <v>5843</v>
      </c>
      <c r="AC798" s="89">
        <v>834</v>
      </c>
      <c r="AD798" s="89">
        <v>698</v>
      </c>
      <c r="AE798" s="10">
        <f t="shared" si="226"/>
        <v>136</v>
      </c>
      <c r="AF798" s="11">
        <f t="shared" si="227"/>
        <v>19.484240687679083</v>
      </c>
      <c r="AG798" s="91" t="s">
        <v>11071</v>
      </c>
      <c r="AH798" s="89" t="s">
        <v>11071</v>
      </c>
      <c r="AI798" s="89" t="s">
        <v>5344</v>
      </c>
      <c r="AJ798" s="10" t="str">
        <f t="shared" si="228"/>
        <v>-</v>
      </c>
      <c r="AK798" s="87" t="str">
        <f t="shared" si="229"/>
        <v>-</v>
      </c>
      <c r="AL798" s="90" t="s">
        <v>11071</v>
      </c>
      <c r="AM798" s="89" t="s">
        <v>11071</v>
      </c>
      <c r="AN798" s="89" t="s">
        <v>5344</v>
      </c>
      <c r="AO798" s="10" t="str">
        <f t="shared" si="230"/>
        <v>-</v>
      </c>
      <c r="AP798" s="11" t="str">
        <f t="shared" si="231"/>
        <v>-</v>
      </c>
      <c r="AQ798" s="91" t="s">
        <v>11071</v>
      </c>
      <c r="AR798" s="89" t="s">
        <v>5344</v>
      </c>
      <c r="AS798" s="89" t="s">
        <v>5344</v>
      </c>
      <c r="AT798" s="10" t="str">
        <f t="shared" si="232"/>
        <v>-</v>
      </c>
      <c r="AU798" s="87" t="str">
        <f t="shared" si="233"/>
        <v>-</v>
      </c>
      <c r="AV798" s="23"/>
    </row>
    <row r="799" spans="3:48" ht="50.1" customHeight="1">
      <c r="C799" s="5"/>
      <c r="D799" s="64" t="s">
        <v>1582</v>
      </c>
      <c r="E799" s="65" t="s">
        <v>5258</v>
      </c>
      <c r="F799" s="67" t="s">
        <v>1583</v>
      </c>
      <c r="G799" s="29">
        <v>521</v>
      </c>
      <c r="H799" s="13">
        <v>338</v>
      </c>
      <c r="I799" s="10">
        <f t="shared" si="216"/>
        <v>183</v>
      </c>
      <c r="J799" s="87">
        <f t="shared" si="217"/>
        <v>54.142011834319526</v>
      </c>
      <c r="K799" s="29">
        <v>521</v>
      </c>
      <c r="L799" s="13">
        <v>338</v>
      </c>
      <c r="M799" s="10">
        <f t="shared" si="218"/>
        <v>183</v>
      </c>
      <c r="N799" s="87">
        <f t="shared" si="219"/>
        <v>54.142011834319526</v>
      </c>
      <c r="O799" s="29">
        <v>0</v>
      </c>
      <c r="P799" s="13">
        <v>0</v>
      </c>
      <c r="Q799" s="10" t="str">
        <f t="shared" si="220"/>
        <v>-</v>
      </c>
      <c r="R799" s="87" t="str">
        <f t="shared" si="221"/>
        <v>-</v>
      </c>
      <c r="S799" s="29">
        <v>0</v>
      </c>
      <c r="T799" s="13">
        <v>0</v>
      </c>
      <c r="U799" s="10" t="str">
        <f t="shared" si="222"/>
        <v>-</v>
      </c>
      <c r="V799" s="87" t="str">
        <f t="shared" si="223"/>
        <v>-</v>
      </c>
      <c r="W799" s="88" t="s">
        <v>11071</v>
      </c>
      <c r="X799" s="89" t="s">
        <v>11071</v>
      </c>
      <c r="Y799" s="89" t="s">
        <v>5344</v>
      </c>
      <c r="Z799" s="10" t="str">
        <f t="shared" si="224"/>
        <v>-</v>
      </c>
      <c r="AA799" s="87" t="str">
        <f t="shared" si="225"/>
        <v>-</v>
      </c>
      <c r="AB799" s="90" t="s">
        <v>11071</v>
      </c>
      <c r="AC799" s="89" t="s">
        <v>11071</v>
      </c>
      <c r="AD799" s="89" t="s">
        <v>5344</v>
      </c>
      <c r="AE799" s="10" t="str">
        <f t="shared" si="226"/>
        <v>-</v>
      </c>
      <c r="AF799" s="11" t="str">
        <f t="shared" si="227"/>
        <v>-</v>
      </c>
      <c r="AG799" s="91" t="s">
        <v>11071</v>
      </c>
      <c r="AH799" s="89" t="s">
        <v>11071</v>
      </c>
      <c r="AI799" s="89" t="s">
        <v>5344</v>
      </c>
      <c r="AJ799" s="10" t="str">
        <f t="shared" si="228"/>
        <v>-</v>
      </c>
      <c r="AK799" s="87" t="str">
        <f t="shared" si="229"/>
        <v>-</v>
      </c>
      <c r="AL799" s="90" t="s">
        <v>11071</v>
      </c>
      <c r="AM799" s="89" t="s">
        <v>11071</v>
      </c>
      <c r="AN799" s="89" t="s">
        <v>5344</v>
      </c>
      <c r="AO799" s="10" t="str">
        <f t="shared" si="230"/>
        <v>-</v>
      </c>
      <c r="AP799" s="11" t="str">
        <f t="shared" si="231"/>
        <v>-</v>
      </c>
      <c r="AQ799" s="91" t="s">
        <v>11071</v>
      </c>
      <c r="AR799" s="89" t="s">
        <v>5344</v>
      </c>
      <c r="AS799" s="89" t="s">
        <v>5344</v>
      </c>
      <c r="AT799" s="10" t="str">
        <f t="shared" si="232"/>
        <v>-</v>
      </c>
      <c r="AU799" s="87" t="str">
        <f t="shared" si="233"/>
        <v>-</v>
      </c>
      <c r="AV799" s="23"/>
    </row>
    <row r="800" spans="3:48" ht="50.1" customHeight="1">
      <c r="C800" s="5"/>
      <c r="D800" s="64" t="s">
        <v>5198</v>
      </c>
      <c r="E800" s="65" t="s">
        <v>5300</v>
      </c>
      <c r="F800" s="67" t="s">
        <v>5199</v>
      </c>
      <c r="G800" s="29">
        <v>24286</v>
      </c>
      <c r="H800" s="13">
        <v>21502</v>
      </c>
      <c r="I800" s="10">
        <f t="shared" si="216"/>
        <v>2784</v>
      </c>
      <c r="J800" s="87">
        <f t="shared" si="217"/>
        <v>12.947632778346199</v>
      </c>
      <c r="K800" s="29">
        <v>12811</v>
      </c>
      <c r="L800" s="13">
        <v>8929</v>
      </c>
      <c r="M800" s="10">
        <f t="shared" si="218"/>
        <v>3882</v>
      </c>
      <c r="N800" s="87">
        <f t="shared" si="219"/>
        <v>43.476313136969424</v>
      </c>
      <c r="O800" s="29">
        <v>0</v>
      </c>
      <c r="P800" s="13">
        <v>0</v>
      </c>
      <c r="Q800" s="10" t="str">
        <f t="shared" si="220"/>
        <v>-</v>
      </c>
      <c r="R800" s="87" t="str">
        <f t="shared" si="221"/>
        <v>-</v>
      </c>
      <c r="S800" s="29">
        <v>11475</v>
      </c>
      <c r="T800" s="13">
        <v>12573</v>
      </c>
      <c r="U800" s="10">
        <f t="shared" si="222"/>
        <v>-1098</v>
      </c>
      <c r="V800" s="87">
        <f t="shared" si="223"/>
        <v>-8.7329992841803872</v>
      </c>
      <c r="W800" s="88" t="s">
        <v>7535</v>
      </c>
      <c r="X800" s="89">
        <v>3260</v>
      </c>
      <c r="Y800" s="89">
        <v>3670</v>
      </c>
      <c r="Z800" s="10">
        <f t="shared" si="224"/>
        <v>-410</v>
      </c>
      <c r="AA800" s="87">
        <f t="shared" si="225"/>
        <v>-11.1716621253406</v>
      </c>
      <c r="AB800" s="90" t="s">
        <v>7539</v>
      </c>
      <c r="AC800" s="89">
        <v>2981</v>
      </c>
      <c r="AD800" s="89">
        <v>2980</v>
      </c>
      <c r="AE800" s="10">
        <f t="shared" si="226"/>
        <v>1</v>
      </c>
      <c r="AF800" s="11">
        <f t="shared" si="227"/>
        <v>3.3557046979865772E-2</v>
      </c>
      <c r="AG800" s="91" t="s">
        <v>7540</v>
      </c>
      <c r="AH800" s="89">
        <v>2873</v>
      </c>
      <c r="AI800" s="89">
        <v>2532</v>
      </c>
      <c r="AJ800" s="10">
        <f t="shared" si="228"/>
        <v>341</v>
      </c>
      <c r="AK800" s="87">
        <f t="shared" si="229"/>
        <v>13.467614533965245</v>
      </c>
      <c r="AL800" s="90" t="s">
        <v>7541</v>
      </c>
      <c r="AM800" s="89">
        <v>1107</v>
      </c>
      <c r="AN800" s="89">
        <v>1163</v>
      </c>
      <c r="AO800" s="10">
        <f t="shared" si="230"/>
        <v>-56</v>
      </c>
      <c r="AP800" s="11">
        <f t="shared" si="231"/>
        <v>-4.815133276010318</v>
      </c>
      <c r="AQ800" s="91" t="s">
        <v>5375</v>
      </c>
      <c r="AR800" s="89">
        <v>569</v>
      </c>
      <c r="AS800" s="89">
        <v>603</v>
      </c>
      <c r="AT800" s="10">
        <f t="shared" si="232"/>
        <v>-34</v>
      </c>
      <c r="AU800" s="87">
        <f t="shared" si="233"/>
        <v>-5.6384742951907132</v>
      </c>
      <c r="AV800" s="17" t="s">
        <v>7542</v>
      </c>
    </row>
    <row r="801" spans="3:48" ht="50.1" customHeight="1">
      <c r="C801" s="5"/>
      <c r="D801" s="64" t="s">
        <v>1584</v>
      </c>
      <c r="E801" s="65" t="s">
        <v>5259</v>
      </c>
      <c r="F801" s="67" t="s">
        <v>1585</v>
      </c>
      <c r="G801" s="29">
        <v>1229</v>
      </c>
      <c r="H801" s="13">
        <v>896</v>
      </c>
      <c r="I801" s="10">
        <f t="shared" si="216"/>
        <v>333</v>
      </c>
      <c r="J801" s="87">
        <f t="shared" si="217"/>
        <v>37.165178571428569</v>
      </c>
      <c r="K801" s="29">
        <v>379</v>
      </c>
      <c r="L801" s="13">
        <v>219</v>
      </c>
      <c r="M801" s="10">
        <f t="shared" si="218"/>
        <v>160</v>
      </c>
      <c r="N801" s="87">
        <f t="shared" si="219"/>
        <v>73.059360730593596</v>
      </c>
      <c r="O801" s="29">
        <v>1</v>
      </c>
      <c r="P801" s="13">
        <v>1</v>
      </c>
      <c r="Q801" s="10">
        <f t="shared" si="220"/>
        <v>0</v>
      </c>
      <c r="R801" s="87">
        <f t="shared" si="221"/>
        <v>0</v>
      </c>
      <c r="S801" s="29">
        <v>849</v>
      </c>
      <c r="T801" s="13">
        <v>675</v>
      </c>
      <c r="U801" s="10">
        <f t="shared" si="222"/>
        <v>174</v>
      </c>
      <c r="V801" s="87">
        <f t="shared" si="223"/>
        <v>25.777777777777779</v>
      </c>
      <c r="W801" s="88" t="s">
        <v>8677</v>
      </c>
      <c r="X801" s="89">
        <v>370</v>
      </c>
      <c r="Y801" s="89">
        <v>377</v>
      </c>
      <c r="Z801" s="10">
        <f t="shared" si="224"/>
        <v>-7</v>
      </c>
      <c r="AA801" s="87">
        <f t="shared" si="225"/>
        <v>-1.8567639257294428</v>
      </c>
      <c r="AB801" s="90" t="s">
        <v>8678</v>
      </c>
      <c r="AC801" s="89">
        <v>112</v>
      </c>
      <c r="AD801" s="89">
        <v>54</v>
      </c>
      <c r="AE801" s="10">
        <f t="shared" si="226"/>
        <v>58</v>
      </c>
      <c r="AF801" s="11">
        <f t="shared" si="227"/>
        <v>107.40740740740742</v>
      </c>
      <c r="AG801" s="91" t="s">
        <v>8679</v>
      </c>
      <c r="AH801" s="89">
        <v>108</v>
      </c>
      <c r="AI801" s="89">
        <v>113</v>
      </c>
      <c r="AJ801" s="10">
        <f t="shared" si="228"/>
        <v>-5</v>
      </c>
      <c r="AK801" s="87">
        <f t="shared" si="229"/>
        <v>-4.4247787610619467</v>
      </c>
      <c r="AL801" s="90" t="s">
        <v>8680</v>
      </c>
      <c r="AM801" s="89">
        <v>101</v>
      </c>
      <c r="AN801" s="89">
        <v>1</v>
      </c>
      <c r="AO801" s="10">
        <f t="shared" si="230"/>
        <v>100</v>
      </c>
      <c r="AP801" s="11">
        <f t="shared" si="231"/>
        <v>10000</v>
      </c>
      <c r="AQ801" s="91" t="s">
        <v>8681</v>
      </c>
      <c r="AR801" s="89">
        <v>50</v>
      </c>
      <c r="AS801" s="89">
        <v>43</v>
      </c>
      <c r="AT801" s="10">
        <f t="shared" si="232"/>
        <v>7</v>
      </c>
      <c r="AU801" s="87">
        <f t="shared" si="233"/>
        <v>16.279069767441861</v>
      </c>
      <c r="AV801" s="17" t="s">
        <v>6154</v>
      </c>
    </row>
    <row r="802" spans="3:48" ht="50.1" customHeight="1">
      <c r="C802" s="5"/>
      <c r="D802" s="64" t="s">
        <v>1586</v>
      </c>
      <c r="E802" s="65" t="s">
        <v>5259</v>
      </c>
      <c r="F802" s="67" t="s">
        <v>1587</v>
      </c>
      <c r="G802" s="29">
        <v>35382</v>
      </c>
      <c r="H802" s="13">
        <v>34554</v>
      </c>
      <c r="I802" s="10">
        <f t="shared" si="216"/>
        <v>828</v>
      </c>
      <c r="J802" s="87">
        <f t="shared" si="217"/>
        <v>2.3962493488452856</v>
      </c>
      <c r="K802" s="29">
        <v>23816</v>
      </c>
      <c r="L802" s="13">
        <v>22909</v>
      </c>
      <c r="M802" s="10">
        <f t="shared" si="218"/>
        <v>907</v>
      </c>
      <c r="N802" s="87">
        <f t="shared" si="219"/>
        <v>3.9591426950106943</v>
      </c>
      <c r="O802" s="29">
        <v>0</v>
      </c>
      <c r="P802" s="13">
        <v>0</v>
      </c>
      <c r="Q802" s="10" t="str">
        <f t="shared" si="220"/>
        <v>-</v>
      </c>
      <c r="R802" s="87" t="str">
        <f t="shared" si="221"/>
        <v>-</v>
      </c>
      <c r="S802" s="29">
        <v>11566</v>
      </c>
      <c r="T802" s="13">
        <v>11645</v>
      </c>
      <c r="U802" s="10">
        <f t="shared" si="222"/>
        <v>-79</v>
      </c>
      <c r="V802" s="87">
        <f t="shared" si="223"/>
        <v>-0.67840274796049804</v>
      </c>
      <c r="W802" s="88" t="s">
        <v>8682</v>
      </c>
      <c r="X802" s="89">
        <v>6427.9470000000001</v>
      </c>
      <c r="Y802" s="89">
        <v>6420.8969999999999</v>
      </c>
      <c r="Z802" s="10">
        <f t="shared" si="224"/>
        <v>7.0500000000001819</v>
      </c>
      <c r="AA802" s="87">
        <f t="shared" si="225"/>
        <v>0.10979774321251659</v>
      </c>
      <c r="AB802" s="90" t="s">
        <v>5568</v>
      </c>
      <c r="AC802" s="89">
        <v>3780.2689999999998</v>
      </c>
      <c r="AD802" s="89">
        <v>3777.0970000000002</v>
      </c>
      <c r="AE802" s="10">
        <f t="shared" si="226"/>
        <v>3.1719999999995707</v>
      </c>
      <c r="AF802" s="11">
        <f t="shared" si="227"/>
        <v>8.397983954342636E-2</v>
      </c>
      <c r="AG802" s="91" t="s">
        <v>5444</v>
      </c>
      <c r="AH802" s="89">
        <v>528.70100000000002</v>
      </c>
      <c r="AI802" s="89">
        <v>478.70100000000002</v>
      </c>
      <c r="AJ802" s="10">
        <f t="shared" si="228"/>
        <v>50</v>
      </c>
      <c r="AK802" s="87">
        <f t="shared" si="229"/>
        <v>10.444933267321355</v>
      </c>
      <c r="AL802" s="90" t="s">
        <v>5346</v>
      </c>
      <c r="AM802" s="89">
        <v>275.36200000000002</v>
      </c>
      <c r="AN802" s="89">
        <v>196.05099999999999</v>
      </c>
      <c r="AO802" s="10">
        <f t="shared" si="230"/>
        <v>79.311000000000035</v>
      </c>
      <c r="AP802" s="11">
        <f t="shared" si="231"/>
        <v>40.454269552310393</v>
      </c>
      <c r="AQ802" s="91" t="s">
        <v>8683</v>
      </c>
      <c r="AR802" s="89">
        <v>218.19</v>
      </c>
      <c r="AS802" s="89">
        <v>257.791</v>
      </c>
      <c r="AT802" s="10">
        <f t="shared" si="232"/>
        <v>-39.600999999999999</v>
      </c>
      <c r="AU802" s="87">
        <f t="shared" si="233"/>
        <v>-15.361668948877192</v>
      </c>
      <c r="AV802" s="17" t="s">
        <v>6155</v>
      </c>
    </row>
    <row r="803" spans="3:48" ht="50.1" customHeight="1">
      <c r="C803" s="5"/>
      <c r="D803" s="64" t="s">
        <v>1588</v>
      </c>
      <c r="E803" s="65" t="s">
        <v>5259</v>
      </c>
      <c r="F803" s="67" t="s">
        <v>1589</v>
      </c>
      <c r="G803" s="29">
        <v>19203</v>
      </c>
      <c r="H803" s="13">
        <v>18861</v>
      </c>
      <c r="I803" s="10">
        <f t="shared" si="216"/>
        <v>342</v>
      </c>
      <c r="J803" s="87">
        <f t="shared" si="217"/>
        <v>1.8132654684269125</v>
      </c>
      <c r="K803" s="29">
        <v>11432</v>
      </c>
      <c r="L803" s="13">
        <v>11118</v>
      </c>
      <c r="M803" s="10">
        <f t="shared" si="218"/>
        <v>314</v>
      </c>
      <c r="N803" s="87">
        <f t="shared" si="219"/>
        <v>2.8242489656413023</v>
      </c>
      <c r="O803" s="29">
        <v>4818</v>
      </c>
      <c r="P803" s="13">
        <v>4818</v>
      </c>
      <c r="Q803" s="10">
        <f t="shared" si="220"/>
        <v>0</v>
      </c>
      <c r="R803" s="87">
        <f t="shared" si="221"/>
        <v>0</v>
      </c>
      <c r="S803" s="29">
        <v>2953</v>
      </c>
      <c r="T803" s="13">
        <v>2925</v>
      </c>
      <c r="U803" s="10">
        <f t="shared" si="222"/>
        <v>28</v>
      </c>
      <c r="V803" s="87">
        <f t="shared" si="223"/>
        <v>0.95726495726495731</v>
      </c>
      <c r="W803" s="88" t="s">
        <v>8684</v>
      </c>
      <c r="X803" s="89">
        <v>11431.695</v>
      </c>
      <c r="Y803" s="89">
        <v>11118.346</v>
      </c>
      <c r="Z803" s="10">
        <f t="shared" si="224"/>
        <v>313.34900000000016</v>
      </c>
      <c r="AA803" s="87">
        <f t="shared" si="225"/>
        <v>2.8183058883038914</v>
      </c>
      <c r="AB803" s="90" t="s">
        <v>8685</v>
      </c>
      <c r="AC803" s="89">
        <v>4817.732</v>
      </c>
      <c r="AD803" s="89">
        <v>4817.5569999999998</v>
      </c>
      <c r="AE803" s="10">
        <f t="shared" si="226"/>
        <v>0.1750000000001819</v>
      </c>
      <c r="AF803" s="11">
        <f t="shared" si="227"/>
        <v>3.6325465375953393E-3</v>
      </c>
      <c r="AG803" s="91" t="s">
        <v>5568</v>
      </c>
      <c r="AH803" s="89">
        <v>1590</v>
      </c>
      <c r="AI803" s="89">
        <v>1651</v>
      </c>
      <c r="AJ803" s="10">
        <f t="shared" si="228"/>
        <v>-61</v>
      </c>
      <c r="AK803" s="87">
        <f t="shared" si="229"/>
        <v>-3.6947304663840095</v>
      </c>
      <c r="AL803" s="90" t="s">
        <v>8686</v>
      </c>
      <c r="AM803" s="89">
        <v>765.90300000000002</v>
      </c>
      <c r="AN803" s="89">
        <v>725.447</v>
      </c>
      <c r="AO803" s="10">
        <f t="shared" si="230"/>
        <v>40.456000000000017</v>
      </c>
      <c r="AP803" s="11">
        <f t="shared" si="231"/>
        <v>5.5766996072766197</v>
      </c>
      <c r="AQ803" s="91" t="s">
        <v>5346</v>
      </c>
      <c r="AR803" s="89">
        <v>341.5</v>
      </c>
      <c r="AS803" s="89">
        <v>341.5</v>
      </c>
      <c r="AT803" s="10">
        <f t="shared" si="232"/>
        <v>0</v>
      </c>
      <c r="AU803" s="87">
        <f t="shared" si="233"/>
        <v>0</v>
      </c>
      <c r="AV803" s="17" t="s">
        <v>6156</v>
      </c>
    </row>
    <row r="804" spans="3:48" ht="50.1" customHeight="1">
      <c r="C804" s="5"/>
      <c r="D804" s="64" t="s">
        <v>1590</v>
      </c>
      <c r="E804" s="65" t="s">
        <v>5259</v>
      </c>
      <c r="F804" s="67" t="s">
        <v>1591</v>
      </c>
      <c r="G804" s="29">
        <v>5950</v>
      </c>
      <c r="H804" s="13">
        <v>5603</v>
      </c>
      <c r="I804" s="10">
        <f t="shared" si="216"/>
        <v>347</v>
      </c>
      <c r="J804" s="87">
        <f t="shared" si="217"/>
        <v>6.1931108334820637</v>
      </c>
      <c r="K804" s="29">
        <v>1675</v>
      </c>
      <c r="L804" s="13">
        <v>1097</v>
      </c>
      <c r="M804" s="10">
        <f t="shared" si="218"/>
        <v>578</v>
      </c>
      <c r="N804" s="87">
        <f t="shared" si="219"/>
        <v>52.689152233363721</v>
      </c>
      <c r="O804" s="29">
        <v>0</v>
      </c>
      <c r="P804" s="13">
        <v>0</v>
      </c>
      <c r="Q804" s="10" t="str">
        <f t="shared" si="220"/>
        <v>-</v>
      </c>
      <c r="R804" s="87" t="str">
        <f t="shared" si="221"/>
        <v>-</v>
      </c>
      <c r="S804" s="29">
        <v>4275</v>
      </c>
      <c r="T804" s="13">
        <v>4506</v>
      </c>
      <c r="U804" s="10">
        <f t="shared" si="222"/>
        <v>-231</v>
      </c>
      <c r="V804" s="87">
        <f t="shared" si="223"/>
        <v>-5.1264980026631157</v>
      </c>
      <c r="W804" s="88" t="s">
        <v>8687</v>
      </c>
      <c r="X804" s="89">
        <v>1856</v>
      </c>
      <c r="Y804" s="89">
        <v>0</v>
      </c>
      <c r="Z804" s="10">
        <f t="shared" si="224"/>
        <v>1856</v>
      </c>
      <c r="AA804" s="87" t="str">
        <f t="shared" si="225"/>
        <v>-</v>
      </c>
      <c r="AB804" s="90" t="s">
        <v>5860</v>
      </c>
      <c r="AC804" s="89">
        <v>1496</v>
      </c>
      <c r="AD804" s="89">
        <v>1547</v>
      </c>
      <c r="AE804" s="10">
        <f t="shared" si="226"/>
        <v>-51</v>
      </c>
      <c r="AF804" s="11">
        <f t="shared" si="227"/>
        <v>-3.296703296703297</v>
      </c>
      <c r="AG804" s="91" t="s">
        <v>5880</v>
      </c>
      <c r="AH804" s="89">
        <v>302</v>
      </c>
      <c r="AI804" s="89">
        <v>282</v>
      </c>
      <c r="AJ804" s="10">
        <f t="shared" si="228"/>
        <v>20</v>
      </c>
      <c r="AK804" s="87">
        <f t="shared" si="229"/>
        <v>7.0921985815602842</v>
      </c>
      <c r="AL804" s="90" t="s">
        <v>8688</v>
      </c>
      <c r="AM804" s="89">
        <v>176</v>
      </c>
      <c r="AN804" s="89">
        <v>249</v>
      </c>
      <c r="AO804" s="10">
        <f t="shared" si="230"/>
        <v>-73</v>
      </c>
      <c r="AP804" s="11">
        <f t="shared" si="231"/>
        <v>-29.317269076305219</v>
      </c>
      <c r="AQ804" s="91" t="s">
        <v>8689</v>
      </c>
      <c r="AR804" s="89">
        <v>168</v>
      </c>
      <c r="AS804" s="89">
        <v>251</v>
      </c>
      <c r="AT804" s="10">
        <f t="shared" si="232"/>
        <v>-83</v>
      </c>
      <c r="AU804" s="87">
        <f t="shared" si="233"/>
        <v>-33.067729083665334</v>
      </c>
      <c r="AV804" s="19" t="s">
        <v>6157</v>
      </c>
    </row>
    <row r="805" spans="3:48" ht="50.1" customHeight="1">
      <c r="C805" s="5"/>
      <c r="D805" s="64" t="s">
        <v>1592</v>
      </c>
      <c r="E805" s="65" t="s">
        <v>5259</v>
      </c>
      <c r="F805" s="67" t="s">
        <v>1593</v>
      </c>
      <c r="G805" s="29">
        <v>7981</v>
      </c>
      <c r="H805" s="13">
        <v>8076</v>
      </c>
      <c r="I805" s="10">
        <f t="shared" si="216"/>
        <v>-95</v>
      </c>
      <c r="J805" s="87">
        <f t="shared" si="217"/>
        <v>-1.1763249133234275</v>
      </c>
      <c r="K805" s="29">
        <v>3286</v>
      </c>
      <c r="L805" s="13">
        <v>3592</v>
      </c>
      <c r="M805" s="10">
        <f t="shared" si="218"/>
        <v>-306</v>
      </c>
      <c r="N805" s="87">
        <f t="shared" si="219"/>
        <v>-8.5189309576837413</v>
      </c>
      <c r="O805" s="29">
        <v>494</v>
      </c>
      <c r="P805" s="13">
        <v>494</v>
      </c>
      <c r="Q805" s="10">
        <f t="shared" si="220"/>
        <v>0</v>
      </c>
      <c r="R805" s="87">
        <f t="shared" si="221"/>
        <v>0</v>
      </c>
      <c r="S805" s="29">
        <v>4200</v>
      </c>
      <c r="T805" s="13">
        <v>3990</v>
      </c>
      <c r="U805" s="10">
        <f t="shared" si="222"/>
        <v>210</v>
      </c>
      <c r="V805" s="87">
        <f t="shared" si="223"/>
        <v>5.2631578947368416</v>
      </c>
      <c r="W805" s="88" t="s">
        <v>5351</v>
      </c>
      <c r="X805" s="89">
        <v>2560</v>
      </c>
      <c r="Y805" s="89">
        <v>2558</v>
      </c>
      <c r="Z805" s="10">
        <f t="shared" si="224"/>
        <v>2</v>
      </c>
      <c r="AA805" s="87">
        <f t="shared" si="225"/>
        <v>7.8186082877247848E-2</v>
      </c>
      <c r="AB805" s="90" t="s">
        <v>5339</v>
      </c>
      <c r="AC805" s="89">
        <v>917</v>
      </c>
      <c r="AD805" s="89">
        <v>870</v>
      </c>
      <c r="AE805" s="10">
        <f t="shared" si="226"/>
        <v>47</v>
      </c>
      <c r="AF805" s="11">
        <f t="shared" si="227"/>
        <v>5.4022988505747129</v>
      </c>
      <c r="AG805" s="91" t="s">
        <v>7532</v>
      </c>
      <c r="AH805" s="89">
        <v>245</v>
      </c>
      <c r="AI805" s="89">
        <v>231</v>
      </c>
      <c r="AJ805" s="10">
        <f t="shared" si="228"/>
        <v>14</v>
      </c>
      <c r="AK805" s="87">
        <f t="shared" si="229"/>
        <v>6.0606060606060606</v>
      </c>
      <c r="AL805" s="90" t="s">
        <v>5621</v>
      </c>
      <c r="AM805" s="89">
        <v>220</v>
      </c>
      <c r="AN805" s="89">
        <v>82</v>
      </c>
      <c r="AO805" s="10">
        <f t="shared" si="230"/>
        <v>138</v>
      </c>
      <c r="AP805" s="11">
        <f t="shared" si="231"/>
        <v>168.29268292682926</v>
      </c>
      <c r="AQ805" s="91" t="s">
        <v>5439</v>
      </c>
      <c r="AR805" s="89">
        <v>90</v>
      </c>
      <c r="AS805" s="89">
        <v>92</v>
      </c>
      <c r="AT805" s="10">
        <f t="shared" si="232"/>
        <v>-2</v>
      </c>
      <c r="AU805" s="87">
        <f t="shared" si="233"/>
        <v>-2.1739130434782608</v>
      </c>
      <c r="AV805" s="19" t="s">
        <v>6158</v>
      </c>
    </row>
    <row r="806" spans="3:48" ht="50.1" customHeight="1">
      <c r="C806" s="5"/>
      <c r="D806" s="64" t="s">
        <v>1594</v>
      </c>
      <c r="E806" s="65" t="s">
        <v>5259</v>
      </c>
      <c r="F806" s="67" t="s">
        <v>1595</v>
      </c>
      <c r="G806" s="29">
        <v>20331</v>
      </c>
      <c r="H806" s="13">
        <v>20690</v>
      </c>
      <c r="I806" s="10">
        <f t="shared" si="216"/>
        <v>-359</v>
      </c>
      <c r="J806" s="87">
        <f t="shared" si="217"/>
        <v>-1.7351377477042049</v>
      </c>
      <c r="K806" s="29">
        <v>12170</v>
      </c>
      <c r="L806" s="13">
        <v>12614</v>
      </c>
      <c r="M806" s="10">
        <f t="shared" si="218"/>
        <v>-444</v>
      </c>
      <c r="N806" s="87">
        <f t="shared" si="219"/>
        <v>-3.5198985254479149</v>
      </c>
      <c r="O806" s="29">
        <v>25</v>
      </c>
      <c r="P806" s="13">
        <v>25</v>
      </c>
      <c r="Q806" s="10">
        <f t="shared" si="220"/>
        <v>0</v>
      </c>
      <c r="R806" s="87">
        <f t="shared" si="221"/>
        <v>0</v>
      </c>
      <c r="S806" s="29">
        <v>8136</v>
      </c>
      <c r="T806" s="13">
        <v>8050</v>
      </c>
      <c r="U806" s="10">
        <f t="shared" si="222"/>
        <v>86</v>
      </c>
      <c r="V806" s="87">
        <f t="shared" si="223"/>
        <v>1.0683229813664596</v>
      </c>
      <c r="W806" s="88" t="s">
        <v>8690</v>
      </c>
      <c r="X806" s="89">
        <v>5703</v>
      </c>
      <c r="Y806" s="89">
        <v>5086</v>
      </c>
      <c r="Z806" s="10">
        <f t="shared" si="224"/>
        <v>617</v>
      </c>
      <c r="AA806" s="87">
        <f t="shared" si="225"/>
        <v>12.131340935902477</v>
      </c>
      <c r="AB806" s="90" t="s">
        <v>8691</v>
      </c>
      <c r="AC806" s="89">
        <v>809</v>
      </c>
      <c r="AD806" s="89">
        <v>809</v>
      </c>
      <c r="AE806" s="10">
        <f t="shared" si="226"/>
        <v>0</v>
      </c>
      <c r="AF806" s="11">
        <f t="shared" si="227"/>
        <v>0</v>
      </c>
      <c r="AG806" s="91" t="s">
        <v>8692</v>
      </c>
      <c r="AH806" s="89">
        <v>703</v>
      </c>
      <c r="AI806" s="89">
        <v>1253</v>
      </c>
      <c r="AJ806" s="10">
        <f t="shared" si="228"/>
        <v>-550</v>
      </c>
      <c r="AK806" s="87">
        <f t="shared" si="229"/>
        <v>-43.894652833200318</v>
      </c>
      <c r="AL806" s="90" t="s">
        <v>8693</v>
      </c>
      <c r="AM806" s="89">
        <v>124</v>
      </c>
      <c r="AN806" s="89">
        <v>126</v>
      </c>
      <c r="AO806" s="10">
        <f t="shared" si="230"/>
        <v>-2</v>
      </c>
      <c r="AP806" s="11">
        <f t="shared" si="231"/>
        <v>-1.5873015873015872</v>
      </c>
      <c r="AQ806" s="91" t="s">
        <v>6317</v>
      </c>
      <c r="AR806" s="89">
        <v>123</v>
      </c>
      <c r="AS806" s="89">
        <v>123</v>
      </c>
      <c r="AT806" s="10">
        <f t="shared" si="232"/>
        <v>0</v>
      </c>
      <c r="AU806" s="87">
        <f t="shared" si="233"/>
        <v>0</v>
      </c>
      <c r="AV806" s="19" t="s">
        <v>6159</v>
      </c>
    </row>
    <row r="807" spans="3:48" ht="50.1" customHeight="1">
      <c r="C807" s="5"/>
      <c r="D807" s="64" t="s">
        <v>1596</v>
      </c>
      <c r="E807" s="65" t="s">
        <v>5259</v>
      </c>
      <c r="F807" s="67" t="s">
        <v>1597</v>
      </c>
      <c r="G807" s="29">
        <v>7436</v>
      </c>
      <c r="H807" s="13">
        <v>7433</v>
      </c>
      <c r="I807" s="10">
        <f t="shared" si="216"/>
        <v>3</v>
      </c>
      <c r="J807" s="87">
        <f t="shared" si="217"/>
        <v>4.0360554284945512E-2</v>
      </c>
      <c r="K807" s="29">
        <v>5560</v>
      </c>
      <c r="L807" s="13">
        <v>5708</v>
      </c>
      <c r="M807" s="10">
        <f t="shared" si="218"/>
        <v>-148</v>
      </c>
      <c r="N807" s="87">
        <f t="shared" si="219"/>
        <v>-2.5928521373510862</v>
      </c>
      <c r="O807" s="29">
        <v>123</v>
      </c>
      <c r="P807" s="13">
        <v>123</v>
      </c>
      <c r="Q807" s="10">
        <f t="shared" si="220"/>
        <v>0</v>
      </c>
      <c r="R807" s="87">
        <f t="shared" si="221"/>
        <v>0</v>
      </c>
      <c r="S807" s="29">
        <v>1753</v>
      </c>
      <c r="T807" s="13">
        <v>1602</v>
      </c>
      <c r="U807" s="10">
        <f t="shared" si="222"/>
        <v>151</v>
      </c>
      <c r="V807" s="87">
        <f t="shared" si="223"/>
        <v>9.4257178526841443</v>
      </c>
      <c r="W807" s="88" t="s">
        <v>8694</v>
      </c>
      <c r="X807" s="89">
        <v>516</v>
      </c>
      <c r="Y807" s="89">
        <v>466</v>
      </c>
      <c r="Z807" s="10">
        <f t="shared" si="224"/>
        <v>50</v>
      </c>
      <c r="AA807" s="87">
        <f t="shared" si="225"/>
        <v>10.72961373390558</v>
      </c>
      <c r="AB807" s="90" t="s">
        <v>6081</v>
      </c>
      <c r="AC807" s="89">
        <v>458</v>
      </c>
      <c r="AD807" s="89">
        <v>458</v>
      </c>
      <c r="AE807" s="10">
        <f t="shared" si="226"/>
        <v>0</v>
      </c>
      <c r="AF807" s="11">
        <f t="shared" si="227"/>
        <v>0</v>
      </c>
      <c r="AG807" s="91" t="s">
        <v>5339</v>
      </c>
      <c r="AH807" s="89">
        <v>317</v>
      </c>
      <c r="AI807" s="89">
        <v>317</v>
      </c>
      <c r="AJ807" s="10">
        <f t="shared" si="228"/>
        <v>0</v>
      </c>
      <c r="AK807" s="87">
        <f t="shared" si="229"/>
        <v>0</v>
      </c>
      <c r="AL807" s="90" t="s">
        <v>6868</v>
      </c>
      <c r="AM807" s="89">
        <v>89</v>
      </c>
      <c r="AN807" s="89">
        <v>31</v>
      </c>
      <c r="AO807" s="10">
        <f t="shared" si="230"/>
        <v>58</v>
      </c>
      <c r="AP807" s="11">
        <f t="shared" si="231"/>
        <v>187.09677419354838</v>
      </c>
      <c r="AQ807" s="91" t="s">
        <v>8695</v>
      </c>
      <c r="AR807" s="89">
        <v>75</v>
      </c>
      <c r="AS807" s="89">
        <v>60</v>
      </c>
      <c r="AT807" s="10">
        <f t="shared" si="232"/>
        <v>15</v>
      </c>
      <c r="AU807" s="87">
        <f t="shared" si="233"/>
        <v>25</v>
      </c>
      <c r="AV807" s="21" t="s">
        <v>6160</v>
      </c>
    </row>
    <row r="808" spans="3:48" ht="50.1" customHeight="1">
      <c r="C808" s="5"/>
      <c r="D808" s="64" t="s">
        <v>1598</v>
      </c>
      <c r="E808" s="65" t="s">
        <v>5259</v>
      </c>
      <c r="F808" s="67" t="s">
        <v>1599</v>
      </c>
      <c r="G808" s="29">
        <v>3160</v>
      </c>
      <c r="H808" s="13">
        <v>3583</v>
      </c>
      <c r="I808" s="10">
        <f t="shared" si="216"/>
        <v>-423</v>
      </c>
      <c r="J808" s="87">
        <f t="shared" si="217"/>
        <v>-11.805749372034608</v>
      </c>
      <c r="K808" s="29">
        <v>2746</v>
      </c>
      <c r="L808" s="13">
        <v>3232</v>
      </c>
      <c r="M808" s="10">
        <f t="shared" si="218"/>
        <v>-486</v>
      </c>
      <c r="N808" s="87">
        <f t="shared" si="219"/>
        <v>-15.037128712871286</v>
      </c>
      <c r="O808" s="29">
        <v>62</v>
      </c>
      <c r="P808" s="13">
        <v>44</v>
      </c>
      <c r="Q808" s="10">
        <f t="shared" si="220"/>
        <v>18</v>
      </c>
      <c r="R808" s="87">
        <f t="shared" si="221"/>
        <v>40.909090909090914</v>
      </c>
      <c r="S808" s="29">
        <v>352</v>
      </c>
      <c r="T808" s="13">
        <v>307</v>
      </c>
      <c r="U808" s="10">
        <f t="shared" si="222"/>
        <v>45</v>
      </c>
      <c r="V808" s="87">
        <f t="shared" si="223"/>
        <v>14.65798045602606</v>
      </c>
      <c r="W808" s="88" t="s">
        <v>8696</v>
      </c>
      <c r="X808" s="89">
        <v>122</v>
      </c>
      <c r="Y808" s="89">
        <v>122</v>
      </c>
      <c r="Z808" s="10">
        <f t="shared" si="224"/>
        <v>0</v>
      </c>
      <c r="AA808" s="87">
        <f t="shared" si="225"/>
        <v>0</v>
      </c>
      <c r="AB808" s="90" t="s">
        <v>8697</v>
      </c>
      <c r="AC808" s="89">
        <v>84</v>
      </c>
      <c r="AD808" s="89">
        <v>84</v>
      </c>
      <c r="AE808" s="10">
        <f t="shared" si="226"/>
        <v>0</v>
      </c>
      <c r="AF808" s="11">
        <f t="shared" si="227"/>
        <v>0</v>
      </c>
      <c r="AG808" s="91" t="s">
        <v>5775</v>
      </c>
      <c r="AH808" s="89">
        <v>62</v>
      </c>
      <c r="AI808" s="89">
        <v>55</v>
      </c>
      <c r="AJ808" s="10">
        <f t="shared" si="228"/>
        <v>7</v>
      </c>
      <c r="AK808" s="87">
        <f t="shared" si="229"/>
        <v>12.727272727272727</v>
      </c>
      <c r="AL808" s="90" t="s">
        <v>8698</v>
      </c>
      <c r="AM808" s="89">
        <v>24</v>
      </c>
      <c r="AN808" s="89">
        <v>7</v>
      </c>
      <c r="AO808" s="10">
        <f t="shared" si="230"/>
        <v>17</v>
      </c>
      <c r="AP808" s="11">
        <f t="shared" si="231"/>
        <v>242.85714285714283</v>
      </c>
      <c r="AQ808" s="91" t="s">
        <v>8699</v>
      </c>
      <c r="AR808" s="89">
        <v>23</v>
      </c>
      <c r="AS808" s="89">
        <v>14</v>
      </c>
      <c r="AT808" s="10">
        <f t="shared" si="232"/>
        <v>9</v>
      </c>
      <c r="AU808" s="87">
        <f t="shared" si="233"/>
        <v>64.285714285714292</v>
      </c>
      <c r="AV808" s="21" t="s">
        <v>8788</v>
      </c>
    </row>
    <row r="809" spans="3:48" ht="50.1" customHeight="1">
      <c r="C809" s="5"/>
      <c r="D809" s="64" t="s">
        <v>1600</v>
      </c>
      <c r="E809" s="65" t="s">
        <v>5259</v>
      </c>
      <c r="F809" s="67" t="s">
        <v>1601</v>
      </c>
      <c r="G809" s="29">
        <v>6980</v>
      </c>
      <c r="H809" s="13">
        <v>9161</v>
      </c>
      <c r="I809" s="10">
        <f t="shared" si="216"/>
        <v>-2181</v>
      </c>
      <c r="J809" s="87">
        <f t="shared" si="217"/>
        <v>-23.807444602117673</v>
      </c>
      <c r="K809" s="29">
        <v>5167</v>
      </c>
      <c r="L809" s="13">
        <v>7288</v>
      </c>
      <c r="M809" s="10">
        <f t="shared" si="218"/>
        <v>-2121</v>
      </c>
      <c r="N809" s="87">
        <f t="shared" si="219"/>
        <v>-29.102634467618003</v>
      </c>
      <c r="O809" s="29">
        <v>1</v>
      </c>
      <c r="P809" s="13">
        <v>1</v>
      </c>
      <c r="Q809" s="10">
        <f t="shared" si="220"/>
        <v>0</v>
      </c>
      <c r="R809" s="87">
        <f t="shared" si="221"/>
        <v>0</v>
      </c>
      <c r="S809" s="29">
        <v>1812</v>
      </c>
      <c r="T809" s="13">
        <v>1872</v>
      </c>
      <c r="U809" s="10">
        <f t="shared" si="222"/>
        <v>-60</v>
      </c>
      <c r="V809" s="87">
        <f t="shared" si="223"/>
        <v>-3.2051282051282048</v>
      </c>
      <c r="W809" s="88" t="s">
        <v>8700</v>
      </c>
      <c r="X809" s="89">
        <v>714</v>
      </c>
      <c r="Y809" s="89">
        <v>740</v>
      </c>
      <c r="Z809" s="10">
        <f t="shared" si="224"/>
        <v>-26</v>
      </c>
      <c r="AA809" s="87">
        <f t="shared" si="225"/>
        <v>-3.5135135135135136</v>
      </c>
      <c r="AB809" s="90" t="s">
        <v>5368</v>
      </c>
      <c r="AC809" s="89">
        <v>359</v>
      </c>
      <c r="AD809" s="89">
        <v>359</v>
      </c>
      <c r="AE809" s="10">
        <f t="shared" si="226"/>
        <v>0</v>
      </c>
      <c r="AF809" s="11">
        <f t="shared" si="227"/>
        <v>0</v>
      </c>
      <c r="AG809" s="91" t="s">
        <v>8701</v>
      </c>
      <c r="AH809" s="89">
        <v>217</v>
      </c>
      <c r="AI809" s="89">
        <v>237</v>
      </c>
      <c r="AJ809" s="10">
        <f t="shared" si="228"/>
        <v>-20</v>
      </c>
      <c r="AK809" s="87">
        <f t="shared" si="229"/>
        <v>-8.4388185654008439</v>
      </c>
      <c r="AL809" s="90" t="s">
        <v>8702</v>
      </c>
      <c r="AM809" s="89">
        <v>204</v>
      </c>
      <c r="AN809" s="89">
        <v>204</v>
      </c>
      <c r="AO809" s="10">
        <f t="shared" si="230"/>
        <v>0</v>
      </c>
      <c r="AP809" s="11">
        <f t="shared" si="231"/>
        <v>0</v>
      </c>
      <c r="AQ809" s="91" t="s">
        <v>5489</v>
      </c>
      <c r="AR809" s="89">
        <v>186</v>
      </c>
      <c r="AS809" s="89">
        <v>186</v>
      </c>
      <c r="AT809" s="10">
        <f t="shared" si="232"/>
        <v>0</v>
      </c>
      <c r="AU809" s="87">
        <f t="shared" si="233"/>
        <v>0</v>
      </c>
      <c r="AV809" s="19" t="s">
        <v>6161</v>
      </c>
    </row>
    <row r="810" spans="3:48" ht="50.1" customHeight="1">
      <c r="C810" s="5"/>
      <c r="D810" s="64" t="s">
        <v>1602</v>
      </c>
      <c r="E810" s="65" t="s">
        <v>5259</v>
      </c>
      <c r="F810" s="67" t="s">
        <v>1603</v>
      </c>
      <c r="G810" s="29">
        <v>11395</v>
      </c>
      <c r="H810" s="13">
        <v>11448</v>
      </c>
      <c r="I810" s="10">
        <f t="shared" si="216"/>
        <v>-53</v>
      </c>
      <c r="J810" s="87">
        <f t="shared" si="217"/>
        <v>-0.46296296296296291</v>
      </c>
      <c r="K810" s="29">
        <v>4044</v>
      </c>
      <c r="L810" s="13">
        <v>4111</v>
      </c>
      <c r="M810" s="10">
        <f t="shared" si="218"/>
        <v>-67</v>
      </c>
      <c r="N810" s="87">
        <f t="shared" si="219"/>
        <v>-1.6297737776696668</v>
      </c>
      <c r="O810" s="29">
        <v>299</v>
      </c>
      <c r="P810" s="13">
        <v>298</v>
      </c>
      <c r="Q810" s="10">
        <f t="shared" si="220"/>
        <v>1</v>
      </c>
      <c r="R810" s="87">
        <f t="shared" si="221"/>
        <v>0.33557046979865773</v>
      </c>
      <c r="S810" s="29">
        <v>7053</v>
      </c>
      <c r="T810" s="13">
        <v>7039</v>
      </c>
      <c r="U810" s="10">
        <f t="shared" si="222"/>
        <v>14</v>
      </c>
      <c r="V810" s="87">
        <f t="shared" si="223"/>
        <v>0.19889188805228014</v>
      </c>
      <c r="W810" s="88" t="s">
        <v>5351</v>
      </c>
      <c r="X810" s="89">
        <v>5298</v>
      </c>
      <c r="Y810" s="89">
        <v>5288</v>
      </c>
      <c r="Z810" s="10">
        <f t="shared" si="224"/>
        <v>10</v>
      </c>
      <c r="AA810" s="87">
        <f t="shared" si="225"/>
        <v>0.18910741301059003</v>
      </c>
      <c r="AB810" s="90" t="s">
        <v>6162</v>
      </c>
      <c r="AC810" s="89">
        <v>563</v>
      </c>
      <c r="AD810" s="89">
        <v>546</v>
      </c>
      <c r="AE810" s="10">
        <f t="shared" si="226"/>
        <v>17</v>
      </c>
      <c r="AF810" s="11">
        <f t="shared" si="227"/>
        <v>3.1135531135531136</v>
      </c>
      <c r="AG810" s="91" t="s">
        <v>6163</v>
      </c>
      <c r="AH810" s="89">
        <v>398</v>
      </c>
      <c r="AI810" s="89">
        <v>401</v>
      </c>
      <c r="AJ810" s="10">
        <f t="shared" si="228"/>
        <v>-3</v>
      </c>
      <c r="AK810" s="87">
        <f t="shared" si="229"/>
        <v>-0.74812967581047385</v>
      </c>
      <c r="AL810" s="90" t="s">
        <v>6033</v>
      </c>
      <c r="AM810" s="89">
        <v>288</v>
      </c>
      <c r="AN810" s="89">
        <v>294</v>
      </c>
      <c r="AO810" s="10">
        <f t="shared" si="230"/>
        <v>-6</v>
      </c>
      <c r="AP810" s="11">
        <f t="shared" si="231"/>
        <v>-2.0408163265306123</v>
      </c>
      <c r="AQ810" s="91" t="s">
        <v>5339</v>
      </c>
      <c r="AR810" s="89">
        <v>158</v>
      </c>
      <c r="AS810" s="89">
        <v>157</v>
      </c>
      <c r="AT810" s="10">
        <f t="shared" si="232"/>
        <v>1</v>
      </c>
      <c r="AU810" s="87">
        <f t="shared" si="233"/>
        <v>0.63694267515923575</v>
      </c>
      <c r="AV810" s="19" t="s">
        <v>6164</v>
      </c>
    </row>
    <row r="811" spans="3:48" ht="50.1" customHeight="1">
      <c r="C811" s="5"/>
      <c r="D811" s="64" t="s">
        <v>1604</v>
      </c>
      <c r="E811" s="65" t="s">
        <v>5259</v>
      </c>
      <c r="F811" s="67" t="s">
        <v>1605</v>
      </c>
      <c r="G811" s="29">
        <v>5676</v>
      </c>
      <c r="H811" s="13">
        <v>5177</v>
      </c>
      <c r="I811" s="10">
        <f t="shared" si="216"/>
        <v>499</v>
      </c>
      <c r="J811" s="87">
        <f t="shared" si="217"/>
        <v>9.6387869422445434</v>
      </c>
      <c r="K811" s="29">
        <v>1504</v>
      </c>
      <c r="L811" s="13">
        <v>1379</v>
      </c>
      <c r="M811" s="10">
        <f t="shared" si="218"/>
        <v>125</v>
      </c>
      <c r="N811" s="87">
        <f t="shared" si="219"/>
        <v>9.0645395213923141</v>
      </c>
      <c r="O811" s="29">
        <v>0</v>
      </c>
      <c r="P811" s="13">
        <v>0</v>
      </c>
      <c r="Q811" s="10" t="str">
        <f t="shared" si="220"/>
        <v>-</v>
      </c>
      <c r="R811" s="87" t="str">
        <f t="shared" si="221"/>
        <v>-</v>
      </c>
      <c r="S811" s="29">
        <v>4171</v>
      </c>
      <c r="T811" s="13">
        <v>3798</v>
      </c>
      <c r="U811" s="10">
        <f t="shared" si="222"/>
        <v>373</v>
      </c>
      <c r="V811" s="87">
        <f t="shared" si="223"/>
        <v>9.8209583991574512</v>
      </c>
      <c r="W811" s="88" t="s">
        <v>8703</v>
      </c>
      <c r="X811" s="89">
        <v>3540</v>
      </c>
      <c r="Y811" s="89">
        <v>3174</v>
      </c>
      <c r="Z811" s="10">
        <f t="shared" si="224"/>
        <v>366</v>
      </c>
      <c r="AA811" s="87">
        <f t="shared" si="225"/>
        <v>11.531190926275993</v>
      </c>
      <c r="AB811" s="90" t="s">
        <v>5317</v>
      </c>
      <c r="AC811" s="89">
        <v>334</v>
      </c>
      <c r="AD811" s="89">
        <v>333</v>
      </c>
      <c r="AE811" s="10">
        <f t="shared" si="226"/>
        <v>1</v>
      </c>
      <c r="AF811" s="11">
        <f t="shared" si="227"/>
        <v>0.3003003003003003</v>
      </c>
      <c r="AG811" s="91" t="s">
        <v>8695</v>
      </c>
      <c r="AH811" s="89">
        <v>192</v>
      </c>
      <c r="AI811" s="89">
        <v>196</v>
      </c>
      <c r="AJ811" s="10">
        <f t="shared" si="228"/>
        <v>-4</v>
      </c>
      <c r="AK811" s="87">
        <f t="shared" si="229"/>
        <v>-2.0408163265306123</v>
      </c>
      <c r="AL811" s="90" t="s">
        <v>5316</v>
      </c>
      <c r="AM811" s="89">
        <v>87</v>
      </c>
      <c r="AN811" s="89">
        <v>87</v>
      </c>
      <c r="AO811" s="10">
        <f t="shared" si="230"/>
        <v>0</v>
      </c>
      <c r="AP811" s="11">
        <f t="shared" si="231"/>
        <v>0</v>
      </c>
      <c r="AQ811" s="91" t="s">
        <v>5438</v>
      </c>
      <c r="AR811" s="89">
        <v>13</v>
      </c>
      <c r="AS811" s="89">
        <v>2</v>
      </c>
      <c r="AT811" s="10">
        <f t="shared" si="232"/>
        <v>11</v>
      </c>
      <c r="AU811" s="87">
        <f t="shared" si="233"/>
        <v>550</v>
      </c>
      <c r="AV811" s="19" t="s">
        <v>6165</v>
      </c>
    </row>
    <row r="812" spans="3:48" ht="50.1" customHeight="1">
      <c r="C812" s="5"/>
      <c r="D812" s="64" t="s">
        <v>1606</v>
      </c>
      <c r="E812" s="65" t="s">
        <v>5259</v>
      </c>
      <c r="F812" s="67" t="s">
        <v>1607</v>
      </c>
      <c r="G812" s="29">
        <v>15990</v>
      </c>
      <c r="H812" s="13">
        <v>17408</v>
      </c>
      <c r="I812" s="10">
        <f t="shared" si="216"/>
        <v>-1418</v>
      </c>
      <c r="J812" s="87">
        <f t="shared" si="217"/>
        <v>-8.1456801470588225</v>
      </c>
      <c r="K812" s="29">
        <v>9624</v>
      </c>
      <c r="L812" s="13">
        <v>9579</v>
      </c>
      <c r="M812" s="10">
        <f t="shared" si="218"/>
        <v>45</v>
      </c>
      <c r="N812" s="87">
        <f t="shared" si="219"/>
        <v>0.46977763858440336</v>
      </c>
      <c r="O812" s="29">
        <v>576</v>
      </c>
      <c r="P812" s="13">
        <v>576</v>
      </c>
      <c r="Q812" s="10">
        <f t="shared" si="220"/>
        <v>0</v>
      </c>
      <c r="R812" s="87">
        <f t="shared" si="221"/>
        <v>0</v>
      </c>
      <c r="S812" s="29">
        <v>5790</v>
      </c>
      <c r="T812" s="13">
        <v>7253</v>
      </c>
      <c r="U812" s="10">
        <f t="shared" si="222"/>
        <v>-1463</v>
      </c>
      <c r="V812" s="87">
        <f t="shared" si="223"/>
        <v>-20.170963739142426</v>
      </c>
      <c r="W812" s="88" t="s">
        <v>5389</v>
      </c>
      <c r="X812" s="89">
        <v>2221</v>
      </c>
      <c r="Y812" s="89">
        <v>2762</v>
      </c>
      <c r="Z812" s="10">
        <f t="shared" si="224"/>
        <v>-541</v>
      </c>
      <c r="AA812" s="87">
        <f t="shared" si="225"/>
        <v>-19.587255611875452</v>
      </c>
      <c r="AB812" s="90" t="s">
        <v>5373</v>
      </c>
      <c r="AC812" s="89">
        <v>1281</v>
      </c>
      <c r="AD812" s="89">
        <v>1910</v>
      </c>
      <c r="AE812" s="10">
        <f t="shared" si="226"/>
        <v>-629</v>
      </c>
      <c r="AF812" s="11">
        <f t="shared" si="227"/>
        <v>-32.931937172774866</v>
      </c>
      <c r="AG812" s="91" t="s">
        <v>5378</v>
      </c>
      <c r="AH812" s="89">
        <v>1007</v>
      </c>
      <c r="AI812" s="89">
        <v>1004</v>
      </c>
      <c r="AJ812" s="10">
        <f t="shared" si="228"/>
        <v>3</v>
      </c>
      <c r="AK812" s="87">
        <f t="shared" si="229"/>
        <v>0.29880478087649404</v>
      </c>
      <c r="AL812" s="90" t="s">
        <v>7393</v>
      </c>
      <c r="AM812" s="89">
        <v>868</v>
      </c>
      <c r="AN812" s="89">
        <v>941</v>
      </c>
      <c r="AO812" s="10">
        <f t="shared" si="230"/>
        <v>-73</v>
      </c>
      <c r="AP812" s="11">
        <f t="shared" si="231"/>
        <v>-7.7577045696068003</v>
      </c>
      <c r="AQ812" s="91" t="s">
        <v>5365</v>
      </c>
      <c r="AR812" s="89">
        <v>157</v>
      </c>
      <c r="AS812" s="89">
        <v>156</v>
      </c>
      <c r="AT812" s="10">
        <f t="shared" si="232"/>
        <v>1</v>
      </c>
      <c r="AU812" s="87">
        <f t="shared" si="233"/>
        <v>0.64102564102564097</v>
      </c>
      <c r="AV812" s="19" t="s">
        <v>8789</v>
      </c>
    </row>
    <row r="813" spans="3:48" ht="50.1" customHeight="1">
      <c r="C813" s="5"/>
      <c r="D813" s="64" t="s">
        <v>1608</v>
      </c>
      <c r="E813" s="65" t="s">
        <v>5259</v>
      </c>
      <c r="F813" s="67" t="s">
        <v>1609</v>
      </c>
      <c r="G813" s="29">
        <v>14119</v>
      </c>
      <c r="H813" s="13">
        <v>16770</v>
      </c>
      <c r="I813" s="10">
        <f t="shared" si="216"/>
        <v>-2651</v>
      </c>
      <c r="J813" s="87">
        <f t="shared" si="217"/>
        <v>-15.807990459153251</v>
      </c>
      <c r="K813" s="29">
        <v>3475</v>
      </c>
      <c r="L813" s="13">
        <v>4418</v>
      </c>
      <c r="M813" s="10">
        <f t="shared" si="218"/>
        <v>-943</v>
      </c>
      <c r="N813" s="87">
        <f t="shared" si="219"/>
        <v>-21.344499773653236</v>
      </c>
      <c r="O813" s="29">
        <v>4534</v>
      </c>
      <c r="P813" s="13">
        <v>4679</v>
      </c>
      <c r="Q813" s="10">
        <f t="shared" si="220"/>
        <v>-145</v>
      </c>
      <c r="R813" s="87">
        <f t="shared" si="221"/>
        <v>-3.0989527676854025</v>
      </c>
      <c r="S813" s="29">
        <v>6111</v>
      </c>
      <c r="T813" s="13">
        <v>7672</v>
      </c>
      <c r="U813" s="10">
        <f t="shared" si="222"/>
        <v>-1561</v>
      </c>
      <c r="V813" s="87">
        <f t="shared" si="223"/>
        <v>-20.346715328467152</v>
      </c>
      <c r="W813" s="88" t="s">
        <v>8327</v>
      </c>
      <c r="X813" s="89">
        <v>5067</v>
      </c>
      <c r="Y813" s="89">
        <v>6649</v>
      </c>
      <c r="Z813" s="10">
        <f t="shared" si="224"/>
        <v>-1582</v>
      </c>
      <c r="AA813" s="87">
        <f t="shared" si="225"/>
        <v>-23.793051586704767</v>
      </c>
      <c r="AB813" s="90" t="s">
        <v>8704</v>
      </c>
      <c r="AC813" s="89">
        <v>456</v>
      </c>
      <c r="AD813" s="89">
        <v>424</v>
      </c>
      <c r="AE813" s="10">
        <f t="shared" si="226"/>
        <v>32</v>
      </c>
      <c r="AF813" s="11">
        <f t="shared" si="227"/>
        <v>7.5471698113207548</v>
      </c>
      <c r="AG813" s="91" t="s">
        <v>8705</v>
      </c>
      <c r="AH813" s="89">
        <v>131</v>
      </c>
      <c r="AI813" s="89">
        <v>148</v>
      </c>
      <c r="AJ813" s="10">
        <f t="shared" si="228"/>
        <v>-17</v>
      </c>
      <c r="AK813" s="87">
        <f t="shared" si="229"/>
        <v>-11.486486486486488</v>
      </c>
      <c r="AL813" s="90" t="s">
        <v>8706</v>
      </c>
      <c r="AM813" s="89">
        <v>109</v>
      </c>
      <c r="AN813" s="89">
        <v>109</v>
      </c>
      <c r="AO813" s="10">
        <f t="shared" si="230"/>
        <v>0</v>
      </c>
      <c r="AP813" s="11">
        <f t="shared" si="231"/>
        <v>0</v>
      </c>
      <c r="AQ813" s="91" t="s">
        <v>5489</v>
      </c>
      <c r="AR813" s="89">
        <v>80</v>
      </c>
      <c r="AS813" s="89">
        <v>80</v>
      </c>
      <c r="AT813" s="10">
        <f t="shared" si="232"/>
        <v>0</v>
      </c>
      <c r="AU813" s="87">
        <f t="shared" si="233"/>
        <v>0</v>
      </c>
      <c r="AV813" s="19" t="s">
        <v>6166</v>
      </c>
    </row>
    <row r="814" spans="3:48" ht="50.1" customHeight="1">
      <c r="C814" s="5"/>
      <c r="D814" s="64" t="s">
        <v>1610</v>
      </c>
      <c r="E814" s="65" t="s">
        <v>5259</v>
      </c>
      <c r="F814" s="67" t="s">
        <v>1611</v>
      </c>
      <c r="G814" s="29">
        <v>34586</v>
      </c>
      <c r="H814" s="13">
        <v>35669</v>
      </c>
      <c r="I814" s="10">
        <f t="shared" si="216"/>
        <v>-1083</v>
      </c>
      <c r="J814" s="87">
        <f t="shared" si="217"/>
        <v>-3.0362499649555637</v>
      </c>
      <c r="K814" s="29">
        <v>11726</v>
      </c>
      <c r="L814" s="13">
        <v>12722</v>
      </c>
      <c r="M814" s="10">
        <f t="shared" si="218"/>
        <v>-996</v>
      </c>
      <c r="N814" s="87">
        <f t="shared" si="219"/>
        <v>-7.8289577110517223</v>
      </c>
      <c r="O814" s="29">
        <v>0</v>
      </c>
      <c r="P814" s="13">
        <v>0</v>
      </c>
      <c r="Q814" s="10" t="str">
        <f t="shared" si="220"/>
        <v>-</v>
      </c>
      <c r="R814" s="87" t="str">
        <f t="shared" si="221"/>
        <v>-</v>
      </c>
      <c r="S814" s="29">
        <v>22860</v>
      </c>
      <c r="T814" s="13">
        <v>22947</v>
      </c>
      <c r="U814" s="10">
        <f t="shared" si="222"/>
        <v>-87</v>
      </c>
      <c r="V814" s="87">
        <f t="shared" si="223"/>
        <v>-0.37913452738920123</v>
      </c>
      <c r="W814" s="88" t="s">
        <v>5339</v>
      </c>
      <c r="X814" s="89">
        <v>17581</v>
      </c>
      <c r="Y814" s="89">
        <v>17581</v>
      </c>
      <c r="Z814" s="10">
        <f t="shared" si="224"/>
        <v>0</v>
      </c>
      <c r="AA814" s="87">
        <f t="shared" si="225"/>
        <v>0</v>
      </c>
      <c r="AB814" s="90" t="s">
        <v>6305</v>
      </c>
      <c r="AC814" s="89">
        <v>2965</v>
      </c>
      <c r="AD814" s="89">
        <v>2983</v>
      </c>
      <c r="AE814" s="10">
        <f t="shared" si="226"/>
        <v>-18</v>
      </c>
      <c r="AF814" s="11">
        <f t="shared" si="227"/>
        <v>-0.60341937646664434</v>
      </c>
      <c r="AG814" s="91" t="s">
        <v>5568</v>
      </c>
      <c r="AH814" s="89">
        <v>1700</v>
      </c>
      <c r="AI814" s="89">
        <v>1813</v>
      </c>
      <c r="AJ814" s="10">
        <f t="shared" si="228"/>
        <v>-113</v>
      </c>
      <c r="AK814" s="87">
        <f t="shared" si="229"/>
        <v>-6.2327633756205181</v>
      </c>
      <c r="AL814" s="90" t="s">
        <v>8707</v>
      </c>
      <c r="AM814" s="89">
        <v>568</v>
      </c>
      <c r="AN814" s="89">
        <v>548</v>
      </c>
      <c r="AO814" s="10">
        <f t="shared" si="230"/>
        <v>20</v>
      </c>
      <c r="AP814" s="11">
        <f t="shared" si="231"/>
        <v>3.6496350364963499</v>
      </c>
      <c r="AQ814" s="91" t="s">
        <v>5438</v>
      </c>
      <c r="AR814" s="89">
        <v>38</v>
      </c>
      <c r="AS814" s="89">
        <v>16</v>
      </c>
      <c r="AT814" s="10">
        <f t="shared" si="232"/>
        <v>22</v>
      </c>
      <c r="AU814" s="87">
        <f t="shared" si="233"/>
        <v>137.5</v>
      </c>
      <c r="AV814" s="19" t="s">
        <v>6167</v>
      </c>
    </row>
    <row r="815" spans="3:48" ht="50.1" customHeight="1">
      <c r="C815" s="5"/>
      <c r="D815" s="64" t="s">
        <v>1612</v>
      </c>
      <c r="E815" s="65" t="s">
        <v>5259</v>
      </c>
      <c r="F815" s="67" t="s">
        <v>1613</v>
      </c>
      <c r="G815" s="29">
        <v>1947</v>
      </c>
      <c r="H815" s="13">
        <v>1781</v>
      </c>
      <c r="I815" s="10">
        <f t="shared" si="216"/>
        <v>166</v>
      </c>
      <c r="J815" s="87">
        <f t="shared" si="217"/>
        <v>9.320606400898372</v>
      </c>
      <c r="K815" s="29">
        <v>779</v>
      </c>
      <c r="L815" s="13">
        <v>667</v>
      </c>
      <c r="M815" s="10">
        <f t="shared" si="218"/>
        <v>112</v>
      </c>
      <c r="N815" s="87">
        <f t="shared" si="219"/>
        <v>16.791604197901052</v>
      </c>
      <c r="O815" s="29">
        <v>4</v>
      </c>
      <c r="P815" s="13">
        <v>4</v>
      </c>
      <c r="Q815" s="10">
        <f t="shared" si="220"/>
        <v>0</v>
      </c>
      <c r="R815" s="87">
        <f t="shared" si="221"/>
        <v>0</v>
      </c>
      <c r="S815" s="29">
        <v>1164</v>
      </c>
      <c r="T815" s="13">
        <v>1110</v>
      </c>
      <c r="U815" s="10">
        <f t="shared" si="222"/>
        <v>54</v>
      </c>
      <c r="V815" s="87">
        <f t="shared" si="223"/>
        <v>4.8648648648648649</v>
      </c>
      <c r="W815" s="88" t="s">
        <v>5403</v>
      </c>
      <c r="X815" s="89">
        <v>633</v>
      </c>
      <c r="Y815" s="89">
        <v>577</v>
      </c>
      <c r="Z815" s="10">
        <f t="shared" si="224"/>
        <v>56</v>
      </c>
      <c r="AA815" s="87">
        <f t="shared" si="225"/>
        <v>9.7053726169844019</v>
      </c>
      <c r="AB815" s="90" t="s">
        <v>8708</v>
      </c>
      <c r="AC815" s="89">
        <v>363</v>
      </c>
      <c r="AD815" s="89">
        <v>369</v>
      </c>
      <c r="AE815" s="10">
        <f t="shared" si="226"/>
        <v>-6</v>
      </c>
      <c r="AF815" s="11">
        <f t="shared" si="227"/>
        <v>-1.6260162601626018</v>
      </c>
      <c r="AG815" s="91" t="s">
        <v>7417</v>
      </c>
      <c r="AH815" s="89">
        <v>64</v>
      </c>
      <c r="AI815" s="89">
        <v>73</v>
      </c>
      <c r="AJ815" s="10">
        <f t="shared" si="228"/>
        <v>-9</v>
      </c>
      <c r="AK815" s="87">
        <f t="shared" si="229"/>
        <v>-12.328767123287671</v>
      </c>
      <c r="AL815" s="90" t="s">
        <v>5346</v>
      </c>
      <c r="AM815" s="89">
        <v>43</v>
      </c>
      <c r="AN815" s="89">
        <v>34</v>
      </c>
      <c r="AO815" s="10">
        <f t="shared" si="230"/>
        <v>9</v>
      </c>
      <c r="AP815" s="11">
        <f t="shared" si="231"/>
        <v>26.47058823529412</v>
      </c>
      <c r="AQ815" s="91" t="s">
        <v>5381</v>
      </c>
      <c r="AR815" s="89">
        <v>30</v>
      </c>
      <c r="AS815" s="89">
        <v>30</v>
      </c>
      <c r="AT815" s="10">
        <f t="shared" si="232"/>
        <v>0</v>
      </c>
      <c r="AU815" s="87">
        <f t="shared" si="233"/>
        <v>0</v>
      </c>
      <c r="AV815" s="19" t="s">
        <v>8790</v>
      </c>
    </row>
    <row r="816" spans="3:48" ht="50.1" customHeight="1">
      <c r="C816" s="5"/>
      <c r="D816" s="64" t="s">
        <v>1614</v>
      </c>
      <c r="E816" s="65" t="s">
        <v>5259</v>
      </c>
      <c r="F816" s="67" t="s">
        <v>1615</v>
      </c>
      <c r="G816" s="29">
        <v>14743</v>
      </c>
      <c r="H816" s="13">
        <v>12519</v>
      </c>
      <c r="I816" s="10">
        <f t="shared" si="216"/>
        <v>2224</v>
      </c>
      <c r="J816" s="87">
        <f t="shared" si="217"/>
        <v>17.764997204249543</v>
      </c>
      <c r="K816" s="29">
        <v>8730</v>
      </c>
      <c r="L816" s="13">
        <v>6559</v>
      </c>
      <c r="M816" s="10">
        <f t="shared" si="218"/>
        <v>2171</v>
      </c>
      <c r="N816" s="87">
        <f t="shared" si="219"/>
        <v>33.099557859429787</v>
      </c>
      <c r="O816" s="29">
        <v>8</v>
      </c>
      <c r="P816" s="13">
        <v>8</v>
      </c>
      <c r="Q816" s="10">
        <f t="shared" si="220"/>
        <v>0</v>
      </c>
      <c r="R816" s="87">
        <f t="shared" si="221"/>
        <v>0</v>
      </c>
      <c r="S816" s="29">
        <v>6005</v>
      </c>
      <c r="T816" s="13">
        <v>5951</v>
      </c>
      <c r="U816" s="10">
        <f t="shared" si="222"/>
        <v>54</v>
      </c>
      <c r="V816" s="87">
        <f t="shared" si="223"/>
        <v>0.90741051924046379</v>
      </c>
      <c r="W816" s="88" t="s">
        <v>5339</v>
      </c>
      <c r="X816" s="89">
        <v>4273</v>
      </c>
      <c r="Y816" s="89">
        <v>4274</v>
      </c>
      <c r="Z816" s="10">
        <f t="shared" si="224"/>
        <v>-1</v>
      </c>
      <c r="AA816" s="87">
        <f t="shared" si="225"/>
        <v>-2.3397285914833879E-2</v>
      </c>
      <c r="AB816" s="90" t="s">
        <v>6291</v>
      </c>
      <c r="AC816" s="89">
        <v>632</v>
      </c>
      <c r="AD816" s="89">
        <v>701</v>
      </c>
      <c r="AE816" s="10">
        <f t="shared" si="226"/>
        <v>-69</v>
      </c>
      <c r="AF816" s="11">
        <f t="shared" si="227"/>
        <v>-9.8430813124108418</v>
      </c>
      <c r="AG816" s="91" t="s">
        <v>5919</v>
      </c>
      <c r="AH816" s="89">
        <v>577</v>
      </c>
      <c r="AI816" s="89">
        <v>588</v>
      </c>
      <c r="AJ816" s="10">
        <f t="shared" si="228"/>
        <v>-11</v>
      </c>
      <c r="AK816" s="87">
        <f t="shared" si="229"/>
        <v>-1.870748299319728</v>
      </c>
      <c r="AL816" s="90" t="s">
        <v>5346</v>
      </c>
      <c r="AM816" s="89">
        <v>209</v>
      </c>
      <c r="AN816" s="89">
        <v>140</v>
      </c>
      <c r="AO816" s="10">
        <f t="shared" si="230"/>
        <v>69</v>
      </c>
      <c r="AP816" s="11">
        <f t="shared" si="231"/>
        <v>49.285714285714292</v>
      </c>
      <c r="AQ816" s="91" t="s">
        <v>5489</v>
      </c>
      <c r="AR816" s="89">
        <v>187</v>
      </c>
      <c r="AS816" s="89">
        <v>188</v>
      </c>
      <c r="AT816" s="10">
        <f t="shared" si="232"/>
        <v>-1</v>
      </c>
      <c r="AU816" s="87">
        <f t="shared" si="233"/>
        <v>-0.53191489361702127</v>
      </c>
      <c r="AV816" s="19" t="s">
        <v>8791</v>
      </c>
    </row>
    <row r="817" spans="1:50" ht="50.1" customHeight="1">
      <c r="C817" s="5"/>
      <c r="D817" s="64" t="s">
        <v>1616</v>
      </c>
      <c r="E817" s="65" t="s">
        <v>5259</v>
      </c>
      <c r="F817" s="67" t="s">
        <v>1617</v>
      </c>
      <c r="G817" s="29">
        <v>7779</v>
      </c>
      <c r="H817" s="13">
        <v>8092</v>
      </c>
      <c r="I817" s="10">
        <f t="shared" si="216"/>
        <v>-313</v>
      </c>
      <c r="J817" s="87">
        <f t="shared" si="217"/>
        <v>-3.8680177953534352</v>
      </c>
      <c r="K817" s="29">
        <v>4533</v>
      </c>
      <c r="L817" s="13">
        <v>4533</v>
      </c>
      <c r="M817" s="10">
        <f t="shared" si="218"/>
        <v>0</v>
      </c>
      <c r="N817" s="87">
        <f t="shared" si="219"/>
        <v>0</v>
      </c>
      <c r="O817" s="29">
        <v>33</v>
      </c>
      <c r="P817" s="13">
        <v>33</v>
      </c>
      <c r="Q817" s="10">
        <f t="shared" si="220"/>
        <v>0</v>
      </c>
      <c r="R817" s="87">
        <f t="shared" si="221"/>
        <v>0</v>
      </c>
      <c r="S817" s="29">
        <v>3212</v>
      </c>
      <c r="T817" s="13">
        <v>3526</v>
      </c>
      <c r="U817" s="10">
        <f t="shared" si="222"/>
        <v>-314</v>
      </c>
      <c r="V817" s="87">
        <f t="shared" si="223"/>
        <v>-8.9052750992626208</v>
      </c>
      <c r="W817" s="88" t="s">
        <v>8709</v>
      </c>
      <c r="X817" s="89">
        <v>1372</v>
      </c>
      <c r="Y817" s="89">
        <v>1625</v>
      </c>
      <c r="Z817" s="10">
        <f t="shared" si="224"/>
        <v>-253</v>
      </c>
      <c r="AA817" s="87">
        <f t="shared" si="225"/>
        <v>-15.569230769230769</v>
      </c>
      <c r="AB817" s="90" t="s">
        <v>8710</v>
      </c>
      <c r="AC817" s="89">
        <v>516</v>
      </c>
      <c r="AD817" s="89">
        <v>515</v>
      </c>
      <c r="AE817" s="10">
        <f t="shared" si="226"/>
        <v>1</v>
      </c>
      <c r="AF817" s="11">
        <f t="shared" si="227"/>
        <v>0.1941747572815534</v>
      </c>
      <c r="AG817" s="91" t="s">
        <v>8711</v>
      </c>
      <c r="AH817" s="89">
        <v>444</v>
      </c>
      <c r="AI817" s="89">
        <v>442</v>
      </c>
      <c r="AJ817" s="10">
        <f t="shared" si="228"/>
        <v>2</v>
      </c>
      <c r="AK817" s="87">
        <f t="shared" si="229"/>
        <v>0.45248868778280549</v>
      </c>
      <c r="AL817" s="90" t="s">
        <v>8712</v>
      </c>
      <c r="AM817" s="89">
        <v>299</v>
      </c>
      <c r="AN817" s="89">
        <v>302</v>
      </c>
      <c r="AO817" s="10">
        <f t="shared" si="230"/>
        <v>-3</v>
      </c>
      <c r="AP817" s="11">
        <f t="shared" si="231"/>
        <v>-0.99337748344370869</v>
      </c>
      <c r="AQ817" s="91" t="s">
        <v>7554</v>
      </c>
      <c r="AR817" s="89">
        <v>184</v>
      </c>
      <c r="AS817" s="89">
        <v>233</v>
      </c>
      <c r="AT817" s="10">
        <f t="shared" si="232"/>
        <v>-49</v>
      </c>
      <c r="AU817" s="87">
        <f t="shared" si="233"/>
        <v>-21.030042918454935</v>
      </c>
      <c r="AV817" s="19" t="s">
        <v>6168</v>
      </c>
    </row>
    <row r="818" spans="1:50" ht="50.1" customHeight="1">
      <c r="C818" s="5"/>
      <c r="D818" s="64" t="s">
        <v>1618</v>
      </c>
      <c r="E818" s="65" t="s">
        <v>5259</v>
      </c>
      <c r="F818" s="67" t="s">
        <v>1619</v>
      </c>
      <c r="G818" s="29">
        <v>5779</v>
      </c>
      <c r="H818" s="13">
        <v>5321</v>
      </c>
      <c r="I818" s="10">
        <f t="shared" si="216"/>
        <v>458</v>
      </c>
      <c r="J818" s="87">
        <f t="shared" si="217"/>
        <v>8.6074046231911296</v>
      </c>
      <c r="K818" s="29">
        <v>2781</v>
      </c>
      <c r="L818" s="13">
        <v>2350</v>
      </c>
      <c r="M818" s="10">
        <f t="shared" si="218"/>
        <v>431</v>
      </c>
      <c r="N818" s="87">
        <f t="shared" si="219"/>
        <v>18.340425531914896</v>
      </c>
      <c r="O818" s="29">
        <v>709</v>
      </c>
      <c r="P818" s="13">
        <v>709</v>
      </c>
      <c r="Q818" s="10">
        <f t="shared" si="220"/>
        <v>0</v>
      </c>
      <c r="R818" s="87">
        <f t="shared" si="221"/>
        <v>0</v>
      </c>
      <c r="S818" s="29">
        <v>2289</v>
      </c>
      <c r="T818" s="13">
        <v>2262</v>
      </c>
      <c r="U818" s="10">
        <f t="shared" si="222"/>
        <v>27</v>
      </c>
      <c r="V818" s="87">
        <f t="shared" si="223"/>
        <v>1.1936339522546418</v>
      </c>
      <c r="W818" s="88" t="s">
        <v>5373</v>
      </c>
      <c r="X818" s="89">
        <v>2003</v>
      </c>
      <c r="Y818" s="89">
        <v>2002</v>
      </c>
      <c r="Z818" s="10">
        <f t="shared" si="224"/>
        <v>1</v>
      </c>
      <c r="AA818" s="87">
        <f t="shared" si="225"/>
        <v>4.9950049950049952E-2</v>
      </c>
      <c r="AB818" s="90" t="s">
        <v>5403</v>
      </c>
      <c r="AC818" s="89">
        <v>91</v>
      </c>
      <c r="AD818" s="89">
        <v>77</v>
      </c>
      <c r="AE818" s="10">
        <f t="shared" si="226"/>
        <v>14</v>
      </c>
      <c r="AF818" s="11">
        <f t="shared" si="227"/>
        <v>18.181818181818183</v>
      </c>
      <c r="AG818" s="91" t="s">
        <v>8713</v>
      </c>
      <c r="AH818" s="89">
        <v>60</v>
      </c>
      <c r="AI818" s="89">
        <v>60</v>
      </c>
      <c r="AJ818" s="10">
        <f t="shared" si="228"/>
        <v>0</v>
      </c>
      <c r="AK818" s="87">
        <f t="shared" si="229"/>
        <v>0</v>
      </c>
      <c r="AL818" s="90" t="s">
        <v>8714</v>
      </c>
      <c r="AM818" s="89">
        <v>58</v>
      </c>
      <c r="AN818" s="89">
        <v>58</v>
      </c>
      <c r="AO818" s="10">
        <f t="shared" si="230"/>
        <v>0</v>
      </c>
      <c r="AP818" s="11">
        <f t="shared" si="231"/>
        <v>0</v>
      </c>
      <c r="AQ818" s="91" t="s">
        <v>5346</v>
      </c>
      <c r="AR818" s="89">
        <v>54</v>
      </c>
      <c r="AS818" s="89">
        <v>59</v>
      </c>
      <c r="AT818" s="10">
        <f t="shared" si="232"/>
        <v>-5</v>
      </c>
      <c r="AU818" s="87">
        <f t="shared" si="233"/>
        <v>-8.4745762711864394</v>
      </c>
      <c r="AV818" s="19" t="s">
        <v>6169</v>
      </c>
    </row>
    <row r="819" spans="1:50" ht="50.1" customHeight="1">
      <c r="C819" s="5"/>
      <c r="D819" s="64" t="s">
        <v>1620</v>
      </c>
      <c r="E819" s="65" t="s">
        <v>5259</v>
      </c>
      <c r="F819" s="67" t="s">
        <v>1621</v>
      </c>
      <c r="G819" s="29">
        <v>5334</v>
      </c>
      <c r="H819" s="13">
        <v>5252</v>
      </c>
      <c r="I819" s="10">
        <f t="shared" si="216"/>
        <v>82</v>
      </c>
      <c r="J819" s="87">
        <f t="shared" si="217"/>
        <v>1.5613099771515613</v>
      </c>
      <c r="K819" s="29">
        <v>2347</v>
      </c>
      <c r="L819" s="13">
        <v>2126</v>
      </c>
      <c r="M819" s="10">
        <f t="shared" si="218"/>
        <v>221</v>
      </c>
      <c r="N819" s="87">
        <f t="shared" si="219"/>
        <v>10.395108184383819</v>
      </c>
      <c r="O819" s="29">
        <v>243</v>
      </c>
      <c r="P819" s="13">
        <v>243</v>
      </c>
      <c r="Q819" s="10">
        <f t="shared" si="220"/>
        <v>0</v>
      </c>
      <c r="R819" s="87">
        <f t="shared" si="221"/>
        <v>0</v>
      </c>
      <c r="S819" s="29">
        <v>2744</v>
      </c>
      <c r="T819" s="13">
        <v>2883</v>
      </c>
      <c r="U819" s="10">
        <f t="shared" si="222"/>
        <v>-139</v>
      </c>
      <c r="V819" s="87">
        <f t="shared" si="223"/>
        <v>-4.8213666319805757</v>
      </c>
      <c r="W819" s="88" t="s">
        <v>8715</v>
      </c>
      <c r="X819" s="89">
        <v>1448</v>
      </c>
      <c r="Y819" s="89">
        <v>1564</v>
      </c>
      <c r="Z819" s="10">
        <f t="shared" si="224"/>
        <v>-116</v>
      </c>
      <c r="AA819" s="87">
        <f t="shared" si="225"/>
        <v>-7.4168797953964196</v>
      </c>
      <c r="AB819" s="90" t="s">
        <v>6787</v>
      </c>
      <c r="AC819" s="89">
        <v>668</v>
      </c>
      <c r="AD819" s="89">
        <v>667</v>
      </c>
      <c r="AE819" s="10">
        <f t="shared" si="226"/>
        <v>1</v>
      </c>
      <c r="AF819" s="11">
        <f t="shared" si="227"/>
        <v>0.14992503748125938</v>
      </c>
      <c r="AG819" s="91" t="s">
        <v>5317</v>
      </c>
      <c r="AH819" s="89">
        <v>265</v>
      </c>
      <c r="AI819" s="89">
        <v>262</v>
      </c>
      <c r="AJ819" s="10">
        <f t="shared" si="228"/>
        <v>3</v>
      </c>
      <c r="AK819" s="87">
        <f t="shared" si="229"/>
        <v>1.1450381679389312</v>
      </c>
      <c r="AL819" s="90" t="s">
        <v>5984</v>
      </c>
      <c r="AM819" s="89">
        <v>84</v>
      </c>
      <c r="AN819" s="89">
        <v>91</v>
      </c>
      <c r="AO819" s="10">
        <f t="shared" si="230"/>
        <v>-7</v>
      </c>
      <c r="AP819" s="11">
        <f t="shared" si="231"/>
        <v>-7.6923076923076925</v>
      </c>
      <c r="AQ819" s="91" t="s">
        <v>8716</v>
      </c>
      <c r="AR819" s="89">
        <v>78</v>
      </c>
      <c r="AS819" s="89">
        <v>78</v>
      </c>
      <c r="AT819" s="10">
        <f t="shared" si="232"/>
        <v>0</v>
      </c>
      <c r="AU819" s="87">
        <f t="shared" si="233"/>
        <v>0</v>
      </c>
      <c r="AV819" s="19" t="s">
        <v>8792</v>
      </c>
    </row>
    <row r="820" spans="1:50" ht="50.1" customHeight="1">
      <c r="C820" s="5"/>
      <c r="D820" s="64" t="s">
        <v>1622</v>
      </c>
      <c r="E820" s="65" t="s">
        <v>5259</v>
      </c>
      <c r="F820" s="67" t="s">
        <v>1623</v>
      </c>
      <c r="G820" s="29">
        <v>3048</v>
      </c>
      <c r="H820" s="13">
        <v>3147</v>
      </c>
      <c r="I820" s="10">
        <f t="shared" si="216"/>
        <v>-99</v>
      </c>
      <c r="J820" s="87">
        <f t="shared" si="217"/>
        <v>-3.1458531935176359</v>
      </c>
      <c r="K820" s="29">
        <v>862</v>
      </c>
      <c r="L820" s="13">
        <v>714</v>
      </c>
      <c r="M820" s="10">
        <f t="shared" si="218"/>
        <v>148</v>
      </c>
      <c r="N820" s="87">
        <f t="shared" si="219"/>
        <v>20.728291316526612</v>
      </c>
      <c r="O820" s="29">
        <v>1</v>
      </c>
      <c r="P820" s="13">
        <v>101</v>
      </c>
      <c r="Q820" s="10">
        <f t="shared" si="220"/>
        <v>-100</v>
      </c>
      <c r="R820" s="87">
        <f t="shared" si="221"/>
        <v>-99.009900990099013</v>
      </c>
      <c r="S820" s="29">
        <v>2185</v>
      </c>
      <c r="T820" s="13">
        <v>2331</v>
      </c>
      <c r="U820" s="10">
        <f t="shared" si="222"/>
        <v>-146</v>
      </c>
      <c r="V820" s="87">
        <f t="shared" si="223"/>
        <v>-6.2634062634062637</v>
      </c>
      <c r="W820" s="88" t="s">
        <v>5389</v>
      </c>
      <c r="X820" s="89">
        <v>1221</v>
      </c>
      <c r="Y820" s="89">
        <v>1323</v>
      </c>
      <c r="Z820" s="10">
        <f t="shared" si="224"/>
        <v>-102</v>
      </c>
      <c r="AA820" s="87">
        <f t="shared" si="225"/>
        <v>-7.7097505668934234</v>
      </c>
      <c r="AB820" s="90" t="s">
        <v>8717</v>
      </c>
      <c r="AC820" s="89">
        <v>460</v>
      </c>
      <c r="AD820" s="89">
        <v>522</v>
      </c>
      <c r="AE820" s="10">
        <f t="shared" si="226"/>
        <v>-62</v>
      </c>
      <c r="AF820" s="11">
        <f t="shared" si="227"/>
        <v>-11.877394636015326</v>
      </c>
      <c r="AG820" s="91" t="s">
        <v>5383</v>
      </c>
      <c r="AH820" s="89">
        <v>168</v>
      </c>
      <c r="AI820" s="89">
        <v>182</v>
      </c>
      <c r="AJ820" s="10">
        <f t="shared" si="228"/>
        <v>-14</v>
      </c>
      <c r="AK820" s="87">
        <f t="shared" si="229"/>
        <v>-7.6923076923076925</v>
      </c>
      <c r="AL820" s="90" t="s">
        <v>8718</v>
      </c>
      <c r="AM820" s="89">
        <v>106</v>
      </c>
      <c r="AN820" s="89">
        <v>106</v>
      </c>
      <c r="AO820" s="10">
        <f t="shared" si="230"/>
        <v>0</v>
      </c>
      <c r="AP820" s="11">
        <f t="shared" si="231"/>
        <v>0</v>
      </c>
      <c r="AQ820" s="91" t="s">
        <v>7241</v>
      </c>
      <c r="AR820" s="89">
        <v>79</v>
      </c>
      <c r="AS820" s="89">
        <v>79</v>
      </c>
      <c r="AT820" s="10">
        <f t="shared" si="232"/>
        <v>0</v>
      </c>
      <c r="AU820" s="87">
        <f t="shared" si="233"/>
        <v>0</v>
      </c>
      <c r="AV820" s="19" t="s">
        <v>8793</v>
      </c>
    </row>
    <row r="821" spans="1:50" ht="50.1" customHeight="1">
      <c r="C821" s="5"/>
      <c r="D821" s="64" t="s">
        <v>1624</v>
      </c>
      <c r="E821" s="65" t="s">
        <v>5259</v>
      </c>
      <c r="F821" s="67" t="s">
        <v>1625</v>
      </c>
      <c r="G821" s="29">
        <v>4697</v>
      </c>
      <c r="H821" s="13">
        <v>5751</v>
      </c>
      <c r="I821" s="10">
        <f t="shared" si="216"/>
        <v>-1054</v>
      </c>
      <c r="J821" s="87">
        <f t="shared" si="217"/>
        <v>-18.327247435228657</v>
      </c>
      <c r="K821" s="29">
        <v>1747</v>
      </c>
      <c r="L821" s="13">
        <v>2497</v>
      </c>
      <c r="M821" s="10">
        <f t="shared" si="218"/>
        <v>-750</v>
      </c>
      <c r="N821" s="87">
        <f t="shared" si="219"/>
        <v>-30.036043251902285</v>
      </c>
      <c r="O821" s="29">
        <v>2120</v>
      </c>
      <c r="P821" s="13">
        <v>2242</v>
      </c>
      <c r="Q821" s="10">
        <f t="shared" si="220"/>
        <v>-122</v>
      </c>
      <c r="R821" s="87">
        <f t="shared" si="221"/>
        <v>-5.4415700267618199</v>
      </c>
      <c r="S821" s="29">
        <v>830</v>
      </c>
      <c r="T821" s="13">
        <v>1011</v>
      </c>
      <c r="U821" s="10">
        <f t="shared" si="222"/>
        <v>-181</v>
      </c>
      <c r="V821" s="87">
        <f t="shared" si="223"/>
        <v>-17.903066271018794</v>
      </c>
      <c r="W821" s="88" t="s">
        <v>5339</v>
      </c>
      <c r="X821" s="89">
        <v>374</v>
      </c>
      <c r="Y821" s="89">
        <v>484</v>
      </c>
      <c r="Z821" s="10">
        <f t="shared" si="224"/>
        <v>-110</v>
      </c>
      <c r="AA821" s="87">
        <f t="shared" si="225"/>
        <v>-22.727272727272727</v>
      </c>
      <c r="AB821" s="90" t="s">
        <v>8719</v>
      </c>
      <c r="AC821" s="89">
        <v>118</v>
      </c>
      <c r="AD821" s="89">
        <v>128</v>
      </c>
      <c r="AE821" s="10">
        <f t="shared" si="226"/>
        <v>-10</v>
      </c>
      <c r="AF821" s="11">
        <f t="shared" si="227"/>
        <v>-7.8125</v>
      </c>
      <c r="AG821" s="91" t="s">
        <v>5871</v>
      </c>
      <c r="AH821" s="89">
        <v>108</v>
      </c>
      <c r="AI821" s="89">
        <v>113</v>
      </c>
      <c r="AJ821" s="10">
        <f t="shared" si="228"/>
        <v>-5</v>
      </c>
      <c r="AK821" s="87">
        <f t="shared" si="229"/>
        <v>-4.4247787610619467</v>
      </c>
      <c r="AL821" s="90" t="s">
        <v>6087</v>
      </c>
      <c r="AM821" s="89">
        <v>82</v>
      </c>
      <c r="AN821" s="89">
        <v>145</v>
      </c>
      <c r="AO821" s="10">
        <f t="shared" si="230"/>
        <v>-63</v>
      </c>
      <c r="AP821" s="11">
        <f t="shared" si="231"/>
        <v>-43.448275862068961</v>
      </c>
      <c r="AQ821" s="91" t="s">
        <v>5621</v>
      </c>
      <c r="AR821" s="89">
        <v>69</v>
      </c>
      <c r="AS821" s="89">
        <v>65</v>
      </c>
      <c r="AT821" s="10">
        <f t="shared" si="232"/>
        <v>4</v>
      </c>
      <c r="AU821" s="87">
        <f t="shared" si="233"/>
        <v>6.1538461538461542</v>
      </c>
      <c r="AV821" s="19" t="s">
        <v>6170</v>
      </c>
    </row>
    <row r="822" spans="1:50" ht="50.1" customHeight="1">
      <c r="C822" s="5"/>
      <c r="D822" s="64" t="s">
        <v>1626</v>
      </c>
      <c r="E822" s="65" t="s">
        <v>5259</v>
      </c>
      <c r="F822" s="67" t="s">
        <v>1627</v>
      </c>
      <c r="G822" s="29">
        <v>6269</v>
      </c>
      <c r="H822" s="13">
        <v>5229</v>
      </c>
      <c r="I822" s="10">
        <f t="shared" si="216"/>
        <v>1040</v>
      </c>
      <c r="J822" s="87">
        <f t="shared" si="217"/>
        <v>19.889080130043986</v>
      </c>
      <c r="K822" s="29">
        <v>3939</v>
      </c>
      <c r="L822" s="13">
        <v>2919</v>
      </c>
      <c r="M822" s="10">
        <f t="shared" si="218"/>
        <v>1020</v>
      </c>
      <c r="N822" s="87">
        <f t="shared" si="219"/>
        <v>34.943473792394656</v>
      </c>
      <c r="O822" s="29">
        <v>34</v>
      </c>
      <c r="P822" s="13">
        <v>34</v>
      </c>
      <c r="Q822" s="10">
        <f t="shared" si="220"/>
        <v>0</v>
      </c>
      <c r="R822" s="87">
        <f t="shared" si="221"/>
        <v>0</v>
      </c>
      <c r="S822" s="29">
        <v>2295</v>
      </c>
      <c r="T822" s="13">
        <v>2275</v>
      </c>
      <c r="U822" s="10">
        <f t="shared" si="222"/>
        <v>20</v>
      </c>
      <c r="V822" s="87">
        <f t="shared" si="223"/>
        <v>0.87912087912087911</v>
      </c>
      <c r="W822" s="88" t="s">
        <v>5339</v>
      </c>
      <c r="X822" s="89">
        <v>1212</v>
      </c>
      <c r="Y822" s="89">
        <v>1202</v>
      </c>
      <c r="Z822" s="10">
        <f t="shared" si="224"/>
        <v>10</v>
      </c>
      <c r="AA822" s="87">
        <f t="shared" si="225"/>
        <v>0.83194675540765384</v>
      </c>
      <c r="AB822" s="90" t="s">
        <v>5654</v>
      </c>
      <c r="AC822" s="89">
        <v>385</v>
      </c>
      <c r="AD822" s="89">
        <v>385</v>
      </c>
      <c r="AE822" s="10">
        <f t="shared" si="226"/>
        <v>0</v>
      </c>
      <c r="AF822" s="11">
        <f t="shared" si="227"/>
        <v>0</v>
      </c>
      <c r="AG822" s="91" t="s">
        <v>5489</v>
      </c>
      <c r="AH822" s="89">
        <v>300</v>
      </c>
      <c r="AI822" s="89">
        <v>300</v>
      </c>
      <c r="AJ822" s="10">
        <f t="shared" si="228"/>
        <v>0</v>
      </c>
      <c r="AK822" s="87">
        <f t="shared" si="229"/>
        <v>0</v>
      </c>
      <c r="AL822" s="90" t="s">
        <v>8720</v>
      </c>
      <c r="AM822" s="89">
        <v>141</v>
      </c>
      <c r="AN822" s="89">
        <v>144</v>
      </c>
      <c r="AO822" s="10">
        <f t="shared" si="230"/>
        <v>-3</v>
      </c>
      <c r="AP822" s="11">
        <f t="shared" si="231"/>
        <v>-2.083333333333333</v>
      </c>
      <c r="AQ822" s="91" t="s">
        <v>6102</v>
      </c>
      <c r="AR822" s="89">
        <v>112</v>
      </c>
      <c r="AS822" s="89">
        <v>112</v>
      </c>
      <c r="AT822" s="10">
        <f t="shared" si="232"/>
        <v>0</v>
      </c>
      <c r="AU822" s="87">
        <f t="shared" si="233"/>
        <v>0</v>
      </c>
      <c r="AV822" s="19" t="s">
        <v>6171</v>
      </c>
    </row>
    <row r="823" spans="1:50" ht="50.1" customHeight="1">
      <c r="C823" s="5"/>
      <c r="D823" s="64" t="s">
        <v>1628</v>
      </c>
      <c r="E823" s="65" t="s">
        <v>5259</v>
      </c>
      <c r="F823" s="67" t="s">
        <v>1629</v>
      </c>
      <c r="G823" s="29">
        <v>3288</v>
      </c>
      <c r="H823" s="13">
        <v>2738</v>
      </c>
      <c r="I823" s="10">
        <f t="shared" si="216"/>
        <v>550</v>
      </c>
      <c r="J823" s="87">
        <f t="shared" si="217"/>
        <v>20.087655222790357</v>
      </c>
      <c r="K823" s="29">
        <v>2261</v>
      </c>
      <c r="L823" s="13">
        <v>2095</v>
      </c>
      <c r="M823" s="10">
        <f t="shared" si="218"/>
        <v>166</v>
      </c>
      <c r="N823" s="87">
        <f t="shared" si="219"/>
        <v>7.9236276849642007</v>
      </c>
      <c r="O823" s="29">
        <v>0</v>
      </c>
      <c r="P823" s="13">
        <v>0</v>
      </c>
      <c r="Q823" s="10" t="str">
        <f t="shared" si="220"/>
        <v>-</v>
      </c>
      <c r="R823" s="87" t="str">
        <f t="shared" si="221"/>
        <v>-</v>
      </c>
      <c r="S823" s="29">
        <v>1027</v>
      </c>
      <c r="T823" s="13">
        <v>643</v>
      </c>
      <c r="U823" s="10">
        <f t="shared" si="222"/>
        <v>384</v>
      </c>
      <c r="V823" s="87">
        <f t="shared" si="223"/>
        <v>59.72006220839814</v>
      </c>
      <c r="W823" s="88" t="s">
        <v>8721</v>
      </c>
      <c r="X823" s="89">
        <v>710.7</v>
      </c>
      <c r="Y823" s="89">
        <v>381.99099999999999</v>
      </c>
      <c r="Z823" s="10">
        <f t="shared" si="224"/>
        <v>328.70900000000006</v>
      </c>
      <c r="AA823" s="87">
        <f t="shared" si="225"/>
        <v>86.051503831242115</v>
      </c>
      <c r="AB823" s="90" t="s">
        <v>5469</v>
      </c>
      <c r="AC823" s="89">
        <v>108.724</v>
      </c>
      <c r="AD823" s="89">
        <v>95.662000000000006</v>
      </c>
      <c r="AE823" s="10">
        <f t="shared" si="226"/>
        <v>13.061999999999998</v>
      </c>
      <c r="AF823" s="11">
        <f t="shared" si="227"/>
        <v>13.654324601200054</v>
      </c>
      <c r="AG823" s="91" t="s">
        <v>8722</v>
      </c>
      <c r="AH823" s="89">
        <v>90.712999999999994</v>
      </c>
      <c r="AI823" s="89">
        <v>50.712000000000003</v>
      </c>
      <c r="AJ823" s="10">
        <f t="shared" si="228"/>
        <v>40.000999999999991</v>
      </c>
      <c r="AK823" s="87">
        <f t="shared" si="229"/>
        <v>78.878766366934826</v>
      </c>
      <c r="AL823" s="90" t="s">
        <v>8723</v>
      </c>
      <c r="AM823" s="89">
        <v>42.014000000000003</v>
      </c>
      <c r="AN823" s="89">
        <v>44.155999999999999</v>
      </c>
      <c r="AO823" s="10">
        <f t="shared" si="230"/>
        <v>-2.1419999999999959</v>
      </c>
      <c r="AP823" s="11">
        <f t="shared" si="231"/>
        <v>-4.850982878883948</v>
      </c>
      <c r="AQ823" s="91" t="s">
        <v>5685</v>
      </c>
      <c r="AR823" s="89">
        <v>21.306999999999999</v>
      </c>
      <c r="AS823" s="89">
        <v>22.817</v>
      </c>
      <c r="AT823" s="10">
        <f t="shared" si="232"/>
        <v>-1.5100000000000016</v>
      </c>
      <c r="AU823" s="87">
        <f t="shared" si="233"/>
        <v>-6.6178726388219378</v>
      </c>
      <c r="AV823" s="19" t="s">
        <v>6172</v>
      </c>
    </row>
    <row r="824" spans="1:50" ht="50.1" customHeight="1">
      <c r="C824" s="5"/>
      <c r="D824" s="64" t="s">
        <v>1630</v>
      </c>
      <c r="E824" s="65" t="s">
        <v>5259</v>
      </c>
      <c r="F824" s="67" t="s">
        <v>1631</v>
      </c>
      <c r="G824" s="29">
        <v>10666</v>
      </c>
      <c r="H824" s="13">
        <v>11035</v>
      </c>
      <c r="I824" s="10">
        <f t="shared" si="216"/>
        <v>-369</v>
      </c>
      <c r="J824" s="87">
        <f t="shared" si="217"/>
        <v>-3.3439057544177615</v>
      </c>
      <c r="K824" s="29">
        <v>7618</v>
      </c>
      <c r="L824" s="13">
        <v>8238</v>
      </c>
      <c r="M824" s="10">
        <f t="shared" si="218"/>
        <v>-620</v>
      </c>
      <c r="N824" s="87">
        <f t="shared" si="219"/>
        <v>-7.5260985676134986</v>
      </c>
      <c r="O824" s="29">
        <v>5</v>
      </c>
      <c r="P824" s="13">
        <v>5</v>
      </c>
      <c r="Q824" s="10">
        <f t="shared" si="220"/>
        <v>0</v>
      </c>
      <c r="R824" s="87">
        <f t="shared" si="221"/>
        <v>0</v>
      </c>
      <c r="S824" s="29">
        <v>3043</v>
      </c>
      <c r="T824" s="13">
        <v>2791</v>
      </c>
      <c r="U824" s="10">
        <f t="shared" si="222"/>
        <v>252</v>
      </c>
      <c r="V824" s="87">
        <f t="shared" si="223"/>
        <v>9.0290218559656044</v>
      </c>
      <c r="W824" s="88" t="s">
        <v>6173</v>
      </c>
      <c r="X824" s="89">
        <v>1430</v>
      </c>
      <c r="Y824" s="89">
        <v>1429</v>
      </c>
      <c r="Z824" s="10">
        <f t="shared" si="224"/>
        <v>1</v>
      </c>
      <c r="AA824" s="87">
        <f t="shared" si="225"/>
        <v>6.997900629811056E-2</v>
      </c>
      <c r="AB824" s="90" t="s">
        <v>8724</v>
      </c>
      <c r="AC824" s="89">
        <v>846</v>
      </c>
      <c r="AD824" s="89">
        <v>790</v>
      </c>
      <c r="AE824" s="10">
        <f t="shared" si="226"/>
        <v>56</v>
      </c>
      <c r="AF824" s="11">
        <f t="shared" si="227"/>
        <v>7.0886075949367093</v>
      </c>
      <c r="AG824" s="91" t="s">
        <v>5489</v>
      </c>
      <c r="AH824" s="89">
        <v>255</v>
      </c>
      <c r="AI824" s="89">
        <v>262</v>
      </c>
      <c r="AJ824" s="10">
        <f t="shared" si="228"/>
        <v>-7</v>
      </c>
      <c r="AK824" s="87">
        <f t="shared" si="229"/>
        <v>-2.6717557251908395</v>
      </c>
      <c r="AL824" s="90" t="s">
        <v>8725</v>
      </c>
      <c r="AM824" s="89">
        <v>204</v>
      </c>
      <c r="AN824" s="89">
        <v>0</v>
      </c>
      <c r="AO824" s="10">
        <f t="shared" si="230"/>
        <v>204</v>
      </c>
      <c r="AP824" s="11" t="str">
        <f t="shared" si="231"/>
        <v>-</v>
      </c>
      <c r="AQ824" s="91" t="s">
        <v>5654</v>
      </c>
      <c r="AR824" s="89">
        <v>124</v>
      </c>
      <c r="AS824" s="89">
        <v>136</v>
      </c>
      <c r="AT824" s="10">
        <f t="shared" si="232"/>
        <v>-12</v>
      </c>
      <c r="AU824" s="87">
        <f t="shared" si="233"/>
        <v>-8.8235294117647065</v>
      </c>
      <c r="AV824" s="19" t="s">
        <v>8794</v>
      </c>
    </row>
    <row r="825" spans="1:50" ht="50.1" customHeight="1">
      <c r="C825" s="5"/>
      <c r="D825" s="64" t="s">
        <v>1632</v>
      </c>
      <c r="E825" s="65" t="s">
        <v>5259</v>
      </c>
      <c r="F825" s="67" t="s">
        <v>1633</v>
      </c>
      <c r="G825" s="29">
        <v>8730</v>
      </c>
      <c r="H825" s="13">
        <v>8177</v>
      </c>
      <c r="I825" s="10">
        <f t="shared" si="216"/>
        <v>553</v>
      </c>
      <c r="J825" s="87">
        <f t="shared" si="217"/>
        <v>6.7628714687538212</v>
      </c>
      <c r="K825" s="29">
        <v>3121</v>
      </c>
      <c r="L825" s="13">
        <v>2972</v>
      </c>
      <c r="M825" s="10">
        <f t="shared" si="218"/>
        <v>149</v>
      </c>
      <c r="N825" s="87">
        <f t="shared" si="219"/>
        <v>5.0134589502018843</v>
      </c>
      <c r="O825" s="29">
        <v>1001</v>
      </c>
      <c r="P825" s="13">
        <v>581</v>
      </c>
      <c r="Q825" s="10">
        <f t="shared" si="220"/>
        <v>420</v>
      </c>
      <c r="R825" s="87">
        <f t="shared" si="221"/>
        <v>72.289156626506028</v>
      </c>
      <c r="S825" s="29">
        <v>4608</v>
      </c>
      <c r="T825" s="13">
        <v>4624</v>
      </c>
      <c r="U825" s="10">
        <f t="shared" si="222"/>
        <v>-16</v>
      </c>
      <c r="V825" s="87">
        <f t="shared" si="223"/>
        <v>-0.34602076124567477</v>
      </c>
      <c r="W825" s="88" t="s">
        <v>8726</v>
      </c>
      <c r="X825" s="89">
        <v>2262</v>
      </c>
      <c r="Y825" s="89">
        <v>2262</v>
      </c>
      <c r="Z825" s="10">
        <f t="shared" si="224"/>
        <v>0</v>
      </c>
      <c r="AA825" s="87">
        <f t="shared" si="225"/>
        <v>0</v>
      </c>
      <c r="AB825" s="90" t="s">
        <v>5351</v>
      </c>
      <c r="AC825" s="89">
        <v>961</v>
      </c>
      <c r="AD825" s="89">
        <v>961</v>
      </c>
      <c r="AE825" s="10">
        <f t="shared" si="226"/>
        <v>0</v>
      </c>
      <c r="AF825" s="11">
        <f t="shared" si="227"/>
        <v>0</v>
      </c>
      <c r="AG825" s="91" t="s">
        <v>8711</v>
      </c>
      <c r="AH825" s="89">
        <v>807</v>
      </c>
      <c r="AI825" s="89">
        <v>807</v>
      </c>
      <c r="AJ825" s="10">
        <f t="shared" si="228"/>
        <v>0</v>
      </c>
      <c r="AK825" s="87">
        <f t="shared" si="229"/>
        <v>0</v>
      </c>
      <c r="AL825" s="90" t="s">
        <v>8727</v>
      </c>
      <c r="AM825" s="89">
        <v>265</v>
      </c>
      <c r="AN825" s="89">
        <v>283</v>
      </c>
      <c r="AO825" s="10">
        <f t="shared" si="230"/>
        <v>-18</v>
      </c>
      <c r="AP825" s="11">
        <f t="shared" si="231"/>
        <v>-6.3604240282685502</v>
      </c>
      <c r="AQ825" s="91" t="s">
        <v>5375</v>
      </c>
      <c r="AR825" s="89">
        <v>192</v>
      </c>
      <c r="AS825" s="89">
        <v>206</v>
      </c>
      <c r="AT825" s="10">
        <f t="shared" si="232"/>
        <v>-14</v>
      </c>
      <c r="AU825" s="87">
        <f t="shared" si="233"/>
        <v>-6.7961165048543686</v>
      </c>
      <c r="AV825" s="21" t="s">
        <v>8795</v>
      </c>
    </row>
    <row r="826" spans="1:50" ht="50.1" customHeight="1">
      <c r="C826" s="5"/>
      <c r="D826" s="64" t="s">
        <v>1634</v>
      </c>
      <c r="E826" s="65" t="s">
        <v>5259</v>
      </c>
      <c r="F826" s="67" t="s">
        <v>1635</v>
      </c>
      <c r="G826" s="29">
        <v>4067</v>
      </c>
      <c r="H826" s="13">
        <v>3411</v>
      </c>
      <c r="I826" s="10">
        <f t="shared" si="216"/>
        <v>656</v>
      </c>
      <c r="J826" s="87">
        <f t="shared" si="217"/>
        <v>19.231896804456174</v>
      </c>
      <c r="K826" s="29">
        <v>2471</v>
      </c>
      <c r="L826" s="13">
        <v>2081</v>
      </c>
      <c r="M826" s="10">
        <f t="shared" si="218"/>
        <v>390</v>
      </c>
      <c r="N826" s="87">
        <f t="shared" si="219"/>
        <v>18.740989908697742</v>
      </c>
      <c r="O826" s="29">
        <v>351</v>
      </c>
      <c r="P826" s="13">
        <v>1</v>
      </c>
      <c r="Q826" s="10">
        <f t="shared" si="220"/>
        <v>350</v>
      </c>
      <c r="R826" s="87">
        <f t="shared" si="221"/>
        <v>35000</v>
      </c>
      <c r="S826" s="29">
        <v>1245</v>
      </c>
      <c r="T826" s="13">
        <v>1329</v>
      </c>
      <c r="U826" s="10">
        <f t="shared" si="222"/>
        <v>-84</v>
      </c>
      <c r="V826" s="87">
        <f t="shared" si="223"/>
        <v>-6.3205417607223477</v>
      </c>
      <c r="W826" s="88" t="s">
        <v>5373</v>
      </c>
      <c r="X826" s="89">
        <v>600.19500000000005</v>
      </c>
      <c r="Y826" s="89">
        <v>600.11800000000005</v>
      </c>
      <c r="Z826" s="10">
        <f t="shared" si="224"/>
        <v>7.6999999999998181E-2</v>
      </c>
      <c r="AA826" s="87">
        <f t="shared" si="225"/>
        <v>1.2830809940711355E-2</v>
      </c>
      <c r="AB826" s="90" t="s">
        <v>5375</v>
      </c>
      <c r="AC826" s="89">
        <v>315.30900000000003</v>
      </c>
      <c r="AD826" s="89">
        <v>315.209</v>
      </c>
      <c r="AE826" s="10">
        <f t="shared" si="226"/>
        <v>0.10000000000002274</v>
      </c>
      <c r="AF826" s="11">
        <f t="shared" si="227"/>
        <v>3.1724982471954398E-2</v>
      </c>
      <c r="AG826" s="91" t="s">
        <v>5342</v>
      </c>
      <c r="AH826" s="89">
        <v>200.92099999999999</v>
      </c>
      <c r="AI826" s="89">
        <v>218.90600000000001</v>
      </c>
      <c r="AJ826" s="10">
        <f t="shared" si="228"/>
        <v>-17.985000000000014</v>
      </c>
      <c r="AK826" s="87">
        <f t="shared" si="229"/>
        <v>-8.215855207257917</v>
      </c>
      <c r="AL826" s="90" t="s">
        <v>6102</v>
      </c>
      <c r="AM826" s="89">
        <v>56.13</v>
      </c>
      <c r="AN826" s="89">
        <v>55.127000000000002</v>
      </c>
      <c r="AO826" s="10">
        <f t="shared" si="230"/>
        <v>1.0030000000000001</v>
      </c>
      <c r="AP826" s="11">
        <f t="shared" si="231"/>
        <v>1.819435122535237</v>
      </c>
      <c r="AQ826" s="91" t="s">
        <v>8728</v>
      </c>
      <c r="AR826" s="89">
        <v>40.726999999999997</v>
      </c>
      <c r="AS826" s="89">
        <v>109.71</v>
      </c>
      <c r="AT826" s="10">
        <f t="shared" si="232"/>
        <v>-68.983000000000004</v>
      </c>
      <c r="AU826" s="87">
        <f t="shared" si="233"/>
        <v>-62.877586364050686</v>
      </c>
      <c r="AV826" s="19" t="s">
        <v>6174</v>
      </c>
    </row>
    <row r="827" spans="1:50" ht="50.1" customHeight="1">
      <c r="A827" s="34"/>
      <c r="C827" s="5"/>
      <c r="D827" s="64" t="s">
        <v>1636</v>
      </c>
      <c r="E827" s="65" t="s">
        <v>5259</v>
      </c>
      <c r="F827" s="67" t="s">
        <v>1637</v>
      </c>
      <c r="G827" s="29">
        <v>1942</v>
      </c>
      <c r="H827" s="13">
        <v>2527</v>
      </c>
      <c r="I827" s="10">
        <f t="shared" si="216"/>
        <v>-585</v>
      </c>
      <c r="J827" s="87">
        <f t="shared" si="217"/>
        <v>-23.149980213692125</v>
      </c>
      <c r="K827" s="29">
        <v>1650</v>
      </c>
      <c r="L827" s="13">
        <v>2257</v>
      </c>
      <c r="M827" s="10">
        <f t="shared" si="218"/>
        <v>-607</v>
      </c>
      <c r="N827" s="87">
        <f t="shared" si="219"/>
        <v>-26.894107221976078</v>
      </c>
      <c r="O827" s="29">
        <v>123</v>
      </c>
      <c r="P827" s="13">
        <v>123</v>
      </c>
      <c r="Q827" s="10">
        <f t="shared" si="220"/>
        <v>0</v>
      </c>
      <c r="R827" s="87">
        <f t="shared" si="221"/>
        <v>0</v>
      </c>
      <c r="S827" s="29">
        <v>170</v>
      </c>
      <c r="T827" s="13">
        <v>147</v>
      </c>
      <c r="U827" s="10">
        <f t="shared" si="222"/>
        <v>23</v>
      </c>
      <c r="V827" s="87">
        <f t="shared" si="223"/>
        <v>15.646258503401361</v>
      </c>
      <c r="W827" s="88" t="s">
        <v>8729</v>
      </c>
      <c r="X827" s="89">
        <v>75</v>
      </c>
      <c r="Y827" s="89">
        <v>73</v>
      </c>
      <c r="Z827" s="10">
        <f t="shared" si="224"/>
        <v>2</v>
      </c>
      <c r="AA827" s="87">
        <f t="shared" si="225"/>
        <v>2.7397260273972601</v>
      </c>
      <c r="AB827" s="90" t="s">
        <v>5378</v>
      </c>
      <c r="AC827" s="89">
        <v>45</v>
      </c>
      <c r="AD827" s="89">
        <v>45</v>
      </c>
      <c r="AE827" s="10">
        <f t="shared" si="226"/>
        <v>0</v>
      </c>
      <c r="AF827" s="11">
        <f t="shared" si="227"/>
        <v>0</v>
      </c>
      <c r="AG827" s="91" t="s">
        <v>5335</v>
      </c>
      <c r="AH827" s="89">
        <v>23</v>
      </c>
      <c r="AI827" s="89">
        <v>23</v>
      </c>
      <c r="AJ827" s="10">
        <f t="shared" si="228"/>
        <v>0</v>
      </c>
      <c r="AK827" s="87">
        <f t="shared" si="229"/>
        <v>0</v>
      </c>
      <c r="AL827" s="90" t="s">
        <v>5347</v>
      </c>
      <c r="AM827" s="89">
        <v>10</v>
      </c>
      <c r="AN827" s="89">
        <v>10</v>
      </c>
      <c r="AO827" s="10">
        <f t="shared" si="230"/>
        <v>0</v>
      </c>
      <c r="AP827" s="11">
        <f t="shared" si="231"/>
        <v>0</v>
      </c>
      <c r="AQ827" s="91" t="s">
        <v>5376</v>
      </c>
      <c r="AR827" s="89">
        <v>10</v>
      </c>
      <c r="AS827" s="89">
        <v>3</v>
      </c>
      <c r="AT827" s="10">
        <f t="shared" si="232"/>
        <v>7</v>
      </c>
      <c r="AU827" s="87">
        <f t="shared" si="233"/>
        <v>233.33333333333334</v>
      </c>
      <c r="AV827" s="17" t="s">
        <v>6175</v>
      </c>
      <c r="AX827"/>
    </row>
    <row r="828" spans="1:50" ht="50.1" customHeight="1">
      <c r="C828" s="5"/>
      <c r="D828" s="64" t="s">
        <v>1638</v>
      </c>
      <c r="E828" s="65" t="s">
        <v>5259</v>
      </c>
      <c r="F828" s="67" t="s">
        <v>1639</v>
      </c>
      <c r="G828" s="29">
        <v>15915</v>
      </c>
      <c r="H828" s="13">
        <v>16373</v>
      </c>
      <c r="I828" s="10">
        <f t="shared" si="216"/>
        <v>-458</v>
      </c>
      <c r="J828" s="87">
        <f t="shared" si="217"/>
        <v>-2.797288218408355</v>
      </c>
      <c r="K828" s="29">
        <v>9278</v>
      </c>
      <c r="L828" s="13">
        <v>10512</v>
      </c>
      <c r="M828" s="10">
        <f t="shared" si="218"/>
        <v>-1234</v>
      </c>
      <c r="N828" s="87">
        <f t="shared" si="219"/>
        <v>-11.738964992389651</v>
      </c>
      <c r="O828" s="29">
        <v>104</v>
      </c>
      <c r="P828" s="13">
        <v>120</v>
      </c>
      <c r="Q828" s="10">
        <f t="shared" si="220"/>
        <v>-16</v>
      </c>
      <c r="R828" s="87">
        <f t="shared" si="221"/>
        <v>-13.333333333333334</v>
      </c>
      <c r="S828" s="29">
        <v>6534</v>
      </c>
      <c r="T828" s="13">
        <v>5741</v>
      </c>
      <c r="U828" s="10">
        <f t="shared" si="222"/>
        <v>793</v>
      </c>
      <c r="V828" s="87">
        <f t="shared" si="223"/>
        <v>13.812924577599722</v>
      </c>
      <c r="W828" s="88" t="s">
        <v>5339</v>
      </c>
      <c r="X828" s="89">
        <v>5000</v>
      </c>
      <c r="Y828" s="89">
        <v>0</v>
      </c>
      <c r="Z828" s="10">
        <f t="shared" si="224"/>
        <v>5000</v>
      </c>
      <c r="AA828" s="87" t="str">
        <f t="shared" si="225"/>
        <v>-</v>
      </c>
      <c r="AB828" s="90" t="s">
        <v>5383</v>
      </c>
      <c r="AC828" s="89">
        <v>545</v>
      </c>
      <c r="AD828" s="89">
        <v>0</v>
      </c>
      <c r="AE828" s="10">
        <f t="shared" si="226"/>
        <v>545</v>
      </c>
      <c r="AF828" s="11" t="str">
        <f t="shared" si="227"/>
        <v>-</v>
      </c>
      <c r="AG828" s="91" t="s">
        <v>8730</v>
      </c>
      <c r="AH828" s="89">
        <v>506</v>
      </c>
      <c r="AI828" s="89">
        <v>511</v>
      </c>
      <c r="AJ828" s="10">
        <f t="shared" si="228"/>
        <v>-5</v>
      </c>
      <c r="AK828" s="87">
        <f t="shared" si="229"/>
        <v>-0.97847358121330719</v>
      </c>
      <c r="AL828" s="90" t="s">
        <v>6411</v>
      </c>
      <c r="AM828" s="89">
        <v>147</v>
      </c>
      <c r="AN828" s="89">
        <v>147</v>
      </c>
      <c r="AO828" s="10">
        <f t="shared" si="230"/>
        <v>0</v>
      </c>
      <c r="AP828" s="11">
        <f t="shared" si="231"/>
        <v>0</v>
      </c>
      <c r="AQ828" s="91" t="s">
        <v>8731</v>
      </c>
      <c r="AR828" s="89">
        <v>128</v>
      </c>
      <c r="AS828" s="89">
        <v>144</v>
      </c>
      <c r="AT828" s="10">
        <f t="shared" si="232"/>
        <v>-16</v>
      </c>
      <c r="AU828" s="87">
        <f t="shared" si="233"/>
        <v>-11.111111111111111</v>
      </c>
      <c r="AV828" s="17" t="s">
        <v>6176</v>
      </c>
    </row>
    <row r="829" spans="1:50" ht="50.1" customHeight="1">
      <c r="C829" s="5"/>
      <c r="D829" s="64" t="s">
        <v>1640</v>
      </c>
      <c r="E829" s="65" t="s">
        <v>5259</v>
      </c>
      <c r="F829" s="67" t="s">
        <v>1641</v>
      </c>
      <c r="G829" s="29">
        <v>3671</v>
      </c>
      <c r="H829" s="13">
        <v>3893</v>
      </c>
      <c r="I829" s="10">
        <f t="shared" si="216"/>
        <v>-222</v>
      </c>
      <c r="J829" s="87">
        <f t="shared" si="217"/>
        <v>-5.702543025944002</v>
      </c>
      <c r="K829" s="29">
        <v>2193</v>
      </c>
      <c r="L829" s="13">
        <v>2415</v>
      </c>
      <c r="M829" s="10">
        <f t="shared" si="218"/>
        <v>-222</v>
      </c>
      <c r="N829" s="87">
        <f t="shared" si="219"/>
        <v>-9.1925465838509322</v>
      </c>
      <c r="O829" s="29">
        <v>1</v>
      </c>
      <c r="P829" s="13">
        <v>1</v>
      </c>
      <c r="Q829" s="10">
        <f t="shared" si="220"/>
        <v>0</v>
      </c>
      <c r="R829" s="87">
        <f t="shared" si="221"/>
        <v>0</v>
      </c>
      <c r="S829" s="29">
        <v>1477</v>
      </c>
      <c r="T829" s="13">
        <v>1477</v>
      </c>
      <c r="U829" s="10">
        <f t="shared" si="222"/>
        <v>0</v>
      </c>
      <c r="V829" s="87">
        <f t="shared" si="223"/>
        <v>0</v>
      </c>
      <c r="W829" s="88" t="s">
        <v>8732</v>
      </c>
      <c r="X829" s="89">
        <v>657</v>
      </c>
      <c r="Y829" s="89">
        <v>652</v>
      </c>
      <c r="Z829" s="10">
        <f t="shared" si="224"/>
        <v>5</v>
      </c>
      <c r="AA829" s="87">
        <f t="shared" si="225"/>
        <v>0.76687116564417179</v>
      </c>
      <c r="AB829" s="90" t="s">
        <v>8733</v>
      </c>
      <c r="AC829" s="89">
        <v>636</v>
      </c>
      <c r="AD829" s="89">
        <v>745</v>
      </c>
      <c r="AE829" s="10">
        <f t="shared" si="226"/>
        <v>-109</v>
      </c>
      <c r="AF829" s="11">
        <f t="shared" si="227"/>
        <v>-14.630872483221477</v>
      </c>
      <c r="AG829" s="91" t="s">
        <v>8734</v>
      </c>
      <c r="AH829" s="89">
        <v>182</v>
      </c>
      <c r="AI829" s="89">
        <v>80</v>
      </c>
      <c r="AJ829" s="10">
        <f t="shared" si="228"/>
        <v>102</v>
      </c>
      <c r="AK829" s="87">
        <f t="shared" si="229"/>
        <v>127.49999999999999</v>
      </c>
      <c r="AL829" s="90" t="s">
        <v>5438</v>
      </c>
      <c r="AM829" s="89">
        <v>3</v>
      </c>
      <c r="AN829" s="89">
        <v>1</v>
      </c>
      <c r="AO829" s="10">
        <f t="shared" si="230"/>
        <v>2</v>
      </c>
      <c r="AP829" s="11">
        <f t="shared" si="231"/>
        <v>200</v>
      </c>
      <c r="AQ829" s="91" t="s">
        <v>11071</v>
      </c>
      <c r="AR829" s="89" t="s">
        <v>5344</v>
      </c>
      <c r="AS829" s="89" t="s">
        <v>5344</v>
      </c>
      <c r="AT829" s="10" t="str">
        <f t="shared" si="232"/>
        <v>-</v>
      </c>
      <c r="AU829" s="87" t="str">
        <f t="shared" si="233"/>
        <v>-</v>
      </c>
      <c r="AV829" s="17" t="s">
        <v>8796</v>
      </c>
    </row>
    <row r="830" spans="1:50" ht="50.1" customHeight="1">
      <c r="C830" s="5"/>
      <c r="D830" s="64" t="s">
        <v>1642</v>
      </c>
      <c r="E830" s="65" t="s">
        <v>5259</v>
      </c>
      <c r="F830" s="67" t="s">
        <v>1643</v>
      </c>
      <c r="G830" s="29">
        <v>1949</v>
      </c>
      <c r="H830" s="13">
        <v>1198</v>
      </c>
      <c r="I830" s="10">
        <f t="shared" si="216"/>
        <v>751</v>
      </c>
      <c r="J830" s="87">
        <f t="shared" si="217"/>
        <v>62.687813021702844</v>
      </c>
      <c r="K830" s="29">
        <v>1225</v>
      </c>
      <c r="L830" s="13">
        <v>552</v>
      </c>
      <c r="M830" s="10">
        <f t="shared" si="218"/>
        <v>673</v>
      </c>
      <c r="N830" s="87">
        <f t="shared" si="219"/>
        <v>121.92028985507247</v>
      </c>
      <c r="O830" s="29">
        <v>534</v>
      </c>
      <c r="P830" s="13">
        <v>454</v>
      </c>
      <c r="Q830" s="10">
        <f t="shared" si="220"/>
        <v>80</v>
      </c>
      <c r="R830" s="87">
        <f t="shared" si="221"/>
        <v>17.621145374449341</v>
      </c>
      <c r="S830" s="29">
        <v>190</v>
      </c>
      <c r="T830" s="13">
        <v>192</v>
      </c>
      <c r="U830" s="10">
        <f t="shared" si="222"/>
        <v>-2</v>
      </c>
      <c r="V830" s="87">
        <f t="shared" si="223"/>
        <v>-1.0416666666666665</v>
      </c>
      <c r="W830" s="88" t="s">
        <v>8135</v>
      </c>
      <c r="X830" s="89">
        <v>53</v>
      </c>
      <c r="Y830" s="89">
        <v>53</v>
      </c>
      <c r="Z830" s="10">
        <f t="shared" si="224"/>
        <v>0</v>
      </c>
      <c r="AA830" s="87">
        <f t="shared" si="225"/>
        <v>0</v>
      </c>
      <c r="AB830" s="90" t="s">
        <v>5373</v>
      </c>
      <c r="AC830" s="89">
        <v>38</v>
      </c>
      <c r="AD830" s="89">
        <v>35</v>
      </c>
      <c r="AE830" s="10">
        <f t="shared" si="226"/>
        <v>3</v>
      </c>
      <c r="AF830" s="11">
        <f t="shared" si="227"/>
        <v>8.5714285714285712</v>
      </c>
      <c r="AG830" s="91" t="s">
        <v>5403</v>
      </c>
      <c r="AH830" s="89">
        <v>22</v>
      </c>
      <c r="AI830" s="89">
        <v>15</v>
      </c>
      <c r="AJ830" s="10">
        <f t="shared" si="228"/>
        <v>7</v>
      </c>
      <c r="AK830" s="87">
        <f t="shared" si="229"/>
        <v>46.666666666666664</v>
      </c>
      <c r="AL830" s="90" t="s">
        <v>8735</v>
      </c>
      <c r="AM830" s="89">
        <v>18</v>
      </c>
      <c r="AN830" s="89">
        <v>7</v>
      </c>
      <c r="AO830" s="10">
        <f t="shared" si="230"/>
        <v>11</v>
      </c>
      <c r="AP830" s="11">
        <f t="shared" si="231"/>
        <v>157.14285714285714</v>
      </c>
      <c r="AQ830" s="91" t="s">
        <v>5342</v>
      </c>
      <c r="AR830" s="89">
        <v>17</v>
      </c>
      <c r="AS830" s="89">
        <v>21</v>
      </c>
      <c r="AT830" s="10">
        <f t="shared" si="232"/>
        <v>-4</v>
      </c>
      <c r="AU830" s="87">
        <f t="shared" si="233"/>
        <v>-19.047619047619047</v>
      </c>
      <c r="AV830" s="17" t="s">
        <v>8797</v>
      </c>
    </row>
    <row r="831" spans="1:50" ht="50.1" customHeight="1">
      <c r="C831" s="5"/>
      <c r="D831" s="64" t="s">
        <v>1644</v>
      </c>
      <c r="E831" s="65" t="s">
        <v>5259</v>
      </c>
      <c r="F831" s="67" t="s">
        <v>1645</v>
      </c>
      <c r="G831" s="29">
        <v>24572</v>
      </c>
      <c r="H831" s="13">
        <v>24263</v>
      </c>
      <c r="I831" s="10">
        <f t="shared" si="216"/>
        <v>309</v>
      </c>
      <c r="J831" s="87">
        <f t="shared" si="217"/>
        <v>1.2735440794625563</v>
      </c>
      <c r="K831" s="29">
        <v>3640</v>
      </c>
      <c r="L831" s="13">
        <v>3838</v>
      </c>
      <c r="M831" s="10">
        <f t="shared" si="218"/>
        <v>-198</v>
      </c>
      <c r="N831" s="87">
        <f t="shared" si="219"/>
        <v>-5.1589369463262118</v>
      </c>
      <c r="O831" s="29">
        <v>4861</v>
      </c>
      <c r="P831" s="13">
        <v>5151</v>
      </c>
      <c r="Q831" s="10">
        <f t="shared" si="220"/>
        <v>-290</v>
      </c>
      <c r="R831" s="87">
        <f t="shared" si="221"/>
        <v>-5.6299747621821012</v>
      </c>
      <c r="S831" s="29">
        <v>16070</v>
      </c>
      <c r="T831" s="13">
        <v>15274</v>
      </c>
      <c r="U831" s="10">
        <f t="shared" si="222"/>
        <v>796</v>
      </c>
      <c r="V831" s="87">
        <f t="shared" si="223"/>
        <v>5.2114704726987036</v>
      </c>
      <c r="W831" s="88" t="s">
        <v>8736</v>
      </c>
      <c r="X831" s="89">
        <v>7604</v>
      </c>
      <c r="Y831" s="89">
        <v>6719</v>
      </c>
      <c r="Z831" s="10">
        <f t="shared" si="224"/>
        <v>885</v>
      </c>
      <c r="AA831" s="87">
        <f t="shared" si="225"/>
        <v>13.171602917100758</v>
      </c>
      <c r="AB831" s="90" t="s">
        <v>7248</v>
      </c>
      <c r="AC831" s="89">
        <v>4536</v>
      </c>
      <c r="AD831" s="89">
        <v>4529</v>
      </c>
      <c r="AE831" s="10">
        <f t="shared" si="226"/>
        <v>7</v>
      </c>
      <c r="AF831" s="11">
        <f t="shared" si="227"/>
        <v>0.15455950540958269</v>
      </c>
      <c r="AG831" s="91" t="s">
        <v>6029</v>
      </c>
      <c r="AH831" s="89">
        <v>3217</v>
      </c>
      <c r="AI831" s="89">
        <v>3225</v>
      </c>
      <c r="AJ831" s="10">
        <f t="shared" si="228"/>
        <v>-8</v>
      </c>
      <c r="AK831" s="87">
        <f t="shared" si="229"/>
        <v>-0.24806201550387599</v>
      </c>
      <c r="AL831" s="90" t="s">
        <v>8737</v>
      </c>
      <c r="AM831" s="89">
        <v>183</v>
      </c>
      <c r="AN831" s="89">
        <v>280</v>
      </c>
      <c r="AO831" s="10">
        <f t="shared" si="230"/>
        <v>-97</v>
      </c>
      <c r="AP831" s="11">
        <f t="shared" si="231"/>
        <v>-34.642857142857139</v>
      </c>
      <c r="AQ831" s="91" t="s">
        <v>8738</v>
      </c>
      <c r="AR831" s="89">
        <v>95</v>
      </c>
      <c r="AS831" s="89">
        <v>95</v>
      </c>
      <c r="AT831" s="10">
        <f t="shared" si="232"/>
        <v>0</v>
      </c>
      <c r="AU831" s="87">
        <f t="shared" si="233"/>
        <v>0</v>
      </c>
      <c r="AV831" s="17" t="s">
        <v>8798</v>
      </c>
    </row>
    <row r="832" spans="1:50" ht="50.1" customHeight="1">
      <c r="C832" s="5"/>
      <c r="D832" s="64" t="s">
        <v>1646</v>
      </c>
      <c r="E832" s="65" t="s">
        <v>5259</v>
      </c>
      <c r="F832" s="67" t="s">
        <v>1647</v>
      </c>
      <c r="G832" s="29">
        <v>4644</v>
      </c>
      <c r="H832" s="13">
        <v>5051</v>
      </c>
      <c r="I832" s="10">
        <f t="shared" si="216"/>
        <v>-407</v>
      </c>
      <c r="J832" s="87">
        <f t="shared" si="217"/>
        <v>-8.0578103345872112</v>
      </c>
      <c r="K832" s="29">
        <v>2314</v>
      </c>
      <c r="L832" s="13">
        <v>2749</v>
      </c>
      <c r="M832" s="10">
        <f t="shared" si="218"/>
        <v>-435</v>
      </c>
      <c r="N832" s="87">
        <f t="shared" si="219"/>
        <v>-15.823935976718806</v>
      </c>
      <c r="O832" s="29">
        <v>155</v>
      </c>
      <c r="P832" s="13">
        <v>155</v>
      </c>
      <c r="Q832" s="10">
        <f t="shared" si="220"/>
        <v>0</v>
      </c>
      <c r="R832" s="87">
        <f t="shared" si="221"/>
        <v>0</v>
      </c>
      <c r="S832" s="29">
        <v>2175</v>
      </c>
      <c r="T832" s="13">
        <v>2147</v>
      </c>
      <c r="U832" s="10">
        <f t="shared" si="222"/>
        <v>28</v>
      </c>
      <c r="V832" s="87">
        <f t="shared" si="223"/>
        <v>1.3041453190498371</v>
      </c>
      <c r="W832" s="88" t="s">
        <v>5389</v>
      </c>
      <c r="X832" s="89">
        <v>1226</v>
      </c>
      <c r="Y832" s="89">
        <v>1225</v>
      </c>
      <c r="Z832" s="10">
        <f t="shared" si="224"/>
        <v>1</v>
      </c>
      <c r="AA832" s="87">
        <f t="shared" si="225"/>
        <v>8.1632653061224497E-2</v>
      </c>
      <c r="AB832" s="90" t="s">
        <v>5426</v>
      </c>
      <c r="AC832" s="89">
        <v>479</v>
      </c>
      <c r="AD832" s="89">
        <v>455</v>
      </c>
      <c r="AE832" s="10">
        <f t="shared" si="226"/>
        <v>24</v>
      </c>
      <c r="AF832" s="11">
        <f t="shared" si="227"/>
        <v>5.2747252747252746</v>
      </c>
      <c r="AG832" s="91" t="s">
        <v>5382</v>
      </c>
      <c r="AH832" s="89">
        <v>436</v>
      </c>
      <c r="AI832" s="89">
        <v>437</v>
      </c>
      <c r="AJ832" s="10">
        <f t="shared" si="228"/>
        <v>-1</v>
      </c>
      <c r="AK832" s="87">
        <f t="shared" si="229"/>
        <v>-0.2288329519450801</v>
      </c>
      <c r="AL832" s="90" t="s">
        <v>6177</v>
      </c>
      <c r="AM832" s="89">
        <v>27</v>
      </c>
      <c r="AN832" s="89">
        <v>27</v>
      </c>
      <c r="AO832" s="10">
        <f t="shared" si="230"/>
        <v>0</v>
      </c>
      <c r="AP832" s="11">
        <f t="shared" si="231"/>
        <v>0</v>
      </c>
      <c r="AQ832" s="91" t="s">
        <v>5376</v>
      </c>
      <c r="AR832" s="89">
        <v>7</v>
      </c>
      <c r="AS832" s="89">
        <v>2</v>
      </c>
      <c r="AT832" s="10">
        <f t="shared" si="232"/>
        <v>5</v>
      </c>
      <c r="AU832" s="87">
        <f t="shared" si="233"/>
        <v>250</v>
      </c>
      <c r="AV832" s="17" t="s">
        <v>6178</v>
      </c>
    </row>
    <row r="833" spans="3:48" ht="50.1" customHeight="1">
      <c r="C833" s="5"/>
      <c r="D833" s="64" t="s">
        <v>1648</v>
      </c>
      <c r="E833" s="65" t="s">
        <v>5259</v>
      </c>
      <c r="F833" s="67" t="s">
        <v>1649</v>
      </c>
      <c r="G833" s="29">
        <v>13331</v>
      </c>
      <c r="H833" s="13">
        <v>13407</v>
      </c>
      <c r="I833" s="10">
        <f t="shared" si="216"/>
        <v>-76</v>
      </c>
      <c r="J833" s="87">
        <f t="shared" si="217"/>
        <v>-0.56686805400164086</v>
      </c>
      <c r="K833" s="29">
        <v>6167</v>
      </c>
      <c r="L833" s="13">
        <v>6161</v>
      </c>
      <c r="M833" s="10">
        <f t="shared" si="218"/>
        <v>6</v>
      </c>
      <c r="N833" s="87">
        <f t="shared" si="219"/>
        <v>9.7386787859113783E-2</v>
      </c>
      <c r="O833" s="29">
        <v>1010</v>
      </c>
      <c r="P833" s="13">
        <v>1009</v>
      </c>
      <c r="Q833" s="10">
        <f t="shared" si="220"/>
        <v>1</v>
      </c>
      <c r="R833" s="87">
        <f t="shared" si="221"/>
        <v>9.9108027750247768E-2</v>
      </c>
      <c r="S833" s="29">
        <v>6154</v>
      </c>
      <c r="T833" s="13">
        <v>6236</v>
      </c>
      <c r="U833" s="10">
        <f t="shared" si="222"/>
        <v>-82</v>
      </c>
      <c r="V833" s="87">
        <f t="shared" si="223"/>
        <v>-1.3149454778704297</v>
      </c>
      <c r="W833" s="88" t="s">
        <v>5389</v>
      </c>
      <c r="X833" s="89">
        <v>3450</v>
      </c>
      <c r="Y833" s="89">
        <v>3450</v>
      </c>
      <c r="Z833" s="10">
        <f t="shared" si="224"/>
        <v>0</v>
      </c>
      <c r="AA833" s="87">
        <f t="shared" si="225"/>
        <v>0</v>
      </c>
      <c r="AB833" s="90" t="s">
        <v>5339</v>
      </c>
      <c r="AC833" s="89">
        <v>1833</v>
      </c>
      <c r="AD833" s="89">
        <v>2031</v>
      </c>
      <c r="AE833" s="10">
        <f t="shared" si="226"/>
        <v>-198</v>
      </c>
      <c r="AF833" s="11">
        <f t="shared" si="227"/>
        <v>-9.7488921713441652</v>
      </c>
      <c r="AG833" s="91" t="s">
        <v>8739</v>
      </c>
      <c r="AH833" s="89">
        <v>294</v>
      </c>
      <c r="AI833" s="89">
        <v>279</v>
      </c>
      <c r="AJ833" s="10">
        <f t="shared" si="228"/>
        <v>15</v>
      </c>
      <c r="AK833" s="87">
        <f t="shared" si="229"/>
        <v>5.376344086021505</v>
      </c>
      <c r="AL833" s="90" t="s">
        <v>8740</v>
      </c>
      <c r="AM833" s="89">
        <v>212</v>
      </c>
      <c r="AN833" s="89">
        <v>116</v>
      </c>
      <c r="AO833" s="10">
        <f t="shared" si="230"/>
        <v>96</v>
      </c>
      <c r="AP833" s="11">
        <f t="shared" si="231"/>
        <v>82.758620689655174</v>
      </c>
      <c r="AQ833" s="91" t="s">
        <v>8741</v>
      </c>
      <c r="AR833" s="89">
        <v>197</v>
      </c>
      <c r="AS833" s="89">
        <v>197</v>
      </c>
      <c r="AT833" s="10">
        <f t="shared" si="232"/>
        <v>0</v>
      </c>
      <c r="AU833" s="87">
        <f t="shared" si="233"/>
        <v>0</v>
      </c>
      <c r="AV833" s="17" t="s">
        <v>8799</v>
      </c>
    </row>
    <row r="834" spans="3:48" ht="50.1" customHeight="1">
      <c r="C834" s="5"/>
      <c r="D834" s="64" t="s">
        <v>1650</v>
      </c>
      <c r="E834" s="65" t="s">
        <v>5259</v>
      </c>
      <c r="F834" s="67" t="s">
        <v>1651</v>
      </c>
      <c r="G834" s="29">
        <v>16566</v>
      </c>
      <c r="H834" s="13">
        <v>16428</v>
      </c>
      <c r="I834" s="10">
        <f t="shared" si="216"/>
        <v>138</v>
      </c>
      <c r="J834" s="87">
        <f t="shared" si="217"/>
        <v>0.84002921840759681</v>
      </c>
      <c r="K834" s="29">
        <v>5841</v>
      </c>
      <c r="L834" s="13">
        <v>5275</v>
      </c>
      <c r="M834" s="10">
        <f t="shared" si="218"/>
        <v>566</v>
      </c>
      <c r="N834" s="87">
        <f t="shared" si="219"/>
        <v>10.729857819905213</v>
      </c>
      <c r="O834" s="29">
        <v>2828</v>
      </c>
      <c r="P834" s="13">
        <v>2651</v>
      </c>
      <c r="Q834" s="10">
        <f t="shared" si="220"/>
        <v>177</v>
      </c>
      <c r="R834" s="87">
        <f t="shared" si="221"/>
        <v>6.6767257638626942</v>
      </c>
      <c r="S834" s="29">
        <v>7897</v>
      </c>
      <c r="T834" s="13">
        <v>8503</v>
      </c>
      <c r="U834" s="10">
        <f t="shared" si="222"/>
        <v>-606</v>
      </c>
      <c r="V834" s="87">
        <f t="shared" si="223"/>
        <v>-7.1268963895095849</v>
      </c>
      <c r="W834" s="88" t="s">
        <v>5389</v>
      </c>
      <c r="X834" s="89">
        <v>2873</v>
      </c>
      <c r="Y834" s="89">
        <v>2866</v>
      </c>
      <c r="Z834" s="10">
        <f t="shared" si="224"/>
        <v>7</v>
      </c>
      <c r="AA834" s="87">
        <f t="shared" si="225"/>
        <v>0.24424284717376132</v>
      </c>
      <c r="AB834" s="90" t="s">
        <v>5339</v>
      </c>
      <c r="AC834" s="89">
        <v>2048</v>
      </c>
      <c r="AD834" s="89">
        <v>2207</v>
      </c>
      <c r="AE834" s="10">
        <f t="shared" si="226"/>
        <v>-159</v>
      </c>
      <c r="AF834" s="11">
        <f t="shared" si="227"/>
        <v>-7.2043497961033074</v>
      </c>
      <c r="AG834" s="91" t="s">
        <v>5351</v>
      </c>
      <c r="AH834" s="89">
        <v>704</v>
      </c>
      <c r="AI834" s="89">
        <v>701</v>
      </c>
      <c r="AJ834" s="10">
        <f t="shared" si="228"/>
        <v>3</v>
      </c>
      <c r="AK834" s="87">
        <f t="shared" si="229"/>
        <v>0.42796005706134094</v>
      </c>
      <c r="AL834" s="90" t="s">
        <v>5346</v>
      </c>
      <c r="AM834" s="89">
        <v>588</v>
      </c>
      <c r="AN834" s="89">
        <v>590</v>
      </c>
      <c r="AO834" s="10">
        <f t="shared" si="230"/>
        <v>-2</v>
      </c>
      <c r="AP834" s="11">
        <f t="shared" si="231"/>
        <v>-0.33898305084745761</v>
      </c>
      <c r="AQ834" s="91" t="s">
        <v>8033</v>
      </c>
      <c r="AR834" s="89">
        <v>479</v>
      </c>
      <c r="AS834" s="89">
        <v>1006</v>
      </c>
      <c r="AT834" s="10">
        <f t="shared" si="232"/>
        <v>-527</v>
      </c>
      <c r="AU834" s="87">
        <f t="shared" si="233"/>
        <v>-52.385685884691846</v>
      </c>
      <c r="AV834" s="17" t="s">
        <v>6179</v>
      </c>
    </row>
    <row r="835" spans="3:48" ht="50.1" customHeight="1">
      <c r="C835" s="5"/>
      <c r="D835" s="64" t="s">
        <v>1652</v>
      </c>
      <c r="E835" s="65" t="s">
        <v>5259</v>
      </c>
      <c r="F835" s="67" t="s">
        <v>1653</v>
      </c>
      <c r="G835" s="29">
        <v>7990</v>
      </c>
      <c r="H835" s="13">
        <v>7622</v>
      </c>
      <c r="I835" s="10">
        <f t="shared" si="216"/>
        <v>368</v>
      </c>
      <c r="J835" s="87">
        <f t="shared" si="217"/>
        <v>4.8281290999737605</v>
      </c>
      <c r="K835" s="29">
        <v>4576</v>
      </c>
      <c r="L835" s="13">
        <v>4336</v>
      </c>
      <c r="M835" s="10">
        <f t="shared" si="218"/>
        <v>240</v>
      </c>
      <c r="N835" s="87">
        <f t="shared" si="219"/>
        <v>5.5350553505535052</v>
      </c>
      <c r="O835" s="29">
        <v>11</v>
      </c>
      <c r="P835" s="13">
        <v>11</v>
      </c>
      <c r="Q835" s="10">
        <f t="shared" si="220"/>
        <v>0</v>
      </c>
      <c r="R835" s="87">
        <f t="shared" si="221"/>
        <v>0</v>
      </c>
      <c r="S835" s="29">
        <v>3403</v>
      </c>
      <c r="T835" s="13">
        <v>3275</v>
      </c>
      <c r="U835" s="10">
        <f t="shared" si="222"/>
        <v>128</v>
      </c>
      <c r="V835" s="87">
        <f t="shared" si="223"/>
        <v>3.9083969465648858</v>
      </c>
      <c r="W835" s="88" t="s">
        <v>5607</v>
      </c>
      <c r="X835" s="89">
        <v>2205</v>
      </c>
      <c r="Y835" s="89">
        <v>2189</v>
      </c>
      <c r="Z835" s="10">
        <f t="shared" si="224"/>
        <v>16</v>
      </c>
      <c r="AA835" s="87">
        <f t="shared" si="225"/>
        <v>0.73092736409319325</v>
      </c>
      <c r="AB835" s="90" t="s">
        <v>5403</v>
      </c>
      <c r="AC835" s="89">
        <v>445</v>
      </c>
      <c r="AD835" s="89">
        <v>331</v>
      </c>
      <c r="AE835" s="10">
        <f t="shared" si="226"/>
        <v>114</v>
      </c>
      <c r="AF835" s="11">
        <f t="shared" si="227"/>
        <v>34.44108761329305</v>
      </c>
      <c r="AG835" s="91" t="s">
        <v>5378</v>
      </c>
      <c r="AH835" s="89">
        <v>233</v>
      </c>
      <c r="AI835" s="89">
        <v>237</v>
      </c>
      <c r="AJ835" s="10">
        <f t="shared" si="228"/>
        <v>-4</v>
      </c>
      <c r="AK835" s="87">
        <f t="shared" si="229"/>
        <v>-1.6877637130801686</v>
      </c>
      <c r="AL835" s="90" t="s">
        <v>8742</v>
      </c>
      <c r="AM835" s="89">
        <v>152</v>
      </c>
      <c r="AN835" s="89">
        <v>154</v>
      </c>
      <c r="AO835" s="10">
        <f t="shared" si="230"/>
        <v>-2</v>
      </c>
      <c r="AP835" s="11">
        <f t="shared" si="231"/>
        <v>-1.2987012987012987</v>
      </c>
      <c r="AQ835" s="91" t="s">
        <v>5350</v>
      </c>
      <c r="AR835" s="89">
        <v>141</v>
      </c>
      <c r="AS835" s="89">
        <v>136</v>
      </c>
      <c r="AT835" s="10">
        <f t="shared" si="232"/>
        <v>5</v>
      </c>
      <c r="AU835" s="87">
        <f t="shared" si="233"/>
        <v>3.6764705882352944</v>
      </c>
      <c r="AV835" s="17" t="s">
        <v>6180</v>
      </c>
    </row>
    <row r="836" spans="3:48" ht="50.1" customHeight="1">
      <c r="C836" s="5"/>
      <c r="D836" s="64" t="s">
        <v>1654</v>
      </c>
      <c r="E836" s="65" t="s">
        <v>5259</v>
      </c>
      <c r="F836" s="67" t="s">
        <v>1655</v>
      </c>
      <c r="G836" s="29">
        <v>2611</v>
      </c>
      <c r="H836" s="13">
        <v>2633</v>
      </c>
      <c r="I836" s="10">
        <f t="shared" si="216"/>
        <v>-22</v>
      </c>
      <c r="J836" s="87">
        <f t="shared" si="217"/>
        <v>-0.83554880364603112</v>
      </c>
      <c r="K836" s="29">
        <v>1095</v>
      </c>
      <c r="L836" s="13">
        <v>1092</v>
      </c>
      <c r="M836" s="10">
        <f t="shared" si="218"/>
        <v>3</v>
      </c>
      <c r="N836" s="87">
        <f t="shared" si="219"/>
        <v>0.27472527472527475</v>
      </c>
      <c r="O836" s="29">
        <v>0</v>
      </c>
      <c r="P836" s="13">
        <v>0</v>
      </c>
      <c r="Q836" s="10" t="str">
        <f t="shared" si="220"/>
        <v>-</v>
      </c>
      <c r="R836" s="87" t="str">
        <f t="shared" si="221"/>
        <v>-</v>
      </c>
      <c r="S836" s="29">
        <v>1516</v>
      </c>
      <c r="T836" s="13">
        <v>1540</v>
      </c>
      <c r="U836" s="10">
        <f t="shared" si="222"/>
        <v>-24</v>
      </c>
      <c r="V836" s="87">
        <f t="shared" si="223"/>
        <v>-1.5584415584415585</v>
      </c>
      <c r="W836" s="88" t="s">
        <v>5351</v>
      </c>
      <c r="X836" s="89">
        <v>968</v>
      </c>
      <c r="Y836" s="89">
        <v>976</v>
      </c>
      <c r="Z836" s="10">
        <f t="shared" si="224"/>
        <v>-8</v>
      </c>
      <c r="AA836" s="87">
        <f t="shared" si="225"/>
        <v>-0.81967213114754101</v>
      </c>
      <c r="AB836" s="90" t="s">
        <v>5375</v>
      </c>
      <c r="AC836" s="89">
        <v>301</v>
      </c>
      <c r="AD836" s="89">
        <v>301</v>
      </c>
      <c r="AE836" s="10">
        <f t="shared" si="226"/>
        <v>0</v>
      </c>
      <c r="AF836" s="11">
        <f t="shared" si="227"/>
        <v>0</v>
      </c>
      <c r="AG836" s="91" t="s">
        <v>8743</v>
      </c>
      <c r="AH836" s="89">
        <v>234</v>
      </c>
      <c r="AI836" s="89">
        <v>256</v>
      </c>
      <c r="AJ836" s="10">
        <f t="shared" si="228"/>
        <v>-22</v>
      </c>
      <c r="AK836" s="87">
        <f t="shared" si="229"/>
        <v>-8.59375</v>
      </c>
      <c r="AL836" s="90" t="s">
        <v>5376</v>
      </c>
      <c r="AM836" s="89">
        <v>8</v>
      </c>
      <c r="AN836" s="89">
        <v>3</v>
      </c>
      <c r="AO836" s="10">
        <f t="shared" si="230"/>
        <v>5</v>
      </c>
      <c r="AP836" s="11">
        <f t="shared" si="231"/>
        <v>166.66666666666669</v>
      </c>
      <c r="AQ836" s="91" t="s">
        <v>5654</v>
      </c>
      <c r="AR836" s="89">
        <v>4</v>
      </c>
      <c r="AS836" s="89">
        <v>4</v>
      </c>
      <c r="AT836" s="10">
        <f t="shared" si="232"/>
        <v>0</v>
      </c>
      <c r="AU836" s="87">
        <f t="shared" si="233"/>
        <v>0</v>
      </c>
      <c r="AV836" s="17" t="s">
        <v>8800</v>
      </c>
    </row>
    <row r="837" spans="3:48" ht="50.1" customHeight="1">
      <c r="C837" s="5"/>
      <c r="D837" s="64" t="s">
        <v>1656</v>
      </c>
      <c r="E837" s="65" t="s">
        <v>5259</v>
      </c>
      <c r="F837" s="67" t="s">
        <v>1657</v>
      </c>
      <c r="G837" s="29">
        <v>1346</v>
      </c>
      <c r="H837" s="13">
        <v>1446</v>
      </c>
      <c r="I837" s="10">
        <f t="shared" si="216"/>
        <v>-100</v>
      </c>
      <c r="J837" s="87">
        <f t="shared" si="217"/>
        <v>-6.9156293222683267</v>
      </c>
      <c r="K837" s="29">
        <v>654</v>
      </c>
      <c r="L837" s="13">
        <v>558</v>
      </c>
      <c r="M837" s="10">
        <f t="shared" si="218"/>
        <v>96</v>
      </c>
      <c r="N837" s="87">
        <f t="shared" si="219"/>
        <v>17.20430107526882</v>
      </c>
      <c r="O837" s="29">
        <v>1</v>
      </c>
      <c r="P837" s="13">
        <v>91</v>
      </c>
      <c r="Q837" s="10">
        <f t="shared" si="220"/>
        <v>-90</v>
      </c>
      <c r="R837" s="87">
        <f t="shared" si="221"/>
        <v>-98.901098901098905</v>
      </c>
      <c r="S837" s="29">
        <v>692</v>
      </c>
      <c r="T837" s="13">
        <v>797</v>
      </c>
      <c r="U837" s="10">
        <f t="shared" si="222"/>
        <v>-105</v>
      </c>
      <c r="V837" s="87">
        <f t="shared" si="223"/>
        <v>-13.174404015056462</v>
      </c>
      <c r="W837" s="88" t="s">
        <v>8744</v>
      </c>
      <c r="X837" s="89">
        <v>226</v>
      </c>
      <c r="Y837" s="89">
        <v>226</v>
      </c>
      <c r="Z837" s="10">
        <f t="shared" si="224"/>
        <v>0</v>
      </c>
      <c r="AA837" s="87">
        <f t="shared" si="225"/>
        <v>0</v>
      </c>
      <c r="AB837" s="90" t="s">
        <v>8745</v>
      </c>
      <c r="AC837" s="89">
        <v>177</v>
      </c>
      <c r="AD837" s="89">
        <v>178</v>
      </c>
      <c r="AE837" s="10">
        <f t="shared" si="226"/>
        <v>-1</v>
      </c>
      <c r="AF837" s="11">
        <f t="shared" si="227"/>
        <v>-0.5617977528089888</v>
      </c>
      <c r="AG837" s="91" t="s">
        <v>5335</v>
      </c>
      <c r="AH837" s="89">
        <v>115</v>
      </c>
      <c r="AI837" s="89">
        <v>118</v>
      </c>
      <c r="AJ837" s="10">
        <f t="shared" si="228"/>
        <v>-3</v>
      </c>
      <c r="AK837" s="87">
        <f t="shared" si="229"/>
        <v>-2.5423728813559325</v>
      </c>
      <c r="AL837" s="90" t="s">
        <v>6411</v>
      </c>
      <c r="AM837" s="89">
        <v>113</v>
      </c>
      <c r="AN837" s="89">
        <v>91</v>
      </c>
      <c r="AO837" s="10">
        <f t="shared" si="230"/>
        <v>22</v>
      </c>
      <c r="AP837" s="11">
        <f t="shared" si="231"/>
        <v>24.175824175824175</v>
      </c>
      <c r="AQ837" s="91" t="s">
        <v>5368</v>
      </c>
      <c r="AR837" s="89">
        <v>27</v>
      </c>
      <c r="AS837" s="89">
        <v>40</v>
      </c>
      <c r="AT837" s="10">
        <f t="shared" si="232"/>
        <v>-13</v>
      </c>
      <c r="AU837" s="87">
        <f t="shared" si="233"/>
        <v>-32.5</v>
      </c>
      <c r="AV837" s="17" t="s">
        <v>6181</v>
      </c>
    </row>
    <row r="838" spans="3:48" ht="50.1" customHeight="1">
      <c r="C838" s="5"/>
      <c r="D838" s="64" t="s">
        <v>1658</v>
      </c>
      <c r="E838" s="65" t="s">
        <v>5259</v>
      </c>
      <c r="F838" s="67" t="s">
        <v>1659</v>
      </c>
      <c r="G838" s="29">
        <v>1829</v>
      </c>
      <c r="H838" s="13">
        <v>1743</v>
      </c>
      <c r="I838" s="10">
        <f t="shared" si="216"/>
        <v>86</v>
      </c>
      <c r="J838" s="87">
        <f t="shared" si="217"/>
        <v>4.9340218014916806</v>
      </c>
      <c r="K838" s="29">
        <v>735</v>
      </c>
      <c r="L838" s="13">
        <v>761</v>
      </c>
      <c r="M838" s="10">
        <f t="shared" si="218"/>
        <v>-26</v>
      </c>
      <c r="N838" s="87">
        <f t="shared" si="219"/>
        <v>-3.4165571616294348</v>
      </c>
      <c r="O838" s="29">
        <v>0</v>
      </c>
      <c r="P838" s="13">
        <v>0</v>
      </c>
      <c r="Q838" s="10" t="str">
        <f t="shared" si="220"/>
        <v>-</v>
      </c>
      <c r="R838" s="87" t="str">
        <f t="shared" si="221"/>
        <v>-</v>
      </c>
      <c r="S838" s="29">
        <v>1094</v>
      </c>
      <c r="T838" s="13">
        <v>982</v>
      </c>
      <c r="U838" s="10">
        <f t="shared" si="222"/>
        <v>112</v>
      </c>
      <c r="V838" s="87">
        <f t="shared" si="223"/>
        <v>11.405295315682281</v>
      </c>
      <c r="W838" s="88" t="s">
        <v>8746</v>
      </c>
      <c r="X838" s="89">
        <v>570</v>
      </c>
      <c r="Y838" s="89">
        <v>570</v>
      </c>
      <c r="Z838" s="10">
        <f t="shared" si="224"/>
        <v>0</v>
      </c>
      <c r="AA838" s="87">
        <f t="shared" si="225"/>
        <v>0</v>
      </c>
      <c r="AB838" s="90" t="s">
        <v>6202</v>
      </c>
      <c r="AC838" s="89">
        <v>154</v>
      </c>
      <c r="AD838" s="89">
        <v>109</v>
      </c>
      <c r="AE838" s="10">
        <f t="shared" si="226"/>
        <v>45</v>
      </c>
      <c r="AF838" s="11">
        <f t="shared" si="227"/>
        <v>41.284403669724774</v>
      </c>
      <c r="AG838" s="91" t="s">
        <v>8747</v>
      </c>
      <c r="AH838" s="89">
        <v>138</v>
      </c>
      <c r="AI838" s="89">
        <v>138</v>
      </c>
      <c r="AJ838" s="10">
        <f t="shared" si="228"/>
        <v>0</v>
      </c>
      <c r="AK838" s="87">
        <f t="shared" si="229"/>
        <v>0</v>
      </c>
      <c r="AL838" s="90" t="s">
        <v>8748</v>
      </c>
      <c r="AM838" s="89">
        <v>89</v>
      </c>
      <c r="AN838" s="89">
        <v>97</v>
      </c>
      <c r="AO838" s="10">
        <f t="shared" si="230"/>
        <v>-8</v>
      </c>
      <c r="AP838" s="11">
        <f t="shared" si="231"/>
        <v>-8.2474226804123703</v>
      </c>
      <c r="AQ838" s="91" t="s">
        <v>5403</v>
      </c>
      <c r="AR838" s="89">
        <v>77</v>
      </c>
      <c r="AS838" s="89">
        <v>54</v>
      </c>
      <c r="AT838" s="10">
        <f t="shared" si="232"/>
        <v>23</v>
      </c>
      <c r="AU838" s="87">
        <f t="shared" si="233"/>
        <v>42.592592592592595</v>
      </c>
      <c r="AV838" s="17" t="s">
        <v>8801</v>
      </c>
    </row>
    <row r="839" spans="3:48" ht="50.1" customHeight="1">
      <c r="C839" s="5"/>
      <c r="D839" s="64" t="s">
        <v>1660</v>
      </c>
      <c r="E839" s="65" t="s">
        <v>5259</v>
      </c>
      <c r="F839" s="67" t="s">
        <v>1661</v>
      </c>
      <c r="G839" s="29">
        <v>1665</v>
      </c>
      <c r="H839" s="13">
        <v>1579</v>
      </c>
      <c r="I839" s="10">
        <f t="shared" si="216"/>
        <v>86</v>
      </c>
      <c r="J839" s="87">
        <f t="shared" si="217"/>
        <v>5.4464851171627613</v>
      </c>
      <c r="K839" s="29">
        <v>1067</v>
      </c>
      <c r="L839" s="13">
        <v>1226</v>
      </c>
      <c r="M839" s="10">
        <f t="shared" si="218"/>
        <v>-159</v>
      </c>
      <c r="N839" s="87">
        <f t="shared" si="219"/>
        <v>-12.969004893964112</v>
      </c>
      <c r="O839" s="29">
        <v>51</v>
      </c>
      <c r="P839" s="13">
        <v>51</v>
      </c>
      <c r="Q839" s="10">
        <f t="shared" si="220"/>
        <v>0</v>
      </c>
      <c r="R839" s="87">
        <f t="shared" si="221"/>
        <v>0</v>
      </c>
      <c r="S839" s="29">
        <v>547</v>
      </c>
      <c r="T839" s="13">
        <v>302</v>
      </c>
      <c r="U839" s="10">
        <f t="shared" si="222"/>
        <v>245</v>
      </c>
      <c r="V839" s="87">
        <f t="shared" si="223"/>
        <v>81.125827814569533</v>
      </c>
      <c r="W839" s="88" t="s">
        <v>5339</v>
      </c>
      <c r="X839" s="89">
        <v>481</v>
      </c>
      <c r="Y839" s="89">
        <v>229</v>
      </c>
      <c r="Z839" s="10">
        <f t="shared" si="224"/>
        <v>252</v>
      </c>
      <c r="AA839" s="87">
        <f t="shared" si="225"/>
        <v>110.04366812227073</v>
      </c>
      <c r="AB839" s="90" t="s">
        <v>5389</v>
      </c>
      <c r="AC839" s="89">
        <v>43</v>
      </c>
      <c r="AD839" s="89">
        <v>47</v>
      </c>
      <c r="AE839" s="10">
        <f t="shared" si="226"/>
        <v>-4</v>
      </c>
      <c r="AF839" s="11">
        <f t="shared" si="227"/>
        <v>-8.5106382978723403</v>
      </c>
      <c r="AG839" s="91" t="s">
        <v>8749</v>
      </c>
      <c r="AH839" s="89">
        <v>11</v>
      </c>
      <c r="AI839" s="89">
        <v>14</v>
      </c>
      <c r="AJ839" s="10">
        <f t="shared" si="228"/>
        <v>-3</v>
      </c>
      <c r="AK839" s="87">
        <f t="shared" si="229"/>
        <v>-21.428571428571427</v>
      </c>
      <c r="AL839" s="90" t="s">
        <v>5557</v>
      </c>
      <c r="AM839" s="89">
        <v>8</v>
      </c>
      <c r="AN839" s="89">
        <v>8</v>
      </c>
      <c r="AO839" s="10">
        <f t="shared" si="230"/>
        <v>0</v>
      </c>
      <c r="AP839" s="11">
        <f t="shared" si="231"/>
        <v>0</v>
      </c>
      <c r="AQ839" s="91" t="s">
        <v>5381</v>
      </c>
      <c r="AR839" s="89">
        <v>3</v>
      </c>
      <c r="AS839" s="89">
        <v>3</v>
      </c>
      <c r="AT839" s="10">
        <f t="shared" si="232"/>
        <v>0</v>
      </c>
      <c r="AU839" s="87">
        <f t="shared" si="233"/>
        <v>0</v>
      </c>
      <c r="AV839" s="17" t="s">
        <v>6182</v>
      </c>
    </row>
    <row r="840" spans="3:48" ht="50.1" customHeight="1">
      <c r="C840" s="5"/>
      <c r="D840" s="64" t="s">
        <v>1662</v>
      </c>
      <c r="E840" s="65" t="s">
        <v>5259</v>
      </c>
      <c r="F840" s="67" t="s">
        <v>1663</v>
      </c>
      <c r="G840" s="29">
        <v>2581</v>
      </c>
      <c r="H840" s="13">
        <v>2294</v>
      </c>
      <c r="I840" s="10">
        <f t="shared" si="216"/>
        <v>287</v>
      </c>
      <c r="J840" s="87">
        <f t="shared" si="217"/>
        <v>12.510897994768962</v>
      </c>
      <c r="K840" s="29">
        <v>1494</v>
      </c>
      <c r="L840" s="13">
        <v>1274</v>
      </c>
      <c r="M840" s="10">
        <f t="shared" si="218"/>
        <v>220</v>
      </c>
      <c r="N840" s="87">
        <f t="shared" si="219"/>
        <v>17.26844583987441</v>
      </c>
      <c r="O840" s="29">
        <v>356</v>
      </c>
      <c r="P840" s="13">
        <v>356</v>
      </c>
      <c r="Q840" s="10">
        <f t="shared" si="220"/>
        <v>0</v>
      </c>
      <c r="R840" s="87">
        <f t="shared" si="221"/>
        <v>0</v>
      </c>
      <c r="S840" s="29">
        <v>731</v>
      </c>
      <c r="T840" s="13">
        <v>664</v>
      </c>
      <c r="U840" s="10">
        <f t="shared" si="222"/>
        <v>67</v>
      </c>
      <c r="V840" s="87">
        <f t="shared" si="223"/>
        <v>10.090361445783133</v>
      </c>
      <c r="W840" s="88" t="s">
        <v>5999</v>
      </c>
      <c r="X840" s="89">
        <v>250</v>
      </c>
      <c r="Y840" s="89">
        <v>250</v>
      </c>
      <c r="Z840" s="10">
        <f t="shared" si="224"/>
        <v>0</v>
      </c>
      <c r="AA840" s="87">
        <f t="shared" si="225"/>
        <v>0</v>
      </c>
      <c r="AB840" s="90" t="s">
        <v>8750</v>
      </c>
      <c r="AC840" s="89">
        <v>121</v>
      </c>
      <c r="AD840" s="89">
        <v>143</v>
      </c>
      <c r="AE840" s="10">
        <f t="shared" si="226"/>
        <v>-22</v>
      </c>
      <c r="AF840" s="11">
        <f t="shared" si="227"/>
        <v>-15.384615384615385</v>
      </c>
      <c r="AG840" s="91" t="s">
        <v>5404</v>
      </c>
      <c r="AH840" s="89">
        <v>101</v>
      </c>
      <c r="AI840" s="89">
        <v>101</v>
      </c>
      <c r="AJ840" s="10">
        <f t="shared" si="228"/>
        <v>0</v>
      </c>
      <c r="AK840" s="87">
        <f t="shared" si="229"/>
        <v>0</v>
      </c>
      <c r="AL840" s="90" t="s">
        <v>8751</v>
      </c>
      <c r="AM840" s="89">
        <v>100</v>
      </c>
      <c r="AN840" s="89">
        <v>50</v>
      </c>
      <c r="AO840" s="10">
        <f t="shared" si="230"/>
        <v>50</v>
      </c>
      <c r="AP840" s="11">
        <f t="shared" si="231"/>
        <v>100</v>
      </c>
      <c r="AQ840" s="91" t="s">
        <v>5403</v>
      </c>
      <c r="AR840" s="89">
        <v>64</v>
      </c>
      <c r="AS840" s="89">
        <v>27</v>
      </c>
      <c r="AT840" s="10">
        <f t="shared" si="232"/>
        <v>37</v>
      </c>
      <c r="AU840" s="87">
        <f t="shared" si="233"/>
        <v>137.03703703703704</v>
      </c>
      <c r="AV840" s="17" t="s">
        <v>6183</v>
      </c>
    </row>
    <row r="841" spans="3:48" ht="50.1" customHeight="1">
      <c r="C841" s="5"/>
      <c r="D841" s="64" t="s">
        <v>1664</v>
      </c>
      <c r="E841" s="65" t="s">
        <v>5259</v>
      </c>
      <c r="F841" s="67" t="s">
        <v>1665</v>
      </c>
      <c r="G841" s="29">
        <v>1201</v>
      </c>
      <c r="H841" s="13">
        <v>943</v>
      </c>
      <c r="I841" s="10">
        <f t="shared" ref="I841:I904" si="234">IF(OR(G841&gt;0,H841&gt;0),G841-H841,"-")</f>
        <v>258</v>
      </c>
      <c r="J841" s="87">
        <f t="shared" ref="J841:J904" si="235">IFERROR(IF(OR(G841&gt;0,H841&gt;0),I841/H841*100,"-"),"-")</f>
        <v>27.359490986214208</v>
      </c>
      <c r="K841" s="29">
        <v>905</v>
      </c>
      <c r="L841" s="13">
        <v>655</v>
      </c>
      <c r="M841" s="10">
        <f t="shared" ref="M841:M904" si="236">IF(OR(K841&gt;0,L841&gt;0),K841-L841,"-")</f>
        <v>250</v>
      </c>
      <c r="N841" s="87">
        <f t="shared" ref="N841:N904" si="237">IFERROR(IF(OR(K841&gt;0,L841&gt;0),M841/L841*100,"-"),"-")</f>
        <v>38.167938931297712</v>
      </c>
      <c r="O841" s="29">
        <v>50</v>
      </c>
      <c r="P841" s="13">
        <v>50</v>
      </c>
      <c r="Q841" s="10">
        <f t="shared" ref="Q841:Q904" si="238">IF(OR(O841&gt;0,P841&gt;0),O841-P841,"-")</f>
        <v>0</v>
      </c>
      <c r="R841" s="87">
        <f t="shared" ref="R841:R904" si="239">IFERROR(IF(OR(O841&gt;0,P841&gt;0),Q841/P841*100,"-"),"-")</f>
        <v>0</v>
      </c>
      <c r="S841" s="29">
        <v>246</v>
      </c>
      <c r="T841" s="13">
        <v>239</v>
      </c>
      <c r="U841" s="10">
        <f t="shared" ref="U841:U904" si="240">IF(OR(S841&gt;0,T841&gt;0),S841-T841,"-")</f>
        <v>7</v>
      </c>
      <c r="V841" s="87">
        <f t="shared" ref="V841:V904" si="241">IFERROR(IF(OR(S841&gt;0,T841&gt;0),U841/T841*100,"-"),"-")</f>
        <v>2.9288702928870292</v>
      </c>
      <c r="W841" s="88" t="s">
        <v>5339</v>
      </c>
      <c r="X841" s="89">
        <v>154</v>
      </c>
      <c r="Y841" s="89">
        <v>154</v>
      </c>
      <c r="Z841" s="10">
        <f t="shared" ref="Z841:Z904" si="242">IFERROR(IF(OR(X841&gt;0,Y841&gt;0),X841-Y841,"-"),"-")</f>
        <v>0</v>
      </c>
      <c r="AA841" s="87">
        <f t="shared" ref="AA841:AA904" si="243">IFERROR(IF(OR(X841&gt;0,Y841&gt;0),Z841/Y841*100,"-"),"-")</f>
        <v>0</v>
      </c>
      <c r="AB841" s="90" t="s">
        <v>5335</v>
      </c>
      <c r="AC841" s="89">
        <v>57</v>
      </c>
      <c r="AD841" s="89">
        <v>57</v>
      </c>
      <c r="AE841" s="10">
        <f t="shared" ref="AE841:AE904" si="244">IFERROR(IF(OR(AC841&gt;0,AD841&gt;0),AC841-AD841,"-"),"-")</f>
        <v>0</v>
      </c>
      <c r="AF841" s="11">
        <f t="shared" ref="AF841:AF904" si="245">IFERROR(IF(OR(AC841&gt;0,AD841&gt;0),AE841/AD841*100,"-"),"-")</f>
        <v>0</v>
      </c>
      <c r="AG841" s="91" t="s">
        <v>8752</v>
      </c>
      <c r="AH841" s="89">
        <v>19</v>
      </c>
      <c r="AI841" s="89">
        <v>19</v>
      </c>
      <c r="AJ841" s="10">
        <f t="shared" ref="AJ841:AJ904" si="246">IFERROR(IF(OR(AH841&gt;0,AI841&gt;0),AH841-AI841,"-"),"-")</f>
        <v>0</v>
      </c>
      <c r="AK841" s="87">
        <f t="shared" ref="AK841:AK904" si="247">IFERROR(IF(OR(AH841&gt;0,AI841&gt;0),AJ841/AI841*100,"-"),"-")</f>
        <v>0</v>
      </c>
      <c r="AL841" s="90" t="s">
        <v>5350</v>
      </c>
      <c r="AM841" s="89">
        <v>7</v>
      </c>
      <c r="AN841" s="89">
        <v>6</v>
      </c>
      <c r="AO841" s="10">
        <f t="shared" ref="AO841:AO904" si="248">IFERROR(IF(OR(AM841&gt;0,AN841&gt;0),AM841-AN841,"-"),"-")</f>
        <v>1</v>
      </c>
      <c r="AP841" s="11">
        <f t="shared" ref="AP841:AP904" si="249">IFERROR(IF(OR(AM841&gt;0,AN841&gt;0),AO841/AN841*100,"-"),"-")</f>
        <v>16.666666666666664</v>
      </c>
      <c r="AQ841" s="91" t="s">
        <v>5403</v>
      </c>
      <c r="AR841" s="89">
        <v>9</v>
      </c>
      <c r="AS841" s="89">
        <v>3</v>
      </c>
      <c r="AT841" s="10">
        <f t="shared" ref="AT841:AT904" si="250">IFERROR(IF(OR(AR841&gt;0,AS841&gt;0),AR841-AS841,"-"),"-")</f>
        <v>6</v>
      </c>
      <c r="AU841" s="87">
        <f t="shared" ref="AU841:AU904" si="251">IFERROR(IF(OR(AR841&gt;0,AS841&gt;0),AT841/AS841*100,"-"),"-")</f>
        <v>200</v>
      </c>
      <c r="AV841" s="17" t="s">
        <v>6184</v>
      </c>
    </row>
    <row r="842" spans="3:48" ht="50.1" customHeight="1">
      <c r="C842" s="5"/>
      <c r="D842" s="64" t="s">
        <v>1666</v>
      </c>
      <c r="E842" s="65" t="s">
        <v>5259</v>
      </c>
      <c r="F842" s="67" t="s">
        <v>1667</v>
      </c>
      <c r="G842" s="29">
        <v>2621</v>
      </c>
      <c r="H842" s="13">
        <v>2403</v>
      </c>
      <c r="I842" s="10">
        <f t="shared" si="234"/>
        <v>218</v>
      </c>
      <c r="J842" s="87">
        <f t="shared" si="235"/>
        <v>9.0719933416562633</v>
      </c>
      <c r="K842" s="29">
        <v>919</v>
      </c>
      <c r="L842" s="13">
        <v>908</v>
      </c>
      <c r="M842" s="10">
        <f t="shared" si="236"/>
        <v>11</v>
      </c>
      <c r="N842" s="87">
        <f t="shared" si="237"/>
        <v>1.2114537444933922</v>
      </c>
      <c r="O842" s="29">
        <v>8</v>
      </c>
      <c r="P842" s="13">
        <v>8</v>
      </c>
      <c r="Q842" s="10">
        <f t="shared" si="238"/>
        <v>0</v>
      </c>
      <c r="R842" s="87">
        <f t="shared" si="239"/>
        <v>0</v>
      </c>
      <c r="S842" s="29">
        <v>1693</v>
      </c>
      <c r="T842" s="13">
        <v>1487</v>
      </c>
      <c r="U842" s="10">
        <f t="shared" si="240"/>
        <v>206</v>
      </c>
      <c r="V842" s="87">
        <f t="shared" si="241"/>
        <v>13.853396099529252</v>
      </c>
      <c r="W842" s="88" t="s">
        <v>8703</v>
      </c>
      <c r="X842" s="89">
        <v>1245</v>
      </c>
      <c r="Y842" s="89">
        <v>1116</v>
      </c>
      <c r="Z842" s="10">
        <f t="shared" si="242"/>
        <v>129</v>
      </c>
      <c r="AA842" s="87">
        <f t="shared" si="243"/>
        <v>11.559139784946236</v>
      </c>
      <c r="AB842" s="90" t="s">
        <v>5351</v>
      </c>
      <c r="AC842" s="89">
        <v>155</v>
      </c>
      <c r="AD842" s="89">
        <v>105</v>
      </c>
      <c r="AE842" s="10">
        <f t="shared" si="244"/>
        <v>50</v>
      </c>
      <c r="AF842" s="11">
        <f t="shared" si="245"/>
        <v>47.619047619047613</v>
      </c>
      <c r="AG842" s="91" t="s">
        <v>8753</v>
      </c>
      <c r="AH842" s="89">
        <v>106</v>
      </c>
      <c r="AI842" s="89">
        <v>68</v>
      </c>
      <c r="AJ842" s="10">
        <f t="shared" si="246"/>
        <v>38</v>
      </c>
      <c r="AK842" s="87">
        <f t="shared" si="247"/>
        <v>55.882352941176471</v>
      </c>
      <c r="AL842" s="90" t="s">
        <v>5404</v>
      </c>
      <c r="AM842" s="89">
        <v>51</v>
      </c>
      <c r="AN842" s="89">
        <v>51</v>
      </c>
      <c r="AO842" s="10">
        <f t="shared" si="248"/>
        <v>0</v>
      </c>
      <c r="AP842" s="11">
        <f t="shared" si="249"/>
        <v>0</v>
      </c>
      <c r="AQ842" s="91" t="s">
        <v>5446</v>
      </c>
      <c r="AR842" s="89">
        <v>45</v>
      </c>
      <c r="AS842" s="89">
        <v>45</v>
      </c>
      <c r="AT842" s="10">
        <f t="shared" si="250"/>
        <v>0</v>
      </c>
      <c r="AU842" s="87">
        <f t="shared" si="251"/>
        <v>0</v>
      </c>
      <c r="AV842" s="17" t="s">
        <v>6185</v>
      </c>
    </row>
    <row r="843" spans="3:48" ht="50.1" customHeight="1">
      <c r="C843" s="5"/>
      <c r="D843" s="64" t="s">
        <v>1668</v>
      </c>
      <c r="E843" s="65" t="s">
        <v>5259</v>
      </c>
      <c r="F843" s="67" t="s">
        <v>1669</v>
      </c>
      <c r="G843" s="29">
        <v>2303</v>
      </c>
      <c r="H843" s="13">
        <v>1873</v>
      </c>
      <c r="I843" s="10">
        <f t="shared" si="234"/>
        <v>430</v>
      </c>
      <c r="J843" s="87">
        <f t="shared" si="235"/>
        <v>22.957821676454884</v>
      </c>
      <c r="K843" s="29">
        <v>824</v>
      </c>
      <c r="L843" s="13">
        <v>524</v>
      </c>
      <c r="M843" s="10">
        <f t="shared" si="236"/>
        <v>300</v>
      </c>
      <c r="N843" s="87">
        <f t="shared" si="237"/>
        <v>57.251908396946561</v>
      </c>
      <c r="O843" s="29">
        <v>61</v>
      </c>
      <c r="P843" s="13">
        <v>61</v>
      </c>
      <c r="Q843" s="10">
        <f t="shared" si="238"/>
        <v>0</v>
      </c>
      <c r="R843" s="87">
        <f t="shared" si="239"/>
        <v>0</v>
      </c>
      <c r="S843" s="29">
        <v>1418</v>
      </c>
      <c r="T843" s="13">
        <v>1288</v>
      </c>
      <c r="U843" s="10">
        <f t="shared" si="240"/>
        <v>130</v>
      </c>
      <c r="V843" s="87">
        <f t="shared" si="241"/>
        <v>10.093167701863354</v>
      </c>
      <c r="W843" s="88" t="s">
        <v>8754</v>
      </c>
      <c r="X843" s="89">
        <v>296</v>
      </c>
      <c r="Y843" s="89">
        <v>251</v>
      </c>
      <c r="Z843" s="10">
        <f t="shared" si="242"/>
        <v>45</v>
      </c>
      <c r="AA843" s="87">
        <f t="shared" si="243"/>
        <v>17.928286852589643</v>
      </c>
      <c r="AB843" s="90" t="s">
        <v>8755</v>
      </c>
      <c r="AC843" s="89">
        <v>223</v>
      </c>
      <c r="AD843" s="89">
        <v>227</v>
      </c>
      <c r="AE843" s="10">
        <f t="shared" si="244"/>
        <v>-4</v>
      </c>
      <c r="AF843" s="11">
        <f t="shared" si="245"/>
        <v>-1.7621145374449341</v>
      </c>
      <c r="AG843" s="91" t="s">
        <v>8756</v>
      </c>
      <c r="AH843" s="89">
        <v>197</v>
      </c>
      <c r="AI843" s="89">
        <v>60</v>
      </c>
      <c r="AJ843" s="10">
        <f t="shared" si="246"/>
        <v>137</v>
      </c>
      <c r="AK843" s="87">
        <f t="shared" si="247"/>
        <v>228.33333333333331</v>
      </c>
      <c r="AL843" s="90" t="s">
        <v>8757</v>
      </c>
      <c r="AM843" s="89">
        <v>176</v>
      </c>
      <c r="AN843" s="89">
        <v>185</v>
      </c>
      <c r="AO843" s="10">
        <f t="shared" si="248"/>
        <v>-9</v>
      </c>
      <c r="AP843" s="11">
        <f t="shared" si="249"/>
        <v>-4.8648648648648649</v>
      </c>
      <c r="AQ843" s="91" t="s">
        <v>8758</v>
      </c>
      <c r="AR843" s="89">
        <v>163</v>
      </c>
      <c r="AS843" s="89">
        <v>163</v>
      </c>
      <c r="AT843" s="10">
        <f t="shared" si="250"/>
        <v>0</v>
      </c>
      <c r="AU843" s="87">
        <f t="shared" si="251"/>
        <v>0</v>
      </c>
      <c r="AV843" s="17" t="s">
        <v>6186</v>
      </c>
    </row>
    <row r="844" spans="3:48" ht="50.1" customHeight="1">
      <c r="C844" s="5"/>
      <c r="D844" s="64" t="s">
        <v>1670</v>
      </c>
      <c r="E844" s="65" t="s">
        <v>5259</v>
      </c>
      <c r="F844" s="67" t="s">
        <v>1671</v>
      </c>
      <c r="G844" s="29">
        <v>3984</v>
      </c>
      <c r="H844" s="13">
        <v>3661</v>
      </c>
      <c r="I844" s="10">
        <f t="shared" si="234"/>
        <v>323</v>
      </c>
      <c r="J844" s="87">
        <f t="shared" si="235"/>
        <v>8.8227260311390339</v>
      </c>
      <c r="K844" s="29">
        <v>1693</v>
      </c>
      <c r="L844" s="13">
        <v>1575</v>
      </c>
      <c r="M844" s="10">
        <f t="shared" si="236"/>
        <v>118</v>
      </c>
      <c r="N844" s="87">
        <f t="shared" si="237"/>
        <v>7.4920634920634912</v>
      </c>
      <c r="O844" s="29">
        <v>253</v>
      </c>
      <c r="P844" s="13">
        <v>253</v>
      </c>
      <c r="Q844" s="10">
        <f t="shared" si="238"/>
        <v>0</v>
      </c>
      <c r="R844" s="87">
        <f t="shared" si="239"/>
        <v>0</v>
      </c>
      <c r="S844" s="29">
        <v>2038</v>
      </c>
      <c r="T844" s="13">
        <v>1832</v>
      </c>
      <c r="U844" s="10">
        <f t="shared" si="240"/>
        <v>206</v>
      </c>
      <c r="V844" s="87">
        <f t="shared" si="241"/>
        <v>11.244541484716157</v>
      </c>
      <c r="W844" s="88" t="s">
        <v>6566</v>
      </c>
      <c r="X844" s="89">
        <v>901</v>
      </c>
      <c r="Y844" s="89">
        <v>782</v>
      </c>
      <c r="Z844" s="10">
        <f t="shared" si="242"/>
        <v>119</v>
      </c>
      <c r="AA844" s="87">
        <f t="shared" si="243"/>
        <v>15.217391304347828</v>
      </c>
      <c r="AB844" s="90" t="s">
        <v>5389</v>
      </c>
      <c r="AC844" s="89">
        <v>550</v>
      </c>
      <c r="AD844" s="89">
        <v>467</v>
      </c>
      <c r="AE844" s="10">
        <f t="shared" si="244"/>
        <v>83</v>
      </c>
      <c r="AF844" s="11">
        <f t="shared" si="245"/>
        <v>17.773019271948609</v>
      </c>
      <c r="AG844" s="91" t="s">
        <v>7417</v>
      </c>
      <c r="AH844" s="89">
        <v>166</v>
      </c>
      <c r="AI844" s="89">
        <v>175</v>
      </c>
      <c r="AJ844" s="10">
        <f t="shared" si="246"/>
        <v>-9</v>
      </c>
      <c r="AK844" s="87">
        <f t="shared" si="247"/>
        <v>-5.1428571428571423</v>
      </c>
      <c r="AL844" s="90" t="s">
        <v>6482</v>
      </c>
      <c r="AM844" s="89">
        <v>142</v>
      </c>
      <c r="AN844" s="89">
        <v>113</v>
      </c>
      <c r="AO844" s="10">
        <f t="shared" si="248"/>
        <v>29</v>
      </c>
      <c r="AP844" s="11">
        <f t="shared" si="249"/>
        <v>25.663716814159294</v>
      </c>
      <c r="AQ844" s="91" t="s">
        <v>5375</v>
      </c>
      <c r="AR844" s="89">
        <v>107</v>
      </c>
      <c r="AS844" s="89">
        <v>110</v>
      </c>
      <c r="AT844" s="10">
        <f t="shared" si="250"/>
        <v>-3</v>
      </c>
      <c r="AU844" s="87">
        <f t="shared" si="251"/>
        <v>-2.7272727272727271</v>
      </c>
      <c r="AV844" s="17" t="s">
        <v>6187</v>
      </c>
    </row>
    <row r="845" spans="3:48" ht="50.1" customHeight="1">
      <c r="C845" s="5"/>
      <c r="D845" s="64" t="s">
        <v>1672</v>
      </c>
      <c r="E845" s="65" t="s">
        <v>5259</v>
      </c>
      <c r="F845" s="67" t="s">
        <v>1673</v>
      </c>
      <c r="G845" s="29">
        <v>1561</v>
      </c>
      <c r="H845" s="13">
        <v>1451</v>
      </c>
      <c r="I845" s="10">
        <f t="shared" si="234"/>
        <v>110</v>
      </c>
      <c r="J845" s="87">
        <f t="shared" si="235"/>
        <v>7.580978635423846</v>
      </c>
      <c r="K845" s="29">
        <v>859</v>
      </c>
      <c r="L845" s="13">
        <v>877</v>
      </c>
      <c r="M845" s="10">
        <f t="shared" si="236"/>
        <v>-18</v>
      </c>
      <c r="N845" s="87">
        <f t="shared" si="237"/>
        <v>-2.0524515393386547</v>
      </c>
      <c r="O845" s="29">
        <v>0</v>
      </c>
      <c r="P845" s="13">
        <v>0</v>
      </c>
      <c r="Q845" s="10" t="str">
        <f t="shared" si="238"/>
        <v>-</v>
      </c>
      <c r="R845" s="87" t="str">
        <f t="shared" si="239"/>
        <v>-</v>
      </c>
      <c r="S845" s="29">
        <v>702</v>
      </c>
      <c r="T845" s="13">
        <v>574</v>
      </c>
      <c r="U845" s="10">
        <f t="shared" si="240"/>
        <v>128</v>
      </c>
      <c r="V845" s="87">
        <f t="shared" si="241"/>
        <v>22.299651567944252</v>
      </c>
      <c r="W845" s="88" t="s">
        <v>5403</v>
      </c>
      <c r="X845" s="89">
        <v>270</v>
      </c>
      <c r="Y845" s="89">
        <v>184</v>
      </c>
      <c r="Z845" s="10">
        <f t="shared" si="242"/>
        <v>86</v>
      </c>
      <c r="AA845" s="87">
        <f t="shared" si="243"/>
        <v>46.739130434782609</v>
      </c>
      <c r="AB845" s="90" t="s">
        <v>5339</v>
      </c>
      <c r="AC845" s="89">
        <v>190</v>
      </c>
      <c r="AD845" s="89">
        <v>146</v>
      </c>
      <c r="AE845" s="10">
        <f t="shared" si="244"/>
        <v>44</v>
      </c>
      <c r="AF845" s="11">
        <f t="shared" si="245"/>
        <v>30.136986301369863</v>
      </c>
      <c r="AG845" s="91" t="s">
        <v>8759</v>
      </c>
      <c r="AH845" s="89">
        <v>139</v>
      </c>
      <c r="AI845" s="89">
        <v>139</v>
      </c>
      <c r="AJ845" s="10">
        <f t="shared" si="246"/>
        <v>0</v>
      </c>
      <c r="AK845" s="87">
        <f t="shared" si="247"/>
        <v>0</v>
      </c>
      <c r="AL845" s="90" t="s">
        <v>8760</v>
      </c>
      <c r="AM845" s="89">
        <v>33</v>
      </c>
      <c r="AN845" s="89">
        <v>32</v>
      </c>
      <c r="AO845" s="10">
        <f t="shared" si="248"/>
        <v>1</v>
      </c>
      <c r="AP845" s="11">
        <f t="shared" si="249"/>
        <v>3.125</v>
      </c>
      <c r="AQ845" s="91" t="s">
        <v>8761</v>
      </c>
      <c r="AR845" s="89">
        <v>27</v>
      </c>
      <c r="AS845" s="89">
        <v>27</v>
      </c>
      <c r="AT845" s="10">
        <f t="shared" si="250"/>
        <v>0</v>
      </c>
      <c r="AU845" s="87">
        <f t="shared" si="251"/>
        <v>0</v>
      </c>
      <c r="AV845" s="17" t="s">
        <v>6188</v>
      </c>
    </row>
    <row r="846" spans="3:48" ht="50.1" customHeight="1">
      <c r="C846" s="5"/>
      <c r="D846" s="64" t="s">
        <v>1674</v>
      </c>
      <c r="E846" s="65" t="s">
        <v>5259</v>
      </c>
      <c r="F846" s="67" t="s">
        <v>1675</v>
      </c>
      <c r="G846" s="29">
        <v>1605</v>
      </c>
      <c r="H846" s="13">
        <v>1574</v>
      </c>
      <c r="I846" s="10">
        <f t="shared" si="234"/>
        <v>31</v>
      </c>
      <c r="J846" s="87">
        <f t="shared" si="235"/>
        <v>1.9695044472681067</v>
      </c>
      <c r="K846" s="29">
        <v>739</v>
      </c>
      <c r="L846" s="13">
        <v>724</v>
      </c>
      <c r="M846" s="10">
        <f t="shared" si="236"/>
        <v>15</v>
      </c>
      <c r="N846" s="87">
        <f t="shared" si="237"/>
        <v>2.0718232044198892</v>
      </c>
      <c r="O846" s="29">
        <v>29</v>
      </c>
      <c r="P846" s="13">
        <v>38</v>
      </c>
      <c r="Q846" s="10">
        <f t="shared" si="238"/>
        <v>-9</v>
      </c>
      <c r="R846" s="87">
        <f t="shared" si="239"/>
        <v>-23.684210526315788</v>
      </c>
      <c r="S846" s="29">
        <v>837</v>
      </c>
      <c r="T846" s="13">
        <v>813</v>
      </c>
      <c r="U846" s="10">
        <f t="shared" si="240"/>
        <v>24</v>
      </c>
      <c r="V846" s="87">
        <f t="shared" si="241"/>
        <v>2.9520295202952029</v>
      </c>
      <c r="W846" s="88" t="s">
        <v>5342</v>
      </c>
      <c r="X846" s="89">
        <v>264</v>
      </c>
      <c r="Y846" s="89">
        <v>164</v>
      </c>
      <c r="Z846" s="10">
        <f t="shared" si="242"/>
        <v>100</v>
      </c>
      <c r="AA846" s="87">
        <f t="shared" si="243"/>
        <v>60.975609756097562</v>
      </c>
      <c r="AB846" s="90" t="s">
        <v>8537</v>
      </c>
      <c r="AC846" s="89">
        <v>190</v>
      </c>
      <c r="AD846" s="89">
        <v>193</v>
      </c>
      <c r="AE846" s="10">
        <f t="shared" si="244"/>
        <v>-3</v>
      </c>
      <c r="AF846" s="11">
        <f t="shared" si="245"/>
        <v>-1.5544041450777202</v>
      </c>
      <c r="AG846" s="91" t="s">
        <v>8762</v>
      </c>
      <c r="AH846" s="89">
        <v>115</v>
      </c>
      <c r="AI846" s="89">
        <v>154</v>
      </c>
      <c r="AJ846" s="10">
        <f t="shared" si="246"/>
        <v>-39</v>
      </c>
      <c r="AK846" s="87">
        <f t="shared" si="247"/>
        <v>-25.324675324675322</v>
      </c>
      <c r="AL846" s="90" t="s">
        <v>8763</v>
      </c>
      <c r="AM846" s="89">
        <v>99</v>
      </c>
      <c r="AN846" s="89">
        <v>99</v>
      </c>
      <c r="AO846" s="10">
        <f t="shared" si="248"/>
        <v>0</v>
      </c>
      <c r="AP846" s="11">
        <f t="shared" si="249"/>
        <v>0</v>
      </c>
      <c r="AQ846" s="91" t="s">
        <v>8764</v>
      </c>
      <c r="AR846" s="89">
        <v>60</v>
      </c>
      <c r="AS846" s="89">
        <v>62</v>
      </c>
      <c r="AT846" s="10">
        <f t="shared" si="250"/>
        <v>-2</v>
      </c>
      <c r="AU846" s="87">
        <f t="shared" si="251"/>
        <v>-3.225806451612903</v>
      </c>
      <c r="AV846" s="17" t="s">
        <v>8802</v>
      </c>
    </row>
    <row r="847" spans="3:48" ht="50.1" customHeight="1">
      <c r="C847" s="5"/>
      <c r="D847" s="64" t="s">
        <v>1676</v>
      </c>
      <c r="E847" s="65" t="s">
        <v>5259</v>
      </c>
      <c r="F847" s="67" t="s">
        <v>1677</v>
      </c>
      <c r="G847" s="29">
        <v>2208</v>
      </c>
      <c r="H847" s="13">
        <v>2166</v>
      </c>
      <c r="I847" s="10">
        <f t="shared" si="234"/>
        <v>42</v>
      </c>
      <c r="J847" s="87">
        <f t="shared" si="235"/>
        <v>1.9390581717451523</v>
      </c>
      <c r="K847" s="29">
        <v>898</v>
      </c>
      <c r="L847" s="13">
        <v>716</v>
      </c>
      <c r="M847" s="10">
        <f t="shared" si="236"/>
        <v>182</v>
      </c>
      <c r="N847" s="87">
        <f t="shared" si="237"/>
        <v>25.41899441340782</v>
      </c>
      <c r="O847" s="29">
        <v>102</v>
      </c>
      <c r="P847" s="13">
        <v>102</v>
      </c>
      <c r="Q847" s="10">
        <f t="shared" si="238"/>
        <v>0</v>
      </c>
      <c r="R847" s="87">
        <f t="shared" si="239"/>
        <v>0</v>
      </c>
      <c r="S847" s="29">
        <v>1207</v>
      </c>
      <c r="T847" s="13">
        <v>1347</v>
      </c>
      <c r="U847" s="10">
        <f t="shared" si="240"/>
        <v>-140</v>
      </c>
      <c r="V847" s="87">
        <f t="shared" si="241"/>
        <v>-10.393466963622867</v>
      </c>
      <c r="W847" s="88" t="s">
        <v>5403</v>
      </c>
      <c r="X847" s="89">
        <v>539</v>
      </c>
      <c r="Y847" s="89">
        <v>513</v>
      </c>
      <c r="Z847" s="10">
        <f t="shared" si="242"/>
        <v>26</v>
      </c>
      <c r="AA847" s="87">
        <f t="shared" si="243"/>
        <v>5.0682261208577</v>
      </c>
      <c r="AB847" s="90" t="s">
        <v>5342</v>
      </c>
      <c r="AC847" s="89">
        <v>326</v>
      </c>
      <c r="AD847" s="89">
        <v>464</v>
      </c>
      <c r="AE847" s="10">
        <f t="shared" si="244"/>
        <v>-138</v>
      </c>
      <c r="AF847" s="11">
        <f t="shared" si="245"/>
        <v>-29.741379310344829</v>
      </c>
      <c r="AG847" s="91" t="s">
        <v>8765</v>
      </c>
      <c r="AH847" s="89">
        <v>200</v>
      </c>
      <c r="AI847" s="89">
        <v>230</v>
      </c>
      <c r="AJ847" s="10">
        <f t="shared" si="246"/>
        <v>-30</v>
      </c>
      <c r="AK847" s="87">
        <f t="shared" si="247"/>
        <v>-13.043478260869565</v>
      </c>
      <c r="AL847" s="90" t="s">
        <v>5335</v>
      </c>
      <c r="AM847" s="89">
        <v>131</v>
      </c>
      <c r="AN847" s="89">
        <v>131</v>
      </c>
      <c r="AO847" s="10">
        <f t="shared" si="248"/>
        <v>0</v>
      </c>
      <c r="AP847" s="11">
        <f t="shared" si="249"/>
        <v>0</v>
      </c>
      <c r="AQ847" s="91" t="s">
        <v>5350</v>
      </c>
      <c r="AR847" s="89">
        <v>10</v>
      </c>
      <c r="AS847" s="89">
        <v>9</v>
      </c>
      <c r="AT847" s="10">
        <f t="shared" si="250"/>
        <v>1</v>
      </c>
      <c r="AU847" s="87">
        <f t="shared" si="251"/>
        <v>11.111111111111111</v>
      </c>
      <c r="AV847" s="17" t="s">
        <v>6189</v>
      </c>
    </row>
    <row r="848" spans="3:48" ht="50.1" customHeight="1">
      <c r="C848" s="5"/>
      <c r="D848" s="64" t="s">
        <v>1678</v>
      </c>
      <c r="E848" s="65" t="s">
        <v>5259</v>
      </c>
      <c r="F848" s="67" t="s">
        <v>1679</v>
      </c>
      <c r="G848" s="29">
        <v>1723</v>
      </c>
      <c r="H848" s="13">
        <v>1627</v>
      </c>
      <c r="I848" s="10">
        <f t="shared" si="234"/>
        <v>96</v>
      </c>
      <c r="J848" s="87">
        <f t="shared" si="235"/>
        <v>5.9004302397049786</v>
      </c>
      <c r="K848" s="29">
        <v>978</v>
      </c>
      <c r="L848" s="13">
        <v>897</v>
      </c>
      <c r="M848" s="10">
        <f t="shared" si="236"/>
        <v>81</v>
      </c>
      <c r="N848" s="87">
        <f t="shared" si="237"/>
        <v>9.0301003344481607</v>
      </c>
      <c r="O848" s="29">
        <v>128</v>
      </c>
      <c r="P848" s="13">
        <v>128</v>
      </c>
      <c r="Q848" s="10">
        <f t="shared" si="238"/>
        <v>0</v>
      </c>
      <c r="R848" s="87">
        <f t="shared" si="239"/>
        <v>0</v>
      </c>
      <c r="S848" s="29">
        <v>617</v>
      </c>
      <c r="T848" s="13">
        <v>602</v>
      </c>
      <c r="U848" s="10">
        <f t="shared" si="240"/>
        <v>15</v>
      </c>
      <c r="V848" s="87">
        <f t="shared" si="241"/>
        <v>2.4916943521594686</v>
      </c>
      <c r="W848" s="88" t="s">
        <v>8766</v>
      </c>
      <c r="X848" s="89">
        <v>227</v>
      </c>
      <c r="Y848" s="89">
        <v>263</v>
      </c>
      <c r="Z848" s="10">
        <f t="shared" si="242"/>
        <v>-36</v>
      </c>
      <c r="AA848" s="87">
        <f t="shared" si="243"/>
        <v>-13.688212927756654</v>
      </c>
      <c r="AB848" s="90" t="s">
        <v>5339</v>
      </c>
      <c r="AC848" s="89">
        <v>200</v>
      </c>
      <c r="AD848" s="89">
        <v>150</v>
      </c>
      <c r="AE848" s="10">
        <f t="shared" si="244"/>
        <v>50</v>
      </c>
      <c r="AF848" s="11">
        <f t="shared" si="245"/>
        <v>33.333333333333329</v>
      </c>
      <c r="AG848" s="91" t="s">
        <v>5335</v>
      </c>
      <c r="AH848" s="89">
        <v>101</v>
      </c>
      <c r="AI848" s="89">
        <v>101</v>
      </c>
      <c r="AJ848" s="10">
        <f t="shared" si="246"/>
        <v>0</v>
      </c>
      <c r="AK848" s="87">
        <f t="shared" si="247"/>
        <v>0</v>
      </c>
      <c r="AL848" s="90" t="s">
        <v>6210</v>
      </c>
      <c r="AM848" s="89">
        <v>60</v>
      </c>
      <c r="AN848" s="89">
        <v>60</v>
      </c>
      <c r="AO848" s="10">
        <f t="shared" si="248"/>
        <v>0</v>
      </c>
      <c r="AP848" s="11">
        <f t="shared" si="249"/>
        <v>0</v>
      </c>
      <c r="AQ848" s="91" t="s">
        <v>5389</v>
      </c>
      <c r="AR848" s="89">
        <v>28</v>
      </c>
      <c r="AS848" s="89">
        <v>28</v>
      </c>
      <c r="AT848" s="10">
        <f t="shared" si="250"/>
        <v>0</v>
      </c>
      <c r="AU848" s="87">
        <f t="shared" si="251"/>
        <v>0</v>
      </c>
      <c r="AV848" s="17" t="s">
        <v>6190</v>
      </c>
    </row>
    <row r="849" spans="3:48" ht="50.1" customHeight="1">
      <c r="C849" s="5"/>
      <c r="D849" s="64" t="s">
        <v>1680</v>
      </c>
      <c r="E849" s="65" t="s">
        <v>5259</v>
      </c>
      <c r="F849" s="67" t="s">
        <v>1681</v>
      </c>
      <c r="G849" s="29">
        <v>1292</v>
      </c>
      <c r="H849" s="13">
        <v>1413</v>
      </c>
      <c r="I849" s="10">
        <f t="shared" si="234"/>
        <v>-121</v>
      </c>
      <c r="J849" s="87">
        <f t="shared" si="235"/>
        <v>-8.5633404104741686</v>
      </c>
      <c r="K849" s="29">
        <v>501</v>
      </c>
      <c r="L849" s="13">
        <v>631</v>
      </c>
      <c r="M849" s="10">
        <f t="shared" si="236"/>
        <v>-130</v>
      </c>
      <c r="N849" s="87">
        <f t="shared" si="237"/>
        <v>-20.602218700475436</v>
      </c>
      <c r="O849" s="29">
        <v>25</v>
      </c>
      <c r="P849" s="13">
        <v>25</v>
      </c>
      <c r="Q849" s="10">
        <f t="shared" si="238"/>
        <v>0</v>
      </c>
      <c r="R849" s="87">
        <f t="shared" si="239"/>
        <v>0</v>
      </c>
      <c r="S849" s="29">
        <v>765</v>
      </c>
      <c r="T849" s="13">
        <v>757</v>
      </c>
      <c r="U849" s="10">
        <f t="shared" si="240"/>
        <v>8</v>
      </c>
      <c r="V849" s="87">
        <f t="shared" si="241"/>
        <v>1.0568031704095113</v>
      </c>
      <c r="W849" s="88" t="s">
        <v>8767</v>
      </c>
      <c r="X849" s="89">
        <v>730</v>
      </c>
      <c r="Y849" s="89">
        <v>727</v>
      </c>
      <c r="Z849" s="10">
        <f t="shared" si="242"/>
        <v>3</v>
      </c>
      <c r="AA849" s="87">
        <f t="shared" si="243"/>
        <v>0.41265474552957354</v>
      </c>
      <c r="AB849" s="90" t="s">
        <v>8768</v>
      </c>
      <c r="AC849" s="89">
        <v>23</v>
      </c>
      <c r="AD849" s="89">
        <v>11</v>
      </c>
      <c r="AE849" s="10">
        <f t="shared" si="244"/>
        <v>12</v>
      </c>
      <c r="AF849" s="11">
        <f t="shared" si="245"/>
        <v>109.09090909090908</v>
      </c>
      <c r="AG849" s="91" t="s">
        <v>8769</v>
      </c>
      <c r="AH849" s="89">
        <v>10</v>
      </c>
      <c r="AI849" s="89">
        <v>11</v>
      </c>
      <c r="AJ849" s="10">
        <f t="shared" si="246"/>
        <v>-1</v>
      </c>
      <c r="AK849" s="87">
        <f t="shared" si="247"/>
        <v>-9.0909090909090917</v>
      </c>
      <c r="AL849" s="90" t="s">
        <v>8770</v>
      </c>
      <c r="AM849" s="89">
        <v>3</v>
      </c>
      <c r="AN849" s="89">
        <v>1</v>
      </c>
      <c r="AO849" s="10">
        <f t="shared" si="248"/>
        <v>2</v>
      </c>
      <c r="AP849" s="11">
        <f t="shared" si="249"/>
        <v>200</v>
      </c>
      <c r="AQ849" s="91" t="s">
        <v>8771</v>
      </c>
      <c r="AR849" s="89">
        <v>0</v>
      </c>
      <c r="AS849" s="89">
        <v>7</v>
      </c>
      <c r="AT849" s="10">
        <f t="shared" si="250"/>
        <v>-7</v>
      </c>
      <c r="AU849" s="87">
        <f t="shared" si="251"/>
        <v>-100</v>
      </c>
      <c r="AV849" s="17" t="s">
        <v>6191</v>
      </c>
    </row>
    <row r="850" spans="3:48" ht="50.1" customHeight="1">
      <c r="C850" s="5"/>
      <c r="D850" s="64" t="s">
        <v>1682</v>
      </c>
      <c r="E850" s="65" t="s">
        <v>5259</v>
      </c>
      <c r="F850" s="67" t="s">
        <v>1683</v>
      </c>
      <c r="G850" s="29">
        <v>2042</v>
      </c>
      <c r="H850" s="13">
        <v>1903</v>
      </c>
      <c r="I850" s="10">
        <f t="shared" si="234"/>
        <v>139</v>
      </c>
      <c r="J850" s="87">
        <f t="shared" si="235"/>
        <v>7.3042564372044136</v>
      </c>
      <c r="K850" s="29">
        <v>1188</v>
      </c>
      <c r="L850" s="13">
        <v>991</v>
      </c>
      <c r="M850" s="10">
        <f t="shared" si="236"/>
        <v>197</v>
      </c>
      <c r="N850" s="87">
        <f t="shared" si="237"/>
        <v>19.878910191725531</v>
      </c>
      <c r="O850" s="29">
        <v>30</v>
      </c>
      <c r="P850" s="13">
        <v>30</v>
      </c>
      <c r="Q850" s="10">
        <f t="shared" si="238"/>
        <v>0</v>
      </c>
      <c r="R850" s="87">
        <f t="shared" si="239"/>
        <v>0</v>
      </c>
      <c r="S850" s="29">
        <v>824</v>
      </c>
      <c r="T850" s="13">
        <v>883</v>
      </c>
      <c r="U850" s="10">
        <f t="shared" si="240"/>
        <v>-59</v>
      </c>
      <c r="V850" s="87">
        <f t="shared" si="241"/>
        <v>-6.681766704416761</v>
      </c>
      <c r="W850" s="88" t="s">
        <v>5378</v>
      </c>
      <c r="X850" s="89">
        <v>601.31200000000001</v>
      </c>
      <c r="Y850" s="89">
        <v>603.43899999999996</v>
      </c>
      <c r="Z850" s="10">
        <f t="shared" si="242"/>
        <v>-2.1269999999999527</v>
      </c>
      <c r="AA850" s="87">
        <f t="shared" si="243"/>
        <v>-0.35247970383086824</v>
      </c>
      <c r="AB850" s="90" t="s">
        <v>8772</v>
      </c>
      <c r="AC850" s="89">
        <v>112.628</v>
      </c>
      <c r="AD850" s="89">
        <v>166.03800000000001</v>
      </c>
      <c r="AE850" s="10">
        <f t="shared" si="244"/>
        <v>-53.410000000000011</v>
      </c>
      <c r="AF850" s="11">
        <f t="shared" si="245"/>
        <v>-32.167335188330384</v>
      </c>
      <c r="AG850" s="91" t="s">
        <v>5379</v>
      </c>
      <c r="AH850" s="89">
        <v>38.475000000000001</v>
      </c>
      <c r="AI850" s="89">
        <v>38.472999999999999</v>
      </c>
      <c r="AJ850" s="10">
        <f t="shared" si="246"/>
        <v>2.0000000000024443E-3</v>
      </c>
      <c r="AK850" s="87">
        <f t="shared" si="247"/>
        <v>5.1984508616495836E-3</v>
      </c>
      <c r="AL850" s="90" t="s">
        <v>5775</v>
      </c>
      <c r="AM850" s="89">
        <v>36.838000000000001</v>
      </c>
      <c r="AN850" s="89">
        <v>36.837000000000003</v>
      </c>
      <c r="AO850" s="10">
        <f t="shared" si="248"/>
        <v>9.9999999999766942E-4</v>
      </c>
      <c r="AP850" s="11">
        <f t="shared" si="249"/>
        <v>2.7146618888554156E-3</v>
      </c>
      <c r="AQ850" s="91" t="s">
        <v>5764</v>
      </c>
      <c r="AR850" s="89">
        <v>28.562999999999999</v>
      </c>
      <c r="AS850" s="89">
        <v>28.562000000000001</v>
      </c>
      <c r="AT850" s="10">
        <f t="shared" si="250"/>
        <v>9.9999999999766942E-4</v>
      </c>
      <c r="AU850" s="87">
        <f t="shared" si="251"/>
        <v>3.5011553812676613E-3</v>
      </c>
      <c r="AV850" s="17" t="s">
        <v>6192</v>
      </c>
    </row>
    <row r="851" spans="3:48" ht="50.1" customHeight="1">
      <c r="C851" s="5"/>
      <c r="D851" s="64" t="s">
        <v>1684</v>
      </c>
      <c r="E851" s="65" t="s">
        <v>5259</v>
      </c>
      <c r="F851" s="67" t="s">
        <v>1685</v>
      </c>
      <c r="G851" s="29">
        <v>2879</v>
      </c>
      <c r="H851" s="13">
        <v>2971</v>
      </c>
      <c r="I851" s="10">
        <f t="shared" si="234"/>
        <v>-92</v>
      </c>
      <c r="J851" s="87">
        <f t="shared" si="235"/>
        <v>-3.0966004712218109</v>
      </c>
      <c r="K851" s="29">
        <v>840</v>
      </c>
      <c r="L851" s="13">
        <v>840</v>
      </c>
      <c r="M851" s="10">
        <f t="shared" si="236"/>
        <v>0</v>
      </c>
      <c r="N851" s="87">
        <f t="shared" si="237"/>
        <v>0</v>
      </c>
      <c r="O851" s="29">
        <v>257</v>
      </c>
      <c r="P851" s="13">
        <v>257</v>
      </c>
      <c r="Q851" s="10">
        <f t="shared" si="238"/>
        <v>0</v>
      </c>
      <c r="R851" s="87">
        <f t="shared" si="239"/>
        <v>0</v>
      </c>
      <c r="S851" s="29">
        <v>1782</v>
      </c>
      <c r="T851" s="13">
        <v>1875</v>
      </c>
      <c r="U851" s="10">
        <f t="shared" si="240"/>
        <v>-93</v>
      </c>
      <c r="V851" s="87">
        <f t="shared" si="241"/>
        <v>-4.96</v>
      </c>
      <c r="W851" s="88" t="s">
        <v>5368</v>
      </c>
      <c r="X851" s="89">
        <v>430</v>
      </c>
      <c r="Y851" s="89">
        <v>499</v>
      </c>
      <c r="Z851" s="10">
        <f t="shared" si="242"/>
        <v>-69</v>
      </c>
      <c r="AA851" s="87">
        <f t="shared" si="243"/>
        <v>-13.827655310621243</v>
      </c>
      <c r="AB851" s="90" t="s">
        <v>8575</v>
      </c>
      <c r="AC851" s="89">
        <v>419</v>
      </c>
      <c r="AD851" s="89">
        <v>419</v>
      </c>
      <c r="AE851" s="10">
        <f t="shared" si="244"/>
        <v>0</v>
      </c>
      <c r="AF851" s="11">
        <f t="shared" si="245"/>
        <v>0</v>
      </c>
      <c r="AG851" s="91" t="s">
        <v>5346</v>
      </c>
      <c r="AH851" s="89">
        <v>147</v>
      </c>
      <c r="AI851" s="89">
        <v>165</v>
      </c>
      <c r="AJ851" s="10">
        <f t="shared" si="246"/>
        <v>-18</v>
      </c>
      <c r="AK851" s="87">
        <f t="shared" si="247"/>
        <v>-10.909090909090908</v>
      </c>
      <c r="AL851" s="90" t="s">
        <v>6433</v>
      </c>
      <c r="AM851" s="89">
        <v>136</v>
      </c>
      <c r="AN851" s="89">
        <v>136</v>
      </c>
      <c r="AO851" s="10">
        <f t="shared" si="248"/>
        <v>0</v>
      </c>
      <c r="AP851" s="11">
        <f t="shared" si="249"/>
        <v>0</v>
      </c>
      <c r="AQ851" s="91" t="s">
        <v>6029</v>
      </c>
      <c r="AR851" s="89">
        <v>132</v>
      </c>
      <c r="AS851" s="89">
        <v>132</v>
      </c>
      <c r="AT851" s="10">
        <f t="shared" si="250"/>
        <v>0</v>
      </c>
      <c r="AU851" s="87">
        <f t="shared" si="251"/>
        <v>0</v>
      </c>
      <c r="AV851" s="17" t="s">
        <v>8803</v>
      </c>
    </row>
    <row r="852" spans="3:48" ht="50.1" customHeight="1">
      <c r="C852" s="5"/>
      <c r="D852" s="64" t="s">
        <v>1686</v>
      </c>
      <c r="E852" s="65" t="s">
        <v>5259</v>
      </c>
      <c r="F852" s="67" t="s">
        <v>1687</v>
      </c>
      <c r="G852" s="29">
        <v>788</v>
      </c>
      <c r="H852" s="13">
        <v>790</v>
      </c>
      <c r="I852" s="10">
        <f t="shared" si="234"/>
        <v>-2</v>
      </c>
      <c r="J852" s="87">
        <f t="shared" si="235"/>
        <v>-0.25316455696202533</v>
      </c>
      <c r="K852" s="29">
        <v>431</v>
      </c>
      <c r="L852" s="13">
        <v>366</v>
      </c>
      <c r="M852" s="10">
        <f t="shared" si="236"/>
        <v>65</v>
      </c>
      <c r="N852" s="87">
        <f t="shared" si="237"/>
        <v>17.759562841530055</v>
      </c>
      <c r="O852" s="29">
        <v>11</v>
      </c>
      <c r="P852" s="13">
        <v>11</v>
      </c>
      <c r="Q852" s="10">
        <f t="shared" si="238"/>
        <v>0</v>
      </c>
      <c r="R852" s="87">
        <f t="shared" si="239"/>
        <v>0</v>
      </c>
      <c r="S852" s="29">
        <v>346</v>
      </c>
      <c r="T852" s="13">
        <v>414</v>
      </c>
      <c r="U852" s="10">
        <f t="shared" si="240"/>
        <v>-68</v>
      </c>
      <c r="V852" s="87">
        <f t="shared" si="241"/>
        <v>-16.425120772946862</v>
      </c>
      <c r="W852" s="88" t="s">
        <v>8773</v>
      </c>
      <c r="X852" s="89">
        <v>110</v>
      </c>
      <c r="Y852" s="89">
        <v>109</v>
      </c>
      <c r="Z852" s="10">
        <f t="shared" si="242"/>
        <v>1</v>
      </c>
      <c r="AA852" s="87">
        <f t="shared" si="243"/>
        <v>0.91743119266055051</v>
      </c>
      <c r="AB852" s="90" t="s">
        <v>6322</v>
      </c>
      <c r="AC852" s="89">
        <v>108</v>
      </c>
      <c r="AD852" s="89">
        <v>108</v>
      </c>
      <c r="AE852" s="10">
        <f t="shared" si="244"/>
        <v>0</v>
      </c>
      <c r="AF852" s="11">
        <f t="shared" si="245"/>
        <v>0</v>
      </c>
      <c r="AG852" s="91" t="s">
        <v>8774</v>
      </c>
      <c r="AH852" s="89">
        <v>75</v>
      </c>
      <c r="AI852" s="89">
        <v>75</v>
      </c>
      <c r="AJ852" s="10">
        <f t="shared" si="246"/>
        <v>0</v>
      </c>
      <c r="AK852" s="87">
        <f t="shared" si="247"/>
        <v>0</v>
      </c>
      <c r="AL852" s="90" t="s">
        <v>8130</v>
      </c>
      <c r="AM852" s="89">
        <v>17</v>
      </c>
      <c r="AN852" s="89">
        <v>91</v>
      </c>
      <c r="AO852" s="10">
        <f t="shared" si="248"/>
        <v>-74</v>
      </c>
      <c r="AP852" s="11">
        <f t="shared" si="249"/>
        <v>-81.318681318681314</v>
      </c>
      <c r="AQ852" s="91" t="s">
        <v>5335</v>
      </c>
      <c r="AR852" s="89">
        <v>11</v>
      </c>
      <c r="AS852" s="89">
        <v>11</v>
      </c>
      <c r="AT852" s="10">
        <f t="shared" si="250"/>
        <v>0</v>
      </c>
      <c r="AU852" s="87">
        <f t="shared" si="251"/>
        <v>0</v>
      </c>
      <c r="AV852" s="17" t="s">
        <v>8804</v>
      </c>
    </row>
    <row r="853" spans="3:48" ht="50.1" customHeight="1">
      <c r="C853" s="5"/>
      <c r="D853" s="64" t="s">
        <v>1688</v>
      </c>
      <c r="E853" s="65" t="s">
        <v>5259</v>
      </c>
      <c r="F853" s="67" t="s">
        <v>1689</v>
      </c>
      <c r="G853" s="29">
        <v>1487</v>
      </c>
      <c r="H853" s="13">
        <v>954</v>
      </c>
      <c r="I853" s="10">
        <f t="shared" si="234"/>
        <v>533</v>
      </c>
      <c r="J853" s="87">
        <f t="shared" si="235"/>
        <v>55.870020964360592</v>
      </c>
      <c r="K853" s="29">
        <v>1344</v>
      </c>
      <c r="L853" s="13">
        <v>831</v>
      </c>
      <c r="M853" s="10">
        <f t="shared" si="236"/>
        <v>513</v>
      </c>
      <c r="N853" s="87">
        <f t="shared" si="237"/>
        <v>61.73285198555957</v>
      </c>
      <c r="O853" s="29">
        <v>1</v>
      </c>
      <c r="P853" s="13">
        <v>1</v>
      </c>
      <c r="Q853" s="10">
        <f t="shared" si="238"/>
        <v>0</v>
      </c>
      <c r="R853" s="87">
        <f t="shared" si="239"/>
        <v>0</v>
      </c>
      <c r="S853" s="29">
        <v>142</v>
      </c>
      <c r="T853" s="13">
        <v>123</v>
      </c>
      <c r="U853" s="10">
        <f t="shared" si="240"/>
        <v>19</v>
      </c>
      <c r="V853" s="87">
        <f t="shared" si="241"/>
        <v>15.447154471544716</v>
      </c>
      <c r="W853" s="88" t="s">
        <v>8775</v>
      </c>
      <c r="X853" s="89">
        <v>115</v>
      </c>
      <c r="Y853" s="89">
        <v>89</v>
      </c>
      <c r="Z853" s="10">
        <f t="shared" si="242"/>
        <v>26</v>
      </c>
      <c r="AA853" s="87">
        <f t="shared" si="243"/>
        <v>29.213483146067414</v>
      </c>
      <c r="AB853" s="90" t="s">
        <v>8776</v>
      </c>
      <c r="AC853" s="89">
        <v>16</v>
      </c>
      <c r="AD853" s="89">
        <v>15</v>
      </c>
      <c r="AE853" s="10">
        <f t="shared" si="244"/>
        <v>1</v>
      </c>
      <c r="AF853" s="11">
        <f t="shared" si="245"/>
        <v>6.666666666666667</v>
      </c>
      <c r="AG853" s="91" t="s">
        <v>8777</v>
      </c>
      <c r="AH853" s="89">
        <v>5</v>
      </c>
      <c r="AI853" s="89">
        <v>5</v>
      </c>
      <c r="AJ853" s="10">
        <f t="shared" si="246"/>
        <v>0</v>
      </c>
      <c r="AK853" s="87">
        <f t="shared" si="247"/>
        <v>0</v>
      </c>
      <c r="AL853" s="90" t="s">
        <v>8778</v>
      </c>
      <c r="AM853" s="89">
        <v>4</v>
      </c>
      <c r="AN853" s="89">
        <v>8</v>
      </c>
      <c r="AO853" s="10">
        <f t="shared" si="248"/>
        <v>-4</v>
      </c>
      <c r="AP853" s="11">
        <f t="shared" si="249"/>
        <v>-50</v>
      </c>
      <c r="AQ853" s="91" t="s">
        <v>8779</v>
      </c>
      <c r="AR853" s="89">
        <v>2</v>
      </c>
      <c r="AS853" s="89">
        <v>1</v>
      </c>
      <c r="AT853" s="10">
        <f t="shared" si="250"/>
        <v>1</v>
      </c>
      <c r="AU853" s="87">
        <f t="shared" si="251"/>
        <v>100</v>
      </c>
      <c r="AV853" s="17" t="s">
        <v>6193</v>
      </c>
    </row>
    <row r="854" spans="3:48" ht="50.1" customHeight="1">
      <c r="C854" s="5"/>
      <c r="D854" s="64" t="s">
        <v>1690</v>
      </c>
      <c r="E854" s="65" t="s">
        <v>5259</v>
      </c>
      <c r="F854" s="67" t="s">
        <v>1691</v>
      </c>
      <c r="G854" s="29">
        <v>19255</v>
      </c>
      <c r="H854" s="13">
        <v>16772</v>
      </c>
      <c r="I854" s="10">
        <f t="shared" si="234"/>
        <v>2483</v>
      </c>
      <c r="J854" s="87">
        <f t="shared" si="235"/>
        <v>14.804435964703078</v>
      </c>
      <c r="K854" s="29">
        <v>0</v>
      </c>
      <c r="L854" s="13">
        <v>0</v>
      </c>
      <c r="M854" s="10" t="str">
        <f t="shared" si="236"/>
        <v>-</v>
      </c>
      <c r="N854" s="87" t="str">
        <f t="shared" si="237"/>
        <v>-</v>
      </c>
      <c r="O854" s="29">
        <v>0</v>
      </c>
      <c r="P854" s="13">
        <v>0</v>
      </c>
      <c r="Q854" s="10" t="str">
        <f t="shared" si="238"/>
        <v>-</v>
      </c>
      <c r="R854" s="87" t="str">
        <f t="shared" si="239"/>
        <v>-</v>
      </c>
      <c r="S854" s="29">
        <v>19255</v>
      </c>
      <c r="T854" s="13">
        <v>16772</v>
      </c>
      <c r="U854" s="10">
        <f t="shared" si="240"/>
        <v>2483</v>
      </c>
      <c r="V854" s="87">
        <f t="shared" si="241"/>
        <v>14.804435964703078</v>
      </c>
      <c r="W854" s="88" t="s">
        <v>5431</v>
      </c>
      <c r="X854" s="89">
        <v>16739</v>
      </c>
      <c r="Y854" s="89">
        <v>14218</v>
      </c>
      <c r="Z854" s="10">
        <f t="shared" si="242"/>
        <v>2521</v>
      </c>
      <c r="AA854" s="87">
        <f t="shared" si="243"/>
        <v>17.731045154030102</v>
      </c>
      <c r="AB854" s="90" t="s">
        <v>8780</v>
      </c>
      <c r="AC854" s="89">
        <v>1499</v>
      </c>
      <c r="AD854" s="89">
        <v>1461</v>
      </c>
      <c r="AE854" s="10">
        <f t="shared" si="244"/>
        <v>38</v>
      </c>
      <c r="AF854" s="11">
        <f t="shared" si="245"/>
        <v>2.6009582477754964</v>
      </c>
      <c r="AG854" s="91" t="s">
        <v>8781</v>
      </c>
      <c r="AH854" s="89">
        <v>316</v>
      </c>
      <c r="AI854" s="89">
        <v>387</v>
      </c>
      <c r="AJ854" s="10">
        <f t="shared" si="246"/>
        <v>-71</v>
      </c>
      <c r="AK854" s="87">
        <f t="shared" si="247"/>
        <v>-18.34625322997416</v>
      </c>
      <c r="AL854" s="90" t="s">
        <v>6394</v>
      </c>
      <c r="AM854" s="89">
        <v>242</v>
      </c>
      <c r="AN854" s="89">
        <v>242</v>
      </c>
      <c r="AO854" s="10">
        <f t="shared" si="248"/>
        <v>0</v>
      </c>
      <c r="AP854" s="11">
        <f t="shared" si="249"/>
        <v>0</v>
      </c>
      <c r="AQ854" s="91" t="s">
        <v>8782</v>
      </c>
      <c r="AR854" s="89">
        <v>150</v>
      </c>
      <c r="AS854" s="89">
        <v>150</v>
      </c>
      <c r="AT854" s="10">
        <f t="shared" si="250"/>
        <v>0</v>
      </c>
      <c r="AU854" s="87">
        <f t="shared" si="251"/>
        <v>0</v>
      </c>
      <c r="AV854" s="23"/>
    </row>
    <row r="855" spans="3:48" ht="50.1" customHeight="1">
      <c r="C855" s="5"/>
      <c r="D855" s="64" t="s">
        <v>1692</v>
      </c>
      <c r="E855" s="65" t="s">
        <v>5259</v>
      </c>
      <c r="F855" s="67" t="s">
        <v>1693</v>
      </c>
      <c r="G855" s="29">
        <v>263</v>
      </c>
      <c r="H855" s="13">
        <v>260</v>
      </c>
      <c r="I855" s="10">
        <f t="shared" si="234"/>
        <v>3</v>
      </c>
      <c r="J855" s="87">
        <f t="shared" si="235"/>
        <v>1.153846153846154</v>
      </c>
      <c r="K855" s="29">
        <v>191</v>
      </c>
      <c r="L855" s="13">
        <v>188</v>
      </c>
      <c r="M855" s="10">
        <f t="shared" si="236"/>
        <v>3</v>
      </c>
      <c r="N855" s="87">
        <f t="shared" si="237"/>
        <v>1.5957446808510638</v>
      </c>
      <c r="O855" s="29">
        <v>0</v>
      </c>
      <c r="P855" s="13">
        <v>0</v>
      </c>
      <c r="Q855" s="10" t="str">
        <f t="shared" si="238"/>
        <v>-</v>
      </c>
      <c r="R855" s="87" t="str">
        <f t="shared" si="239"/>
        <v>-</v>
      </c>
      <c r="S855" s="29">
        <v>73</v>
      </c>
      <c r="T855" s="13">
        <v>72</v>
      </c>
      <c r="U855" s="10">
        <f t="shared" si="240"/>
        <v>1</v>
      </c>
      <c r="V855" s="87">
        <f t="shared" si="241"/>
        <v>1.3888888888888888</v>
      </c>
      <c r="W855" s="88" t="s">
        <v>5937</v>
      </c>
      <c r="X855" s="89">
        <v>73</v>
      </c>
      <c r="Y855" s="89">
        <v>72</v>
      </c>
      <c r="Z855" s="10">
        <f t="shared" si="242"/>
        <v>1</v>
      </c>
      <c r="AA855" s="87">
        <f t="shared" si="243"/>
        <v>1.3888888888888888</v>
      </c>
      <c r="AB855" s="90" t="s">
        <v>11071</v>
      </c>
      <c r="AC855" s="89" t="s">
        <v>11071</v>
      </c>
      <c r="AD855" s="89" t="s">
        <v>5344</v>
      </c>
      <c r="AE855" s="10" t="str">
        <f t="shared" si="244"/>
        <v>-</v>
      </c>
      <c r="AF855" s="11" t="str">
        <f t="shared" si="245"/>
        <v>-</v>
      </c>
      <c r="AG855" s="91" t="s">
        <v>11071</v>
      </c>
      <c r="AH855" s="89" t="s">
        <v>11071</v>
      </c>
      <c r="AI855" s="89" t="s">
        <v>5344</v>
      </c>
      <c r="AJ855" s="10" t="str">
        <f t="shared" si="246"/>
        <v>-</v>
      </c>
      <c r="AK855" s="87" t="str">
        <f t="shared" si="247"/>
        <v>-</v>
      </c>
      <c r="AL855" s="90" t="s">
        <v>11071</v>
      </c>
      <c r="AM855" s="89" t="s">
        <v>11071</v>
      </c>
      <c r="AN855" s="89" t="s">
        <v>5344</v>
      </c>
      <c r="AO855" s="10" t="str">
        <f t="shared" si="248"/>
        <v>-</v>
      </c>
      <c r="AP855" s="11" t="str">
        <f t="shared" si="249"/>
        <v>-</v>
      </c>
      <c r="AQ855" s="91" t="s">
        <v>11071</v>
      </c>
      <c r="AR855" s="89" t="s">
        <v>5344</v>
      </c>
      <c r="AS855" s="89" t="s">
        <v>5344</v>
      </c>
      <c r="AT855" s="10" t="str">
        <f t="shared" si="250"/>
        <v>-</v>
      </c>
      <c r="AU855" s="87" t="str">
        <f t="shared" si="251"/>
        <v>-</v>
      </c>
      <c r="AV855" s="23"/>
    </row>
    <row r="856" spans="3:48" ht="50.1" customHeight="1">
      <c r="C856" s="5"/>
      <c r="D856" s="64" t="s">
        <v>1694</v>
      </c>
      <c r="E856" s="65" t="s">
        <v>5259</v>
      </c>
      <c r="F856" s="67" t="s">
        <v>1695</v>
      </c>
      <c r="G856" s="29">
        <v>37</v>
      </c>
      <c r="H856" s="13">
        <v>47</v>
      </c>
      <c r="I856" s="10">
        <f t="shared" si="234"/>
        <v>-10</v>
      </c>
      <c r="J856" s="87">
        <f t="shared" si="235"/>
        <v>-21.276595744680851</v>
      </c>
      <c r="K856" s="29">
        <v>37</v>
      </c>
      <c r="L856" s="13">
        <v>47</v>
      </c>
      <c r="M856" s="10">
        <f t="shared" si="236"/>
        <v>-10</v>
      </c>
      <c r="N856" s="87">
        <f t="shared" si="237"/>
        <v>-21.276595744680851</v>
      </c>
      <c r="O856" s="29">
        <v>0</v>
      </c>
      <c r="P856" s="13">
        <v>0</v>
      </c>
      <c r="Q856" s="10" t="str">
        <f t="shared" si="238"/>
        <v>-</v>
      </c>
      <c r="R856" s="87" t="str">
        <f t="shared" si="239"/>
        <v>-</v>
      </c>
      <c r="S856" s="29">
        <v>0</v>
      </c>
      <c r="T856" s="13">
        <v>0</v>
      </c>
      <c r="U856" s="10" t="str">
        <f t="shared" si="240"/>
        <v>-</v>
      </c>
      <c r="V856" s="87" t="str">
        <f t="shared" si="241"/>
        <v>-</v>
      </c>
      <c r="W856" s="88" t="s">
        <v>11071</v>
      </c>
      <c r="X856" s="89" t="s">
        <v>11071</v>
      </c>
      <c r="Y856" s="89" t="s">
        <v>5344</v>
      </c>
      <c r="Z856" s="10" t="str">
        <f t="shared" si="242"/>
        <v>-</v>
      </c>
      <c r="AA856" s="87" t="str">
        <f t="shared" si="243"/>
        <v>-</v>
      </c>
      <c r="AB856" s="90" t="s">
        <v>11071</v>
      </c>
      <c r="AC856" s="89" t="s">
        <v>11071</v>
      </c>
      <c r="AD856" s="89" t="s">
        <v>5344</v>
      </c>
      <c r="AE856" s="10" t="str">
        <f t="shared" si="244"/>
        <v>-</v>
      </c>
      <c r="AF856" s="11" t="str">
        <f t="shared" si="245"/>
        <v>-</v>
      </c>
      <c r="AG856" s="91" t="s">
        <v>11071</v>
      </c>
      <c r="AH856" s="89" t="s">
        <v>11071</v>
      </c>
      <c r="AI856" s="89" t="s">
        <v>5344</v>
      </c>
      <c r="AJ856" s="10" t="str">
        <f t="shared" si="246"/>
        <v>-</v>
      </c>
      <c r="AK856" s="87" t="str">
        <f t="shared" si="247"/>
        <v>-</v>
      </c>
      <c r="AL856" s="90" t="s">
        <v>11071</v>
      </c>
      <c r="AM856" s="89" t="s">
        <v>11071</v>
      </c>
      <c r="AN856" s="89" t="s">
        <v>5344</v>
      </c>
      <c r="AO856" s="10" t="str">
        <f t="shared" si="248"/>
        <v>-</v>
      </c>
      <c r="AP856" s="11" t="str">
        <f t="shared" si="249"/>
        <v>-</v>
      </c>
      <c r="AQ856" s="91" t="s">
        <v>11071</v>
      </c>
      <c r="AR856" s="89" t="s">
        <v>5344</v>
      </c>
      <c r="AS856" s="89" t="s">
        <v>5344</v>
      </c>
      <c r="AT856" s="10" t="str">
        <f t="shared" si="250"/>
        <v>-</v>
      </c>
      <c r="AU856" s="87" t="str">
        <f t="shared" si="251"/>
        <v>-</v>
      </c>
      <c r="AV856" s="23"/>
    </row>
    <row r="857" spans="3:48" ht="50.1" customHeight="1">
      <c r="C857" s="5"/>
      <c r="D857" s="64" t="s">
        <v>1696</v>
      </c>
      <c r="E857" s="65" t="s">
        <v>5259</v>
      </c>
      <c r="F857" s="67" t="s">
        <v>1697</v>
      </c>
      <c r="G857" s="29">
        <v>646</v>
      </c>
      <c r="H857" s="13">
        <v>522</v>
      </c>
      <c r="I857" s="10">
        <f t="shared" si="234"/>
        <v>124</v>
      </c>
      <c r="J857" s="87">
        <f t="shared" si="235"/>
        <v>23.754789272030653</v>
      </c>
      <c r="K857" s="29">
        <v>646</v>
      </c>
      <c r="L857" s="13">
        <v>522</v>
      </c>
      <c r="M857" s="10">
        <f t="shared" si="236"/>
        <v>124</v>
      </c>
      <c r="N857" s="87">
        <f t="shared" si="237"/>
        <v>23.754789272030653</v>
      </c>
      <c r="O857" s="29">
        <v>0</v>
      </c>
      <c r="P857" s="13">
        <v>0</v>
      </c>
      <c r="Q857" s="10" t="str">
        <f t="shared" si="238"/>
        <v>-</v>
      </c>
      <c r="R857" s="87" t="str">
        <f t="shared" si="239"/>
        <v>-</v>
      </c>
      <c r="S857" s="29">
        <v>0</v>
      </c>
      <c r="T857" s="13">
        <v>0</v>
      </c>
      <c r="U857" s="10" t="str">
        <f t="shared" si="240"/>
        <v>-</v>
      </c>
      <c r="V857" s="87" t="str">
        <f t="shared" si="241"/>
        <v>-</v>
      </c>
      <c r="W857" s="88" t="s">
        <v>11071</v>
      </c>
      <c r="X857" s="89" t="s">
        <v>11071</v>
      </c>
      <c r="Y857" s="89" t="s">
        <v>5344</v>
      </c>
      <c r="Z857" s="10" t="str">
        <f t="shared" si="242"/>
        <v>-</v>
      </c>
      <c r="AA857" s="87" t="str">
        <f t="shared" si="243"/>
        <v>-</v>
      </c>
      <c r="AB857" s="90" t="s">
        <v>11071</v>
      </c>
      <c r="AC857" s="89" t="s">
        <v>11071</v>
      </c>
      <c r="AD857" s="89" t="s">
        <v>5344</v>
      </c>
      <c r="AE857" s="10" t="str">
        <f t="shared" si="244"/>
        <v>-</v>
      </c>
      <c r="AF857" s="11" t="str">
        <f t="shared" si="245"/>
        <v>-</v>
      </c>
      <c r="AG857" s="91" t="s">
        <v>11071</v>
      </c>
      <c r="AH857" s="89" t="s">
        <v>11071</v>
      </c>
      <c r="AI857" s="89" t="s">
        <v>5344</v>
      </c>
      <c r="AJ857" s="10" t="str">
        <f t="shared" si="246"/>
        <v>-</v>
      </c>
      <c r="AK857" s="87" t="str">
        <f t="shared" si="247"/>
        <v>-</v>
      </c>
      <c r="AL857" s="90" t="s">
        <v>11071</v>
      </c>
      <c r="AM857" s="89" t="s">
        <v>11071</v>
      </c>
      <c r="AN857" s="89" t="s">
        <v>5344</v>
      </c>
      <c r="AO857" s="10" t="str">
        <f t="shared" si="248"/>
        <v>-</v>
      </c>
      <c r="AP857" s="11" t="str">
        <f t="shared" si="249"/>
        <v>-</v>
      </c>
      <c r="AQ857" s="91" t="s">
        <v>11071</v>
      </c>
      <c r="AR857" s="89" t="s">
        <v>5344</v>
      </c>
      <c r="AS857" s="89" t="s">
        <v>5344</v>
      </c>
      <c r="AT857" s="10" t="str">
        <f t="shared" si="250"/>
        <v>-</v>
      </c>
      <c r="AU857" s="87" t="str">
        <f t="shared" si="251"/>
        <v>-</v>
      </c>
      <c r="AV857" s="23"/>
    </row>
    <row r="858" spans="3:48" ht="50.1" customHeight="1">
      <c r="C858" s="5"/>
      <c r="D858" s="64" t="s">
        <v>1698</v>
      </c>
      <c r="E858" s="65" t="s">
        <v>5259</v>
      </c>
      <c r="F858" s="67" t="s">
        <v>1699</v>
      </c>
      <c r="G858" s="29">
        <v>292</v>
      </c>
      <c r="H858" s="13">
        <v>181</v>
      </c>
      <c r="I858" s="10">
        <f t="shared" si="234"/>
        <v>111</v>
      </c>
      <c r="J858" s="87">
        <f t="shared" si="235"/>
        <v>61.325966850828728</v>
      </c>
      <c r="K858" s="29">
        <v>229</v>
      </c>
      <c r="L858" s="13">
        <v>119</v>
      </c>
      <c r="M858" s="10">
        <f t="shared" si="236"/>
        <v>110</v>
      </c>
      <c r="N858" s="87">
        <f t="shared" si="237"/>
        <v>92.436974789915965</v>
      </c>
      <c r="O858" s="29">
        <v>0</v>
      </c>
      <c r="P858" s="13">
        <v>0</v>
      </c>
      <c r="Q858" s="10" t="str">
        <f t="shared" si="238"/>
        <v>-</v>
      </c>
      <c r="R858" s="87" t="str">
        <f t="shared" si="239"/>
        <v>-</v>
      </c>
      <c r="S858" s="29">
        <v>63</v>
      </c>
      <c r="T858" s="13">
        <v>63</v>
      </c>
      <c r="U858" s="10">
        <f t="shared" si="240"/>
        <v>0</v>
      </c>
      <c r="V858" s="87">
        <f t="shared" si="241"/>
        <v>0</v>
      </c>
      <c r="W858" s="88" t="s">
        <v>6194</v>
      </c>
      <c r="X858" s="89">
        <v>63</v>
      </c>
      <c r="Y858" s="89">
        <v>63</v>
      </c>
      <c r="Z858" s="10">
        <f t="shared" si="242"/>
        <v>0</v>
      </c>
      <c r="AA858" s="87">
        <f t="shared" si="243"/>
        <v>0</v>
      </c>
      <c r="AB858" s="90" t="s">
        <v>11071</v>
      </c>
      <c r="AC858" s="89" t="s">
        <v>11071</v>
      </c>
      <c r="AD858" s="89" t="s">
        <v>5344</v>
      </c>
      <c r="AE858" s="10" t="str">
        <f t="shared" si="244"/>
        <v>-</v>
      </c>
      <c r="AF858" s="11" t="str">
        <f t="shared" si="245"/>
        <v>-</v>
      </c>
      <c r="AG858" s="91" t="s">
        <v>11071</v>
      </c>
      <c r="AH858" s="89" t="s">
        <v>11071</v>
      </c>
      <c r="AI858" s="89" t="s">
        <v>5344</v>
      </c>
      <c r="AJ858" s="10" t="str">
        <f t="shared" si="246"/>
        <v>-</v>
      </c>
      <c r="AK858" s="87" t="str">
        <f t="shared" si="247"/>
        <v>-</v>
      </c>
      <c r="AL858" s="90" t="s">
        <v>11071</v>
      </c>
      <c r="AM858" s="89" t="s">
        <v>11071</v>
      </c>
      <c r="AN858" s="89" t="s">
        <v>5344</v>
      </c>
      <c r="AO858" s="10" t="str">
        <f t="shared" si="248"/>
        <v>-</v>
      </c>
      <c r="AP858" s="11" t="str">
        <f t="shared" si="249"/>
        <v>-</v>
      </c>
      <c r="AQ858" s="91" t="s">
        <v>11071</v>
      </c>
      <c r="AR858" s="89" t="s">
        <v>5344</v>
      </c>
      <c r="AS858" s="89" t="s">
        <v>5344</v>
      </c>
      <c r="AT858" s="10" t="str">
        <f t="shared" si="250"/>
        <v>-</v>
      </c>
      <c r="AU858" s="87" t="str">
        <f t="shared" si="251"/>
        <v>-</v>
      </c>
      <c r="AV858" s="23"/>
    </row>
    <row r="859" spans="3:48" ht="50.1" customHeight="1">
      <c r="C859" s="5"/>
      <c r="D859" s="64" t="s">
        <v>1700</v>
      </c>
      <c r="E859" s="65" t="s">
        <v>5259</v>
      </c>
      <c r="F859" s="67" t="s">
        <v>1701</v>
      </c>
      <c r="G859" s="29">
        <v>130</v>
      </c>
      <c r="H859" s="13">
        <v>119</v>
      </c>
      <c r="I859" s="10">
        <f t="shared" si="234"/>
        <v>11</v>
      </c>
      <c r="J859" s="87">
        <f t="shared" si="235"/>
        <v>9.2436974789915975</v>
      </c>
      <c r="K859" s="29">
        <v>130</v>
      </c>
      <c r="L859" s="13">
        <v>119</v>
      </c>
      <c r="M859" s="10">
        <f t="shared" si="236"/>
        <v>11</v>
      </c>
      <c r="N859" s="87">
        <f t="shared" si="237"/>
        <v>9.2436974789915975</v>
      </c>
      <c r="O859" s="29">
        <v>0</v>
      </c>
      <c r="P859" s="13">
        <v>0</v>
      </c>
      <c r="Q859" s="10" t="str">
        <f t="shared" si="238"/>
        <v>-</v>
      </c>
      <c r="R859" s="87" t="str">
        <f t="shared" si="239"/>
        <v>-</v>
      </c>
      <c r="S859" s="29">
        <v>0</v>
      </c>
      <c r="T859" s="13">
        <v>0</v>
      </c>
      <c r="U859" s="10" t="str">
        <f t="shared" si="240"/>
        <v>-</v>
      </c>
      <c r="V859" s="87" t="str">
        <f t="shared" si="241"/>
        <v>-</v>
      </c>
      <c r="W859" s="88" t="s">
        <v>11071</v>
      </c>
      <c r="X859" s="89" t="s">
        <v>11071</v>
      </c>
      <c r="Y859" s="89" t="s">
        <v>5344</v>
      </c>
      <c r="Z859" s="10" t="str">
        <f t="shared" si="242"/>
        <v>-</v>
      </c>
      <c r="AA859" s="87" t="str">
        <f t="shared" si="243"/>
        <v>-</v>
      </c>
      <c r="AB859" s="90" t="s">
        <v>11071</v>
      </c>
      <c r="AC859" s="89" t="s">
        <v>11071</v>
      </c>
      <c r="AD859" s="89" t="s">
        <v>5344</v>
      </c>
      <c r="AE859" s="10" t="str">
        <f t="shared" si="244"/>
        <v>-</v>
      </c>
      <c r="AF859" s="11" t="str">
        <f t="shared" si="245"/>
        <v>-</v>
      </c>
      <c r="AG859" s="91" t="s">
        <v>11071</v>
      </c>
      <c r="AH859" s="89" t="s">
        <v>11071</v>
      </c>
      <c r="AI859" s="89" t="s">
        <v>5344</v>
      </c>
      <c r="AJ859" s="10" t="str">
        <f t="shared" si="246"/>
        <v>-</v>
      </c>
      <c r="AK859" s="87" t="str">
        <f t="shared" si="247"/>
        <v>-</v>
      </c>
      <c r="AL859" s="90" t="s">
        <v>11071</v>
      </c>
      <c r="AM859" s="89" t="s">
        <v>11071</v>
      </c>
      <c r="AN859" s="89" t="s">
        <v>5344</v>
      </c>
      <c r="AO859" s="10" t="str">
        <f t="shared" si="248"/>
        <v>-</v>
      </c>
      <c r="AP859" s="11" t="str">
        <f t="shared" si="249"/>
        <v>-</v>
      </c>
      <c r="AQ859" s="91" t="s">
        <v>11071</v>
      </c>
      <c r="AR859" s="89" t="s">
        <v>5344</v>
      </c>
      <c r="AS859" s="89" t="s">
        <v>5344</v>
      </c>
      <c r="AT859" s="10" t="str">
        <f t="shared" si="250"/>
        <v>-</v>
      </c>
      <c r="AU859" s="87" t="str">
        <f t="shared" si="251"/>
        <v>-</v>
      </c>
      <c r="AV859" s="23"/>
    </row>
    <row r="860" spans="3:48" ht="50.1" customHeight="1">
      <c r="C860" s="5"/>
      <c r="D860" s="64" t="s">
        <v>1702</v>
      </c>
      <c r="E860" s="65" t="s">
        <v>5259</v>
      </c>
      <c r="F860" s="67" t="s">
        <v>1703</v>
      </c>
      <c r="G860" s="29">
        <v>212</v>
      </c>
      <c r="H860" s="13">
        <v>185</v>
      </c>
      <c r="I860" s="10">
        <f t="shared" si="234"/>
        <v>27</v>
      </c>
      <c r="J860" s="87">
        <f t="shared" si="235"/>
        <v>14.594594594594595</v>
      </c>
      <c r="K860" s="29">
        <v>187</v>
      </c>
      <c r="L860" s="13">
        <v>158</v>
      </c>
      <c r="M860" s="10">
        <f t="shared" si="236"/>
        <v>29</v>
      </c>
      <c r="N860" s="87">
        <f t="shared" si="237"/>
        <v>18.354430379746837</v>
      </c>
      <c r="O860" s="29">
        <v>0</v>
      </c>
      <c r="P860" s="13">
        <v>0</v>
      </c>
      <c r="Q860" s="10" t="str">
        <f t="shared" si="238"/>
        <v>-</v>
      </c>
      <c r="R860" s="87" t="str">
        <f t="shared" si="239"/>
        <v>-</v>
      </c>
      <c r="S860" s="29">
        <v>25</v>
      </c>
      <c r="T860" s="13">
        <v>27</v>
      </c>
      <c r="U860" s="10">
        <f t="shared" si="240"/>
        <v>-2</v>
      </c>
      <c r="V860" s="87">
        <f t="shared" si="241"/>
        <v>-7.4074074074074066</v>
      </c>
      <c r="W860" s="88" t="s">
        <v>8783</v>
      </c>
      <c r="X860" s="89">
        <v>24.521999999999998</v>
      </c>
      <c r="Y860" s="89">
        <v>26.884</v>
      </c>
      <c r="Z860" s="10">
        <f t="shared" si="242"/>
        <v>-2.3620000000000019</v>
      </c>
      <c r="AA860" s="87">
        <f t="shared" si="243"/>
        <v>-8.7858949561077289</v>
      </c>
      <c r="AB860" s="90" t="s">
        <v>11071</v>
      </c>
      <c r="AC860" s="89" t="s">
        <v>11071</v>
      </c>
      <c r="AD860" s="89" t="s">
        <v>5344</v>
      </c>
      <c r="AE860" s="10" t="str">
        <f t="shared" si="244"/>
        <v>-</v>
      </c>
      <c r="AF860" s="11" t="str">
        <f t="shared" si="245"/>
        <v>-</v>
      </c>
      <c r="AG860" s="91" t="s">
        <v>11071</v>
      </c>
      <c r="AH860" s="89" t="s">
        <v>11071</v>
      </c>
      <c r="AI860" s="89" t="s">
        <v>5344</v>
      </c>
      <c r="AJ860" s="10" t="str">
        <f t="shared" si="246"/>
        <v>-</v>
      </c>
      <c r="AK860" s="87" t="str">
        <f t="shared" si="247"/>
        <v>-</v>
      </c>
      <c r="AL860" s="90" t="s">
        <v>11071</v>
      </c>
      <c r="AM860" s="89" t="s">
        <v>11071</v>
      </c>
      <c r="AN860" s="89" t="s">
        <v>5344</v>
      </c>
      <c r="AO860" s="10" t="str">
        <f t="shared" si="248"/>
        <v>-</v>
      </c>
      <c r="AP860" s="11" t="str">
        <f t="shared" si="249"/>
        <v>-</v>
      </c>
      <c r="AQ860" s="91" t="s">
        <v>11071</v>
      </c>
      <c r="AR860" s="89" t="s">
        <v>5344</v>
      </c>
      <c r="AS860" s="89" t="s">
        <v>5344</v>
      </c>
      <c r="AT860" s="10" t="str">
        <f t="shared" si="250"/>
        <v>-</v>
      </c>
      <c r="AU860" s="87" t="str">
        <f t="shared" si="251"/>
        <v>-</v>
      </c>
      <c r="AV860" s="23"/>
    </row>
    <row r="861" spans="3:48" ht="50.1" customHeight="1">
      <c r="C861" s="5"/>
      <c r="D861" s="64" t="s">
        <v>1704</v>
      </c>
      <c r="E861" s="65" t="s">
        <v>5259</v>
      </c>
      <c r="F861" s="67" t="s">
        <v>1705</v>
      </c>
      <c r="G861" s="29">
        <v>94</v>
      </c>
      <c r="H861" s="13">
        <v>90</v>
      </c>
      <c r="I861" s="10">
        <f t="shared" si="234"/>
        <v>4</v>
      </c>
      <c r="J861" s="87">
        <f t="shared" si="235"/>
        <v>4.4444444444444446</v>
      </c>
      <c r="K861" s="29">
        <v>94</v>
      </c>
      <c r="L861" s="13">
        <v>90</v>
      </c>
      <c r="M861" s="10">
        <f t="shared" si="236"/>
        <v>4</v>
      </c>
      <c r="N861" s="87">
        <f t="shared" si="237"/>
        <v>4.4444444444444446</v>
      </c>
      <c r="O861" s="29">
        <v>0</v>
      </c>
      <c r="P861" s="13">
        <v>0</v>
      </c>
      <c r="Q861" s="10" t="str">
        <f t="shared" si="238"/>
        <v>-</v>
      </c>
      <c r="R861" s="87" t="str">
        <f t="shared" si="239"/>
        <v>-</v>
      </c>
      <c r="S861" s="29">
        <v>0</v>
      </c>
      <c r="T861" s="13">
        <v>0</v>
      </c>
      <c r="U861" s="10" t="str">
        <f t="shared" si="240"/>
        <v>-</v>
      </c>
      <c r="V861" s="87" t="str">
        <f t="shared" si="241"/>
        <v>-</v>
      </c>
      <c r="W861" s="88" t="s">
        <v>11071</v>
      </c>
      <c r="X861" s="89" t="s">
        <v>11071</v>
      </c>
      <c r="Y861" s="89" t="s">
        <v>5344</v>
      </c>
      <c r="Z861" s="10" t="str">
        <f t="shared" si="242"/>
        <v>-</v>
      </c>
      <c r="AA861" s="87" t="str">
        <f t="shared" si="243"/>
        <v>-</v>
      </c>
      <c r="AB861" s="90" t="s">
        <v>11071</v>
      </c>
      <c r="AC861" s="89" t="s">
        <v>11071</v>
      </c>
      <c r="AD861" s="89" t="s">
        <v>5344</v>
      </c>
      <c r="AE861" s="10" t="str">
        <f t="shared" si="244"/>
        <v>-</v>
      </c>
      <c r="AF861" s="11" t="str">
        <f t="shared" si="245"/>
        <v>-</v>
      </c>
      <c r="AG861" s="91" t="s">
        <v>11071</v>
      </c>
      <c r="AH861" s="89" t="s">
        <v>11071</v>
      </c>
      <c r="AI861" s="89" t="s">
        <v>5344</v>
      </c>
      <c r="AJ861" s="10" t="str">
        <f t="shared" si="246"/>
        <v>-</v>
      </c>
      <c r="AK861" s="87" t="str">
        <f t="shared" si="247"/>
        <v>-</v>
      </c>
      <c r="AL861" s="90" t="s">
        <v>11071</v>
      </c>
      <c r="AM861" s="89" t="s">
        <v>11071</v>
      </c>
      <c r="AN861" s="89" t="s">
        <v>5344</v>
      </c>
      <c r="AO861" s="10" t="str">
        <f t="shared" si="248"/>
        <v>-</v>
      </c>
      <c r="AP861" s="11" t="str">
        <f t="shared" si="249"/>
        <v>-</v>
      </c>
      <c r="AQ861" s="91" t="s">
        <v>11071</v>
      </c>
      <c r="AR861" s="89" t="s">
        <v>5344</v>
      </c>
      <c r="AS861" s="89" t="s">
        <v>5344</v>
      </c>
      <c r="AT861" s="10" t="str">
        <f t="shared" si="250"/>
        <v>-</v>
      </c>
      <c r="AU861" s="87" t="str">
        <f t="shared" si="251"/>
        <v>-</v>
      </c>
      <c r="AV861" s="23"/>
    </row>
    <row r="862" spans="3:48" ht="50.1" customHeight="1">
      <c r="C862" s="5"/>
      <c r="D862" s="64" t="s">
        <v>1706</v>
      </c>
      <c r="E862" s="65" t="s">
        <v>5259</v>
      </c>
      <c r="F862" s="67" t="s">
        <v>1707</v>
      </c>
      <c r="G862" s="29">
        <v>67</v>
      </c>
      <c r="H862" s="13">
        <v>65</v>
      </c>
      <c r="I862" s="10">
        <f t="shared" si="234"/>
        <v>2</v>
      </c>
      <c r="J862" s="87">
        <f t="shared" si="235"/>
        <v>3.0769230769230771</v>
      </c>
      <c r="K862" s="29">
        <v>0</v>
      </c>
      <c r="L862" s="13">
        <v>0</v>
      </c>
      <c r="M862" s="10" t="str">
        <f t="shared" si="236"/>
        <v>-</v>
      </c>
      <c r="N862" s="87" t="str">
        <f t="shared" si="237"/>
        <v>-</v>
      </c>
      <c r="O862" s="29">
        <v>0</v>
      </c>
      <c r="P862" s="13">
        <v>0</v>
      </c>
      <c r="Q862" s="10" t="str">
        <f t="shared" si="238"/>
        <v>-</v>
      </c>
      <c r="R862" s="87" t="str">
        <f t="shared" si="239"/>
        <v>-</v>
      </c>
      <c r="S862" s="29">
        <v>67</v>
      </c>
      <c r="T862" s="13">
        <v>65</v>
      </c>
      <c r="U862" s="10">
        <f t="shared" si="240"/>
        <v>2</v>
      </c>
      <c r="V862" s="87">
        <f t="shared" si="241"/>
        <v>3.0769230769230771</v>
      </c>
      <c r="W862" s="88" t="s">
        <v>8784</v>
      </c>
      <c r="X862" s="89">
        <v>67</v>
      </c>
      <c r="Y862" s="89">
        <v>65</v>
      </c>
      <c r="Z862" s="10">
        <f t="shared" si="242"/>
        <v>2</v>
      </c>
      <c r="AA862" s="87">
        <f t="shared" si="243"/>
        <v>3.0769230769230771</v>
      </c>
      <c r="AB862" s="90" t="s">
        <v>11071</v>
      </c>
      <c r="AC862" s="89" t="s">
        <v>11071</v>
      </c>
      <c r="AD862" s="89" t="s">
        <v>5344</v>
      </c>
      <c r="AE862" s="10" t="str">
        <f t="shared" si="244"/>
        <v>-</v>
      </c>
      <c r="AF862" s="11" t="str">
        <f t="shared" si="245"/>
        <v>-</v>
      </c>
      <c r="AG862" s="91" t="s">
        <v>11071</v>
      </c>
      <c r="AH862" s="89" t="s">
        <v>11071</v>
      </c>
      <c r="AI862" s="89" t="s">
        <v>5344</v>
      </c>
      <c r="AJ862" s="10" t="str">
        <f t="shared" si="246"/>
        <v>-</v>
      </c>
      <c r="AK862" s="87" t="str">
        <f t="shared" si="247"/>
        <v>-</v>
      </c>
      <c r="AL862" s="90" t="s">
        <v>11071</v>
      </c>
      <c r="AM862" s="89" t="s">
        <v>11071</v>
      </c>
      <c r="AN862" s="89" t="s">
        <v>5344</v>
      </c>
      <c r="AO862" s="10" t="str">
        <f t="shared" si="248"/>
        <v>-</v>
      </c>
      <c r="AP862" s="11" t="str">
        <f t="shared" si="249"/>
        <v>-</v>
      </c>
      <c r="AQ862" s="91" t="s">
        <v>11071</v>
      </c>
      <c r="AR862" s="89" t="s">
        <v>5344</v>
      </c>
      <c r="AS862" s="89" t="s">
        <v>5344</v>
      </c>
      <c r="AT862" s="10" t="str">
        <f t="shared" si="250"/>
        <v>-</v>
      </c>
      <c r="AU862" s="87" t="str">
        <f t="shared" si="251"/>
        <v>-</v>
      </c>
      <c r="AV862" s="23"/>
    </row>
    <row r="863" spans="3:48" ht="50.1" customHeight="1">
      <c r="C863" s="5"/>
      <c r="D863" s="64" t="s">
        <v>1708</v>
      </c>
      <c r="E863" s="65" t="s">
        <v>5259</v>
      </c>
      <c r="F863" s="67" t="s">
        <v>1709</v>
      </c>
      <c r="G863" s="29">
        <v>126</v>
      </c>
      <c r="H863" s="13">
        <v>203</v>
      </c>
      <c r="I863" s="10">
        <f t="shared" si="234"/>
        <v>-77</v>
      </c>
      <c r="J863" s="87">
        <f t="shared" si="235"/>
        <v>-37.931034482758619</v>
      </c>
      <c r="K863" s="29">
        <v>126</v>
      </c>
      <c r="L863" s="13">
        <v>203</v>
      </c>
      <c r="M863" s="10">
        <f t="shared" si="236"/>
        <v>-77</v>
      </c>
      <c r="N863" s="87">
        <f t="shared" si="237"/>
        <v>-37.931034482758619</v>
      </c>
      <c r="O863" s="29">
        <v>0</v>
      </c>
      <c r="P863" s="13">
        <v>0</v>
      </c>
      <c r="Q863" s="10" t="str">
        <f t="shared" si="238"/>
        <v>-</v>
      </c>
      <c r="R863" s="87" t="str">
        <f t="shared" si="239"/>
        <v>-</v>
      </c>
      <c r="S863" s="29">
        <v>0</v>
      </c>
      <c r="T863" s="13">
        <v>0</v>
      </c>
      <c r="U863" s="10" t="str">
        <f t="shared" si="240"/>
        <v>-</v>
      </c>
      <c r="V863" s="87" t="str">
        <f t="shared" si="241"/>
        <v>-</v>
      </c>
      <c r="W863" s="88" t="s">
        <v>11071</v>
      </c>
      <c r="X863" s="89" t="s">
        <v>11071</v>
      </c>
      <c r="Y863" s="89" t="s">
        <v>5344</v>
      </c>
      <c r="Z863" s="10" t="str">
        <f t="shared" si="242"/>
        <v>-</v>
      </c>
      <c r="AA863" s="87" t="str">
        <f t="shared" si="243"/>
        <v>-</v>
      </c>
      <c r="AB863" s="90" t="s">
        <v>11071</v>
      </c>
      <c r="AC863" s="89" t="s">
        <v>11071</v>
      </c>
      <c r="AD863" s="89" t="s">
        <v>5344</v>
      </c>
      <c r="AE863" s="10" t="str">
        <f t="shared" si="244"/>
        <v>-</v>
      </c>
      <c r="AF863" s="11" t="str">
        <f t="shared" si="245"/>
        <v>-</v>
      </c>
      <c r="AG863" s="91" t="s">
        <v>11071</v>
      </c>
      <c r="AH863" s="89" t="s">
        <v>11071</v>
      </c>
      <c r="AI863" s="89" t="s">
        <v>5344</v>
      </c>
      <c r="AJ863" s="10" t="str">
        <f t="shared" si="246"/>
        <v>-</v>
      </c>
      <c r="AK863" s="87" t="str">
        <f t="shared" si="247"/>
        <v>-</v>
      </c>
      <c r="AL863" s="90" t="s">
        <v>11071</v>
      </c>
      <c r="AM863" s="89" t="s">
        <v>11071</v>
      </c>
      <c r="AN863" s="89" t="s">
        <v>5344</v>
      </c>
      <c r="AO863" s="10" t="str">
        <f t="shared" si="248"/>
        <v>-</v>
      </c>
      <c r="AP863" s="11" t="str">
        <f t="shared" si="249"/>
        <v>-</v>
      </c>
      <c r="AQ863" s="91" t="s">
        <v>11071</v>
      </c>
      <c r="AR863" s="89" t="s">
        <v>5344</v>
      </c>
      <c r="AS863" s="89" t="s">
        <v>5344</v>
      </c>
      <c r="AT863" s="10" t="str">
        <f t="shared" si="250"/>
        <v>-</v>
      </c>
      <c r="AU863" s="87" t="str">
        <f t="shared" si="251"/>
        <v>-</v>
      </c>
      <c r="AV863" s="23"/>
    </row>
    <row r="864" spans="3:48" ht="50.1" customHeight="1">
      <c r="C864" s="5"/>
      <c r="D864" s="64" t="s">
        <v>1710</v>
      </c>
      <c r="E864" s="65" t="s">
        <v>5259</v>
      </c>
      <c r="F864" s="67" t="s">
        <v>1711</v>
      </c>
      <c r="G864" s="29">
        <v>543</v>
      </c>
      <c r="H864" s="13">
        <v>500</v>
      </c>
      <c r="I864" s="10">
        <f t="shared" si="234"/>
        <v>43</v>
      </c>
      <c r="J864" s="87">
        <f t="shared" si="235"/>
        <v>8.6</v>
      </c>
      <c r="K864" s="29">
        <v>314</v>
      </c>
      <c r="L864" s="13">
        <v>294</v>
      </c>
      <c r="M864" s="10">
        <f t="shared" si="236"/>
        <v>20</v>
      </c>
      <c r="N864" s="87">
        <f t="shared" si="237"/>
        <v>6.8027210884353746</v>
      </c>
      <c r="O864" s="29">
        <v>0</v>
      </c>
      <c r="P864" s="13">
        <v>0</v>
      </c>
      <c r="Q864" s="10" t="str">
        <f t="shared" si="238"/>
        <v>-</v>
      </c>
      <c r="R864" s="87" t="str">
        <f t="shared" si="239"/>
        <v>-</v>
      </c>
      <c r="S864" s="29">
        <v>229</v>
      </c>
      <c r="T864" s="13">
        <v>206</v>
      </c>
      <c r="U864" s="10">
        <f t="shared" si="240"/>
        <v>23</v>
      </c>
      <c r="V864" s="87">
        <f t="shared" si="241"/>
        <v>11.165048543689322</v>
      </c>
      <c r="W864" s="88" t="s">
        <v>8785</v>
      </c>
      <c r="X864" s="89">
        <v>229</v>
      </c>
      <c r="Y864" s="89">
        <v>206</v>
      </c>
      <c r="Z864" s="10">
        <f t="shared" si="242"/>
        <v>23</v>
      </c>
      <c r="AA864" s="87">
        <f t="shared" si="243"/>
        <v>11.165048543689322</v>
      </c>
      <c r="AB864" s="90" t="s">
        <v>11071</v>
      </c>
      <c r="AC864" s="89" t="s">
        <v>11071</v>
      </c>
      <c r="AD864" s="89" t="s">
        <v>5344</v>
      </c>
      <c r="AE864" s="10" t="str">
        <f t="shared" si="244"/>
        <v>-</v>
      </c>
      <c r="AF864" s="11" t="str">
        <f t="shared" si="245"/>
        <v>-</v>
      </c>
      <c r="AG864" s="91" t="s">
        <v>11071</v>
      </c>
      <c r="AH864" s="89" t="s">
        <v>11071</v>
      </c>
      <c r="AI864" s="89" t="s">
        <v>5344</v>
      </c>
      <c r="AJ864" s="10" t="str">
        <f t="shared" si="246"/>
        <v>-</v>
      </c>
      <c r="AK864" s="87" t="str">
        <f t="shared" si="247"/>
        <v>-</v>
      </c>
      <c r="AL864" s="90" t="s">
        <v>11071</v>
      </c>
      <c r="AM864" s="89" t="s">
        <v>11071</v>
      </c>
      <c r="AN864" s="89" t="s">
        <v>5344</v>
      </c>
      <c r="AO864" s="10" t="str">
        <f t="shared" si="248"/>
        <v>-</v>
      </c>
      <c r="AP864" s="11" t="str">
        <f t="shared" si="249"/>
        <v>-</v>
      </c>
      <c r="AQ864" s="91" t="s">
        <v>11071</v>
      </c>
      <c r="AR864" s="89" t="s">
        <v>5344</v>
      </c>
      <c r="AS864" s="89" t="s">
        <v>5344</v>
      </c>
      <c r="AT864" s="10" t="str">
        <f t="shared" si="250"/>
        <v>-</v>
      </c>
      <c r="AU864" s="87" t="str">
        <f t="shared" si="251"/>
        <v>-</v>
      </c>
      <c r="AV864" s="23"/>
    </row>
    <row r="865" spans="3:48" ht="50.1" customHeight="1">
      <c r="C865" s="5"/>
      <c r="D865" s="64" t="s">
        <v>1712</v>
      </c>
      <c r="E865" s="65" t="s">
        <v>5259</v>
      </c>
      <c r="F865" s="67" t="s">
        <v>1713</v>
      </c>
      <c r="G865" s="29">
        <v>104</v>
      </c>
      <c r="H865" s="13">
        <v>101</v>
      </c>
      <c r="I865" s="10">
        <f t="shared" si="234"/>
        <v>3</v>
      </c>
      <c r="J865" s="87">
        <f t="shared" si="235"/>
        <v>2.9702970297029703</v>
      </c>
      <c r="K865" s="29">
        <v>63</v>
      </c>
      <c r="L865" s="13">
        <v>60</v>
      </c>
      <c r="M865" s="10">
        <f t="shared" si="236"/>
        <v>3</v>
      </c>
      <c r="N865" s="87">
        <f t="shared" si="237"/>
        <v>5</v>
      </c>
      <c r="O865" s="29">
        <v>0</v>
      </c>
      <c r="P865" s="13">
        <v>0</v>
      </c>
      <c r="Q865" s="10" t="str">
        <f t="shared" si="238"/>
        <v>-</v>
      </c>
      <c r="R865" s="87" t="str">
        <f t="shared" si="239"/>
        <v>-</v>
      </c>
      <c r="S865" s="29">
        <v>41</v>
      </c>
      <c r="T865" s="13">
        <v>41</v>
      </c>
      <c r="U865" s="10">
        <f t="shared" si="240"/>
        <v>0</v>
      </c>
      <c r="V865" s="87">
        <f t="shared" si="241"/>
        <v>0</v>
      </c>
      <c r="W865" s="88" t="s">
        <v>5937</v>
      </c>
      <c r="X865" s="89">
        <v>41</v>
      </c>
      <c r="Y865" s="89">
        <v>41</v>
      </c>
      <c r="Z865" s="10">
        <f t="shared" si="242"/>
        <v>0</v>
      </c>
      <c r="AA865" s="87">
        <f t="shared" si="243"/>
        <v>0</v>
      </c>
      <c r="AB865" s="90" t="s">
        <v>11071</v>
      </c>
      <c r="AC865" s="89" t="s">
        <v>11071</v>
      </c>
      <c r="AD865" s="89" t="s">
        <v>5344</v>
      </c>
      <c r="AE865" s="10" t="str">
        <f t="shared" si="244"/>
        <v>-</v>
      </c>
      <c r="AF865" s="11" t="str">
        <f t="shared" si="245"/>
        <v>-</v>
      </c>
      <c r="AG865" s="91" t="s">
        <v>11071</v>
      </c>
      <c r="AH865" s="89" t="s">
        <v>11071</v>
      </c>
      <c r="AI865" s="89" t="s">
        <v>5344</v>
      </c>
      <c r="AJ865" s="10" t="str">
        <f t="shared" si="246"/>
        <v>-</v>
      </c>
      <c r="AK865" s="87" t="str">
        <f t="shared" si="247"/>
        <v>-</v>
      </c>
      <c r="AL865" s="90" t="s">
        <v>11071</v>
      </c>
      <c r="AM865" s="89" t="s">
        <v>11071</v>
      </c>
      <c r="AN865" s="89" t="s">
        <v>5344</v>
      </c>
      <c r="AO865" s="10" t="str">
        <f t="shared" si="248"/>
        <v>-</v>
      </c>
      <c r="AP865" s="11" t="str">
        <f t="shared" si="249"/>
        <v>-</v>
      </c>
      <c r="AQ865" s="91" t="s">
        <v>11071</v>
      </c>
      <c r="AR865" s="89" t="s">
        <v>5344</v>
      </c>
      <c r="AS865" s="89" t="s">
        <v>5344</v>
      </c>
      <c r="AT865" s="10" t="str">
        <f t="shared" si="250"/>
        <v>-</v>
      </c>
      <c r="AU865" s="87" t="str">
        <f t="shared" si="251"/>
        <v>-</v>
      </c>
      <c r="AV865" s="23"/>
    </row>
    <row r="866" spans="3:48" ht="50.1" customHeight="1">
      <c r="C866" s="5"/>
      <c r="D866" s="64" t="s">
        <v>1714</v>
      </c>
      <c r="E866" s="65" t="s">
        <v>5259</v>
      </c>
      <c r="F866" s="67" t="s">
        <v>1715</v>
      </c>
      <c r="G866" s="29">
        <v>27</v>
      </c>
      <c r="H866" s="13">
        <v>16</v>
      </c>
      <c r="I866" s="10">
        <f t="shared" si="234"/>
        <v>11</v>
      </c>
      <c r="J866" s="87">
        <f t="shared" si="235"/>
        <v>68.75</v>
      </c>
      <c r="K866" s="29">
        <v>27</v>
      </c>
      <c r="L866" s="13">
        <v>16</v>
      </c>
      <c r="M866" s="10">
        <f t="shared" si="236"/>
        <v>11</v>
      </c>
      <c r="N866" s="87">
        <f t="shared" si="237"/>
        <v>68.75</v>
      </c>
      <c r="O866" s="29">
        <v>0</v>
      </c>
      <c r="P866" s="13">
        <v>0</v>
      </c>
      <c r="Q866" s="10" t="str">
        <f t="shared" si="238"/>
        <v>-</v>
      </c>
      <c r="R866" s="87" t="str">
        <f t="shared" si="239"/>
        <v>-</v>
      </c>
      <c r="S866" s="29">
        <v>0</v>
      </c>
      <c r="T866" s="13">
        <v>0</v>
      </c>
      <c r="U866" s="10" t="str">
        <f t="shared" si="240"/>
        <v>-</v>
      </c>
      <c r="V866" s="87" t="str">
        <f t="shared" si="241"/>
        <v>-</v>
      </c>
      <c r="W866" s="88" t="s">
        <v>11071</v>
      </c>
      <c r="X866" s="89" t="s">
        <v>11071</v>
      </c>
      <c r="Y866" s="89" t="s">
        <v>5344</v>
      </c>
      <c r="Z866" s="10" t="str">
        <f t="shared" si="242"/>
        <v>-</v>
      </c>
      <c r="AA866" s="87" t="str">
        <f t="shared" si="243"/>
        <v>-</v>
      </c>
      <c r="AB866" s="90" t="s">
        <v>11071</v>
      </c>
      <c r="AC866" s="89" t="s">
        <v>11071</v>
      </c>
      <c r="AD866" s="89" t="s">
        <v>5344</v>
      </c>
      <c r="AE866" s="10" t="str">
        <f t="shared" si="244"/>
        <v>-</v>
      </c>
      <c r="AF866" s="11" t="str">
        <f t="shared" si="245"/>
        <v>-</v>
      </c>
      <c r="AG866" s="91" t="s">
        <v>11071</v>
      </c>
      <c r="AH866" s="89" t="s">
        <v>11071</v>
      </c>
      <c r="AI866" s="89" t="s">
        <v>5344</v>
      </c>
      <c r="AJ866" s="10" t="str">
        <f t="shared" si="246"/>
        <v>-</v>
      </c>
      <c r="AK866" s="87" t="str">
        <f t="shared" si="247"/>
        <v>-</v>
      </c>
      <c r="AL866" s="90" t="s">
        <v>11071</v>
      </c>
      <c r="AM866" s="89" t="s">
        <v>11071</v>
      </c>
      <c r="AN866" s="89" t="s">
        <v>5344</v>
      </c>
      <c r="AO866" s="10" t="str">
        <f t="shared" si="248"/>
        <v>-</v>
      </c>
      <c r="AP866" s="11" t="str">
        <f t="shared" si="249"/>
        <v>-</v>
      </c>
      <c r="AQ866" s="91" t="s">
        <v>11071</v>
      </c>
      <c r="AR866" s="89" t="s">
        <v>5344</v>
      </c>
      <c r="AS866" s="89" t="s">
        <v>5344</v>
      </c>
      <c r="AT866" s="10" t="str">
        <f t="shared" si="250"/>
        <v>-</v>
      </c>
      <c r="AU866" s="87" t="str">
        <f t="shared" si="251"/>
        <v>-</v>
      </c>
      <c r="AV866" s="23"/>
    </row>
    <row r="867" spans="3:48" ht="50.1" customHeight="1">
      <c r="C867" s="5"/>
      <c r="D867" s="64" t="s">
        <v>1716</v>
      </c>
      <c r="E867" s="65" t="s">
        <v>5259</v>
      </c>
      <c r="F867" s="67" t="s">
        <v>1717</v>
      </c>
      <c r="G867" s="29">
        <v>15</v>
      </c>
      <c r="H867" s="13">
        <v>20</v>
      </c>
      <c r="I867" s="10">
        <f t="shared" si="234"/>
        <v>-5</v>
      </c>
      <c r="J867" s="87">
        <f t="shared" si="235"/>
        <v>-25</v>
      </c>
      <c r="K867" s="29">
        <v>15</v>
      </c>
      <c r="L867" s="13">
        <v>20</v>
      </c>
      <c r="M867" s="10">
        <f t="shared" si="236"/>
        <v>-5</v>
      </c>
      <c r="N867" s="87">
        <f t="shared" si="237"/>
        <v>-25</v>
      </c>
      <c r="O867" s="29">
        <v>0</v>
      </c>
      <c r="P867" s="13">
        <v>0</v>
      </c>
      <c r="Q867" s="10" t="str">
        <f t="shared" si="238"/>
        <v>-</v>
      </c>
      <c r="R867" s="87" t="str">
        <f t="shared" si="239"/>
        <v>-</v>
      </c>
      <c r="S867" s="29">
        <v>0</v>
      </c>
      <c r="T867" s="13">
        <v>0</v>
      </c>
      <c r="U867" s="10" t="str">
        <f t="shared" si="240"/>
        <v>-</v>
      </c>
      <c r="V867" s="87" t="str">
        <f t="shared" si="241"/>
        <v>-</v>
      </c>
      <c r="W867" s="88" t="s">
        <v>11071</v>
      </c>
      <c r="X867" s="89" t="s">
        <v>11071</v>
      </c>
      <c r="Y867" s="89" t="s">
        <v>5344</v>
      </c>
      <c r="Z867" s="10" t="str">
        <f t="shared" si="242"/>
        <v>-</v>
      </c>
      <c r="AA867" s="87" t="str">
        <f t="shared" si="243"/>
        <v>-</v>
      </c>
      <c r="AB867" s="90" t="s">
        <v>11071</v>
      </c>
      <c r="AC867" s="89" t="s">
        <v>11071</v>
      </c>
      <c r="AD867" s="89" t="s">
        <v>5344</v>
      </c>
      <c r="AE867" s="10" t="str">
        <f t="shared" si="244"/>
        <v>-</v>
      </c>
      <c r="AF867" s="11" t="str">
        <f t="shared" si="245"/>
        <v>-</v>
      </c>
      <c r="AG867" s="91" t="s">
        <v>11071</v>
      </c>
      <c r="AH867" s="89" t="s">
        <v>11071</v>
      </c>
      <c r="AI867" s="89" t="s">
        <v>5344</v>
      </c>
      <c r="AJ867" s="10" t="str">
        <f t="shared" si="246"/>
        <v>-</v>
      </c>
      <c r="AK867" s="87" t="str">
        <f t="shared" si="247"/>
        <v>-</v>
      </c>
      <c r="AL867" s="90" t="s">
        <v>11071</v>
      </c>
      <c r="AM867" s="89" t="s">
        <v>11071</v>
      </c>
      <c r="AN867" s="89" t="s">
        <v>5344</v>
      </c>
      <c r="AO867" s="10" t="str">
        <f t="shared" si="248"/>
        <v>-</v>
      </c>
      <c r="AP867" s="11" t="str">
        <f t="shared" si="249"/>
        <v>-</v>
      </c>
      <c r="AQ867" s="91" t="s">
        <v>11071</v>
      </c>
      <c r="AR867" s="89" t="s">
        <v>5344</v>
      </c>
      <c r="AS867" s="89" t="s">
        <v>5344</v>
      </c>
      <c r="AT867" s="10" t="str">
        <f t="shared" si="250"/>
        <v>-</v>
      </c>
      <c r="AU867" s="87" t="str">
        <f t="shared" si="251"/>
        <v>-</v>
      </c>
      <c r="AV867" s="23"/>
    </row>
    <row r="868" spans="3:48" ht="50.1" customHeight="1">
      <c r="C868" s="5"/>
      <c r="D868" s="64" t="s">
        <v>1718</v>
      </c>
      <c r="E868" s="65" t="s">
        <v>5259</v>
      </c>
      <c r="F868" s="67" t="s">
        <v>1719</v>
      </c>
      <c r="G868" s="29">
        <v>424</v>
      </c>
      <c r="H868" s="13">
        <v>337</v>
      </c>
      <c r="I868" s="10">
        <f t="shared" si="234"/>
        <v>87</v>
      </c>
      <c r="J868" s="87">
        <f t="shared" si="235"/>
        <v>25.816023738872403</v>
      </c>
      <c r="K868" s="29">
        <v>424</v>
      </c>
      <c r="L868" s="13">
        <v>337</v>
      </c>
      <c r="M868" s="10">
        <f t="shared" si="236"/>
        <v>87</v>
      </c>
      <c r="N868" s="87">
        <f t="shared" si="237"/>
        <v>25.816023738872403</v>
      </c>
      <c r="O868" s="29">
        <v>0</v>
      </c>
      <c r="P868" s="13">
        <v>0</v>
      </c>
      <c r="Q868" s="10" t="str">
        <f t="shared" si="238"/>
        <v>-</v>
      </c>
      <c r="R868" s="87" t="str">
        <f t="shared" si="239"/>
        <v>-</v>
      </c>
      <c r="S868" s="29">
        <v>0</v>
      </c>
      <c r="T868" s="13">
        <v>0</v>
      </c>
      <c r="U868" s="10" t="str">
        <f t="shared" si="240"/>
        <v>-</v>
      </c>
      <c r="V868" s="87" t="str">
        <f t="shared" si="241"/>
        <v>-</v>
      </c>
      <c r="W868" s="88" t="s">
        <v>11071</v>
      </c>
      <c r="X868" s="89" t="s">
        <v>11071</v>
      </c>
      <c r="Y868" s="89" t="s">
        <v>5344</v>
      </c>
      <c r="Z868" s="10" t="str">
        <f t="shared" si="242"/>
        <v>-</v>
      </c>
      <c r="AA868" s="87" t="str">
        <f t="shared" si="243"/>
        <v>-</v>
      </c>
      <c r="AB868" s="90" t="s">
        <v>11071</v>
      </c>
      <c r="AC868" s="89" t="s">
        <v>11071</v>
      </c>
      <c r="AD868" s="89" t="s">
        <v>5344</v>
      </c>
      <c r="AE868" s="10" t="str">
        <f t="shared" si="244"/>
        <v>-</v>
      </c>
      <c r="AF868" s="11" t="str">
        <f t="shared" si="245"/>
        <v>-</v>
      </c>
      <c r="AG868" s="91" t="s">
        <v>11071</v>
      </c>
      <c r="AH868" s="89" t="s">
        <v>11071</v>
      </c>
      <c r="AI868" s="89" t="s">
        <v>5344</v>
      </c>
      <c r="AJ868" s="10" t="str">
        <f t="shared" si="246"/>
        <v>-</v>
      </c>
      <c r="AK868" s="87" t="str">
        <f t="shared" si="247"/>
        <v>-</v>
      </c>
      <c r="AL868" s="90" t="s">
        <v>11071</v>
      </c>
      <c r="AM868" s="89" t="s">
        <v>11071</v>
      </c>
      <c r="AN868" s="89" t="s">
        <v>5344</v>
      </c>
      <c r="AO868" s="10" t="str">
        <f t="shared" si="248"/>
        <v>-</v>
      </c>
      <c r="AP868" s="11" t="str">
        <f t="shared" si="249"/>
        <v>-</v>
      </c>
      <c r="AQ868" s="91" t="s">
        <v>11071</v>
      </c>
      <c r="AR868" s="89" t="s">
        <v>5344</v>
      </c>
      <c r="AS868" s="89" t="s">
        <v>5344</v>
      </c>
      <c r="AT868" s="10" t="str">
        <f t="shared" si="250"/>
        <v>-</v>
      </c>
      <c r="AU868" s="87" t="str">
        <f t="shared" si="251"/>
        <v>-</v>
      </c>
      <c r="AV868" s="23"/>
    </row>
    <row r="869" spans="3:48" ht="50.1" customHeight="1">
      <c r="C869" s="5"/>
      <c r="D869" s="64" t="s">
        <v>1720</v>
      </c>
      <c r="E869" s="65" t="s">
        <v>5259</v>
      </c>
      <c r="F869" s="67" t="s">
        <v>1721</v>
      </c>
      <c r="G869" s="29">
        <v>14</v>
      </c>
      <c r="H869" s="13">
        <v>-1</v>
      </c>
      <c r="I869" s="10">
        <f t="shared" si="234"/>
        <v>15</v>
      </c>
      <c r="J869" s="87">
        <f t="shared" si="235"/>
        <v>-1500</v>
      </c>
      <c r="K869" s="29">
        <v>0</v>
      </c>
      <c r="L869" s="13">
        <v>0</v>
      </c>
      <c r="M869" s="10" t="str">
        <f t="shared" si="236"/>
        <v>-</v>
      </c>
      <c r="N869" s="87" t="str">
        <f t="shared" si="237"/>
        <v>-</v>
      </c>
      <c r="O869" s="29">
        <v>0</v>
      </c>
      <c r="P869" s="13">
        <v>0</v>
      </c>
      <c r="Q869" s="10" t="str">
        <f t="shared" si="238"/>
        <v>-</v>
      </c>
      <c r="R869" s="87" t="str">
        <f t="shared" si="239"/>
        <v>-</v>
      </c>
      <c r="S869" s="29">
        <v>14</v>
      </c>
      <c r="T869" s="13">
        <v>-1</v>
      </c>
      <c r="U869" s="10">
        <f t="shared" si="240"/>
        <v>15</v>
      </c>
      <c r="V869" s="87">
        <f t="shared" si="241"/>
        <v>-1500</v>
      </c>
      <c r="W869" s="88" t="s">
        <v>5431</v>
      </c>
      <c r="X869" s="89">
        <v>13.79</v>
      </c>
      <c r="Y869" s="89">
        <v>9.7899999999999991</v>
      </c>
      <c r="Z869" s="10">
        <f t="shared" si="242"/>
        <v>4</v>
      </c>
      <c r="AA869" s="87">
        <f t="shared" si="243"/>
        <v>40.858018386108277</v>
      </c>
      <c r="AB869" s="90" t="s">
        <v>11071</v>
      </c>
      <c r="AC869" s="89" t="s">
        <v>11071</v>
      </c>
      <c r="AD869" s="89" t="s">
        <v>5344</v>
      </c>
      <c r="AE869" s="10" t="str">
        <f t="shared" si="244"/>
        <v>-</v>
      </c>
      <c r="AF869" s="11" t="str">
        <f t="shared" si="245"/>
        <v>-</v>
      </c>
      <c r="AG869" s="91" t="s">
        <v>11071</v>
      </c>
      <c r="AH869" s="89" t="s">
        <v>11071</v>
      </c>
      <c r="AI869" s="89" t="s">
        <v>5344</v>
      </c>
      <c r="AJ869" s="10" t="str">
        <f t="shared" si="246"/>
        <v>-</v>
      </c>
      <c r="AK869" s="87" t="str">
        <f t="shared" si="247"/>
        <v>-</v>
      </c>
      <c r="AL869" s="90" t="s">
        <v>11071</v>
      </c>
      <c r="AM869" s="89" t="s">
        <v>11071</v>
      </c>
      <c r="AN869" s="89" t="s">
        <v>5344</v>
      </c>
      <c r="AO869" s="10" t="str">
        <f t="shared" si="248"/>
        <v>-</v>
      </c>
      <c r="AP869" s="11" t="str">
        <f t="shared" si="249"/>
        <v>-</v>
      </c>
      <c r="AQ869" s="91" t="s">
        <v>11071</v>
      </c>
      <c r="AR869" s="89" t="s">
        <v>5344</v>
      </c>
      <c r="AS869" s="89" t="s">
        <v>5344</v>
      </c>
      <c r="AT869" s="10" t="str">
        <f t="shared" si="250"/>
        <v>-</v>
      </c>
      <c r="AU869" s="87" t="str">
        <f t="shared" si="251"/>
        <v>-</v>
      </c>
      <c r="AV869" s="23"/>
    </row>
    <row r="870" spans="3:48" ht="50.1" customHeight="1">
      <c r="C870" s="5"/>
      <c r="D870" s="64" t="s">
        <v>1722</v>
      </c>
      <c r="E870" s="65" t="s">
        <v>5259</v>
      </c>
      <c r="F870" s="67" t="s">
        <v>1723</v>
      </c>
      <c r="G870" s="29">
        <v>383</v>
      </c>
      <c r="H870" s="13">
        <v>140</v>
      </c>
      <c r="I870" s="10">
        <f t="shared" si="234"/>
        <v>243</v>
      </c>
      <c r="J870" s="87">
        <f t="shared" si="235"/>
        <v>173.57142857142858</v>
      </c>
      <c r="K870" s="29">
        <v>0</v>
      </c>
      <c r="L870" s="13">
        <v>0</v>
      </c>
      <c r="M870" s="10" t="str">
        <f t="shared" si="236"/>
        <v>-</v>
      </c>
      <c r="N870" s="87" t="str">
        <f t="shared" si="237"/>
        <v>-</v>
      </c>
      <c r="O870" s="29">
        <v>0</v>
      </c>
      <c r="P870" s="13">
        <v>0</v>
      </c>
      <c r="Q870" s="10" t="str">
        <f t="shared" si="238"/>
        <v>-</v>
      </c>
      <c r="R870" s="87" t="str">
        <f t="shared" si="239"/>
        <v>-</v>
      </c>
      <c r="S870" s="29">
        <v>383</v>
      </c>
      <c r="T870" s="13">
        <v>140</v>
      </c>
      <c r="U870" s="10">
        <f t="shared" si="240"/>
        <v>243</v>
      </c>
      <c r="V870" s="87">
        <f t="shared" si="241"/>
        <v>173.57142857142858</v>
      </c>
      <c r="W870" s="88" t="s">
        <v>6029</v>
      </c>
      <c r="X870" s="89">
        <v>383</v>
      </c>
      <c r="Y870" s="89">
        <v>140</v>
      </c>
      <c r="Z870" s="10">
        <f t="shared" si="242"/>
        <v>243</v>
      </c>
      <c r="AA870" s="87">
        <f t="shared" si="243"/>
        <v>173.57142857142858</v>
      </c>
      <c r="AB870" s="90" t="s">
        <v>11071</v>
      </c>
      <c r="AC870" s="89" t="s">
        <v>11071</v>
      </c>
      <c r="AD870" s="89" t="s">
        <v>5344</v>
      </c>
      <c r="AE870" s="10" t="str">
        <f t="shared" si="244"/>
        <v>-</v>
      </c>
      <c r="AF870" s="11" t="str">
        <f t="shared" si="245"/>
        <v>-</v>
      </c>
      <c r="AG870" s="91" t="s">
        <v>11071</v>
      </c>
      <c r="AH870" s="89" t="s">
        <v>11071</v>
      </c>
      <c r="AI870" s="89" t="s">
        <v>5344</v>
      </c>
      <c r="AJ870" s="10" t="str">
        <f t="shared" si="246"/>
        <v>-</v>
      </c>
      <c r="AK870" s="87" t="str">
        <f t="shared" si="247"/>
        <v>-</v>
      </c>
      <c r="AL870" s="90" t="s">
        <v>11071</v>
      </c>
      <c r="AM870" s="89" t="s">
        <v>11071</v>
      </c>
      <c r="AN870" s="89" t="s">
        <v>5344</v>
      </c>
      <c r="AO870" s="10" t="str">
        <f t="shared" si="248"/>
        <v>-</v>
      </c>
      <c r="AP870" s="11" t="str">
        <f t="shared" si="249"/>
        <v>-</v>
      </c>
      <c r="AQ870" s="91" t="s">
        <v>11071</v>
      </c>
      <c r="AR870" s="89" t="s">
        <v>5344</v>
      </c>
      <c r="AS870" s="89" t="s">
        <v>5344</v>
      </c>
      <c r="AT870" s="10" t="str">
        <f t="shared" si="250"/>
        <v>-</v>
      </c>
      <c r="AU870" s="87" t="str">
        <f t="shared" si="251"/>
        <v>-</v>
      </c>
      <c r="AV870" s="23"/>
    </row>
    <row r="871" spans="3:48" ht="50.1" customHeight="1">
      <c r="C871" s="5"/>
      <c r="D871" s="64" t="s">
        <v>1724</v>
      </c>
      <c r="E871" s="65" t="s">
        <v>5259</v>
      </c>
      <c r="F871" s="67" t="s">
        <v>1725</v>
      </c>
      <c r="G871" s="29">
        <v>707</v>
      </c>
      <c r="H871" s="13">
        <v>720</v>
      </c>
      <c r="I871" s="10">
        <f t="shared" si="234"/>
        <v>-13</v>
      </c>
      <c r="J871" s="87">
        <f t="shared" si="235"/>
        <v>-1.8055555555555554</v>
      </c>
      <c r="K871" s="29">
        <v>120</v>
      </c>
      <c r="L871" s="13">
        <v>86</v>
      </c>
      <c r="M871" s="10">
        <f t="shared" si="236"/>
        <v>34</v>
      </c>
      <c r="N871" s="87">
        <f t="shared" si="237"/>
        <v>39.534883720930232</v>
      </c>
      <c r="O871" s="29">
        <v>0</v>
      </c>
      <c r="P871" s="13">
        <v>0</v>
      </c>
      <c r="Q871" s="10" t="str">
        <f t="shared" si="238"/>
        <v>-</v>
      </c>
      <c r="R871" s="87" t="str">
        <f t="shared" si="239"/>
        <v>-</v>
      </c>
      <c r="S871" s="29">
        <v>587</v>
      </c>
      <c r="T871" s="13">
        <v>634</v>
      </c>
      <c r="U871" s="10">
        <f t="shared" si="240"/>
        <v>-47</v>
      </c>
      <c r="V871" s="87">
        <f t="shared" si="241"/>
        <v>-7.413249211356467</v>
      </c>
      <c r="W871" s="88" t="s">
        <v>8786</v>
      </c>
      <c r="X871" s="89">
        <v>555</v>
      </c>
      <c r="Y871" s="89">
        <v>571</v>
      </c>
      <c r="Z871" s="10">
        <f t="shared" si="242"/>
        <v>-16</v>
      </c>
      <c r="AA871" s="87">
        <f t="shared" si="243"/>
        <v>-2.8021015761821366</v>
      </c>
      <c r="AB871" s="90" t="s">
        <v>6712</v>
      </c>
      <c r="AC871" s="89">
        <v>32</v>
      </c>
      <c r="AD871" s="89">
        <v>64</v>
      </c>
      <c r="AE871" s="10">
        <f t="shared" si="244"/>
        <v>-32</v>
      </c>
      <c r="AF871" s="11">
        <f t="shared" si="245"/>
        <v>-50</v>
      </c>
      <c r="AG871" s="91" t="s">
        <v>11071</v>
      </c>
      <c r="AH871" s="89" t="s">
        <v>11071</v>
      </c>
      <c r="AI871" s="89" t="s">
        <v>5344</v>
      </c>
      <c r="AJ871" s="10" t="str">
        <f t="shared" si="246"/>
        <v>-</v>
      </c>
      <c r="AK871" s="87" t="str">
        <f t="shared" si="247"/>
        <v>-</v>
      </c>
      <c r="AL871" s="90" t="s">
        <v>11071</v>
      </c>
      <c r="AM871" s="89" t="s">
        <v>11071</v>
      </c>
      <c r="AN871" s="89" t="s">
        <v>5344</v>
      </c>
      <c r="AO871" s="10" t="str">
        <f t="shared" si="248"/>
        <v>-</v>
      </c>
      <c r="AP871" s="11" t="str">
        <f t="shared" si="249"/>
        <v>-</v>
      </c>
      <c r="AQ871" s="91" t="s">
        <v>11071</v>
      </c>
      <c r="AR871" s="89" t="s">
        <v>5344</v>
      </c>
      <c r="AS871" s="89" t="s">
        <v>5344</v>
      </c>
      <c r="AT871" s="10" t="str">
        <f t="shared" si="250"/>
        <v>-</v>
      </c>
      <c r="AU871" s="87" t="str">
        <f t="shared" si="251"/>
        <v>-</v>
      </c>
      <c r="AV871" s="23"/>
    </row>
    <row r="872" spans="3:48" ht="50.1" customHeight="1">
      <c r="C872" s="5"/>
      <c r="D872" s="64" t="s">
        <v>1726</v>
      </c>
      <c r="E872" s="65" t="s">
        <v>5259</v>
      </c>
      <c r="F872" s="67" t="s">
        <v>1727</v>
      </c>
      <c r="G872" s="29">
        <v>33</v>
      </c>
      <c r="H872" s="13">
        <v>33</v>
      </c>
      <c r="I872" s="10">
        <f t="shared" si="234"/>
        <v>0</v>
      </c>
      <c r="J872" s="87">
        <f t="shared" si="235"/>
        <v>0</v>
      </c>
      <c r="K872" s="29">
        <v>0</v>
      </c>
      <c r="L872" s="13">
        <v>0</v>
      </c>
      <c r="M872" s="10" t="str">
        <f t="shared" si="236"/>
        <v>-</v>
      </c>
      <c r="N872" s="87" t="str">
        <f t="shared" si="237"/>
        <v>-</v>
      </c>
      <c r="O872" s="29">
        <v>0</v>
      </c>
      <c r="P872" s="13">
        <v>0</v>
      </c>
      <c r="Q872" s="10" t="str">
        <f t="shared" si="238"/>
        <v>-</v>
      </c>
      <c r="R872" s="87" t="str">
        <f t="shared" si="239"/>
        <v>-</v>
      </c>
      <c r="S872" s="29">
        <v>33</v>
      </c>
      <c r="T872" s="13">
        <v>33</v>
      </c>
      <c r="U872" s="10">
        <f t="shared" si="240"/>
        <v>0</v>
      </c>
      <c r="V872" s="87">
        <f t="shared" si="241"/>
        <v>0</v>
      </c>
      <c r="W872" s="88" t="s">
        <v>8134</v>
      </c>
      <c r="X872" s="89">
        <v>32.746000000000002</v>
      </c>
      <c r="Y872" s="89">
        <v>32.741</v>
      </c>
      <c r="Z872" s="10">
        <f t="shared" si="242"/>
        <v>5.000000000002558E-3</v>
      </c>
      <c r="AA872" s="87">
        <f t="shared" si="243"/>
        <v>1.527137228552139E-2</v>
      </c>
      <c r="AB872" s="90" t="s">
        <v>11071</v>
      </c>
      <c r="AC872" s="89" t="s">
        <v>11071</v>
      </c>
      <c r="AD872" s="89" t="s">
        <v>5344</v>
      </c>
      <c r="AE872" s="10" t="str">
        <f t="shared" si="244"/>
        <v>-</v>
      </c>
      <c r="AF872" s="11" t="str">
        <f t="shared" si="245"/>
        <v>-</v>
      </c>
      <c r="AG872" s="91" t="s">
        <v>11071</v>
      </c>
      <c r="AH872" s="89" t="s">
        <v>11071</v>
      </c>
      <c r="AI872" s="89" t="s">
        <v>5344</v>
      </c>
      <c r="AJ872" s="10" t="str">
        <f t="shared" si="246"/>
        <v>-</v>
      </c>
      <c r="AK872" s="87" t="str">
        <f t="shared" si="247"/>
        <v>-</v>
      </c>
      <c r="AL872" s="90" t="s">
        <v>11071</v>
      </c>
      <c r="AM872" s="89" t="s">
        <v>11071</v>
      </c>
      <c r="AN872" s="89" t="s">
        <v>5344</v>
      </c>
      <c r="AO872" s="10" t="str">
        <f t="shared" si="248"/>
        <v>-</v>
      </c>
      <c r="AP872" s="11" t="str">
        <f t="shared" si="249"/>
        <v>-</v>
      </c>
      <c r="AQ872" s="91" t="s">
        <v>11071</v>
      </c>
      <c r="AR872" s="89" t="s">
        <v>5344</v>
      </c>
      <c r="AS872" s="89" t="s">
        <v>5344</v>
      </c>
      <c r="AT872" s="10" t="str">
        <f t="shared" si="250"/>
        <v>-</v>
      </c>
      <c r="AU872" s="87" t="str">
        <f t="shared" si="251"/>
        <v>-</v>
      </c>
      <c r="AV872" s="23"/>
    </row>
    <row r="873" spans="3:48" ht="50.1" customHeight="1">
      <c r="C873" s="5"/>
      <c r="D873" s="64" t="s">
        <v>1728</v>
      </c>
      <c r="E873" s="65" t="s">
        <v>5259</v>
      </c>
      <c r="F873" s="67" t="s">
        <v>1729</v>
      </c>
      <c r="G873" s="29">
        <v>306</v>
      </c>
      <c r="H873" s="13">
        <v>234</v>
      </c>
      <c r="I873" s="10">
        <f t="shared" si="234"/>
        <v>72</v>
      </c>
      <c r="J873" s="87">
        <f t="shared" si="235"/>
        <v>30.76923076923077</v>
      </c>
      <c r="K873" s="29">
        <v>306</v>
      </c>
      <c r="L873" s="13">
        <v>234</v>
      </c>
      <c r="M873" s="10">
        <f t="shared" si="236"/>
        <v>72</v>
      </c>
      <c r="N873" s="87">
        <f t="shared" si="237"/>
        <v>30.76923076923077</v>
      </c>
      <c r="O873" s="29">
        <v>0</v>
      </c>
      <c r="P873" s="13">
        <v>0</v>
      </c>
      <c r="Q873" s="10" t="str">
        <f t="shared" si="238"/>
        <v>-</v>
      </c>
      <c r="R873" s="87" t="str">
        <f t="shared" si="239"/>
        <v>-</v>
      </c>
      <c r="S873" s="29">
        <v>0</v>
      </c>
      <c r="T873" s="13">
        <v>0</v>
      </c>
      <c r="U873" s="10" t="str">
        <f t="shared" si="240"/>
        <v>-</v>
      </c>
      <c r="V873" s="87" t="str">
        <f t="shared" si="241"/>
        <v>-</v>
      </c>
      <c r="W873" s="88" t="s">
        <v>11071</v>
      </c>
      <c r="X873" s="89" t="s">
        <v>11071</v>
      </c>
      <c r="Y873" s="89" t="s">
        <v>5344</v>
      </c>
      <c r="Z873" s="10" t="str">
        <f t="shared" si="242"/>
        <v>-</v>
      </c>
      <c r="AA873" s="87" t="str">
        <f t="shared" si="243"/>
        <v>-</v>
      </c>
      <c r="AB873" s="90" t="s">
        <v>11071</v>
      </c>
      <c r="AC873" s="89" t="s">
        <v>11071</v>
      </c>
      <c r="AD873" s="89" t="s">
        <v>5344</v>
      </c>
      <c r="AE873" s="10" t="str">
        <f t="shared" si="244"/>
        <v>-</v>
      </c>
      <c r="AF873" s="11" t="str">
        <f t="shared" si="245"/>
        <v>-</v>
      </c>
      <c r="AG873" s="91" t="s">
        <v>11071</v>
      </c>
      <c r="AH873" s="89" t="s">
        <v>11071</v>
      </c>
      <c r="AI873" s="89" t="s">
        <v>5344</v>
      </c>
      <c r="AJ873" s="10" t="str">
        <f t="shared" si="246"/>
        <v>-</v>
      </c>
      <c r="AK873" s="87" t="str">
        <f t="shared" si="247"/>
        <v>-</v>
      </c>
      <c r="AL873" s="90" t="s">
        <v>11071</v>
      </c>
      <c r="AM873" s="89" t="s">
        <v>11071</v>
      </c>
      <c r="AN873" s="89" t="s">
        <v>5344</v>
      </c>
      <c r="AO873" s="10" t="str">
        <f t="shared" si="248"/>
        <v>-</v>
      </c>
      <c r="AP873" s="11" t="str">
        <f t="shared" si="249"/>
        <v>-</v>
      </c>
      <c r="AQ873" s="91" t="s">
        <v>11071</v>
      </c>
      <c r="AR873" s="89" t="s">
        <v>5344</v>
      </c>
      <c r="AS873" s="89" t="s">
        <v>5344</v>
      </c>
      <c r="AT873" s="10" t="str">
        <f t="shared" si="250"/>
        <v>-</v>
      </c>
      <c r="AU873" s="87" t="str">
        <f t="shared" si="251"/>
        <v>-</v>
      </c>
      <c r="AV873" s="23"/>
    </row>
    <row r="874" spans="3:48" ht="50.1" customHeight="1">
      <c r="C874" s="5"/>
      <c r="D874" s="64" t="s">
        <v>1730</v>
      </c>
      <c r="E874" s="65" t="s">
        <v>5259</v>
      </c>
      <c r="F874" s="67" t="s">
        <v>1731</v>
      </c>
      <c r="G874" s="29">
        <v>28</v>
      </c>
      <c r="H874" s="13">
        <v>29</v>
      </c>
      <c r="I874" s="10">
        <f t="shared" si="234"/>
        <v>-1</v>
      </c>
      <c r="J874" s="87">
        <f t="shared" si="235"/>
        <v>-3.4482758620689653</v>
      </c>
      <c r="K874" s="29">
        <v>0</v>
      </c>
      <c r="L874" s="13">
        <v>0</v>
      </c>
      <c r="M874" s="10" t="str">
        <f t="shared" si="236"/>
        <v>-</v>
      </c>
      <c r="N874" s="87" t="str">
        <f t="shared" si="237"/>
        <v>-</v>
      </c>
      <c r="O874" s="29">
        <v>0</v>
      </c>
      <c r="P874" s="13">
        <v>0</v>
      </c>
      <c r="Q874" s="10" t="str">
        <f t="shared" si="238"/>
        <v>-</v>
      </c>
      <c r="R874" s="87" t="str">
        <f t="shared" si="239"/>
        <v>-</v>
      </c>
      <c r="S874" s="29">
        <v>28</v>
      </c>
      <c r="T874" s="13">
        <v>29</v>
      </c>
      <c r="U874" s="10">
        <f t="shared" si="240"/>
        <v>-1</v>
      </c>
      <c r="V874" s="87">
        <f t="shared" si="241"/>
        <v>-3.4482758620689653</v>
      </c>
      <c r="W874" s="88" t="s">
        <v>8787</v>
      </c>
      <c r="X874" s="89">
        <v>28</v>
      </c>
      <c r="Y874" s="89">
        <v>29</v>
      </c>
      <c r="Z874" s="10">
        <f t="shared" si="242"/>
        <v>-1</v>
      </c>
      <c r="AA874" s="87">
        <f t="shared" si="243"/>
        <v>-3.4482758620689653</v>
      </c>
      <c r="AB874" s="90" t="s">
        <v>11071</v>
      </c>
      <c r="AC874" s="89" t="s">
        <v>11071</v>
      </c>
      <c r="AD874" s="89" t="s">
        <v>5344</v>
      </c>
      <c r="AE874" s="10" t="str">
        <f t="shared" si="244"/>
        <v>-</v>
      </c>
      <c r="AF874" s="11" t="str">
        <f t="shared" si="245"/>
        <v>-</v>
      </c>
      <c r="AG874" s="91" t="s">
        <v>11071</v>
      </c>
      <c r="AH874" s="89" t="s">
        <v>11071</v>
      </c>
      <c r="AI874" s="89" t="s">
        <v>5344</v>
      </c>
      <c r="AJ874" s="10" t="str">
        <f t="shared" si="246"/>
        <v>-</v>
      </c>
      <c r="AK874" s="87" t="str">
        <f t="shared" si="247"/>
        <v>-</v>
      </c>
      <c r="AL874" s="90" t="s">
        <v>11071</v>
      </c>
      <c r="AM874" s="89" t="s">
        <v>11071</v>
      </c>
      <c r="AN874" s="89" t="s">
        <v>5344</v>
      </c>
      <c r="AO874" s="10" t="str">
        <f t="shared" si="248"/>
        <v>-</v>
      </c>
      <c r="AP874" s="11" t="str">
        <f t="shared" si="249"/>
        <v>-</v>
      </c>
      <c r="AQ874" s="91" t="s">
        <v>11071</v>
      </c>
      <c r="AR874" s="89" t="s">
        <v>5344</v>
      </c>
      <c r="AS874" s="89" t="s">
        <v>5344</v>
      </c>
      <c r="AT874" s="10" t="str">
        <f t="shared" si="250"/>
        <v>-</v>
      </c>
      <c r="AU874" s="87" t="str">
        <f t="shared" si="251"/>
        <v>-</v>
      </c>
      <c r="AV874" s="23"/>
    </row>
    <row r="875" spans="3:48" ht="50.1" customHeight="1">
      <c r="C875" s="5"/>
      <c r="D875" s="64" t="s">
        <v>1732</v>
      </c>
      <c r="E875" s="65" t="s">
        <v>5259</v>
      </c>
      <c r="F875" s="67" t="s">
        <v>1733</v>
      </c>
      <c r="G875" s="29">
        <v>58</v>
      </c>
      <c r="H875" s="13">
        <v>73</v>
      </c>
      <c r="I875" s="10">
        <f t="shared" si="234"/>
        <v>-15</v>
      </c>
      <c r="J875" s="87">
        <f t="shared" si="235"/>
        <v>-20.547945205479451</v>
      </c>
      <c r="K875" s="29">
        <v>58</v>
      </c>
      <c r="L875" s="13">
        <v>73</v>
      </c>
      <c r="M875" s="10">
        <f t="shared" si="236"/>
        <v>-15</v>
      </c>
      <c r="N875" s="87">
        <f t="shared" si="237"/>
        <v>-20.547945205479451</v>
      </c>
      <c r="O875" s="29">
        <v>0</v>
      </c>
      <c r="P875" s="13">
        <v>0</v>
      </c>
      <c r="Q875" s="10" t="str">
        <f t="shared" si="238"/>
        <v>-</v>
      </c>
      <c r="R875" s="87" t="str">
        <f t="shared" si="239"/>
        <v>-</v>
      </c>
      <c r="S875" s="29">
        <v>0</v>
      </c>
      <c r="T875" s="13">
        <v>0</v>
      </c>
      <c r="U875" s="10" t="str">
        <f t="shared" si="240"/>
        <v>-</v>
      </c>
      <c r="V875" s="87" t="str">
        <f t="shared" si="241"/>
        <v>-</v>
      </c>
      <c r="W875" s="88" t="s">
        <v>11071</v>
      </c>
      <c r="X875" s="89" t="s">
        <v>11071</v>
      </c>
      <c r="Y875" s="89" t="s">
        <v>5344</v>
      </c>
      <c r="Z875" s="10" t="str">
        <f t="shared" si="242"/>
        <v>-</v>
      </c>
      <c r="AA875" s="87" t="str">
        <f t="shared" si="243"/>
        <v>-</v>
      </c>
      <c r="AB875" s="90" t="s">
        <v>11071</v>
      </c>
      <c r="AC875" s="89" t="s">
        <v>11071</v>
      </c>
      <c r="AD875" s="89" t="s">
        <v>5344</v>
      </c>
      <c r="AE875" s="10" t="str">
        <f t="shared" si="244"/>
        <v>-</v>
      </c>
      <c r="AF875" s="11" t="str">
        <f t="shared" si="245"/>
        <v>-</v>
      </c>
      <c r="AG875" s="91" t="s">
        <v>11071</v>
      </c>
      <c r="AH875" s="89" t="s">
        <v>11071</v>
      </c>
      <c r="AI875" s="89" t="s">
        <v>5344</v>
      </c>
      <c r="AJ875" s="10" t="str">
        <f t="shared" si="246"/>
        <v>-</v>
      </c>
      <c r="AK875" s="87" t="str">
        <f t="shared" si="247"/>
        <v>-</v>
      </c>
      <c r="AL875" s="90" t="s">
        <v>11071</v>
      </c>
      <c r="AM875" s="89" t="s">
        <v>11071</v>
      </c>
      <c r="AN875" s="89" t="s">
        <v>5344</v>
      </c>
      <c r="AO875" s="10" t="str">
        <f t="shared" si="248"/>
        <v>-</v>
      </c>
      <c r="AP875" s="11" t="str">
        <f t="shared" si="249"/>
        <v>-</v>
      </c>
      <c r="AQ875" s="91" t="s">
        <v>11071</v>
      </c>
      <c r="AR875" s="89" t="s">
        <v>5344</v>
      </c>
      <c r="AS875" s="89" t="s">
        <v>5344</v>
      </c>
      <c r="AT875" s="10" t="str">
        <f t="shared" si="250"/>
        <v>-</v>
      </c>
      <c r="AU875" s="87" t="str">
        <f t="shared" si="251"/>
        <v>-</v>
      </c>
      <c r="AV875" s="23"/>
    </row>
    <row r="876" spans="3:48" ht="50.1" customHeight="1">
      <c r="C876" s="5"/>
      <c r="D876" s="64" t="s">
        <v>1734</v>
      </c>
      <c r="E876" s="65" t="s">
        <v>5259</v>
      </c>
      <c r="F876" s="67" t="s">
        <v>1735</v>
      </c>
      <c r="G876" s="29">
        <v>200</v>
      </c>
      <c r="H876" s="13">
        <v>200</v>
      </c>
      <c r="I876" s="10">
        <f t="shared" si="234"/>
        <v>0</v>
      </c>
      <c r="J876" s="87">
        <f t="shared" si="235"/>
        <v>0</v>
      </c>
      <c r="K876" s="29">
        <v>200</v>
      </c>
      <c r="L876" s="13">
        <v>200</v>
      </c>
      <c r="M876" s="10">
        <f t="shared" si="236"/>
        <v>0</v>
      </c>
      <c r="N876" s="87">
        <f t="shared" si="237"/>
        <v>0</v>
      </c>
      <c r="O876" s="29">
        <v>0</v>
      </c>
      <c r="P876" s="13">
        <v>0</v>
      </c>
      <c r="Q876" s="10" t="str">
        <f t="shared" si="238"/>
        <v>-</v>
      </c>
      <c r="R876" s="87" t="str">
        <f t="shared" si="239"/>
        <v>-</v>
      </c>
      <c r="S876" s="29">
        <v>0</v>
      </c>
      <c r="T876" s="13">
        <v>0</v>
      </c>
      <c r="U876" s="10" t="str">
        <f t="shared" si="240"/>
        <v>-</v>
      </c>
      <c r="V876" s="87" t="str">
        <f t="shared" si="241"/>
        <v>-</v>
      </c>
      <c r="W876" s="88" t="s">
        <v>11071</v>
      </c>
      <c r="X876" s="89" t="s">
        <v>11071</v>
      </c>
      <c r="Y876" s="89" t="s">
        <v>5344</v>
      </c>
      <c r="Z876" s="10" t="str">
        <f t="shared" si="242"/>
        <v>-</v>
      </c>
      <c r="AA876" s="87" t="str">
        <f t="shared" si="243"/>
        <v>-</v>
      </c>
      <c r="AB876" s="90" t="s">
        <v>11071</v>
      </c>
      <c r="AC876" s="89" t="s">
        <v>11071</v>
      </c>
      <c r="AD876" s="89" t="s">
        <v>5344</v>
      </c>
      <c r="AE876" s="10" t="str">
        <f t="shared" si="244"/>
        <v>-</v>
      </c>
      <c r="AF876" s="11" t="str">
        <f t="shared" si="245"/>
        <v>-</v>
      </c>
      <c r="AG876" s="91" t="s">
        <v>11071</v>
      </c>
      <c r="AH876" s="89" t="s">
        <v>11071</v>
      </c>
      <c r="AI876" s="89" t="s">
        <v>5344</v>
      </c>
      <c r="AJ876" s="10" t="str">
        <f t="shared" si="246"/>
        <v>-</v>
      </c>
      <c r="AK876" s="87" t="str">
        <f t="shared" si="247"/>
        <v>-</v>
      </c>
      <c r="AL876" s="90" t="s">
        <v>11071</v>
      </c>
      <c r="AM876" s="89" t="s">
        <v>11071</v>
      </c>
      <c r="AN876" s="89" t="s">
        <v>5344</v>
      </c>
      <c r="AO876" s="10" t="str">
        <f t="shared" si="248"/>
        <v>-</v>
      </c>
      <c r="AP876" s="11" t="str">
        <f t="shared" si="249"/>
        <v>-</v>
      </c>
      <c r="AQ876" s="91" t="s">
        <v>11071</v>
      </c>
      <c r="AR876" s="89" t="s">
        <v>5344</v>
      </c>
      <c r="AS876" s="89" t="s">
        <v>5344</v>
      </c>
      <c r="AT876" s="10" t="str">
        <f t="shared" si="250"/>
        <v>-</v>
      </c>
      <c r="AU876" s="87" t="str">
        <f t="shared" si="251"/>
        <v>-</v>
      </c>
      <c r="AV876" s="23"/>
    </row>
    <row r="877" spans="3:48" ht="50.1" customHeight="1">
      <c r="C877" s="5"/>
      <c r="D877" s="64" t="s">
        <v>1736</v>
      </c>
      <c r="E877" s="65" t="s">
        <v>5260</v>
      </c>
      <c r="F877" s="67" t="s">
        <v>1737</v>
      </c>
      <c r="G877" s="29">
        <v>113706</v>
      </c>
      <c r="H877" s="13">
        <v>118353</v>
      </c>
      <c r="I877" s="10">
        <f t="shared" si="234"/>
        <v>-4647</v>
      </c>
      <c r="J877" s="87">
        <f t="shared" si="235"/>
        <v>-3.9263896986134701</v>
      </c>
      <c r="K877" s="29">
        <v>41606</v>
      </c>
      <c r="L877" s="13">
        <v>48148</v>
      </c>
      <c r="M877" s="10">
        <f t="shared" si="236"/>
        <v>-6542</v>
      </c>
      <c r="N877" s="87">
        <f t="shared" si="237"/>
        <v>-13.587272576223311</v>
      </c>
      <c r="O877" s="29">
        <v>0</v>
      </c>
      <c r="P877" s="13">
        <v>0</v>
      </c>
      <c r="Q877" s="10" t="str">
        <f t="shared" si="238"/>
        <v>-</v>
      </c>
      <c r="R877" s="87" t="str">
        <f t="shared" si="239"/>
        <v>-</v>
      </c>
      <c r="S877" s="29">
        <v>72099</v>
      </c>
      <c r="T877" s="13">
        <v>70205</v>
      </c>
      <c r="U877" s="10">
        <f t="shared" si="240"/>
        <v>1894</v>
      </c>
      <c r="V877" s="87">
        <f t="shared" si="241"/>
        <v>2.6978135460437289</v>
      </c>
      <c r="W877" s="88" t="s">
        <v>6196</v>
      </c>
      <c r="X877" s="89">
        <v>47373</v>
      </c>
      <c r="Y877" s="89">
        <v>43937</v>
      </c>
      <c r="Z877" s="10">
        <f t="shared" si="242"/>
        <v>3436</v>
      </c>
      <c r="AA877" s="87">
        <f t="shared" si="243"/>
        <v>7.8202881398365847</v>
      </c>
      <c r="AB877" s="90" t="s">
        <v>6093</v>
      </c>
      <c r="AC877" s="89">
        <v>6346</v>
      </c>
      <c r="AD877" s="89">
        <v>7253</v>
      </c>
      <c r="AE877" s="10">
        <f t="shared" si="244"/>
        <v>-907</v>
      </c>
      <c r="AF877" s="11">
        <f t="shared" si="245"/>
        <v>-12.505170274369226</v>
      </c>
      <c r="AG877" s="91" t="s">
        <v>6197</v>
      </c>
      <c r="AH877" s="89">
        <v>6300</v>
      </c>
      <c r="AI877" s="89">
        <v>6499</v>
      </c>
      <c r="AJ877" s="10">
        <f t="shared" si="246"/>
        <v>-199</v>
      </c>
      <c r="AK877" s="87">
        <f t="shared" si="247"/>
        <v>-3.0620095399292202</v>
      </c>
      <c r="AL877" s="90" t="s">
        <v>6198</v>
      </c>
      <c r="AM877" s="89">
        <v>5309</v>
      </c>
      <c r="AN877" s="89">
        <v>5741</v>
      </c>
      <c r="AO877" s="10">
        <f t="shared" si="248"/>
        <v>-432</v>
      </c>
      <c r="AP877" s="11">
        <f t="shared" si="249"/>
        <v>-7.5248214596760148</v>
      </c>
      <c r="AQ877" s="91" t="s">
        <v>6199</v>
      </c>
      <c r="AR877" s="89">
        <v>5014</v>
      </c>
      <c r="AS877" s="89">
        <v>5014</v>
      </c>
      <c r="AT877" s="10">
        <f t="shared" si="250"/>
        <v>0</v>
      </c>
      <c r="AU877" s="87">
        <f t="shared" si="251"/>
        <v>0</v>
      </c>
      <c r="AV877" s="17" t="s">
        <v>6200</v>
      </c>
    </row>
    <row r="878" spans="3:48" ht="50.1" customHeight="1">
      <c r="C878" s="5"/>
      <c r="D878" s="64" t="s">
        <v>1738</v>
      </c>
      <c r="E878" s="65" t="s">
        <v>5260</v>
      </c>
      <c r="F878" s="67" t="s">
        <v>1739</v>
      </c>
      <c r="G878" s="29">
        <v>71986</v>
      </c>
      <c r="H878" s="13">
        <v>63711</v>
      </c>
      <c r="I878" s="10">
        <f t="shared" si="234"/>
        <v>8275</v>
      </c>
      <c r="J878" s="87">
        <f t="shared" si="235"/>
        <v>12.988337963616958</v>
      </c>
      <c r="K878" s="29">
        <v>28642</v>
      </c>
      <c r="L878" s="13">
        <v>24794</v>
      </c>
      <c r="M878" s="10">
        <f t="shared" si="236"/>
        <v>3848</v>
      </c>
      <c r="N878" s="87">
        <f t="shared" si="237"/>
        <v>15.519883842865209</v>
      </c>
      <c r="O878" s="29">
        <v>0</v>
      </c>
      <c r="P878" s="13">
        <v>0</v>
      </c>
      <c r="Q878" s="10" t="str">
        <f t="shared" si="238"/>
        <v>-</v>
      </c>
      <c r="R878" s="87" t="str">
        <f t="shared" si="239"/>
        <v>-</v>
      </c>
      <c r="S878" s="29">
        <v>43344</v>
      </c>
      <c r="T878" s="13">
        <v>38917</v>
      </c>
      <c r="U878" s="10">
        <f t="shared" si="240"/>
        <v>4427</v>
      </c>
      <c r="V878" s="87">
        <f t="shared" si="241"/>
        <v>11.375491430480253</v>
      </c>
      <c r="W878" s="88" t="s">
        <v>5342</v>
      </c>
      <c r="X878" s="89">
        <v>20084</v>
      </c>
      <c r="Y878" s="89">
        <v>22680</v>
      </c>
      <c r="Z878" s="10">
        <f t="shared" si="242"/>
        <v>-2596</v>
      </c>
      <c r="AA878" s="87">
        <f t="shared" si="243"/>
        <v>-11.44620811287478</v>
      </c>
      <c r="AB878" s="90" t="s">
        <v>5937</v>
      </c>
      <c r="AC878" s="89">
        <v>10840</v>
      </c>
      <c r="AD878" s="89">
        <v>11579</v>
      </c>
      <c r="AE878" s="10">
        <f t="shared" si="244"/>
        <v>-739</v>
      </c>
      <c r="AF878" s="11">
        <f t="shared" si="245"/>
        <v>-6.3822437170740125</v>
      </c>
      <c r="AG878" s="91" t="s">
        <v>8805</v>
      </c>
      <c r="AH878" s="89">
        <v>7494</v>
      </c>
      <c r="AI878" s="89" t="s">
        <v>5344</v>
      </c>
      <c r="AJ878" s="10" t="str">
        <f t="shared" si="246"/>
        <v>-</v>
      </c>
      <c r="AK878" s="87" t="str">
        <f t="shared" si="247"/>
        <v>-</v>
      </c>
      <c r="AL878" s="90" t="s">
        <v>7241</v>
      </c>
      <c r="AM878" s="89">
        <v>3732</v>
      </c>
      <c r="AN878" s="89">
        <v>3689</v>
      </c>
      <c r="AO878" s="10">
        <f t="shared" si="248"/>
        <v>43</v>
      </c>
      <c r="AP878" s="11">
        <f t="shared" si="249"/>
        <v>1.1656275413391162</v>
      </c>
      <c r="AQ878" s="91" t="s">
        <v>8806</v>
      </c>
      <c r="AR878" s="89">
        <v>507</v>
      </c>
      <c r="AS878" s="89">
        <v>302</v>
      </c>
      <c r="AT878" s="10">
        <f t="shared" si="250"/>
        <v>205</v>
      </c>
      <c r="AU878" s="87">
        <f t="shared" si="251"/>
        <v>67.880794701986758</v>
      </c>
      <c r="AV878" s="17" t="s">
        <v>7168</v>
      </c>
    </row>
    <row r="879" spans="3:48" ht="50.1" customHeight="1">
      <c r="C879" s="5"/>
      <c r="D879" s="64" t="s">
        <v>1740</v>
      </c>
      <c r="E879" s="65" t="s">
        <v>5260</v>
      </c>
      <c r="F879" s="67" t="s">
        <v>1741</v>
      </c>
      <c r="G879" s="29">
        <v>185544</v>
      </c>
      <c r="H879" s="13">
        <v>178912</v>
      </c>
      <c r="I879" s="10">
        <f t="shared" si="234"/>
        <v>6632</v>
      </c>
      <c r="J879" s="87">
        <f t="shared" si="235"/>
        <v>3.7068502951171527</v>
      </c>
      <c r="K879" s="29">
        <v>52602</v>
      </c>
      <c r="L879" s="13">
        <v>52291</v>
      </c>
      <c r="M879" s="10">
        <f t="shared" si="236"/>
        <v>311</v>
      </c>
      <c r="N879" s="87">
        <f t="shared" si="237"/>
        <v>0.59474861830907799</v>
      </c>
      <c r="O879" s="29">
        <v>0</v>
      </c>
      <c r="P879" s="13">
        <v>0</v>
      </c>
      <c r="Q879" s="10" t="str">
        <f t="shared" si="238"/>
        <v>-</v>
      </c>
      <c r="R879" s="87" t="str">
        <f t="shared" si="239"/>
        <v>-</v>
      </c>
      <c r="S879" s="29">
        <v>132942</v>
      </c>
      <c r="T879" s="13">
        <v>126620</v>
      </c>
      <c r="U879" s="10">
        <f t="shared" si="240"/>
        <v>6322</v>
      </c>
      <c r="V879" s="87">
        <f t="shared" si="241"/>
        <v>4.9928921181487915</v>
      </c>
      <c r="W879" s="88" t="s">
        <v>8807</v>
      </c>
      <c r="X879" s="89">
        <v>79781</v>
      </c>
      <c r="Y879" s="89">
        <v>76085</v>
      </c>
      <c r="Z879" s="10">
        <f t="shared" si="242"/>
        <v>3696</v>
      </c>
      <c r="AA879" s="87">
        <f t="shared" si="243"/>
        <v>4.8577249129263329</v>
      </c>
      <c r="AB879" s="90" t="s">
        <v>5342</v>
      </c>
      <c r="AC879" s="89">
        <v>16995</v>
      </c>
      <c r="AD879" s="89">
        <v>14993</v>
      </c>
      <c r="AE879" s="10">
        <f t="shared" si="244"/>
        <v>2002</v>
      </c>
      <c r="AF879" s="11">
        <f t="shared" si="245"/>
        <v>13.352898019075568</v>
      </c>
      <c r="AG879" s="91" t="s">
        <v>5378</v>
      </c>
      <c r="AH879" s="89">
        <v>11450</v>
      </c>
      <c r="AI879" s="89">
        <v>10227</v>
      </c>
      <c r="AJ879" s="10">
        <f t="shared" si="246"/>
        <v>1223</v>
      </c>
      <c r="AK879" s="87">
        <f t="shared" si="247"/>
        <v>11.958541116652</v>
      </c>
      <c r="AL879" s="90" t="s">
        <v>5460</v>
      </c>
      <c r="AM879" s="89">
        <v>8094</v>
      </c>
      <c r="AN879" s="89">
        <v>7827</v>
      </c>
      <c r="AO879" s="10">
        <f t="shared" si="248"/>
        <v>267</v>
      </c>
      <c r="AP879" s="11">
        <f t="shared" si="249"/>
        <v>3.4112686853200458</v>
      </c>
      <c r="AQ879" s="91" t="s">
        <v>8808</v>
      </c>
      <c r="AR879" s="89">
        <v>4833</v>
      </c>
      <c r="AS879" s="89">
        <v>5207</v>
      </c>
      <c r="AT879" s="10">
        <f t="shared" si="250"/>
        <v>-374</v>
      </c>
      <c r="AU879" s="87">
        <f t="shared" si="251"/>
        <v>-7.1826387555214133</v>
      </c>
      <c r="AV879" s="17" t="s">
        <v>6201</v>
      </c>
    </row>
    <row r="880" spans="3:48" ht="50.1" customHeight="1">
      <c r="C880" s="5"/>
      <c r="D880" s="64" t="s">
        <v>1742</v>
      </c>
      <c r="E880" s="65" t="s">
        <v>5260</v>
      </c>
      <c r="F880" s="67" t="s">
        <v>1743</v>
      </c>
      <c r="G880" s="29">
        <v>58722</v>
      </c>
      <c r="H880" s="13">
        <v>55442</v>
      </c>
      <c r="I880" s="10">
        <f t="shared" si="234"/>
        <v>3280</v>
      </c>
      <c r="J880" s="87">
        <f t="shared" si="235"/>
        <v>5.9160924930558059</v>
      </c>
      <c r="K880" s="29">
        <v>33875</v>
      </c>
      <c r="L880" s="13">
        <v>32607</v>
      </c>
      <c r="M880" s="10">
        <f t="shared" si="236"/>
        <v>1268</v>
      </c>
      <c r="N880" s="87">
        <f t="shared" si="237"/>
        <v>3.8887355475818079</v>
      </c>
      <c r="O880" s="29">
        <v>5883</v>
      </c>
      <c r="P880" s="13">
        <v>5779</v>
      </c>
      <c r="Q880" s="10">
        <f t="shared" si="238"/>
        <v>104</v>
      </c>
      <c r="R880" s="87">
        <f t="shared" si="239"/>
        <v>1.7996193112995329</v>
      </c>
      <c r="S880" s="29">
        <v>18964</v>
      </c>
      <c r="T880" s="13">
        <v>17056</v>
      </c>
      <c r="U880" s="10">
        <f t="shared" si="240"/>
        <v>1908</v>
      </c>
      <c r="V880" s="87">
        <f t="shared" si="241"/>
        <v>11.186679174484054</v>
      </c>
      <c r="W880" s="88" t="s">
        <v>6202</v>
      </c>
      <c r="X880" s="89">
        <v>10871</v>
      </c>
      <c r="Y880" s="89">
        <v>9124</v>
      </c>
      <c r="Z880" s="10">
        <f t="shared" si="242"/>
        <v>1747</v>
      </c>
      <c r="AA880" s="87">
        <f t="shared" si="243"/>
        <v>19.147303814116615</v>
      </c>
      <c r="AB880" s="90" t="s">
        <v>8809</v>
      </c>
      <c r="AC880" s="89">
        <v>5606</v>
      </c>
      <c r="AD880" s="89">
        <v>5339</v>
      </c>
      <c r="AE880" s="10">
        <f t="shared" si="244"/>
        <v>267</v>
      </c>
      <c r="AF880" s="11">
        <f t="shared" si="245"/>
        <v>5.0009365049634757</v>
      </c>
      <c r="AG880" s="91" t="s">
        <v>8810</v>
      </c>
      <c r="AH880" s="89">
        <v>688</v>
      </c>
      <c r="AI880" s="89">
        <v>640</v>
      </c>
      <c r="AJ880" s="10">
        <f t="shared" si="246"/>
        <v>48</v>
      </c>
      <c r="AK880" s="87">
        <f t="shared" si="247"/>
        <v>7.5</v>
      </c>
      <c r="AL880" s="90" t="s">
        <v>8811</v>
      </c>
      <c r="AM880" s="89">
        <v>425</v>
      </c>
      <c r="AN880" s="89">
        <v>425</v>
      </c>
      <c r="AO880" s="10">
        <f t="shared" si="248"/>
        <v>0</v>
      </c>
      <c r="AP880" s="11">
        <f t="shared" si="249"/>
        <v>0</v>
      </c>
      <c r="AQ880" s="91" t="s">
        <v>8812</v>
      </c>
      <c r="AR880" s="89">
        <v>343</v>
      </c>
      <c r="AS880" s="89">
        <v>372</v>
      </c>
      <c r="AT880" s="10">
        <f t="shared" si="250"/>
        <v>-29</v>
      </c>
      <c r="AU880" s="87">
        <f t="shared" si="251"/>
        <v>-7.795698924731183</v>
      </c>
      <c r="AV880" s="17" t="s">
        <v>8846</v>
      </c>
    </row>
    <row r="881" spans="3:48" ht="50.1" customHeight="1">
      <c r="C881" s="5"/>
      <c r="D881" s="64" t="s">
        <v>1744</v>
      </c>
      <c r="E881" s="65" t="s">
        <v>5260</v>
      </c>
      <c r="F881" s="67" t="s">
        <v>1745</v>
      </c>
      <c r="G881" s="29">
        <v>54226</v>
      </c>
      <c r="H881" s="13">
        <v>61499</v>
      </c>
      <c r="I881" s="10">
        <f t="shared" si="234"/>
        <v>-7273</v>
      </c>
      <c r="J881" s="87">
        <f t="shared" si="235"/>
        <v>-11.826208556236686</v>
      </c>
      <c r="K881" s="29">
        <v>18742</v>
      </c>
      <c r="L881" s="13">
        <v>19728</v>
      </c>
      <c r="M881" s="10">
        <f t="shared" si="236"/>
        <v>-986</v>
      </c>
      <c r="N881" s="87">
        <f t="shared" si="237"/>
        <v>-4.9979724249797242</v>
      </c>
      <c r="O881" s="29">
        <v>56</v>
      </c>
      <c r="P881" s="13">
        <v>55</v>
      </c>
      <c r="Q881" s="10">
        <f t="shared" si="238"/>
        <v>1</v>
      </c>
      <c r="R881" s="87">
        <f t="shared" si="239"/>
        <v>1.8181818181818181</v>
      </c>
      <c r="S881" s="29">
        <v>35428</v>
      </c>
      <c r="T881" s="13">
        <v>41716</v>
      </c>
      <c r="U881" s="10">
        <f t="shared" si="240"/>
        <v>-6288</v>
      </c>
      <c r="V881" s="87">
        <f t="shared" si="241"/>
        <v>-15.073353149870552</v>
      </c>
      <c r="W881" s="88" t="s">
        <v>8813</v>
      </c>
      <c r="X881" s="89">
        <v>21210</v>
      </c>
      <c r="Y881" s="89">
        <v>24909</v>
      </c>
      <c r="Z881" s="10">
        <f t="shared" si="242"/>
        <v>-3699</v>
      </c>
      <c r="AA881" s="87">
        <f t="shared" si="243"/>
        <v>-14.850054197278093</v>
      </c>
      <c r="AB881" s="90" t="s">
        <v>8814</v>
      </c>
      <c r="AC881" s="89">
        <v>13368</v>
      </c>
      <c r="AD881" s="89">
        <v>15818</v>
      </c>
      <c r="AE881" s="10">
        <f t="shared" si="244"/>
        <v>-2450</v>
      </c>
      <c r="AF881" s="11">
        <f t="shared" si="245"/>
        <v>-15.48868377797446</v>
      </c>
      <c r="AG881" s="91" t="s">
        <v>5335</v>
      </c>
      <c r="AH881" s="89">
        <v>510</v>
      </c>
      <c r="AI881" s="89">
        <v>666</v>
      </c>
      <c r="AJ881" s="10">
        <f t="shared" si="246"/>
        <v>-156</v>
      </c>
      <c r="AK881" s="87">
        <f t="shared" si="247"/>
        <v>-23.423423423423422</v>
      </c>
      <c r="AL881" s="90" t="s">
        <v>8815</v>
      </c>
      <c r="AM881" s="89">
        <v>121</v>
      </c>
      <c r="AN881" s="89">
        <v>103</v>
      </c>
      <c r="AO881" s="10">
        <f t="shared" si="248"/>
        <v>18</v>
      </c>
      <c r="AP881" s="11">
        <f t="shared" si="249"/>
        <v>17.475728155339805</v>
      </c>
      <c r="AQ881" s="91" t="s">
        <v>5489</v>
      </c>
      <c r="AR881" s="89">
        <v>96</v>
      </c>
      <c r="AS881" s="89">
        <v>96</v>
      </c>
      <c r="AT881" s="10">
        <f t="shared" si="250"/>
        <v>0</v>
      </c>
      <c r="AU881" s="87">
        <f t="shared" si="251"/>
        <v>0</v>
      </c>
      <c r="AV881" s="17" t="s">
        <v>6203</v>
      </c>
    </row>
    <row r="882" spans="3:48" ht="50.1" customHeight="1">
      <c r="C882" s="5"/>
      <c r="D882" s="64" t="s">
        <v>1746</v>
      </c>
      <c r="E882" s="65" t="s">
        <v>5260</v>
      </c>
      <c r="F882" s="67" t="s">
        <v>1747</v>
      </c>
      <c r="G882" s="29">
        <v>45163</v>
      </c>
      <c r="H882" s="13">
        <v>48895</v>
      </c>
      <c r="I882" s="10">
        <f t="shared" si="234"/>
        <v>-3732</v>
      </c>
      <c r="J882" s="87">
        <f t="shared" si="235"/>
        <v>-7.6326822783515702</v>
      </c>
      <c r="K882" s="29">
        <v>9668</v>
      </c>
      <c r="L882" s="13">
        <v>10842</v>
      </c>
      <c r="M882" s="10">
        <f t="shared" si="236"/>
        <v>-1174</v>
      </c>
      <c r="N882" s="87">
        <f t="shared" si="237"/>
        <v>-10.828260468548239</v>
      </c>
      <c r="O882" s="29">
        <v>5043</v>
      </c>
      <c r="P882" s="13">
        <v>5536</v>
      </c>
      <c r="Q882" s="10">
        <f t="shared" si="238"/>
        <v>-493</v>
      </c>
      <c r="R882" s="87">
        <f t="shared" si="239"/>
        <v>-8.9053468208092479</v>
      </c>
      <c r="S882" s="29">
        <v>30452</v>
      </c>
      <c r="T882" s="13">
        <v>32517</v>
      </c>
      <c r="U882" s="10">
        <f t="shared" si="240"/>
        <v>-2065</v>
      </c>
      <c r="V882" s="87">
        <f t="shared" si="241"/>
        <v>-6.3505243411138794</v>
      </c>
      <c r="W882" s="88" t="s">
        <v>5454</v>
      </c>
      <c r="X882" s="89">
        <v>21076</v>
      </c>
      <c r="Y882" s="89">
        <v>22267</v>
      </c>
      <c r="Z882" s="10">
        <f t="shared" si="242"/>
        <v>-1191</v>
      </c>
      <c r="AA882" s="87">
        <f t="shared" si="243"/>
        <v>-5.3487223245161006</v>
      </c>
      <c r="AB882" s="90" t="s">
        <v>6305</v>
      </c>
      <c r="AC882" s="89">
        <v>3690</v>
      </c>
      <c r="AD882" s="89">
        <v>3967</v>
      </c>
      <c r="AE882" s="10">
        <f t="shared" si="244"/>
        <v>-277</v>
      </c>
      <c r="AF882" s="11">
        <f t="shared" si="245"/>
        <v>-6.9826065036551546</v>
      </c>
      <c r="AG882" s="91" t="s">
        <v>6199</v>
      </c>
      <c r="AH882" s="89">
        <v>2333</v>
      </c>
      <c r="AI882" s="89">
        <v>2741</v>
      </c>
      <c r="AJ882" s="10">
        <f t="shared" si="246"/>
        <v>-408</v>
      </c>
      <c r="AK882" s="87">
        <f t="shared" si="247"/>
        <v>-14.885078438526087</v>
      </c>
      <c r="AL882" s="90" t="s">
        <v>6083</v>
      </c>
      <c r="AM882" s="89">
        <v>1608</v>
      </c>
      <c r="AN882" s="89">
        <v>1737</v>
      </c>
      <c r="AO882" s="10">
        <f t="shared" si="248"/>
        <v>-129</v>
      </c>
      <c r="AP882" s="11">
        <f t="shared" si="249"/>
        <v>-7.4265975820379975</v>
      </c>
      <c r="AQ882" s="91" t="s">
        <v>5375</v>
      </c>
      <c r="AR882" s="89">
        <v>670</v>
      </c>
      <c r="AS882" s="89">
        <v>669</v>
      </c>
      <c r="AT882" s="10">
        <f t="shared" si="250"/>
        <v>1</v>
      </c>
      <c r="AU882" s="87">
        <f t="shared" si="251"/>
        <v>0.14947683109118087</v>
      </c>
      <c r="AV882" s="17" t="s">
        <v>6204</v>
      </c>
    </row>
    <row r="883" spans="3:48" ht="50.1" customHeight="1">
      <c r="C883" s="5"/>
      <c r="D883" s="64" t="s">
        <v>1748</v>
      </c>
      <c r="E883" s="65" t="s">
        <v>5260</v>
      </c>
      <c r="F883" s="67" t="s">
        <v>1749</v>
      </c>
      <c r="G883" s="29">
        <v>31870</v>
      </c>
      <c r="H883" s="13">
        <v>26883</v>
      </c>
      <c r="I883" s="10">
        <f t="shared" si="234"/>
        <v>4987</v>
      </c>
      <c r="J883" s="87">
        <f t="shared" si="235"/>
        <v>18.550756983967563</v>
      </c>
      <c r="K883" s="29">
        <v>22695</v>
      </c>
      <c r="L883" s="13">
        <v>18073</v>
      </c>
      <c r="M883" s="10">
        <f t="shared" si="236"/>
        <v>4622</v>
      </c>
      <c r="N883" s="87">
        <f t="shared" si="237"/>
        <v>25.574060753610357</v>
      </c>
      <c r="O883" s="29">
        <v>50</v>
      </c>
      <c r="P883" s="13">
        <v>6</v>
      </c>
      <c r="Q883" s="10">
        <f t="shared" si="238"/>
        <v>44</v>
      </c>
      <c r="R883" s="87">
        <f t="shared" si="239"/>
        <v>733.33333333333326</v>
      </c>
      <c r="S883" s="29">
        <v>9125</v>
      </c>
      <c r="T883" s="13">
        <v>8804</v>
      </c>
      <c r="U883" s="10">
        <f t="shared" si="240"/>
        <v>321</v>
      </c>
      <c r="V883" s="87">
        <f t="shared" si="241"/>
        <v>3.646069968196274</v>
      </c>
      <c r="W883" s="88" t="s">
        <v>5339</v>
      </c>
      <c r="X883" s="89">
        <v>5332</v>
      </c>
      <c r="Y883" s="89">
        <v>5702</v>
      </c>
      <c r="Z883" s="10">
        <f t="shared" si="242"/>
        <v>-370</v>
      </c>
      <c r="AA883" s="87">
        <f t="shared" si="243"/>
        <v>-6.4889512451771312</v>
      </c>
      <c r="AB883" s="90" t="s">
        <v>6206</v>
      </c>
      <c r="AC883" s="89">
        <v>1663</v>
      </c>
      <c r="AD883" s="89">
        <v>1129</v>
      </c>
      <c r="AE883" s="10">
        <f t="shared" si="244"/>
        <v>534</v>
      </c>
      <c r="AF883" s="11">
        <f t="shared" si="245"/>
        <v>47.298494242692648</v>
      </c>
      <c r="AG883" s="91" t="s">
        <v>6205</v>
      </c>
      <c r="AH883" s="89">
        <v>1572</v>
      </c>
      <c r="AI883" s="89">
        <v>1211</v>
      </c>
      <c r="AJ883" s="10">
        <f t="shared" si="246"/>
        <v>361</v>
      </c>
      <c r="AK883" s="87">
        <f t="shared" si="247"/>
        <v>29.810074318744839</v>
      </c>
      <c r="AL883" s="90" t="s">
        <v>6207</v>
      </c>
      <c r="AM883" s="89">
        <v>360</v>
      </c>
      <c r="AN883" s="89">
        <v>563</v>
      </c>
      <c r="AO883" s="10">
        <f t="shared" si="248"/>
        <v>-203</v>
      </c>
      <c r="AP883" s="11">
        <f t="shared" si="249"/>
        <v>-36.056838365896979</v>
      </c>
      <c r="AQ883" s="91" t="s">
        <v>8816</v>
      </c>
      <c r="AR883" s="89">
        <v>109</v>
      </c>
      <c r="AS883" s="89">
        <v>109</v>
      </c>
      <c r="AT883" s="10">
        <f t="shared" si="250"/>
        <v>0</v>
      </c>
      <c r="AU883" s="87">
        <f t="shared" si="251"/>
        <v>0</v>
      </c>
      <c r="AV883" s="17" t="s">
        <v>8847</v>
      </c>
    </row>
    <row r="884" spans="3:48" ht="50.1" customHeight="1">
      <c r="C884" s="5"/>
      <c r="D884" s="64" t="s">
        <v>1750</v>
      </c>
      <c r="E884" s="65" t="s">
        <v>5260</v>
      </c>
      <c r="F884" s="67" t="s">
        <v>1751</v>
      </c>
      <c r="G884" s="29">
        <v>143323</v>
      </c>
      <c r="H884" s="13">
        <v>134842</v>
      </c>
      <c r="I884" s="10">
        <f t="shared" si="234"/>
        <v>8481</v>
      </c>
      <c r="J884" s="87">
        <f t="shared" si="235"/>
        <v>6.289583364233696</v>
      </c>
      <c r="K884" s="29">
        <v>33854</v>
      </c>
      <c r="L884" s="13">
        <v>30300</v>
      </c>
      <c r="M884" s="10">
        <f t="shared" si="236"/>
        <v>3554</v>
      </c>
      <c r="N884" s="87">
        <f t="shared" si="237"/>
        <v>11.729372937293729</v>
      </c>
      <c r="O884" s="29">
        <v>3107</v>
      </c>
      <c r="P884" s="13">
        <v>3106</v>
      </c>
      <c r="Q884" s="10">
        <f t="shared" si="238"/>
        <v>1</v>
      </c>
      <c r="R884" s="87">
        <f t="shared" si="239"/>
        <v>3.2195750160978753E-2</v>
      </c>
      <c r="S884" s="29">
        <v>106362</v>
      </c>
      <c r="T884" s="13">
        <v>101436</v>
      </c>
      <c r="U884" s="10">
        <f t="shared" si="240"/>
        <v>4926</v>
      </c>
      <c r="V884" s="87">
        <f t="shared" si="241"/>
        <v>4.8562640482668877</v>
      </c>
      <c r="W884" s="88" t="s">
        <v>5454</v>
      </c>
      <c r="X884" s="89">
        <v>63851</v>
      </c>
      <c r="Y884" s="89">
        <v>63846</v>
      </c>
      <c r="Z884" s="10">
        <f t="shared" si="242"/>
        <v>5</v>
      </c>
      <c r="AA884" s="87">
        <f t="shared" si="243"/>
        <v>7.8313441719136678E-3</v>
      </c>
      <c r="AB884" s="90" t="s">
        <v>6208</v>
      </c>
      <c r="AC884" s="89">
        <v>25360</v>
      </c>
      <c r="AD884" s="89">
        <v>21323</v>
      </c>
      <c r="AE884" s="10">
        <f t="shared" si="244"/>
        <v>4037</v>
      </c>
      <c r="AF884" s="11">
        <f t="shared" si="245"/>
        <v>18.932607981991275</v>
      </c>
      <c r="AG884" s="91" t="s">
        <v>6209</v>
      </c>
      <c r="AH884" s="89">
        <v>8000</v>
      </c>
      <c r="AI884" s="89">
        <v>7000</v>
      </c>
      <c r="AJ884" s="10">
        <f t="shared" si="246"/>
        <v>1000</v>
      </c>
      <c r="AK884" s="87">
        <f t="shared" si="247"/>
        <v>14.285714285714285</v>
      </c>
      <c r="AL884" s="90" t="s">
        <v>6210</v>
      </c>
      <c r="AM884" s="89">
        <v>4848</v>
      </c>
      <c r="AN884" s="89">
        <v>5209</v>
      </c>
      <c r="AO884" s="10">
        <f t="shared" si="248"/>
        <v>-361</v>
      </c>
      <c r="AP884" s="11">
        <f t="shared" si="249"/>
        <v>-6.9303129199462461</v>
      </c>
      <c r="AQ884" s="91" t="s">
        <v>6211</v>
      </c>
      <c r="AR884" s="89">
        <v>1619</v>
      </c>
      <c r="AS884" s="89">
        <v>1559</v>
      </c>
      <c r="AT884" s="10">
        <f t="shared" si="250"/>
        <v>60</v>
      </c>
      <c r="AU884" s="87">
        <f t="shared" si="251"/>
        <v>3.8486209108402822</v>
      </c>
      <c r="AV884" s="17" t="s">
        <v>6212</v>
      </c>
    </row>
    <row r="885" spans="3:48" ht="50.1" customHeight="1">
      <c r="C885" s="5"/>
      <c r="D885" s="64" t="s">
        <v>1752</v>
      </c>
      <c r="E885" s="65" t="s">
        <v>5260</v>
      </c>
      <c r="F885" s="67" t="s">
        <v>1753</v>
      </c>
      <c r="G885" s="29">
        <v>82163</v>
      </c>
      <c r="H885" s="13">
        <v>97079</v>
      </c>
      <c r="I885" s="10">
        <f t="shared" si="234"/>
        <v>-14916</v>
      </c>
      <c r="J885" s="87">
        <f t="shared" si="235"/>
        <v>-15.364805982756311</v>
      </c>
      <c r="K885" s="29">
        <v>10483</v>
      </c>
      <c r="L885" s="13">
        <v>20090</v>
      </c>
      <c r="M885" s="10">
        <f t="shared" si="236"/>
        <v>-9607</v>
      </c>
      <c r="N885" s="87">
        <f t="shared" si="237"/>
        <v>-47.819810851169734</v>
      </c>
      <c r="O885" s="29">
        <v>8630</v>
      </c>
      <c r="P885" s="13">
        <v>9092</v>
      </c>
      <c r="Q885" s="10">
        <f t="shared" si="238"/>
        <v>-462</v>
      </c>
      <c r="R885" s="87">
        <f t="shared" si="239"/>
        <v>-5.0813902331720193</v>
      </c>
      <c r="S885" s="29">
        <v>63050</v>
      </c>
      <c r="T885" s="13">
        <v>67897</v>
      </c>
      <c r="U885" s="10">
        <f t="shared" si="240"/>
        <v>-4847</v>
      </c>
      <c r="V885" s="87">
        <f t="shared" si="241"/>
        <v>-7.1387542895856955</v>
      </c>
      <c r="W885" s="88" t="s">
        <v>5339</v>
      </c>
      <c r="X885" s="89">
        <v>33546</v>
      </c>
      <c r="Y885" s="89">
        <v>38400</v>
      </c>
      <c r="Z885" s="10">
        <f t="shared" si="242"/>
        <v>-4854</v>
      </c>
      <c r="AA885" s="87">
        <f t="shared" si="243"/>
        <v>-12.640625</v>
      </c>
      <c r="AB885" s="90" t="s">
        <v>5387</v>
      </c>
      <c r="AC885" s="89">
        <v>23042</v>
      </c>
      <c r="AD885" s="89">
        <v>23035</v>
      </c>
      <c r="AE885" s="10">
        <f t="shared" si="244"/>
        <v>7</v>
      </c>
      <c r="AF885" s="11">
        <f t="shared" si="245"/>
        <v>3.0388539179509441E-2</v>
      </c>
      <c r="AG885" s="91" t="s">
        <v>8817</v>
      </c>
      <c r="AH885" s="89">
        <v>3000</v>
      </c>
      <c r="AI885" s="89">
        <v>3000</v>
      </c>
      <c r="AJ885" s="10">
        <f t="shared" si="246"/>
        <v>0</v>
      </c>
      <c r="AK885" s="87">
        <f t="shared" si="247"/>
        <v>0</v>
      </c>
      <c r="AL885" s="90" t="s">
        <v>8818</v>
      </c>
      <c r="AM885" s="89">
        <v>1500</v>
      </c>
      <c r="AN885" s="89">
        <v>1500</v>
      </c>
      <c r="AO885" s="10">
        <f t="shared" si="248"/>
        <v>0</v>
      </c>
      <c r="AP885" s="11">
        <f t="shared" si="249"/>
        <v>0</v>
      </c>
      <c r="AQ885" s="91" t="s">
        <v>5442</v>
      </c>
      <c r="AR885" s="89">
        <v>810</v>
      </c>
      <c r="AS885" s="89">
        <v>810</v>
      </c>
      <c r="AT885" s="10">
        <f t="shared" si="250"/>
        <v>0</v>
      </c>
      <c r="AU885" s="87">
        <f t="shared" si="251"/>
        <v>0</v>
      </c>
      <c r="AV885" s="17" t="s">
        <v>6213</v>
      </c>
    </row>
    <row r="886" spans="3:48" ht="50.1" customHeight="1">
      <c r="C886" s="5"/>
      <c r="D886" s="64" t="s">
        <v>1754</v>
      </c>
      <c r="E886" s="65" t="s">
        <v>5260</v>
      </c>
      <c r="F886" s="67" t="s">
        <v>1755</v>
      </c>
      <c r="G886" s="29">
        <v>53002</v>
      </c>
      <c r="H886" s="13">
        <v>49267</v>
      </c>
      <c r="I886" s="10">
        <f t="shared" si="234"/>
        <v>3735</v>
      </c>
      <c r="J886" s="87">
        <f t="shared" si="235"/>
        <v>7.5811395051454316</v>
      </c>
      <c r="K886" s="29">
        <v>26009</v>
      </c>
      <c r="L886" s="13">
        <v>22695</v>
      </c>
      <c r="M886" s="10">
        <f t="shared" si="236"/>
        <v>3314</v>
      </c>
      <c r="N886" s="87">
        <f t="shared" si="237"/>
        <v>14.602335316148931</v>
      </c>
      <c r="O886" s="29">
        <v>942</v>
      </c>
      <c r="P886" s="13">
        <v>1108</v>
      </c>
      <c r="Q886" s="10">
        <f t="shared" si="238"/>
        <v>-166</v>
      </c>
      <c r="R886" s="87">
        <f t="shared" si="239"/>
        <v>-14.981949458483754</v>
      </c>
      <c r="S886" s="29">
        <v>26050</v>
      </c>
      <c r="T886" s="13">
        <v>25465</v>
      </c>
      <c r="U886" s="10">
        <f t="shared" si="240"/>
        <v>585</v>
      </c>
      <c r="V886" s="87">
        <f t="shared" si="241"/>
        <v>2.297270763793442</v>
      </c>
      <c r="W886" s="88" t="s">
        <v>5937</v>
      </c>
      <c r="X886" s="89">
        <v>22863</v>
      </c>
      <c r="Y886" s="89">
        <v>22534</v>
      </c>
      <c r="Z886" s="10">
        <f t="shared" si="242"/>
        <v>329</v>
      </c>
      <c r="AA886" s="87">
        <f t="shared" si="243"/>
        <v>1.4600159758587024</v>
      </c>
      <c r="AB886" s="90" t="s">
        <v>8819</v>
      </c>
      <c r="AC886" s="89">
        <v>816</v>
      </c>
      <c r="AD886" s="89">
        <v>772</v>
      </c>
      <c r="AE886" s="10">
        <f t="shared" si="244"/>
        <v>44</v>
      </c>
      <c r="AF886" s="11">
        <f t="shared" si="245"/>
        <v>5.6994818652849739</v>
      </c>
      <c r="AG886" s="91" t="s">
        <v>8820</v>
      </c>
      <c r="AH886" s="89">
        <v>808</v>
      </c>
      <c r="AI886" s="89">
        <v>861</v>
      </c>
      <c r="AJ886" s="10">
        <f t="shared" si="246"/>
        <v>-53</v>
      </c>
      <c r="AK886" s="87">
        <f t="shared" si="247"/>
        <v>-6.1556329849012776</v>
      </c>
      <c r="AL886" s="90" t="s">
        <v>6215</v>
      </c>
      <c r="AM886" s="89">
        <v>790</v>
      </c>
      <c r="AN886" s="89">
        <v>524</v>
      </c>
      <c r="AO886" s="10">
        <f t="shared" si="248"/>
        <v>266</v>
      </c>
      <c r="AP886" s="11">
        <f t="shared" si="249"/>
        <v>50.763358778625957</v>
      </c>
      <c r="AQ886" s="91" t="s">
        <v>6214</v>
      </c>
      <c r="AR886" s="89">
        <v>653</v>
      </c>
      <c r="AS886" s="89">
        <v>675</v>
      </c>
      <c r="AT886" s="10">
        <f t="shared" si="250"/>
        <v>-22</v>
      </c>
      <c r="AU886" s="87">
        <f t="shared" si="251"/>
        <v>-3.2592592592592591</v>
      </c>
      <c r="AV886" s="17" t="s">
        <v>8848</v>
      </c>
    </row>
    <row r="887" spans="3:48" ht="50.1" customHeight="1">
      <c r="C887" s="5"/>
      <c r="D887" s="64" t="s">
        <v>1756</v>
      </c>
      <c r="E887" s="65" t="s">
        <v>5260</v>
      </c>
      <c r="F887" s="67" t="s">
        <v>1757</v>
      </c>
      <c r="G887" s="29">
        <v>111871</v>
      </c>
      <c r="H887" s="13">
        <v>114194</v>
      </c>
      <c r="I887" s="10">
        <f t="shared" si="234"/>
        <v>-2323</v>
      </c>
      <c r="J887" s="87">
        <f t="shared" si="235"/>
        <v>-2.0342574916370388</v>
      </c>
      <c r="K887" s="29">
        <v>50470</v>
      </c>
      <c r="L887" s="13">
        <v>56951</v>
      </c>
      <c r="M887" s="10">
        <f t="shared" si="236"/>
        <v>-6481</v>
      </c>
      <c r="N887" s="87">
        <f t="shared" si="237"/>
        <v>-11.379958209689031</v>
      </c>
      <c r="O887" s="29">
        <v>1245</v>
      </c>
      <c r="P887" s="13">
        <v>2743</v>
      </c>
      <c r="Q887" s="10">
        <f t="shared" si="238"/>
        <v>-1498</v>
      </c>
      <c r="R887" s="87">
        <f t="shared" si="239"/>
        <v>-54.611738971928546</v>
      </c>
      <c r="S887" s="29">
        <v>60156</v>
      </c>
      <c r="T887" s="13">
        <v>54500</v>
      </c>
      <c r="U887" s="10">
        <f t="shared" si="240"/>
        <v>5656</v>
      </c>
      <c r="V887" s="87">
        <f t="shared" si="241"/>
        <v>10.377981651376148</v>
      </c>
      <c r="W887" s="88" t="s">
        <v>6216</v>
      </c>
      <c r="X887" s="89">
        <v>43851.233999999997</v>
      </c>
      <c r="Y887" s="89">
        <v>40836.713000000003</v>
      </c>
      <c r="Z887" s="10">
        <f t="shared" si="242"/>
        <v>3014.5209999999934</v>
      </c>
      <c r="AA887" s="87">
        <f t="shared" si="243"/>
        <v>7.381889428759834</v>
      </c>
      <c r="AB887" s="90" t="s">
        <v>6217</v>
      </c>
      <c r="AC887" s="89">
        <v>8014.6009999999997</v>
      </c>
      <c r="AD887" s="89">
        <v>7012.1059999999998</v>
      </c>
      <c r="AE887" s="10">
        <f t="shared" si="244"/>
        <v>1002.4949999999999</v>
      </c>
      <c r="AF887" s="11">
        <f t="shared" si="245"/>
        <v>14.296632138761165</v>
      </c>
      <c r="AG887" s="91" t="s">
        <v>7622</v>
      </c>
      <c r="AH887" s="89">
        <v>5298.5929999999998</v>
      </c>
      <c r="AI887" s="89">
        <v>5296.71</v>
      </c>
      <c r="AJ887" s="10">
        <f t="shared" si="246"/>
        <v>1.8829999999998108</v>
      </c>
      <c r="AK887" s="87">
        <f t="shared" si="247"/>
        <v>3.5550369946623674E-2</v>
      </c>
      <c r="AL887" s="90" t="s">
        <v>6218</v>
      </c>
      <c r="AM887" s="89">
        <v>1403.298</v>
      </c>
      <c r="AN887" s="89">
        <v>1017.182</v>
      </c>
      <c r="AO887" s="10">
        <f t="shared" si="248"/>
        <v>386.11599999999999</v>
      </c>
      <c r="AP887" s="11">
        <f t="shared" si="249"/>
        <v>37.95938190019092</v>
      </c>
      <c r="AQ887" s="91" t="s">
        <v>7948</v>
      </c>
      <c r="AR887" s="89">
        <v>1156.9929999999999</v>
      </c>
      <c r="AS887" s="89" t="s">
        <v>5344</v>
      </c>
      <c r="AT887" s="10" t="str">
        <f t="shared" si="250"/>
        <v>-</v>
      </c>
      <c r="AU887" s="87" t="str">
        <f t="shared" si="251"/>
        <v>-</v>
      </c>
      <c r="AV887" s="17" t="s">
        <v>6219</v>
      </c>
    </row>
    <row r="888" spans="3:48" ht="50.1" customHeight="1">
      <c r="C888" s="5"/>
      <c r="D888" s="64" t="s">
        <v>1758</v>
      </c>
      <c r="E888" s="65" t="s">
        <v>5260</v>
      </c>
      <c r="F888" s="67" t="s">
        <v>1759</v>
      </c>
      <c r="G888" s="29">
        <v>111861</v>
      </c>
      <c r="H888" s="13">
        <v>106023</v>
      </c>
      <c r="I888" s="10">
        <f t="shared" si="234"/>
        <v>5838</v>
      </c>
      <c r="J888" s="87">
        <f t="shared" si="235"/>
        <v>5.5063523952349955</v>
      </c>
      <c r="K888" s="29">
        <v>38121</v>
      </c>
      <c r="L888" s="13">
        <v>33039</v>
      </c>
      <c r="M888" s="10">
        <f t="shared" si="236"/>
        <v>5082</v>
      </c>
      <c r="N888" s="87">
        <f t="shared" si="237"/>
        <v>15.38182148370108</v>
      </c>
      <c r="O888" s="29">
        <v>6454</v>
      </c>
      <c r="P888" s="13">
        <v>6441</v>
      </c>
      <c r="Q888" s="10">
        <f t="shared" si="238"/>
        <v>13</v>
      </c>
      <c r="R888" s="87">
        <f t="shared" si="239"/>
        <v>0.20183201366247477</v>
      </c>
      <c r="S888" s="29">
        <v>67286</v>
      </c>
      <c r="T888" s="13">
        <v>66543</v>
      </c>
      <c r="U888" s="10">
        <f t="shared" si="240"/>
        <v>743</v>
      </c>
      <c r="V888" s="87">
        <f t="shared" si="241"/>
        <v>1.11657123964955</v>
      </c>
      <c r="W888" s="88" t="s">
        <v>8821</v>
      </c>
      <c r="X888" s="89">
        <v>30065</v>
      </c>
      <c r="Y888" s="89">
        <v>29346</v>
      </c>
      <c r="Z888" s="10">
        <f t="shared" si="242"/>
        <v>719</v>
      </c>
      <c r="AA888" s="87">
        <f t="shared" si="243"/>
        <v>2.4500783752470525</v>
      </c>
      <c r="AB888" s="90" t="s">
        <v>5387</v>
      </c>
      <c r="AC888" s="89">
        <v>14609</v>
      </c>
      <c r="AD888" s="89">
        <v>14576</v>
      </c>
      <c r="AE888" s="10">
        <f t="shared" si="244"/>
        <v>33</v>
      </c>
      <c r="AF888" s="11">
        <f t="shared" si="245"/>
        <v>0.22639956092206365</v>
      </c>
      <c r="AG888" s="91" t="s">
        <v>8822</v>
      </c>
      <c r="AH888" s="89">
        <v>8145</v>
      </c>
      <c r="AI888" s="89">
        <v>8119</v>
      </c>
      <c r="AJ888" s="10">
        <f t="shared" si="246"/>
        <v>26</v>
      </c>
      <c r="AK888" s="87">
        <f t="shared" si="247"/>
        <v>0.32023648232540952</v>
      </c>
      <c r="AL888" s="90" t="s">
        <v>6305</v>
      </c>
      <c r="AM888" s="89">
        <v>8119</v>
      </c>
      <c r="AN888" s="89">
        <v>8065</v>
      </c>
      <c r="AO888" s="10">
        <f t="shared" si="248"/>
        <v>54</v>
      </c>
      <c r="AP888" s="11">
        <f t="shared" si="249"/>
        <v>0.66955982641041545</v>
      </c>
      <c r="AQ888" s="91" t="s">
        <v>6199</v>
      </c>
      <c r="AR888" s="89">
        <v>2581</v>
      </c>
      <c r="AS888" s="89">
        <v>2554</v>
      </c>
      <c r="AT888" s="10">
        <f t="shared" si="250"/>
        <v>27</v>
      </c>
      <c r="AU888" s="87">
        <f t="shared" si="251"/>
        <v>1.05716523101018</v>
      </c>
      <c r="AV888" s="17" t="s">
        <v>6220</v>
      </c>
    </row>
    <row r="889" spans="3:48" ht="50.1" customHeight="1">
      <c r="C889" s="5"/>
      <c r="D889" s="64" t="s">
        <v>1760</v>
      </c>
      <c r="E889" s="65" t="s">
        <v>5260</v>
      </c>
      <c r="F889" s="67" t="s">
        <v>1761</v>
      </c>
      <c r="G889" s="29">
        <v>111705</v>
      </c>
      <c r="H889" s="13">
        <v>109094</v>
      </c>
      <c r="I889" s="10">
        <f t="shared" si="234"/>
        <v>2611</v>
      </c>
      <c r="J889" s="87">
        <f t="shared" si="235"/>
        <v>2.3933488551157716</v>
      </c>
      <c r="K889" s="29">
        <v>40090</v>
      </c>
      <c r="L889" s="13">
        <v>36058</v>
      </c>
      <c r="M889" s="10">
        <f t="shared" si="236"/>
        <v>4032</v>
      </c>
      <c r="N889" s="87">
        <f t="shared" si="237"/>
        <v>11.181984580398248</v>
      </c>
      <c r="O889" s="29">
        <v>0</v>
      </c>
      <c r="P889" s="13">
        <v>0</v>
      </c>
      <c r="Q889" s="10" t="str">
        <f t="shared" si="238"/>
        <v>-</v>
      </c>
      <c r="R889" s="87" t="str">
        <f t="shared" si="239"/>
        <v>-</v>
      </c>
      <c r="S889" s="29">
        <v>71615</v>
      </c>
      <c r="T889" s="13">
        <v>73035</v>
      </c>
      <c r="U889" s="10">
        <f t="shared" si="240"/>
        <v>-1420</v>
      </c>
      <c r="V889" s="87">
        <f t="shared" si="241"/>
        <v>-1.9442732936263436</v>
      </c>
      <c r="W889" s="88" t="s">
        <v>8823</v>
      </c>
      <c r="X889" s="89">
        <v>69953</v>
      </c>
      <c r="Y889" s="89">
        <v>71874</v>
      </c>
      <c r="Z889" s="10">
        <f t="shared" si="242"/>
        <v>-1921</v>
      </c>
      <c r="AA889" s="87">
        <f t="shared" si="243"/>
        <v>-2.6727328380220943</v>
      </c>
      <c r="AB889" s="90" t="s">
        <v>8824</v>
      </c>
      <c r="AC889" s="89">
        <v>1000</v>
      </c>
      <c r="AD889" s="89">
        <v>1000</v>
      </c>
      <c r="AE889" s="10">
        <f t="shared" si="244"/>
        <v>0</v>
      </c>
      <c r="AF889" s="11">
        <f t="shared" si="245"/>
        <v>0</v>
      </c>
      <c r="AG889" s="91" t="s">
        <v>8825</v>
      </c>
      <c r="AH889" s="89">
        <v>500</v>
      </c>
      <c r="AI889" s="89">
        <v>0</v>
      </c>
      <c r="AJ889" s="10">
        <f t="shared" si="246"/>
        <v>500</v>
      </c>
      <c r="AK889" s="87" t="str">
        <f t="shared" si="247"/>
        <v>-</v>
      </c>
      <c r="AL889" s="90" t="s">
        <v>8826</v>
      </c>
      <c r="AM889" s="89">
        <v>70</v>
      </c>
      <c r="AN889" s="89">
        <v>70</v>
      </c>
      <c r="AO889" s="10">
        <f t="shared" si="248"/>
        <v>0</v>
      </c>
      <c r="AP889" s="11">
        <f t="shared" si="249"/>
        <v>0</v>
      </c>
      <c r="AQ889" s="91" t="s">
        <v>8827</v>
      </c>
      <c r="AR889" s="89">
        <v>48</v>
      </c>
      <c r="AS889" s="89">
        <v>48</v>
      </c>
      <c r="AT889" s="10">
        <f t="shared" si="250"/>
        <v>0</v>
      </c>
      <c r="AU889" s="87">
        <f t="shared" si="251"/>
        <v>0</v>
      </c>
      <c r="AV889" s="17" t="s">
        <v>6221</v>
      </c>
    </row>
    <row r="890" spans="3:48" ht="50.1" customHeight="1">
      <c r="C890" s="5"/>
      <c r="D890" s="64" t="s">
        <v>1762</v>
      </c>
      <c r="E890" s="65" t="s">
        <v>5260</v>
      </c>
      <c r="F890" s="67" t="s">
        <v>1763</v>
      </c>
      <c r="G890" s="29">
        <v>64157</v>
      </c>
      <c r="H890" s="13">
        <v>61325</v>
      </c>
      <c r="I890" s="10">
        <f t="shared" si="234"/>
        <v>2832</v>
      </c>
      <c r="J890" s="87">
        <f t="shared" si="235"/>
        <v>4.6180187525479006</v>
      </c>
      <c r="K890" s="29">
        <v>28688</v>
      </c>
      <c r="L890" s="13">
        <v>27949</v>
      </c>
      <c r="M890" s="10">
        <f t="shared" si="236"/>
        <v>739</v>
      </c>
      <c r="N890" s="87">
        <f t="shared" si="237"/>
        <v>2.6441017567712621</v>
      </c>
      <c r="O890" s="29">
        <v>686</v>
      </c>
      <c r="P890" s="13">
        <v>1091</v>
      </c>
      <c r="Q890" s="10">
        <f t="shared" si="238"/>
        <v>-405</v>
      </c>
      <c r="R890" s="87">
        <f t="shared" si="239"/>
        <v>-37.121906507791017</v>
      </c>
      <c r="S890" s="29">
        <v>34783</v>
      </c>
      <c r="T890" s="13">
        <v>32285</v>
      </c>
      <c r="U890" s="10">
        <f t="shared" si="240"/>
        <v>2498</v>
      </c>
      <c r="V890" s="87">
        <f t="shared" si="241"/>
        <v>7.7373393216664086</v>
      </c>
      <c r="W890" s="88" t="s">
        <v>5387</v>
      </c>
      <c r="X890" s="89">
        <v>19978</v>
      </c>
      <c r="Y890" s="89">
        <v>17969</v>
      </c>
      <c r="Z890" s="10">
        <f t="shared" si="242"/>
        <v>2009</v>
      </c>
      <c r="AA890" s="87">
        <f t="shared" si="243"/>
        <v>11.180366186209584</v>
      </c>
      <c r="AB890" s="90" t="s">
        <v>5557</v>
      </c>
      <c r="AC890" s="89">
        <v>6274</v>
      </c>
      <c r="AD890" s="89">
        <v>6130</v>
      </c>
      <c r="AE890" s="10">
        <f t="shared" si="244"/>
        <v>144</v>
      </c>
      <c r="AF890" s="11">
        <f t="shared" si="245"/>
        <v>2.3491027732463294</v>
      </c>
      <c r="AG890" s="91" t="s">
        <v>6086</v>
      </c>
      <c r="AH890" s="89">
        <v>3524</v>
      </c>
      <c r="AI890" s="89">
        <v>3515</v>
      </c>
      <c r="AJ890" s="10">
        <f t="shared" si="246"/>
        <v>9</v>
      </c>
      <c r="AK890" s="87">
        <f t="shared" si="247"/>
        <v>0.25604551920341395</v>
      </c>
      <c r="AL890" s="90" t="s">
        <v>8828</v>
      </c>
      <c r="AM890" s="89">
        <v>3176</v>
      </c>
      <c r="AN890" s="89">
        <v>3353</v>
      </c>
      <c r="AO890" s="10">
        <f t="shared" si="248"/>
        <v>-177</v>
      </c>
      <c r="AP890" s="11">
        <f t="shared" si="249"/>
        <v>-5.2788547569340896</v>
      </c>
      <c r="AQ890" s="91" t="s">
        <v>6211</v>
      </c>
      <c r="AR890" s="89">
        <v>1124</v>
      </c>
      <c r="AS890" s="89">
        <v>1119</v>
      </c>
      <c r="AT890" s="10">
        <f t="shared" si="250"/>
        <v>5</v>
      </c>
      <c r="AU890" s="87">
        <f t="shared" si="251"/>
        <v>0.44682752457551383</v>
      </c>
      <c r="AV890" s="19" t="s">
        <v>6222</v>
      </c>
    </row>
    <row r="891" spans="3:48" ht="50.1" customHeight="1">
      <c r="C891" s="5"/>
      <c r="D891" s="64" t="s">
        <v>1764</v>
      </c>
      <c r="E891" s="65" t="s">
        <v>5260</v>
      </c>
      <c r="F891" s="67" t="s">
        <v>1765</v>
      </c>
      <c r="G891" s="29">
        <v>55076</v>
      </c>
      <c r="H891" s="13">
        <v>57935</v>
      </c>
      <c r="I891" s="10">
        <f t="shared" si="234"/>
        <v>-2859</v>
      </c>
      <c r="J891" s="87">
        <f t="shared" si="235"/>
        <v>-4.9348407698282557</v>
      </c>
      <c r="K891" s="29">
        <v>40842</v>
      </c>
      <c r="L891" s="13">
        <v>45806</v>
      </c>
      <c r="M891" s="10">
        <f t="shared" si="236"/>
        <v>-4964</v>
      </c>
      <c r="N891" s="87">
        <f t="shared" si="237"/>
        <v>-10.837008252194035</v>
      </c>
      <c r="O891" s="29">
        <v>19</v>
      </c>
      <c r="P891" s="13">
        <v>17</v>
      </c>
      <c r="Q891" s="10">
        <f t="shared" si="238"/>
        <v>2</v>
      </c>
      <c r="R891" s="87">
        <f t="shared" si="239"/>
        <v>11.76470588235294</v>
      </c>
      <c r="S891" s="29">
        <v>14216</v>
      </c>
      <c r="T891" s="13">
        <v>12111</v>
      </c>
      <c r="U891" s="10">
        <f t="shared" si="240"/>
        <v>2105</v>
      </c>
      <c r="V891" s="87">
        <f t="shared" si="241"/>
        <v>17.380893402691768</v>
      </c>
      <c r="W891" s="88" t="s">
        <v>5937</v>
      </c>
      <c r="X891" s="89">
        <v>10874</v>
      </c>
      <c r="Y891" s="89">
        <v>8971</v>
      </c>
      <c r="Z891" s="10">
        <f t="shared" si="242"/>
        <v>1903</v>
      </c>
      <c r="AA891" s="87">
        <f t="shared" si="243"/>
        <v>21.21279678965556</v>
      </c>
      <c r="AB891" s="90" t="s">
        <v>6211</v>
      </c>
      <c r="AC891" s="89">
        <v>2397</v>
      </c>
      <c r="AD891" s="89">
        <v>2368</v>
      </c>
      <c r="AE891" s="10">
        <f t="shared" si="244"/>
        <v>29</v>
      </c>
      <c r="AF891" s="11">
        <f t="shared" si="245"/>
        <v>1.2246621621621621</v>
      </c>
      <c r="AG891" s="91" t="s">
        <v>5375</v>
      </c>
      <c r="AH891" s="89">
        <v>787</v>
      </c>
      <c r="AI891" s="89">
        <v>632</v>
      </c>
      <c r="AJ891" s="10">
        <f t="shared" si="246"/>
        <v>155</v>
      </c>
      <c r="AK891" s="87">
        <f t="shared" si="247"/>
        <v>24.525316455696203</v>
      </c>
      <c r="AL891" s="90" t="s">
        <v>8829</v>
      </c>
      <c r="AM891" s="89">
        <v>104</v>
      </c>
      <c r="AN891" s="89">
        <v>100</v>
      </c>
      <c r="AO891" s="10">
        <f t="shared" si="248"/>
        <v>4</v>
      </c>
      <c r="AP891" s="11">
        <f t="shared" si="249"/>
        <v>4</v>
      </c>
      <c r="AQ891" s="91" t="s">
        <v>5871</v>
      </c>
      <c r="AR891" s="89">
        <v>37</v>
      </c>
      <c r="AS891" s="89">
        <v>32</v>
      </c>
      <c r="AT891" s="10">
        <f t="shared" si="250"/>
        <v>5</v>
      </c>
      <c r="AU891" s="87">
        <f t="shared" si="251"/>
        <v>15.625</v>
      </c>
      <c r="AV891" s="19" t="s">
        <v>6223</v>
      </c>
    </row>
    <row r="892" spans="3:48" ht="50.1" customHeight="1">
      <c r="C892" s="5"/>
      <c r="D892" s="64" t="s">
        <v>1766</v>
      </c>
      <c r="E892" s="65" t="s">
        <v>5260</v>
      </c>
      <c r="F892" s="67" t="s">
        <v>1767</v>
      </c>
      <c r="G892" s="29">
        <v>31676</v>
      </c>
      <c r="H892" s="13">
        <v>31928</v>
      </c>
      <c r="I892" s="10">
        <f t="shared" si="234"/>
        <v>-252</v>
      </c>
      <c r="J892" s="87">
        <f t="shared" si="235"/>
        <v>-0.78927587070909544</v>
      </c>
      <c r="K892" s="29">
        <v>19244</v>
      </c>
      <c r="L892" s="13">
        <v>18365</v>
      </c>
      <c r="M892" s="10">
        <f t="shared" si="236"/>
        <v>879</v>
      </c>
      <c r="N892" s="87">
        <f t="shared" si="237"/>
        <v>4.7862782466648515</v>
      </c>
      <c r="O892" s="29">
        <v>870</v>
      </c>
      <c r="P892" s="13">
        <v>1988</v>
      </c>
      <c r="Q892" s="10">
        <f t="shared" si="238"/>
        <v>-1118</v>
      </c>
      <c r="R892" s="87">
        <f t="shared" si="239"/>
        <v>-56.237424547283702</v>
      </c>
      <c r="S892" s="29">
        <v>11562</v>
      </c>
      <c r="T892" s="13">
        <v>11575</v>
      </c>
      <c r="U892" s="10">
        <f t="shared" si="240"/>
        <v>-13</v>
      </c>
      <c r="V892" s="87">
        <f t="shared" si="241"/>
        <v>-0.11231101511879049</v>
      </c>
      <c r="W892" s="88" t="s">
        <v>8830</v>
      </c>
      <c r="X892" s="89">
        <v>3875</v>
      </c>
      <c r="Y892" s="89">
        <v>3821</v>
      </c>
      <c r="Z892" s="10">
        <f t="shared" si="242"/>
        <v>54</v>
      </c>
      <c r="AA892" s="87">
        <f t="shared" si="243"/>
        <v>1.4132426066474744</v>
      </c>
      <c r="AB892" s="90" t="s">
        <v>5387</v>
      </c>
      <c r="AC892" s="89">
        <v>3531</v>
      </c>
      <c r="AD892" s="89">
        <v>3489</v>
      </c>
      <c r="AE892" s="10">
        <f t="shared" si="244"/>
        <v>42</v>
      </c>
      <c r="AF892" s="11">
        <f t="shared" si="245"/>
        <v>1.2037833190025795</v>
      </c>
      <c r="AG892" s="91" t="s">
        <v>8831</v>
      </c>
      <c r="AH892" s="89">
        <v>1772</v>
      </c>
      <c r="AI892" s="89">
        <v>1900</v>
      </c>
      <c r="AJ892" s="10">
        <f t="shared" si="246"/>
        <v>-128</v>
      </c>
      <c r="AK892" s="87">
        <f t="shared" si="247"/>
        <v>-6.7368421052631575</v>
      </c>
      <c r="AL892" s="90" t="s">
        <v>6737</v>
      </c>
      <c r="AM892" s="89">
        <v>702</v>
      </c>
      <c r="AN892" s="89">
        <v>517</v>
      </c>
      <c r="AO892" s="10">
        <f t="shared" si="248"/>
        <v>185</v>
      </c>
      <c r="AP892" s="11">
        <f t="shared" si="249"/>
        <v>35.783365570599614</v>
      </c>
      <c r="AQ892" s="91" t="s">
        <v>5999</v>
      </c>
      <c r="AR892" s="89">
        <v>544</v>
      </c>
      <c r="AS892" s="89">
        <v>667</v>
      </c>
      <c r="AT892" s="10">
        <f t="shared" si="250"/>
        <v>-123</v>
      </c>
      <c r="AU892" s="87">
        <f t="shared" si="251"/>
        <v>-18.440779610194902</v>
      </c>
      <c r="AV892" s="19" t="s">
        <v>6224</v>
      </c>
    </row>
    <row r="893" spans="3:48" ht="50.1" customHeight="1">
      <c r="C893" s="5"/>
      <c r="D893" s="64" t="s">
        <v>1768</v>
      </c>
      <c r="E893" s="65" t="s">
        <v>5260</v>
      </c>
      <c r="F893" s="67" t="s">
        <v>1769</v>
      </c>
      <c r="G893" s="29">
        <v>60575</v>
      </c>
      <c r="H893" s="13">
        <v>63248</v>
      </c>
      <c r="I893" s="10">
        <f t="shared" si="234"/>
        <v>-2673</v>
      </c>
      <c r="J893" s="87">
        <f t="shared" si="235"/>
        <v>-4.2262205919554772</v>
      </c>
      <c r="K893" s="29">
        <v>17425</v>
      </c>
      <c r="L893" s="13">
        <v>18275</v>
      </c>
      <c r="M893" s="10">
        <f t="shared" si="236"/>
        <v>-850</v>
      </c>
      <c r="N893" s="87">
        <f t="shared" si="237"/>
        <v>-4.6511627906976747</v>
      </c>
      <c r="O893" s="29">
        <v>995</v>
      </c>
      <c r="P893" s="13">
        <v>994</v>
      </c>
      <c r="Q893" s="10">
        <f t="shared" si="238"/>
        <v>1</v>
      </c>
      <c r="R893" s="87">
        <f t="shared" si="239"/>
        <v>0.1006036217303823</v>
      </c>
      <c r="S893" s="29">
        <v>42155</v>
      </c>
      <c r="T893" s="13">
        <v>43980</v>
      </c>
      <c r="U893" s="10">
        <f t="shared" si="240"/>
        <v>-1825</v>
      </c>
      <c r="V893" s="87">
        <f t="shared" si="241"/>
        <v>-4.1496134606639385</v>
      </c>
      <c r="W893" s="88" t="s">
        <v>6465</v>
      </c>
      <c r="X893" s="89">
        <v>17728</v>
      </c>
      <c r="Y893" s="89">
        <v>18315</v>
      </c>
      <c r="Z893" s="10">
        <f t="shared" si="242"/>
        <v>-587</v>
      </c>
      <c r="AA893" s="87">
        <f t="shared" si="243"/>
        <v>-3.2050232050232053</v>
      </c>
      <c r="AB893" s="90" t="s">
        <v>8832</v>
      </c>
      <c r="AC893" s="89">
        <v>14577</v>
      </c>
      <c r="AD893" s="89">
        <v>15438</v>
      </c>
      <c r="AE893" s="10">
        <f t="shared" si="244"/>
        <v>-861</v>
      </c>
      <c r="AF893" s="11">
        <f t="shared" si="245"/>
        <v>-5.5771472988729105</v>
      </c>
      <c r="AG893" s="91" t="s">
        <v>5557</v>
      </c>
      <c r="AH893" s="89">
        <v>8151</v>
      </c>
      <c r="AI893" s="89">
        <v>8433</v>
      </c>
      <c r="AJ893" s="10">
        <f t="shared" si="246"/>
        <v>-282</v>
      </c>
      <c r="AK893" s="87">
        <f t="shared" si="247"/>
        <v>-3.3440056919245822</v>
      </c>
      <c r="AL893" s="90" t="s">
        <v>6871</v>
      </c>
      <c r="AM893" s="89">
        <v>1444</v>
      </c>
      <c r="AN893" s="89">
        <v>1469</v>
      </c>
      <c r="AO893" s="10">
        <f t="shared" si="248"/>
        <v>-25</v>
      </c>
      <c r="AP893" s="11">
        <f t="shared" si="249"/>
        <v>-1.7018379850238259</v>
      </c>
      <c r="AQ893" s="91" t="s">
        <v>8833</v>
      </c>
      <c r="AR893" s="89">
        <v>164</v>
      </c>
      <c r="AS893" s="89">
        <v>179</v>
      </c>
      <c r="AT893" s="10">
        <f t="shared" si="250"/>
        <v>-15</v>
      </c>
      <c r="AU893" s="87">
        <f t="shared" si="251"/>
        <v>-8.3798882681564244</v>
      </c>
      <c r="AV893" s="19" t="s">
        <v>6225</v>
      </c>
    </row>
    <row r="894" spans="3:48" ht="50.1" customHeight="1">
      <c r="C894" s="5"/>
      <c r="D894" s="64" t="s">
        <v>1770</v>
      </c>
      <c r="E894" s="65" t="s">
        <v>5260</v>
      </c>
      <c r="F894" s="67" t="s">
        <v>1771</v>
      </c>
      <c r="G894" s="29">
        <v>42027</v>
      </c>
      <c r="H894" s="13">
        <v>39371</v>
      </c>
      <c r="I894" s="10">
        <f t="shared" si="234"/>
        <v>2656</v>
      </c>
      <c r="J894" s="87">
        <f t="shared" si="235"/>
        <v>6.7460821416778849</v>
      </c>
      <c r="K894" s="29">
        <v>20705</v>
      </c>
      <c r="L894" s="13">
        <v>18126</v>
      </c>
      <c r="M894" s="10">
        <f t="shared" si="236"/>
        <v>2579</v>
      </c>
      <c r="N894" s="87">
        <f t="shared" si="237"/>
        <v>14.228180514178529</v>
      </c>
      <c r="O894" s="29">
        <v>4121</v>
      </c>
      <c r="P894" s="13">
        <v>4116</v>
      </c>
      <c r="Q894" s="10">
        <f t="shared" si="238"/>
        <v>5</v>
      </c>
      <c r="R894" s="87">
        <f t="shared" si="239"/>
        <v>0.12147716229348883</v>
      </c>
      <c r="S894" s="29">
        <v>17201</v>
      </c>
      <c r="T894" s="13">
        <v>17130</v>
      </c>
      <c r="U894" s="10">
        <f t="shared" si="240"/>
        <v>71</v>
      </c>
      <c r="V894" s="87">
        <f t="shared" si="241"/>
        <v>0.41447752481027439</v>
      </c>
      <c r="W894" s="88" t="s">
        <v>5387</v>
      </c>
      <c r="X894" s="89">
        <v>8555.1769999999997</v>
      </c>
      <c r="Y894" s="89">
        <v>8546.2369999999992</v>
      </c>
      <c r="Z894" s="10">
        <f t="shared" si="242"/>
        <v>8.9400000000005093</v>
      </c>
      <c r="AA894" s="87">
        <f t="shared" si="243"/>
        <v>0.10460744301849469</v>
      </c>
      <c r="AB894" s="90" t="s">
        <v>5378</v>
      </c>
      <c r="AC894" s="89">
        <v>6113.1790000000001</v>
      </c>
      <c r="AD894" s="89">
        <v>6102.9160000000002</v>
      </c>
      <c r="AE894" s="10">
        <f t="shared" si="244"/>
        <v>10.26299999999992</v>
      </c>
      <c r="AF894" s="11">
        <f t="shared" si="245"/>
        <v>0.16816551301050056</v>
      </c>
      <c r="AG894" s="91" t="s">
        <v>6199</v>
      </c>
      <c r="AH894" s="89">
        <v>1420.558</v>
      </c>
      <c r="AI894" s="89">
        <v>1369.077</v>
      </c>
      <c r="AJ894" s="10">
        <f t="shared" si="246"/>
        <v>51.480999999999995</v>
      </c>
      <c r="AK894" s="87">
        <f t="shared" si="247"/>
        <v>3.7602706056708275</v>
      </c>
      <c r="AL894" s="90" t="s">
        <v>5439</v>
      </c>
      <c r="AM894" s="89">
        <v>728.03499999999997</v>
      </c>
      <c r="AN894" s="89">
        <v>727.23900000000003</v>
      </c>
      <c r="AO894" s="10">
        <f t="shared" si="248"/>
        <v>0.79599999999993543</v>
      </c>
      <c r="AP894" s="11">
        <f t="shared" si="249"/>
        <v>0.10945507597913966</v>
      </c>
      <c r="AQ894" s="91" t="s">
        <v>8834</v>
      </c>
      <c r="AR894" s="89">
        <v>189.524</v>
      </c>
      <c r="AS894" s="89">
        <v>189.31700000000001</v>
      </c>
      <c r="AT894" s="10">
        <f t="shared" si="250"/>
        <v>0.20699999999999363</v>
      </c>
      <c r="AU894" s="87">
        <f t="shared" si="251"/>
        <v>0.1093404184515884</v>
      </c>
      <c r="AV894" s="19" t="s">
        <v>6226</v>
      </c>
    </row>
    <row r="895" spans="3:48" ht="50.1" customHeight="1">
      <c r="C895" s="5"/>
      <c r="D895" s="64" t="s">
        <v>1772</v>
      </c>
      <c r="E895" s="65" t="s">
        <v>5260</v>
      </c>
      <c r="F895" s="67" t="s">
        <v>1773</v>
      </c>
      <c r="G895" s="29">
        <v>71806</v>
      </c>
      <c r="H895" s="13">
        <v>71047</v>
      </c>
      <c r="I895" s="10">
        <f t="shared" si="234"/>
        <v>759</v>
      </c>
      <c r="J895" s="87">
        <f t="shared" si="235"/>
        <v>1.068306895435416</v>
      </c>
      <c r="K895" s="29">
        <v>26923</v>
      </c>
      <c r="L895" s="13">
        <v>23474</v>
      </c>
      <c r="M895" s="10">
        <f t="shared" si="236"/>
        <v>3449</v>
      </c>
      <c r="N895" s="87">
        <f t="shared" si="237"/>
        <v>14.692851665672659</v>
      </c>
      <c r="O895" s="29">
        <v>335</v>
      </c>
      <c r="P895" s="13">
        <v>156</v>
      </c>
      <c r="Q895" s="10">
        <f t="shared" si="238"/>
        <v>179</v>
      </c>
      <c r="R895" s="87">
        <f t="shared" si="239"/>
        <v>114.74358974358974</v>
      </c>
      <c r="S895" s="29">
        <v>44548</v>
      </c>
      <c r="T895" s="13">
        <v>47418</v>
      </c>
      <c r="U895" s="10">
        <f t="shared" si="240"/>
        <v>-2870</v>
      </c>
      <c r="V895" s="87">
        <f t="shared" si="241"/>
        <v>-6.052553882491881</v>
      </c>
      <c r="W895" s="88" t="s">
        <v>5387</v>
      </c>
      <c r="X895" s="89">
        <v>23556</v>
      </c>
      <c r="Y895" s="89">
        <v>24803</v>
      </c>
      <c r="Z895" s="10">
        <f t="shared" si="242"/>
        <v>-1247</v>
      </c>
      <c r="AA895" s="87">
        <f t="shared" si="243"/>
        <v>-5.0276176268999713</v>
      </c>
      <c r="AB895" s="90" t="s">
        <v>5378</v>
      </c>
      <c r="AC895" s="89">
        <v>12499</v>
      </c>
      <c r="AD895" s="89">
        <v>13629</v>
      </c>
      <c r="AE895" s="10">
        <f t="shared" si="244"/>
        <v>-1130</v>
      </c>
      <c r="AF895" s="11">
        <f t="shared" si="245"/>
        <v>-8.2911438843642227</v>
      </c>
      <c r="AG895" s="91" t="s">
        <v>8835</v>
      </c>
      <c r="AH895" s="89">
        <v>4406</v>
      </c>
      <c r="AI895" s="89">
        <v>4487</v>
      </c>
      <c r="AJ895" s="10">
        <f t="shared" si="246"/>
        <v>-81</v>
      </c>
      <c r="AK895" s="87">
        <f t="shared" si="247"/>
        <v>-1.8052150657454871</v>
      </c>
      <c r="AL895" s="90" t="s">
        <v>6737</v>
      </c>
      <c r="AM895" s="89">
        <v>3722</v>
      </c>
      <c r="AN895" s="89">
        <v>4191</v>
      </c>
      <c r="AO895" s="10">
        <f t="shared" si="248"/>
        <v>-469</v>
      </c>
      <c r="AP895" s="11">
        <f t="shared" si="249"/>
        <v>-11.190646623717489</v>
      </c>
      <c r="AQ895" s="91" t="s">
        <v>8836</v>
      </c>
      <c r="AR895" s="89">
        <v>200</v>
      </c>
      <c r="AS895" s="89">
        <v>200</v>
      </c>
      <c r="AT895" s="10">
        <f t="shared" si="250"/>
        <v>0</v>
      </c>
      <c r="AU895" s="87">
        <f t="shared" si="251"/>
        <v>0</v>
      </c>
      <c r="AV895" s="21" t="s">
        <v>6227</v>
      </c>
    </row>
    <row r="896" spans="3:48" ht="50.1" customHeight="1">
      <c r="C896" s="5"/>
      <c r="D896" s="64" t="s">
        <v>1774</v>
      </c>
      <c r="E896" s="65" t="s">
        <v>5260</v>
      </c>
      <c r="F896" s="67" t="s">
        <v>1775</v>
      </c>
      <c r="G896" s="29">
        <v>92019</v>
      </c>
      <c r="H896" s="13">
        <v>94038</v>
      </c>
      <c r="I896" s="10">
        <f t="shared" si="234"/>
        <v>-2019</v>
      </c>
      <c r="J896" s="87">
        <f t="shared" si="235"/>
        <v>-2.147004402475595</v>
      </c>
      <c r="K896" s="29">
        <v>43953</v>
      </c>
      <c r="L896" s="13">
        <v>45671</v>
      </c>
      <c r="M896" s="10">
        <f t="shared" si="236"/>
        <v>-1718</v>
      </c>
      <c r="N896" s="87">
        <f t="shared" si="237"/>
        <v>-3.7616868472334737</v>
      </c>
      <c r="O896" s="29">
        <v>2715</v>
      </c>
      <c r="P896" s="13">
        <v>2701</v>
      </c>
      <c r="Q896" s="10">
        <f t="shared" si="238"/>
        <v>14</v>
      </c>
      <c r="R896" s="87">
        <f t="shared" si="239"/>
        <v>0.51832654572380599</v>
      </c>
      <c r="S896" s="29">
        <v>45352</v>
      </c>
      <c r="T896" s="13">
        <v>45665</v>
      </c>
      <c r="U896" s="10">
        <f t="shared" si="240"/>
        <v>-313</v>
      </c>
      <c r="V896" s="87">
        <f t="shared" si="241"/>
        <v>-0.68542647541881097</v>
      </c>
      <c r="W896" s="88" t="s">
        <v>5937</v>
      </c>
      <c r="X896" s="89">
        <v>26958</v>
      </c>
      <c r="Y896" s="89">
        <v>26932</v>
      </c>
      <c r="Z896" s="10">
        <f t="shared" si="242"/>
        <v>26</v>
      </c>
      <c r="AA896" s="87">
        <f t="shared" si="243"/>
        <v>9.6539432645180459E-2</v>
      </c>
      <c r="AB896" s="90" t="s">
        <v>5876</v>
      </c>
      <c r="AC896" s="89">
        <v>5920</v>
      </c>
      <c r="AD896" s="89">
        <v>6513</v>
      </c>
      <c r="AE896" s="10">
        <f t="shared" si="244"/>
        <v>-593</v>
      </c>
      <c r="AF896" s="11">
        <f t="shared" si="245"/>
        <v>-9.104867188699524</v>
      </c>
      <c r="AG896" s="91" t="s">
        <v>8837</v>
      </c>
      <c r="AH896" s="89">
        <v>5022</v>
      </c>
      <c r="AI896" s="89">
        <v>5017</v>
      </c>
      <c r="AJ896" s="10">
        <f t="shared" si="246"/>
        <v>5</v>
      </c>
      <c r="AK896" s="87">
        <f t="shared" si="247"/>
        <v>9.9661152082918092E-2</v>
      </c>
      <c r="AL896" s="90" t="s">
        <v>6211</v>
      </c>
      <c r="AM896" s="89">
        <v>3785</v>
      </c>
      <c r="AN896" s="89">
        <v>3689</v>
      </c>
      <c r="AO896" s="10">
        <f t="shared" si="248"/>
        <v>96</v>
      </c>
      <c r="AP896" s="11">
        <f t="shared" si="249"/>
        <v>2.6023312550826785</v>
      </c>
      <c r="AQ896" s="91" t="s">
        <v>8838</v>
      </c>
      <c r="AR896" s="89">
        <v>2058</v>
      </c>
      <c r="AS896" s="89">
        <v>1888</v>
      </c>
      <c r="AT896" s="10">
        <f t="shared" si="250"/>
        <v>170</v>
      </c>
      <c r="AU896" s="87">
        <f t="shared" si="251"/>
        <v>9.0042372881355934</v>
      </c>
      <c r="AV896" s="21" t="s">
        <v>6228</v>
      </c>
    </row>
    <row r="897" spans="3:48" ht="50.1" customHeight="1">
      <c r="C897" s="5"/>
      <c r="D897" s="64" t="s">
        <v>1776</v>
      </c>
      <c r="E897" s="65" t="s">
        <v>5260</v>
      </c>
      <c r="F897" s="67" t="s">
        <v>1777</v>
      </c>
      <c r="G897" s="29">
        <v>180581</v>
      </c>
      <c r="H897" s="13">
        <v>175203</v>
      </c>
      <c r="I897" s="10">
        <f t="shared" si="234"/>
        <v>5378</v>
      </c>
      <c r="J897" s="87">
        <f t="shared" si="235"/>
        <v>3.0695821418583016</v>
      </c>
      <c r="K897" s="29">
        <v>45589</v>
      </c>
      <c r="L897" s="13">
        <v>43188</v>
      </c>
      <c r="M897" s="10">
        <f t="shared" si="236"/>
        <v>2401</v>
      </c>
      <c r="N897" s="87">
        <f t="shared" si="237"/>
        <v>5.5594146522182086</v>
      </c>
      <c r="O897" s="29">
        <v>9158</v>
      </c>
      <c r="P897" s="13">
        <v>9926</v>
      </c>
      <c r="Q897" s="10">
        <f t="shared" si="238"/>
        <v>-768</v>
      </c>
      <c r="R897" s="87">
        <f t="shared" si="239"/>
        <v>-7.7372556921216997</v>
      </c>
      <c r="S897" s="29">
        <v>125834</v>
      </c>
      <c r="T897" s="13">
        <v>122089</v>
      </c>
      <c r="U897" s="10">
        <f t="shared" si="240"/>
        <v>3745</v>
      </c>
      <c r="V897" s="87">
        <f t="shared" si="241"/>
        <v>3.0674344126006439</v>
      </c>
      <c r="W897" s="88" t="s">
        <v>8839</v>
      </c>
      <c r="X897" s="89">
        <v>55524.737999999998</v>
      </c>
      <c r="Y897" s="89">
        <v>55283.7</v>
      </c>
      <c r="Z897" s="10">
        <f t="shared" si="242"/>
        <v>241.03800000000047</v>
      </c>
      <c r="AA897" s="87">
        <f t="shared" si="243"/>
        <v>0.43600193185333191</v>
      </c>
      <c r="AB897" s="90" t="s">
        <v>8840</v>
      </c>
      <c r="AC897" s="89">
        <v>43021.271999999997</v>
      </c>
      <c r="AD897" s="89">
        <v>40181.597000000002</v>
      </c>
      <c r="AE897" s="10">
        <f t="shared" si="244"/>
        <v>2839.6749999999956</v>
      </c>
      <c r="AF897" s="11">
        <f t="shared" si="245"/>
        <v>7.0671033806844346</v>
      </c>
      <c r="AG897" s="91" t="s">
        <v>5436</v>
      </c>
      <c r="AH897" s="89">
        <v>5746.5529999999999</v>
      </c>
      <c r="AI897" s="89">
        <v>4467.6729999999998</v>
      </c>
      <c r="AJ897" s="10">
        <f t="shared" si="246"/>
        <v>1278.8800000000001</v>
      </c>
      <c r="AK897" s="87">
        <f t="shared" si="247"/>
        <v>28.625192577881155</v>
      </c>
      <c r="AL897" s="90" t="s">
        <v>8841</v>
      </c>
      <c r="AM897" s="89">
        <v>5707.2669999999998</v>
      </c>
      <c r="AN897" s="89">
        <v>6002.8630000000003</v>
      </c>
      <c r="AO897" s="10">
        <f t="shared" si="248"/>
        <v>-295.59600000000046</v>
      </c>
      <c r="AP897" s="11">
        <f t="shared" si="249"/>
        <v>-4.9242503118928491</v>
      </c>
      <c r="AQ897" s="91" t="s">
        <v>8842</v>
      </c>
      <c r="AR897" s="89">
        <v>4972.1930000000002</v>
      </c>
      <c r="AS897" s="89">
        <v>5722.3860000000004</v>
      </c>
      <c r="AT897" s="10">
        <f t="shared" si="250"/>
        <v>-750.19300000000021</v>
      </c>
      <c r="AU897" s="87">
        <f t="shared" si="251"/>
        <v>-13.109793711923665</v>
      </c>
      <c r="AV897" s="19" t="s">
        <v>8849</v>
      </c>
    </row>
    <row r="898" spans="3:48" ht="50.1" customHeight="1">
      <c r="C898" s="5"/>
      <c r="D898" s="64" t="s">
        <v>1778</v>
      </c>
      <c r="E898" s="65" t="s">
        <v>5260</v>
      </c>
      <c r="F898" s="67" t="s">
        <v>1779</v>
      </c>
      <c r="G898" s="29">
        <v>127376</v>
      </c>
      <c r="H898" s="13">
        <v>130211</v>
      </c>
      <c r="I898" s="10">
        <f t="shared" si="234"/>
        <v>-2835</v>
      </c>
      <c r="J898" s="87">
        <f t="shared" si="235"/>
        <v>-2.177235410218799</v>
      </c>
      <c r="K898" s="29">
        <v>23642</v>
      </c>
      <c r="L898" s="13">
        <v>14644</v>
      </c>
      <c r="M898" s="10">
        <f t="shared" si="236"/>
        <v>8998</v>
      </c>
      <c r="N898" s="87">
        <f t="shared" si="237"/>
        <v>61.444960393335158</v>
      </c>
      <c r="O898" s="29">
        <v>298</v>
      </c>
      <c r="P898" s="13">
        <v>351</v>
      </c>
      <c r="Q898" s="10">
        <f t="shared" si="238"/>
        <v>-53</v>
      </c>
      <c r="R898" s="87">
        <f t="shared" si="239"/>
        <v>-15.0997150997151</v>
      </c>
      <c r="S898" s="29">
        <v>103437</v>
      </c>
      <c r="T898" s="13">
        <v>115216</v>
      </c>
      <c r="U898" s="10">
        <f t="shared" si="240"/>
        <v>-11779</v>
      </c>
      <c r="V898" s="87">
        <f t="shared" si="241"/>
        <v>-10.223406471323427</v>
      </c>
      <c r="W898" s="88" t="s">
        <v>6229</v>
      </c>
      <c r="X898" s="89">
        <v>50863</v>
      </c>
      <c r="Y898" s="89">
        <v>54301</v>
      </c>
      <c r="Z898" s="10">
        <f t="shared" si="242"/>
        <v>-3438</v>
      </c>
      <c r="AA898" s="87">
        <f t="shared" si="243"/>
        <v>-6.3313751127971853</v>
      </c>
      <c r="AB898" s="90" t="s">
        <v>5557</v>
      </c>
      <c r="AC898" s="89">
        <v>18564</v>
      </c>
      <c r="AD898" s="89">
        <v>25337</v>
      </c>
      <c r="AE898" s="10">
        <f t="shared" si="244"/>
        <v>-6773</v>
      </c>
      <c r="AF898" s="11">
        <f t="shared" si="245"/>
        <v>-26.731657260133403</v>
      </c>
      <c r="AG898" s="91" t="s">
        <v>5339</v>
      </c>
      <c r="AH898" s="89">
        <v>15904</v>
      </c>
      <c r="AI898" s="89">
        <v>17516</v>
      </c>
      <c r="AJ898" s="10">
        <f t="shared" si="246"/>
        <v>-1612</v>
      </c>
      <c r="AK898" s="87">
        <f t="shared" si="247"/>
        <v>-9.203014386846311</v>
      </c>
      <c r="AL898" s="90" t="s">
        <v>6230</v>
      </c>
      <c r="AM898" s="89">
        <v>15524</v>
      </c>
      <c r="AN898" s="89">
        <v>15504</v>
      </c>
      <c r="AO898" s="10">
        <f t="shared" si="248"/>
        <v>20</v>
      </c>
      <c r="AP898" s="11">
        <f t="shared" si="249"/>
        <v>0.12899896800825594</v>
      </c>
      <c r="AQ898" s="91" t="s">
        <v>6231</v>
      </c>
      <c r="AR898" s="89">
        <v>1189</v>
      </c>
      <c r="AS898" s="89">
        <v>1188</v>
      </c>
      <c r="AT898" s="10">
        <f t="shared" si="250"/>
        <v>1</v>
      </c>
      <c r="AU898" s="87">
        <f t="shared" si="251"/>
        <v>8.4175084175084167E-2</v>
      </c>
      <c r="AV898" s="19" t="s">
        <v>8850</v>
      </c>
    </row>
    <row r="899" spans="3:48" ht="50.1" customHeight="1">
      <c r="C899" s="5"/>
      <c r="D899" s="64" t="s">
        <v>1780</v>
      </c>
      <c r="E899" s="65" t="s">
        <v>5260</v>
      </c>
      <c r="F899" s="67" t="s">
        <v>1781</v>
      </c>
      <c r="G899" s="29">
        <v>210561</v>
      </c>
      <c r="H899" s="13">
        <v>207894</v>
      </c>
      <c r="I899" s="10">
        <f t="shared" si="234"/>
        <v>2667</v>
      </c>
      <c r="J899" s="87">
        <f t="shared" si="235"/>
        <v>1.2828653063580477</v>
      </c>
      <c r="K899" s="29">
        <v>41208</v>
      </c>
      <c r="L899" s="13">
        <v>41657</v>
      </c>
      <c r="M899" s="10">
        <f t="shared" si="236"/>
        <v>-449</v>
      </c>
      <c r="N899" s="87">
        <f t="shared" si="237"/>
        <v>-1.0778500612142017</v>
      </c>
      <c r="O899" s="29">
        <v>340</v>
      </c>
      <c r="P899" s="13">
        <v>502</v>
      </c>
      <c r="Q899" s="10">
        <f t="shared" si="238"/>
        <v>-162</v>
      </c>
      <c r="R899" s="87">
        <f t="shared" si="239"/>
        <v>-32.270916334661351</v>
      </c>
      <c r="S899" s="29">
        <v>169013</v>
      </c>
      <c r="T899" s="13">
        <v>165736</v>
      </c>
      <c r="U899" s="10">
        <f t="shared" si="240"/>
        <v>3277</v>
      </c>
      <c r="V899" s="87">
        <f t="shared" si="241"/>
        <v>1.9772409132596418</v>
      </c>
      <c r="W899" s="88" t="s">
        <v>8843</v>
      </c>
      <c r="X899" s="89">
        <v>59952.290999999997</v>
      </c>
      <c r="Y899" s="89">
        <v>58196.332000000002</v>
      </c>
      <c r="Z899" s="10">
        <f t="shared" si="242"/>
        <v>1755.9589999999953</v>
      </c>
      <c r="AA899" s="87">
        <f t="shared" si="243"/>
        <v>3.0173018464462591</v>
      </c>
      <c r="AB899" s="90" t="s">
        <v>5342</v>
      </c>
      <c r="AC899" s="89">
        <v>56017.885999999999</v>
      </c>
      <c r="AD899" s="89">
        <v>56656.031999999999</v>
      </c>
      <c r="AE899" s="10">
        <f t="shared" si="244"/>
        <v>-638.14600000000064</v>
      </c>
      <c r="AF899" s="11">
        <f t="shared" si="245"/>
        <v>-1.1263513830266134</v>
      </c>
      <c r="AG899" s="91" t="s">
        <v>8844</v>
      </c>
      <c r="AH899" s="89">
        <v>31806.615000000002</v>
      </c>
      <c r="AI899" s="89">
        <v>29718.064999999999</v>
      </c>
      <c r="AJ899" s="10">
        <f t="shared" si="246"/>
        <v>2088.5500000000029</v>
      </c>
      <c r="AK899" s="87">
        <f t="shared" si="247"/>
        <v>7.0278801799511612</v>
      </c>
      <c r="AL899" s="90" t="s">
        <v>6199</v>
      </c>
      <c r="AM899" s="89">
        <v>21003.145</v>
      </c>
      <c r="AN899" s="89">
        <v>20999.995999999999</v>
      </c>
      <c r="AO899" s="10">
        <f t="shared" si="248"/>
        <v>3.1490000000012515</v>
      </c>
      <c r="AP899" s="11">
        <f t="shared" si="249"/>
        <v>1.4995240951480427E-2</v>
      </c>
      <c r="AQ899" s="91" t="s">
        <v>8845</v>
      </c>
      <c r="AR899" s="89">
        <v>84.308999999999997</v>
      </c>
      <c r="AS899" s="89">
        <v>72.052000000000007</v>
      </c>
      <c r="AT899" s="10">
        <f t="shared" si="250"/>
        <v>12.256999999999991</v>
      </c>
      <c r="AU899" s="87">
        <f t="shared" si="251"/>
        <v>17.011325154055392</v>
      </c>
      <c r="AV899" s="19" t="s">
        <v>8851</v>
      </c>
    </row>
    <row r="900" spans="3:48" ht="50.1" customHeight="1">
      <c r="C900" s="5"/>
      <c r="D900" s="64" t="s">
        <v>1782</v>
      </c>
      <c r="E900" s="65" t="s">
        <v>5260</v>
      </c>
      <c r="F900" s="67" t="s">
        <v>1783</v>
      </c>
      <c r="G900" s="29">
        <v>24402</v>
      </c>
      <c r="H900" s="13">
        <v>23256</v>
      </c>
      <c r="I900" s="10">
        <f t="shared" si="234"/>
        <v>1146</v>
      </c>
      <c r="J900" s="87">
        <f t="shared" si="235"/>
        <v>4.9277605779153761</v>
      </c>
      <c r="K900" s="29">
        <v>10911</v>
      </c>
      <c r="L900" s="13">
        <v>10659</v>
      </c>
      <c r="M900" s="10">
        <f t="shared" si="236"/>
        <v>252</v>
      </c>
      <c r="N900" s="87">
        <f t="shared" si="237"/>
        <v>2.364199268224036</v>
      </c>
      <c r="O900" s="29">
        <v>4</v>
      </c>
      <c r="P900" s="13">
        <v>4</v>
      </c>
      <c r="Q900" s="10">
        <f t="shared" si="238"/>
        <v>0</v>
      </c>
      <c r="R900" s="87">
        <f t="shared" si="239"/>
        <v>0</v>
      </c>
      <c r="S900" s="29">
        <v>13488</v>
      </c>
      <c r="T900" s="13">
        <v>12594</v>
      </c>
      <c r="U900" s="10">
        <f t="shared" si="240"/>
        <v>894</v>
      </c>
      <c r="V900" s="87">
        <f t="shared" si="241"/>
        <v>7.0986183897093849</v>
      </c>
      <c r="W900" s="88" t="s">
        <v>8852</v>
      </c>
      <c r="X900" s="89">
        <v>6768</v>
      </c>
      <c r="Y900" s="89">
        <v>6077</v>
      </c>
      <c r="Z900" s="10">
        <f t="shared" si="242"/>
        <v>691</v>
      </c>
      <c r="AA900" s="87">
        <f t="shared" si="243"/>
        <v>11.370742142504525</v>
      </c>
      <c r="AB900" s="90" t="s">
        <v>8853</v>
      </c>
      <c r="AC900" s="89">
        <v>2913</v>
      </c>
      <c r="AD900" s="89">
        <v>2910</v>
      </c>
      <c r="AE900" s="10">
        <f t="shared" si="244"/>
        <v>3</v>
      </c>
      <c r="AF900" s="11">
        <f t="shared" si="245"/>
        <v>0.10309278350515465</v>
      </c>
      <c r="AG900" s="91" t="s">
        <v>8854</v>
      </c>
      <c r="AH900" s="89">
        <v>2214</v>
      </c>
      <c r="AI900" s="89">
        <v>2212</v>
      </c>
      <c r="AJ900" s="10">
        <f t="shared" si="246"/>
        <v>2</v>
      </c>
      <c r="AK900" s="87">
        <f t="shared" si="247"/>
        <v>9.0415913200723327E-2</v>
      </c>
      <c r="AL900" s="90" t="s">
        <v>8855</v>
      </c>
      <c r="AM900" s="89">
        <v>613</v>
      </c>
      <c r="AN900" s="89">
        <v>451</v>
      </c>
      <c r="AO900" s="10">
        <f t="shared" si="248"/>
        <v>162</v>
      </c>
      <c r="AP900" s="11">
        <f t="shared" si="249"/>
        <v>35.920177383592019</v>
      </c>
      <c r="AQ900" s="91" t="s">
        <v>8856</v>
      </c>
      <c r="AR900" s="89">
        <v>258</v>
      </c>
      <c r="AS900" s="89">
        <v>207</v>
      </c>
      <c r="AT900" s="10">
        <f t="shared" si="250"/>
        <v>51</v>
      </c>
      <c r="AU900" s="87">
        <f t="shared" si="251"/>
        <v>24.637681159420293</v>
      </c>
      <c r="AV900" s="19" t="s">
        <v>6232</v>
      </c>
    </row>
    <row r="901" spans="3:48" ht="50.1" customHeight="1">
      <c r="C901" s="5"/>
      <c r="D901" s="64" t="s">
        <v>1784</v>
      </c>
      <c r="E901" s="65" t="s">
        <v>5260</v>
      </c>
      <c r="F901" s="67" t="s">
        <v>1785</v>
      </c>
      <c r="G901" s="29">
        <v>26291</v>
      </c>
      <c r="H901" s="13">
        <v>25699</v>
      </c>
      <c r="I901" s="10">
        <f t="shared" si="234"/>
        <v>592</v>
      </c>
      <c r="J901" s="87">
        <f t="shared" si="235"/>
        <v>2.3035915794388884</v>
      </c>
      <c r="K901" s="29">
        <v>10351</v>
      </c>
      <c r="L901" s="13">
        <v>10548</v>
      </c>
      <c r="M901" s="10">
        <f t="shared" si="236"/>
        <v>-197</v>
      </c>
      <c r="N901" s="87">
        <f t="shared" si="237"/>
        <v>-1.8676526355707244</v>
      </c>
      <c r="O901" s="29">
        <v>0</v>
      </c>
      <c r="P901" s="13">
        <v>0</v>
      </c>
      <c r="Q901" s="10" t="str">
        <f t="shared" si="238"/>
        <v>-</v>
      </c>
      <c r="R901" s="87" t="str">
        <f t="shared" si="239"/>
        <v>-</v>
      </c>
      <c r="S901" s="29">
        <v>15940</v>
      </c>
      <c r="T901" s="13">
        <v>15150</v>
      </c>
      <c r="U901" s="10">
        <f t="shared" si="240"/>
        <v>790</v>
      </c>
      <c r="V901" s="87">
        <f t="shared" si="241"/>
        <v>5.214521452145215</v>
      </c>
      <c r="W901" s="88" t="s">
        <v>5339</v>
      </c>
      <c r="X901" s="89">
        <v>13751</v>
      </c>
      <c r="Y901" s="89">
        <v>13314</v>
      </c>
      <c r="Z901" s="10">
        <f t="shared" si="242"/>
        <v>437</v>
      </c>
      <c r="AA901" s="87">
        <f t="shared" si="243"/>
        <v>3.2822592759501279</v>
      </c>
      <c r="AB901" s="90" t="s">
        <v>6233</v>
      </c>
      <c r="AC901" s="89">
        <v>1104</v>
      </c>
      <c r="AD901" s="89">
        <v>1204</v>
      </c>
      <c r="AE901" s="10">
        <f t="shared" si="244"/>
        <v>-100</v>
      </c>
      <c r="AF901" s="11">
        <f t="shared" si="245"/>
        <v>-8.3056478405315612</v>
      </c>
      <c r="AG901" s="91" t="s">
        <v>7607</v>
      </c>
      <c r="AH901" s="89">
        <v>424</v>
      </c>
      <c r="AI901" s="89" t="s">
        <v>11087</v>
      </c>
      <c r="AJ901" s="10" t="str">
        <f t="shared" si="246"/>
        <v>-</v>
      </c>
      <c r="AK901" s="87" t="str">
        <f t="shared" si="247"/>
        <v>-</v>
      </c>
      <c r="AL901" s="90" t="s">
        <v>8857</v>
      </c>
      <c r="AM901" s="89">
        <v>394</v>
      </c>
      <c r="AN901" s="89">
        <v>394</v>
      </c>
      <c r="AO901" s="10">
        <f t="shared" si="248"/>
        <v>0</v>
      </c>
      <c r="AP901" s="11">
        <f t="shared" si="249"/>
        <v>0</v>
      </c>
      <c r="AQ901" s="91" t="s">
        <v>5892</v>
      </c>
      <c r="AR901" s="89">
        <v>224</v>
      </c>
      <c r="AS901" s="89">
        <v>228</v>
      </c>
      <c r="AT901" s="10">
        <f t="shared" si="250"/>
        <v>-4</v>
      </c>
      <c r="AU901" s="87">
        <f t="shared" si="251"/>
        <v>-1.7543859649122806</v>
      </c>
      <c r="AV901" s="19" t="s">
        <v>6234</v>
      </c>
    </row>
    <row r="902" spans="3:48" ht="50.1" customHeight="1">
      <c r="C902" s="5"/>
      <c r="D902" s="64" t="s">
        <v>1786</v>
      </c>
      <c r="E902" s="65" t="s">
        <v>5260</v>
      </c>
      <c r="F902" s="67" t="s">
        <v>1787</v>
      </c>
      <c r="G902" s="29">
        <v>47371</v>
      </c>
      <c r="H902" s="13">
        <v>45073</v>
      </c>
      <c r="I902" s="10">
        <f t="shared" si="234"/>
        <v>2298</v>
      </c>
      <c r="J902" s="87">
        <f t="shared" si="235"/>
        <v>5.0983959354824391</v>
      </c>
      <c r="K902" s="29">
        <v>5968</v>
      </c>
      <c r="L902" s="13">
        <v>6105</v>
      </c>
      <c r="M902" s="10">
        <f t="shared" si="236"/>
        <v>-137</v>
      </c>
      <c r="N902" s="87">
        <f t="shared" si="237"/>
        <v>-2.2440622440622442</v>
      </c>
      <c r="O902" s="29">
        <v>0</v>
      </c>
      <c r="P902" s="13">
        <v>0</v>
      </c>
      <c r="Q902" s="10" t="str">
        <f t="shared" si="238"/>
        <v>-</v>
      </c>
      <c r="R902" s="87" t="str">
        <f t="shared" si="239"/>
        <v>-</v>
      </c>
      <c r="S902" s="29">
        <v>41403</v>
      </c>
      <c r="T902" s="13">
        <v>38968</v>
      </c>
      <c r="U902" s="10">
        <f t="shared" si="240"/>
        <v>2435</v>
      </c>
      <c r="V902" s="87">
        <f t="shared" si="241"/>
        <v>6.2487168959145967</v>
      </c>
      <c r="W902" s="88" t="s">
        <v>5339</v>
      </c>
      <c r="X902" s="89">
        <v>15881.377823000001</v>
      </c>
      <c r="Y902" s="89">
        <v>14582.257661</v>
      </c>
      <c r="Z902" s="10">
        <f t="shared" si="242"/>
        <v>1299.1201620000011</v>
      </c>
      <c r="AA902" s="87">
        <f t="shared" si="243"/>
        <v>8.9089096640671475</v>
      </c>
      <c r="AB902" s="90" t="s">
        <v>5658</v>
      </c>
      <c r="AC902" s="89">
        <v>14239.207993</v>
      </c>
      <c r="AD902" s="89">
        <v>13114.587872</v>
      </c>
      <c r="AE902" s="10">
        <f t="shared" si="244"/>
        <v>1124.6201209999999</v>
      </c>
      <c r="AF902" s="11">
        <f t="shared" si="245"/>
        <v>8.5753371129648261</v>
      </c>
      <c r="AG902" s="91" t="s">
        <v>8858</v>
      </c>
      <c r="AH902" s="89">
        <v>5226.6376319999999</v>
      </c>
      <c r="AI902" s="89">
        <v>5224.668122</v>
      </c>
      <c r="AJ902" s="10">
        <f t="shared" si="246"/>
        <v>1.9695099999999002</v>
      </c>
      <c r="AK902" s="87">
        <f t="shared" si="247"/>
        <v>3.7696365664006484E-2</v>
      </c>
      <c r="AL902" s="90" t="s">
        <v>8859</v>
      </c>
      <c r="AM902" s="89">
        <v>4691.5146850000001</v>
      </c>
      <c r="AN902" s="89">
        <v>4690.9094320000004</v>
      </c>
      <c r="AO902" s="10">
        <f t="shared" si="248"/>
        <v>0.60525299999972049</v>
      </c>
      <c r="AP902" s="11">
        <f t="shared" si="249"/>
        <v>1.2902679294357358E-2</v>
      </c>
      <c r="AQ902" s="91" t="s">
        <v>8860</v>
      </c>
      <c r="AR902" s="89">
        <v>526.082043</v>
      </c>
      <c r="AS902" s="89">
        <v>526.082043</v>
      </c>
      <c r="AT902" s="10">
        <f t="shared" si="250"/>
        <v>0</v>
      </c>
      <c r="AU902" s="87">
        <f t="shared" si="251"/>
        <v>0</v>
      </c>
      <c r="AV902" s="19" t="s">
        <v>6235</v>
      </c>
    </row>
    <row r="903" spans="3:48" ht="50.1" customHeight="1">
      <c r="C903" s="5"/>
      <c r="D903" s="64" t="s">
        <v>1788</v>
      </c>
      <c r="E903" s="65" t="s">
        <v>5260</v>
      </c>
      <c r="F903" s="67" t="s">
        <v>1789</v>
      </c>
      <c r="G903" s="29">
        <v>15151</v>
      </c>
      <c r="H903" s="13">
        <v>14267</v>
      </c>
      <c r="I903" s="10">
        <f t="shared" si="234"/>
        <v>884</v>
      </c>
      <c r="J903" s="87">
        <f t="shared" si="235"/>
        <v>6.196116913156235</v>
      </c>
      <c r="K903" s="29">
        <v>4847</v>
      </c>
      <c r="L903" s="13">
        <v>4328</v>
      </c>
      <c r="M903" s="10">
        <f t="shared" si="236"/>
        <v>519</v>
      </c>
      <c r="N903" s="87">
        <f t="shared" si="237"/>
        <v>11.991682070240296</v>
      </c>
      <c r="O903" s="29">
        <v>0</v>
      </c>
      <c r="P903" s="13">
        <v>0</v>
      </c>
      <c r="Q903" s="10" t="str">
        <f t="shared" si="238"/>
        <v>-</v>
      </c>
      <c r="R903" s="87" t="str">
        <f t="shared" si="239"/>
        <v>-</v>
      </c>
      <c r="S903" s="29">
        <v>10304</v>
      </c>
      <c r="T903" s="13">
        <v>9938</v>
      </c>
      <c r="U903" s="10">
        <f t="shared" si="240"/>
        <v>366</v>
      </c>
      <c r="V903" s="87">
        <f t="shared" si="241"/>
        <v>3.682833568122359</v>
      </c>
      <c r="W903" s="88" t="s">
        <v>8861</v>
      </c>
      <c r="X903" s="89">
        <v>3773</v>
      </c>
      <c r="Y903" s="89">
        <v>3802</v>
      </c>
      <c r="Z903" s="10">
        <f t="shared" si="242"/>
        <v>-29</v>
      </c>
      <c r="AA903" s="87">
        <f t="shared" si="243"/>
        <v>-0.76275644397685427</v>
      </c>
      <c r="AB903" s="90" t="s">
        <v>5860</v>
      </c>
      <c r="AC903" s="89">
        <v>2454</v>
      </c>
      <c r="AD903" s="89">
        <v>2453</v>
      </c>
      <c r="AE903" s="10">
        <f t="shared" si="244"/>
        <v>1</v>
      </c>
      <c r="AF903" s="11">
        <f t="shared" si="245"/>
        <v>4.0766408479412965E-2</v>
      </c>
      <c r="AG903" s="91" t="s">
        <v>6804</v>
      </c>
      <c r="AH903" s="89">
        <v>1940</v>
      </c>
      <c r="AI903" s="89">
        <v>1737</v>
      </c>
      <c r="AJ903" s="10">
        <f t="shared" si="246"/>
        <v>203</v>
      </c>
      <c r="AK903" s="87">
        <f t="shared" si="247"/>
        <v>11.686816350028785</v>
      </c>
      <c r="AL903" s="90" t="s">
        <v>7554</v>
      </c>
      <c r="AM903" s="89">
        <v>1788</v>
      </c>
      <c r="AN903" s="89">
        <v>1586</v>
      </c>
      <c r="AO903" s="10">
        <f t="shared" si="248"/>
        <v>202</v>
      </c>
      <c r="AP903" s="11">
        <f t="shared" si="249"/>
        <v>12.736443883984869</v>
      </c>
      <c r="AQ903" s="91" t="s">
        <v>8836</v>
      </c>
      <c r="AR903" s="89">
        <v>277</v>
      </c>
      <c r="AS903" s="89">
        <v>285</v>
      </c>
      <c r="AT903" s="10">
        <f t="shared" si="250"/>
        <v>-8</v>
      </c>
      <c r="AU903" s="87">
        <f t="shared" si="251"/>
        <v>-2.807017543859649</v>
      </c>
      <c r="AV903" s="19" t="s">
        <v>8920</v>
      </c>
    </row>
    <row r="904" spans="3:48" ht="50.1" customHeight="1">
      <c r="C904" s="5"/>
      <c r="D904" s="64" t="s">
        <v>1790</v>
      </c>
      <c r="E904" s="65" t="s">
        <v>5260</v>
      </c>
      <c r="F904" s="67" t="s">
        <v>1791</v>
      </c>
      <c r="G904" s="29">
        <v>7808</v>
      </c>
      <c r="H904" s="13">
        <v>6772</v>
      </c>
      <c r="I904" s="10">
        <f t="shared" si="234"/>
        <v>1036</v>
      </c>
      <c r="J904" s="87">
        <f t="shared" si="235"/>
        <v>15.298287064382752</v>
      </c>
      <c r="K904" s="29">
        <v>3906</v>
      </c>
      <c r="L904" s="13">
        <v>3548</v>
      </c>
      <c r="M904" s="10">
        <f t="shared" si="236"/>
        <v>358</v>
      </c>
      <c r="N904" s="87">
        <f t="shared" si="237"/>
        <v>10.090191657271703</v>
      </c>
      <c r="O904" s="29">
        <v>0</v>
      </c>
      <c r="P904" s="13">
        <v>0</v>
      </c>
      <c r="Q904" s="10" t="str">
        <f t="shared" si="238"/>
        <v>-</v>
      </c>
      <c r="R904" s="87" t="str">
        <f t="shared" si="239"/>
        <v>-</v>
      </c>
      <c r="S904" s="29">
        <v>3901</v>
      </c>
      <c r="T904" s="13">
        <v>3223</v>
      </c>
      <c r="U904" s="10">
        <f t="shared" si="240"/>
        <v>678</v>
      </c>
      <c r="V904" s="87">
        <f t="shared" si="241"/>
        <v>21.036301582376669</v>
      </c>
      <c r="W904" s="88" t="s">
        <v>5339</v>
      </c>
      <c r="X904" s="89">
        <v>2481</v>
      </c>
      <c r="Y904" s="89">
        <v>2478</v>
      </c>
      <c r="Z904" s="10">
        <f t="shared" si="242"/>
        <v>3</v>
      </c>
      <c r="AA904" s="87">
        <f t="shared" si="243"/>
        <v>0.12106537530266344</v>
      </c>
      <c r="AB904" s="90" t="s">
        <v>5568</v>
      </c>
      <c r="AC904" s="89">
        <v>504</v>
      </c>
      <c r="AD904" s="89">
        <v>0</v>
      </c>
      <c r="AE904" s="10">
        <f t="shared" si="244"/>
        <v>504</v>
      </c>
      <c r="AF904" s="11" t="str">
        <f t="shared" si="245"/>
        <v>-</v>
      </c>
      <c r="AG904" s="91" t="s">
        <v>6336</v>
      </c>
      <c r="AH904" s="89">
        <v>370</v>
      </c>
      <c r="AI904" s="89">
        <v>350</v>
      </c>
      <c r="AJ904" s="10">
        <f t="shared" si="246"/>
        <v>20</v>
      </c>
      <c r="AK904" s="87">
        <f t="shared" si="247"/>
        <v>5.7142857142857144</v>
      </c>
      <c r="AL904" s="90" t="s">
        <v>8862</v>
      </c>
      <c r="AM904" s="89">
        <v>100</v>
      </c>
      <c r="AN904" s="89">
        <v>100</v>
      </c>
      <c r="AO904" s="10">
        <f t="shared" si="248"/>
        <v>0</v>
      </c>
      <c r="AP904" s="11">
        <f t="shared" si="249"/>
        <v>0</v>
      </c>
      <c r="AQ904" s="91" t="s">
        <v>5489</v>
      </c>
      <c r="AR904" s="89">
        <v>93</v>
      </c>
      <c r="AS904" s="89">
        <v>93</v>
      </c>
      <c r="AT904" s="10">
        <f t="shared" si="250"/>
        <v>0</v>
      </c>
      <c r="AU904" s="87">
        <f t="shared" si="251"/>
        <v>0</v>
      </c>
      <c r="AV904" s="19" t="s">
        <v>6236</v>
      </c>
    </row>
    <row r="905" spans="3:48" ht="50.1" customHeight="1">
      <c r="C905" s="5"/>
      <c r="D905" s="64" t="s">
        <v>1792</v>
      </c>
      <c r="E905" s="65" t="s">
        <v>5260</v>
      </c>
      <c r="F905" s="67" t="s">
        <v>1793</v>
      </c>
      <c r="G905" s="29">
        <v>58233</v>
      </c>
      <c r="H905" s="13">
        <v>56514</v>
      </c>
      <c r="I905" s="10">
        <f t="shared" ref="I905:I968" si="252">IF(OR(G905&gt;0,H905&gt;0),G905-H905,"-")</f>
        <v>1719</v>
      </c>
      <c r="J905" s="87">
        <f t="shared" ref="J905:J968" si="253">IFERROR(IF(OR(G905&gt;0,H905&gt;0),I905/H905*100,"-"),"-")</f>
        <v>3.0417241745408221</v>
      </c>
      <c r="K905" s="29">
        <v>8259</v>
      </c>
      <c r="L905" s="13">
        <v>8007</v>
      </c>
      <c r="M905" s="10">
        <f t="shared" ref="M905:M968" si="254">IF(OR(K905&gt;0,L905&gt;0),K905-L905,"-")</f>
        <v>252</v>
      </c>
      <c r="N905" s="87">
        <f t="shared" ref="N905:N968" si="255">IFERROR(IF(OR(K905&gt;0,L905&gt;0),M905/L905*100,"-"),"-")</f>
        <v>3.1472461596103409</v>
      </c>
      <c r="O905" s="29">
        <v>0</v>
      </c>
      <c r="P905" s="13">
        <v>0</v>
      </c>
      <c r="Q905" s="10" t="str">
        <f t="shared" ref="Q905:Q968" si="256">IF(OR(O905&gt;0,P905&gt;0),O905-P905,"-")</f>
        <v>-</v>
      </c>
      <c r="R905" s="87" t="str">
        <f t="shared" ref="R905:R968" si="257">IFERROR(IF(OR(O905&gt;0,P905&gt;0),Q905/P905*100,"-"),"-")</f>
        <v>-</v>
      </c>
      <c r="S905" s="29">
        <v>49974</v>
      </c>
      <c r="T905" s="13">
        <v>48507</v>
      </c>
      <c r="U905" s="10">
        <f t="shared" ref="U905:U968" si="258">IF(OR(S905&gt;0,T905&gt;0),S905-T905,"-")</f>
        <v>1467</v>
      </c>
      <c r="V905" s="87">
        <f t="shared" ref="V905:V968" si="259">IFERROR(IF(OR(S905&gt;0,T905&gt;0),U905/T905*100,"-"),"-")</f>
        <v>3.0243057703011935</v>
      </c>
      <c r="W905" s="88" t="s">
        <v>5339</v>
      </c>
      <c r="X905" s="89">
        <v>32627</v>
      </c>
      <c r="Y905" s="89">
        <v>31936</v>
      </c>
      <c r="Z905" s="10">
        <f t="shared" ref="Z905:Z968" si="260">IFERROR(IF(OR(X905&gt;0,Y905&gt;0),X905-Y905,"-"),"-")</f>
        <v>691</v>
      </c>
      <c r="AA905" s="87">
        <f t="shared" ref="AA905:AA968" si="261">IFERROR(IF(OR(X905&gt;0,Y905&gt;0),Z905/Y905*100,"-"),"-")</f>
        <v>2.163702404809619</v>
      </c>
      <c r="AB905" s="90" t="s">
        <v>5351</v>
      </c>
      <c r="AC905" s="89">
        <v>6985</v>
      </c>
      <c r="AD905" s="89">
        <v>6721</v>
      </c>
      <c r="AE905" s="10">
        <f t="shared" ref="AE905:AE968" si="262">IFERROR(IF(OR(AC905&gt;0,AD905&gt;0),AC905-AD905,"-"),"-")</f>
        <v>264</v>
      </c>
      <c r="AF905" s="11">
        <f t="shared" ref="AF905:AF968" si="263">IFERROR(IF(OR(AC905&gt;0,AD905&gt;0),AE905/AD905*100,"-"),"-")</f>
        <v>3.927986906710311</v>
      </c>
      <c r="AG905" s="91" t="s">
        <v>8107</v>
      </c>
      <c r="AH905" s="89">
        <v>4160</v>
      </c>
      <c r="AI905" s="89">
        <v>4160</v>
      </c>
      <c r="AJ905" s="10">
        <f t="shared" ref="AJ905:AJ968" si="264">IFERROR(IF(OR(AH905&gt;0,AI905&gt;0),AH905-AI905,"-"),"-")</f>
        <v>0</v>
      </c>
      <c r="AK905" s="87">
        <f t="shared" ref="AK905:AK968" si="265">IFERROR(IF(OR(AH905&gt;0,AI905&gt;0),AJ905/AI905*100,"-"),"-")</f>
        <v>0</v>
      </c>
      <c r="AL905" s="90" t="s">
        <v>8863</v>
      </c>
      <c r="AM905" s="89">
        <v>1327</v>
      </c>
      <c r="AN905" s="89">
        <v>1302</v>
      </c>
      <c r="AO905" s="10">
        <f t="shared" ref="AO905:AO968" si="266">IFERROR(IF(OR(AM905&gt;0,AN905&gt;0),AM905-AN905,"-"),"-")</f>
        <v>25</v>
      </c>
      <c r="AP905" s="11">
        <f t="shared" ref="AP905:AP968" si="267">IFERROR(IF(OR(AM905&gt;0,AN905&gt;0),AO905/AN905*100,"-"),"-")</f>
        <v>1.9201228878648235</v>
      </c>
      <c r="AQ905" s="91" t="s">
        <v>8864</v>
      </c>
      <c r="AR905" s="89">
        <v>1204</v>
      </c>
      <c r="AS905" s="89">
        <v>1203</v>
      </c>
      <c r="AT905" s="10">
        <f t="shared" ref="AT905:AT968" si="268">IFERROR(IF(OR(AR905&gt;0,AS905&gt;0),AR905-AS905,"-"),"-")</f>
        <v>1</v>
      </c>
      <c r="AU905" s="87">
        <f t="shared" ref="AU905:AU968" si="269">IFERROR(IF(OR(AR905&gt;0,AS905&gt;0),AT905/AS905*100,"-"),"-")</f>
        <v>8.3125519534497094E-2</v>
      </c>
      <c r="AV905" s="19" t="s">
        <v>8921</v>
      </c>
    </row>
    <row r="906" spans="3:48" ht="50.1" customHeight="1">
      <c r="C906" s="5"/>
      <c r="D906" s="64" t="s">
        <v>1794</v>
      </c>
      <c r="E906" s="65" t="s">
        <v>5260</v>
      </c>
      <c r="F906" s="67" t="s">
        <v>1795</v>
      </c>
      <c r="G906" s="29">
        <v>13072</v>
      </c>
      <c r="H906" s="13">
        <v>12089</v>
      </c>
      <c r="I906" s="10">
        <f t="shared" si="252"/>
        <v>983</v>
      </c>
      <c r="J906" s="87">
        <f t="shared" si="253"/>
        <v>8.1313590867730987</v>
      </c>
      <c r="K906" s="29">
        <v>5838</v>
      </c>
      <c r="L906" s="13">
        <v>5140</v>
      </c>
      <c r="M906" s="10">
        <f t="shared" si="254"/>
        <v>698</v>
      </c>
      <c r="N906" s="87">
        <f t="shared" si="255"/>
        <v>13.57976653696498</v>
      </c>
      <c r="O906" s="29">
        <v>0</v>
      </c>
      <c r="P906" s="13">
        <v>0</v>
      </c>
      <c r="Q906" s="10" t="str">
        <f t="shared" si="256"/>
        <v>-</v>
      </c>
      <c r="R906" s="87" t="str">
        <f t="shared" si="257"/>
        <v>-</v>
      </c>
      <c r="S906" s="29">
        <v>7234</v>
      </c>
      <c r="T906" s="13">
        <v>6949</v>
      </c>
      <c r="U906" s="10">
        <f t="shared" si="258"/>
        <v>285</v>
      </c>
      <c r="V906" s="87">
        <f t="shared" si="259"/>
        <v>4.1013095409411431</v>
      </c>
      <c r="W906" s="88" t="s">
        <v>6237</v>
      </c>
      <c r="X906" s="89">
        <v>5561</v>
      </c>
      <c r="Y906" s="89">
        <v>5538</v>
      </c>
      <c r="Z906" s="10">
        <f t="shared" si="260"/>
        <v>23</v>
      </c>
      <c r="AA906" s="87">
        <f t="shared" si="261"/>
        <v>0.41531238714337304</v>
      </c>
      <c r="AB906" s="90" t="s">
        <v>5621</v>
      </c>
      <c r="AC906" s="89">
        <v>887</v>
      </c>
      <c r="AD906" s="89">
        <v>673</v>
      </c>
      <c r="AE906" s="10">
        <f t="shared" si="262"/>
        <v>214</v>
      </c>
      <c r="AF906" s="11">
        <f t="shared" si="263"/>
        <v>31.797919762258541</v>
      </c>
      <c r="AG906" s="91" t="s">
        <v>6238</v>
      </c>
      <c r="AH906" s="89">
        <v>322</v>
      </c>
      <c r="AI906" s="89">
        <v>322</v>
      </c>
      <c r="AJ906" s="10">
        <f t="shared" si="264"/>
        <v>0</v>
      </c>
      <c r="AK906" s="87">
        <f t="shared" si="265"/>
        <v>0</v>
      </c>
      <c r="AL906" s="90" t="s">
        <v>6239</v>
      </c>
      <c r="AM906" s="89">
        <v>253</v>
      </c>
      <c r="AN906" s="89">
        <v>281</v>
      </c>
      <c r="AO906" s="10">
        <f t="shared" si="266"/>
        <v>-28</v>
      </c>
      <c r="AP906" s="11">
        <f t="shared" si="267"/>
        <v>-9.9644128113879002</v>
      </c>
      <c r="AQ906" s="91" t="s">
        <v>7607</v>
      </c>
      <c r="AR906" s="89">
        <v>99</v>
      </c>
      <c r="AS906" s="89" t="s">
        <v>5344</v>
      </c>
      <c r="AT906" s="10" t="str">
        <f t="shared" si="268"/>
        <v>-</v>
      </c>
      <c r="AU906" s="87" t="str">
        <f t="shared" si="269"/>
        <v>-</v>
      </c>
      <c r="AV906" s="19" t="s">
        <v>8922</v>
      </c>
    </row>
    <row r="907" spans="3:48" ht="50.1" customHeight="1">
      <c r="C907" s="5"/>
      <c r="D907" s="64" t="s">
        <v>1796</v>
      </c>
      <c r="E907" s="65" t="s">
        <v>5260</v>
      </c>
      <c r="F907" s="67" t="s">
        <v>1797</v>
      </c>
      <c r="G907" s="29">
        <v>18375</v>
      </c>
      <c r="H907" s="13">
        <v>18166</v>
      </c>
      <c r="I907" s="10">
        <f t="shared" si="252"/>
        <v>209</v>
      </c>
      <c r="J907" s="87">
        <f t="shared" si="253"/>
        <v>1.1505009358141582</v>
      </c>
      <c r="K907" s="29">
        <v>5177</v>
      </c>
      <c r="L907" s="13">
        <v>4940</v>
      </c>
      <c r="M907" s="10">
        <f t="shared" si="254"/>
        <v>237</v>
      </c>
      <c r="N907" s="87">
        <f t="shared" si="255"/>
        <v>4.7975708502024288</v>
      </c>
      <c r="O907" s="29">
        <v>44</v>
      </c>
      <c r="P907" s="13">
        <v>44</v>
      </c>
      <c r="Q907" s="10">
        <f t="shared" si="256"/>
        <v>0</v>
      </c>
      <c r="R907" s="87">
        <f t="shared" si="257"/>
        <v>0</v>
      </c>
      <c r="S907" s="29">
        <v>13154</v>
      </c>
      <c r="T907" s="13">
        <v>13182</v>
      </c>
      <c r="U907" s="10">
        <f t="shared" si="258"/>
        <v>-28</v>
      </c>
      <c r="V907" s="87">
        <f t="shared" si="259"/>
        <v>-0.21241086329843728</v>
      </c>
      <c r="W907" s="88" t="s">
        <v>5339</v>
      </c>
      <c r="X907" s="89">
        <v>8292</v>
      </c>
      <c r="Y907" s="89">
        <v>8175</v>
      </c>
      <c r="Z907" s="10">
        <f t="shared" si="260"/>
        <v>117</v>
      </c>
      <c r="AA907" s="87">
        <f t="shared" si="261"/>
        <v>1.4311926605504586</v>
      </c>
      <c r="AB907" s="90" t="s">
        <v>8865</v>
      </c>
      <c r="AC907" s="89">
        <v>1669</v>
      </c>
      <c r="AD907" s="89">
        <v>1731</v>
      </c>
      <c r="AE907" s="10">
        <f t="shared" si="262"/>
        <v>-62</v>
      </c>
      <c r="AF907" s="11">
        <f t="shared" si="263"/>
        <v>-3.5817446562680528</v>
      </c>
      <c r="AG907" s="91" t="s">
        <v>8866</v>
      </c>
      <c r="AH907" s="89">
        <v>1519</v>
      </c>
      <c r="AI907" s="89">
        <v>1739</v>
      </c>
      <c r="AJ907" s="10">
        <f t="shared" si="264"/>
        <v>-220</v>
      </c>
      <c r="AK907" s="87">
        <f t="shared" si="265"/>
        <v>-12.650948821161586</v>
      </c>
      <c r="AL907" s="90" t="s">
        <v>8867</v>
      </c>
      <c r="AM907" s="89">
        <v>1197</v>
      </c>
      <c r="AN907" s="89">
        <v>1157</v>
      </c>
      <c r="AO907" s="10">
        <f t="shared" si="266"/>
        <v>40</v>
      </c>
      <c r="AP907" s="11">
        <f t="shared" si="267"/>
        <v>3.4572169403630082</v>
      </c>
      <c r="AQ907" s="91" t="s">
        <v>8855</v>
      </c>
      <c r="AR907" s="89">
        <v>175</v>
      </c>
      <c r="AS907" s="89">
        <v>209</v>
      </c>
      <c r="AT907" s="10">
        <f t="shared" si="268"/>
        <v>-34</v>
      </c>
      <c r="AU907" s="87">
        <f t="shared" si="269"/>
        <v>-16.267942583732058</v>
      </c>
      <c r="AV907" s="19" t="s">
        <v>8923</v>
      </c>
    </row>
    <row r="908" spans="3:48" ht="50.1" customHeight="1">
      <c r="C908" s="5"/>
      <c r="D908" s="64" t="s">
        <v>1798</v>
      </c>
      <c r="E908" s="65" t="s">
        <v>5260</v>
      </c>
      <c r="F908" s="67" t="s">
        <v>1799</v>
      </c>
      <c r="G908" s="29">
        <v>21745</v>
      </c>
      <c r="H908" s="13">
        <v>19067</v>
      </c>
      <c r="I908" s="10">
        <f t="shared" si="252"/>
        <v>2678</v>
      </c>
      <c r="J908" s="87">
        <f t="shared" si="253"/>
        <v>14.045208999842659</v>
      </c>
      <c r="K908" s="29">
        <v>9016</v>
      </c>
      <c r="L908" s="13">
        <v>7876</v>
      </c>
      <c r="M908" s="10">
        <f t="shared" si="254"/>
        <v>1140</v>
      </c>
      <c r="N908" s="87">
        <f t="shared" si="255"/>
        <v>14.474352463179279</v>
      </c>
      <c r="O908" s="29">
        <v>0</v>
      </c>
      <c r="P908" s="13">
        <v>0</v>
      </c>
      <c r="Q908" s="10" t="str">
        <f t="shared" si="256"/>
        <v>-</v>
      </c>
      <c r="R908" s="87" t="str">
        <f t="shared" si="257"/>
        <v>-</v>
      </c>
      <c r="S908" s="29">
        <v>12729</v>
      </c>
      <c r="T908" s="13">
        <v>11191</v>
      </c>
      <c r="U908" s="10">
        <f t="shared" si="258"/>
        <v>1538</v>
      </c>
      <c r="V908" s="87">
        <f t="shared" si="259"/>
        <v>13.743186489143062</v>
      </c>
      <c r="W908" s="88" t="s">
        <v>8868</v>
      </c>
      <c r="X908" s="89">
        <v>6566</v>
      </c>
      <c r="Y908" s="89">
        <v>5621</v>
      </c>
      <c r="Z908" s="10">
        <f t="shared" si="260"/>
        <v>945</v>
      </c>
      <c r="AA908" s="87">
        <f t="shared" si="261"/>
        <v>16.811955168119553</v>
      </c>
      <c r="AB908" s="90" t="s">
        <v>8869</v>
      </c>
      <c r="AC908" s="89">
        <v>2065</v>
      </c>
      <c r="AD908" s="89">
        <v>2031</v>
      </c>
      <c r="AE908" s="10">
        <f t="shared" si="262"/>
        <v>34</v>
      </c>
      <c r="AF908" s="11">
        <f t="shared" si="263"/>
        <v>1.674052191038897</v>
      </c>
      <c r="AG908" s="91" t="s">
        <v>8870</v>
      </c>
      <c r="AH908" s="89">
        <v>1580</v>
      </c>
      <c r="AI908" s="89">
        <v>1297</v>
      </c>
      <c r="AJ908" s="10">
        <f t="shared" si="264"/>
        <v>283</v>
      </c>
      <c r="AK908" s="87">
        <f t="shared" si="265"/>
        <v>21.819583654587511</v>
      </c>
      <c r="AL908" s="90" t="s">
        <v>8871</v>
      </c>
      <c r="AM908" s="89">
        <v>750</v>
      </c>
      <c r="AN908" s="89">
        <v>500</v>
      </c>
      <c r="AO908" s="10">
        <f t="shared" si="266"/>
        <v>250</v>
      </c>
      <c r="AP908" s="11">
        <f t="shared" si="267"/>
        <v>50</v>
      </c>
      <c r="AQ908" s="91" t="s">
        <v>8872</v>
      </c>
      <c r="AR908" s="89">
        <v>197</v>
      </c>
      <c r="AS908" s="89">
        <v>103</v>
      </c>
      <c r="AT908" s="10">
        <f t="shared" si="268"/>
        <v>94</v>
      </c>
      <c r="AU908" s="87">
        <f t="shared" si="269"/>
        <v>91.262135922330103</v>
      </c>
      <c r="AV908" s="19" t="s">
        <v>6240</v>
      </c>
    </row>
    <row r="909" spans="3:48" ht="50.1" customHeight="1">
      <c r="C909" s="5"/>
      <c r="D909" s="64" t="s">
        <v>1800</v>
      </c>
      <c r="E909" s="65" t="s">
        <v>5260</v>
      </c>
      <c r="F909" s="67" t="s">
        <v>1801</v>
      </c>
      <c r="G909" s="29">
        <v>9876</v>
      </c>
      <c r="H909" s="13">
        <v>8457</v>
      </c>
      <c r="I909" s="10">
        <f t="shared" si="252"/>
        <v>1419</v>
      </c>
      <c r="J909" s="87">
        <f t="shared" si="253"/>
        <v>16.778999645264278</v>
      </c>
      <c r="K909" s="29">
        <v>5084</v>
      </c>
      <c r="L909" s="13">
        <v>3614</v>
      </c>
      <c r="M909" s="10">
        <f t="shared" si="254"/>
        <v>1470</v>
      </c>
      <c r="N909" s="87">
        <f t="shared" si="255"/>
        <v>40.675152185943553</v>
      </c>
      <c r="O909" s="29">
        <v>0</v>
      </c>
      <c r="P909" s="13">
        <v>0</v>
      </c>
      <c r="Q909" s="10" t="str">
        <f t="shared" si="256"/>
        <v>-</v>
      </c>
      <c r="R909" s="87" t="str">
        <f t="shared" si="257"/>
        <v>-</v>
      </c>
      <c r="S909" s="29">
        <v>4792</v>
      </c>
      <c r="T909" s="13">
        <v>4843</v>
      </c>
      <c r="U909" s="10">
        <f t="shared" si="258"/>
        <v>-51</v>
      </c>
      <c r="V909" s="87">
        <f t="shared" si="259"/>
        <v>-1.0530662812306422</v>
      </c>
      <c r="W909" s="88" t="s">
        <v>5351</v>
      </c>
      <c r="X909" s="89">
        <v>2679</v>
      </c>
      <c r="Y909" s="89">
        <v>2789</v>
      </c>
      <c r="Z909" s="10">
        <f t="shared" si="260"/>
        <v>-110</v>
      </c>
      <c r="AA909" s="87">
        <f t="shared" si="261"/>
        <v>-3.9440659734671923</v>
      </c>
      <c r="AB909" s="90" t="s">
        <v>6782</v>
      </c>
      <c r="AC909" s="89">
        <v>1069</v>
      </c>
      <c r="AD909" s="89">
        <v>1117</v>
      </c>
      <c r="AE909" s="10">
        <f t="shared" si="262"/>
        <v>-48</v>
      </c>
      <c r="AF909" s="11">
        <f t="shared" si="263"/>
        <v>-4.2972247090420774</v>
      </c>
      <c r="AG909" s="91" t="s">
        <v>5335</v>
      </c>
      <c r="AH909" s="89">
        <v>760</v>
      </c>
      <c r="AI909" s="89">
        <v>757</v>
      </c>
      <c r="AJ909" s="10">
        <f t="shared" si="264"/>
        <v>3</v>
      </c>
      <c r="AK909" s="87">
        <f t="shared" si="265"/>
        <v>0.39630118890356669</v>
      </c>
      <c r="AL909" s="90" t="s">
        <v>7607</v>
      </c>
      <c r="AM909" s="89">
        <v>139</v>
      </c>
      <c r="AN909" s="89" t="s">
        <v>5344</v>
      </c>
      <c r="AO909" s="10" t="str">
        <f t="shared" si="266"/>
        <v>-</v>
      </c>
      <c r="AP909" s="11" t="str">
        <f t="shared" si="267"/>
        <v>-</v>
      </c>
      <c r="AQ909" s="91" t="s">
        <v>5342</v>
      </c>
      <c r="AR909" s="89">
        <v>63</v>
      </c>
      <c r="AS909" s="89">
        <v>107</v>
      </c>
      <c r="AT909" s="10">
        <f t="shared" si="268"/>
        <v>-44</v>
      </c>
      <c r="AU909" s="87">
        <f t="shared" si="269"/>
        <v>-41.121495327102799</v>
      </c>
      <c r="AV909" s="19" t="s">
        <v>8924</v>
      </c>
    </row>
    <row r="910" spans="3:48" ht="50.1" customHeight="1">
      <c r="C910" s="5"/>
      <c r="D910" s="64" t="s">
        <v>1802</v>
      </c>
      <c r="E910" s="65" t="s">
        <v>5260</v>
      </c>
      <c r="F910" s="67" t="s">
        <v>1803</v>
      </c>
      <c r="G910" s="29">
        <v>11333</v>
      </c>
      <c r="H910" s="13">
        <v>11065</v>
      </c>
      <c r="I910" s="10">
        <f t="shared" si="252"/>
        <v>268</v>
      </c>
      <c r="J910" s="87">
        <f t="shared" si="253"/>
        <v>2.4220515137821961</v>
      </c>
      <c r="K910" s="29">
        <v>2838</v>
      </c>
      <c r="L910" s="13">
        <v>2901</v>
      </c>
      <c r="M910" s="10">
        <f t="shared" si="254"/>
        <v>-63</v>
      </c>
      <c r="N910" s="87">
        <f t="shared" si="255"/>
        <v>-2.1716649431230612</v>
      </c>
      <c r="O910" s="29">
        <v>5</v>
      </c>
      <c r="P910" s="13">
        <v>5</v>
      </c>
      <c r="Q910" s="10">
        <f t="shared" si="256"/>
        <v>0</v>
      </c>
      <c r="R910" s="87">
        <f t="shared" si="257"/>
        <v>0</v>
      </c>
      <c r="S910" s="29">
        <v>8490</v>
      </c>
      <c r="T910" s="13">
        <v>8159</v>
      </c>
      <c r="U910" s="10">
        <f t="shared" si="258"/>
        <v>331</v>
      </c>
      <c r="V910" s="87">
        <f t="shared" si="259"/>
        <v>4.0568697144257877</v>
      </c>
      <c r="W910" s="88" t="s">
        <v>8873</v>
      </c>
      <c r="X910" s="89">
        <v>5540</v>
      </c>
      <c r="Y910" s="89">
        <v>4744</v>
      </c>
      <c r="Z910" s="10">
        <f t="shared" si="260"/>
        <v>796</v>
      </c>
      <c r="AA910" s="87">
        <f t="shared" si="261"/>
        <v>16.779089376053964</v>
      </c>
      <c r="AB910" s="90" t="s">
        <v>8874</v>
      </c>
      <c r="AC910" s="89">
        <v>1809</v>
      </c>
      <c r="AD910" s="89">
        <v>2059</v>
      </c>
      <c r="AE910" s="10">
        <f t="shared" si="262"/>
        <v>-250</v>
      </c>
      <c r="AF910" s="11">
        <f t="shared" si="263"/>
        <v>-12.141816415735795</v>
      </c>
      <c r="AG910" s="91" t="s">
        <v>8875</v>
      </c>
      <c r="AH910" s="89">
        <v>509</v>
      </c>
      <c r="AI910" s="89">
        <v>611</v>
      </c>
      <c r="AJ910" s="10">
        <f t="shared" si="264"/>
        <v>-102</v>
      </c>
      <c r="AK910" s="87">
        <f t="shared" si="265"/>
        <v>-16.693944353518823</v>
      </c>
      <c r="AL910" s="90" t="s">
        <v>8876</v>
      </c>
      <c r="AM910" s="89">
        <v>232</v>
      </c>
      <c r="AN910" s="89">
        <v>347</v>
      </c>
      <c r="AO910" s="10">
        <f t="shared" si="266"/>
        <v>-115</v>
      </c>
      <c r="AP910" s="11">
        <f t="shared" si="267"/>
        <v>-33.141210374639769</v>
      </c>
      <c r="AQ910" s="91" t="s">
        <v>8877</v>
      </c>
      <c r="AR910" s="89">
        <v>137</v>
      </c>
      <c r="AS910" s="89">
        <v>88</v>
      </c>
      <c r="AT910" s="10">
        <f t="shared" si="268"/>
        <v>49</v>
      </c>
      <c r="AU910" s="87">
        <f t="shared" si="269"/>
        <v>55.68181818181818</v>
      </c>
      <c r="AV910" s="21" t="s">
        <v>8925</v>
      </c>
    </row>
    <row r="911" spans="3:48" ht="50.1" customHeight="1">
      <c r="C911" s="5"/>
      <c r="D911" s="64" t="s">
        <v>1804</v>
      </c>
      <c r="E911" s="65" t="s">
        <v>5260</v>
      </c>
      <c r="F911" s="67" t="s">
        <v>1805</v>
      </c>
      <c r="G911" s="29">
        <v>11292</v>
      </c>
      <c r="H911" s="13">
        <v>12399</v>
      </c>
      <c r="I911" s="10">
        <f t="shared" si="252"/>
        <v>-1107</v>
      </c>
      <c r="J911" s="87">
        <f t="shared" si="253"/>
        <v>-8.9281393660779091</v>
      </c>
      <c r="K911" s="29">
        <v>3648</v>
      </c>
      <c r="L911" s="13">
        <v>3888</v>
      </c>
      <c r="M911" s="10">
        <f t="shared" si="254"/>
        <v>-240</v>
      </c>
      <c r="N911" s="87">
        <f t="shared" si="255"/>
        <v>-6.1728395061728394</v>
      </c>
      <c r="O911" s="29">
        <v>327</v>
      </c>
      <c r="P911" s="13">
        <v>327</v>
      </c>
      <c r="Q911" s="10">
        <f t="shared" si="256"/>
        <v>0</v>
      </c>
      <c r="R911" s="87">
        <f t="shared" si="257"/>
        <v>0</v>
      </c>
      <c r="S911" s="29">
        <v>7316</v>
      </c>
      <c r="T911" s="13">
        <v>8184</v>
      </c>
      <c r="U911" s="10">
        <f t="shared" si="258"/>
        <v>-868</v>
      </c>
      <c r="V911" s="87">
        <f t="shared" si="259"/>
        <v>-10.606060606060606</v>
      </c>
      <c r="W911" s="88" t="s">
        <v>8878</v>
      </c>
      <c r="X911" s="89">
        <v>1594</v>
      </c>
      <c r="Y911" s="89">
        <v>1978</v>
      </c>
      <c r="Z911" s="10">
        <f t="shared" si="260"/>
        <v>-384</v>
      </c>
      <c r="AA911" s="87">
        <f t="shared" si="261"/>
        <v>-19.413549039433772</v>
      </c>
      <c r="AB911" s="90" t="s">
        <v>5454</v>
      </c>
      <c r="AC911" s="89">
        <v>1476</v>
      </c>
      <c r="AD911" s="89">
        <v>1811</v>
      </c>
      <c r="AE911" s="10">
        <f t="shared" si="262"/>
        <v>-335</v>
      </c>
      <c r="AF911" s="11">
        <f t="shared" si="263"/>
        <v>-18.49806736609608</v>
      </c>
      <c r="AG911" s="91" t="s">
        <v>5568</v>
      </c>
      <c r="AH911" s="89">
        <v>1135</v>
      </c>
      <c r="AI911" s="89">
        <v>1135</v>
      </c>
      <c r="AJ911" s="10">
        <f t="shared" si="264"/>
        <v>0</v>
      </c>
      <c r="AK911" s="87">
        <f t="shared" si="265"/>
        <v>0</v>
      </c>
      <c r="AL911" s="90" t="s">
        <v>8879</v>
      </c>
      <c r="AM911" s="89">
        <v>825</v>
      </c>
      <c r="AN911" s="89">
        <v>862</v>
      </c>
      <c r="AO911" s="10">
        <f t="shared" si="266"/>
        <v>-37</v>
      </c>
      <c r="AP911" s="11">
        <f t="shared" si="267"/>
        <v>-4.2923433874709973</v>
      </c>
      <c r="AQ911" s="91" t="s">
        <v>5658</v>
      </c>
      <c r="AR911" s="89">
        <v>725</v>
      </c>
      <c r="AS911" s="89">
        <v>870</v>
      </c>
      <c r="AT911" s="10">
        <f t="shared" si="268"/>
        <v>-145</v>
      </c>
      <c r="AU911" s="87">
        <f t="shared" si="269"/>
        <v>-16.666666666666664</v>
      </c>
      <c r="AV911" s="21" t="s">
        <v>6241</v>
      </c>
    </row>
    <row r="912" spans="3:48" ht="50.1" customHeight="1">
      <c r="C912" s="5"/>
      <c r="D912" s="64" t="s">
        <v>1806</v>
      </c>
      <c r="E912" s="65" t="s">
        <v>5260</v>
      </c>
      <c r="F912" s="67" t="s">
        <v>1807</v>
      </c>
      <c r="G912" s="29">
        <v>9881</v>
      </c>
      <c r="H912" s="13">
        <v>9327</v>
      </c>
      <c r="I912" s="10">
        <f t="shared" si="252"/>
        <v>554</v>
      </c>
      <c r="J912" s="87">
        <f t="shared" si="253"/>
        <v>5.9397448268467894</v>
      </c>
      <c r="K912" s="29">
        <v>3374</v>
      </c>
      <c r="L912" s="13">
        <v>3767</v>
      </c>
      <c r="M912" s="10">
        <f t="shared" si="254"/>
        <v>-393</v>
      </c>
      <c r="N912" s="87">
        <f t="shared" si="255"/>
        <v>-10.432705070347756</v>
      </c>
      <c r="O912" s="29">
        <v>18</v>
      </c>
      <c r="P912" s="13">
        <v>18</v>
      </c>
      <c r="Q912" s="10">
        <f t="shared" si="256"/>
        <v>0</v>
      </c>
      <c r="R912" s="87">
        <f t="shared" si="257"/>
        <v>0</v>
      </c>
      <c r="S912" s="29">
        <v>6489</v>
      </c>
      <c r="T912" s="13">
        <v>5542</v>
      </c>
      <c r="U912" s="10">
        <f t="shared" si="258"/>
        <v>947</v>
      </c>
      <c r="V912" s="87">
        <f t="shared" si="259"/>
        <v>17.08769397329484</v>
      </c>
      <c r="W912" s="88" t="s">
        <v>8880</v>
      </c>
      <c r="X912" s="89">
        <v>1816</v>
      </c>
      <c r="Y912" s="89">
        <v>1511</v>
      </c>
      <c r="Z912" s="10">
        <f t="shared" si="260"/>
        <v>305</v>
      </c>
      <c r="AA912" s="87">
        <f t="shared" si="261"/>
        <v>20.185307743216413</v>
      </c>
      <c r="AB912" s="90" t="s">
        <v>8881</v>
      </c>
      <c r="AC912" s="89">
        <v>972</v>
      </c>
      <c r="AD912" s="89">
        <v>532</v>
      </c>
      <c r="AE912" s="10">
        <f t="shared" si="262"/>
        <v>440</v>
      </c>
      <c r="AF912" s="11">
        <f t="shared" si="263"/>
        <v>82.706766917293223</v>
      </c>
      <c r="AG912" s="91" t="s">
        <v>8882</v>
      </c>
      <c r="AH912" s="89">
        <v>934</v>
      </c>
      <c r="AI912" s="89">
        <v>890</v>
      </c>
      <c r="AJ912" s="10">
        <f t="shared" si="264"/>
        <v>44</v>
      </c>
      <c r="AK912" s="87">
        <f t="shared" si="265"/>
        <v>4.9438202247191008</v>
      </c>
      <c r="AL912" s="90" t="s">
        <v>5568</v>
      </c>
      <c r="AM912" s="89">
        <v>865</v>
      </c>
      <c r="AN912" s="89">
        <v>864</v>
      </c>
      <c r="AO912" s="10">
        <f t="shared" si="266"/>
        <v>1</v>
      </c>
      <c r="AP912" s="11">
        <f t="shared" si="267"/>
        <v>0.11574074074074073</v>
      </c>
      <c r="AQ912" s="91" t="s">
        <v>5339</v>
      </c>
      <c r="AR912" s="89">
        <v>601</v>
      </c>
      <c r="AS912" s="89">
        <v>545</v>
      </c>
      <c r="AT912" s="10">
        <f t="shared" si="268"/>
        <v>56</v>
      </c>
      <c r="AU912" s="87">
        <f t="shared" si="269"/>
        <v>10.275229357798166</v>
      </c>
      <c r="AV912" s="19" t="s">
        <v>8926</v>
      </c>
    </row>
    <row r="913" spans="3:48" ht="50.1" customHeight="1">
      <c r="C913" s="5"/>
      <c r="D913" s="64" t="s">
        <v>1808</v>
      </c>
      <c r="E913" s="65" t="s">
        <v>5260</v>
      </c>
      <c r="F913" s="67" t="s">
        <v>1809</v>
      </c>
      <c r="G913" s="29">
        <v>12603</v>
      </c>
      <c r="H913" s="13">
        <v>12258</v>
      </c>
      <c r="I913" s="10">
        <f t="shared" si="252"/>
        <v>345</v>
      </c>
      <c r="J913" s="87">
        <f t="shared" si="253"/>
        <v>2.8144884973078805</v>
      </c>
      <c r="K913" s="29">
        <v>4212</v>
      </c>
      <c r="L913" s="13">
        <v>4913</v>
      </c>
      <c r="M913" s="10">
        <f t="shared" si="254"/>
        <v>-701</v>
      </c>
      <c r="N913" s="87">
        <f t="shared" si="255"/>
        <v>-14.268267860777527</v>
      </c>
      <c r="O913" s="29">
        <v>3</v>
      </c>
      <c r="P913" s="13">
        <v>3</v>
      </c>
      <c r="Q913" s="10">
        <f t="shared" si="256"/>
        <v>0</v>
      </c>
      <c r="R913" s="87">
        <f t="shared" si="257"/>
        <v>0</v>
      </c>
      <c r="S913" s="29">
        <v>8388</v>
      </c>
      <c r="T913" s="13">
        <v>7342</v>
      </c>
      <c r="U913" s="10">
        <f t="shared" si="258"/>
        <v>1046</v>
      </c>
      <c r="V913" s="87">
        <f t="shared" si="259"/>
        <v>14.246799237265051</v>
      </c>
      <c r="W913" s="88" t="s">
        <v>8883</v>
      </c>
      <c r="X913" s="89">
        <v>4926</v>
      </c>
      <c r="Y913" s="89">
        <v>4309</v>
      </c>
      <c r="Z913" s="10">
        <f t="shared" si="260"/>
        <v>617</v>
      </c>
      <c r="AA913" s="87">
        <f t="shared" si="261"/>
        <v>14.318867486655837</v>
      </c>
      <c r="AB913" s="90" t="s">
        <v>5339</v>
      </c>
      <c r="AC913" s="89">
        <v>3068</v>
      </c>
      <c r="AD913" s="89">
        <v>2629</v>
      </c>
      <c r="AE913" s="10">
        <f t="shared" si="262"/>
        <v>439</v>
      </c>
      <c r="AF913" s="11">
        <f t="shared" si="263"/>
        <v>16.698364397109167</v>
      </c>
      <c r="AG913" s="91" t="s">
        <v>5568</v>
      </c>
      <c r="AH913" s="89">
        <v>180</v>
      </c>
      <c r="AI913" s="89">
        <v>200</v>
      </c>
      <c r="AJ913" s="10">
        <f t="shared" si="264"/>
        <v>-20</v>
      </c>
      <c r="AK913" s="87">
        <f t="shared" si="265"/>
        <v>-10</v>
      </c>
      <c r="AL913" s="90" t="s">
        <v>8884</v>
      </c>
      <c r="AM913" s="89">
        <v>148</v>
      </c>
      <c r="AN913" s="89">
        <v>137</v>
      </c>
      <c r="AO913" s="10">
        <f t="shared" si="266"/>
        <v>11</v>
      </c>
      <c r="AP913" s="11">
        <f t="shared" si="267"/>
        <v>8.0291970802919703</v>
      </c>
      <c r="AQ913" s="91" t="s">
        <v>8885</v>
      </c>
      <c r="AR913" s="89">
        <v>58</v>
      </c>
      <c r="AS913" s="89">
        <v>58</v>
      </c>
      <c r="AT913" s="10">
        <f t="shared" si="268"/>
        <v>0</v>
      </c>
      <c r="AU913" s="87">
        <f t="shared" si="269"/>
        <v>0</v>
      </c>
      <c r="AV913" s="19" t="s">
        <v>6242</v>
      </c>
    </row>
    <row r="914" spans="3:48" ht="50.1" customHeight="1">
      <c r="C914" s="5"/>
      <c r="D914" s="64" t="s">
        <v>1810</v>
      </c>
      <c r="E914" s="65" t="s">
        <v>5260</v>
      </c>
      <c r="F914" s="67" t="s">
        <v>1811</v>
      </c>
      <c r="G914" s="29">
        <v>6240</v>
      </c>
      <c r="H914" s="13">
        <v>5708</v>
      </c>
      <c r="I914" s="10">
        <f t="shared" si="252"/>
        <v>532</v>
      </c>
      <c r="J914" s="87">
        <f t="shared" si="253"/>
        <v>9.3202522775052561</v>
      </c>
      <c r="K914" s="29">
        <v>2183</v>
      </c>
      <c r="L914" s="13">
        <v>1993</v>
      </c>
      <c r="M914" s="10">
        <f t="shared" si="254"/>
        <v>190</v>
      </c>
      <c r="N914" s="87">
        <f t="shared" si="255"/>
        <v>9.5333667837431015</v>
      </c>
      <c r="O914" s="29">
        <v>0</v>
      </c>
      <c r="P914" s="13">
        <v>0</v>
      </c>
      <c r="Q914" s="10" t="str">
        <f t="shared" si="256"/>
        <v>-</v>
      </c>
      <c r="R914" s="87" t="str">
        <f t="shared" si="257"/>
        <v>-</v>
      </c>
      <c r="S914" s="29">
        <v>4057</v>
      </c>
      <c r="T914" s="13">
        <v>3715</v>
      </c>
      <c r="U914" s="10">
        <f t="shared" si="258"/>
        <v>342</v>
      </c>
      <c r="V914" s="87">
        <f t="shared" si="259"/>
        <v>9.2059219380888297</v>
      </c>
      <c r="W914" s="88" t="s">
        <v>5339</v>
      </c>
      <c r="X914" s="89">
        <v>1691</v>
      </c>
      <c r="Y914" s="89">
        <v>1693</v>
      </c>
      <c r="Z914" s="10">
        <f t="shared" si="260"/>
        <v>-2</v>
      </c>
      <c r="AA914" s="87">
        <f t="shared" si="261"/>
        <v>-0.11813349084465447</v>
      </c>
      <c r="AB914" s="90" t="s">
        <v>8886</v>
      </c>
      <c r="AC914" s="89">
        <v>615</v>
      </c>
      <c r="AD914" s="89">
        <v>642</v>
      </c>
      <c r="AE914" s="10">
        <f t="shared" si="262"/>
        <v>-27</v>
      </c>
      <c r="AF914" s="11">
        <f t="shared" si="263"/>
        <v>-4.2056074766355138</v>
      </c>
      <c r="AG914" s="91" t="s">
        <v>6093</v>
      </c>
      <c r="AH914" s="89">
        <v>255</v>
      </c>
      <c r="AI914" s="89">
        <v>259</v>
      </c>
      <c r="AJ914" s="10">
        <f t="shared" si="264"/>
        <v>-4</v>
      </c>
      <c r="AK914" s="87">
        <f t="shared" si="265"/>
        <v>-1.5444015444015444</v>
      </c>
      <c r="AL914" s="90" t="s">
        <v>6411</v>
      </c>
      <c r="AM914" s="89">
        <v>252</v>
      </c>
      <c r="AN914" s="89">
        <v>163</v>
      </c>
      <c r="AO914" s="10">
        <f t="shared" si="266"/>
        <v>89</v>
      </c>
      <c r="AP914" s="11">
        <f t="shared" si="267"/>
        <v>54.601226993865026</v>
      </c>
      <c r="AQ914" s="91" t="s">
        <v>6243</v>
      </c>
      <c r="AR914" s="89">
        <v>233</v>
      </c>
      <c r="AS914" s="89">
        <v>210</v>
      </c>
      <c r="AT914" s="10">
        <f t="shared" si="268"/>
        <v>23</v>
      </c>
      <c r="AU914" s="87">
        <f t="shared" si="269"/>
        <v>10.952380952380953</v>
      </c>
      <c r="AV914" s="19" t="s">
        <v>8927</v>
      </c>
    </row>
    <row r="915" spans="3:48" ht="50.1" customHeight="1">
      <c r="C915" s="5"/>
      <c r="D915" s="64" t="s">
        <v>1812</v>
      </c>
      <c r="E915" s="65" t="s">
        <v>5260</v>
      </c>
      <c r="F915" s="67" t="s">
        <v>1813</v>
      </c>
      <c r="G915" s="29">
        <v>8887</v>
      </c>
      <c r="H915" s="13">
        <v>7844</v>
      </c>
      <c r="I915" s="10">
        <f t="shared" si="252"/>
        <v>1043</v>
      </c>
      <c r="J915" s="87">
        <f t="shared" si="253"/>
        <v>13.296787353391126</v>
      </c>
      <c r="K915" s="29">
        <v>3049</v>
      </c>
      <c r="L915" s="13">
        <v>2512</v>
      </c>
      <c r="M915" s="10">
        <f t="shared" si="254"/>
        <v>537</v>
      </c>
      <c r="N915" s="87">
        <f t="shared" si="255"/>
        <v>21.377388535031848</v>
      </c>
      <c r="O915" s="29">
        <v>0</v>
      </c>
      <c r="P915" s="13">
        <v>0</v>
      </c>
      <c r="Q915" s="10" t="str">
        <f t="shared" si="256"/>
        <v>-</v>
      </c>
      <c r="R915" s="87" t="str">
        <f t="shared" si="257"/>
        <v>-</v>
      </c>
      <c r="S915" s="29">
        <v>5838</v>
      </c>
      <c r="T915" s="13">
        <v>5332</v>
      </c>
      <c r="U915" s="10">
        <f t="shared" si="258"/>
        <v>506</v>
      </c>
      <c r="V915" s="87">
        <f t="shared" si="259"/>
        <v>9.4898724681170297</v>
      </c>
      <c r="W915" s="88" t="s">
        <v>6013</v>
      </c>
      <c r="X915" s="89">
        <v>2179</v>
      </c>
      <c r="Y915" s="89">
        <v>2178</v>
      </c>
      <c r="Z915" s="10">
        <f t="shared" si="260"/>
        <v>1</v>
      </c>
      <c r="AA915" s="87">
        <f t="shared" si="261"/>
        <v>4.5913682277318638E-2</v>
      </c>
      <c r="AB915" s="90" t="s">
        <v>5544</v>
      </c>
      <c r="AC915" s="89">
        <v>1624</v>
      </c>
      <c r="AD915" s="89">
        <v>1623</v>
      </c>
      <c r="AE915" s="10">
        <f t="shared" si="262"/>
        <v>1</v>
      </c>
      <c r="AF915" s="11">
        <f t="shared" si="263"/>
        <v>6.1614294516327793E-2</v>
      </c>
      <c r="AG915" s="91" t="s">
        <v>8887</v>
      </c>
      <c r="AH915" s="89">
        <v>672</v>
      </c>
      <c r="AI915" s="89">
        <v>258</v>
      </c>
      <c r="AJ915" s="10">
        <f t="shared" si="264"/>
        <v>414</v>
      </c>
      <c r="AK915" s="87">
        <f t="shared" si="265"/>
        <v>160.46511627906978</v>
      </c>
      <c r="AL915" s="90" t="s">
        <v>8888</v>
      </c>
      <c r="AM915" s="89">
        <v>417</v>
      </c>
      <c r="AN915" s="89">
        <v>416</v>
      </c>
      <c r="AO915" s="10">
        <f t="shared" si="266"/>
        <v>1</v>
      </c>
      <c r="AP915" s="11">
        <f t="shared" si="267"/>
        <v>0.24038461538461539</v>
      </c>
      <c r="AQ915" s="91" t="s">
        <v>5803</v>
      </c>
      <c r="AR915" s="89">
        <v>299</v>
      </c>
      <c r="AS915" s="89">
        <v>299</v>
      </c>
      <c r="AT915" s="10">
        <f t="shared" si="268"/>
        <v>0</v>
      </c>
      <c r="AU915" s="87">
        <f t="shared" si="269"/>
        <v>0</v>
      </c>
      <c r="AV915" s="19" t="s">
        <v>6244</v>
      </c>
    </row>
    <row r="916" spans="3:48" ht="50.1" customHeight="1">
      <c r="C916" s="5"/>
      <c r="D916" s="64" t="s">
        <v>1814</v>
      </c>
      <c r="E916" s="65" t="s">
        <v>5260</v>
      </c>
      <c r="F916" s="67" t="s">
        <v>1815</v>
      </c>
      <c r="G916" s="29">
        <v>4712</v>
      </c>
      <c r="H916" s="13">
        <v>4537</v>
      </c>
      <c r="I916" s="10">
        <f t="shared" si="252"/>
        <v>175</v>
      </c>
      <c r="J916" s="87">
        <f t="shared" si="253"/>
        <v>3.8571743442803612</v>
      </c>
      <c r="K916" s="29">
        <v>1767</v>
      </c>
      <c r="L916" s="13">
        <v>1866</v>
      </c>
      <c r="M916" s="10">
        <f t="shared" si="254"/>
        <v>-99</v>
      </c>
      <c r="N916" s="87">
        <f t="shared" si="255"/>
        <v>-5.305466237942122</v>
      </c>
      <c r="O916" s="29">
        <v>0</v>
      </c>
      <c r="P916" s="13">
        <v>0</v>
      </c>
      <c r="Q916" s="10" t="str">
        <f t="shared" si="256"/>
        <v>-</v>
      </c>
      <c r="R916" s="87" t="str">
        <f t="shared" si="257"/>
        <v>-</v>
      </c>
      <c r="S916" s="29">
        <v>2945</v>
      </c>
      <c r="T916" s="13">
        <v>2671</v>
      </c>
      <c r="U916" s="10">
        <f t="shared" si="258"/>
        <v>274</v>
      </c>
      <c r="V916" s="87">
        <f t="shared" si="259"/>
        <v>10.258330213403219</v>
      </c>
      <c r="W916" s="88" t="s">
        <v>8889</v>
      </c>
      <c r="X916" s="89">
        <v>750</v>
      </c>
      <c r="Y916" s="89">
        <v>700</v>
      </c>
      <c r="Z916" s="10">
        <f t="shared" si="260"/>
        <v>50</v>
      </c>
      <c r="AA916" s="87">
        <f t="shared" si="261"/>
        <v>7.1428571428571423</v>
      </c>
      <c r="AB916" s="90" t="s">
        <v>5339</v>
      </c>
      <c r="AC916" s="89">
        <v>739</v>
      </c>
      <c r="AD916" s="89">
        <v>718</v>
      </c>
      <c r="AE916" s="10">
        <f t="shared" si="262"/>
        <v>21</v>
      </c>
      <c r="AF916" s="11">
        <f t="shared" si="263"/>
        <v>2.9247910863509747</v>
      </c>
      <c r="AG916" s="91" t="s">
        <v>6173</v>
      </c>
      <c r="AH916" s="89">
        <v>706</v>
      </c>
      <c r="AI916" s="89">
        <v>626</v>
      </c>
      <c r="AJ916" s="10">
        <f t="shared" si="264"/>
        <v>80</v>
      </c>
      <c r="AK916" s="87">
        <f t="shared" si="265"/>
        <v>12.779552715654951</v>
      </c>
      <c r="AL916" s="90" t="s">
        <v>5919</v>
      </c>
      <c r="AM916" s="89">
        <v>635</v>
      </c>
      <c r="AN916" s="89">
        <v>610</v>
      </c>
      <c r="AO916" s="10">
        <f t="shared" si="266"/>
        <v>25</v>
      </c>
      <c r="AP916" s="11">
        <f t="shared" si="267"/>
        <v>4.0983606557377046</v>
      </c>
      <c r="AQ916" s="91" t="s">
        <v>6411</v>
      </c>
      <c r="AR916" s="89">
        <v>50</v>
      </c>
      <c r="AS916" s="89" t="s">
        <v>5344</v>
      </c>
      <c r="AT916" s="10" t="str">
        <f t="shared" si="268"/>
        <v>-</v>
      </c>
      <c r="AU916" s="87" t="str">
        <f t="shared" si="269"/>
        <v>-</v>
      </c>
      <c r="AV916" s="19" t="s">
        <v>6245</v>
      </c>
    </row>
    <row r="917" spans="3:48" ht="50.1" customHeight="1">
      <c r="C917" s="5"/>
      <c r="D917" s="64" t="s">
        <v>1816</v>
      </c>
      <c r="E917" s="65" t="s">
        <v>5260</v>
      </c>
      <c r="F917" s="67" t="s">
        <v>1817</v>
      </c>
      <c r="G917" s="29">
        <v>5700</v>
      </c>
      <c r="H917" s="13">
        <v>5180</v>
      </c>
      <c r="I917" s="10">
        <f t="shared" si="252"/>
        <v>520</v>
      </c>
      <c r="J917" s="87">
        <f t="shared" si="253"/>
        <v>10.038610038610038</v>
      </c>
      <c r="K917" s="29">
        <v>2405</v>
      </c>
      <c r="L917" s="13">
        <v>2125</v>
      </c>
      <c r="M917" s="10">
        <f t="shared" si="254"/>
        <v>280</v>
      </c>
      <c r="N917" s="87">
        <f t="shared" si="255"/>
        <v>13.176470588235295</v>
      </c>
      <c r="O917" s="29">
        <v>906</v>
      </c>
      <c r="P917" s="13">
        <v>956</v>
      </c>
      <c r="Q917" s="10">
        <f t="shared" si="256"/>
        <v>-50</v>
      </c>
      <c r="R917" s="87">
        <f t="shared" si="257"/>
        <v>-5.2301255230125516</v>
      </c>
      <c r="S917" s="29">
        <v>2389</v>
      </c>
      <c r="T917" s="13">
        <v>2099</v>
      </c>
      <c r="U917" s="10">
        <f t="shared" si="258"/>
        <v>290</v>
      </c>
      <c r="V917" s="87">
        <f t="shared" si="259"/>
        <v>13.816102906145783</v>
      </c>
      <c r="W917" s="88" t="s">
        <v>5378</v>
      </c>
      <c r="X917" s="89">
        <v>1993</v>
      </c>
      <c r="Y917" s="89">
        <v>1666</v>
      </c>
      <c r="Z917" s="10">
        <f t="shared" si="260"/>
        <v>327</v>
      </c>
      <c r="AA917" s="87">
        <f t="shared" si="261"/>
        <v>19.627851140456183</v>
      </c>
      <c r="AB917" s="90" t="s">
        <v>8890</v>
      </c>
      <c r="AC917" s="89">
        <v>238</v>
      </c>
      <c r="AD917" s="89">
        <v>238</v>
      </c>
      <c r="AE917" s="10">
        <f t="shared" si="262"/>
        <v>0</v>
      </c>
      <c r="AF917" s="11">
        <f t="shared" si="263"/>
        <v>0</v>
      </c>
      <c r="AG917" s="91" t="s">
        <v>8891</v>
      </c>
      <c r="AH917" s="89">
        <v>61</v>
      </c>
      <c r="AI917" s="89">
        <v>101</v>
      </c>
      <c r="AJ917" s="10">
        <f t="shared" si="264"/>
        <v>-40</v>
      </c>
      <c r="AK917" s="87">
        <f t="shared" si="265"/>
        <v>-39.603960396039604</v>
      </c>
      <c r="AL917" s="90" t="s">
        <v>6962</v>
      </c>
      <c r="AM917" s="89">
        <v>44</v>
      </c>
      <c r="AN917" s="89">
        <v>44</v>
      </c>
      <c r="AO917" s="10">
        <f t="shared" si="266"/>
        <v>0</v>
      </c>
      <c r="AP917" s="11">
        <f t="shared" si="267"/>
        <v>0</v>
      </c>
      <c r="AQ917" s="91" t="s">
        <v>8892</v>
      </c>
      <c r="AR917" s="89">
        <v>40</v>
      </c>
      <c r="AS917" s="89">
        <v>40</v>
      </c>
      <c r="AT917" s="10">
        <f t="shared" si="268"/>
        <v>0</v>
      </c>
      <c r="AU917" s="87">
        <f t="shared" si="269"/>
        <v>0</v>
      </c>
      <c r="AV917" s="19" t="s">
        <v>8928</v>
      </c>
    </row>
    <row r="918" spans="3:48" ht="50.1" customHeight="1">
      <c r="C918" s="5"/>
      <c r="D918" s="64" t="s">
        <v>1818</v>
      </c>
      <c r="E918" s="65" t="s">
        <v>5260</v>
      </c>
      <c r="F918" s="67" t="s">
        <v>1819</v>
      </c>
      <c r="G918" s="29">
        <v>3494</v>
      </c>
      <c r="H918" s="13">
        <v>4543</v>
      </c>
      <c r="I918" s="10">
        <f t="shared" si="252"/>
        <v>-1049</v>
      </c>
      <c r="J918" s="87">
        <f t="shared" si="253"/>
        <v>-23.090468853180717</v>
      </c>
      <c r="K918" s="29">
        <v>1275</v>
      </c>
      <c r="L918" s="13">
        <v>1490</v>
      </c>
      <c r="M918" s="10">
        <f t="shared" si="254"/>
        <v>-215</v>
      </c>
      <c r="N918" s="87">
        <f t="shared" si="255"/>
        <v>-14.429530201342283</v>
      </c>
      <c r="O918" s="29">
        <v>1</v>
      </c>
      <c r="P918" s="13">
        <v>1</v>
      </c>
      <c r="Q918" s="10">
        <f t="shared" si="256"/>
        <v>0</v>
      </c>
      <c r="R918" s="87">
        <f t="shared" si="257"/>
        <v>0</v>
      </c>
      <c r="S918" s="29">
        <v>2218</v>
      </c>
      <c r="T918" s="13">
        <v>3052</v>
      </c>
      <c r="U918" s="10">
        <f t="shared" si="258"/>
        <v>-834</v>
      </c>
      <c r="V918" s="87">
        <f t="shared" si="259"/>
        <v>-27.32634338138925</v>
      </c>
      <c r="W918" s="88" t="s">
        <v>5339</v>
      </c>
      <c r="X918" s="89">
        <v>1724</v>
      </c>
      <c r="Y918" s="89">
        <v>2676</v>
      </c>
      <c r="Z918" s="10">
        <f t="shared" si="260"/>
        <v>-952</v>
      </c>
      <c r="AA918" s="87">
        <f t="shared" si="261"/>
        <v>-35.575485799701042</v>
      </c>
      <c r="AB918" s="90" t="s">
        <v>6067</v>
      </c>
      <c r="AC918" s="89">
        <v>219</v>
      </c>
      <c r="AD918" s="89">
        <v>234</v>
      </c>
      <c r="AE918" s="10">
        <f t="shared" si="262"/>
        <v>-15</v>
      </c>
      <c r="AF918" s="11">
        <f t="shared" si="263"/>
        <v>-6.4102564102564097</v>
      </c>
      <c r="AG918" s="91" t="s">
        <v>7607</v>
      </c>
      <c r="AH918" s="89">
        <v>132</v>
      </c>
      <c r="AI918" s="89" t="s">
        <v>11071</v>
      </c>
      <c r="AJ918" s="10" t="str">
        <f t="shared" si="264"/>
        <v>-</v>
      </c>
      <c r="AK918" s="87" t="str">
        <f t="shared" si="265"/>
        <v>-</v>
      </c>
      <c r="AL918" s="90" t="s">
        <v>5552</v>
      </c>
      <c r="AM918" s="89">
        <v>128</v>
      </c>
      <c r="AN918" s="89">
        <v>130</v>
      </c>
      <c r="AO918" s="10">
        <f t="shared" si="266"/>
        <v>-2</v>
      </c>
      <c r="AP918" s="11">
        <f t="shared" si="267"/>
        <v>-1.5384615384615385</v>
      </c>
      <c r="AQ918" s="91" t="s">
        <v>5768</v>
      </c>
      <c r="AR918" s="89">
        <v>15</v>
      </c>
      <c r="AS918" s="89">
        <v>12</v>
      </c>
      <c r="AT918" s="10">
        <f t="shared" si="268"/>
        <v>3</v>
      </c>
      <c r="AU918" s="87">
        <f t="shared" si="269"/>
        <v>25</v>
      </c>
      <c r="AV918" s="19" t="s">
        <v>8929</v>
      </c>
    </row>
    <row r="919" spans="3:48" ht="50.1" customHeight="1">
      <c r="C919" s="5"/>
      <c r="D919" s="64" t="s">
        <v>1820</v>
      </c>
      <c r="E919" s="65" t="s">
        <v>5260</v>
      </c>
      <c r="F919" s="67" t="s">
        <v>1821</v>
      </c>
      <c r="G919" s="29">
        <v>6697</v>
      </c>
      <c r="H919" s="13">
        <v>5760</v>
      </c>
      <c r="I919" s="10">
        <f t="shared" si="252"/>
        <v>937</v>
      </c>
      <c r="J919" s="87">
        <f t="shared" si="253"/>
        <v>16.267361111111111</v>
      </c>
      <c r="K919" s="29">
        <v>4398</v>
      </c>
      <c r="L919" s="13">
        <v>3023</v>
      </c>
      <c r="M919" s="10">
        <f t="shared" si="254"/>
        <v>1375</v>
      </c>
      <c r="N919" s="87">
        <f t="shared" si="255"/>
        <v>45.484617929209392</v>
      </c>
      <c r="O919" s="29">
        <v>0</v>
      </c>
      <c r="P919" s="13">
        <v>0</v>
      </c>
      <c r="Q919" s="10" t="str">
        <f t="shared" si="256"/>
        <v>-</v>
      </c>
      <c r="R919" s="87" t="str">
        <f t="shared" si="257"/>
        <v>-</v>
      </c>
      <c r="S919" s="29">
        <v>2298</v>
      </c>
      <c r="T919" s="13">
        <v>2736</v>
      </c>
      <c r="U919" s="10">
        <f t="shared" si="258"/>
        <v>-438</v>
      </c>
      <c r="V919" s="87">
        <f t="shared" si="259"/>
        <v>-16.008771929824562</v>
      </c>
      <c r="W919" s="88" t="s">
        <v>5871</v>
      </c>
      <c r="X919" s="89">
        <v>1080</v>
      </c>
      <c r="Y919" s="89">
        <v>1047</v>
      </c>
      <c r="Z919" s="10">
        <f t="shared" si="260"/>
        <v>33</v>
      </c>
      <c r="AA919" s="87">
        <f t="shared" si="261"/>
        <v>3.151862464183381</v>
      </c>
      <c r="AB919" s="90" t="s">
        <v>5378</v>
      </c>
      <c r="AC919" s="89">
        <v>788</v>
      </c>
      <c r="AD919" s="89">
        <v>1134</v>
      </c>
      <c r="AE919" s="10">
        <f t="shared" si="262"/>
        <v>-346</v>
      </c>
      <c r="AF919" s="11">
        <f t="shared" si="263"/>
        <v>-30.511463844797177</v>
      </c>
      <c r="AG919" s="91" t="s">
        <v>8893</v>
      </c>
      <c r="AH919" s="89">
        <v>176</v>
      </c>
      <c r="AI919" s="89">
        <v>176</v>
      </c>
      <c r="AJ919" s="10">
        <f t="shared" si="264"/>
        <v>0</v>
      </c>
      <c r="AK919" s="87">
        <f t="shared" si="265"/>
        <v>0</v>
      </c>
      <c r="AL919" s="90" t="s">
        <v>6411</v>
      </c>
      <c r="AM919" s="89">
        <v>83</v>
      </c>
      <c r="AN919" s="89">
        <v>142</v>
      </c>
      <c r="AO919" s="10">
        <f t="shared" si="266"/>
        <v>-59</v>
      </c>
      <c r="AP919" s="11">
        <f t="shared" si="267"/>
        <v>-41.549295774647888</v>
      </c>
      <c r="AQ919" s="91" t="s">
        <v>8894</v>
      </c>
      <c r="AR919" s="89">
        <v>76</v>
      </c>
      <c r="AS919" s="89">
        <v>106</v>
      </c>
      <c r="AT919" s="10">
        <f t="shared" si="268"/>
        <v>-30</v>
      </c>
      <c r="AU919" s="87">
        <f t="shared" si="269"/>
        <v>-28.30188679245283</v>
      </c>
      <c r="AV919" s="21" t="s">
        <v>6246</v>
      </c>
    </row>
    <row r="920" spans="3:48" ht="50.1" customHeight="1">
      <c r="C920" s="5"/>
      <c r="D920" s="64" t="s">
        <v>1822</v>
      </c>
      <c r="E920" s="65" t="s">
        <v>5260</v>
      </c>
      <c r="F920" s="67" t="s">
        <v>1823</v>
      </c>
      <c r="G920" s="29">
        <v>5217</v>
      </c>
      <c r="H920" s="13">
        <v>4769</v>
      </c>
      <c r="I920" s="10">
        <f t="shared" si="252"/>
        <v>448</v>
      </c>
      <c r="J920" s="87">
        <f t="shared" si="253"/>
        <v>9.3940029356259167</v>
      </c>
      <c r="K920" s="29">
        <v>1631</v>
      </c>
      <c r="L920" s="13">
        <v>1537</v>
      </c>
      <c r="M920" s="10">
        <f t="shared" si="254"/>
        <v>94</v>
      </c>
      <c r="N920" s="87">
        <f t="shared" si="255"/>
        <v>6.1158100195185421</v>
      </c>
      <c r="O920" s="29">
        <v>0</v>
      </c>
      <c r="P920" s="13">
        <v>0</v>
      </c>
      <c r="Q920" s="10" t="str">
        <f t="shared" si="256"/>
        <v>-</v>
      </c>
      <c r="R920" s="87" t="str">
        <f t="shared" si="257"/>
        <v>-</v>
      </c>
      <c r="S920" s="29">
        <v>3586</v>
      </c>
      <c r="T920" s="13">
        <v>3232</v>
      </c>
      <c r="U920" s="10">
        <f t="shared" si="258"/>
        <v>354</v>
      </c>
      <c r="V920" s="87">
        <f t="shared" si="259"/>
        <v>10.952970297029703</v>
      </c>
      <c r="W920" s="88" t="s">
        <v>5454</v>
      </c>
      <c r="X920" s="89">
        <v>1771</v>
      </c>
      <c r="Y920" s="89">
        <v>1683</v>
      </c>
      <c r="Z920" s="10">
        <f t="shared" si="260"/>
        <v>88</v>
      </c>
      <c r="AA920" s="87">
        <f t="shared" si="261"/>
        <v>5.2287581699346406</v>
      </c>
      <c r="AB920" s="90" t="s">
        <v>8895</v>
      </c>
      <c r="AC920" s="89">
        <v>1020</v>
      </c>
      <c r="AD920" s="89">
        <v>819</v>
      </c>
      <c r="AE920" s="10">
        <f t="shared" si="262"/>
        <v>201</v>
      </c>
      <c r="AF920" s="11">
        <f t="shared" si="263"/>
        <v>24.54212454212454</v>
      </c>
      <c r="AG920" s="91" t="s">
        <v>8896</v>
      </c>
      <c r="AH920" s="89">
        <v>326</v>
      </c>
      <c r="AI920" s="89">
        <v>326</v>
      </c>
      <c r="AJ920" s="10">
        <f t="shared" si="264"/>
        <v>0</v>
      </c>
      <c r="AK920" s="87">
        <f t="shared" si="265"/>
        <v>0</v>
      </c>
      <c r="AL920" s="90" t="s">
        <v>5871</v>
      </c>
      <c r="AM920" s="89">
        <v>183</v>
      </c>
      <c r="AN920" s="89">
        <v>207</v>
      </c>
      <c r="AO920" s="10">
        <f t="shared" si="266"/>
        <v>-24</v>
      </c>
      <c r="AP920" s="11">
        <f t="shared" si="267"/>
        <v>-11.594202898550725</v>
      </c>
      <c r="AQ920" s="91" t="s">
        <v>8897</v>
      </c>
      <c r="AR920" s="89">
        <v>117</v>
      </c>
      <c r="AS920" s="89">
        <v>52</v>
      </c>
      <c r="AT920" s="10">
        <f t="shared" si="268"/>
        <v>65</v>
      </c>
      <c r="AU920" s="87">
        <f t="shared" si="269"/>
        <v>125</v>
      </c>
      <c r="AV920" s="19" t="s">
        <v>6247</v>
      </c>
    </row>
    <row r="921" spans="3:48" ht="50.1" customHeight="1">
      <c r="C921" s="5"/>
      <c r="D921" s="64" t="s">
        <v>1824</v>
      </c>
      <c r="E921" s="65" t="s">
        <v>5260</v>
      </c>
      <c r="F921" s="67" t="s">
        <v>1825</v>
      </c>
      <c r="G921" s="29">
        <v>19319</v>
      </c>
      <c r="H921" s="13">
        <v>18698</v>
      </c>
      <c r="I921" s="10">
        <f t="shared" si="252"/>
        <v>621</v>
      </c>
      <c r="J921" s="87">
        <f t="shared" si="253"/>
        <v>3.3212108246871326</v>
      </c>
      <c r="K921" s="29">
        <v>3752</v>
      </c>
      <c r="L921" s="13">
        <v>3557</v>
      </c>
      <c r="M921" s="10">
        <f t="shared" si="254"/>
        <v>195</v>
      </c>
      <c r="N921" s="87">
        <f t="shared" si="255"/>
        <v>5.4821478774247963</v>
      </c>
      <c r="O921" s="29">
        <v>0</v>
      </c>
      <c r="P921" s="13">
        <v>0</v>
      </c>
      <c r="Q921" s="10" t="str">
        <f t="shared" si="256"/>
        <v>-</v>
      </c>
      <c r="R921" s="87" t="str">
        <f t="shared" si="257"/>
        <v>-</v>
      </c>
      <c r="S921" s="29">
        <v>15568</v>
      </c>
      <c r="T921" s="13">
        <v>15140</v>
      </c>
      <c r="U921" s="10">
        <f t="shared" si="258"/>
        <v>428</v>
      </c>
      <c r="V921" s="87">
        <f t="shared" si="259"/>
        <v>2.8269484808454424</v>
      </c>
      <c r="W921" s="88" t="s">
        <v>8898</v>
      </c>
      <c r="X921" s="89">
        <v>5004</v>
      </c>
      <c r="Y921" s="89">
        <v>4993</v>
      </c>
      <c r="Z921" s="10">
        <f t="shared" si="260"/>
        <v>11</v>
      </c>
      <c r="AA921" s="87">
        <f t="shared" si="261"/>
        <v>0.22030843180452633</v>
      </c>
      <c r="AB921" s="90" t="s">
        <v>6571</v>
      </c>
      <c r="AC921" s="89">
        <v>4819</v>
      </c>
      <c r="AD921" s="89">
        <v>4844</v>
      </c>
      <c r="AE921" s="10">
        <f t="shared" si="262"/>
        <v>-25</v>
      </c>
      <c r="AF921" s="11">
        <f t="shared" si="263"/>
        <v>-0.51610239471511155</v>
      </c>
      <c r="AG921" s="91" t="s">
        <v>8899</v>
      </c>
      <c r="AH921" s="89">
        <v>3102</v>
      </c>
      <c r="AI921" s="89">
        <v>3001</v>
      </c>
      <c r="AJ921" s="10">
        <f t="shared" si="264"/>
        <v>101</v>
      </c>
      <c r="AK921" s="87">
        <f t="shared" si="265"/>
        <v>3.365544818393869</v>
      </c>
      <c r="AL921" s="90" t="s">
        <v>5871</v>
      </c>
      <c r="AM921" s="89">
        <v>1234</v>
      </c>
      <c r="AN921" s="89">
        <v>1222</v>
      </c>
      <c r="AO921" s="10">
        <f t="shared" si="266"/>
        <v>12</v>
      </c>
      <c r="AP921" s="11">
        <f t="shared" si="267"/>
        <v>0.98199672667757776</v>
      </c>
      <c r="AQ921" s="91" t="s">
        <v>5346</v>
      </c>
      <c r="AR921" s="89">
        <v>969</v>
      </c>
      <c r="AS921" s="89">
        <v>1042</v>
      </c>
      <c r="AT921" s="10">
        <f t="shared" si="268"/>
        <v>-73</v>
      </c>
      <c r="AU921" s="87">
        <f t="shared" si="269"/>
        <v>-7.0057581573896357</v>
      </c>
      <c r="AV921" s="19" t="s">
        <v>6248</v>
      </c>
    </row>
    <row r="922" spans="3:48" ht="50.1" customHeight="1">
      <c r="C922" s="5"/>
      <c r="D922" s="64" t="s">
        <v>1826</v>
      </c>
      <c r="E922" s="65" t="s">
        <v>5260</v>
      </c>
      <c r="F922" s="67" t="s">
        <v>1827</v>
      </c>
      <c r="G922" s="29">
        <v>5545</v>
      </c>
      <c r="H922" s="13">
        <v>5459</v>
      </c>
      <c r="I922" s="10">
        <f t="shared" si="252"/>
        <v>86</v>
      </c>
      <c r="J922" s="87">
        <f t="shared" si="253"/>
        <v>1.5753801062465651</v>
      </c>
      <c r="K922" s="29">
        <v>2813</v>
      </c>
      <c r="L922" s="13">
        <v>2815</v>
      </c>
      <c r="M922" s="10">
        <f t="shared" si="254"/>
        <v>-2</v>
      </c>
      <c r="N922" s="87">
        <f t="shared" si="255"/>
        <v>-7.1047957371225573E-2</v>
      </c>
      <c r="O922" s="29">
        <v>0</v>
      </c>
      <c r="P922" s="13">
        <v>0</v>
      </c>
      <c r="Q922" s="10" t="str">
        <f t="shared" si="256"/>
        <v>-</v>
      </c>
      <c r="R922" s="87" t="str">
        <f t="shared" si="257"/>
        <v>-</v>
      </c>
      <c r="S922" s="29">
        <v>2732</v>
      </c>
      <c r="T922" s="13">
        <v>2644</v>
      </c>
      <c r="U922" s="10">
        <f t="shared" si="258"/>
        <v>88</v>
      </c>
      <c r="V922" s="87">
        <f t="shared" si="259"/>
        <v>3.3282904689863844</v>
      </c>
      <c r="W922" s="88" t="s">
        <v>5339</v>
      </c>
      <c r="X922" s="89">
        <v>1437</v>
      </c>
      <c r="Y922" s="89">
        <v>1474</v>
      </c>
      <c r="Z922" s="10">
        <f t="shared" si="260"/>
        <v>-37</v>
      </c>
      <c r="AA922" s="87">
        <f t="shared" si="261"/>
        <v>-2.5101763907734056</v>
      </c>
      <c r="AB922" s="90" t="s">
        <v>6239</v>
      </c>
      <c r="AC922" s="89">
        <v>1001</v>
      </c>
      <c r="AD922" s="89">
        <v>1000</v>
      </c>
      <c r="AE922" s="10">
        <f t="shared" si="262"/>
        <v>1</v>
      </c>
      <c r="AF922" s="11">
        <f t="shared" si="263"/>
        <v>0.1</v>
      </c>
      <c r="AG922" s="91" t="s">
        <v>6962</v>
      </c>
      <c r="AH922" s="89">
        <v>115</v>
      </c>
      <c r="AI922" s="89">
        <v>115</v>
      </c>
      <c r="AJ922" s="10">
        <f t="shared" si="264"/>
        <v>0</v>
      </c>
      <c r="AK922" s="87">
        <f t="shared" si="265"/>
        <v>0</v>
      </c>
      <c r="AL922" s="90" t="s">
        <v>7607</v>
      </c>
      <c r="AM922" s="89">
        <v>78</v>
      </c>
      <c r="AN922" s="89" t="s">
        <v>5344</v>
      </c>
      <c r="AO922" s="10" t="str">
        <f t="shared" si="266"/>
        <v>-</v>
      </c>
      <c r="AP922" s="11" t="str">
        <f t="shared" si="267"/>
        <v>-</v>
      </c>
      <c r="AQ922" s="91" t="s">
        <v>8900</v>
      </c>
      <c r="AR922" s="89">
        <v>50</v>
      </c>
      <c r="AS922" s="89">
        <v>0</v>
      </c>
      <c r="AT922" s="10">
        <f t="shared" si="268"/>
        <v>50</v>
      </c>
      <c r="AU922" s="87" t="str">
        <f t="shared" si="269"/>
        <v>-</v>
      </c>
      <c r="AV922" s="19" t="s">
        <v>8930</v>
      </c>
    </row>
    <row r="923" spans="3:48" ht="50.1" customHeight="1">
      <c r="C923" s="5"/>
      <c r="D923" s="64" t="s">
        <v>1828</v>
      </c>
      <c r="E923" s="65" t="s">
        <v>5260</v>
      </c>
      <c r="F923" s="67" t="s">
        <v>1829</v>
      </c>
      <c r="G923" s="29">
        <v>2026</v>
      </c>
      <c r="H923" s="13">
        <v>1672</v>
      </c>
      <c r="I923" s="10">
        <f t="shared" si="252"/>
        <v>354</v>
      </c>
      <c r="J923" s="87">
        <f t="shared" si="253"/>
        <v>21.172248803827749</v>
      </c>
      <c r="K923" s="29">
        <v>1435</v>
      </c>
      <c r="L923" s="13">
        <v>946</v>
      </c>
      <c r="M923" s="10">
        <f t="shared" si="254"/>
        <v>489</v>
      </c>
      <c r="N923" s="87">
        <f t="shared" si="255"/>
        <v>51.691331923890061</v>
      </c>
      <c r="O923" s="29">
        <v>2</v>
      </c>
      <c r="P923" s="13">
        <v>2</v>
      </c>
      <c r="Q923" s="10">
        <f t="shared" si="256"/>
        <v>0</v>
      </c>
      <c r="R923" s="87">
        <f t="shared" si="257"/>
        <v>0</v>
      </c>
      <c r="S923" s="29">
        <v>588</v>
      </c>
      <c r="T923" s="13">
        <v>723</v>
      </c>
      <c r="U923" s="10">
        <f t="shared" si="258"/>
        <v>-135</v>
      </c>
      <c r="V923" s="87">
        <f t="shared" si="259"/>
        <v>-18.672199170124482</v>
      </c>
      <c r="W923" s="88" t="s">
        <v>8901</v>
      </c>
      <c r="X923" s="89">
        <v>176</v>
      </c>
      <c r="Y923" s="89">
        <v>277</v>
      </c>
      <c r="Z923" s="10">
        <f t="shared" si="260"/>
        <v>-101</v>
      </c>
      <c r="AA923" s="87">
        <f t="shared" si="261"/>
        <v>-36.462093862815884</v>
      </c>
      <c r="AB923" s="90" t="s">
        <v>8902</v>
      </c>
      <c r="AC923" s="89">
        <v>153</v>
      </c>
      <c r="AD923" s="89">
        <v>153</v>
      </c>
      <c r="AE923" s="10">
        <f t="shared" si="262"/>
        <v>0</v>
      </c>
      <c r="AF923" s="11">
        <f t="shared" si="263"/>
        <v>0</v>
      </c>
      <c r="AG923" s="91" t="s">
        <v>8903</v>
      </c>
      <c r="AH923" s="89">
        <v>79</v>
      </c>
      <c r="AI923" s="89" t="s">
        <v>5344</v>
      </c>
      <c r="AJ923" s="10" t="str">
        <f t="shared" si="264"/>
        <v>-</v>
      </c>
      <c r="AK923" s="87" t="str">
        <f t="shared" si="265"/>
        <v>-</v>
      </c>
      <c r="AL923" s="90" t="s">
        <v>5621</v>
      </c>
      <c r="AM923" s="89">
        <v>75</v>
      </c>
      <c r="AN923" s="89">
        <v>81</v>
      </c>
      <c r="AO923" s="10">
        <f t="shared" si="266"/>
        <v>-6</v>
      </c>
      <c r="AP923" s="11">
        <f t="shared" si="267"/>
        <v>-7.4074074074074066</v>
      </c>
      <c r="AQ923" s="91" t="s">
        <v>5339</v>
      </c>
      <c r="AR923" s="89">
        <v>56</v>
      </c>
      <c r="AS923" s="89">
        <v>116</v>
      </c>
      <c r="AT923" s="10">
        <f t="shared" si="268"/>
        <v>-60</v>
      </c>
      <c r="AU923" s="87">
        <f t="shared" si="269"/>
        <v>-51.724137931034484</v>
      </c>
      <c r="AV923" s="19" t="s">
        <v>8931</v>
      </c>
    </row>
    <row r="924" spans="3:48" ht="50.1" customHeight="1">
      <c r="C924" s="5"/>
      <c r="D924" s="64" t="s">
        <v>1830</v>
      </c>
      <c r="E924" s="65" t="s">
        <v>5260</v>
      </c>
      <c r="F924" s="67" t="s">
        <v>1831</v>
      </c>
      <c r="G924" s="29">
        <v>3436</v>
      </c>
      <c r="H924" s="13">
        <v>3042</v>
      </c>
      <c r="I924" s="10">
        <f t="shared" si="252"/>
        <v>394</v>
      </c>
      <c r="J924" s="87">
        <f t="shared" si="253"/>
        <v>12.952005259697568</v>
      </c>
      <c r="K924" s="29">
        <v>1645</v>
      </c>
      <c r="L924" s="13">
        <v>1345</v>
      </c>
      <c r="M924" s="10">
        <f t="shared" si="254"/>
        <v>300</v>
      </c>
      <c r="N924" s="87">
        <f t="shared" si="255"/>
        <v>22.304832713754646</v>
      </c>
      <c r="O924" s="29">
        <v>0</v>
      </c>
      <c r="P924" s="13">
        <v>0</v>
      </c>
      <c r="Q924" s="10" t="str">
        <f t="shared" si="256"/>
        <v>-</v>
      </c>
      <c r="R924" s="87" t="str">
        <f t="shared" si="257"/>
        <v>-</v>
      </c>
      <c r="S924" s="29">
        <v>1791</v>
      </c>
      <c r="T924" s="13">
        <v>1697</v>
      </c>
      <c r="U924" s="10">
        <f t="shared" si="258"/>
        <v>94</v>
      </c>
      <c r="V924" s="87">
        <f t="shared" si="259"/>
        <v>5.5391868002357096</v>
      </c>
      <c r="W924" s="88" t="s">
        <v>8904</v>
      </c>
      <c r="X924" s="89">
        <v>506</v>
      </c>
      <c r="Y924" s="89">
        <v>539</v>
      </c>
      <c r="Z924" s="10">
        <f t="shared" si="260"/>
        <v>-33</v>
      </c>
      <c r="AA924" s="87">
        <f t="shared" si="261"/>
        <v>-6.1224489795918364</v>
      </c>
      <c r="AB924" s="90" t="s">
        <v>5339</v>
      </c>
      <c r="AC924" s="89">
        <v>470</v>
      </c>
      <c r="AD924" s="89">
        <v>455</v>
      </c>
      <c r="AE924" s="10">
        <f t="shared" si="262"/>
        <v>15</v>
      </c>
      <c r="AF924" s="11">
        <f t="shared" si="263"/>
        <v>3.296703296703297</v>
      </c>
      <c r="AG924" s="91" t="s">
        <v>8905</v>
      </c>
      <c r="AH924" s="89">
        <v>194</v>
      </c>
      <c r="AI924" s="89">
        <v>255</v>
      </c>
      <c r="AJ924" s="10">
        <f t="shared" si="264"/>
        <v>-61</v>
      </c>
      <c r="AK924" s="87">
        <f t="shared" si="265"/>
        <v>-23.921568627450981</v>
      </c>
      <c r="AL924" s="90" t="s">
        <v>5439</v>
      </c>
      <c r="AM924" s="89">
        <v>184</v>
      </c>
      <c r="AN924" s="89">
        <v>163</v>
      </c>
      <c r="AO924" s="10">
        <f t="shared" si="266"/>
        <v>21</v>
      </c>
      <c r="AP924" s="11">
        <f t="shared" si="267"/>
        <v>12.883435582822086</v>
      </c>
      <c r="AQ924" s="91" t="s">
        <v>8906</v>
      </c>
      <c r="AR924" s="89">
        <v>160</v>
      </c>
      <c r="AS924" s="89" t="s">
        <v>5344</v>
      </c>
      <c r="AT924" s="10" t="str">
        <f t="shared" si="268"/>
        <v>-</v>
      </c>
      <c r="AU924" s="87" t="str">
        <f t="shared" si="269"/>
        <v>-</v>
      </c>
      <c r="AV924" s="19" t="s">
        <v>6249</v>
      </c>
    </row>
    <row r="925" spans="3:48" ht="50.1" customHeight="1">
      <c r="C925" s="5"/>
      <c r="D925" s="64" t="s">
        <v>1832</v>
      </c>
      <c r="E925" s="65" t="s">
        <v>5260</v>
      </c>
      <c r="F925" s="67" t="s">
        <v>1833</v>
      </c>
      <c r="G925" s="29">
        <v>9773</v>
      </c>
      <c r="H925" s="13">
        <v>8182</v>
      </c>
      <c r="I925" s="10">
        <f t="shared" si="252"/>
        <v>1591</v>
      </c>
      <c r="J925" s="87">
        <f t="shared" si="253"/>
        <v>19.445123441701295</v>
      </c>
      <c r="K925" s="29">
        <v>3372</v>
      </c>
      <c r="L925" s="13">
        <v>3028</v>
      </c>
      <c r="M925" s="10">
        <f t="shared" si="254"/>
        <v>344</v>
      </c>
      <c r="N925" s="87">
        <f t="shared" si="255"/>
        <v>11.360634081902246</v>
      </c>
      <c r="O925" s="29">
        <v>0</v>
      </c>
      <c r="P925" s="13">
        <v>0</v>
      </c>
      <c r="Q925" s="10" t="str">
        <f t="shared" si="256"/>
        <v>-</v>
      </c>
      <c r="R925" s="87" t="str">
        <f t="shared" si="257"/>
        <v>-</v>
      </c>
      <c r="S925" s="29">
        <v>6401</v>
      </c>
      <c r="T925" s="13">
        <v>5155</v>
      </c>
      <c r="U925" s="10">
        <f t="shared" si="258"/>
        <v>1246</v>
      </c>
      <c r="V925" s="87">
        <f t="shared" si="259"/>
        <v>24.17070805043647</v>
      </c>
      <c r="W925" s="88" t="s">
        <v>6411</v>
      </c>
      <c r="X925" s="89">
        <v>3402</v>
      </c>
      <c r="Y925" s="89" t="s">
        <v>5344</v>
      </c>
      <c r="Z925" s="10" t="str">
        <f t="shared" si="260"/>
        <v>-</v>
      </c>
      <c r="AA925" s="87" t="str">
        <f t="shared" si="261"/>
        <v>-</v>
      </c>
      <c r="AB925" s="90" t="s">
        <v>6845</v>
      </c>
      <c r="AC925" s="89">
        <v>1168</v>
      </c>
      <c r="AD925" s="89">
        <v>3345</v>
      </c>
      <c r="AE925" s="10">
        <f t="shared" si="262"/>
        <v>-2177</v>
      </c>
      <c r="AF925" s="11">
        <f t="shared" si="263"/>
        <v>-65.082212257100153</v>
      </c>
      <c r="AG925" s="91" t="s">
        <v>6300</v>
      </c>
      <c r="AH925" s="89">
        <v>768</v>
      </c>
      <c r="AI925" s="89">
        <v>707</v>
      </c>
      <c r="AJ925" s="10">
        <f t="shared" si="264"/>
        <v>61</v>
      </c>
      <c r="AK925" s="87">
        <f t="shared" si="265"/>
        <v>8.628005657708627</v>
      </c>
      <c r="AL925" s="90" t="s">
        <v>5373</v>
      </c>
      <c r="AM925" s="89">
        <v>437</v>
      </c>
      <c r="AN925" s="89">
        <v>485</v>
      </c>
      <c r="AO925" s="10">
        <f t="shared" si="266"/>
        <v>-48</v>
      </c>
      <c r="AP925" s="11">
        <f t="shared" si="267"/>
        <v>-9.8969072164948457</v>
      </c>
      <c r="AQ925" s="91" t="s">
        <v>5335</v>
      </c>
      <c r="AR925" s="89">
        <v>368</v>
      </c>
      <c r="AS925" s="89">
        <v>383</v>
      </c>
      <c r="AT925" s="10">
        <f t="shared" si="268"/>
        <v>-15</v>
      </c>
      <c r="AU925" s="87">
        <f t="shared" si="269"/>
        <v>-3.9164490861618799</v>
      </c>
      <c r="AV925" s="19" t="s">
        <v>6250</v>
      </c>
    </row>
    <row r="926" spans="3:48" ht="50.1" customHeight="1">
      <c r="C926" s="5"/>
      <c r="D926" s="64" t="s">
        <v>1834</v>
      </c>
      <c r="E926" s="65" t="s">
        <v>5260</v>
      </c>
      <c r="F926" s="67" t="s">
        <v>1835</v>
      </c>
      <c r="G926" s="29">
        <v>5346</v>
      </c>
      <c r="H926" s="13">
        <v>5597</v>
      </c>
      <c r="I926" s="10">
        <f t="shared" si="252"/>
        <v>-251</v>
      </c>
      <c r="J926" s="87">
        <f t="shared" si="253"/>
        <v>-4.4845452921207789</v>
      </c>
      <c r="K926" s="29">
        <v>1025</v>
      </c>
      <c r="L926" s="13">
        <v>1480</v>
      </c>
      <c r="M926" s="10">
        <f t="shared" si="254"/>
        <v>-455</v>
      </c>
      <c r="N926" s="87">
        <f t="shared" si="255"/>
        <v>-30.743243243243246</v>
      </c>
      <c r="O926" s="29">
        <v>0</v>
      </c>
      <c r="P926" s="13">
        <v>0</v>
      </c>
      <c r="Q926" s="10" t="str">
        <f t="shared" si="256"/>
        <v>-</v>
      </c>
      <c r="R926" s="87" t="str">
        <f t="shared" si="257"/>
        <v>-</v>
      </c>
      <c r="S926" s="29">
        <v>4321</v>
      </c>
      <c r="T926" s="13">
        <v>4117</v>
      </c>
      <c r="U926" s="10">
        <f t="shared" si="258"/>
        <v>204</v>
      </c>
      <c r="V926" s="87">
        <f t="shared" si="259"/>
        <v>4.9550643672577115</v>
      </c>
      <c r="W926" s="88" t="s">
        <v>5454</v>
      </c>
      <c r="X926" s="89">
        <v>2655</v>
      </c>
      <c r="Y926" s="89">
        <v>2674</v>
      </c>
      <c r="Z926" s="10">
        <f t="shared" si="260"/>
        <v>-19</v>
      </c>
      <c r="AA926" s="87">
        <f t="shared" si="261"/>
        <v>-0.71054599850411371</v>
      </c>
      <c r="AB926" s="90" t="s">
        <v>5621</v>
      </c>
      <c r="AC926" s="89">
        <v>508</v>
      </c>
      <c r="AD926" s="89">
        <v>380</v>
      </c>
      <c r="AE926" s="10">
        <f t="shared" si="262"/>
        <v>128</v>
      </c>
      <c r="AF926" s="11">
        <f t="shared" si="263"/>
        <v>33.684210526315788</v>
      </c>
      <c r="AG926" s="91" t="s">
        <v>8895</v>
      </c>
      <c r="AH926" s="89">
        <v>435</v>
      </c>
      <c r="AI926" s="89">
        <v>335</v>
      </c>
      <c r="AJ926" s="10">
        <f t="shared" si="264"/>
        <v>100</v>
      </c>
      <c r="AK926" s="87">
        <f t="shared" si="265"/>
        <v>29.850746268656714</v>
      </c>
      <c r="AL926" s="90" t="s">
        <v>5375</v>
      </c>
      <c r="AM926" s="89">
        <v>180</v>
      </c>
      <c r="AN926" s="89">
        <v>183</v>
      </c>
      <c r="AO926" s="10">
        <f t="shared" si="266"/>
        <v>-3</v>
      </c>
      <c r="AP926" s="11">
        <f t="shared" si="267"/>
        <v>-1.639344262295082</v>
      </c>
      <c r="AQ926" s="91" t="s">
        <v>8907</v>
      </c>
      <c r="AR926" s="89">
        <v>146</v>
      </c>
      <c r="AS926" s="89">
        <v>146</v>
      </c>
      <c r="AT926" s="10">
        <f t="shared" si="268"/>
        <v>0</v>
      </c>
      <c r="AU926" s="87">
        <f t="shared" si="269"/>
        <v>0</v>
      </c>
      <c r="AV926" s="19" t="s">
        <v>8932</v>
      </c>
    </row>
    <row r="927" spans="3:48" ht="50.1" customHeight="1">
      <c r="C927" s="5"/>
      <c r="D927" s="64" t="s">
        <v>1836</v>
      </c>
      <c r="E927" s="65" t="s">
        <v>5260</v>
      </c>
      <c r="F927" s="67" t="s">
        <v>1837</v>
      </c>
      <c r="G927" s="29">
        <v>2900</v>
      </c>
      <c r="H927" s="13">
        <v>2513</v>
      </c>
      <c r="I927" s="10">
        <f t="shared" si="252"/>
        <v>387</v>
      </c>
      <c r="J927" s="87">
        <f t="shared" si="253"/>
        <v>15.39992041384799</v>
      </c>
      <c r="K927" s="29">
        <v>2045</v>
      </c>
      <c r="L927" s="13">
        <v>1795</v>
      </c>
      <c r="M927" s="10">
        <f t="shared" si="254"/>
        <v>250</v>
      </c>
      <c r="N927" s="87">
        <f t="shared" si="255"/>
        <v>13.92757660167131</v>
      </c>
      <c r="O927" s="29">
        <v>163</v>
      </c>
      <c r="P927" s="13">
        <v>163</v>
      </c>
      <c r="Q927" s="10">
        <f t="shared" si="256"/>
        <v>0</v>
      </c>
      <c r="R927" s="87">
        <f t="shared" si="257"/>
        <v>0</v>
      </c>
      <c r="S927" s="29">
        <v>691</v>
      </c>
      <c r="T927" s="13">
        <v>555</v>
      </c>
      <c r="U927" s="10">
        <f t="shared" si="258"/>
        <v>136</v>
      </c>
      <c r="V927" s="87">
        <f t="shared" si="259"/>
        <v>24.504504504504503</v>
      </c>
      <c r="W927" s="88" t="s">
        <v>6202</v>
      </c>
      <c r="X927" s="89">
        <v>456</v>
      </c>
      <c r="Y927" s="89">
        <v>356</v>
      </c>
      <c r="Z927" s="10">
        <f t="shared" si="260"/>
        <v>100</v>
      </c>
      <c r="AA927" s="87">
        <f t="shared" si="261"/>
        <v>28.08988764044944</v>
      </c>
      <c r="AB927" s="90" t="s">
        <v>8908</v>
      </c>
      <c r="AC927" s="89">
        <v>78</v>
      </c>
      <c r="AD927" s="89">
        <v>122</v>
      </c>
      <c r="AE927" s="10">
        <f t="shared" si="262"/>
        <v>-44</v>
      </c>
      <c r="AF927" s="11">
        <f t="shared" si="263"/>
        <v>-36.065573770491802</v>
      </c>
      <c r="AG927" s="91" t="s">
        <v>8909</v>
      </c>
      <c r="AH927" s="89">
        <v>66</v>
      </c>
      <c r="AI927" s="89">
        <v>61</v>
      </c>
      <c r="AJ927" s="10">
        <f t="shared" si="264"/>
        <v>5</v>
      </c>
      <c r="AK927" s="87">
        <f t="shared" si="265"/>
        <v>8.1967213114754092</v>
      </c>
      <c r="AL927" s="90" t="s">
        <v>8646</v>
      </c>
      <c r="AM927" s="89">
        <v>66</v>
      </c>
      <c r="AN927" s="89" t="s">
        <v>5344</v>
      </c>
      <c r="AO927" s="10" t="str">
        <f t="shared" si="266"/>
        <v>-</v>
      </c>
      <c r="AP927" s="11" t="str">
        <f t="shared" si="267"/>
        <v>-</v>
      </c>
      <c r="AQ927" s="91" t="s">
        <v>5376</v>
      </c>
      <c r="AR927" s="89">
        <v>12</v>
      </c>
      <c r="AS927" s="89">
        <v>4</v>
      </c>
      <c r="AT927" s="10">
        <f t="shared" si="268"/>
        <v>8</v>
      </c>
      <c r="AU927" s="87">
        <f t="shared" si="269"/>
        <v>200</v>
      </c>
      <c r="AV927" s="21" t="s">
        <v>6251</v>
      </c>
    </row>
    <row r="928" spans="3:48" ht="50.1" customHeight="1">
      <c r="C928" s="5"/>
      <c r="D928" s="64" t="s">
        <v>1838</v>
      </c>
      <c r="E928" s="65" t="s">
        <v>5260</v>
      </c>
      <c r="F928" s="67" t="s">
        <v>1839</v>
      </c>
      <c r="G928" s="29">
        <v>5068</v>
      </c>
      <c r="H928" s="13">
        <v>5120</v>
      </c>
      <c r="I928" s="10">
        <f t="shared" si="252"/>
        <v>-52</v>
      </c>
      <c r="J928" s="87">
        <f t="shared" si="253"/>
        <v>-1.015625</v>
      </c>
      <c r="K928" s="29">
        <v>2402</v>
      </c>
      <c r="L928" s="13">
        <v>2431</v>
      </c>
      <c r="M928" s="10">
        <f t="shared" si="254"/>
        <v>-29</v>
      </c>
      <c r="N928" s="87">
        <f t="shared" si="255"/>
        <v>-1.1929247223364869</v>
      </c>
      <c r="O928" s="29">
        <v>75</v>
      </c>
      <c r="P928" s="13">
        <v>75</v>
      </c>
      <c r="Q928" s="10">
        <f t="shared" si="256"/>
        <v>0</v>
      </c>
      <c r="R928" s="87">
        <f t="shared" si="257"/>
        <v>0</v>
      </c>
      <c r="S928" s="29">
        <v>2592</v>
      </c>
      <c r="T928" s="13">
        <v>2615</v>
      </c>
      <c r="U928" s="10">
        <f t="shared" si="258"/>
        <v>-23</v>
      </c>
      <c r="V928" s="87">
        <f t="shared" si="259"/>
        <v>-0.87954110898661575</v>
      </c>
      <c r="W928" s="88" t="s">
        <v>5339</v>
      </c>
      <c r="X928" s="89">
        <v>1458</v>
      </c>
      <c r="Y928" s="89">
        <v>1458</v>
      </c>
      <c r="Z928" s="10">
        <f t="shared" si="260"/>
        <v>0</v>
      </c>
      <c r="AA928" s="87">
        <f t="shared" si="261"/>
        <v>0</v>
      </c>
      <c r="AB928" s="90" t="s">
        <v>5375</v>
      </c>
      <c r="AC928" s="89">
        <v>585</v>
      </c>
      <c r="AD928" s="89">
        <v>592</v>
      </c>
      <c r="AE928" s="10">
        <f t="shared" si="262"/>
        <v>-7</v>
      </c>
      <c r="AF928" s="11">
        <f t="shared" si="263"/>
        <v>-1.1824324324324325</v>
      </c>
      <c r="AG928" s="91" t="s">
        <v>5381</v>
      </c>
      <c r="AH928" s="89">
        <v>181</v>
      </c>
      <c r="AI928" s="89">
        <v>181</v>
      </c>
      <c r="AJ928" s="10">
        <f t="shared" si="264"/>
        <v>0</v>
      </c>
      <c r="AK928" s="87">
        <f t="shared" si="265"/>
        <v>0</v>
      </c>
      <c r="AL928" s="90" t="s">
        <v>8910</v>
      </c>
      <c r="AM928" s="89">
        <v>113</v>
      </c>
      <c r="AN928" s="89">
        <v>113</v>
      </c>
      <c r="AO928" s="10">
        <f t="shared" si="266"/>
        <v>0</v>
      </c>
      <c r="AP928" s="11">
        <f t="shared" si="267"/>
        <v>0</v>
      </c>
      <c r="AQ928" s="91" t="s">
        <v>8908</v>
      </c>
      <c r="AR928" s="89">
        <v>56</v>
      </c>
      <c r="AS928" s="89">
        <v>116</v>
      </c>
      <c r="AT928" s="10">
        <f t="shared" si="268"/>
        <v>-60</v>
      </c>
      <c r="AU928" s="87">
        <f t="shared" si="269"/>
        <v>-51.724137931034484</v>
      </c>
      <c r="AV928" s="21" t="s">
        <v>8933</v>
      </c>
    </row>
    <row r="929" spans="1:50" ht="50.1" customHeight="1">
      <c r="C929" s="5"/>
      <c r="D929" s="64" t="s">
        <v>1840</v>
      </c>
      <c r="E929" s="65" t="s">
        <v>5260</v>
      </c>
      <c r="F929" s="67" t="s">
        <v>1841</v>
      </c>
      <c r="G929" s="29">
        <v>4981</v>
      </c>
      <c r="H929" s="13">
        <v>4605</v>
      </c>
      <c r="I929" s="10">
        <f t="shared" si="252"/>
        <v>376</v>
      </c>
      <c r="J929" s="87">
        <f t="shared" si="253"/>
        <v>8.1650380021715527</v>
      </c>
      <c r="K929" s="29">
        <v>1621</v>
      </c>
      <c r="L929" s="13">
        <v>1493</v>
      </c>
      <c r="M929" s="10">
        <f t="shared" si="254"/>
        <v>128</v>
      </c>
      <c r="N929" s="87">
        <f t="shared" si="255"/>
        <v>8.5733422638981907</v>
      </c>
      <c r="O929" s="29">
        <v>1100</v>
      </c>
      <c r="P929" s="13">
        <v>1009</v>
      </c>
      <c r="Q929" s="10">
        <f t="shared" si="256"/>
        <v>91</v>
      </c>
      <c r="R929" s="87">
        <f t="shared" si="257"/>
        <v>9.0188305252725485</v>
      </c>
      <c r="S929" s="29">
        <v>2259</v>
      </c>
      <c r="T929" s="13">
        <v>2104</v>
      </c>
      <c r="U929" s="10">
        <f t="shared" si="258"/>
        <v>155</v>
      </c>
      <c r="V929" s="87">
        <f t="shared" si="259"/>
        <v>7.3669201520912555</v>
      </c>
      <c r="W929" s="88" t="s">
        <v>5351</v>
      </c>
      <c r="X929" s="89">
        <v>953</v>
      </c>
      <c r="Y929" s="89">
        <v>753</v>
      </c>
      <c r="Z929" s="10">
        <f t="shared" si="260"/>
        <v>200</v>
      </c>
      <c r="AA929" s="87">
        <f t="shared" si="261"/>
        <v>26.560424966799467</v>
      </c>
      <c r="AB929" s="90" t="s">
        <v>5339</v>
      </c>
      <c r="AC929" s="89">
        <v>733</v>
      </c>
      <c r="AD929" s="89">
        <v>706</v>
      </c>
      <c r="AE929" s="10">
        <f t="shared" si="262"/>
        <v>27</v>
      </c>
      <c r="AF929" s="11">
        <f t="shared" si="263"/>
        <v>3.8243626062322948</v>
      </c>
      <c r="AG929" s="91" t="s">
        <v>7127</v>
      </c>
      <c r="AH929" s="89">
        <v>390</v>
      </c>
      <c r="AI929" s="89">
        <v>390</v>
      </c>
      <c r="AJ929" s="10">
        <f t="shared" si="264"/>
        <v>0</v>
      </c>
      <c r="AK929" s="87">
        <f t="shared" si="265"/>
        <v>0</v>
      </c>
      <c r="AL929" s="90" t="s">
        <v>7607</v>
      </c>
      <c r="AM929" s="89">
        <v>47</v>
      </c>
      <c r="AN929" s="89" t="s">
        <v>5344</v>
      </c>
      <c r="AO929" s="10" t="str">
        <f t="shared" si="266"/>
        <v>-</v>
      </c>
      <c r="AP929" s="11" t="str">
        <f t="shared" si="267"/>
        <v>-</v>
      </c>
      <c r="AQ929" s="91" t="s">
        <v>5375</v>
      </c>
      <c r="AR929" s="89">
        <v>44</v>
      </c>
      <c r="AS929" s="89">
        <v>43</v>
      </c>
      <c r="AT929" s="10">
        <f t="shared" si="268"/>
        <v>1</v>
      </c>
      <c r="AU929" s="87">
        <f t="shared" si="269"/>
        <v>2.3255813953488373</v>
      </c>
      <c r="AV929" s="19" t="s">
        <v>6252</v>
      </c>
    </row>
    <row r="930" spans="1:50" ht="50.1" customHeight="1">
      <c r="C930" s="5"/>
      <c r="D930" s="64" t="s">
        <v>1842</v>
      </c>
      <c r="E930" s="65" t="s">
        <v>5260</v>
      </c>
      <c r="F930" s="67" t="s">
        <v>1843</v>
      </c>
      <c r="G930" s="29">
        <v>1356</v>
      </c>
      <c r="H930" s="13">
        <v>1759</v>
      </c>
      <c r="I930" s="10">
        <f t="shared" si="252"/>
        <v>-403</v>
      </c>
      <c r="J930" s="87">
        <f t="shared" si="253"/>
        <v>-22.910744741330301</v>
      </c>
      <c r="K930" s="29">
        <v>303</v>
      </c>
      <c r="L930" s="13">
        <v>269</v>
      </c>
      <c r="M930" s="10">
        <f t="shared" si="254"/>
        <v>34</v>
      </c>
      <c r="N930" s="87">
        <f t="shared" si="255"/>
        <v>12.639405204460965</v>
      </c>
      <c r="O930" s="29">
        <v>281</v>
      </c>
      <c r="P930" s="13">
        <v>243</v>
      </c>
      <c r="Q930" s="10">
        <f t="shared" si="256"/>
        <v>38</v>
      </c>
      <c r="R930" s="87">
        <f t="shared" si="257"/>
        <v>15.637860082304528</v>
      </c>
      <c r="S930" s="29">
        <v>772</v>
      </c>
      <c r="T930" s="13">
        <v>1247</v>
      </c>
      <c r="U930" s="10">
        <f t="shared" si="258"/>
        <v>-475</v>
      </c>
      <c r="V930" s="87">
        <f t="shared" si="259"/>
        <v>-38.091419406575781</v>
      </c>
      <c r="W930" s="88" t="s">
        <v>8911</v>
      </c>
      <c r="X930" s="89">
        <v>293</v>
      </c>
      <c r="Y930" s="89">
        <v>293</v>
      </c>
      <c r="Z930" s="10">
        <f t="shared" si="260"/>
        <v>0</v>
      </c>
      <c r="AA930" s="87">
        <f t="shared" si="261"/>
        <v>0</v>
      </c>
      <c r="AB930" s="90" t="s">
        <v>8912</v>
      </c>
      <c r="AC930" s="89">
        <v>234</v>
      </c>
      <c r="AD930" s="89">
        <v>670</v>
      </c>
      <c r="AE930" s="10">
        <f t="shared" si="262"/>
        <v>-436</v>
      </c>
      <c r="AF930" s="11">
        <f t="shared" si="263"/>
        <v>-65.074626865671632</v>
      </c>
      <c r="AG930" s="91" t="s">
        <v>6199</v>
      </c>
      <c r="AH930" s="89">
        <v>127</v>
      </c>
      <c r="AI930" s="89">
        <v>165</v>
      </c>
      <c r="AJ930" s="10">
        <f t="shared" si="264"/>
        <v>-38</v>
      </c>
      <c r="AK930" s="87">
        <f t="shared" si="265"/>
        <v>-23.030303030303031</v>
      </c>
      <c r="AL930" s="90" t="s">
        <v>8913</v>
      </c>
      <c r="AM930" s="89">
        <v>75</v>
      </c>
      <c r="AN930" s="89">
        <v>76</v>
      </c>
      <c r="AO930" s="10">
        <f t="shared" si="266"/>
        <v>-1</v>
      </c>
      <c r="AP930" s="11">
        <f t="shared" si="267"/>
        <v>-1.3157894736842104</v>
      </c>
      <c r="AQ930" s="91" t="s">
        <v>8914</v>
      </c>
      <c r="AR930" s="89">
        <v>23</v>
      </c>
      <c r="AS930" s="89">
        <v>23</v>
      </c>
      <c r="AT930" s="10">
        <f t="shared" si="268"/>
        <v>0</v>
      </c>
      <c r="AU930" s="87">
        <f t="shared" si="269"/>
        <v>0</v>
      </c>
      <c r="AV930" s="19" t="s">
        <v>6253</v>
      </c>
    </row>
    <row r="931" spans="1:50" ht="50.1" customHeight="1">
      <c r="C931" s="5"/>
      <c r="D931" s="64" t="s">
        <v>1844</v>
      </c>
      <c r="E931" s="65" t="s">
        <v>5260</v>
      </c>
      <c r="F931" s="67" t="s">
        <v>1845</v>
      </c>
      <c r="G931" s="29">
        <v>1237</v>
      </c>
      <c r="H931" s="13">
        <v>1057</v>
      </c>
      <c r="I931" s="10">
        <f t="shared" si="252"/>
        <v>180</v>
      </c>
      <c r="J931" s="87">
        <f t="shared" si="253"/>
        <v>17.029328287606432</v>
      </c>
      <c r="K931" s="29">
        <v>874</v>
      </c>
      <c r="L931" s="13">
        <v>845</v>
      </c>
      <c r="M931" s="10">
        <f t="shared" si="254"/>
        <v>29</v>
      </c>
      <c r="N931" s="87">
        <f t="shared" si="255"/>
        <v>3.4319526627218933</v>
      </c>
      <c r="O931" s="29">
        <v>145</v>
      </c>
      <c r="P931" s="13">
        <v>95</v>
      </c>
      <c r="Q931" s="10">
        <f t="shared" si="256"/>
        <v>50</v>
      </c>
      <c r="R931" s="87">
        <f t="shared" si="257"/>
        <v>52.631578947368418</v>
      </c>
      <c r="S931" s="29">
        <v>218</v>
      </c>
      <c r="T931" s="13">
        <v>117</v>
      </c>
      <c r="U931" s="10">
        <f t="shared" si="258"/>
        <v>101</v>
      </c>
      <c r="V931" s="87">
        <f t="shared" si="259"/>
        <v>86.324786324786331</v>
      </c>
      <c r="W931" s="88" t="s">
        <v>5351</v>
      </c>
      <c r="X931" s="89">
        <v>207</v>
      </c>
      <c r="Y931" s="89">
        <v>111</v>
      </c>
      <c r="Z931" s="10">
        <f t="shared" si="260"/>
        <v>96</v>
      </c>
      <c r="AA931" s="87">
        <f t="shared" si="261"/>
        <v>86.486486486486484</v>
      </c>
      <c r="AB931" s="90" t="s">
        <v>8915</v>
      </c>
      <c r="AC931" s="89">
        <v>10</v>
      </c>
      <c r="AD931" s="89" t="s">
        <v>5344</v>
      </c>
      <c r="AE931" s="10" t="str">
        <f t="shared" si="262"/>
        <v>-</v>
      </c>
      <c r="AF931" s="11" t="str">
        <f t="shared" si="263"/>
        <v>-</v>
      </c>
      <c r="AG931" s="91" t="s">
        <v>5438</v>
      </c>
      <c r="AH931" s="89">
        <v>1</v>
      </c>
      <c r="AI931" s="89">
        <v>0</v>
      </c>
      <c r="AJ931" s="10">
        <f t="shared" si="264"/>
        <v>1</v>
      </c>
      <c r="AK931" s="87" t="str">
        <f t="shared" si="265"/>
        <v>-</v>
      </c>
      <c r="AL931" s="90" t="s">
        <v>8916</v>
      </c>
      <c r="AM931" s="89">
        <v>0</v>
      </c>
      <c r="AN931" s="89">
        <v>6</v>
      </c>
      <c r="AO931" s="10">
        <f t="shared" si="266"/>
        <v>-6</v>
      </c>
      <c r="AP931" s="11">
        <f t="shared" si="267"/>
        <v>-100</v>
      </c>
      <c r="AQ931" s="91" t="s">
        <v>11071</v>
      </c>
      <c r="AR931" s="89" t="s">
        <v>5344</v>
      </c>
      <c r="AS931" s="89" t="s">
        <v>5344</v>
      </c>
      <c r="AT931" s="10" t="str">
        <f t="shared" si="268"/>
        <v>-</v>
      </c>
      <c r="AU931" s="87" t="str">
        <f t="shared" si="269"/>
        <v>-</v>
      </c>
      <c r="AV931" s="19" t="s">
        <v>8934</v>
      </c>
    </row>
    <row r="932" spans="1:50" ht="50.1" customHeight="1">
      <c r="C932" s="5"/>
      <c r="D932" s="64" t="s">
        <v>1846</v>
      </c>
      <c r="E932" s="65" t="s">
        <v>5260</v>
      </c>
      <c r="F932" s="67" t="s">
        <v>1847</v>
      </c>
      <c r="G932" s="29">
        <v>2213</v>
      </c>
      <c r="H932" s="13">
        <v>2150</v>
      </c>
      <c r="I932" s="10">
        <f t="shared" si="252"/>
        <v>63</v>
      </c>
      <c r="J932" s="87">
        <f t="shared" si="253"/>
        <v>2.9302325581395348</v>
      </c>
      <c r="K932" s="29">
        <v>420</v>
      </c>
      <c r="L932" s="13">
        <v>310</v>
      </c>
      <c r="M932" s="10">
        <f t="shared" si="254"/>
        <v>110</v>
      </c>
      <c r="N932" s="87">
        <f t="shared" si="255"/>
        <v>35.483870967741936</v>
      </c>
      <c r="O932" s="29">
        <v>191</v>
      </c>
      <c r="P932" s="13">
        <v>191</v>
      </c>
      <c r="Q932" s="10">
        <f t="shared" si="256"/>
        <v>0</v>
      </c>
      <c r="R932" s="87">
        <f t="shared" si="257"/>
        <v>0</v>
      </c>
      <c r="S932" s="29">
        <v>1602</v>
      </c>
      <c r="T932" s="13">
        <v>1648</v>
      </c>
      <c r="U932" s="10">
        <f t="shared" si="258"/>
        <v>-46</v>
      </c>
      <c r="V932" s="87">
        <f t="shared" si="259"/>
        <v>-2.7912621359223304</v>
      </c>
      <c r="W932" s="88" t="s">
        <v>5339</v>
      </c>
      <c r="X932" s="89">
        <v>510</v>
      </c>
      <c r="Y932" s="89">
        <v>510</v>
      </c>
      <c r="Z932" s="10">
        <f t="shared" si="260"/>
        <v>0</v>
      </c>
      <c r="AA932" s="87">
        <f t="shared" si="261"/>
        <v>0</v>
      </c>
      <c r="AB932" s="90" t="s">
        <v>5351</v>
      </c>
      <c r="AC932" s="89">
        <v>331</v>
      </c>
      <c r="AD932" s="89">
        <v>330</v>
      </c>
      <c r="AE932" s="10">
        <f t="shared" si="262"/>
        <v>1</v>
      </c>
      <c r="AF932" s="11">
        <f t="shared" si="263"/>
        <v>0.30303030303030304</v>
      </c>
      <c r="AG932" s="91" t="s">
        <v>6499</v>
      </c>
      <c r="AH932" s="89">
        <v>302</v>
      </c>
      <c r="AI932" s="89">
        <v>300</v>
      </c>
      <c r="AJ932" s="10">
        <f t="shared" si="264"/>
        <v>2</v>
      </c>
      <c r="AK932" s="87">
        <f t="shared" si="265"/>
        <v>0.66666666666666674</v>
      </c>
      <c r="AL932" s="90" t="s">
        <v>8917</v>
      </c>
      <c r="AM932" s="89">
        <v>235</v>
      </c>
      <c r="AN932" s="89">
        <v>235</v>
      </c>
      <c r="AO932" s="10">
        <f t="shared" si="266"/>
        <v>0</v>
      </c>
      <c r="AP932" s="11">
        <f t="shared" si="267"/>
        <v>0</v>
      </c>
      <c r="AQ932" s="91" t="s">
        <v>5404</v>
      </c>
      <c r="AR932" s="89">
        <v>206</v>
      </c>
      <c r="AS932" s="89">
        <v>199</v>
      </c>
      <c r="AT932" s="10">
        <f t="shared" si="268"/>
        <v>7</v>
      </c>
      <c r="AU932" s="87">
        <f t="shared" si="269"/>
        <v>3.5175879396984926</v>
      </c>
      <c r="AV932" s="19" t="s">
        <v>6254</v>
      </c>
    </row>
    <row r="933" spans="1:50" ht="50.1" customHeight="1">
      <c r="C933" s="5"/>
      <c r="D933" s="64" t="s">
        <v>1848</v>
      </c>
      <c r="E933" s="65" t="s">
        <v>5260</v>
      </c>
      <c r="F933" s="67" t="s">
        <v>1849</v>
      </c>
      <c r="G933" s="29">
        <v>1494</v>
      </c>
      <c r="H933" s="13">
        <v>1252</v>
      </c>
      <c r="I933" s="10">
        <f t="shared" si="252"/>
        <v>242</v>
      </c>
      <c r="J933" s="87">
        <f t="shared" si="253"/>
        <v>19.329073482428115</v>
      </c>
      <c r="K933" s="29">
        <v>732</v>
      </c>
      <c r="L933" s="13">
        <v>610</v>
      </c>
      <c r="M933" s="10">
        <f t="shared" si="254"/>
        <v>122</v>
      </c>
      <c r="N933" s="87">
        <f t="shared" si="255"/>
        <v>20</v>
      </c>
      <c r="O933" s="29">
        <v>279</v>
      </c>
      <c r="P933" s="13">
        <v>269</v>
      </c>
      <c r="Q933" s="10">
        <f t="shared" si="256"/>
        <v>10</v>
      </c>
      <c r="R933" s="87">
        <f t="shared" si="257"/>
        <v>3.7174721189591078</v>
      </c>
      <c r="S933" s="29">
        <v>483</v>
      </c>
      <c r="T933" s="13">
        <v>373</v>
      </c>
      <c r="U933" s="10">
        <f t="shared" si="258"/>
        <v>110</v>
      </c>
      <c r="V933" s="87">
        <f t="shared" si="259"/>
        <v>29.490616621983911</v>
      </c>
      <c r="W933" s="88" t="s">
        <v>5339</v>
      </c>
      <c r="X933" s="89">
        <v>345</v>
      </c>
      <c r="Y933" s="89">
        <v>273</v>
      </c>
      <c r="Z933" s="10">
        <f t="shared" si="260"/>
        <v>72</v>
      </c>
      <c r="AA933" s="87">
        <f t="shared" si="261"/>
        <v>26.373626373626376</v>
      </c>
      <c r="AB933" s="90" t="s">
        <v>5412</v>
      </c>
      <c r="AC933" s="89">
        <v>130</v>
      </c>
      <c r="AD933" s="89">
        <v>92</v>
      </c>
      <c r="AE933" s="10">
        <f t="shared" si="262"/>
        <v>38</v>
      </c>
      <c r="AF933" s="11">
        <f t="shared" si="263"/>
        <v>41.304347826086953</v>
      </c>
      <c r="AG933" s="91" t="s">
        <v>5335</v>
      </c>
      <c r="AH933" s="89">
        <v>8</v>
      </c>
      <c r="AI933" s="89">
        <v>8</v>
      </c>
      <c r="AJ933" s="10">
        <f t="shared" si="264"/>
        <v>0</v>
      </c>
      <c r="AK933" s="87">
        <f t="shared" si="265"/>
        <v>0</v>
      </c>
      <c r="AL933" s="90" t="s">
        <v>11071</v>
      </c>
      <c r="AM933" s="89" t="s">
        <v>11071</v>
      </c>
      <c r="AN933" s="89" t="s">
        <v>5344</v>
      </c>
      <c r="AO933" s="10" t="str">
        <f t="shared" si="266"/>
        <v>-</v>
      </c>
      <c r="AP933" s="11" t="str">
        <f t="shared" si="267"/>
        <v>-</v>
      </c>
      <c r="AQ933" s="91" t="s">
        <v>11071</v>
      </c>
      <c r="AR933" s="89" t="s">
        <v>5344</v>
      </c>
      <c r="AS933" s="89" t="s">
        <v>5344</v>
      </c>
      <c r="AT933" s="10" t="str">
        <f t="shared" si="268"/>
        <v>-</v>
      </c>
      <c r="AU933" s="87" t="str">
        <f t="shared" si="269"/>
        <v>-</v>
      </c>
      <c r="AV933" s="19" t="s">
        <v>6255</v>
      </c>
    </row>
    <row r="934" spans="1:50" ht="50.1" customHeight="1">
      <c r="A934" s="34"/>
      <c r="C934" s="5"/>
      <c r="D934" s="64" t="s">
        <v>1850</v>
      </c>
      <c r="E934" s="65" t="s">
        <v>5260</v>
      </c>
      <c r="F934" s="67" t="s">
        <v>1851</v>
      </c>
      <c r="G934" s="29">
        <v>2448</v>
      </c>
      <c r="H934" s="13">
        <v>2235</v>
      </c>
      <c r="I934" s="10">
        <f t="shared" si="252"/>
        <v>213</v>
      </c>
      <c r="J934" s="87">
        <f t="shared" si="253"/>
        <v>9.5302013422818792</v>
      </c>
      <c r="K934" s="29">
        <v>448</v>
      </c>
      <c r="L934" s="13">
        <v>429</v>
      </c>
      <c r="M934" s="10">
        <f t="shared" si="254"/>
        <v>19</v>
      </c>
      <c r="N934" s="87">
        <f t="shared" si="255"/>
        <v>4.4289044289044286</v>
      </c>
      <c r="O934" s="29">
        <v>275</v>
      </c>
      <c r="P934" s="13">
        <v>275</v>
      </c>
      <c r="Q934" s="10">
        <f t="shared" si="256"/>
        <v>0</v>
      </c>
      <c r="R934" s="87">
        <f t="shared" si="257"/>
        <v>0</v>
      </c>
      <c r="S934" s="29">
        <v>1726</v>
      </c>
      <c r="T934" s="13">
        <v>1532</v>
      </c>
      <c r="U934" s="10">
        <f t="shared" si="258"/>
        <v>194</v>
      </c>
      <c r="V934" s="87">
        <f t="shared" si="259"/>
        <v>12.663185378590077</v>
      </c>
      <c r="W934" s="88" t="s">
        <v>5351</v>
      </c>
      <c r="X934" s="89">
        <v>800</v>
      </c>
      <c r="Y934" s="89">
        <v>800</v>
      </c>
      <c r="Z934" s="10">
        <f t="shared" si="260"/>
        <v>0</v>
      </c>
      <c r="AA934" s="87">
        <f t="shared" si="261"/>
        <v>0</v>
      </c>
      <c r="AB934" s="90" t="s">
        <v>5880</v>
      </c>
      <c r="AC934" s="89">
        <v>207</v>
      </c>
      <c r="AD934" s="89">
        <v>146</v>
      </c>
      <c r="AE934" s="10">
        <f t="shared" si="262"/>
        <v>61</v>
      </c>
      <c r="AF934" s="11">
        <f t="shared" si="263"/>
        <v>41.780821917808218</v>
      </c>
      <c r="AG934" s="91" t="s">
        <v>5730</v>
      </c>
      <c r="AH934" s="89">
        <v>172</v>
      </c>
      <c r="AI934" s="89">
        <v>107</v>
      </c>
      <c r="AJ934" s="10">
        <f t="shared" si="264"/>
        <v>65</v>
      </c>
      <c r="AK934" s="87">
        <f t="shared" si="265"/>
        <v>60.747663551401864</v>
      </c>
      <c r="AL934" s="90" t="s">
        <v>5426</v>
      </c>
      <c r="AM934" s="89">
        <v>169</v>
      </c>
      <c r="AN934" s="89">
        <v>104</v>
      </c>
      <c r="AO934" s="10">
        <f t="shared" si="266"/>
        <v>65</v>
      </c>
      <c r="AP934" s="11">
        <f t="shared" si="267"/>
        <v>62.5</v>
      </c>
      <c r="AQ934" s="91" t="s">
        <v>5339</v>
      </c>
      <c r="AR934" s="89">
        <v>164</v>
      </c>
      <c r="AS934" s="89">
        <v>164</v>
      </c>
      <c r="AT934" s="10">
        <f t="shared" si="268"/>
        <v>0</v>
      </c>
      <c r="AU934" s="87">
        <f t="shared" si="269"/>
        <v>0</v>
      </c>
      <c r="AV934" s="17" t="s">
        <v>6256</v>
      </c>
      <c r="AX934"/>
    </row>
    <row r="935" spans="1:50" ht="50.1" customHeight="1">
      <c r="C935" s="5"/>
      <c r="D935" s="64" t="s">
        <v>1852</v>
      </c>
      <c r="E935" s="65" t="s">
        <v>5260</v>
      </c>
      <c r="F935" s="67" t="s">
        <v>1853</v>
      </c>
      <c r="G935" s="29">
        <v>2450</v>
      </c>
      <c r="H935" s="13">
        <v>2530</v>
      </c>
      <c r="I935" s="10">
        <f t="shared" si="252"/>
        <v>-80</v>
      </c>
      <c r="J935" s="87">
        <f t="shared" si="253"/>
        <v>-3.1620553359683794</v>
      </c>
      <c r="K935" s="29">
        <v>1183</v>
      </c>
      <c r="L935" s="13">
        <v>1504</v>
      </c>
      <c r="M935" s="10">
        <f t="shared" si="254"/>
        <v>-321</v>
      </c>
      <c r="N935" s="87">
        <f t="shared" si="255"/>
        <v>-21.343085106382979</v>
      </c>
      <c r="O935" s="29">
        <v>21</v>
      </c>
      <c r="P935" s="13">
        <v>21</v>
      </c>
      <c r="Q935" s="10">
        <f t="shared" si="256"/>
        <v>0</v>
      </c>
      <c r="R935" s="87">
        <f t="shared" si="257"/>
        <v>0</v>
      </c>
      <c r="S935" s="29">
        <v>1247</v>
      </c>
      <c r="T935" s="13">
        <v>1005</v>
      </c>
      <c r="U935" s="10">
        <f t="shared" si="258"/>
        <v>242</v>
      </c>
      <c r="V935" s="87">
        <f t="shared" si="259"/>
        <v>24.079601990049753</v>
      </c>
      <c r="W935" s="88" t="s">
        <v>5339</v>
      </c>
      <c r="X935" s="89">
        <v>492</v>
      </c>
      <c r="Y935" s="89">
        <v>452</v>
      </c>
      <c r="Z935" s="10">
        <f t="shared" si="260"/>
        <v>40</v>
      </c>
      <c r="AA935" s="87">
        <f t="shared" si="261"/>
        <v>8.8495575221238933</v>
      </c>
      <c r="AB935" s="90" t="s">
        <v>5368</v>
      </c>
      <c r="AC935" s="89">
        <v>414</v>
      </c>
      <c r="AD935" s="89">
        <v>414</v>
      </c>
      <c r="AE935" s="10">
        <f t="shared" si="262"/>
        <v>0</v>
      </c>
      <c r="AF935" s="11">
        <f t="shared" si="263"/>
        <v>0</v>
      </c>
      <c r="AG935" s="91" t="s">
        <v>6199</v>
      </c>
      <c r="AH935" s="89">
        <v>101</v>
      </c>
      <c r="AI935" s="89">
        <v>1</v>
      </c>
      <c r="AJ935" s="10">
        <f t="shared" si="264"/>
        <v>100</v>
      </c>
      <c r="AK935" s="87">
        <f t="shared" si="265"/>
        <v>10000</v>
      </c>
      <c r="AL935" s="90" t="s">
        <v>5351</v>
      </c>
      <c r="AM935" s="89">
        <v>100</v>
      </c>
      <c r="AN935" s="89" t="s">
        <v>5344</v>
      </c>
      <c r="AO935" s="10" t="str">
        <f t="shared" si="266"/>
        <v>-</v>
      </c>
      <c r="AP935" s="11" t="str">
        <f t="shared" si="267"/>
        <v>-</v>
      </c>
      <c r="AQ935" s="91" t="s">
        <v>5335</v>
      </c>
      <c r="AR935" s="89">
        <v>58</v>
      </c>
      <c r="AS935" s="89">
        <v>58</v>
      </c>
      <c r="AT935" s="10">
        <f t="shared" si="268"/>
        <v>0</v>
      </c>
      <c r="AU935" s="87">
        <f t="shared" si="269"/>
        <v>0</v>
      </c>
      <c r="AV935" s="17" t="s">
        <v>8935</v>
      </c>
    </row>
    <row r="936" spans="1:50" ht="50.1" customHeight="1">
      <c r="C936" s="5"/>
      <c r="D936" s="64" t="s">
        <v>1854</v>
      </c>
      <c r="E936" s="65" t="s">
        <v>5260</v>
      </c>
      <c r="F936" s="67" t="s">
        <v>1855</v>
      </c>
      <c r="G936" s="29">
        <v>4542</v>
      </c>
      <c r="H936" s="13">
        <v>3483</v>
      </c>
      <c r="I936" s="10">
        <f t="shared" si="252"/>
        <v>1059</v>
      </c>
      <c r="J936" s="87">
        <f t="shared" si="253"/>
        <v>30.40482342807924</v>
      </c>
      <c r="K936" s="29">
        <v>1300</v>
      </c>
      <c r="L936" s="13">
        <v>1304</v>
      </c>
      <c r="M936" s="10">
        <f t="shared" si="254"/>
        <v>-4</v>
      </c>
      <c r="N936" s="87">
        <f t="shared" si="255"/>
        <v>-0.30674846625766872</v>
      </c>
      <c r="O936" s="29">
        <v>212</v>
      </c>
      <c r="P936" s="13">
        <v>212</v>
      </c>
      <c r="Q936" s="10">
        <f t="shared" si="256"/>
        <v>0</v>
      </c>
      <c r="R936" s="87">
        <f t="shared" si="257"/>
        <v>0</v>
      </c>
      <c r="S936" s="29">
        <v>3031</v>
      </c>
      <c r="T936" s="13">
        <v>1968</v>
      </c>
      <c r="U936" s="10">
        <f t="shared" si="258"/>
        <v>1063</v>
      </c>
      <c r="V936" s="87">
        <f t="shared" si="259"/>
        <v>54.014227642276424</v>
      </c>
      <c r="W936" s="88" t="s">
        <v>5339</v>
      </c>
      <c r="X936" s="89">
        <v>1563</v>
      </c>
      <c r="Y936" s="89">
        <v>761</v>
      </c>
      <c r="Z936" s="10">
        <f t="shared" si="260"/>
        <v>802</v>
      </c>
      <c r="AA936" s="87">
        <f t="shared" si="261"/>
        <v>105.38764783180025</v>
      </c>
      <c r="AB936" s="90" t="s">
        <v>5404</v>
      </c>
      <c r="AC936" s="89">
        <v>692</v>
      </c>
      <c r="AD936" s="89">
        <v>431</v>
      </c>
      <c r="AE936" s="10">
        <f t="shared" si="262"/>
        <v>261</v>
      </c>
      <c r="AF936" s="11">
        <f t="shared" si="263"/>
        <v>60.556844547563806</v>
      </c>
      <c r="AG936" s="91" t="s">
        <v>5439</v>
      </c>
      <c r="AH936" s="89">
        <v>300</v>
      </c>
      <c r="AI936" s="89">
        <v>300</v>
      </c>
      <c r="AJ936" s="10">
        <f t="shared" si="264"/>
        <v>0</v>
      </c>
      <c r="AK936" s="87">
        <f t="shared" si="265"/>
        <v>0</v>
      </c>
      <c r="AL936" s="90" t="s">
        <v>8918</v>
      </c>
      <c r="AM936" s="89">
        <v>283</v>
      </c>
      <c r="AN936" s="89">
        <v>283</v>
      </c>
      <c r="AO936" s="10">
        <f t="shared" si="266"/>
        <v>0</v>
      </c>
      <c r="AP936" s="11">
        <f t="shared" si="267"/>
        <v>0</v>
      </c>
      <c r="AQ936" s="91" t="s">
        <v>5381</v>
      </c>
      <c r="AR936" s="89">
        <v>172</v>
      </c>
      <c r="AS936" s="89">
        <v>172</v>
      </c>
      <c r="AT936" s="10">
        <f t="shared" si="268"/>
        <v>0</v>
      </c>
      <c r="AU936" s="87">
        <f t="shared" si="269"/>
        <v>0</v>
      </c>
      <c r="AV936" s="17" t="s">
        <v>8936</v>
      </c>
    </row>
    <row r="937" spans="1:50" ht="50.1" customHeight="1">
      <c r="C937" s="5"/>
      <c r="D937" s="64" t="s">
        <v>1856</v>
      </c>
      <c r="E937" s="65" t="s">
        <v>5260</v>
      </c>
      <c r="F937" s="67" t="s">
        <v>5234</v>
      </c>
      <c r="G937" s="29">
        <v>1853</v>
      </c>
      <c r="H937" s="13">
        <v>1553</v>
      </c>
      <c r="I937" s="10">
        <f t="shared" si="252"/>
        <v>300</v>
      </c>
      <c r="J937" s="87">
        <f t="shared" si="253"/>
        <v>19.317450096587248</v>
      </c>
      <c r="K937" s="29">
        <v>1282</v>
      </c>
      <c r="L937" s="13">
        <v>992</v>
      </c>
      <c r="M937" s="10">
        <f t="shared" si="254"/>
        <v>290</v>
      </c>
      <c r="N937" s="87">
        <f t="shared" si="255"/>
        <v>29.233870967741936</v>
      </c>
      <c r="O937" s="29">
        <v>2</v>
      </c>
      <c r="P937" s="13">
        <v>2</v>
      </c>
      <c r="Q937" s="10">
        <f t="shared" si="256"/>
        <v>0</v>
      </c>
      <c r="R937" s="87">
        <f t="shared" si="257"/>
        <v>0</v>
      </c>
      <c r="S937" s="29">
        <v>569</v>
      </c>
      <c r="T937" s="13">
        <v>558</v>
      </c>
      <c r="U937" s="10">
        <f t="shared" si="258"/>
        <v>11</v>
      </c>
      <c r="V937" s="87">
        <f t="shared" si="259"/>
        <v>1.9713261648745519</v>
      </c>
      <c r="W937" s="88" t="s">
        <v>5351</v>
      </c>
      <c r="X937" s="89">
        <v>300</v>
      </c>
      <c r="Y937" s="89">
        <v>300</v>
      </c>
      <c r="Z937" s="10">
        <f t="shared" si="260"/>
        <v>0</v>
      </c>
      <c r="AA937" s="87">
        <f t="shared" si="261"/>
        <v>0</v>
      </c>
      <c r="AB937" s="90" t="s">
        <v>5339</v>
      </c>
      <c r="AC937" s="89">
        <v>123</v>
      </c>
      <c r="AD937" s="89">
        <v>123</v>
      </c>
      <c r="AE937" s="10">
        <f t="shared" si="262"/>
        <v>0</v>
      </c>
      <c r="AF937" s="11">
        <f t="shared" si="263"/>
        <v>0</v>
      </c>
      <c r="AG937" s="91" t="s">
        <v>5375</v>
      </c>
      <c r="AH937" s="89">
        <v>60</v>
      </c>
      <c r="AI937" s="89">
        <v>60</v>
      </c>
      <c r="AJ937" s="10">
        <f t="shared" si="264"/>
        <v>0</v>
      </c>
      <c r="AK937" s="87">
        <f t="shared" si="265"/>
        <v>0</v>
      </c>
      <c r="AL937" s="90" t="s">
        <v>6499</v>
      </c>
      <c r="AM937" s="89">
        <v>22</v>
      </c>
      <c r="AN937" s="89">
        <v>22</v>
      </c>
      <c r="AO937" s="10">
        <f t="shared" si="266"/>
        <v>0</v>
      </c>
      <c r="AP937" s="11">
        <f t="shared" si="267"/>
        <v>0</v>
      </c>
      <c r="AQ937" s="91" t="s">
        <v>8919</v>
      </c>
      <c r="AR937" s="89">
        <v>17</v>
      </c>
      <c r="AS937" s="89">
        <v>17</v>
      </c>
      <c r="AT937" s="10">
        <f t="shared" si="268"/>
        <v>0</v>
      </c>
      <c r="AU937" s="87">
        <f t="shared" si="269"/>
        <v>0</v>
      </c>
      <c r="AV937" s="17" t="s">
        <v>11076</v>
      </c>
    </row>
    <row r="938" spans="1:50" ht="50.1" customHeight="1">
      <c r="C938" s="5"/>
      <c r="D938" s="64" t="s">
        <v>1857</v>
      </c>
      <c r="E938" s="65" t="s">
        <v>5260</v>
      </c>
      <c r="F938" s="67" t="s">
        <v>1858</v>
      </c>
      <c r="G938" s="29">
        <v>2684</v>
      </c>
      <c r="H938" s="13">
        <v>2554</v>
      </c>
      <c r="I938" s="10">
        <f t="shared" si="252"/>
        <v>130</v>
      </c>
      <c r="J938" s="87">
        <f t="shared" si="253"/>
        <v>5.0900548159749412</v>
      </c>
      <c r="K938" s="29">
        <v>972</v>
      </c>
      <c r="L938" s="13">
        <v>972</v>
      </c>
      <c r="M938" s="10">
        <f t="shared" si="254"/>
        <v>0</v>
      </c>
      <c r="N938" s="87">
        <f t="shared" si="255"/>
        <v>0</v>
      </c>
      <c r="O938" s="29">
        <v>474</v>
      </c>
      <c r="P938" s="13">
        <v>415</v>
      </c>
      <c r="Q938" s="10">
        <f t="shared" si="256"/>
        <v>59</v>
      </c>
      <c r="R938" s="87">
        <f t="shared" si="257"/>
        <v>14.216867469879519</v>
      </c>
      <c r="S938" s="29">
        <v>1237</v>
      </c>
      <c r="T938" s="13">
        <v>1168</v>
      </c>
      <c r="U938" s="10">
        <f t="shared" si="258"/>
        <v>69</v>
      </c>
      <c r="V938" s="87">
        <f t="shared" si="259"/>
        <v>5.9075342465753424</v>
      </c>
      <c r="W938" s="88" t="s">
        <v>5378</v>
      </c>
      <c r="X938" s="89">
        <v>511</v>
      </c>
      <c r="Y938" s="89">
        <v>511</v>
      </c>
      <c r="Z938" s="10">
        <f t="shared" si="260"/>
        <v>0</v>
      </c>
      <c r="AA938" s="87">
        <f t="shared" si="261"/>
        <v>0</v>
      </c>
      <c r="AB938" s="90" t="s">
        <v>6499</v>
      </c>
      <c r="AC938" s="89">
        <v>131</v>
      </c>
      <c r="AD938" s="89">
        <v>81</v>
      </c>
      <c r="AE938" s="10">
        <f t="shared" si="262"/>
        <v>50</v>
      </c>
      <c r="AF938" s="11">
        <f t="shared" si="263"/>
        <v>61.728395061728392</v>
      </c>
      <c r="AG938" s="91" t="s">
        <v>5420</v>
      </c>
      <c r="AH938" s="89">
        <v>100</v>
      </c>
      <c r="AI938" s="89">
        <v>100</v>
      </c>
      <c r="AJ938" s="10">
        <f t="shared" si="264"/>
        <v>0</v>
      </c>
      <c r="AK938" s="87">
        <f t="shared" si="265"/>
        <v>0</v>
      </c>
      <c r="AL938" s="90" t="s">
        <v>6199</v>
      </c>
      <c r="AM938" s="89">
        <v>89</v>
      </c>
      <c r="AN938" s="89">
        <v>92</v>
      </c>
      <c r="AO938" s="10">
        <f t="shared" si="266"/>
        <v>-3</v>
      </c>
      <c r="AP938" s="11">
        <f t="shared" si="267"/>
        <v>-3.2608695652173911</v>
      </c>
      <c r="AQ938" s="91" t="s">
        <v>8918</v>
      </c>
      <c r="AR938" s="89">
        <v>83</v>
      </c>
      <c r="AS938" s="89">
        <v>83</v>
      </c>
      <c r="AT938" s="10">
        <f t="shared" si="268"/>
        <v>0</v>
      </c>
      <c r="AU938" s="87">
        <f t="shared" si="269"/>
        <v>0</v>
      </c>
      <c r="AV938" s="17" t="s">
        <v>6257</v>
      </c>
    </row>
    <row r="939" spans="1:50" ht="50.1" customHeight="1">
      <c r="C939" s="5"/>
      <c r="D939" s="64" t="s">
        <v>1859</v>
      </c>
      <c r="E939" s="65" t="s">
        <v>5260</v>
      </c>
      <c r="F939" s="67" t="s">
        <v>1860</v>
      </c>
      <c r="G939" s="29">
        <v>3225</v>
      </c>
      <c r="H939" s="13">
        <v>2911</v>
      </c>
      <c r="I939" s="10">
        <f t="shared" si="252"/>
        <v>314</v>
      </c>
      <c r="J939" s="87">
        <f t="shared" si="253"/>
        <v>10.78667124699416</v>
      </c>
      <c r="K939" s="29">
        <v>910</v>
      </c>
      <c r="L939" s="13">
        <v>695</v>
      </c>
      <c r="M939" s="10">
        <f t="shared" si="254"/>
        <v>215</v>
      </c>
      <c r="N939" s="87">
        <f t="shared" si="255"/>
        <v>30.935251798561154</v>
      </c>
      <c r="O939" s="29">
        <v>0</v>
      </c>
      <c r="P939" s="13">
        <v>0</v>
      </c>
      <c r="Q939" s="10" t="str">
        <f t="shared" si="256"/>
        <v>-</v>
      </c>
      <c r="R939" s="87" t="str">
        <f t="shared" si="257"/>
        <v>-</v>
      </c>
      <c r="S939" s="29">
        <v>2314</v>
      </c>
      <c r="T939" s="13">
        <v>2215</v>
      </c>
      <c r="U939" s="10">
        <f t="shared" si="258"/>
        <v>99</v>
      </c>
      <c r="V939" s="87">
        <f t="shared" si="259"/>
        <v>4.4695259593679459</v>
      </c>
      <c r="W939" s="88" t="s">
        <v>6258</v>
      </c>
      <c r="X939" s="89">
        <v>1425.77</v>
      </c>
      <c r="Y939" s="89">
        <v>1421.0129999999999</v>
      </c>
      <c r="Z939" s="10">
        <f t="shared" si="260"/>
        <v>4.7570000000000618</v>
      </c>
      <c r="AA939" s="87">
        <f t="shared" si="261"/>
        <v>0.33476118796943183</v>
      </c>
      <c r="AB939" s="90" t="s">
        <v>6259</v>
      </c>
      <c r="AC939" s="89">
        <v>476.43400000000003</v>
      </c>
      <c r="AD939" s="89">
        <v>441.13600000000002</v>
      </c>
      <c r="AE939" s="10">
        <f t="shared" si="262"/>
        <v>35.298000000000002</v>
      </c>
      <c r="AF939" s="11">
        <f t="shared" si="263"/>
        <v>8.0016140147256181</v>
      </c>
      <c r="AG939" s="91" t="s">
        <v>6260</v>
      </c>
      <c r="AH939" s="89">
        <v>412.28399999999999</v>
      </c>
      <c r="AI939" s="89">
        <v>353.31</v>
      </c>
      <c r="AJ939" s="10">
        <f t="shared" si="264"/>
        <v>58.97399999999999</v>
      </c>
      <c r="AK939" s="87">
        <f t="shared" si="265"/>
        <v>16.691857009425149</v>
      </c>
      <c r="AL939" s="90" t="s">
        <v>5344</v>
      </c>
      <c r="AM939" s="89" t="s">
        <v>5344</v>
      </c>
      <c r="AN939" s="89" t="s">
        <v>5344</v>
      </c>
      <c r="AO939" s="10" t="str">
        <f t="shared" si="266"/>
        <v>-</v>
      </c>
      <c r="AP939" s="11" t="str">
        <f t="shared" si="267"/>
        <v>-</v>
      </c>
      <c r="AQ939" s="91" t="s">
        <v>5344</v>
      </c>
      <c r="AR939" s="89" t="s">
        <v>5344</v>
      </c>
      <c r="AS939" s="89" t="s">
        <v>5344</v>
      </c>
      <c r="AT939" s="10" t="str">
        <f t="shared" si="268"/>
        <v>-</v>
      </c>
      <c r="AU939" s="87" t="str">
        <f t="shared" si="269"/>
        <v>-</v>
      </c>
      <c r="AV939" s="23"/>
    </row>
    <row r="940" spans="1:50" ht="50.1" customHeight="1">
      <c r="C940" s="5"/>
      <c r="D940" s="64" t="s">
        <v>1861</v>
      </c>
      <c r="E940" s="65" t="s">
        <v>5260</v>
      </c>
      <c r="F940" s="67" t="s">
        <v>1862</v>
      </c>
      <c r="G940" s="29">
        <v>1121</v>
      </c>
      <c r="H940" s="13">
        <v>1141</v>
      </c>
      <c r="I940" s="10">
        <f t="shared" si="252"/>
        <v>-20</v>
      </c>
      <c r="J940" s="87">
        <f t="shared" si="253"/>
        <v>-1.7528483786152498</v>
      </c>
      <c r="K940" s="29">
        <v>691</v>
      </c>
      <c r="L940" s="13">
        <v>736</v>
      </c>
      <c r="M940" s="10">
        <f t="shared" si="254"/>
        <v>-45</v>
      </c>
      <c r="N940" s="87">
        <f t="shared" si="255"/>
        <v>-6.1141304347826084</v>
      </c>
      <c r="O940" s="29">
        <v>0</v>
      </c>
      <c r="P940" s="13">
        <v>0</v>
      </c>
      <c r="Q940" s="10" t="str">
        <f t="shared" si="256"/>
        <v>-</v>
      </c>
      <c r="R940" s="87" t="str">
        <f t="shared" si="257"/>
        <v>-</v>
      </c>
      <c r="S940" s="29">
        <v>430</v>
      </c>
      <c r="T940" s="13">
        <v>405</v>
      </c>
      <c r="U940" s="10">
        <f t="shared" si="258"/>
        <v>25</v>
      </c>
      <c r="V940" s="87">
        <f t="shared" si="259"/>
        <v>6.1728395061728394</v>
      </c>
      <c r="W940" s="88" t="s">
        <v>8937</v>
      </c>
      <c r="X940" s="89">
        <v>280</v>
      </c>
      <c r="Y940" s="89">
        <v>255</v>
      </c>
      <c r="Z940" s="10">
        <f t="shared" si="260"/>
        <v>25</v>
      </c>
      <c r="AA940" s="87">
        <f t="shared" si="261"/>
        <v>9.8039215686274517</v>
      </c>
      <c r="AB940" s="90" t="s">
        <v>8938</v>
      </c>
      <c r="AC940" s="89">
        <v>140</v>
      </c>
      <c r="AD940" s="89">
        <v>140</v>
      </c>
      <c r="AE940" s="10">
        <f t="shared" si="262"/>
        <v>0</v>
      </c>
      <c r="AF940" s="11">
        <f t="shared" si="263"/>
        <v>0</v>
      </c>
      <c r="AG940" s="91" t="s">
        <v>5431</v>
      </c>
      <c r="AH940" s="89">
        <v>11</v>
      </c>
      <c r="AI940" s="89">
        <v>11</v>
      </c>
      <c r="AJ940" s="10">
        <f t="shared" si="264"/>
        <v>0</v>
      </c>
      <c r="AK940" s="87">
        <f t="shared" si="265"/>
        <v>0</v>
      </c>
      <c r="AL940" s="90" t="s">
        <v>11071</v>
      </c>
      <c r="AM940" s="89" t="s">
        <v>11071</v>
      </c>
      <c r="AN940" s="89" t="s">
        <v>5344</v>
      </c>
      <c r="AO940" s="10" t="str">
        <f t="shared" si="266"/>
        <v>-</v>
      </c>
      <c r="AP940" s="11" t="str">
        <f t="shared" si="267"/>
        <v>-</v>
      </c>
      <c r="AQ940" s="91" t="s">
        <v>11071</v>
      </c>
      <c r="AR940" s="89" t="s">
        <v>5344</v>
      </c>
      <c r="AS940" s="89" t="s">
        <v>5344</v>
      </c>
      <c r="AT940" s="10" t="str">
        <f t="shared" si="268"/>
        <v>-</v>
      </c>
      <c r="AU940" s="87" t="str">
        <f t="shared" si="269"/>
        <v>-</v>
      </c>
      <c r="AV940" s="23"/>
    </row>
    <row r="941" spans="1:50" ht="50.1" customHeight="1">
      <c r="C941" s="5"/>
      <c r="D941" s="64" t="s">
        <v>1863</v>
      </c>
      <c r="E941" s="65" t="s">
        <v>5260</v>
      </c>
      <c r="F941" s="67" t="s">
        <v>1864</v>
      </c>
      <c r="G941" s="29">
        <v>25</v>
      </c>
      <c r="H941" s="13">
        <v>20</v>
      </c>
      <c r="I941" s="10">
        <f t="shared" si="252"/>
        <v>5</v>
      </c>
      <c r="J941" s="87">
        <f t="shared" si="253"/>
        <v>25</v>
      </c>
      <c r="K941" s="29">
        <v>0</v>
      </c>
      <c r="L941" s="13">
        <v>0</v>
      </c>
      <c r="M941" s="10" t="str">
        <f t="shared" si="254"/>
        <v>-</v>
      </c>
      <c r="N941" s="87" t="str">
        <f t="shared" si="255"/>
        <v>-</v>
      </c>
      <c r="O941" s="29">
        <v>0</v>
      </c>
      <c r="P941" s="13">
        <v>0</v>
      </c>
      <c r="Q941" s="10" t="str">
        <f t="shared" si="256"/>
        <v>-</v>
      </c>
      <c r="R941" s="87" t="str">
        <f t="shared" si="257"/>
        <v>-</v>
      </c>
      <c r="S941" s="29">
        <v>25</v>
      </c>
      <c r="T941" s="13">
        <v>20</v>
      </c>
      <c r="U941" s="10">
        <f t="shared" si="258"/>
        <v>5</v>
      </c>
      <c r="V941" s="87">
        <f t="shared" si="259"/>
        <v>25</v>
      </c>
      <c r="W941" s="88" t="s">
        <v>8939</v>
      </c>
      <c r="X941" s="89">
        <v>25</v>
      </c>
      <c r="Y941" s="89">
        <v>20</v>
      </c>
      <c r="Z941" s="10">
        <f t="shared" si="260"/>
        <v>5</v>
      </c>
      <c r="AA941" s="87">
        <f t="shared" si="261"/>
        <v>25</v>
      </c>
      <c r="AB941" s="90" t="s">
        <v>11071</v>
      </c>
      <c r="AC941" s="89" t="s">
        <v>11071</v>
      </c>
      <c r="AD941" s="89" t="s">
        <v>5344</v>
      </c>
      <c r="AE941" s="10" t="str">
        <f t="shared" si="262"/>
        <v>-</v>
      </c>
      <c r="AF941" s="11" t="str">
        <f t="shared" si="263"/>
        <v>-</v>
      </c>
      <c r="AG941" s="91" t="s">
        <v>11071</v>
      </c>
      <c r="AH941" s="89" t="s">
        <v>11071</v>
      </c>
      <c r="AI941" s="89" t="s">
        <v>5344</v>
      </c>
      <c r="AJ941" s="10" t="str">
        <f t="shared" si="264"/>
        <v>-</v>
      </c>
      <c r="AK941" s="87" t="str">
        <f t="shared" si="265"/>
        <v>-</v>
      </c>
      <c r="AL941" s="90" t="s">
        <v>11071</v>
      </c>
      <c r="AM941" s="89" t="s">
        <v>11071</v>
      </c>
      <c r="AN941" s="89" t="s">
        <v>5344</v>
      </c>
      <c r="AO941" s="10" t="str">
        <f t="shared" si="266"/>
        <v>-</v>
      </c>
      <c r="AP941" s="11" t="str">
        <f t="shared" si="267"/>
        <v>-</v>
      </c>
      <c r="AQ941" s="91" t="s">
        <v>11071</v>
      </c>
      <c r="AR941" s="89" t="s">
        <v>5344</v>
      </c>
      <c r="AS941" s="89" t="s">
        <v>5344</v>
      </c>
      <c r="AT941" s="10" t="str">
        <f t="shared" si="268"/>
        <v>-</v>
      </c>
      <c r="AU941" s="87" t="str">
        <f t="shared" si="269"/>
        <v>-</v>
      </c>
      <c r="AV941" s="23"/>
    </row>
    <row r="942" spans="1:50" ht="50.1" customHeight="1">
      <c r="C942" s="5"/>
      <c r="D942" s="64" t="s">
        <v>1865</v>
      </c>
      <c r="E942" s="65" t="s">
        <v>5260</v>
      </c>
      <c r="F942" s="67" t="s">
        <v>1866</v>
      </c>
      <c r="G942" s="29">
        <v>775</v>
      </c>
      <c r="H942" s="13">
        <v>794</v>
      </c>
      <c r="I942" s="10">
        <f t="shared" si="252"/>
        <v>-19</v>
      </c>
      <c r="J942" s="87">
        <f t="shared" si="253"/>
        <v>-2.3929471032745591</v>
      </c>
      <c r="K942" s="29">
        <v>0</v>
      </c>
      <c r="L942" s="13">
        <v>0</v>
      </c>
      <c r="M942" s="10" t="str">
        <f t="shared" si="254"/>
        <v>-</v>
      </c>
      <c r="N942" s="87" t="str">
        <f t="shared" si="255"/>
        <v>-</v>
      </c>
      <c r="O942" s="29">
        <v>0</v>
      </c>
      <c r="P942" s="13">
        <v>0</v>
      </c>
      <c r="Q942" s="10" t="str">
        <f t="shared" si="256"/>
        <v>-</v>
      </c>
      <c r="R942" s="87" t="str">
        <f t="shared" si="257"/>
        <v>-</v>
      </c>
      <c r="S942" s="29">
        <v>775</v>
      </c>
      <c r="T942" s="13">
        <v>794</v>
      </c>
      <c r="U942" s="10">
        <f t="shared" si="258"/>
        <v>-19</v>
      </c>
      <c r="V942" s="87">
        <f t="shared" si="259"/>
        <v>-2.3929471032745591</v>
      </c>
      <c r="W942" s="88" t="s">
        <v>5937</v>
      </c>
      <c r="X942" s="89">
        <v>609.52700000000004</v>
      </c>
      <c r="Y942" s="89">
        <v>609.49</v>
      </c>
      <c r="Z942" s="10">
        <f t="shared" si="260"/>
        <v>3.7000000000034561E-2</v>
      </c>
      <c r="AA942" s="87">
        <f t="shared" si="261"/>
        <v>6.0706492313302206E-3</v>
      </c>
      <c r="AB942" s="90" t="s">
        <v>8940</v>
      </c>
      <c r="AC942" s="89">
        <v>66.216999999999999</v>
      </c>
      <c r="AD942" s="89">
        <v>49.956000000000003</v>
      </c>
      <c r="AE942" s="10">
        <f t="shared" si="262"/>
        <v>16.260999999999996</v>
      </c>
      <c r="AF942" s="11">
        <f t="shared" si="263"/>
        <v>32.550644567219145</v>
      </c>
      <c r="AG942" s="91" t="s">
        <v>6083</v>
      </c>
      <c r="AH942" s="89">
        <v>63.914999999999999</v>
      </c>
      <c r="AI942" s="89">
        <v>134.858</v>
      </c>
      <c r="AJ942" s="10">
        <f t="shared" si="264"/>
        <v>-70.943000000000012</v>
      </c>
      <c r="AK942" s="87">
        <f t="shared" si="265"/>
        <v>-52.605703777306509</v>
      </c>
      <c r="AL942" s="90" t="s">
        <v>8941</v>
      </c>
      <c r="AM942" s="89">
        <v>35</v>
      </c>
      <c r="AN942" s="89">
        <v>0</v>
      </c>
      <c r="AO942" s="10">
        <f t="shared" si="266"/>
        <v>35</v>
      </c>
      <c r="AP942" s="11" t="str">
        <f t="shared" si="267"/>
        <v>-</v>
      </c>
      <c r="AQ942" s="91" t="s">
        <v>11071</v>
      </c>
      <c r="AR942" s="89" t="s">
        <v>5344</v>
      </c>
      <c r="AS942" s="89" t="s">
        <v>5344</v>
      </c>
      <c r="AT942" s="10" t="str">
        <f t="shared" si="268"/>
        <v>-</v>
      </c>
      <c r="AU942" s="87" t="str">
        <f t="shared" si="269"/>
        <v>-</v>
      </c>
      <c r="AV942" s="23"/>
    </row>
    <row r="943" spans="1:50" ht="50.1" customHeight="1">
      <c r="C943" s="5"/>
      <c r="D943" s="64" t="s">
        <v>1867</v>
      </c>
      <c r="E943" s="65" t="s">
        <v>5260</v>
      </c>
      <c r="F943" s="67" t="s">
        <v>1868</v>
      </c>
      <c r="G943" s="29">
        <v>131</v>
      </c>
      <c r="H943" s="13">
        <v>193</v>
      </c>
      <c r="I943" s="10">
        <f t="shared" si="252"/>
        <v>-62</v>
      </c>
      <c r="J943" s="87">
        <f t="shared" si="253"/>
        <v>-32.124352331606218</v>
      </c>
      <c r="K943" s="29">
        <v>20</v>
      </c>
      <c r="L943" s="13">
        <v>20</v>
      </c>
      <c r="M943" s="10">
        <f t="shared" si="254"/>
        <v>0</v>
      </c>
      <c r="N943" s="87">
        <f t="shared" si="255"/>
        <v>0</v>
      </c>
      <c r="O943" s="29">
        <v>0</v>
      </c>
      <c r="P943" s="13">
        <v>0</v>
      </c>
      <c r="Q943" s="10" t="str">
        <f t="shared" si="256"/>
        <v>-</v>
      </c>
      <c r="R943" s="87" t="str">
        <f t="shared" si="257"/>
        <v>-</v>
      </c>
      <c r="S943" s="29">
        <v>111</v>
      </c>
      <c r="T943" s="13">
        <v>173</v>
      </c>
      <c r="U943" s="10">
        <f t="shared" si="258"/>
        <v>-62</v>
      </c>
      <c r="V943" s="87">
        <f t="shared" si="259"/>
        <v>-35.838150289017342</v>
      </c>
      <c r="W943" s="88" t="s">
        <v>5937</v>
      </c>
      <c r="X943" s="89">
        <v>111</v>
      </c>
      <c r="Y943" s="89">
        <v>173</v>
      </c>
      <c r="Z943" s="10">
        <f t="shared" si="260"/>
        <v>-62</v>
      </c>
      <c r="AA943" s="87">
        <f t="shared" si="261"/>
        <v>-35.838150289017342</v>
      </c>
      <c r="AB943" s="90" t="s">
        <v>11071</v>
      </c>
      <c r="AC943" s="89" t="s">
        <v>11071</v>
      </c>
      <c r="AD943" s="89" t="s">
        <v>5344</v>
      </c>
      <c r="AE943" s="10" t="str">
        <f t="shared" si="262"/>
        <v>-</v>
      </c>
      <c r="AF943" s="11" t="str">
        <f t="shared" si="263"/>
        <v>-</v>
      </c>
      <c r="AG943" s="91" t="s">
        <v>11071</v>
      </c>
      <c r="AH943" s="89" t="s">
        <v>11071</v>
      </c>
      <c r="AI943" s="89" t="s">
        <v>5344</v>
      </c>
      <c r="AJ943" s="10" t="str">
        <f t="shared" si="264"/>
        <v>-</v>
      </c>
      <c r="AK943" s="87" t="str">
        <f t="shared" si="265"/>
        <v>-</v>
      </c>
      <c r="AL943" s="90" t="s">
        <v>11071</v>
      </c>
      <c r="AM943" s="89" t="s">
        <v>11071</v>
      </c>
      <c r="AN943" s="89" t="s">
        <v>5344</v>
      </c>
      <c r="AO943" s="10" t="str">
        <f t="shared" si="266"/>
        <v>-</v>
      </c>
      <c r="AP943" s="11" t="str">
        <f t="shared" si="267"/>
        <v>-</v>
      </c>
      <c r="AQ943" s="91" t="s">
        <v>11071</v>
      </c>
      <c r="AR943" s="89" t="s">
        <v>5344</v>
      </c>
      <c r="AS943" s="89" t="s">
        <v>5344</v>
      </c>
      <c r="AT943" s="10" t="str">
        <f t="shared" si="268"/>
        <v>-</v>
      </c>
      <c r="AU943" s="87" t="str">
        <f t="shared" si="269"/>
        <v>-</v>
      </c>
      <c r="AV943" s="23"/>
    </row>
    <row r="944" spans="1:50" ht="50.1" customHeight="1">
      <c r="C944" s="5"/>
      <c r="D944" s="64" t="s">
        <v>1869</v>
      </c>
      <c r="E944" s="65" t="s">
        <v>5260</v>
      </c>
      <c r="F944" s="67" t="s">
        <v>1870</v>
      </c>
      <c r="G944" s="29">
        <v>2589</v>
      </c>
      <c r="H944" s="13">
        <v>2644</v>
      </c>
      <c r="I944" s="10">
        <f t="shared" si="252"/>
        <v>-55</v>
      </c>
      <c r="J944" s="87">
        <f t="shared" si="253"/>
        <v>-2.0801815431164901</v>
      </c>
      <c r="K944" s="29">
        <v>29</v>
      </c>
      <c r="L944" s="13">
        <v>23</v>
      </c>
      <c r="M944" s="10">
        <f t="shared" si="254"/>
        <v>6</v>
      </c>
      <c r="N944" s="87">
        <f t="shared" si="255"/>
        <v>26.086956521739129</v>
      </c>
      <c r="O944" s="29">
        <v>0</v>
      </c>
      <c r="P944" s="13">
        <v>0</v>
      </c>
      <c r="Q944" s="10" t="str">
        <f t="shared" si="256"/>
        <v>-</v>
      </c>
      <c r="R944" s="87" t="str">
        <f t="shared" si="257"/>
        <v>-</v>
      </c>
      <c r="S944" s="29">
        <v>2560</v>
      </c>
      <c r="T944" s="13">
        <v>2621</v>
      </c>
      <c r="U944" s="10">
        <f t="shared" si="258"/>
        <v>-61</v>
      </c>
      <c r="V944" s="87">
        <f t="shared" si="259"/>
        <v>-2.3273559710034339</v>
      </c>
      <c r="W944" s="88" t="s">
        <v>8942</v>
      </c>
      <c r="X944" s="89">
        <v>2560</v>
      </c>
      <c r="Y944" s="89">
        <v>2621</v>
      </c>
      <c r="Z944" s="10">
        <f t="shared" si="260"/>
        <v>-61</v>
      </c>
      <c r="AA944" s="87">
        <f t="shared" si="261"/>
        <v>-2.3273559710034339</v>
      </c>
      <c r="AB944" s="90" t="s">
        <v>11071</v>
      </c>
      <c r="AC944" s="89" t="s">
        <v>11071</v>
      </c>
      <c r="AD944" s="89" t="s">
        <v>5344</v>
      </c>
      <c r="AE944" s="10" t="str">
        <f t="shared" si="262"/>
        <v>-</v>
      </c>
      <c r="AF944" s="11" t="str">
        <f t="shared" si="263"/>
        <v>-</v>
      </c>
      <c r="AG944" s="91" t="s">
        <v>11071</v>
      </c>
      <c r="AH944" s="89" t="s">
        <v>11071</v>
      </c>
      <c r="AI944" s="89" t="s">
        <v>5344</v>
      </c>
      <c r="AJ944" s="10" t="str">
        <f t="shared" si="264"/>
        <v>-</v>
      </c>
      <c r="AK944" s="87" t="str">
        <f t="shared" si="265"/>
        <v>-</v>
      </c>
      <c r="AL944" s="90" t="s">
        <v>11071</v>
      </c>
      <c r="AM944" s="89" t="s">
        <v>11071</v>
      </c>
      <c r="AN944" s="89" t="s">
        <v>5344</v>
      </c>
      <c r="AO944" s="10" t="str">
        <f t="shared" si="266"/>
        <v>-</v>
      </c>
      <c r="AP944" s="11" t="str">
        <f t="shared" si="267"/>
        <v>-</v>
      </c>
      <c r="AQ944" s="91" t="s">
        <v>11071</v>
      </c>
      <c r="AR944" s="89" t="s">
        <v>5344</v>
      </c>
      <c r="AS944" s="89" t="s">
        <v>5344</v>
      </c>
      <c r="AT944" s="10" t="str">
        <f t="shared" si="268"/>
        <v>-</v>
      </c>
      <c r="AU944" s="87" t="str">
        <f t="shared" si="269"/>
        <v>-</v>
      </c>
      <c r="AV944" s="23"/>
    </row>
    <row r="945" spans="3:48" ht="50.1" customHeight="1">
      <c r="C945" s="5"/>
      <c r="D945" s="64" t="s">
        <v>1871</v>
      </c>
      <c r="E945" s="65" t="s">
        <v>5260</v>
      </c>
      <c r="F945" s="67" t="s">
        <v>1872</v>
      </c>
      <c r="G945" s="29">
        <v>3064</v>
      </c>
      <c r="H945" s="13">
        <v>3051</v>
      </c>
      <c r="I945" s="10">
        <f t="shared" si="252"/>
        <v>13</v>
      </c>
      <c r="J945" s="87">
        <f t="shared" si="253"/>
        <v>0.42608980662078005</v>
      </c>
      <c r="K945" s="29">
        <v>308</v>
      </c>
      <c r="L945" s="13">
        <v>372</v>
      </c>
      <c r="M945" s="10">
        <f t="shared" si="254"/>
        <v>-64</v>
      </c>
      <c r="N945" s="87">
        <f t="shared" si="255"/>
        <v>-17.20430107526882</v>
      </c>
      <c r="O945" s="29">
        <v>0</v>
      </c>
      <c r="P945" s="13">
        <v>0</v>
      </c>
      <c r="Q945" s="10" t="str">
        <f t="shared" si="256"/>
        <v>-</v>
      </c>
      <c r="R945" s="87" t="str">
        <f t="shared" si="257"/>
        <v>-</v>
      </c>
      <c r="S945" s="29">
        <v>2756</v>
      </c>
      <c r="T945" s="13">
        <v>2679</v>
      </c>
      <c r="U945" s="10">
        <f t="shared" si="258"/>
        <v>77</v>
      </c>
      <c r="V945" s="87">
        <f t="shared" si="259"/>
        <v>2.874206793579694</v>
      </c>
      <c r="W945" s="88" t="s">
        <v>5431</v>
      </c>
      <c r="X945" s="89">
        <v>37</v>
      </c>
      <c r="Y945" s="89">
        <v>35</v>
      </c>
      <c r="Z945" s="10">
        <f t="shared" si="260"/>
        <v>2</v>
      </c>
      <c r="AA945" s="87">
        <f t="shared" si="261"/>
        <v>5.7142857142857144</v>
      </c>
      <c r="AB945" s="90" t="s">
        <v>5937</v>
      </c>
      <c r="AC945" s="89">
        <v>2719</v>
      </c>
      <c r="AD945" s="89">
        <v>2644</v>
      </c>
      <c r="AE945" s="10">
        <f t="shared" si="262"/>
        <v>75</v>
      </c>
      <c r="AF945" s="11">
        <f t="shared" si="263"/>
        <v>2.8366111951588504</v>
      </c>
      <c r="AG945" s="91" t="s">
        <v>11071</v>
      </c>
      <c r="AH945" s="89" t="s">
        <v>11071</v>
      </c>
      <c r="AI945" s="89" t="s">
        <v>5344</v>
      </c>
      <c r="AJ945" s="10" t="str">
        <f t="shared" si="264"/>
        <v>-</v>
      </c>
      <c r="AK945" s="87" t="str">
        <f t="shared" si="265"/>
        <v>-</v>
      </c>
      <c r="AL945" s="90" t="s">
        <v>11071</v>
      </c>
      <c r="AM945" s="89" t="s">
        <v>11071</v>
      </c>
      <c r="AN945" s="89" t="s">
        <v>5344</v>
      </c>
      <c r="AO945" s="10" t="str">
        <f t="shared" si="266"/>
        <v>-</v>
      </c>
      <c r="AP945" s="11" t="str">
        <f t="shared" si="267"/>
        <v>-</v>
      </c>
      <c r="AQ945" s="91" t="s">
        <v>11071</v>
      </c>
      <c r="AR945" s="89" t="s">
        <v>5344</v>
      </c>
      <c r="AS945" s="89" t="s">
        <v>5344</v>
      </c>
      <c r="AT945" s="10" t="str">
        <f t="shared" si="268"/>
        <v>-</v>
      </c>
      <c r="AU945" s="87" t="str">
        <f t="shared" si="269"/>
        <v>-</v>
      </c>
      <c r="AV945" s="23"/>
    </row>
    <row r="946" spans="3:48" ht="50.1" customHeight="1">
      <c r="C946" s="5"/>
      <c r="D946" s="64" t="s">
        <v>1873</v>
      </c>
      <c r="E946" s="65" t="s">
        <v>5260</v>
      </c>
      <c r="F946" s="67" t="s">
        <v>1874</v>
      </c>
      <c r="G946" s="29">
        <v>4277</v>
      </c>
      <c r="H946" s="13">
        <v>4356</v>
      </c>
      <c r="I946" s="10">
        <f t="shared" si="252"/>
        <v>-79</v>
      </c>
      <c r="J946" s="87">
        <f t="shared" si="253"/>
        <v>-1.8135904499540865</v>
      </c>
      <c r="K946" s="29">
        <v>0</v>
      </c>
      <c r="L946" s="13">
        <v>0</v>
      </c>
      <c r="M946" s="10" t="str">
        <f t="shared" si="254"/>
        <v>-</v>
      </c>
      <c r="N946" s="87" t="str">
        <f t="shared" si="255"/>
        <v>-</v>
      </c>
      <c r="O946" s="29">
        <v>0</v>
      </c>
      <c r="P946" s="13">
        <v>0</v>
      </c>
      <c r="Q946" s="10" t="str">
        <f t="shared" si="256"/>
        <v>-</v>
      </c>
      <c r="R946" s="87" t="str">
        <f t="shared" si="257"/>
        <v>-</v>
      </c>
      <c r="S946" s="29">
        <v>4277</v>
      </c>
      <c r="T946" s="13">
        <v>4356</v>
      </c>
      <c r="U946" s="10">
        <f t="shared" si="258"/>
        <v>-79</v>
      </c>
      <c r="V946" s="87">
        <f t="shared" si="259"/>
        <v>-1.8135904499540865</v>
      </c>
      <c r="W946" s="88" t="s">
        <v>8943</v>
      </c>
      <c r="X946" s="89">
        <v>4276.835</v>
      </c>
      <c r="Y946" s="89">
        <v>4356.3909999999996</v>
      </c>
      <c r="Z946" s="10">
        <f t="shared" si="260"/>
        <v>-79.555999999999585</v>
      </c>
      <c r="AA946" s="87">
        <f t="shared" si="261"/>
        <v>-1.8261905324843337</v>
      </c>
      <c r="AB946" s="90" t="s">
        <v>11071</v>
      </c>
      <c r="AC946" s="89" t="s">
        <v>11071</v>
      </c>
      <c r="AD946" s="89" t="s">
        <v>5344</v>
      </c>
      <c r="AE946" s="10" t="str">
        <f t="shared" si="262"/>
        <v>-</v>
      </c>
      <c r="AF946" s="11" t="str">
        <f t="shared" si="263"/>
        <v>-</v>
      </c>
      <c r="AG946" s="91" t="s">
        <v>11071</v>
      </c>
      <c r="AH946" s="89" t="s">
        <v>11071</v>
      </c>
      <c r="AI946" s="89" t="s">
        <v>5344</v>
      </c>
      <c r="AJ946" s="10" t="str">
        <f t="shared" si="264"/>
        <v>-</v>
      </c>
      <c r="AK946" s="87" t="str">
        <f t="shared" si="265"/>
        <v>-</v>
      </c>
      <c r="AL946" s="90" t="s">
        <v>11071</v>
      </c>
      <c r="AM946" s="89" t="s">
        <v>11071</v>
      </c>
      <c r="AN946" s="89" t="s">
        <v>5344</v>
      </c>
      <c r="AO946" s="10" t="str">
        <f t="shared" si="266"/>
        <v>-</v>
      </c>
      <c r="AP946" s="11" t="str">
        <f t="shared" si="267"/>
        <v>-</v>
      </c>
      <c r="AQ946" s="91" t="s">
        <v>11071</v>
      </c>
      <c r="AR946" s="89" t="s">
        <v>5344</v>
      </c>
      <c r="AS946" s="89" t="s">
        <v>5344</v>
      </c>
      <c r="AT946" s="10" t="str">
        <f t="shared" si="268"/>
        <v>-</v>
      </c>
      <c r="AU946" s="87" t="str">
        <f t="shared" si="269"/>
        <v>-</v>
      </c>
      <c r="AV946" s="23"/>
    </row>
    <row r="947" spans="3:48" ht="50.1" customHeight="1">
      <c r="C947" s="5"/>
      <c r="D947" s="64" t="s">
        <v>1875</v>
      </c>
      <c r="E947" s="65" t="s">
        <v>5260</v>
      </c>
      <c r="F947" s="67" t="s">
        <v>1876</v>
      </c>
      <c r="G947" s="29">
        <v>228</v>
      </c>
      <c r="H947" s="13">
        <v>198</v>
      </c>
      <c r="I947" s="10">
        <f t="shared" si="252"/>
        <v>30</v>
      </c>
      <c r="J947" s="87">
        <f t="shared" si="253"/>
        <v>15.151515151515152</v>
      </c>
      <c r="K947" s="29">
        <v>0</v>
      </c>
      <c r="L947" s="13">
        <v>0</v>
      </c>
      <c r="M947" s="10" t="str">
        <f t="shared" si="254"/>
        <v>-</v>
      </c>
      <c r="N947" s="87" t="str">
        <f t="shared" si="255"/>
        <v>-</v>
      </c>
      <c r="O947" s="29">
        <v>0</v>
      </c>
      <c r="P947" s="13">
        <v>0</v>
      </c>
      <c r="Q947" s="10" t="str">
        <f t="shared" si="256"/>
        <v>-</v>
      </c>
      <c r="R947" s="87" t="str">
        <f t="shared" si="257"/>
        <v>-</v>
      </c>
      <c r="S947" s="29">
        <v>228</v>
      </c>
      <c r="T947" s="13">
        <v>198</v>
      </c>
      <c r="U947" s="10">
        <f t="shared" si="258"/>
        <v>30</v>
      </c>
      <c r="V947" s="87">
        <f t="shared" si="259"/>
        <v>15.151515151515152</v>
      </c>
      <c r="W947" s="88" t="s">
        <v>8944</v>
      </c>
      <c r="X947" s="89">
        <v>228.154</v>
      </c>
      <c r="Y947" s="89">
        <v>198.154</v>
      </c>
      <c r="Z947" s="10">
        <f t="shared" si="260"/>
        <v>30</v>
      </c>
      <c r="AA947" s="87">
        <f t="shared" si="261"/>
        <v>15.139739798338667</v>
      </c>
      <c r="AB947" s="90" t="s">
        <v>11071</v>
      </c>
      <c r="AC947" s="89" t="s">
        <v>11071</v>
      </c>
      <c r="AD947" s="89" t="s">
        <v>5344</v>
      </c>
      <c r="AE947" s="10" t="str">
        <f t="shared" si="262"/>
        <v>-</v>
      </c>
      <c r="AF947" s="11" t="str">
        <f t="shared" si="263"/>
        <v>-</v>
      </c>
      <c r="AG947" s="91" t="s">
        <v>11071</v>
      </c>
      <c r="AH947" s="89" t="s">
        <v>11071</v>
      </c>
      <c r="AI947" s="89" t="s">
        <v>5344</v>
      </c>
      <c r="AJ947" s="10" t="str">
        <f t="shared" si="264"/>
        <v>-</v>
      </c>
      <c r="AK947" s="87" t="str">
        <f t="shared" si="265"/>
        <v>-</v>
      </c>
      <c r="AL947" s="90" t="s">
        <v>11071</v>
      </c>
      <c r="AM947" s="89" t="s">
        <v>11071</v>
      </c>
      <c r="AN947" s="89" t="s">
        <v>5344</v>
      </c>
      <c r="AO947" s="10" t="str">
        <f t="shared" si="266"/>
        <v>-</v>
      </c>
      <c r="AP947" s="11" t="str">
        <f t="shared" si="267"/>
        <v>-</v>
      </c>
      <c r="AQ947" s="91" t="s">
        <v>11071</v>
      </c>
      <c r="AR947" s="89" t="s">
        <v>5344</v>
      </c>
      <c r="AS947" s="89" t="s">
        <v>5344</v>
      </c>
      <c r="AT947" s="10" t="str">
        <f t="shared" si="268"/>
        <v>-</v>
      </c>
      <c r="AU947" s="87" t="str">
        <f t="shared" si="269"/>
        <v>-</v>
      </c>
      <c r="AV947" s="23"/>
    </row>
    <row r="948" spans="3:48" ht="50.1" customHeight="1">
      <c r="C948" s="5"/>
      <c r="D948" s="64" t="s">
        <v>1877</v>
      </c>
      <c r="E948" s="65" t="s">
        <v>5260</v>
      </c>
      <c r="F948" s="67" t="s">
        <v>1878</v>
      </c>
      <c r="G948" s="29">
        <v>4</v>
      </c>
      <c r="H948" s="13">
        <v>3</v>
      </c>
      <c r="I948" s="10">
        <f t="shared" si="252"/>
        <v>1</v>
      </c>
      <c r="J948" s="87">
        <f t="shared" si="253"/>
        <v>33.333333333333329</v>
      </c>
      <c r="K948" s="29">
        <v>0</v>
      </c>
      <c r="L948" s="13">
        <v>0</v>
      </c>
      <c r="M948" s="10" t="str">
        <f t="shared" si="254"/>
        <v>-</v>
      </c>
      <c r="N948" s="87" t="str">
        <f t="shared" si="255"/>
        <v>-</v>
      </c>
      <c r="O948" s="29">
        <v>0</v>
      </c>
      <c r="P948" s="13">
        <v>0</v>
      </c>
      <c r="Q948" s="10" t="str">
        <f t="shared" si="256"/>
        <v>-</v>
      </c>
      <c r="R948" s="87" t="str">
        <f t="shared" si="257"/>
        <v>-</v>
      </c>
      <c r="S948" s="29">
        <v>4</v>
      </c>
      <c r="T948" s="13">
        <v>3</v>
      </c>
      <c r="U948" s="10">
        <f t="shared" si="258"/>
        <v>1</v>
      </c>
      <c r="V948" s="87">
        <f t="shared" si="259"/>
        <v>33.333333333333329</v>
      </c>
      <c r="W948" s="88" t="s">
        <v>5568</v>
      </c>
      <c r="X948" s="89">
        <v>3.9529999999999998</v>
      </c>
      <c r="Y948" s="89">
        <v>3.1989999999999998</v>
      </c>
      <c r="Z948" s="10">
        <f t="shared" si="260"/>
        <v>0.754</v>
      </c>
      <c r="AA948" s="87">
        <f t="shared" si="261"/>
        <v>23.569865582994687</v>
      </c>
      <c r="AB948" s="90" t="s">
        <v>11071</v>
      </c>
      <c r="AC948" s="89" t="s">
        <v>11071</v>
      </c>
      <c r="AD948" s="89" t="s">
        <v>5344</v>
      </c>
      <c r="AE948" s="10" t="str">
        <f t="shared" si="262"/>
        <v>-</v>
      </c>
      <c r="AF948" s="11" t="str">
        <f t="shared" si="263"/>
        <v>-</v>
      </c>
      <c r="AG948" s="91" t="s">
        <v>11071</v>
      </c>
      <c r="AH948" s="89" t="s">
        <v>11071</v>
      </c>
      <c r="AI948" s="89" t="s">
        <v>5344</v>
      </c>
      <c r="AJ948" s="10" t="str">
        <f t="shared" si="264"/>
        <v>-</v>
      </c>
      <c r="AK948" s="87" t="str">
        <f t="shared" si="265"/>
        <v>-</v>
      </c>
      <c r="AL948" s="90" t="s">
        <v>11071</v>
      </c>
      <c r="AM948" s="89" t="s">
        <v>11071</v>
      </c>
      <c r="AN948" s="89" t="s">
        <v>5344</v>
      </c>
      <c r="AO948" s="10" t="str">
        <f t="shared" si="266"/>
        <v>-</v>
      </c>
      <c r="AP948" s="11" t="str">
        <f t="shared" si="267"/>
        <v>-</v>
      </c>
      <c r="AQ948" s="91" t="s">
        <v>11071</v>
      </c>
      <c r="AR948" s="89" t="s">
        <v>5344</v>
      </c>
      <c r="AS948" s="89" t="s">
        <v>5344</v>
      </c>
      <c r="AT948" s="10" t="str">
        <f t="shared" si="268"/>
        <v>-</v>
      </c>
      <c r="AU948" s="87" t="str">
        <f t="shared" si="269"/>
        <v>-</v>
      </c>
      <c r="AV948" s="23"/>
    </row>
    <row r="949" spans="3:48" ht="50.1" customHeight="1">
      <c r="C949" s="5"/>
      <c r="D949" s="64" t="s">
        <v>1879</v>
      </c>
      <c r="E949" s="65" t="s">
        <v>5260</v>
      </c>
      <c r="F949" s="67" t="s">
        <v>1880</v>
      </c>
      <c r="G949" s="29">
        <v>6759</v>
      </c>
      <c r="H949" s="13">
        <v>5552</v>
      </c>
      <c r="I949" s="10">
        <f t="shared" si="252"/>
        <v>1207</v>
      </c>
      <c r="J949" s="87">
        <f t="shared" si="253"/>
        <v>21.739913544668589</v>
      </c>
      <c r="K949" s="29">
        <v>3589</v>
      </c>
      <c r="L949" s="13">
        <v>3587</v>
      </c>
      <c r="M949" s="10">
        <f t="shared" si="254"/>
        <v>2</v>
      </c>
      <c r="N949" s="87">
        <f t="shared" si="255"/>
        <v>5.5756899916364649E-2</v>
      </c>
      <c r="O949" s="29">
        <v>13</v>
      </c>
      <c r="P949" s="13">
        <v>13</v>
      </c>
      <c r="Q949" s="10">
        <f t="shared" si="256"/>
        <v>0</v>
      </c>
      <c r="R949" s="87">
        <f t="shared" si="257"/>
        <v>0</v>
      </c>
      <c r="S949" s="29">
        <v>3157</v>
      </c>
      <c r="T949" s="13">
        <v>1952</v>
      </c>
      <c r="U949" s="10">
        <f t="shared" si="258"/>
        <v>1205</v>
      </c>
      <c r="V949" s="87">
        <f t="shared" si="259"/>
        <v>61.731557377049185</v>
      </c>
      <c r="W949" s="88" t="s">
        <v>8945</v>
      </c>
      <c r="X949" s="89">
        <v>3149</v>
      </c>
      <c r="Y949" s="89">
        <v>1944</v>
      </c>
      <c r="Z949" s="10">
        <f t="shared" si="260"/>
        <v>1205</v>
      </c>
      <c r="AA949" s="87">
        <f t="shared" si="261"/>
        <v>61.985596707818935</v>
      </c>
      <c r="AB949" s="90" t="s">
        <v>8946</v>
      </c>
      <c r="AC949" s="89">
        <v>8</v>
      </c>
      <c r="AD949" s="89">
        <v>8</v>
      </c>
      <c r="AE949" s="10">
        <f t="shared" si="262"/>
        <v>0</v>
      </c>
      <c r="AF949" s="11">
        <f t="shared" si="263"/>
        <v>0</v>
      </c>
      <c r="AG949" s="91" t="s">
        <v>11071</v>
      </c>
      <c r="AH949" s="89" t="s">
        <v>11071</v>
      </c>
      <c r="AI949" s="89" t="s">
        <v>5344</v>
      </c>
      <c r="AJ949" s="10" t="str">
        <f t="shared" si="264"/>
        <v>-</v>
      </c>
      <c r="AK949" s="87" t="str">
        <f t="shared" si="265"/>
        <v>-</v>
      </c>
      <c r="AL949" s="90" t="s">
        <v>11071</v>
      </c>
      <c r="AM949" s="89" t="s">
        <v>11071</v>
      </c>
      <c r="AN949" s="89" t="s">
        <v>5344</v>
      </c>
      <c r="AO949" s="10" t="str">
        <f t="shared" si="266"/>
        <v>-</v>
      </c>
      <c r="AP949" s="11" t="str">
        <f t="shared" si="267"/>
        <v>-</v>
      </c>
      <c r="AQ949" s="91" t="s">
        <v>11071</v>
      </c>
      <c r="AR949" s="89" t="s">
        <v>5344</v>
      </c>
      <c r="AS949" s="89" t="s">
        <v>5344</v>
      </c>
      <c r="AT949" s="10" t="str">
        <f t="shared" si="268"/>
        <v>-</v>
      </c>
      <c r="AU949" s="87" t="str">
        <f t="shared" si="269"/>
        <v>-</v>
      </c>
      <c r="AV949" s="23"/>
    </row>
    <row r="950" spans="3:48" ht="50.1" customHeight="1">
      <c r="C950" s="5"/>
      <c r="D950" s="64" t="s">
        <v>1881</v>
      </c>
      <c r="E950" s="65" t="s">
        <v>5260</v>
      </c>
      <c r="F950" s="67" t="s">
        <v>1882</v>
      </c>
      <c r="G950" s="29">
        <v>365</v>
      </c>
      <c r="H950" s="13">
        <v>286</v>
      </c>
      <c r="I950" s="10">
        <f t="shared" si="252"/>
        <v>79</v>
      </c>
      <c r="J950" s="87">
        <f t="shared" si="253"/>
        <v>27.62237762237762</v>
      </c>
      <c r="K950" s="29">
        <v>279</v>
      </c>
      <c r="L950" s="13">
        <v>223</v>
      </c>
      <c r="M950" s="10">
        <f t="shared" si="254"/>
        <v>56</v>
      </c>
      <c r="N950" s="87">
        <f t="shared" si="255"/>
        <v>25.112107623318387</v>
      </c>
      <c r="O950" s="29">
        <v>0</v>
      </c>
      <c r="P950" s="13">
        <v>0</v>
      </c>
      <c r="Q950" s="10" t="str">
        <f t="shared" si="256"/>
        <v>-</v>
      </c>
      <c r="R950" s="87" t="str">
        <f t="shared" si="257"/>
        <v>-</v>
      </c>
      <c r="S950" s="29">
        <v>86</v>
      </c>
      <c r="T950" s="13">
        <v>63</v>
      </c>
      <c r="U950" s="10">
        <f t="shared" si="258"/>
        <v>23</v>
      </c>
      <c r="V950" s="87">
        <f t="shared" si="259"/>
        <v>36.507936507936506</v>
      </c>
      <c r="W950" s="88" t="s">
        <v>8947</v>
      </c>
      <c r="X950" s="89">
        <v>46</v>
      </c>
      <c r="Y950" s="89">
        <v>43</v>
      </c>
      <c r="Z950" s="10">
        <f t="shared" si="260"/>
        <v>3</v>
      </c>
      <c r="AA950" s="87">
        <f t="shared" si="261"/>
        <v>6.9767441860465116</v>
      </c>
      <c r="AB950" s="90" t="s">
        <v>8948</v>
      </c>
      <c r="AC950" s="89">
        <v>40</v>
      </c>
      <c r="AD950" s="89">
        <v>20</v>
      </c>
      <c r="AE950" s="10">
        <f t="shared" si="262"/>
        <v>20</v>
      </c>
      <c r="AF950" s="11">
        <f t="shared" si="263"/>
        <v>100</v>
      </c>
      <c r="AG950" s="91" t="s">
        <v>11071</v>
      </c>
      <c r="AH950" s="89" t="s">
        <v>11071</v>
      </c>
      <c r="AI950" s="89" t="s">
        <v>5344</v>
      </c>
      <c r="AJ950" s="10" t="str">
        <f t="shared" si="264"/>
        <v>-</v>
      </c>
      <c r="AK950" s="87" t="str">
        <f t="shared" si="265"/>
        <v>-</v>
      </c>
      <c r="AL950" s="90" t="s">
        <v>11071</v>
      </c>
      <c r="AM950" s="89" t="s">
        <v>11071</v>
      </c>
      <c r="AN950" s="89" t="s">
        <v>5344</v>
      </c>
      <c r="AO950" s="10" t="str">
        <f t="shared" si="266"/>
        <v>-</v>
      </c>
      <c r="AP950" s="11" t="str">
        <f t="shared" si="267"/>
        <v>-</v>
      </c>
      <c r="AQ950" s="91" t="s">
        <v>11071</v>
      </c>
      <c r="AR950" s="89" t="s">
        <v>5344</v>
      </c>
      <c r="AS950" s="89" t="s">
        <v>5344</v>
      </c>
      <c r="AT950" s="10" t="str">
        <f t="shared" si="268"/>
        <v>-</v>
      </c>
      <c r="AU950" s="87" t="str">
        <f t="shared" si="269"/>
        <v>-</v>
      </c>
      <c r="AV950" s="23"/>
    </row>
    <row r="951" spans="3:48" ht="50.1" customHeight="1">
      <c r="C951" s="5"/>
      <c r="D951" s="64" t="s">
        <v>1883</v>
      </c>
      <c r="E951" s="65" t="s">
        <v>5260</v>
      </c>
      <c r="F951" s="67" t="s">
        <v>1884</v>
      </c>
      <c r="G951" s="29">
        <v>1676</v>
      </c>
      <c r="H951" s="13">
        <v>1726</v>
      </c>
      <c r="I951" s="10">
        <f t="shared" si="252"/>
        <v>-50</v>
      </c>
      <c r="J951" s="87">
        <f t="shared" si="253"/>
        <v>-2.8968713789107765</v>
      </c>
      <c r="K951" s="29">
        <v>1106</v>
      </c>
      <c r="L951" s="13">
        <v>1130</v>
      </c>
      <c r="M951" s="10">
        <f t="shared" si="254"/>
        <v>-24</v>
      </c>
      <c r="N951" s="87">
        <f t="shared" si="255"/>
        <v>-2.1238938053097343</v>
      </c>
      <c r="O951" s="29">
        <v>0</v>
      </c>
      <c r="P951" s="13">
        <v>0</v>
      </c>
      <c r="Q951" s="10" t="str">
        <f t="shared" si="256"/>
        <v>-</v>
      </c>
      <c r="R951" s="87" t="str">
        <f t="shared" si="257"/>
        <v>-</v>
      </c>
      <c r="S951" s="29">
        <v>570</v>
      </c>
      <c r="T951" s="13">
        <v>597</v>
      </c>
      <c r="U951" s="10">
        <f t="shared" si="258"/>
        <v>-27</v>
      </c>
      <c r="V951" s="87">
        <f t="shared" si="259"/>
        <v>-4.5226130653266337</v>
      </c>
      <c r="W951" s="88" t="s">
        <v>8953</v>
      </c>
      <c r="X951" s="89">
        <v>491.803</v>
      </c>
      <c r="Y951" s="89">
        <v>518.42600000000004</v>
      </c>
      <c r="Z951" s="10">
        <f t="shared" si="260"/>
        <v>-26.623000000000047</v>
      </c>
      <c r="AA951" s="87">
        <f t="shared" si="261"/>
        <v>-5.1353520078082591</v>
      </c>
      <c r="AB951" s="90" t="s">
        <v>8949</v>
      </c>
      <c r="AC951" s="89">
        <v>78.176000000000002</v>
      </c>
      <c r="AD951" s="89">
        <v>78.103999999999999</v>
      </c>
      <c r="AE951" s="10">
        <f t="shared" si="262"/>
        <v>7.2000000000002728E-2</v>
      </c>
      <c r="AF951" s="11">
        <f t="shared" si="263"/>
        <v>9.2184779268670913E-2</v>
      </c>
      <c r="AG951" s="91" t="s">
        <v>11071</v>
      </c>
      <c r="AH951" s="89" t="s">
        <v>11071</v>
      </c>
      <c r="AI951" s="89" t="s">
        <v>5344</v>
      </c>
      <c r="AJ951" s="10" t="str">
        <f t="shared" si="264"/>
        <v>-</v>
      </c>
      <c r="AK951" s="87" t="str">
        <f t="shared" si="265"/>
        <v>-</v>
      </c>
      <c r="AL951" s="90" t="s">
        <v>11071</v>
      </c>
      <c r="AM951" s="89" t="s">
        <v>11071</v>
      </c>
      <c r="AN951" s="89" t="s">
        <v>5344</v>
      </c>
      <c r="AO951" s="10" t="str">
        <f t="shared" si="266"/>
        <v>-</v>
      </c>
      <c r="AP951" s="11" t="str">
        <f t="shared" si="267"/>
        <v>-</v>
      </c>
      <c r="AQ951" s="91" t="s">
        <v>11071</v>
      </c>
      <c r="AR951" s="89" t="s">
        <v>5344</v>
      </c>
      <c r="AS951" s="89" t="s">
        <v>5344</v>
      </c>
      <c r="AT951" s="10" t="str">
        <f t="shared" si="268"/>
        <v>-</v>
      </c>
      <c r="AU951" s="87" t="str">
        <f t="shared" si="269"/>
        <v>-</v>
      </c>
      <c r="AV951" s="23"/>
    </row>
    <row r="952" spans="3:48" ht="50.1" customHeight="1">
      <c r="C952" s="5"/>
      <c r="D952" s="64" t="s">
        <v>1885</v>
      </c>
      <c r="E952" s="65" t="s">
        <v>5260</v>
      </c>
      <c r="F952" s="67" t="s">
        <v>1886</v>
      </c>
      <c r="G952" s="29">
        <v>125</v>
      </c>
      <c r="H952" s="13">
        <v>90</v>
      </c>
      <c r="I952" s="10">
        <f t="shared" si="252"/>
        <v>35</v>
      </c>
      <c r="J952" s="87">
        <f t="shared" si="253"/>
        <v>38.888888888888893</v>
      </c>
      <c r="K952" s="29">
        <v>15</v>
      </c>
      <c r="L952" s="13">
        <v>14</v>
      </c>
      <c r="M952" s="10">
        <f t="shared" si="254"/>
        <v>1</v>
      </c>
      <c r="N952" s="87">
        <f t="shared" si="255"/>
        <v>7.1428571428571423</v>
      </c>
      <c r="O952" s="29">
        <v>0</v>
      </c>
      <c r="P952" s="13">
        <v>0</v>
      </c>
      <c r="Q952" s="10" t="str">
        <f t="shared" si="256"/>
        <v>-</v>
      </c>
      <c r="R952" s="87" t="str">
        <f t="shared" si="257"/>
        <v>-</v>
      </c>
      <c r="S952" s="29">
        <v>110</v>
      </c>
      <c r="T952" s="13">
        <v>76</v>
      </c>
      <c r="U952" s="10">
        <f t="shared" si="258"/>
        <v>34</v>
      </c>
      <c r="V952" s="87">
        <f t="shared" si="259"/>
        <v>44.736842105263158</v>
      </c>
      <c r="W952" s="88" t="s">
        <v>8950</v>
      </c>
      <c r="X952" s="89">
        <v>110</v>
      </c>
      <c r="Y952" s="89">
        <v>76</v>
      </c>
      <c r="Z952" s="10">
        <f t="shared" si="260"/>
        <v>34</v>
      </c>
      <c r="AA952" s="87">
        <f t="shared" si="261"/>
        <v>44.736842105263158</v>
      </c>
      <c r="AB952" s="90" t="s">
        <v>11071</v>
      </c>
      <c r="AC952" s="89" t="s">
        <v>11071</v>
      </c>
      <c r="AD952" s="89" t="s">
        <v>5344</v>
      </c>
      <c r="AE952" s="10" t="str">
        <f t="shared" si="262"/>
        <v>-</v>
      </c>
      <c r="AF952" s="11" t="str">
        <f t="shared" si="263"/>
        <v>-</v>
      </c>
      <c r="AG952" s="91" t="s">
        <v>11071</v>
      </c>
      <c r="AH952" s="89" t="s">
        <v>11071</v>
      </c>
      <c r="AI952" s="89" t="s">
        <v>5344</v>
      </c>
      <c r="AJ952" s="10" t="str">
        <f t="shared" si="264"/>
        <v>-</v>
      </c>
      <c r="AK952" s="87" t="str">
        <f t="shared" si="265"/>
        <v>-</v>
      </c>
      <c r="AL952" s="90" t="s">
        <v>11071</v>
      </c>
      <c r="AM952" s="89" t="s">
        <v>11071</v>
      </c>
      <c r="AN952" s="89" t="s">
        <v>5344</v>
      </c>
      <c r="AO952" s="10" t="str">
        <f t="shared" si="266"/>
        <v>-</v>
      </c>
      <c r="AP952" s="11" t="str">
        <f t="shared" si="267"/>
        <v>-</v>
      </c>
      <c r="AQ952" s="91" t="s">
        <v>11071</v>
      </c>
      <c r="AR952" s="89" t="s">
        <v>5344</v>
      </c>
      <c r="AS952" s="89" t="s">
        <v>5344</v>
      </c>
      <c r="AT952" s="10" t="str">
        <f t="shared" si="268"/>
        <v>-</v>
      </c>
      <c r="AU952" s="87" t="str">
        <f t="shared" si="269"/>
        <v>-</v>
      </c>
      <c r="AV952" s="23"/>
    </row>
    <row r="953" spans="3:48" ht="50.1" customHeight="1">
      <c r="C953" s="5"/>
      <c r="D953" s="64" t="s">
        <v>1887</v>
      </c>
      <c r="E953" s="65" t="s">
        <v>5260</v>
      </c>
      <c r="F953" s="67" t="s">
        <v>1888</v>
      </c>
      <c r="G953" s="29">
        <v>1327</v>
      </c>
      <c r="H953" s="13">
        <v>1243</v>
      </c>
      <c r="I953" s="10">
        <f t="shared" si="252"/>
        <v>84</v>
      </c>
      <c r="J953" s="87">
        <f t="shared" si="253"/>
        <v>6.7578439259855188</v>
      </c>
      <c r="K953" s="29">
        <v>734</v>
      </c>
      <c r="L953" s="13">
        <v>677</v>
      </c>
      <c r="M953" s="10">
        <f t="shared" si="254"/>
        <v>57</v>
      </c>
      <c r="N953" s="87">
        <f t="shared" si="255"/>
        <v>8.4194977843426884</v>
      </c>
      <c r="O953" s="29">
        <v>0</v>
      </c>
      <c r="P953" s="13">
        <v>0</v>
      </c>
      <c r="Q953" s="10" t="str">
        <f t="shared" si="256"/>
        <v>-</v>
      </c>
      <c r="R953" s="87" t="str">
        <f t="shared" si="257"/>
        <v>-</v>
      </c>
      <c r="S953" s="29">
        <v>593</v>
      </c>
      <c r="T953" s="13">
        <v>566</v>
      </c>
      <c r="U953" s="10">
        <f t="shared" si="258"/>
        <v>27</v>
      </c>
      <c r="V953" s="87">
        <f t="shared" si="259"/>
        <v>4.7703180212014136</v>
      </c>
      <c r="W953" s="88" t="s">
        <v>5937</v>
      </c>
      <c r="X953" s="89">
        <v>593</v>
      </c>
      <c r="Y953" s="89">
        <v>566</v>
      </c>
      <c r="Z953" s="10">
        <f t="shared" si="260"/>
        <v>27</v>
      </c>
      <c r="AA953" s="87">
        <f t="shared" si="261"/>
        <v>4.7703180212014136</v>
      </c>
      <c r="AB953" s="90" t="s">
        <v>11071</v>
      </c>
      <c r="AC953" s="89" t="s">
        <v>11071</v>
      </c>
      <c r="AD953" s="89" t="s">
        <v>5344</v>
      </c>
      <c r="AE953" s="10" t="str">
        <f t="shared" si="262"/>
        <v>-</v>
      </c>
      <c r="AF953" s="11" t="str">
        <f t="shared" si="263"/>
        <v>-</v>
      </c>
      <c r="AG953" s="91" t="s">
        <v>11071</v>
      </c>
      <c r="AH953" s="89" t="s">
        <v>11071</v>
      </c>
      <c r="AI953" s="89" t="s">
        <v>5344</v>
      </c>
      <c r="AJ953" s="10" t="str">
        <f t="shared" si="264"/>
        <v>-</v>
      </c>
      <c r="AK953" s="87" t="str">
        <f t="shared" si="265"/>
        <v>-</v>
      </c>
      <c r="AL953" s="90" t="s">
        <v>11071</v>
      </c>
      <c r="AM953" s="89" t="s">
        <v>11071</v>
      </c>
      <c r="AN953" s="89" t="s">
        <v>5344</v>
      </c>
      <c r="AO953" s="10" t="str">
        <f t="shared" si="266"/>
        <v>-</v>
      </c>
      <c r="AP953" s="11" t="str">
        <f t="shared" si="267"/>
        <v>-</v>
      </c>
      <c r="AQ953" s="91" t="s">
        <v>11071</v>
      </c>
      <c r="AR953" s="89" t="s">
        <v>5344</v>
      </c>
      <c r="AS953" s="89" t="s">
        <v>5344</v>
      </c>
      <c r="AT953" s="10" t="str">
        <f t="shared" si="268"/>
        <v>-</v>
      </c>
      <c r="AU953" s="87" t="str">
        <f t="shared" si="269"/>
        <v>-</v>
      </c>
      <c r="AV953" s="23"/>
    </row>
    <row r="954" spans="3:48" ht="50.1" customHeight="1">
      <c r="C954" s="5"/>
      <c r="D954" s="64" t="s">
        <v>1889</v>
      </c>
      <c r="E954" s="65" t="s">
        <v>5260</v>
      </c>
      <c r="F954" s="67" t="s">
        <v>1890</v>
      </c>
      <c r="G954" s="29">
        <v>130</v>
      </c>
      <c r="H954" s="13">
        <v>99</v>
      </c>
      <c r="I954" s="10">
        <f t="shared" si="252"/>
        <v>31</v>
      </c>
      <c r="J954" s="87">
        <f t="shared" si="253"/>
        <v>31.313131313131315</v>
      </c>
      <c r="K954" s="29">
        <v>0</v>
      </c>
      <c r="L954" s="13">
        <v>0</v>
      </c>
      <c r="M954" s="10" t="str">
        <f t="shared" si="254"/>
        <v>-</v>
      </c>
      <c r="N954" s="87" t="str">
        <f t="shared" si="255"/>
        <v>-</v>
      </c>
      <c r="O954" s="29">
        <v>0</v>
      </c>
      <c r="P954" s="13">
        <v>0</v>
      </c>
      <c r="Q954" s="10" t="str">
        <f t="shared" si="256"/>
        <v>-</v>
      </c>
      <c r="R954" s="87" t="str">
        <f t="shared" si="257"/>
        <v>-</v>
      </c>
      <c r="S954" s="29">
        <v>130</v>
      </c>
      <c r="T954" s="13">
        <v>99</v>
      </c>
      <c r="U954" s="10">
        <f t="shared" si="258"/>
        <v>31</v>
      </c>
      <c r="V954" s="87">
        <f t="shared" si="259"/>
        <v>31.313131313131315</v>
      </c>
      <c r="W954" s="88" t="s">
        <v>8951</v>
      </c>
      <c r="X954" s="89">
        <v>130</v>
      </c>
      <c r="Y954" s="89">
        <v>99</v>
      </c>
      <c r="Z954" s="10">
        <f t="shared" si="260"/>
        <v>31</v>
      </c>
      <c r="AA954" s="87">
        <f t="shared" si="261"/>
        <v>31.313131313131315</v>
      </c>
      <c r="AB954" s="90" t="s">
        <v>11071</v>
      </c>
      <c r="AC954" s="89" t="s">
        <v>11071</v>
      </c>
      <c r="AD954" s="89" t="s">
        <v>5344</v>
      </c>
      <c r="AE954" s="10" t="str">
        <f t="shared" si="262"/>
        <v>-</v>
      </c>
      <c r="AF954" s="11" t="str">
        <f t="shared" si="263"/>
        <v>-</v>
      </c>
      <c r="AG954" s="91" t="s">
        <v>11071</v>
      </c>
      <c r="AH954" s="89" t="s">
        <v>11071</v>
      </c>
      <c r="AI954" s="89" t="s">
        <v>5344</v>
      </c>
      <c r="AJ954" s="10" t="str">
        <f t="shared" si="264"/>
        <v>-</v>
      </c>
      <c r="AK954" s="87" t="str">
        <f t="shared" si="265"/>
        <v>-</v>
      </c>
      <c r="AL954" s="90" t="s">
        <v>11071</v>
      </c>
      <c r="AM954" s="89" t="s">
        <v>11071</v>
      </c>
      <c r="AN954" s="89" t="s">
        <v>5344</v>
      </c>
      <c r="AO954" s="10" t="str">
        <f t="shared" si="266"/>
        <v>-</v>
      </c>
      <c r="AP954" s="11" t="str">
        <f t="shared" si="267"/>
        <v>-</v>
      </c>
      <c r="AQ954" s="91" t="s">
        <v>11071</v>
      </c>
      <c r="AR954" s="89" t="s">
        <v>5344</v>
      </c>
      <c r="AS954" s="89" t="s">
        <v>5344</v>
      </c>
      <c r="AT954" s="10" t="str">
        <f t="shared" si="268"/>
        <v>-</v>
      </c>
      <c r="AU954" s="87" t="str">
        <f t="shared" si="269"/>
        <v>-</v>
      </c>
      <c r="AV954" s="23"/>
    </row>
    <row r="955" spans="3:48" ht="50.1" customHeight="1">
      <c r="C955" s="5"/>
      <c r="D955" s="64" t="s">
        <v>1891</v>
      </c>
      <c r="E955" s="65" t="s">
        <v>5260</v>
      </c>
      <c r="F955" s="67" t="s">
        <v>1892</v>
      </c>
      <c r="G955" s="29">
        <v>466</v>
      </c>
      <c r="H955" s="13">
        <v>291</v>
      </c>
      <c r="I955" s="10">
        <f t="shared" si="252"/>
        <v>175</v>
      </c>
      <c r="J955" s="87">
        <f t="shared" si="253"/>
        <v>60.137457044673539</v>
      </c>
      <c r="K955" s="29">
        <v>0</v>
      </c>
      <c r="L955" s="13">
        <v>0</v>
      </c>
      <c r="M955" s="10" t="str">
        <f t="shared" si="254"/>
        <v>-</v>
      </c>
      <c r="N955" s="87" t="str">
        <f t="shared" si="255"/>
        <v>-</v>
      </c>
      <c r="O955" s="29">
        <v>0</v>
      </c>
      <c r="P955" s="13">
        <v>0</v>
      </c>
      <c r="Q955" s="10" t="str">
        <f t="shared" si="256"/>
        <v>-</v>
      </c>
      <c r="R955" s="87" t="str">
        <f t="shared" si="257"/>
        <v>-</v>
      </c>
      <c r="S955" s="29">
        <v>466</v>
      </c>
      <c r="T955" s="13">
        <v>291</v>
      </c>
      <c r="U955" s="10">
        <f t="shared" si="258"/>
        <v>175</v>
      </c>
      <c r="V955" s="87">
        <f t="shared" si="259"/>
        <v>60.137457044673539</v>
      </c>
      <c r="W955" s="88" t="s">
        <v>5937</v>
      </c>
      <c r="X955" s="89">
        <v>465.65100000000001</v>
      </c>
      <c r="Y955" s="89">
        <v>291.14499999999998</v>
      </c>
      <c r="Z955" s="10">
        <f t="shared" si="260"/>
        <v>174.50600000000003</v>
      </c>
      <c r="AA955" s="87">
        <f t="shared" si="261"/>
        <v>59.93783166463448</v>
      </c>
      <c r="AB955" s="90" t="s">
        <v>5344</v>
      </c>
      <c r="AC955" s="89" t="s">
        <v>5344</v>
      </c>
      <c r="AD955" s="89" t="s">
        <v>5344</v>
      </c>
      <c r="AE955" s="10" t="str">
        <f t="shared" si="262"/>
        <v>-</v>
      </c>
      <c r="AF955" s="11" t="str">
        <f t="shared" si="263"/>
        <v>-</v>
      </c>
      <c r="AG955" s="91" t="s">
        <v>5344</v>
      </c>
      <c r="AH955" s="89" t="s">
        <v>5344</v>
      </c>
      <c r="AI955" s="89" t="s">
        <v>5344</v>
      </c>
      <c r="AJ955" s="10" t="str">
        <f t="shared" si="264"/>
        <v>-</v>
      </c>
      <c r="AK955" s="87" t="str">
        <f t="shared" si="265"/>
        <v>-</v>
      </c>
      <c r="AL955" s="90" t="s">
        <v>5344</v>
      </c>
      <c r="AM955" s="89" t="s">
        <v>5344</v>
      </c>
      <c r="AN955" s="89" t="s">
        <v>5344</v>
      </c>
      <c r="AO955" s="10" t="str">
        <f t="shared" si="266"/>
        <v>-</v>
      </c>
      <c r="AP955" s="11" t="str">
        <f t="shared" si="267"/>
        <v>-</v>
      </c>
      <c r="AQ955" s="91" t="s">
        <v>5344</v>
      </c>
      <c r="AR955" s="89" t="s">
        <v>5344</v>
      </c>
      <c r="AS955" s="89" t="s">
        <v>5344</v>
      </c>
      <c r="AT955" s="10" t="str">
        <f t="shared" si="268"/>
        <v>-</v>
      </c>
      <c r="AU955" s="87" t="str">
        <f t="shared" si="269"/>
        <v>-</v>
      </c>
      <c r="AV955" s="23"/>
    </row>
    <row r="956" spans="3:48" ht="50.1" customHeight="1">
      <c r="C956" s="5"/>
      <c r="D956" s="64" t="s">
        <v>1893</v>
      </c>
      <c r="E956" s="65" t="s">
        <v>5260</v>
      </c>
      <c r="F956" s="67" t="s">
        <v>1894</v>
      </c>
      <c r="G956" s="29">
        <v>25619</v>
      </c>
      <c r="H956" s="13">
        <v>35548</v>
      </c>
      <c r="I956" s="10">
        <f t="shared" si="252"/>
        <v>-9929</v>
      </c>
      <c r="J956" s="87">
        <f t="shared" si="253"/>
        <v>-27.931247890176664</v>
      </c>
      <c r="K956" s="29">
        <v>25619</v>
      </c>
      <c r="L956" s="13">
        <v>35548</v>
      </c>
      <c r="M956" s="10">
        <f t="shared" si="254"/>
        <v>-9929</v>
      </c>
      <c r="N956" s="87">
        <f t="shared" si="255"/>
        <v>-27.931247890176664</v>
      </c>
      <c r="O956" s="29">
        <v>0</v>
      </c>
      <c r="P956" s="13">
        <v>0</v>
      </c>
      <c r="Q956" s="10" t="str">
        <f t="shared" si="256"/>
        <v>-</v>
      </c>
      <c r="R956" s="87" t="str">
        <f t="shared" si="257"/>
        <v>-</v>
      </c>
      <c r="S956" s="29">
        <v>0</v>
      </c>
      <c r="T956" s="13">
        <v>0</v>
      </c>
      <c r="U956" s="10" t="str">
        <f t="shared" si="258"/>
        <v>-</v>
      </c>
      <c r="V956" s="87" t="str">
        <f t="shared" si="259"/>
        <v>-</v>
      </c>
      <c r="W956" s="88" t="s">
        <v>5344</v>
      </c>
      <c r="X956" s="89" t="s">
        <v>5344</v>
      </c>
      <c r="Y956" s="89" t="s">
        <v>5344</v>
      </c>
      <c r="Z956" s="10" t="str">
        <f t="shared" si="260"/>
        <v>-</v>
      </c>
      <c r="AA956" s="87" t="str">
        <f t="shared" si="261"/>
        <v>-</v>
      </c>
      <c r="AB956" s="90" t="s">
        <v>5344</v>
      </c>
      <c r="AC956" s="89" t="s">
        <v>5344</v>
      </c>
      <c r="AD956" s="89" t="s">
        <v>5344</v>
      </c>
      <c r="AE956" s="10" t="str">
        <f t="shared" si="262"/>
        <v>-</v>
      </c>
      <c r="AF956" s="11" t="str">
        <f t="shared" si="263"/>
        <v>-</v>
      </c>
      <c r="AG956" s="91" t="s">
        <v>5344</v>
      </c>
      <c r="AH956" s="89" t="s">
        <v>5344</v>
      </c>
      <c r="AI956" s="89" t="s">
        <v>5344</v>
      </c>
      <c r="AJ956" s="10" t="str">
        <f t="shared" si="264"/>
        <v>-</v>
      </c>
      <c r="AK956" s="87" t="str">
        <f t="shared" si="265"/>
        <v>-</v>
      </c>
      <c r="AL956" s="90" t="s">
        <v>5344</v>
      </c>
      <c r="AM956" s="89" t="s">
        <v>5344</v>
      </c>
      <c r="AN956" s="89" t="s">
        <v>5344</v>
      </c>
      <c r="AO956" s="10" t="str">
        <f t="shared" si="266"/>
        <v>-</v>
      </c>
      <c r="AP956" s="11" t="str">
        <f t="shared" si="267"/>
        <v>-</v>
      </c>
      <c r="AQ956" s="91" t="s">
        <v>5344</v>
      </c>
      <c r="AR956" s="89" t="s">
        <v>5344</v>
      </c>
      <c r="AS956" s="89" t="s">
        <v>5344</v>
      </c>
      <c r="AT956" s="10" t="str">
        <f t="shared" si="268"/>
        <v>-</v>
      </c>
      <c r="AU956" s="87" t="str">
        <f t="shared" si="269"/>
        <v>-</v>
      </c>
      <c r="AV956" s="23"/>
    </row>
    <row r="957" spans="3:48" ht="50.1" customHeight="1">
      <c r="C957" s="5"/>
      <c r="D957" s="64" t="s">
        <v>1895</v>
      </c>
      <c r="E957" s="65" t="s">
        <v>5260</v>
      </c>
      <c r="F957" s="67" t="s">
        <v>1896</v>
      </c>
      <c r="G957" s="29">
        <v>3222</v>
      </c>
      <c r="H957" s="13">
        <v>2701</v>
      </c>
      <c r="I957" s="10">
        <f t="shared" si="252"/>
        <v>521</v>
      </c>
      <c r="J957" s="87">
        <f t="shared" si="253"/>
        <v>19.289152165864497</v>
      </c>
      <c r="K957" s="29">
        <v>3222</v>
      </c>
      <c r="L957" s="13">
        <v>2701</v>
      </c>
      <c r="M957" s="10">
        <f t="shared" si="254"/>
        <v>521</v>
      </c>
      <c r="N957" s="87">
        <f t="shared" si="255"/>
        <v>19.289152165864497</v>
      </c>
      <c r="O957" s="29">
        <v>0</v>
      </c>
      <c r="P957" s="13">
        <v>0</v>
      </c>
      <c r="Q957" s="10" t="str">
        <f t="shared" si="256"/>
        <v>-</v>
      </c>
      <c r="R957" s="87" t="str">
        <f t="shared" si="257"/>
        <v>-</v>
      </c>
      <c r="S957" s="29">
        <v>0</v>
      </c>
      <c r="T957" s="13">
        <v>0</v>
      </c>
      <c r="U957" s="10" t="str">
        <f t="shared" si="258"/>
        <v>-</v>
      </c>
      <c r="V957" s="87" t="str">
        <f t="shared" si="259"/>
        <v>-</v>
      </c>
      <c r="W957" s="88" t="s">
        <v>5344</v>
      </c>
      <c r="X957" s="89" t="s">
        <v>5344</v>
      </c>
      <c r="Y957" s="89" t="s">
        <v>5344</v>
      </c>
      <c r="Z957" s="10" t="str">
        <f t="shared" si="260"/>
        <v>-</v>
      </c>
      <c r="AA957" s="87" t="str">
        <f t="shared" si="261"/>
        <v>-</v>
      </c>
      <c r="AB957" s="90" t="s">
        <v>5344</v>
      </c>
      <c r="AC957" s="89" t="s">
        <v>5344</v>
      </c>
      <c r="AD957" s="89" t="s">
        <v>5344</v>
      </c>
      <c r="AE957" s="10" t="str">
        <f t="shared" si="262"/>
        <v>-</v>
      </c>
      <c r="AF957" s="11" t="str">
        <f t="shared" si="263"/>
        <v>-</v>
      </c>
      <c r="AG957" s="91" t="s">
        <v>5344</v>
      </c>
      <c r="AH957" s="89" t="s">
        <v>5344</v>
      </c>
      <c r="AI957" s="89" t="s">
        <v>5344</v>
      </c>
      <c r="AJ957" s="10" t="str">
        <f t="shared" si="264"/>
        <v>-</v>
      </c>
      <c r="AK957" s="87" t="str">
        <f t="shared" si="265"/>
        <v>-</v>
      </c>
      <c r="AL957" s="90" t="s">
        <v>5344</v>
      </c>
      <c r="AM957" s="89" t="s">
        <v>5344</v>
      </c>
      <c r="AN957" s="89" t="s">
        <v>5344</v>
      </c>
      <c r="AO957" s="10" t="str">
        <f t="shared" si="266"/>
        <v>-</v>
      </c>
      <c r="AP957" s="11" t="str">
        <f t="shared" si="267"/>
        <v>-</v>
      </c>
      <c r="AQ957" s="91" t="s">
        <v>5344</v>
      </c>
      <c r="AR957" s="89" t="s">
        <v>5344</v>
      </c>
      <c r="AS957" s="89" t="s">
        <v>5344</v>
      </c>
      <c r="AT957" s="10" t="str">
        <f t="shared" si="268"/>
        <v>-</v>
      </c>
      <c r="AU957" s="87" t="str">
        <f t="shared" si="269"/>
        <v>-</v>
      </c>
      <c r="AV957" s="23"/>
    </row>
    <row r="958" spans="3:48" ht="50.1" customHeight="1">
      <c r="C958" s="5"/>
      <c r="D958" s="64" t="s">
        <v>1897</v>
      </c>
      <c r="E958" s="65" t="s">
        <v>5260</v>
      </c>
      <c r="F958" s="67" t="s">
        <v>1898</v>
      </c>
      <c r="G958" s="29">
        <v>575</v>
      </c>
      <c r="H958" s="13">
        <v>831</v>
      </c>
      <c r="I958" s="10">
        <f t="shared" si="252"/>
        <v>-256</v>
      </c>
      <c r="J958" s="87">
        <f t="shared" si="253"/>
        <v>-30.806257521058967</v>
      </c>
      <c r="K958" s="29">
        <v>41</v>
      </c>
      <c r="L958" s="13">
        <v>41</v>
      </c>
      <c r="M958" s="10">
        <f t="shared" si="254"/>
        <v>0</v>
      </c>
      <c r="N958" s="87">
        <f t="shared" si="255"/>
        <v>0</v>
      </c>
      <c r="O958" s="29">
        <v>0</v>
      </c>
      <c r="P958" s="13">
        <v>0</v>
      </c>
      <c r="Q958" s="10" t="str">
        <f t="shared" si="256"/>
        <v>-</v>
      </c>
      <c r="R958" s="87" t="str">
        <f t="shared" si="257"/>
        <v>-</v>
      </c>
      <c r="S958" s="29">
        <v>535</v>
      </c>
      <c r="T958" s="13">
        <v>790</v>
      </c>
      <c r="U958" s="10">
        <f t="shared" si="258"/>
        <v>-255</v>
      </c>
      <c r="V958" s="87">
        <f t="shared" si="259"/>
        <v>-32.278481012658226</v>
      </c>
      <c r="W958" s="88" t="s">
        <v>8952</v>
      </c>
      <c r="X958" s="89">
        <v>534.69000000000005</v>
      </c>
      <c r="Y958" s="89">
        <v>790.05</v>
      </c>
      <c r="Z958" s="10">
        <f t="shared" si="260"/>
        <v>-255.3599999999999</v>
      </c>
      <c r="AA958" s="87">
        <f t="shared" si="261"/>
        <v>-32.322004936396418</v>
      </c>
      <c r="AB958" s="90" t="s">
        <v>11071</v>
      </c>
      <c r="AC958" s="89" t="s">
        <v>11071</v>
      </c>
      <c r="AD958" s="89" t="s">
        <v>5344</v>
      </c>
      <c r="AE958" s="10" t="str">
        <f t="shared" si="262"/>
        <v>-</v>
      </c>
      <c r="AF958" s="11" t="str">
        <f t="shared" si="263"/>
        <v>-</v>
      </c>
      <c r="AG958" s="91" t="s">
        <v>11071</v>
      </c>
      <c r="AH958" s="89" t="s">
        <v>11071</v>
      </c>
      <c r="AI958" s="89" t="s">
        <v>5344</v>
      </c>
      <c r="AJ958" s="10" t="str">
        <f t="shared" si="264"/>
        <v>-</v>
      </c>
      <c r="AK958" s="87" t="str">
        <f t="shared" si="265"/>
        <v>-</v>
      </c>
      <c r="AL958" s="90" t="s">
        <v>11071</v>
      </c>
      <c r="AM958" s="89" t="s">
        <v>11071</v>
      </c>
      <c r="AN958" s="89" t="s">
        <v>5344</v>
      </c>
      <c r="AO958" s="10" t="str">
        <f t="shared" si="266"/>
        <v>-</v>
      </c>
      <c r="AP958" s="11" t="str">
        <f t="shared" si="267"/>
        <v>-</v>
      </c>
      <c r="AQ958" s="91" t="s">
        <v>11071</v>
      </c>
      <c r="AR958" s="89" t="s">
        <v>5344</v>
      </c>
      <c r="AS958" s="89" t="s">
        <v>5344</v>
      </c>
      <c r="AT958" s="10" t="str">
        <f t="shared" si="268"/>
        <v>-</v>
      </c>
      <c r="AU958" s="87" t="str">
        <f t="shared" si="269"/>
        <v>-</v>
      </c>
      <c r="AV958" s="23"/>
    </row>
    <row r="959" spans="3:48" ht="50.1" customHeight="1">
      <c r="C959" s="5"/>
      <c r="D959" s="64" t="s">
        <v>5200</v>
      </c>
      <c r="E959" s="65" t="s">
        <v>5301</v>
      </c>
      <c r="F959" s="67" t="s">
        <v>5201</v>
      </c>
      <c r="G959" s="29">
        <v>28772</v>
      </c>
      <c r="H959" s="13">
        <v>24705</v>
      </c>
      <c r="I959" s="10">
        <f t="shared" si="252"/>
        <v>4067</v>
      </c>
      <c r="J959" s="87">
        <f t="shared" si="253"/>
        <v>16.462254604331108</v>
      </c>
      <c r="K959" s="29">
        <v>11352</v>
      </c>
      <c r="L959" s="13">
        <v>7965</v>
      </c>
      <c r="M959" s="10">
        <f t="shared" si="254"/>
        <v>3387</v>
      </c>
      <c r="N959" s="87">
        <f t="shared" si="255"/>
        <v>42.523540489642187</v>
      </c>
      <c r="O959" s="29">
        <v>0</v>
      </c>
      <c r="P959" s="13">
        <v>0</v>
      </c>
      <c r="Q959" s="10" t="str">
        <f t="shared" si="256"/>
        <v>-</v>
      </c>
      <c r="R959" s="87" t="str">
        <f t="shared" si="257"/>
        <v>-</v>
      </c>
      <c r="S959" s="29">
        <v>17419</v>
      </c>
      <c r="T959" s="13">
        <v>16740</v>
      </c>
      <c r="U959" s="10">
        <f t="shared" si="258"/>
        <v>679</v>
      </c>
      <c r="V959" s="87">
        <f t="shared" si="259"/>
        <v>4.0561529271206691</v>
      </c>
      <c r="W959" s="88" t="s">
        <v>6291</v>
      </c>
      <c r="X959" s="89">
        <v>9501</v>
      </c>
      <c r="Y959" s="89">
        <v>9499</v>
      </c>
      <c r="Z959" s="10">
        <f t="shared" si="260"/>
        <v>2</v>
      </c>
      <c r="AA959" s="87">
        <f t="shared" si="261"/>
        <v>2.1054847878724078E-2</v>
      </c>
      <c r="AB959" s="90" t="s">
        <v>6102</v>
      </c>
      <c r="AC959" s="89">
        <v>2581</v>
      </c>
      <c r="AD959" s="89">
        <v>2581</v>
      </c>
      <c r="AE959" s="10">
        <f t="shared" si="262"/>
        <v>0</v>
      </c>
      <c r="AF959" s="11">
        <f t="shared" si="263"/>
        <v>0</v>
      </c>
      <c r="AG959" s="91" t="s">
        <v>7543</v>
      </c>
      <c r="AH959" s="89">
        <v>1880</v>
      </c>
      <c r="AI959" s="89">
        <v>1688</v>
      </c>
      <c r="AJ959" s="10">
        <f t="shared" si="264"/>
        <v>192</v>
      </c>
      <c r="AK959" s="87">
        <f t="shared" si="265"/>
        <v>11.374407582938389</v>
      </c>
      <c r="AL959" s="90" t="s">
        <v>5658</v>
      </c>
      <c r="AM959" s="89">
        <v>512</v>
      </c>
      <c r="AN959" s="89">
        <v>219</v>
      </c>
      <c r="AO959" s="10">
        <f t="shared" si="266"/>
        <v>293</v>
      </c>
      <c r="AP959" s="11">
        <f t="shared" si="267"/>
        <v>133.78995433789956</v>
      </c>
      <c r="AQ959" s="91" t="s">
        <v>7544</v>
      </c>
      <c r="AR959" s="89">
        <v>504</v>
      </c>
      <c r="AS959" s="89">
        <v>351</v>
      </c>
      <c r="AT959" s="10">
        <f t="shared" si="268"/>
        <v>153</v>
      </c>
      <c r="AU959" s="87">
        <f t="shared" si="269"/>
        <v>43.589743589743591</v>
      </c>
      <c r="AV959" s="17" t="s">
        <v>6261</v>
      </c>
    </row>
    <row r="960" spans="3:48" ht="50.1" customHeight="1">
      <c r="C960" s="5"/>
      <c r="D960" s="64" t="s">
        <v>5202</v>
      </c>
      <c r="E960" s="65" t="s">
        <v>5301</v>
      </c>
      <c r="F960" s="67" t="s">
        <v>5203</v>
      </c>
      <c r="G960" s="29">
        <v>31304</v>
      </c>
      <c r="H960" s="13">
        <v>30715</v>
      </c>
      <c r="I960" s="10">
        <f t="shared" si="252"/>
        <v>589</v>
      </c>
      <c r="J960" s="87">
        <f t="shared" si="253"/>
        <v>1.9176298225622661</v>
      </c>
      <c r="K960" s="29">
        <v>6524</v>
      </c>
      <c r="L960" s="13">
        <v>6384</v>
      </c>
      <c r="M960" s="10">
        <f t="shared" si="254"/>
        <v>140</v>
      </c>
      <c r="N960" s="87">
        <f t="shared" si="255"/>
        <v>2.1929824561403506</v>
      </c>
      <c r="O960" s="29">
        <v>1460</v>
      </c>
      <c r="P960" s="13">
        <v>1124</v>
      </c>
      <c r="Q960" s="10">
        <f t="shared" si="256"/>
        <v>336</v>
      </c>
      <c r="R960" s="87">
        <f t="shared" si="257"/>
        <v>29.893238434163699</v>
      </c>
      <c r="S960" s="29">
        <v>23320</v>
      </c>
      <c r="T960" s="13">
        <v>23206</v>
      </c>
      <c r="U960" s="10">
        <f t="shared" si="258"/>
        <v>114</v>
      </c>
      <c r="V960" s="87">
        <f t="shared" si="259"/>
        <v>0.49125226234594499</v>
      </c>
      <c r="W960" s="88" t="s">
        <v>6262</v>
      </c>
      <c r="X960" s="89">
        <v>8729</v>
      </c>
      <c r="Y960" s="89">
        <v>8690</v>
      </c>
      <c r="Z960" s="10">
        <f t="shared" si="260"/>
        <v>39</v>
      </c>
      <c r="AA960" s="87">
        <f t="shared" si="261"/>
        <v>0.44879171461449946</v>
      </c>
      <c r="AB960" s="90" t="s">
        <v>5863</v>
      </c>
      <c r="AC960" s="89">
        <v>4763</v>
      </c>
      <c r="AD960" s="89">
        <v>5043</v>
      </c>
      <c r="AE960" s="10">
        <f t="shared" si="262"/>
        <v>-280</v>
      </c>
      <c r="AF960" s="11">
        <f t="shared" si="263"/>
        <v>-5.552250644457664</v>
      </c>
      <c r="AG960" s="91" t="s">
        <v>5919</v>
      </c>
      <c r="AH960" s="89">
        <v>2025</v>
      </c>
      <c r="AI960" s="89">
        <v>2127</v>
      </c>
      <c r="AJ960" s="10">
        <f t="shared" si="264"/>
        <v>-102</v>
      </c>
      <c r="AK960" s="87">
        <f t="shared" si="265"/>
        <v>-4.7954866008462629</v>
      </c>
      <c r="AL960" s="90" t="s">
        <v>6263</v>
      </c>
      <c r="AM960" s="89">
        <v>1038</v>
      </c>
      <c r="AN960" s="89">
        <v>1038</v>
      </c>
      <c r="AO960" s="10">
        <f t="shared" si="266"/>
        <v>0</v>
      </c>
      <c r="AP960" s="11">
        <f t="shared" si="267"/>
        <v>0</v>
      </c>
      <c r="AQ960" s="91" t="s">
        <v>6264</v>
      </c>
      <c r="AR960" s="89">
        <v>1017</v>
      </c>
      <c r="AS960" s="89">
        <v>897</v>
      </c>
      <c r="AT960" s="10">
        <f t="shared" si="268"/>
        <v>120</v>
      </c>
      <c r="AU960" s="87">
        <f t="shared" si="269"/>
        <v>13.377926421404682</v>
      </c>
      <c r="AV960" s="17" t="s">
        <v>7545</v>
      </c>
    </row>
    <row r="961" spans="3:48" ht="50.1" customHeight="1">
      <c r="C961" s="5"/>
      <c r="D961" s="64" t="s">
        <v>5204</v>
      </c>
      <c r="E961" s="65" t="s">
        <v>5301</v>
      </c>
      <c r="F961" s="67" t="s">
        <v>5205</v>
      </c>
      <c r="G961" s="29">
        <v>18549</v>
      </c>
      <c r="H961" s="13">
        <v>14443</v>
      </c>
      <c r="I961" s="10">
        <f t="shared" si="252"/>
        <v>4106</v>
      </c>
      <c r="J961" s="87">
        <f t="shared" si="253"/>
        <v>28.428996745828428</v>
      </c>
      <c r="K961" s="29">
        <v>10930</v>
      </c>
      <c r="L961" s="13">
        <v>6796</v>
      </c>
      <c r="M961" s="10">
        <f t="shared" si="254"/>
        <v>4134</v>
      </c>
      <c r="N961" s="87">
        <f t="shared" si="255"/>
        <v>60.829899941141854</v>
      </c>
      <c r="O961" s="29">
        <v>420</v>
      </c>
      <c r="P961" s="13">
        <v>378</v>
      </c>
      <c r="Q961" s="10">
        <f t="shared" si="256"/>
        <v>42</v>
      </c>
      <c r="R961" s="87">
        <f t="shared" si="257"/>
        <v>11.111111111111111</v>
      </c>
      <c r="S961" s="29">
        <v>7199</v>
      </c>
      <c r="T961" s="13">
        <v>7269</v>
      </c>
      <c r="U961" s="10">
        <f t="shared" si="258"/>
        <v>-70</v>
      </c>
      <c r="V961" s="87">
        <f t="shared" si="259"/>
        <v>-0.96299353418627043</v>
      </c>
      <c r="W961" s="88" t="s">
        <v>7546</v>
      </c>
      <c r="X961" s="89">
        <v>1915</v>
      </c>
      <c r="Y961" s="89">
        <v>1925</v>
      </c>
      <c r="Z961" s="10">
        <f t="shared" si="260"/>
        <v>-10</v>
      </c>
      <c r="AA961" s="87">
        <f t="shared" si="261"/>
        <v>-0.51948051948051943</v>
      </c>
      <c r="AB961" s="90" t="s">
        <v>5375</v>
      </c>
      <c r="AC961" s="89">
        <v>722</v>
      </c>
      <c r="AD961" s="89">
        <v>714</v>
      </c>
      <c r="AE961" s="10">
        <f t="shared" si="262"/>
        <v>8</v>
      </c>
      <c r="AF961" s="11">
        <f t="shared" si="263"/>
        <v>1.1204481792717087</v>
      </c>
      <c r="AG961" s="91" t="s">
        <v>6033</v>
      </c>
      <c r="AH961" s="89">
        <v>580</v>
      </c>
      <c r="AI961" s="89">
        <v>645</v>
      </c>
      <c r="AJ961" s="10">
        <f t="shared" si="264"/>
        <v>-65</v>
      </c>
      <c r="AK961" s="87">
        <f t="shared" si="265"/>
        <v>-10.077519379844961</v>
      </c>
      <c r="AL961" s="90" t="s">
        <v>7547</v>
      </c>
      <c r="AM961" s="89">
        <v>553</v>
      </c>
      <c r="AN961" s="89">
        <v>403</v>
      </c>
      <c r="AO961" s="10">
        <f t="shared" si="266"/>
        <v>150</v>
      </c>
      <c r="AP961" s="11">
        <f t="shared" si="267"/>
        <v>37.220843672456574</v>
      </c>
      <c r="AQ961" s="91" t="s">
        <v>7548</v>
      </c>
      <c r="AR961" s="89">
        <v>500</v>
      </c>
      <c r="AS961" s="89">
        <v>500</v>
      </c>
      <c r="AT961" s="10">
        <f t="shared" si="268"/>
        <v>0</v>
      </c>
      <c r="AU961" s="87">
        <f t="shared" si="269"/>
        <v>0</v>
      </c>
      <c r="AV961" s="17" t="s">
        <v>11075</v>
      </c>
    </row>
    <row r="962" spans="3:48" ht="50.1" customHeight="1">
      <c r="C962" s="5"/>
      <c r="D962" s="64" t="s">
        <v>1899</v>
      </c>
      <c r="E962" s="65" t="s">
        <v>5261</v>
      </c>
      <c r="F962" s="67" t="s">
        <v>1900</v>
      </c>
      <c r="G962" s="29">
        <v>11144</v>
      </c>
      <c r="H962" s="13">
        <v>13173</v>
      </c>
      <c r="I962" s="10">
        <f t="shared" si="252"/>
        <v>-2029</v>
      </c>
      <c r="J962" s="87">
        <f t="shared" si="253"/>
        <v>-15.402717680103242</v>
      </c>
      <c r="K962" s="29">
        <v>7057</v>
      </c>
      <c r="L962" s="13">
        <v>10319</v>
      </c>
      <c r="M962" s="10">
        <f t="shared" si="254"/>
        <v>-3262</v>
      </c>
      <c r="N962" s="87">
        <f t="shared" si="255"/>
        <v>-31.611590270375032</v>
      </c>
      <c r="O962" s="29">
        <v>0</v>
      </c>
      <c r="P962" s="13">
        <v>0</v>
      </c>
      <c r="Q962" s="10" t="str">
        <f t="shared" si="256"/>
        <v>-</v>
      </c>
      <c r="R962" s="87" t="str">
        <f t="shared" si="257"/>
        <v>-</v>
      </c>
      <c r="S962" s="29">
        <v>4087</v>
      </c>
      <c r="T962" s="13">
        <v>2854</v>
      </c>
      <c r="U962" s="10">
        <f t="shared" si="258"/>
        <v>1233</v>
      </c>
      <c r="V962" s="87">
        <f t="shared" si="259"/>
        <v>43.202522775052557</v>
      </c>
      <c r="W962" s="88" t="s">
        <v>8954</v>
      </c>
      <c r="X962" s="89">
        <v>1550</v>
      </c>
      <c r="Y962" s="89">
        <v>1010</v>
      </c>
      <c r="Z962" s="10">
        <f t="shared" si="260"/>
        <v>540</v>
      </c>
      <c r="AA962" s="87">
        <f t="shared" si="261"/>
        <v>53.46534653465347</v>
      </c>
      <c r="AB962" s="90" t="s">
        <v>8955</v>
      </c>
      <c r="AC962" s="89">
        <v>887</v>
      </c>
      <c r="AD962" s="89">
        <v>853</v>
      </c>
      <c r="AE962" s="10">
        <f t="shared" si="262"/>
        <v>34</v>
      </c>
      <c r="AF962" s="11">
        <f t="shared" si="263"/>
        <v>3.9859320046893321</v>
      </c>
      <c r="AG962" s="91" t="s">
        <v>8646</v>
      </c>
      <c r="AH962" s="89">
        <v>744</v>
      </c>
      <c r="AI962" s="89" t="s">
        <v>5344</v>
      </c>
      <c r="AJ962" s="10" t="str">
        <f t="shared" si="264"/>
        <v>-</v>
      </c>
      <c r="AK962" s="87" t="str">
        <f t="shared" si="265"/>
        <v>-</v>
      </c>
      <c r="AL962" s="90" t="s">
        <v>8956</v>
      </c>
      <c r="AM962" s="89">
        <v>215</v>
      </c>
      <c r="AN962" s="89">
        <v>221</v>
      </c>
      <c r="AO962" s="10">
        <f t="shared" si="266"/>
        <v>-6</v>
      </c>
      <c r="AP962" s="11">
        <f t="shared" si="267"/>
        <v>-2.7149321266968327</v>
      </c>
      <c r="AQ962" s="91" t="s">
        <v>5871</v>
      </c>
      <c r="AR962" s="89">
        <v>155</v>
      </c>
      <c r="AS962" s="89">
        <v>168</v>
      </c>
      <c r="AT962" s="10">
        <f t="shared" si="268"/>
        <v>-13</v>
      </c>
      <c r="AU962" s="87">
        <f t="shared" si="269"/>
        <v>-7.7380952380952381</v>
      </c>
      <c r="AV962" s="17" t="s">
        <v>6265</v>
      </c>
    </row>
    <row r="963" spans="3:48" ht="50.1" customHeight="1">
      <c r="C963" s="5"/>
      <c r="D963" s="64" t="s">
        <v>1901</v>
      </c>
      <c r="E963" s="65" t="s">
        <v>5261</v>
      </c>
      <c r="F963" s="67" t="s">
        <v>1902</v>
      </c>
      <c r="G963" s="29">
        <v>13734</v>
      </c>
      <c r="H963" s="13">
        <v>14310</v>
      </c>
      <c r="I963" s="10">
        <f t="shared" si="252"/>
        <v>-576</v>
      </c>
      <c r="J963" s="87">
        <f t="shared" si="253"/>
        <v>-4.0251572327044025</v>
      </c>
      <c r="K963" s="29">
        <v>6739</v>
      </c>
      <c r="L963" s="13">
        <v>7713</v>
      </c>
      <c r="M963" s="10">
        <f t="shared" si="254"/>
        <v>-974</v>
      </c>
      <c r="N963" s="87">
        <f t="shared" si="255"/>
        <v>-12.628030597692208</v>
      </c>
      <c r="O963" s="29">
        <v>0</v>
      </c>
      <c r="P963" s="13">
        <v>0</v>
      </c>
      <c r="Q963" s="10" t="str">
        <f t="shared" si="256"/>
        <v>-</v>
      </c>
      <c r="R963" s="87" t="str">
        <f t="shared" si="257"/>
        <v>-</v>
      </c>
      <c r="S963" s="29">
        <v>6996</v>
      </c>
      <c r="T963" s="13">
        <v>6597</v>
      </c>
      <c r="U963" s="10">
        <f t="shared" si="258"/>
        <v>399</v>
      </c>
      <c r="V963" s="87">
        <f t="shared" si="259"/>
        <v>6.0482037289677129</v>
      </c>
      <c r="W963" s="88" t="s">
        <v>8852</v>
      </c>
      <c r="X963" s="89">
        <v>4026</v>
      </c>
      <c r="Y963" s="89">
        <v>3646</v>
      </c>
      <c r="Z963" s="10">
        <f t="shared" si="260"/>
        <v>380</v>
      </c>
      <c r="AA963" s="87">
        <f t="shared" si="261"/>
        <v>10.422380691168403</v>
      </c>
      <c r="AB963" s="90" t="s">
        <v>6300</v>
      </c>
      <c r="AC963" s="89">
        <v>1339</v>
      </c>
      <c r="AD963" s="89">
        <v>1341</v>
      </c>
      <c r="AE963" s="10">
        <f t="shared" si="262"/>
        <v>-2</v>
      </c>
      <c r="AF963" s="11">
        <f t="shared" si="263"/>
        <v>-0.14914243102162564</v>
      </c>
      <c r="AG963" s="91" t="s">
        <v>8957</v>
      </c>
      <c r="AH963" s="89">
        <v>553</v>
      </c>
      <c r="AI963" s="89">
        <v>560</v>
      </c>
      <c r="AJ963" s="10">
        <f t="shared" si="264"/>
        <v>-7</v>
      </c>
      <c r="AK963" s="87">
        <f t="shared" si="265"/>
        <v>-1.25</v>
      </c>
      <c r="AL963" s="90" t="s">
        <v>5351</v>
      </c>
      <c r="AM963" s="89">
        <v>518</v>
      </c>
      <c r="AN963" s="89">
        <v>518</v>
      </c>
      <c r="AO963" s="10">
        <f t="shared" si="266"/>
        <v>0</v>
      </c>
      <c r="AP963" s="11">
        <f t="shared" si="267"/>
        <v>0</v>
      </c>
      <c r="AQ963" s="91" t="s">
        <v>6804</v>
      </c>
      <c r="AR963" s="89">
        <v>299</v>
      </c>
      <c r="AS963" s="89">
        <v>289</v>
      </c>
      <c r="AT963" s="10">
        <f t="shared" si="268"/>
        <v>10</v>
      </c>
      <c r="AU963" s="87">
        <f t="shared" si="269"/>
        <v>3.4602076124567476</v>
      </c>
      <c r="AV963" s="17" t="s">
        <v>9008</v>
      </c>
    </row>
    <row r="964" spans="3:48" ht="50.1" customHeight="1">
      <c r="C964" s="5"/>
      <c r="D964" s="64" t="s">
        <v>1903</v>
      </c>
      <c r="E964" s="65" t="s">
        <v>5261</v>
      </c>
      <c r="F964" s="67" t="s">
        <v>1904</v>
      </c>
      <c r="G964" s="29">
        <v>10226</v>
      </c>
      <c r="H964" s="13">
        <v>9741</v>
      </c>
      <c r="I964" s="10">
        <f t="shared" si="252"/>
        <v>485</v>
      </c>
      <c r="J964" s="87">
        <f t="shared" si="253"/>
        <v>4.9789549327584437</v>
      </c>
      <c r="K964" s="29">
        <v>4815</v>
      </c>
      <c r="L964" s="13">
        <v>4362</v>
      </c>
      <c r="M964" s="10">
        <f t="shared" si="254"/>
        <v>453</v>
      </c>
      <c r="N964" s="87">
        <f t="shared" si="255"/>
        <v>10.385144429160935</v>
      </c>
      <c r="O964" s="29">
        <v>0</v>
      </c>
      <c r="P964" s="13">
        <v>0</v>
      </c>
      <c r="Q964" s="10" t="str">
        <f t="shared" si="256"/>
        <v>-</v>
      </c>
      <c r="R964" s="87" t="str">
        <f t="shared" si="257"/>
        <v>-</v>
      </c>
      <c r="S964" s="29">
        <v>5411</v>
      </c>
      <c r="T964" s="13">
        <v>5379</v>
      </c>
      <c r="U964" s="10">
        <f t="shared" si="258"/>
        <v>32</v>
      </c>
      <c r="V964" s="87">
        <f t="shared" si="259"/>
        <v>0.59490611637850899</v>
      </c>
      <c r="W964" s="88" t="s">
        <v>6266</v>
      </c>
      <c r="X964" s="89">
        <v>1779</v>
      </c>
      <c r="Y964" s="89">
        <v>1849</v>
      </c>
      <c r="Z964" s="10">
        <f t="shared" si="260"/>
        <v>-70</v>
      </c>
      <c r="AA964" s="87">
        <f t="shared" si="261"/>
        <v>-3.7858301784748511</v>
      </c>
      <c r="AB964" s="90" t="s">
        <v>6267</v>
      </c>
      <c r="AC964" s="89">
        <v>1503</v>
      </c>
      <c r="AD964" s="89">
        <v>1500</v>
      </c>
      <c r="AE964" s="10">
        <f t="shared" si="262"/>
        <v>3</v>
      </c>
      <c r="AF964" s="11">
        <f t="shared" si="263"/>
        <v>0.2</v>
      </c>
      <c r="AG964" s="91" t="s">
        <v>6029</v>
      </c>
      <c r="AH964" s="89">
        <v>1381</v>
      </c>
      <c r="AI964" s="89">
        <v>1199</v>
      </c>
      <c r="AJ964" s="10">
        <f t="shared" si="264"/>
        <v>182</v>
      </c>
      <c r="AK964" s="87">
        <f t="shared" si="265"/>
        <v>15.179316096747289</v>
      </c>
      <c r="AL964" s="90" t="s">
        <v>5883</v>
      </c>
      <c r="AM964" s="89">
        <v>233</v>
      </c>
      <c r="AN964" s="89">
        <v>233</v>
      </c>
      <c r="AO964" s="10">
        <f t="shared" si="266"/>
        <v>0</v>
      </c>
      <c r="AP964" s="11">
        <f t="shared" si="267"/>
        <v>0</v>
      </c>
      <c r="AQ964" s="91" t="s">
        <v>8958</v>
      </c>
      <c r="AR964" s="89">
        <v>140</v>
      </c>
      <c r="AS964" s="89">
        <v>136</v>
      </c>
      <c r="AT964" s="10">
        <f t="shared" si="268"/>
        <v>4</v>
      </c>
      <c r="AU964" s="87">
        <f t="shared" si="269"/>
        <v>2.9411764705882351</v>
      </c>
      <c r="AV964" s="17" t="s">
        <v>6268</v>
      </c>
    </row>
    <row r="965" spans="3:48" ht="50.1" customHeight="1">
      <c r="C965" s="5"/>
      <c r="D965" s="64" t="s">
        <v>1905</v>
      </c>
      <c r="E965" s="65" t="s">
        <v>5261</v>
      </c>
      <c r="F965" s="67" t="s">
        <v>1906</v>
      </c>
      <c r="G965" s="29">
        <v>20834</v>
      </c>
      <c r="H965" s="13">
        <v>19173</v>
      </c>
      <c r="I965" s="10">
        <f t="shared" si="252"/>
        <v>1661</v>
      </c>
      <c r="J965" s="87">
        <f t="shared" si="253"/>
        <v>8.6632243258749284</v>
      </c>
      <c r="K965" s="29">
        <v>13630</v>
      </c>
      <c r="L965" s="13">
        <v>11281</v>
      </c>
      <c r="M965" s="10">
        <f t="shared" si="254"/>
        <v>2349</v>
      </c>
      <c r="N965" s="87">
        <f t="shared" si="255"/>
        <v>20.822622107969153</v>
      </c>
      <c r="O965" s="29">
        <v>0</v>
      </c>
      <c r="P965" s="13">
        <v>0</v>
      </c>
      <c r="Q965" s="10" t="str">
        <f t="shared" si="256"/>
        <v>-</v>
      </c>
      <c r="R965" s="87" t="str">
        <f t="shared" si="257"/>
        <v>-</v>
      </c>
      <c r="S965" s="29">
        <v>7203</v>
      </c>
      <c r="T965" s="13">
        <v>7892</v>
      </c>
      <c r="U965" s="10">
        <f t="shared" si="258"/>
        <v>-689</v>
      </c>
      <c r="V965" s="87">
        <f t="shared" si="259"/>
        <v>-8.7303598580841353</v>
      </c>
      <c r="W965" s="88" t="s">
        <v>5339</v>
      </c>
      <c r="X965" s="89">
        <v>3912</v>
      </c>
      <c r="Y965" s="89">
        <v>4549</v>
      </c>
      <c r="Z965" s="10">
        <f t="shared" si="260"/>
        <v>-637</v>
      </c>
      <c r="AA965" s="87">
        <f t="shared" si="261"/>
        <v>-14.003077599472411</v>
      </c>
      <c r="AB965" s="90" t="s">
        <v>8959</v>
      </c>
      <c r="AC965" s="89">
        <v>1029</v>
      </c>
      <c r="AD965" s="89">
        <v>960</v>
      </c>
      <c r="AE965" s="10">
        <f t="shared" si="262"/>
        <v>69</v>
      </c>
      <c r="AF965" s="11">
        <f t="shared" si="263"/>
        <v>7.1874999999999991</v>
      </c>
      <c r="AG965" s="91" t="s">
        <v>6300</v>
      </c>
      <c r="AH965" s="89">
        <v>805</v>
      </c>
      <c r="AI965" s="89">
        <v>737</v>
      </c>
      <c r="AJ965" s="10">
        <f t="shared" si="264"/>
        <v>68</v>
      </c>
      <c r="AK965" s="87">
        <f t="shared" si="265"/>
        <v>9.2265943012211658</v>
      </c>
      <c r="AL965" s="90" t="s">
        <v>8960</v>
      </c>
      <c r="AM965" s="89">
        <v>555</v>
      </c>
      <c r="AN965" s="89">
        <v>539</v>
      </c>
      <c r="AO965" s="10">
        <f t="shared" si="266"/>
        <v>16</v>
      </c>
      <c r="AP965" s="11">
        <f t="shared" si="267"/>
        <v>2.9684601113172544</v>
      </c>
      <c r="AQ965" s="91" t="s">
        <v>7393</v>
      </c>
      <c r="AR965" s="89">
        <v>520</v>
      </c>
      <c r="AS965" s="89">
        <v>514</v>
      </c>
      <c r="AT965" s="10">
        <f t="shared" si="268"/>
        <v>6</v>
      </c>
      <c r="AU965" s="87">
        <f t="shared" si="269"/>
        <v>1.1673151750972763</v>
      </c>
      <c r="AV965" s="17" t="s">
        <v>6269</v>
      </c>
    </row>
    <row r="966" spans="3:48" ht="50.1" customHeight="1">
      <c r="C966" s="5"/>
      <c r="D966" s="64" t="s">
        <v>1907</v>
      </c>
      <c r="E966" s="65" t="s">
        <v>5261</v>
      </c>
      <c r="F966" s="67" t="s">
        <v>1908</v>
      </c>
      <c r="G966" s="29">
        <v>8567</v>
      </c>
      <c r="H966" s="13">
        <v>9452</v>
      </c>
      <c r="I966" s="10">
        <f t="shared" si="252"/>
        <v>-885</v>
      </c>
      <c r="J966" s="87">
        <f t="shared" si="253"/>
        <v>-9.3630977570884468</v>
      </c>
      <c r="K966" s="29">
        <v>5205</v>
      </c>
      <c r="L966" s="13">
        <v>5820</v>
      </c>
      <c r="M966" s="10">
        <f t="shared" si="254"/>
        <v>-615</v>
      </c>
      <c r="N966" s="87">
        <f t="shared" si="255"/>
        <v>-10.56701030927835</v>
      </c>
      <c r="O966" s="29">
        <v>0</v>
      </c>
      <c r="P966" s="13">
        <v>0</v>
      </c>
      <c r="Q966" s="10" t="str">
        <f t="shared" si="256"/>
        <v>-</v>
      </c>
      <c r="R966" s="87" t="str">
        <f t="shared" si="257"/>
        <v>-</v>
      </c>
      <c r="S966" s="29">
        <v>3362</v>
      </c>
      <c r="T966" s="13">
        <v>3632</v>
      </c>
      <c r="U966" s="10">
        <f t="shared" si="258"/>
        <v>-270</v>
      </c>
      <c r="V966" s="87">
        <f t="shared" si="259"/>
        <v>-7.4339207048458142</v>
      </c>
      <c r="W966" s="88" t="s">
        <v>8961</v>
      </c>
      <c r="X966" s="89">
        <v>1036</v>
      </c>
      <c r="Y966" s="89">
        <v>1038</v>
      </c>
      <c r="Z966" s="10">
        <f t="shared" si="260"/>
        <v>-2</v>
      </c>
      <c r="AA966" s="87">
        <f t="shared" si="261"/>
        <v>-0.19267822736030829</v>
      </c>
      <c r="AB966" s="90" t="s">
        <v>5375</v>
      </c>
      <c r="AC966" s="89">
        <v>900</v>
      </c>
      <c r="AD966" s="89">
        <v>900</v>
      </c>
      <c r="AE966" s="10">
        <f t="shared" si="262"/>
        <v>0</v>
      </c>
      <c r="AF966" s="11">
        <f t="shared" si="263"/>
        <v>0</v>
      </c>
      <c r="AG966" s="91" t="s">
        <v>8962</v>
      </c>
      <c r="AH966" s="89">
        <v>580</v>
      </c>
      <c r="AI966" s="89">
        <v>580</v>
      </c>
      <c r="AJ966" s="10">
        <f t="shared" si="264"/>
        <v>0</v>
      </c>
      <c r="AK966" s="87">
        <f t="shared" si="265"/>
        <v>0</v>
      </c>
      <c r="AL966" s="90" t="s">
        <v>5766</v>
      </c>
      <c r="AM966" s="89">
        <v>293</v>
      </c>
      <c r="AN966" s="89">
        <v>291</v>
      </c>
      <c r="AO966" s="10">
        <f t="shared" si="266"/>
        <v>2</v>
      </c>
      <c r="AP966" s="11">
        <f t="shared" si="267"/>
        <v>0.6872852233676976</v>
      </c>
      <c r="AQ966" s="91" t="s">
        <v>7622</v>
      </c>
      <c r="AR966" s="89">
        <v>193</v>
      </c>
      <c r="AS966" s="89">
        <v>193</v>
      </c>
      <c r="AT966" s="10">
        <f t="shared" si="268"/>
        <v>0</v>
      </c>
      <c r="AU966" s="87">
        <f t="shared" si="269"/>
        <v>0</v>
      </c>
      <c r="AV966" s="17" t="s">
        <v>6270</v>
      </c>
    </row>
    <row r="967" spans="3:48" ht="50.1" customHeight="1">
      <c r="C967" s="5"/>
      <c r="D967" s="64" t="s">
        <v>1909</v>
      </c>
      <c r="E967" s="65" t="s">
        <v>5261</v>
      </c>
      <c r="F967" s="67" t="s">
        <v>1910</v>
      </c>
      <c r="G967" s="29">
        <v>8072</v>
      </c>
      <c r="H967" s="13">
        <v>7573</v>
      </c>
      <c r="I967" s="10">
        <f t="shared" si="252"/>
        <v>499</v>
      </c>
      <c r="J967" s="87">
        <f t="shared" si="253"/>
        <v>6.5891984682424409</v>
      </c>
      <c r="K967" s="29">
        <v>5264</v>
      </c>
      <c r="L967" s="13">
        <v>5264</v>
      </c>
      <c r="M967" s="10">
        <f t="shared" si="254"/>
        <v>0</v>
      </c>
      <c r="N967" s="87">
        <f t="shared" si="255"/>
        <v>0</v>
      </c>
      <c r="O967" s="29">
        <v>0</v>
      </c>
      <c r="P967" s="13">
        <v>0</v>
      </c>
      <c r="Q967" s="10" t="str">
        <f t="shared" si="256"/>
        <v>-</v>
      </c>
      <c r="R967" s="87" t="str">
        <f t="shared" si="257"/>
        <v>-</v>
      </c>
      <c r="S967" s="29">
        <v>2807</v>
      </c>
      <c r="T967" s="13">
        <v>2309</v>
      </c>
      <c r="U967" s="10">
        <f t="shared" si="258"/>
        <v>498</v>
      </c>
      <c r="V967" s="87">
        <f t="shared" si="259"/>
        <v>21.567778258986575</v>
      </c>
      <c r="W967" s="88" t="s">
        <v>8736</v>
      </c>
      <c r="X967" s="89">
        <v>1933</v>
      </c>
      <c r="Y967" s="89">
        <v>1436</v>
      </c>
      <c r="Z967" s="10">
        <f t="shared" si="260"/>
        <v>497</v>
      </c>
      <c r="AA967" s="87">
        <f t="shared" si="261"/>
        <v>34.610027855153206</v>
      </c>
      <c r="AB967" s="90" t="s">
        <v>5388</v>
      </c>
      <c r="AC967" s="89">
        <v>396</v>
      </c>
      <c r="AD967" s="89">
        <v>394</v>
      </c>
      <c r="AE967" s="10">
        <f t="shared" si="262"/>
        <v>2</v>
      </c>
      <c r="AF967" s="11">
        <f t="shared" si="263"/>
        <v>0.50761421319796951</v>
      </c>
      <c r="AG967" s="91" t="s">
        <v>8963</v>
      </c>
      <c r="AH967" s="89">
        <v>302</v>
      </c>
      <c r="AI967" s="89">
        <v>365</v>
      </c>
      <c r="AJ967" s="10">
        <f t="shared" si="264"/>
        <v>-63</v>
      </c>
      <c r="AK967" s="87">
        <f t="shared" si="265"/>
        <v>-17.260273972602739</v>
      </c>
      <c r="AL967" s="90" t="s">
        <v>5368</v>
      </c>
      <c r="AM967" s="89">
        <v>66</v>
      </c>
      <c r="AN967" s="89">
        <v>42</v>
      </c>
      <c r="AO967" s="10">
        <f t="shared" si="266"/>
        <v>24</v>
      </c>
      <c r="AP967" s="11">
        <f t="shared" si="267"/>
        <v>57.142857142857139</v>
      </c>
      <c r="AQ967" s="91" t="s">
        <v>8242</v>
      </c>
      <c r="AR967" s="89">
        <v>31</v>
      </c>
      <c r="AS967" s="89" t="s">
        <v>5344</v>
      </c>
      <c r="AT967" s="10" t="str">
        <f t="shared" si="268"/>
        <v>-</v>
      </c>
      <c r="AU967" s="87" t="str">
        <f t="shared" si="269"/>
        <v>-</v>
      </c>
      <c r="AV967" s="17" t="s">
        <v>11077</v>
      </c>
    </row>
    <row r="968" spans="3:48" ht="50.1" customHeight="1">
      <c r="C968" s="5"/>
      <c r="D968" s="64" t="s">
        <v>1911</v>
      </c>
      <c r="E968" s="65" t="s">
        <v>5261</v>
      </c>
      <c r="F968" s="67" t="s">
        <v>1912</v>
      </c>
      <c r="G968" s="29">
        <v>2885</v>
      </c>
      <c r="H968" s="13">
        <v>2171</v>
      </c>
      <c r="I968" s="10">
        <f t="shared" si="252"/>
        <v>714</v>
      </c>
      <c r="J968" s="87">
        <f t="shared" si="253"/>
        <v>32.888070013818513</v>
      </c>
      <c r="K968" s="29">
        <v>1925</v>
      </c>
      <c r="L968" s="13">
        <v>1572</v>
      </c>
      <c r="M968" s="10">
        <f t="shared" si="254"/>
        <v>353</v>
      </c>
      <c r="N968" s="87">
        <f t="shared" si="255"/>
        <v>22.455470737913487</v>
      </c>
      <c r="O968" s="29">
        <v>0</v>
      </c>
      <c r="P968" s="13">
        <v>0</v>
      </c>
      <c r="Q968" s="10" t="str">
        <f t="shared" si="256"/>
        <v>-</v>
      </c>
      <c r="R968" s="87" t="str">
        <f t="shared" si="257"/>
        <v>-</v>
      </c>
      <c r="S968" s="29">
        <v>960</v>
      </c>
      <c r="T968" s="13">
        <v>600</v>
      </c>
      <c r="U968" s="10">
        <f t="shared" si="258"/>
        <v>360</v>
      </c>
      <c r="V968" s="87">
        <f t="shared" si="259"/>
        <v>60</v>
      </c>
      <c r="W968" s="88" t="s">
        <v>6300</v>
      </c>
      <c r="X968" s="89">
        <v>488</v>
      </c>
      <c r="Y968" s="89">
        <v>504</v>
      </c>
      <c r="Z968" s="10">
        <f t="shared" si="260"/>
        <v>-16</v>
      </c>
      <c r="AA968" s="87">
        <f t="shared" si="261"/>
        <v>-3.1746031746031744</v>
      </c>
      <c r="AB968" s="90" t="s">
        <v>8964</v>
      </c>
      <c r="AC968" s="89">
        <v>342</v>
      </c>
      <c r="AD968" s="89" t="s">
        <v>5344</v>
      </c>
      <c r="AE968" s="10" t="str">
        <f t="shared" si="262"/>
        <v>-</v>
      </c>
      <c r="AF968" s="11" t="str">
        <f t="shared" si="263"/>
        <v>-</v>
      </c>
      <c r="AG968" s="91" t="s">
        <v>5368</v>
      </c>
      <c r="AH968" s="89">
        <v>96</v>
      </c>
      <c r="AI968" s="89">
        <v>69</v>
      </c>
      <c r="AJ968" s="10">
        <f t="shared" si="264"/>
        <v>27</v>
      </c>
      <c r="AK968" s="87">
        <f t="shared" si="265"/>
        <v>39.130434782608695</v>
      </c>
      <c r="AL968" s="90" t="s">
        <v>6458</v>
      </c>
      <c r="AM968" s="89">
        <v>34</v>
      </c>
      <c r="AN968" s="89">
        <v>27</v>
      </c>
      <c r="AO968" s="10">
        <f t="shared" si="266"/>
        <v>7</v>
      </c>
      <c r="AP968" s="11">
        <f t="shared" si="267"/>
        <v>25.925925925925924</v>
      </c>
      <c r="AQ968" s="91" t="s">
        <v>5883</v>
      </c>
      <c r="AR968" s="89">
        <v>0</v>
      </c>
      <c r="AS968" s="89">
        <v>0</v>
      </c>
      <c r="AT968" s="10" t="str">
        <f t="shared" si="268"/>
        <v>-</v>
      </c>
      <c r="AU968" s="87" t="str">
        <f t="shared" si="269"/>
        <v>-</v>
      </c>
      <c r="AV968" s="17" t="s">
        <v>6271</v>
      </c>
    </row>
    <row r="969" spans="3:48" ht="50.1" customHeight="1">
      <c r="C969" s="5"/>
      <c r="D969" s="64" t="s">
        <v>1913</v>
      </c>
      <c r="E969" s="65" t="s">
        <v>5261</v>
      </c>
      <c r="F969" s="67" t="s">
        <v>1914</v>
      </c>
      <c r="G969" s="29">
        <v>2253</v>
      </c>
      <c r="H969" s="13">
        <v>1565</v>
      </c>
      <c r="I969" s="10">
        <f t="shared" ref="I969:I1032" si="270">IF(OR(G969&gt;0,H969&gt;0),G969-H969,"-")</f>
        <v>688</v>
      </c>
      <c r="J969" s="87">
        <f t="shared" ref="J969:J1032" si="271">IFERROR(IF(OR(G969&gt;0,H969&gt;0),I969/H969*100,"-"),"-")</f>
        <v>43.961661341853038</v>
      </c>
      <c r="K969" s="29">
        <v>978</v>
      </c>
      <c r="L969" s="13">
        <v>1008</v>
      </c>
      <c r="M969" s="10">
        <f t="shared" ref="M969:M1032" si="272">IF(OR(K969&gt;0,L969&gt;0),K969-L969,"-")</f>
        <v>-30</v>
      </c>
      <c r="N969" s="87">
        <f t="shared" ref="N969:N1032" si="273">IFERROR(IF(OR(K969&gt;0,L969&gt;0),M969/L969*100,"-"),"-")</f>
        <v>-2.9761904761904758</v>
      </c>
      <c r="O969" s="29">
        <v>1</v>
      </c>
      <c r="P969" s="13">
        <v>1</v>
      </c>
      <c r="Q969" s="10">
        <f t="shared" ref="Q969:Q1032" si="274">IF(OR(O969&gt;0,P969&gt;0),O969-P969,"-")</f>
        <v>0</v>
      </c>
      <c r="R969" s="87">
        <f t="shared" ref="R969:R1032" si="275">IFERROR(IF(OR(O969&gt;0,P969&gt;0),Q969/P969*100,"-"),"-")</f>
        <v>0</v>
      </c>
      <c r="S969" s="29">
        <v>1275</v>
      </c>
      <c r="T969" s="13">
        <v>556</v>
      </c>
      <c r="U969" s="10">
        <f t="shared" ref="U969:U1032" si="276">IF(OR(S969&gt;0,T969&gt;0),S969-T969,"-")</f>
        <v>719</v>
      </c>
      <c r="V969" s="87">
        <f t="shared" ref="V969:V1032" si="277">IFERROR(IF(OR(S969&gt;0,T969&gt;0),U969/T969*100,"-"),"-")</f>
        <v>129.31654676258992</v>
      </c>
      <c r="W969" s="88" t="s">
        <v>8965</v>
      </c>
      <c r="X969" s="89">
        <v>543.00099999999998</v>
      </c>
      <c r="Y969" s="89">
        <v>0</v>
      </c>
      <c r="Z969" s="10">
        <f t="shared" ref="Z969:Z1032" si="278">IFERROR(IF(OR(X969&gt;0,Y969&gt;0),X969-Y969,"-"),"-")</f>
        <v>543.00099999999998</v>
      </c>
      <c r="AA969" s="87" t="str">
        <f t="shared" ref="AA969:AA1032" si="279">IFERROR(IF(OR(X969&gt;0,Y969&gt;0),Z969/Y969*100,"-"),"-")</f>
        <v>-</v>
      </c>
      <c r="AB969" s="90" t="s">
        <v>8966</v>
      </c>
      <c r="AC969" s="89">
        <v>318.24599999999998</v>
      </c>
      <c r="AD969" s="89">
        <v>337.49099999999999</v>
      </c>
      <c r="AE969" s="10">
        <f t="shared" ref="AE969:AE1032" si="280">IFERROR(IF(OR(AC969&gt;0,AD969&gt;0),AC969-AD969,"-"),"-")</f>
        <v>-19.245000000000005</v>
      </c>
      <c r="AF969" s="11">
        <f t="shared" ref="AF969:AF1032" si="281">IFERROR(IF(OR(AC969&gt;0,AD969&gt;0),AE969/AD969*100,"-"),"-")</f>
        <v>-5.7023742855365045</v>
      </c>
      <c r="AG969" s="91" t="s">
        <v>5883</v>
      </c>
      <c r="AH969" s="89">
        <v>253.84800000000001</v>
      </c>
      <c r="AI969" s="89">
        <v>65.334999999999994</v>
      </c>
      <c r="AJ969" s="10">
        <f t="shared" ref="AJ969:AJ1032" si="282">IFERROR(IF(OR(AH969&gt;0,AI969&gt;0),AH969-AI969,"-"),"-")</f>
        <v>188.51300000000003</v>
      </c>
      <c r="AK969" s="87">
        <f t="shared" ref="AK969:AK1032" si="283">IFERROR(IF(OR(AH969&gt;0,AI969&gt;0),AJ969/AI969*100,"-"),"-")</f>
        <v>288.53294558812286</v>
      </c>
      <c r="AL969" s="90" t="s">
        <v>5375</v>
      </c>
      <c r="AM969" s="89">
        <v>64.415999999999997</v>
      </c>
      <c r="AN969" s="89">
        <v>52.938000000000002</v>
      </c>
      <c r="AO969" s="10">
        <f t="shared" ref="AO969:AO1032" si="284">IFERROR(IF(OR(AM969&gt;0,AN969&gt;0),AM969-AN969,"-"),"-")</f>
        <v>11.477999999999994</v>
      </c>
      <c r="AP969" s="11">
        <f t="shared" ref="AP969:AP1032" si="285">IFERROR(IF(OR(AM969&gt;0,AN969&gt;0),AO969/AN969*100,"-"),"-")</f>
        <v>21.68196758472174</v>
      </c>
      <c r="AQ969" s="91" t="s">
        <v>6300</v>
      </c>
      <c r="AR969" s="89">
        <v>47.423999999999999</v>
      </c>
      <c r="AS969" s="89">
        <v>47.423000000000002</v>
      </c>
      <c r="AT969" s="10">
        <f t="shared" ref="AT969:AT1032" si="286">IFERROR(IF(OR(AR969&gt;0,AS969&gt;0),AR969-AS969,"-"),"-")</f>
        <v>9.9999999999766942E-4</v>
      </c>
      <c r="AU969" s="87">
        <f t="shared" ref="AU969:AU1032" si="287">IFERROR(IF(OR(AR969&gt;0,AS969&gt;0),AT969/AS969*100,"-"),"-")</f>
        <v>2.1086814414897188E-3</v>
      </c>
      <c r="AV969" s="17" t="s">
        <v>6272</v>
      </c>
    </row>
    <row r="970" spans="3:48" ht="50.1" customHeight="1">
      <c r="C970" s="5"/>
      <c r="D970" s="64" t="s">
        <v>1915</v>
      </c>
      <c r="E970" s="65" t="s">
        <v>5261</v>
      </c>
      <c r="F970" s="67" t="s">
        <v>1916</v>
      </c>
      <c r="G970" s="29">
        <v>3751</v>
      </c>
      <c r="H970" s="13">
        <v>4181</v>
      </c>
      <c r="I970" s="10">
        <f t="shared" si="270"/>
        <v>-430</v>
      </c>
      <c r="J970" s="87">
        <f t="shared" si="271"/>
        <v>-10.28462090408993</v>
      </c>
      <c r="K970" s="29">
        <v>2346</v>
      </c>
      <c r="L970" s="13">
        <v>3237</v>
      </c>
      <c r="M970" s="10">
        <f t="shared" si="272"/>
        <v>-891</v>
      </c>
      <c r="N970" s="87">
        <f t="shared" si="273"/>
        <v>-27.525486561631141</v>
      </c>
      <c r="O970" s="29">
        <v>0</v>
      </c>
      <c r="P970" s="13">
        <v>0</v>
      </c>
      <c r="Q970" s="10" t="str">
        <f t="shared" si="274"/>
        <v>-</v>
      </c>
      <c r="R970" s="87" t="str">
        <f t="shared" si="275"/>
        <v>-</v>
      </c>
      <c r="S970" s="29">
        <v>1405</v>
      </c>
      <c r="T970" s="13">
        <v>943</v>
      </c>
      <c r="U970" s="10">
        <f t="shared" si="276"/>
        <v>462</v>
      </c>
      <c r="V970" s="87">
        <f t="shared" si="277"/>
        <v>48.992576882290564</v>
      </c>
      <c r="W970" s="88" t="s">
        <v>5368</v>
      </c>
      <c r="X970" s="89">
        <v>614</v>
      </c>
      <c r="Y970" s="89">
        <v>573</v>
      </c>
      <c r="Z970" s="10">
        <f t="shared" si="278"/>
        <v>41</v>
      </c>
      <c r="AA970" s="87">
        <f t="shared" si="279"/>
        <v>7.1553228621291449</v>
      </c>
      <c r="AB970" s="90" t="s">
        <v>7948</v>
      </c>
      <c r="AC970" s="89">
        <v>350</v>
      </c>
      <c r="AD970" s="89" t="s">
        <v>5344</v>
      </c>
      <c r="AE970" s="10" t="str">
        <f t="shared" si="280"/>
        <v>-</v>
      </c>
      <c r="AF970" s="11" t="str">
        <f t="shared" si="281"/>
        <v>-</v>
      </c>
      <c r="AG970" s="91" t="s">
        <v>5339</v>
      </c>
      <c r="AH970" s="89">
        <v>200</v>
      </c>
      <c r="AI970" s="89">
        <v>167</v>
      </c>
      <c r="AJ970" s="10">
        <f t="shared" si="282"/>
        <v>33</v>
      </c>
      <c r="AK970" s="87">
        <f t="shared" si="283"/>
        <v>19.760479041916167</v>
      </c>
      <c r="AL970" s="90" t="s">
        <v>8967</v>
      </c>
      <c r="AM970" s="89">
        <v>151</v>
      </c>
      <c r="AN970" s="89">
        <v>110</v>
      </c>
      <c r="AO970" s="10">
        <f t="shared" si="284"/>
        <v>41</v>
      </c>
      <c r="AP970" s="11">
        <f t="shared" si="285"/>
        <v>37.272727272727273</v>
      </c>
      <c r="AQ970" s="91" t="s">
        <v>5444</v>
      </c>
      <c r="AR970" s="89">
        <v>64</v>
      </c>
      <c r="AS970" s="89">
        <v>65</v>
      </c>
      <c r="AT970" s="10">
        <f t="shared" si="286"/>
        <v>-1</v>
      </c>
      <c r="AU970" s="87">
        <f t="shared" si="287"/>
        <v>-1.5384615384615385</v>
      </c>
      <c r="AV970" s="17" t="s">
        <v>6273</v>
      </c>
    </row>
    <row r="971" spans="3:48" ht="50.1" customHeight="1">
      <c r="C971" s="5"/>
      <c r="D971" s="64" t="s">
        <v>1917</v>
      </c>
      <c r="E971" s="65" t="s">
        <v>5261</v>
      </c>
      <c r="F971" s="67" t="s">
        <v>1918</v>
      </c>
      <c r="G971" s="29">
        <v>23051</v>
      </c>
      <c r="H971" s="13">
        <v>19580</v>
      </c>
      <c r="I971" s="10">
        <f t="shared" si="270"/>
        <v>3471</v>
      </c>
      <c r="J971" s="87">
        <f t="shared" si="271"/>
        <v>17.727272727272727</v>
      </c>
      <c r="K971" s="29">
        <v>15297</v>
      </c>
      <c r="L971" s="13">
        <v>13706</v>
      </c>
      <c r="M971" s="10">
        <f t="shared" si="272"/>
        <v>1591</v>
      </c>
      <c r="N971" s="87">
        <f t="shared" si="273"/>
        <v>11.608054866481833</v>
      </c>
      <c r="O971" s="29">
        <v>0</v>
      </c>
      <c r="P971" s="13">
        <v>0</v>
      </c>
      <c r="Q971" s="10" t="str">
        <f t="shared" si="274"/>
        <v>-</v>
      </c>
      <c r="R971" s="87" t="str">
        <f t="shared" si="275"/>
        <v>-</v>
      </c>
      <c r="S971" s="29">
        <v>7754</v>
      </c>
      <c r="T971" s="13">
        <v>5874</v>
      </c>
      <c r="U971" s="10">
        <f t="shared" si="276"/>
        <v>1880</v>
      </c>
      <c r="V971" s="87">
        <f t="shared" si="277"/>
        <v>32.005447735784813</v>
      </c>
      <c r="W971" s="88" t="s">
        <v>8576</v>
      </c>
      <c r="X971" s="89">
        <v>5032</v>
      </c>
      <c r="Y971" s="89">
        <v>4286</v>
      </c>
      <c r="Z971" s="10">
        <f t="shared" si="278"/>
        <v>746</v>
      </c>
      <c r="AA971" s="87">
        <f t="shared" si="279"/>
        <v>17.405506299580029</v>
      </c>
      <c r="AB971" s="90" t="s">
        <v>6029</v>
      </c>
      <c r="AC971" s="89">
        <v>2017</v>
      </c>
      <c r="AD971" s="89">
        <v>916</v>
      </c>
      <c r="AE971" s="10">
        <f t="shared" si="280"/>
        <v>1101</v>
      </c>
      <c r="AF971" s="11">
        <f t="shared" si="281"/>
        <v>120.19650655021834</v>
      </c>
      <c r="AG971" s="91" t="s">
        <v>5375</v>
      </c>
      <c r="AH971" s="89">
        <v>204</v>
      </c>
      <c r="AI971" s="89">
        <v>204</v>
      </c>
      <c r="AJ971" s="10">
        <f t="shared" si="282"/>
        <v>0</v>
      </c>
      <c r="AK971" s="87">
        <f t="shared" si="283"/>
        <v>0</v>
      </c>
      <c r="AL971" s="90" t="s">
        <v>5871</v>
      </c>
      <c r="AM971" s="89">
        <v>177</v>
      </c>
      <c r="AN971" s="89">
        <v>177</v>
      </c>
      <c r="AO971" s="10">
        <f t="shared" si="284"/>
        <v>0</v>
      </c>
      <c r="AP971" s="11">
        <f t="shared" si="285"/>
        <v>0</v>
      </c>
      <c r="AQ971" s="91" t="s">
        <v>8968</v>
      </c>
      <c r="AR971" s="89">
        <v>122</v>
      </c>
      <c r="AS971" s="89">
        <v>92</v>
      </c>
      <c r="AT971" s="10">
        <f t="shared" si="286"/>
        <v>30</v>
      </c>
      <c r="AU971" s="87">
        <f t="shared" si="287"/>
        <v>32.608695652173914</v>
      </c>
      <c r="AV971" s="17" t="s">
        <v>9009</v>
      </c>
    </row>
    <row r="972" spans="3:48" ht="50.1" customHeight="1">
      <c r="C972" s="5"/>
      <c r="D972" s="64" t="s">
        <v>1919</v>
      </c>
      <c r="E972" s="65" t="s">
        <v>5261</v>
      </c>
      <c r="F972" s="67" t="s">
        <v>1920</v>
      </c>
      <c r="G972" s="29">
        <v>4864</v>
      </c>
      <c r="H972" s="13">
        <v>5495</v>
      </c>
      <c r="I972" s="10">
        <f t="shared" si="270"/>
        <v>-631</v>
      </c>
      <c r="J972" s="87">
        <f t="shared" si="271"/>
        <v>-11.483166515013648</v>
      </c>
      <c r="K972" s="29">
        <v>4346</v>
      </c>
      <c r="L972" s="13">
        <v>5004</v>
      </c>
      <c r="M972" s="10">
        <f t="shared" si="272"/>
        <v>-658</v>
      </c>
      <c r="N972" s="87">
        <f t="shared" si="273"/>
        <v>-13.149480415667467</v>
      </c>
      <c r="O972" s="29">
        <v>2</v>
      </c>
      <c r="P972" s="13">
        <v>0</v>
      </c>
      <c r="Q972" s="10">
        <f t="shared" si="274"/>
        <v>2</v>
      </c>
      <c r="R972" s="87" t="str">
        <f t="shared" si="275"/>
        <v>-</v>
      </c>
      <c r="S972" s="29">
        <v>517</v>
      </c>
      <c r="T972" s="13">
        <v>491</v>
      </c>
      <c r="U972" s="10">
        <f t="shared" si="276"/>
        <v>26</v>
      </c>
      <c r="V972" s="87">
        <f t="shared" si="277"/>
        <v>5.2953156822810588</v>
      </c>
      <c r="W972" s="88" t="s">
        <v>6087</v>
      </c>
      <c r="X972" s="89">
        <v>295</v>
      </c>
      <c r="Y972" s="89">
        <v>270</v>
      </c>
      <c r="Z972" s="10">
        <f t="shared" si="278"/>
        <v>25</v>
      </c>
      <c r="AA972" s="87">
        <f t="shared" si="279"/>
        <v>9.2592592592592595</v>
      </c>
      <c r="AB972" s="90" t="s">
        <v>5350</v>
      </c>
      <c r="AC972" s="89">
        <v>114</v>
      </c>
      <c r="AD972" s="89">
        <v>114</v>
      </c>
      <c r="AE972" s="10">
        <f t="shared" si="280"/>
        <v>0</v>
      </c>
      <c r="AF972" s="11">
        <f t="shared" si="281"/>
        <v>0</v>
      </c>
      <c r="AG972" s="91" t="s">
        <v>5557</v>
      </c>
      <c r="AH972" s="89">
        <v>23</v>
      </c>
      <c r="AI972" s="89">
        <v>23</v>
      </c>
      <c r="AJ972" s="10">
        <f t="shared" si="282"/>
        <v>0</v>
      </c>
      <c r="AK972" s="87">
        <f t="shared" si="283"/>
        <v>0</v>
      </c>
      <c r="AL972" s="90" t="s">
        <v>8969</v>
      </c>
      <c r="AM972" s="89">
        <v>23</v>
      </c>
      <c r="AN972" s="89">
        <v>23</v>
      </c>
      <c r="AO972" s="10">
        <f t="shared" si="284"/>
        <v>0</v>
      </c>
      <c r="AP972" s="11">
        <f t="shared" si="285"/>
        <v>0</v>
      </c>
      <c r="AQ972" s="91" t="s">
        <v>8076</v>
      </c>
      <c r="AR972" s="89">
        <v>17</v>
      </c>
      <c r="AS972" s="89">
        <v>17</v>
      </c>
      <c r="AT972" s="10">
        <f t="shared" si="286"/>
        <v>0</v>
      </c>
      <c r="AU972" s="87">
        <f t="shared" si="287"/>
        <v>0</v>
      </c>
      <c r="AV972" s="17" t="s">
        <v>9010</v>
      </c>
    </row>
    <row r="973" spans="3:48" ht="50.1" customHeight="1">
      <c r="C973" s="5"/>
      <c r="D973" s="64" t="s">
        <v>1921</v>
      </c>
      <c r="E973" s="65" t="s">
        <v>5261</v>
      </c>
      <c r="F973" s="67" t="s">
        <v>1922</v>
      </c>
      <c r="G973" s="29">
        <v>1758</v>
      </c>
      <c r="H973" s="13">
        <v>2218</v>
      </c>
      <c r="I973" s="10">
        <f t="shared" si="270"/>
        <v>-460</v>
      </c>
      <c r="J973" s="87">
        <f t="shared" si="271"/>
        <v>-20.73940486925158</v>
      </c>
      <c r="K973" s="29">
        <v>1142</v>
      </c>
      <c r="L973" s="13">
        <v>1536</v>
      </c>
      <c r="M973" s="10">
        <f t="shared" si="272"/>
        <v>-394</v>
      </c>
      <c r="N973" s="87">
        <f t="shared" si="273"/>
        <v>-25.651041666666668</v>
      </c>
      <c r="O973" s="29">
        <v>0</v>
      </c>
      <c r="P973" s="13">
        <v>0</v>
      </c>
      <c r="Q973" s="10" t="str">
        <f t="shared" si="274"/>
        <v>-</v>
      </c>
      <c r="R973" s="87" t="str">
        <f t="shared" si="275"/>
        <v>-</v>
      </c>
      <c r="S973" s="29">
        <v>616</v>
      </c>
      <c r="T973" s="13">
        <v>682</v>
      </c>
      <c r="U973" s="10">
        <f t="shared" si="276"/>
        <v>-66</v>
      </c>
      <c r="V973" s="87">
        <f t="shared" si="277"/>
        <v>-9.67741935483871</v>
      </c>
      <c r="W973" s="88" t="s">
        <v>8970</v>
      </c>
      <c r="X973" s="89">
        <v>357</v>
      </c>
      <c r="Y973" s="89">
        <v>357</v>
      </c>
      <c r="Z973" s="10">
        <f t="shared" si="278"/>
        <v>0</v>
      </c>
      <c r="AA973" s="87">
        <f t="shared" si="279"/>
        <v>0</v>
      </c>
      <c r="AB973" s="90" t="s">
        <v>8971</v>
      </c>
      <c r="AC973" s="89">
        <v>129</v>
      </c>
      <c r="AD973" s="89">
        <v>127</v>
      </c>
      <c r="AE973" s="10">
        <f t="shared" si="280"/>
        <v>2</v>
      </c>
      <c r="AF973" s="11">
        <f t="shared" si="281"/>
        <v>1.5748031496062991</v>
      </c>
      <c r="AG973" s="91" t="s">
        <v>8972</v>
      </c>
      <c r="AH973" s="89">
        <v>107</v>
      </c>
      <c r="AI973" s="89">
        <v>173</v>
      </c>
      <c r="AJ973" s="10">
        <f t="shared" si="282"/>
        <v>-66</v>
      </c>
      <c r="AK973" s="87">
        <f t="shared" si="283"/>
        <v>-38.150289017341038</v>
      </c>
      <c r="AL973" s="90" t="s">
        <v>8973</v>
      </c>
      <c r="AM973" s="89">
        <v>16</v>
      </c>
      <c r="AN973" s="89">
        <v>16</v>
      </c>
      <c r="AO973" s="10">
        <f t="shared" si="284"/>
        <v>0</v>
      </c>
      <c r="AP973" s="11">
        <f t="shared" si="285"/>
        <v>0</v>
      </c>
      <c r="AQ973" s="91" t="s">
        <v>8974</v>
      </c>
      <c r="AR973" s="89">
        <v>5</v>
      </c>
      <c r="AS973" s="89">
        <v>5</v>
      </c>
      <c r="AT973" s="10">
        <f t="shared" si="286"/>
        <v>0</v>
      </c>
      <c r="AU973" s="87">
        <f t="shared" si="287"/>
        <v>0</v>
      </c>
      <c r="AV973" s="17" t="s">
        <v>6274</v>
      </c>
    </row>
    <row r="974" spans="3:48" ht="50.1" customHeight="1">
      <c r="C974" s="5"/>
      <c r="D974" s="64" t="s">
        <v>1923</v>
      </c>
      <c r="E974" s="65" t="s">
        <v>5261</v>
      </c>
      <c r="F974" s="67" t="s">
        <v>1924</v>
      </c>
      <c r="G974" s="29">
        <v>6615</v>
      </c>
      <c r="H974" s="13">
        <v>6473</v>
      </c>
      <c r="I974" s="10">
        <f t="shared" si="270"/>
        <v>142</v>
      </c>
      <c r="J974" s="87">
        <f t="shared" si="271"/>
        <v>2.193727792368299</v>
      </c>
      <c r="K974" s="29">
        <v>2631</v>
      </c>
      <c r="L974" s="13">
        <v>2254</v>
      </c>
      <c r="M974" s="10">
        <f t="shared" si="272"/>
        <v>377</v>
      </c>
      <c r="N974" s="87">
        <f t="shared" si="273"/>
        <v>16.725820763087842</v>
      </c>
      <c r="O974" s="29">
        <v>0</v>
      </c>
      <c r="P974" s="13">
        <v>0</v>
      </c>
      <c r="Q974" s="10" t="str">
        <f t="shared" si="274"/>
        <v>-</v>
      </c>
      <c r="R974" s="87" t="str">
        <f t="shared" si="275"/>
        <v>-</v>
      </c>
      <c r="S974" s="29">
        <v>3985</v>
      </c>
      <c r="T974" s="13">
        <v>4218</v>
      </c>
      <c r="U974" s="10">
        <f t="shared" si="276"/>
        <v>-233</v>
      </c>
      <c r="V974" s="87">
        <f t="shared" si="277"/>
        <v>-5.5239449976292088</v>
      </c>
      <c r="W974" s="88" t="s">
        <v>8975</v>
      </c>
      <c r="X974" s="89">
        <v>1927</v>
      </c>
      <c r="Y974" s="89">
        <v>1978</v>
      </c>
      <c r="Z974" s="10">
        <f t="shared" si="278"/>
        <v>-51</v>
      </c>
      <c r="AA974" s="87">
        <f t="shared" si="279"/>
        <v>-2.578361981799798</v>
      </c>
      <c r="AB974" s="90" t="s">
        <v>6275</v>
      </c>
      <c r="AC974" s="89">
        <v>1175</v>
      </c>
      <c r="AD974" s="89">
        <v>1357</v>
      </c>
      <c r="AE974" s="10">
        <f t="shared" si="280"/>
        <v>-182</v>
      </c>
      <c r="AF974" s="11">
        <f t="shared" si="281"/>
        <v>-13.411938098747237</v>
      </c>
      <c r="AG974" s="91" t="s">
        <v>6276</v>
      </c>
      <c r="AH974" s="89">
        <v>883</v>
      </c>
      <c r="AI974" s="89">
        <v>883</v>
      </c>
      <c r="AJ974" s="10">
        <f t="shared" si="282"/>
        <v>0</v>
      </c>
      <c r="AK974" s="87">
        <f t="shared" si="283"/>
        <v>0</v>
      </c>
      <c r="AL974" s="90" t="s">
        <v>11071</v>
      </c>
      <c r="AM974" s="89" t="s">
        <v>11071</v>
      </c>
      <c r="AN974" s="89" t="s">
        <v>5344</v>
      </c>
      <c r="AO974" s="10" t="str">
        <f t="shared" si="284"/>
        <v>-</v>
      </c>
      <c r="AP974" s="11" t="str">
        <f t="shared" si="285"/>
        <v>-</v>
      </c>
      <c r="AQ974" s="91" t="s">
        <v>11071</v>
      </c>
      <c r="AR974" s="89" t="s">
        <v>5344</v>
      </c>
      <c r="AS974" s="89" t="s">
        <v>5344</v>
      </c>
      <c r="AT974" s="10" t="str">
        <f t="shared" si="286"/>
        <v>-</v>
      </c>
      <c r="AU974" s="87" t="str">
        <f t="shared" si="287"/>
        <v>-</v>
      </c>
      <c r="AV974" s="17" t="s">
        <v>6277</v>
      </c>
    </row>
    <row r="975" spans="3:48" ht="50.1" customHeight="1">
      <c r="C975" s="5"/>
      <c r="D975" s="64" t="s">
        <v>1925</v>
      </c>
      <c r="E975" s="65" t="s">
        <v>5261</v>
      </c>
      <c r="F975" s="67" t="s">
        <v>1926</v>
      </c>
      <c r="G975" s="29">
        <v>3283</v>
      </c>
      <c r="H975" s="13">
        <v>2711</v>
      </c>
      <c r="I975" s="10">
        <f t="shared" si="270"/>
        <v>572</v>
      </c>
      <c r="J975" s="87">
        <f t="shared" si="271"/>
        <v>21.099225378089265</v>
      </c>
      <c r="K975" s="29">
        <v>2221</v>
      </c>
      <c r="L975" s="13">
        <v>1577</v>
      </c>
      <c r="M975" s="10">
        <f t="shared" si="272"/>
        <v>644</v>
      </c>
      <c r="N975" s="87">
        <f t="shared" si="273"/>
        <v>40.837032339885859</v>
      </c>
      <c r="O975" s="29">
        <v>0</v>
      </c>
      <c r="P975" s="13">
        <v>0</v>
      </c>
      <c r="Q975" s="10" t="str">
        <f t="shared" si="274"/>
        <v>-</v>
      </c>
      <c r="R975" s="87" t="str">
        <f t="shared" si="275"/>
        <v>-</v>
      </c>
      <c r="S975" s="29">
        <v>1062</v>
      </c>
      <c r="T975" s="13">
        <v>1134</v>
      </c>
      <c r="U975" s="10">
        <f t="shared" si="276"/>
        <v>-72</v>
      </c>
      <c r="V975" s="87">
        <f t="shared" si="277"/>
        <v>-6.3492063492063489</v>
      </c>
      <c r="W975" s="88" t="s">
        <v>5568</v>
      </c>
      <c r="X975" s="89">
        <v>866</v>
      </c>
      <c r="Y975" s="89">
        <v>944</v>
      </c>
      <c r="Z975" s="10">
        <f t="shared" si="278"/>
        <v>-78</v>
      </c>
      <c r="AA975" s="87">
        <f t="shared" si="279"/>
        <v>-8.2627118644067803</v>
      </c>
      <c r="AB975" s="90" t="s">
        <v>6278</v>
      </c>
      <c r="AC975" s="89">
        <v>128</v>
      </c>
      <c r="AD975" s="89">
        <v>128</v>
      </c>
      <c r="AE975" s="10">
        <f t="shared" si="280"/>
        <v>0</v>
      </c>
      <c r="AF975" s="11">
        <f t="shared" si="281"/>
        <v>0</v>
      </c>
      <c r="AG975" s="91" t="s">
        <v>6279</v>
      </c>
      <c r="AH975" s="89">
        <v>24</v>
      </c>
      <c r="AI975" s="89">
        <v>22</v>
      </c>
      <c r="AJ975" s="10">
        <f t="shared" si="282"/>
        <v>2</v>
      </c>
      <c r="AK975" s="87">
        <f t="shared" si="283"/>
        <v>9.0909090909090917</v>
      </c>
      <c r="AL975" s="90" t="s">
        <v>6067</v>
      </c>
      <c r="AM975" s="89">
        <v>19</v>
      </c>
      <c r="AN975" s="89">
        <v>19</v>
      </c>
      <c r="AO975" s="10">
        <f t="shared" si="284"/>
        <v>0</v>
      </c>
      <c r="AP975" s="11">
        <f t="shared" si="285"/>
        <v>0</v>
      </c>
      <c r="AQ975" s="91" t="s">
        <v>8976</v>
      </c>
      <c r="AR975" s="89">
        <v>5</v>
      </c>
      <c r="AS975" s="89">
        <v>5</v>
      </c>
      <c r="AT975" s="10">
        <f t="shared" si="286"/>
        <v>0</v>
      </c>
      <c r="AU975" s="87">
        <f t="shared" si="287"/>
        <v>0</v>
      </c>
      <c r="AV975" s="17" t="s">
        <v>9011</v>
      </c>
    </row>
    <row r="976" spans="3:48" ht="50.1" customHeight="1">
      <c r="C976" s="5"/>
      <c r="D976" s="64" t="s">
        <v>1927</v>
      </c>
      <c r="E976" s="65" t="s">
        <v>5261</v>
      </c>
      <c r="F976" s="67" t="s">
        <v>1928</v>
      </c>
      <c r="G976" s="29">
        <v>5214</v>
      </c>
      <c r="H976" s="13">
        <v>4199</v>
      </c>
      <c r="I976" s="10">
        <f t="shared" si="270"/>
        <v>1015</v>
      </c>
      <c r="J976" s="87">
        <f t="shared" si="271"/>
        <v>24.172422005239344</v>
      </c>
      <c r="K976" s="29">
        <v>1945</v>
      </c>
      <c r="L976" s="13">
        <v>1215</v>
      </c>
      <c r="M976" s="10">
        <f t="shared" si="272"/>
        <v>730</v>
      </c>
      <c r="N976" s="87">
        <f t="shared" si="273"/>
        <v>60.082304526748977</v>
      </c>
      <c r="O976" s="29">
        <v>0</v>
      </c>
      <c r="P976" s="13">
        <v>0</v>
      </c>
      <c r="Q976" s="10" t="str">
        <f t="shared" si="274"/>
        <v>-</v>
      </c>
      <c r="R976" s="87" t="str">
        <f t="shared" si="275"/>
        <v>-</v>
      </c>
      <c r="S976" s="29">
        <v>3270</v>
      </c>
      <c r="T976" s="13">
        <v>2984</v>
      </c>
      <c r="U976" s="10">
        <f t="shared" si="276"/>
        <v>286</v>
      </c>
      <c r="V976" s="87">
        <f t="shared" si="277"/>
        <v>9.5844504021447712</v>
      </c>
      <c r="W976" s="88" t="s">
        <v>6280</v>
      </c>
      <c r="X976" s="89">
        <v>1001</v>
      </c>
      <c r="Y976" s="89">
        <v>1001</v>
      </c>
      <c r="Z976" s="10">
        <f t="shared" si="278"/>
        <v>0</v>
      </c>
      <c r="AA976" s="87">
        <f t="shared" si="279"/>
        <v>0</v>
      </c>
      <c r="AB976" s="90" t="s">
        <v>6282</v>
      </c>
      <c r="AC976" s="89">
        <v>629</v>
      </c>
      <c r="AD976" s="89">
        <v>541</v>
      </c>
      <c r="AE976" s="10">
        <f t="shared" si="280"/>
        <v>88</v>
      </c>
      <c r="AF976" s="11">
        <f t="shared" si="281"/>
        <v>16.266173752310536</v>
      </c>
      <c r="AG976" s="91" t="s">
        <v>6281</v>
      </c>
      <c r="AH976" s="89">
        <v>598</v>
      </c>
      <c r="AI976" s="89">
        <v>633</v>
      </c>
      <c r="AJ976" s="10">
        <f t="shared" si="282"/>
        <v>-35</v>
      </c>
      <c r="AK976" s="87">
        <f t="shared" si="283"/>
        <v>-5.5292259083728279</v>
      </c>
      <c r="AL976" s="90" t="s">
        <v>5557</v>
      </c>
      <c r="AM976" s="89">
        <v>567</v>
      </c>
      <c r="AN976" s="89">
        <v>326</v>
      </c>
      <c r="AO976" s="10">
        <f t="shared" si="284"/>
        <v>241</v>
      </c>
      <c r="AP976" s="11">
        <f t="shared" si="285"/>
        <v>73.926380368098151</v>
      </c>
      <c r="AQ976" s="91" t="s">
        <v>6283</v>
      </c>
      <c r="AR976" s="89">
        <v>161</v>
      </c>
      <c r="AS976" s="89">
        <v>161</v>
      </c>
      <c r="AT976" s="10">
        <f t="shared" si="286"/>
        <v>0</v>
      </c>
      <c r="AU976" s="87">
        <f t="shared" si="287"/>
        <v>0</v>
      </c>
      <c r="AV976" s="17" t="s">
        <v>6284</v>
      </c>
    </row>
    <row r="977" spans="3:48" ht="50.1" customHeight="1">
      <c r="C977" s="5"/>
      <c r="D977" s="64" t="s">
        <v>1929</v>
      </c>
      <c r="E977" s="65" t="s">
        <v>5261</v>
      </c>
      <c r="F977" s="67" t="s">
        <v>1930</v>
      </c>
      <c r="G977" s="29">
        <v>3137</v>
      </c>
      <c r="H977" s="13">
        <v>2823</v>
      </c>
      <c r="I977" s="10">
        <f t="shared" si="270"/>
        <v>314</v>
      </c>
      <c r="J977" s="87">
        <f t="shared" si="271"/>
        <v>11.12291888062345</v>
      </c>
      <c r="K977" s="29">
        <v>2227</v>
      </c>
      <c r="L977" s="13">
        <v>2055</v>
      </c>
      <c r="M977" s="10">
        <f t="shared" si="272"/>
        <v>172</v>
      </c>
      <c r="N977" s="87">
        <f t="shared" si="273"/>
        <v>8.3698296836982973</v>
      </c>
      <c r="O977" s="29">
        <v>0</v>
      </c>
      <c r="P977" s="13">
        <v>0</v>
      </c>
      <c r="Q977" s="10" t="str">
        <f t="shared" si="274"/>
        <v>-</v>
      </c>
      <c r="R977" s="87" t="str">
        <f t="shared" si="275"/>
        <v>-</v>
      </c>
      <c r="S977" s="29">
        <v>910</v>
      </c>
      <c r="T977" s="13">
        <v>767</v>
      </c>
      <c r="U977" s="10">
        <f t="shared" si="276"/>
        <v>143</v>
      </c>
      <c r="V977" s="87">
        <f t="shared" si="277"/>
        <v>18.64406779661017</v>
      </c>
      <c r="W977" s="88" t="s">
        <v>8977</v>
      </c>
      <c r="X977" s="89">
        <v>540</v>
      </c>
      <c r="Y977" s="89">
        <v>516</v>
      </c>
      <c r="Z977" s="10">
        <f t="shared" si="278"/>
        <v>24</v>
      </c>
      <c r="AA977" s="87">
        <f t="shared" si="279"/>
        <v>4.6511627906976747</v>
      </c>
      <c r="AB977" s="90" t="s">
        <v>5642</v>
      </c>
      <c r="AC977" s="89">
        <v>150</v>
      </c>
      <c r="AD977" s="89" t="s">
        <v>5344</v>
      </c>
      <c r="AE977" s="10" t="str">
        <f t="shared" si="280"/>
        <v>-</v>
      </c>
      <c r="AF977" s="11" t="str">
        <f t="shared" si="281"/>
        <v>-</v>
      </c>
      <c r="AG977" s="91" t="s">
        <v>6285</v>
      </c>
      <c r="AH977" s="89">
        <v>99</v>
      </c>
      <c r="AI977" s="89">
        <v>153</v>
      </c>
      <c r="AJ977" s="10">
        <f t="shared" si="282"/>
        <v>-54</v>
      </c>
      <c r="AK977" s="87">
        <f t="shared" si="283"/>
        <v>-35.294117647058826</v>
      </c>
      <c r="AL977" s="90" t="s">
        <v>6286</v>
      </c>
      <c r="AM977" s="89">
        <v>66</v>
      </c>
      <c r="AN977" s="89">
        <v>55</v>
      </c>
      <c r="AO977" s="10">
        <f t="shared" si="284"/>
        <v>11</v>
      </c>
      <c r="AP977" s="11">
        <f t="shared" si="285"/>
        <v>20</v>
      </c>
      <c r="AQ977" s="91" t="s">
        <v>6287</v>
      </c>
      <c r="AR977" s="89">
        <v>25</v>
      </c>
      <c r="AS977" s="89">
        <v>25</v>
      </c>
      <c r="AT977" s="10">
        <f t="shared" si="286"/>
        <v>0</v>
      </c>
      <c r="AU977" s="87">
        <f t="shared" si="287"/>
        <v>0</v>
      </c>
      <c r="AV977" s="17" t="s">
        <v>6288</v>
      </c>
    </row>
    <row r="978" spans="3:48" ht="50.1" customHeight="1">
      <c r="C978" s="5"/>
      <c r="D978" s="64" t="s">
        <v>1931</v>
      </c>
      <c r="E978" s="65" t="s">
        <v>5261</v>
      </c>
      <c r="F978" s="67" t="s">
        <v>1932</v>
      </c>
      <c r="G978" s="29">
        <v>2186</v>
      </c>
      <c r="H978" s="13">
        <v>2065</v>
      </c>
      <c r="I978" s="10">
        <f t="shared" si="270"/>
        <v>121</v>
      </c>
      <c r="J978" s="87">
        <f t="shared" si="271"/>
        <v>5.8595641646489103</v>
      </c>
      <c r="K978" s="29">
        <v>1003</v>
      </c>
      <c r="L978" s="13">
        <v>761</v>
      </c>
      <c r="M978" s="10">
        <f t="shared" si="272"/>
        <v>242</v>
      </c>
      <c r="N978" s="87">
        <f t="shared" si="273"/>
        <v>31.800262812089358</v>
      </c>
      <c r="O978" s="29">
        <v>0</v>
      </c>
      <c r="P978" s="13">
        <v>0</v>
      </c>
      <c r="Q978" s="10" t="str">
        <f t="shared" si="274"/>
        <v>-</v>
      </c>
      <c r="R978" s="87" t="str">
        <f t="shared" si="275"/>
        <v>-</v>
      </c>
      <c r="S978" s="29">
        <v>1182</v>
      </c>
      <c r="T978" s="13">
        <v>1304</v>
      </c>
      <c r="U978" s="10">
        <f t="shared" si="276"/>
        <v>-122</v>
      </c>
      <c r="V978" s="87">
        <f t="shared" si="277"/>
        <v>-9.3558282208588963</v>
      </c>
      <c r="W978" s="88" t="s">
        <v>5883</v>
      </c>
      <c r="X978" s="89">
        <v>1077</v>
      </c>
      <c r="Y978" s="89">
        <v>1205</v>
      </c>
      <c r="Z978" s="10">
        <f t="shared" si="278"/>
        <v>-128</v>
      </c>
      <c r="AA978" s="87">
        <f t="shared" si="279"/>
        <v>-10.622406639004149</v>
      </c>
      <c r="AB978" s="90" t="s">
        <v>8978</v>
      </c>
      <c r="AC978" s="89">
        <v>79</v>
      </c>
      <c r="AD978" s="89">
        <v>79</v>
      </c>
      <c r="AE978" s="10">
        <f t="shared" si="280"/>
        <v>0</v>
      </c>
      <c r="AF978" s="11">
        <f t="shared" si="281"/>
        <v>0</v>
      </c>
      <c r="AG978" s="91" t="s">
        <v>8979</v>
      </c>
      <c r="AH978" s="89">
        <v>26</v>
      </c>
      <c r="AI978" s="89">
        <v>20</v>
      </c>
      <c r="AJ978" s="10">
        <f t="shared" si="282"/>
        <v>6</v>
      </c>
      <c r="AK978" s="87">
        <f t="shared" si="283"/>
        <v>30</v>
      </c>
      <c r="AL978" s="90" t="s">
        <v>11071</v>
      </c>
      <c r="AM978" s="89" t="s">
        <v>11071</v>
      </c>
      <c r="AN978" s="89" t="s">
        <v>5344</v>
      </c>
      <c r="AO978" s="10" t="str">
        <f t="shared" si="284"/>
        <v>-</v>
      </c>
      <c r="AP978" s="11" t="str">
        <f t="shared" si="285"/>
        <v>-</v>
      </c>
      <c r="AQ978" s="91" t="s">
        <v>11071</v>
      </c>
      <c r="AR978" s="89" t="s">
        <v>5344</v>
      </c>
      <c r="AS978" s="89" t="s">
        <v>5344</v>
      </c>
      <c r="AT978" s="10" t="str">
        <f t="shared" si="286"/>
        <v>-</v>
      </c>
      <c r="AU978" s="87" t="str">
        <f t="shared" si="287"/>
        <v>-</v>
      </c>
      <c r="AV978" s="17" t="s">
        <v>6289</v>
      </c>
    </row>
    <row r="979" spans="3:48" ht="50.1" customHeight="1">
      <c r="C979" s="5"/>
      <c r="D979" s="64" t="s">
        <v>1933</v>
      </c>
      <c r="E979" s="65" t="s">
        <v>5261</v>
      </c>
      <c r="F979" s="67" t="s">
        <v>1934</v>
      </c>
      <c r="G979" s="29">
        <v>3777</v>
      </c>
      <c r="H979" s="13">
        <v>3609</v>
      </c>
      <c r="I979" s="10">
        <f t="shared" si="270"/>
        <v>168</v>
      </c>
      <c r="J979" s="87">
        <f t="shared" si="271"/>
        <v>4.6550290939318373</v>
      </c>
      <c r="K979" s="29">
        <v>2416</v>
      </c>
      <c r="L979" s="13">
        <v>2257</v>
      </c>
      <c r="M979" s="10">
        <f t="shared" si="272"/>
        <v>159</v>
      </c>
      <c r="N979" s="87">
        <f t="shared" si="273"/>
        <v>7.0447496677004864</v>
      </c>
      <c r="O979" s="29">
        <v>47</v>
      </c>
      <c r="P979" s="13">
        <v>47</v>
      </c>
      <c r="Q979" s="10">
        <f t="shared" si="274"/>
        <v>0</v>
      </c>
      <c r="R979" s="87">
        <f t="shared" si="275"/>
        <v>0</v>
      </c>
      <c r="S979" s="29">
        <v>1314</v>
      </c>
      <c r="T979" s="13">
        <v>1305</v>
      </c>
      <c r="U979" s="10">
        <f t="shared" si="276"/>
        <v>9</v>
      </c>
      <c r="V979" s="87">
        <f t="shared" si="277"/>
        <v>0.68965517241379315</v>
      </c>
      <c r="W979" s="88" t="s">
        <v>8980</v>
      </c>
      <c r="X979" s="89">
        <v>670</v>
      </c>
      <c r="Y979" s="89">
        <v>670</v>
      </c>
      <c r="Z979" s="10">
        <f t="shared" si="278"/>
        <v>0</v>
      </c>
      <c r="AA979" s="87">
        <f t="shared" si="279"/>
        <v>0</v>
      </c>
      <c r="AB979" s="90" t="s">
        <v>5557</v>
      </c>
      <c r="AC979" s="89">
        <v>577</v>
      </c>
      <c r="AD979" s="89">
        <v>568</v>
      </c>
      <c r="AE979" s="10">
        <f t="shared" si="280"/>
        <v>9</v>
      </c>
      <c r="AF979" s="11">
        <f t="shared" si="281"/>
        <v>1.584507042253521</v>
      </c>
      <c r="AG979" s="91" t="s">
        <v>5919</v>
      </c>
      <c r="AH979" s="89">
        <v>25</v>
      </c>
      <c r="AI979" s="89">
        <v>25</v>
      </c>
      <c r="AJ979" s="10">
        <f t="shared" si="282"/>
        <v>0</v>
      </c>
      <c r="AK979" s="87">
        <f t="shared" si="283"/>
        <v>0</v>
      </c>
      <c r="AL979" s="90" t="s">
        <v>5489</v>
      </c>
      <c r="AM979" s="89">
        <v>18</v>
      </c>
      <c r="AN979" s="89">
        <v>18</v>
      </c>
      <c r="AO979" s="10">
        <f t="shared" si="284"/>
        <v>0</v>
      </c>
      <c r="AP979" s="11">
        <f t="shared" si="285"/>
        <v>0</v>
      </c>
      <c r="AQ979" s="91" t="s">
        <v>8866</v>
      </c>
      <c r="AR979" s="89">
        <v>8</v>
      </c>
      <c r="AS979" s="89">
        <v>8</v>
      </c>
      <c r="AT979" s="10">
        <f t="shared" si="286"/>
        <v>0</v>
      </c>
      <c r="AU979" s="87">
        <f t="shared" si="287"/>
        <v>0</v>
      </c>
      <c r="AV979" s="17" t="s">
        <v>6290</v>
      </c>
    </row>
    <row r="980" spans="3:48" ht="50.1" customHeight="1">
      <c r="C980" s="5"/>
      <c r="D980" s="64" t="s">
        <v>1935</v>
      </c>
      <c r="E980" s="65" t="s">
        <v>5261</v>
      </c>
      <c r="F980" s="67" t="s">
        <v>1936</v>
      </c>
      <c r="G980" s="29">
        <v>3351</v>
      </c>
      <c r="H980" s="13">
        <v>2681</v>
      </c>
      <c r="I980" s="10">
        <f t="shared" si="270"/>
        <v>670</v>
      </c>
      <c r="J980" s="87">
        <f t="shared" si="271"/>
        <v>24.990675121223425</v>
      </c>
      <c r="K980" s="29">
        <v>1147</v>
      </c>
      <c r="L980" s="13">
        <v>1016</v>
      </c>
      <c r="M980" s="10">
        <f t="shared" si="272"/>
        <v>131</v>
      </c>
      <c r="N980" s="87">
        <f t="shared" si="273"/>
        <v>12.893700787401574</v>
      </c>
      <c r="O980" s="29">
        <v>0</v>
      </c>
      <c r="P980" s="13">
        <v>0</v>
      </c>
      <c r="Q980" s="10" t="str">
        <f t="shared" si="274"/>
        <v>-</v>
      </c>
      <c r="R980" s="87" t="str">
        <f t="shared" si="275"/>
        <v>-</v>
      </c>
      <c r="S980" s="29">
        <v>2204</v>
      </c>
      <c r="T980" s="13">
        <v>1664</v>
      </c>
      <c r="U980" s="10">
        <f t="shared" si="276"/>
        <v>540</v>
      </c>
      <c r="V980" s="87">
        <f t="shared" si="277"/>
        <v>32.45192307692308</v>
      </c>
      <c r="W980" s="88" t="s">
        <v>8981</v>
      </c>
      <c r="X980" s="89">
        <v>894</v>
      </c>
      <c r="Y980" s="89">
        <v>527</v>
      </c>
      <c r="Z980" s="10">
        <f t="shared" si="278"/>
        <v>367</v>
      </c>
      <c r="AA980" s="87">
        <f t="shared" si="279"/>
        <v>69.639468690702088</v>
      </c>
      <c r="AB980" s="90" t="s">
        <v>5339</v>
      </c>
      <c r="AC980" s="89">
        <v>765</v>
      </c>
      <c r="AD980" s="89">
        <v>598</v>
      </c>
      <c r="AE980" s="10">
        <f t="shared" si="280"/>
        <v>167</v>
      </c>
      <c r="AF980" s="11">
        <f t="shared" si="281"/>
        <v>27.926421404682273</v>
      </c>
      <c r="AG980" s="91" t="s">
        <v>8982</v>
      </c>
      <c r="AH980" s="89">
        <v>141</v>
      </c>
      <c r="AI980" s="89">
        <v>141</v>
      </c>
      <c r="AJ980" s="10">
        <f t="shared" si="282"/>
        <v>0</v>
      </c>
      <c r="AK980" s="87">
        <f t="shared" si="283"/>
        <v>0</v>
      </c>
      <c r="AL980" s="90" t="s">
        <v>8983</v>
      </c>
      <c r="AM980" s="89">
        <v>98</v>
      </c>
      <c r="AN980" s="89">
        <v>97</v>
      </c>
      <c r="AO980" s="10">
        <f t="shared" si="284"/>
        <v>1</v>
      </c>
      <c r="AP980" s="11">
        <f t="shared" si="285"/>
        <v>1.0309278350515463</v>
      </c>
      <c r="AQ980" s="91" t="s">
        <v>5335</v>
      </c>
      <c r="AR980" s="89">
        <v>94</v>
      </c>
      <c r="AS980" s="89">
        <v>92</v>
      </c>
      <c r="AT980" s="10">
        <f t="shared" si="286"/>
        <v>2</v>
      </c>
      <c r="AU980" s="87">
        <f t="shared" si="287"/>
        <v>2.1739130434782608</v>
      </c>
      <c r="AV980" s="17" t="s">
        <v>9012</v>
      </c>
    </row>
    <row r="981" spans="3:48" ht="50.1" customHeight="1">
      <c r="C981" s="5"/>
      <c r="D981" s="64" t="s">
        <v>1937</v>
      </c>
      <c r="E981" s="65" t="s">
        <v>5261</v>
      </c>
      <c r="F981" s="67" t="s">
        <v>1938</v>
      </c>
      <c r="G981" s="29">
        <v>1813</v>
      </c>
      <c r="H981" s="13">
        <v>1675</v>
      </c>
      <c r="I981" s="10">
        <f t="shared" si="270"/>
        <v>138</v>
      </c>
      <c r="J981" s="87">
        <f t="shared" si="271"/>
        <v>8.2388059701492544</v>
      </c>
      <c r="K981" s="29">
        <v>834</v>
      </c>
      <c r="L981" s="13">
        <v>932</v>
      </c>
      <c r="M981" s="10">
        <f t="shared" si="272"/>
        <v>-98</v>
      </c>
      <c r="N981" s="87">
        <f t="shared" si="273"/>
        <v>-10.515021459227468</v>
      </c>
      <c r="O981" s="29">
        <v>0</v>
      </c>
      <c r="P981" s="13">
        <v>0</v>
      </c>
      <c r="Q981" s="10" t="str">
        <f t="shared" si="274"/>
        <v>-</v>
      </c>
      <c r="R981" s="87" t="str">
        <f t="shared" si="275"/>
        <v>-</v>
      </c>
      <c r="S981" s="29">
        <v>979</v>
      </c>
      <c r="T981" s="13">
        <v>743</v>
      </c>
      <c r="U981" s="10">
        <f t="shared" si="276"/>
        <v>236</v>
      </c>
      <c r="V981" s="87">
        <f t="shared" si="277"/>
        <v>31.763122476446839</v>
      </c>
      <c r="W981" s="88" t="s">
        <v>5339</v>
      </c>
      <c r="X981" s="89">
        <v>470</v>
      </c>
      <c r="Y981" s="89">
        <v>317</v>
      </c>
      <c r="Z981" s="10">
        <f t="shared" si="278"/>
        <v>153</v>
      </c>
      <c r="AA981" s="87">
        <f t="shared" si="279"/>
        <v>48.264984227129339</v>
      </c>
      <c r="AB981" s="90" t="s">
        <v>5373</v>
      </c>
      <c r="AC981" s="89">
        <v>320</v>
      </c>
      <c r="AD981" s="89">
        <v>240</v>
      </c>
      <c r="AE981" s="10">
        <f t="shared" si="280"/>
        <v>80</v>
      </c>
      <c r="AF981" s="11">
        <f t="shared" si="281"/>
        <v>33.333333333333329</v>
      </c>
      <c r="AG981" s="91" t="s">
        <v>6199</v>
      </c>
      <c r="AH981" s="89">
        <v>81</v>
      </c>
      <c r="AI981" s="89">
        <v>79</v>
      </c>
      <c r="AJ981" s="10">
        <f t="shared" si="282"/>
        <v>2</v>
      </c>
      <c r="AK981" s="87">
        <f t="shared" si="283"/>
        <v>2.5316455696202533</v>
      </c>
      <c r="AL981" s="90" t="s">
        <v>5335</v>
      </c>
      <c r="AM981" s="89">
        <v>80</v>
      </c>
      <c r="AN981" s="89">
        <v>79</v>
      </c>
      <c r="AO981" s="10">
        <f t="shared" si="284"/>
        <v>1</v>
      </c>
      <c r="AP981" s="11">
        <f t="shared" si="285"/>
        <v>1.2658227848101267</v>
      </c>
      <c r="AQ981" s="91" t="s">
        <v>6300</v>
      </c>
      <c r="AR981" s="89">
        <v>14</v>
      </c>
      <c r="AS981" s="89">
        <v>14</v>
      </c>
      <c r="AT981" s="10">
        <f t="shared" si="286"/>
        <v>0</v>
      </c>
      <c r="AU981" s="87">
        <f t="shared" si="287"/>
        <v>0</v>
      </c>
      <c r="AV981" s="17" t="s">
        <v>11078</v>
      </c>
    </row>
    <row r="982" spans="3:48" ht="50.1" customHeight="1">
      <c r="C982" s="5"/>
      <c r="D982" s="64" t="s">
        <v>1939</v>
      </c>
      <c r="E982" s="65" t="s">
        <v>5261</v>
      </c>
      <c r="F982" s="67" t="s">
        <v>1940</v>
      </c>
      <c r="G982" s="29">
        <v>2357</v>
      </c>
      <c r="H982" s="13">
        <v>1879</v>
      </c>
      <c r="I982" s="10">
        <f t="shared" si="270"/>
        <v>478</v>
      </c>
      <c r="J982" s="87">
        <f t="shared" si="271"/>
        <v>25.439063331559343</v>
      </c>
      <c r="K982" s="29">
        <v>1548</v>
      </c>
      <c r="L982" s="13">
        <v>1281</v>
      </c>
      <c r="M982" s="10">
        <f t="shared" si="272"/>
        <v>267</v>
      </c>
      <c r="N982" s="87">
        <f t="shared" si="273"/>
        <v>20.843091334894616</v>
      </c>
      <c r="O982" s="29">
        <v>6</v>
      </c>
      <c r="P982" s="13">
        <v>6</v>
      </c>
      <c r="Q982" s="10">
        <f t="shared" si="274"/>
        <v>0</v>
      </c>
      <c r="R982" s="87">
        <f t="shared" si="275"/>
        <v>0</v>
      </c>
      <c r="S982" s="29">
        <v>803</v>
      </c>
      <c r="T982" s="13">
        <v>593</v>
      </c>
      <c r="U982" s="10">
        <f t="shared" si="276"/>
        <v>210</v>
      </c>
      <c r="V982" s="87">
        <f t="shared" si="277"/>
        <v>35.413153456998316</v>
      </c>
      <c r="W982" s="88" t="s">
        <v>8984</v>
      </c>
      <c r="X982" s="89">
        <v>751</v>
      </c>
      <c r="Y982" s="89">
        <v>541</v>
      </c>
      <c r="Z982" s="10">
        <f t="shared" si="278"/>
        <v>210</v>
      </c>
      <c r="AA982" s="87">
        <f t="shared" si="279"/>
        <v>38.817005545286506</v>
      </c>
      <c r="AB982" s="90" t="s">
        <v>5335</v>
      </c>
      <c r="AC982" s="89">
        <v>36</v>
      </c>
      <c r="AD982" s="89">
        <v>36</v>
      </c>
      <c r="AE982" s="10">
        <f t="shared" si="280"/>
        <v>0</v>
      </c>
      <c r="AF982" s="11">
        <f t="shared" si="281"/>
        <v>0</v>
      </c>
      <c r="AG982" s="91" t="s">
        <v>6291</v>
      </c>
      <c r="AH982" s="89">
        <v>10</v>
      </c>
      <c r="AI982" s="89">
        <v>10</v>
      </c>
      <c r="AJ982" s="10">
        <f t="shared" si="282"/>
        <v>0</v>
      </c>
      <c r="AK982" s="87">
        <f t="shared" si="283"/>
        <v>0</v>
      </c>
      <c r="AL982" s="90" t="s">
        <v>6292</v>
      </c>
      <c r="AM982" s="89">
        <v>6</v>
      </c>
      <c r="AN982" s="89">
        <v>6</v>
      </c>
      <c r="AO982" s="10">
        <f t="shared" si="284"/>
        <v>0</v>
      </c>
      <c r="AP982" s="11">
        <f t="shared" si="285"/>
        <v>0</v>
      </c>
      <c r="AQ982" s="91" t="s">
        <v>5438</v>
      </c>
      <c r="AR982" s="89">
        <v>0</v>
      </c>
      <c r="AS982" s="89">
        <v>1</v>
      </c>
      <c r="AT982" s="10">
        <f t="shared" si="286"/>
        <v>-1</v>
      </c>
      <c r="AU982" s="87">
        <f t="shared" si="287"/>
        <v>-100</v>
      </c>
      <c r="AV982" s="17" t="s">
        <v>6293</v>
      </c>
    </row>
    <row r="983" spans="3:48" ht="50.1" customHeight="1">
      <c r="C983" s="5"/>
      <c r="D983" s="64" t="s">
        <v>1941</v>
      </c>
      <c r="E983" s="65" t="s">
        <v>5261</v>
      </c>
      <c r="F983" s="67" t="s">
        <v>1942</v>
      </c>
      <c r="G983" s="29">
        <v>1372</v>
      </c>
      <c r="H983" s="13">
        <v>1719</v>
      </c>
      <c r="I983" s="10">
        <f t="shared" si="270"/>
        <v>-347</v>
      </c>
      <c r="J983" s="87">
        <f t="shared" si="271"/>
        <v>-20.186154741128561</v>
      </c>
      <c r="K983" s="29">
        <v>1123</v>
      </c>
      <c r="L983" s="13">
        <v>1333</v>
      </c>
      <c r="M983" s="10">
        <f t="shared" si="272"/>
        <v>-210</v>
      </c>
      <c r="N983" s="87">
        <f t="shared" si="273"/>
        <v>-15.753938484621155</v>
      </c>
      <c r="O983" s="29">
        <v>0</v>
      </c>
      <c r="P983" s="13">
        <v>0</v>
      </c>
      <c r="Q983" s="10" t="str">
        <f t="shared" si="274"/>
        <v>-</v>
      </c>
      <c r="R983" s="87" t="str">
        <f t="shared" si="275"/>
        <v>-</v>
      </c>
      <c r="S983" s="29">
        <v>249</v>
      </c>
      <c r="T983" s="13">
        <v>387</v>
      </c>
      <c r="U983" s="10">
        <f t="shared" si="276"/>
        <v>-138</v>
      </c>
      <c r="V983" s="87">
        <f t="shared" si="277"/>
        <v>-35.65891472868217</v>
      </c>
      <c r="W983" s="88" t="s">
        <v>5342</v>
      </c>
      <c r="X983" s="89">
        <v>246</v>
      </c>
      <c r="Y983" s="89">
        <v>386</v>
      </c>
      <c r="Z983" s="10">
        <f t="shared" si="278"/>
        <v>-140</v>
      </c>
      <c r="AA983" s="87">
        <f t="shared" si="279"/>
        <v>-36.269430051813472</v>
      </c>
      <c r="AB983" s="90" t="s">
        <v>5438</v>
      </c>
      <c r="AC983" s="89">
        <v>2</v>
      </c>
      <c r="AD983" s="89">
        <v>1</v>
      </c>
      <c r="AE983" s="10">
        <f t="shared" si="280"/>
        <v>1</v>
      </c>
      <c r="AF983" s="11">
        <f t="shared" si="281"/>
        <v>100</v>
      </c>
      <c r="AG983" s="91" t="s">
        <v>11071</v>
      </c>
      <c r="AH983" s="89" t="s">
        <v>11071</v>
      </c>
      <c r="AI983" s="89" t="s">
        <v>5344</v>
      </c>
      <c r="AJ983" s="10" t="str">
        <f t="shared" si="282"/>
        <v>-</v>
      </c>
      <c r="AK983" s="87" t="str">
        <f t="shared" si="283"/>
        <v>-</v>
      </c>
      <c r="AL983" s="90" t="s">
        <v>11071</v>
      </c>
      <c r="AM983" s="89" t="s">
        <v>11071</v>
      </c>
      <c r="AN983" s="89" t="s">
        <v>5344</v>
      </c>
      <c r="AO983" s="10" t="str">
        <f t="shared" si="284"/>
        <v>-</v>
      </c>
      <c r="AP983" s="11" t="str">
        <f t="shared" si="285"/>
        <v>-</v>
      </c>
      <c r="AQ983" s="91" t="s">
        <v>11071</v>
      </c>
      <c r="AR983" s="89" t="s">
        <v>5344</v>
      </c>
      <c r="AS983" s="89" t="s">
        <v>5344</v>
      </c>
      <c r="AT983" s="10" t="str">
        <f t="shared" si="286"/>
        <v>-</v>
      </c>
      <c r="AU983" s="87" t="str">
        <f t="shared" si="287"/>
        <v>-</v>
      </c>
      <c r="AV983" s="17" t="s">
        <v>9013</v>
      </c>
    </row>
    <row r="984" spans="3:48" ht="50.1" customHeight="1">
      <c r="C984" s="5"/>
      <c r="D984" s="64" t="s">
        <v>1943</v>
      </c>
      <c r="E984" s="65" t="s">
        <v>5261</v>
      </c>
      <c r="F984" s="67" t="s">
        <v>1944</v>
      </c>
      <c r="G984" s="29">
        <v>1032</v>
      </c>
      <c r="H984" s="13">
        <v>683</v>
      </c>
      <c r="I984" s="10">
        <f t="shared" si="270"/>
        <v>349</v>
      </c>
      <c r="J984" s="87">
        <f t="shared" si="271"/>
        <v>51.098096632503662</v>
      </c>
      <c r="K984" s="29">
        <v>741</v>
      </c>
      <c r="L984" s="13">
        <v>355</v>
      </c>
      <c r="M984" s="10">
        <f t="shared" si="272"/>
        <v>386</v>
      </c>
      <c r="N984" s="87">
        <f t="shared" si="273"/>
        <v>108.7323943661972</v>
      </c>
      <c r="O984" s="29">
        <v>1</v>
      </c>
      <c r="P984" s="13">
        <v>1</v>
      </c>
      <c r="Q984" s="10">
        <f t="shared" si="274"/>
        <v>0</v>
      </c>
      <c r="R984" s="87">
        <f t="shared" si="275"/>
        <v>0</v>
      </c>
      <c r="S984" s="29">
        <v>290</v>
      </c>
      <c r="T984" s="13">
        <v>327</v>
      </c>
      <c r="U984" s="10">
        <f t="shared" si="276"/>
        <v>-37</v>
      </c>
      <c r="V984" s="87">
        <f t="shared" si="277"/>
        <v>-11.314984709480122</v>
      </c>
      <c r="W984" s="88" t="s">
        <v>8985</v>
      </c>
      <c r="X984" s="89">
        <v>191</v>
      </c>
      <c r="Y984" s="89">
        <v>270</v>
      </c>
      <c r="Z984" s="10">
        <f t="shared" si="278"/>
        <v>-79</v>
      </c>
      <c r="AA984" s="87">
        <f t="shared" si="279"/>
        <v>-29.259259259259256</v>
      </c>
      <c r="AB984" s="90" t="s">
        <v>8986</v>
      </c>
      <c r="AC984" s="89">
        <v>60</v>
      </c>
      <c r="AD984" s="89">
        <v>30</v>
      </c>
      <c r="AE984" s="10">
        <f t="shared" si="280"/>
        <v>30</v>
      </c>
      <c r="AF984" s="11">
        <f t="shared" si="281"/>
        <v>100</v>
      </c>
      <c r="AG984" s="91" t="s">
        <v>8987</v>
      </c>
      <c r="AH984" s="89">
        <v>16</v>
      </c>
      <c r="AI984" s="89">
        <v>16</v>
      </c>
      <c r="AJ984" s="10">
        <f t="shared" si="282"/>
        <v>0</v>
      </c>
      <c r="AK984" s="87">
        <f t="shared" si="283"/>
        <v>0</v>
      </c>
      <c r="AL984" s="90" t="s">
        <v>8988</v>
      </c>
      <c r="AM984" s="89">
        <v>9</v>
      </c>
      <c r="AN984" s="89">
        <v>9</v>
      </c>
      <c r="AO984" s="10">
        <f t="shared" si="284"/>
        <v>0</v>
      </c>
      <c r="AP984" s="11">
        <f t="shared" si="285"/>
        <v>0</v>
      </c>
      <c r="AQ984" s="91" t="s">
        <v>8989</v>
      </c>
      <c r="AR984" s="89">
        <v>6</v>
      </c>
      <c r="AS984" s="89">
        <v>2</v>
      </c>
      <c r="AT984" s="10">
        <f t="shared" si="286"/>
        <v>4</v>
      </c>
      <c r="AU984" s="87">
        <f t="shared" si="287"/>
        <v>200</v>
      </c>
      <c r="AV984" s="17" t="s">
        <v>9014</v>
      </c>
    </row>
    <row r="985" spans="3:48" ht="50.1" customHeight="1">
      <c r="C985" s="5"/>
      <c r="D985" s="64" t="s">
        <v>1945</v>
      </c>
      <c r="E985" s="65" t="s">
        <v>5261</v>
      </c>
      <c r="F985" s="67" t="s">
        <v>1946</v>
      </c>
      <c r="G985" s="29">
        <v>1700</v>
      </c>
      <c r="H985" s="13">
        <v>1371</v>
      </c>
      <c r="I985" s="10">
        <f t="shared" si="270"/>
        <v>329</v>
      </c>
      <c r="J985" s="87">
        <f t="shared" si="271"/>
        <v>23.997082421590079</v>
      </c>
      <c r="K985" s="29">
        <v>762</v>
      </c>
      <c r="L985" s="13">
        <v>656</v>
      </c>
      <c r="M985" s="10">
        <f t="shared" si="272"/>
        <v>106</v>
      </c>
      <c r="N985" s="87">
        <f t="shared" si="273"/>
        <v>16.158536585365855</v>
      </c>
      <c r="O985" s="29">
        <v>4</v>
      </c>
      <c r="P985" s="13">
        <v>4</v>
      </c>
      <c r="Q985" s="10">
        <f t="shared" si="274"/>
        <v>0</v>
      </c>
      <c r="R985" s="87">
        <f t="shared" si="275"/>
        <v>0</v>
      </c>
      <c r="S985" s="29">
        <v>934</v>
      </c>
      <c r="T985" s="13">
        <v>711</v>
      </c>
      <c r="U985" s="10">
        <f t="shared" si="276"/>
        <v>223</v>
      </c>
      <c r="V985" s="87">
        <f t="shared" si="277"/>
        <v>31.364275668073137</v>
      </c>
      <c r="W985" s="88" t="s">
        <v>5339</v>
      </c>
      <c r="X985" s="89">
        <v>540</v>
      </c>
      <c r="Y985" s="89">
        <v>297</v>
      </c>
      <c r="Z985" s="10">
        <f t="shared" si="278"/>
        <v>243</v>
      </c>
      <c r="AA985" s="87">
        <f t="shared" si="279"/>
        <v>81.818181818181827</v>
      </c>
      <c r="AB985" s="90" t="s">
        <v>5335</v>
      </c>
      <c r="AC985" s="89">
        <v>199</v>
      </c>
      <c r="AD985" s="89">
        <v>199</v>
      </c>
      <c r="AE985" s="10">
        <f t="shared" si="280"/>
        <v>0</v>
      </c>
      <c r="AF985" s="11">
        <f t="shared" si="281"/>
        <v>0</v>
      </c>
      <c r="AG985" s="91" t="s">
        <v>6294</v>
      </c>
      <c r="AH985" s="89">
        <v>86</v>
      </c>
      <c r="AI985" s="89">
        <v>86</v>
      </c>
      <c r="AJ985" s="10">
        <f t="shared" si="282"/>
        <v>0</v>
      </c>
      <c r="AK985" s="87">
        <f t="shared" si="283"/>
        <v>0</v>
      </c>
      <c r="AL985" s="90" t="s">
        <v>5404</v>
      </c>
      <c r="AM985" s="89">
        <v>46</v>
      </c>
      <c r="AN985" s="89">
        <v>51</v>
      </c>
      <c r="AO985" s="10">
        <f t="shared" si="284"/>
        <v>-5</v>
      </c>
      <c r="AP985" s="11">
        <f t="shared" si="285"/>
        <v>-9.8039215686274517</v>
      </c>
      <c r="AQ985" s="91" t="s">
        <v>8990</v>
      </c>
      <c r="AR985" s="89">
        <v>24</v>
      </c>
      <c r="AS985" s="89">
        <v>22</v>
      </c>
      <c r="AT985" s="10">
        <f t="shared" si="286"/>
        <v>2</v>
      </c>
      <c r="AU985" s="87">
        <f t="shared" si="287"/>
        <v>9.0909090909090917</v>
      </c>
      <c r="AV985" s="17" t="s">
        <v>9015</v>
      </c>
    </row>
    <row r="986" spans="3:48" ht="50.1" customHeight="1">
      <c r="C986" s="5"/>
      <c r="D986" s="64" t="s">
        <v>1947</v>
      </c>
      <c r="E986" s="65" t="s">
        <v>5261</v>
      </c>
      <c r="F986" s="67" t="s">
        <v>1948</v>
      </c>
      <c r="G986" s="29">
        <v>1029</v>
      </c>
      <c r="H986" s="13">
        <v>1120</v>
      </c>
      <c r="I986" s="10">
        <f t="shared" si="270"/>
        <v>-91</v>
      </c>
      <c r="J986" s="87">
        <f t="shared" si="271"/>
        <v>-8.125</v>
      </c>
      <c r="K986" s="29">
        <v>580</v>
      </c>
      <c r="L986" s="13">
        <v>580</v>
      </c>
      <c r="M986" s="10">
        <f t="shared" si="272"/>
        <v>0</v>
      </c>
      <c r="N986" s="87">
        <f t="shared" si="273"/>
        <v>0</v>
      </c>
      <c r="O986" s="29">
        <v>13</v>
      </c>
      <c r="P986" s="13">
        <v>13</v>
      </c>
      <c r="Q986" s="10">
        <f t="shared" si="274"/>
        <v>0</v>
      </c>
      <c r="R986" s="87">
        <f t="shared" si="275"/>
        <v>0</v>
      </c>
      <c r="S986" s="29">
        <v>437</v>
      </c>
      <c r="T986" s="13">
        <v>527</v>
      </c>
      <c r="U986" s="10">
        <f t="shared" si="276"/>
        <v>-90</v>
      </c>
      <c r="V986" s="87">
        <f t="shared" si="277"/>
        <v>-17.077798861480076</v>
      </c>
      <c r="W986" s="88" t="s">
        <v>5339</v>
      </c>
      <c r="X986" s="89">
        <v>320</v>
      </c>
      <c r="Y986" s="89">
        <v>420</v>
      </c>
      <c r="Z986" s="10">
        <f t="shared" si="278"/>
        <v>-100</v>
      </c>
      <c r="AA986" s="87">
        <f t="shared" si="279"/>
        <v>-23.809523809523807</v>
      </c>
      <c r="AB986" s="90" t="s">
        <v>8991</v>
      </c>
      <c r="AC986" s="89">
        <v>68</v>
      </c>
      <c r="AD986" s="89">
        <v>68</v>
      </c>
      <c r="AE986" s="10">
        <f t="shared" si="280"/>
        <v>0</v>
      </c>
      <c r="AF986" s="11">
        <f t="shared" si="281"/>
        <v>0</v>
      </c>
      <c r="AG986" s="91" t="s">
        <v>8992</v>
      </c>
      <c r="AH986" s="89">
        <v>23</v>
      </c>
      <c r="AI986" s="89">
        <v>22</v>
      </c>
      <c r="AJ986" s="10">
        <f t="shared" si="282"/>
        <v>1</v>
      </c>
      <c r="AK986" s="87">
        <f t="shared" si="283"/>
        <v>4.5454545454545459</v>
      </c>
      <c r="AL986" s="90" t="s">
        <v>8993</v>
      </c>
      <c r="AM986" s="89">
        <v>7</v>
      </c>
      <c r="AN986" s="89">
        <v>7</v>
      </c>
      <c r="AO986" s="10">
        <f t="shared" si="284"/>
        <v>0</v>
      </c>
      <c r="AP986" s="11">
        <f t="shared" si="285"/>
        <v>0</v>
      </c>
      <c r="AQ986" s="91" t="s">
        <v>8994</v>
      </c>
      <c r="AR986" s="89">
        <v>5</v>
      </c>
      <c r="AS986" s="89" t="s">
        <v>5344</v>
      </c>
      <c r="AT986" s="10" t="str">
        <f t="shared" si="286"/>
        <v>-</v>
      </c>
      <c r="AU986" s="87" t="str">
        <f t="shared" si="287"/>
        <v>-</v>
      </c>
      <c r="AV986" s="17" t="s">
        <v>6295</v>
      </c>
    </row>
    <row r="987" spans="3:48" ht="50.1" customHeight="1">
      <c r="C987" s="5"/>
      <c r="D987" s="64" t="s">
        <v>1949</v>
      </c>
      <c r="E987" s="65" t="s">
        <v>5261</v>
      </c>
      <c r="F987" s="67" t="s">
        <v>1950</v>
      </c>
      <c r="G987" s="29">
        <v>1999</v>
      </c>
      <c r="H987" s="13">
        <v>2344</v>
      </c>
      <c r="I987" s="10">
        <f t="shared" si="270"/>
        <v>-345</v>
      </c>
      <c r="J987" s="87">
        <f t="shared" si="271"/>
        <v>-14.718430034129693</v>
      </c>
      <c r="K987" s="29">
        <v>1501</v>
      </c>
      <c r="L987" s="13">
        <v>1854</v>
      </c>
      <c r="M987" s="10">
        <f t="shared" si="272"/>
        <v>-353</v>
      </c>
      <c r="N987" s="87">
        <f t="shared" si="273"/>
        <v>-19.039913700107874</v>
      </c>
      <c r="O987" s="29">
        <v>0</v>
      </c>
      <c r="P987" s="13">
        <v>0</v>
      </c>
      <c r="Q987" s="10" t="str">
        <f t="shared" si="274"/>
        <v>-</v>
      </c>
      <c r="R987" s="87" t="str">
        <f t="shared" si="275"/>
        <v>-</v>
      </c>
      <c r="S987" s="29">
        <v>498</v>
      </c>
      <c r="T987" s="13">
        <v>490</v>
      </c>
      <c r="U987" s="10">
        <f t="shared" si="276"/>
        <v>8</v>
      </c>
      <c r="V987" s="87">
        <f t="shared" si="277"/>
        <v>1.6326530612244898</v>
      </c>
      <c r="W987" s="88" t="s">
        <v>8995</v>
      </c>
      <c r="X987" s="89">
        <v>244</v>
      </c>
      <c r="Y987" s="89">
        <v>244</v>
      </c>
      <c r="Z987" s="10">
        <f t="shared" si="278"/>
        <v>0</v>
      </c>
      <c r="AA987" s="87">
        <f t="shared" si="279"/>
        <v>0</v>
      </c>
      <c r="AB987" s="90" t="s">
        <v>6292</v>
      </c>
      <c r="AC987" s="89">
        <v>114</v>
      </c>
      <c r="AD987" s="89">
        <v>103</v>
      </c>
      <c r="AE987" s="10">
        <f t="shared" si="280"/>
        <v>11</v>
      </c>
      <c r="AF987" s="11">
        <f t="shared" si="281"/>
        <v>10.679611650485436</v>
      </c>
      <c r="AG987" s="91" t="s">
        <v>5489</v>
      </c>
      <c r="AH987" s="89">
        <v>41</v>
      </c>
      <c r="AI987" s="89">
        <v>41</v>
      </c>
      <c r="AJ987" s="10">
        <f t="shared" si="282"/>
        <v>0</v>
      </c>
      <c r="AK987" s="87">
        <f t="shared" si="283"/>
        <v>0</v>
      </c>
      <c r="AL987" s="90" t="s">
        <v>5375</v>
      </c>
      <c r="AM987" s="89">
        <v>32</v>
      </c>
      <c r="AN987" s="89">
        <v>32</v>
      </c>
      <c r="AO987" s="10">
        <f t="shared" si="284"/>
        <v>0</v>
      </c>
      <c r="AP987" s="11">
        <f t="shared" si="285"/>
        <v>0</v>
      </c>
      <c r="AQ987" s="91" t="s">
        <v>8996</v>
      </c>
      <c r="AR987" s="89">
        <v>24</v>
      </c>
      <c r="AS987" s="89">
        <v>26</v>
      </c>
      <c r="AT987" s="10">
        <f t="shared" si="286"/>
        <v>-2</v>
      </c>
      <c r="AU987" s="87">
        <f t="shared" si="287"/>
        <v>-7.6923076923076925</v>
      </c>
      <c r="AV987" s="17" t="s">
        <v>6296</v>
      </c>
    </row>
    <row r="988" spans="3:48" ht="50.1" customHeight="1">
      <c r="C988" s="5"/>
      <c r="D988" s="64" t="s">
        <v>1951</v>
      </c>
      <c r="E988" s="65" t="s">
        <v>5261</v>
      </c>
      <c r="F988" s="67" t="s">
        <v>1952</v>
      </c>
      <c r="G988" s="29">
        <v>338</v>
      </c>
      <c r="H988" s="13">
        <v>368</v>
      </c>
      <c r="I988" s="10">
        <f t="shared" si="270"/>
        <v>-30</v>
      </c>
      <c r="J988" s="87">
        <f t="shared" si="271"/>
        <v>-8.1521739130434785</v>
      </c>
      <c r="K988" s="29">
        <v>260</v>
      </c>
      <c r="L988" s="13">
        <v>290</v>
      </c>
      <c r="M988" s="10">
        <f t="shared" si="272"/>
        <v>-30</v>
      </c>
      <c r="N988" s="87">
        <f t="shared" si="273"/>
        <v>-10.344827586206897</v>
      </c>
      <c r="O988" s="29">
        <v>0</v>
      </c>
      <c r="P988" s="13">
        <v>0</v>
      </c>
      <c r="Q988" s="10" t="str">
        <f t="shared" si="274"/>
        <v>-</v>
      </c>
      <c r="R988" s="87" t="str">
        <f t="shared" si="275"/>
        <v>-</v>
      </c>
      <c r="S988" s="29">
        <v>78</v>
      </c>
      <c r="T988" s="13">
        <v>78</v>
      </c>
      <c r="U988" s="10">
        <f t="shared" si="276"/>
        <v>0</v>
      </c>
      <c r="V988" s="87">
        <f t="shared" si="277"/>
        <v>0</v>
      </c>
      <c r="W988" s="88" t="s">
        <v>6297</v>
      </c>
      <c r="X988" s="89">
        <v>31</v>
      </c>
      <c r="Y988" s="89">
        <v>24</v>
      </c>
      <c r="Z988" s="10">
        <f t="shared" si="278"/>
        <v>7</v>
      </c>
      <c r="AA988" s="87">
        <f t="shared" si="279"/>
        <v>29.166666666666668</v>
      </c>
      <c r="AB988" s="90" t="s">
        <v>6298</v>
      </c>
      <c r="AC988" s="89">
        <v>10</v>
      </c>
      <c r="AD988" s="89">
        <v>10</v>
      </c>
      <c r="AE988" s="10">
        <f t="shared" si="280"/>
        <v>0</v>
      </c>
      <c r="AF988" s="11">
        <f t="shared" si="281"/>
        <v>0</v>
      </c>
      <c r="AG988" s="91" t="s">
        <v>6299</v>
      </c>
      <c r="AH988" s="89">
        <v>10</v>
      </c>
      <c r="AI988" s="89">
        <v>10</v>
      </c>
      <c r="AJ988" s="10">
        <f t="shared" si="282"/>
        <v>0</v>
      </c>
      <c r="AK988" s="87">
        <f t="shared" si="283"/>
        <v>0</v>
      </c>
      <c r="AL988" s="90" t="s">
        <v>8997</v>
      </c>
      <c r="AM988" s="89">
        <v>10</v>
      </c>
      <c r="AN988" s="89" t="s">
        <v>5344</v>
      </c>
      <c r="AO988" s="10" t="str">
        <f t="shared" si="284"/>
        <v>-</v>
      </c>
      <c r="AP988" s="11" t="str">
        <f t="shared" si="285"/>
        <v>-</v>
      </c>
      <c r="AQ988" s="91" t="s">
        <v>8998</v>
      </c>
      <c r="AR988" s="89">
        <v>5</v>
      </c>
      <c r="AS988" s="89">
        <v>7</v>
      </c>
      <c r="AT988" s="10">
        <f t="shared" si="286"/>
        <v>-2</v>
      </c>
      <c r="AU988" s="87">
        <f t="shared" si="287"/>
        <v>-28.571428571428569</v>
      </c>
      <c r="AV988" s="21" t="s">
        <v>9016</v>
      </c>
    </row>
    <row r="989" spans="3:48" ht="50.1" customHeight="1">
      <c r="C989" s="5"/>
      <c r="D989" s="64" t="s">
        <v>1953</v>
      </c>
      <c r="E989" s="65" t="s">
        <v>5261</v>
      </c>
      <c r="F989" s="67" t="s">
        <v>1954</v>
      </c>
      <c r="G989" s="29">
        <v>1739</v>
      </c>
      <c r="H989" s="13">
        <v>1835</v>
      </c>
      <c r="I989" s="10">
        <f t="shared" si="270"/>
        <v>-96</v>
      </c>
      <c r="J989" s="87">
        <f t="shared" si="271"/>
        <v>-5.2316076294277929</v>
      </c>
      <c r="K989" s="29">
        <v>650</v>
      </c>
      <c r="L989" s="13">
        <v>800</v>
      </c>
      <c r="M989" s="10">
        <f t="shared" si="272"/>
        <v>-150</v>
      </c>
      <c r="N989" s="87">
        <f t="shared" si="273"/>
        <v>-18.75</v>
      </c>
      <c r="O989" s="29">
        <v>2</v>
      </c>
      <c r="P989" s="13">
        <v>2</v>
      </c>
      <c r="Q989" s="10">
        <f t="shared" si="274"/>
        <v>0</v>
      </c>
      <c r="R989" s="87">
        <f t="shared" si="275"/>
        <v>0</v>
      </c>
      <c r="S989" s="29">
        <v>1086</v>
      </c>
      <c r="T989" s="13">
        <v>1032</v>
      </c>
      <c r="U989" s="10">
        <f t="shared" si="276"/>
        <v>54</v>
      </c>
      <c r="V989" s="87">
        <f t="shared" si="277"/>
        <v>5.2325581395348841</v>
      </c>
      <c r="W989" s="88" t="s">
        <v>8999</v>
      </c>
      <c r="X989" s="89">
        <v>502.25900000000001</v>
      </c>
      <c r="Y989" s="89">
        <v>609.20000000000005</v>
      </c>
      <c r="Z989" s="10">
        <f t="shared" si="278"/>
        <v>-106.94100000000003</v>
      </c>
      <c r="AA989" s="87">
        <f t="shared" si="279"/>
        <v>-17.554333552199612</v>
      </c>
      <c r="AB989" s="90" t="s">
        <v>5557</v>
      </c>
      <c r="AC989" s="89">
        <v>351.74299999999999</v>
      </c>
      <c r="AD989" s="89">
        <v>243.59</v>
      </c>
      <c r="AE989" s="10">
        <f t="shared" si="280"/>
        <v>108.15299999999999</v>
      </c>
      <c r="AF989" s="11">
        <f t="shared" si="281"/>
        <v>44.39960589515168</v>
      </c>
      <c r="AG989" s="91" t="s">
        <v>6210</v>
      </c>
      <c r="AH989" s="89">
        <v>100.271</v>
      </c>
      <c r="AI989" s="89">
        <v>105.97</v>
      </c>
      <c r="AJ989" s="10">
        <f t="shared" si="282"/>
        <v>-5.6989999999999981</v>
      </c>
      <c r="AK989" s="87">
        <f t="shared" si="283"/>
        <v>-5.3779371520241561</v>
      </c>
      <c r="AL989" s="90" t="s">
        <v>7607</v>
      </c>
      <c r="AM989" s="89">
        <v>50.786999999999999</v>
      </c>
      <c r="AN989" s="89" t="s">
        <v>5344</v>
      </c>
      <c r="AO989" s="10" t="str">
        <f t="shared" si="284"/>
        <v>-</v>
      </c>
      <c r="AP989" s="11" t="str">
        <f t="shared" si="285"/>
        <v>-</v>
      </c>
      <c r="AQ989" s="91" t="s">
        <v>5375</v>
      </c>
      <c r="AR989" s="89">
        <v>49.694000000000003</v>
      </c>
      <c r="AS989" s="89">
        <v>49.619</v>
      </c>
      <c r="AT989" s="10">
        <f t="shared" si="286"/>
        <v>7.5000000000002842E-2</v>
      </c>
      <c r="AU989" s="87">
        <f t="shared" si="287"/>
        <v>0.15115177653721928</v>
      </c>
      <c r="AV989" s="19" t="s">
        <v>11079</v>
      </c>
    </row>
    <row r="990" spans="3:48" ht="50.1" customHeight="1">
      <c r="C990" s="5"/>
      <c r="D990" s="64" t="s">
        <v>1955</v>
      </c>
      <c r="E990" s="65" t="s">
        <v>5261</v>
      </c>
      <c r="F990" s="67" t="s">
        <v>1956</v>
      </c>
      <c r="G990" s="29">
        <v>1994</v>
      </c>
      <c r="H990" s="13">
        <v>1922</v>
      </c>
      <c r="I990" s="10">
        <f t="shared" si="270"/>
        <v>72</v>
      </c>
      <c r="J990" s="87">
        <f t="shared" si="271"/>
        <v>3.7460978147762747</v>
      </c>
      <c r="K990" s="29">
        <v>1089</v>
      </c>
      <c r="L990" s="13">
        <v>1073</v>
      </c>
      <c r="M990" s="10">
        <f t="shared" si="272"/>
        <v>16</v>
      </c>
      <c r="N990" s="87">
        <f t="shared" si="273"/>
        <v>1.4911463187325256</v>
      </c>
      <c r="O990" s="29">
        <v>0</v>
      </c>
      <c r="P990" s="13">
        <v>0</v>
      </c>
      <c r="Q990" s="10" t="str">
        <f t="shared" si="274"/>
        <v>-</v>
      </c>
      <c r="R990" s="87" t="str">
        <f t="shared" si="275"/>
        <v>-</v>
      </c>
      <c r="S990" s="29">
        <v>905</v>
      </c>
      <c r="T990" s="13">
        <v>849</v>
      </c>
      <c r="U990" s="10">
        <f t="shared" si="276"/>
        <v>56</v>
      </c>
      <c r="V990" s="87">
        <f t="shared" si="277"/>
        <v>6.5959952885747937</v>
      </c>
      <c r="W990" s="88" t="s">
        <v>5339</v>
      </c>
      <c r="X990" s="89">
        <v>652</v>
      </c>
      <c r="Y990" s="89">
        <v>626</v>
      </c>
      <c r="Z990" s="10">
        <f t="shared" si="278"/>
        <v>26</v>
      </c>
      <c r="AA990" s="87">
        <f t="shared" si="279"/>
        <v>4.1533546325878596</v>
      </c>
      <c r="AB990" s="90" t="s">
        <v>5680</v>
      </c>
      <c r="AC990" s="89">
        <v>123</v>
      </c>
      <c r="AD990" s="89">
        <v>122</v>
      </c>
      <c r="AE990" s="10">
        <f t="shared" si="280"/>
        <v>1</v>
      </c>
      <c r="AF990" s="11">
        <f t="shared" si="281"/>
        <v>0.81967213114754101</v>
      </c>
      <c r="AG990" s="91" t="s">
        <v>9000</v>
      </c>
      <c r="AH990" s="89">
        <v>100</v>
      </c>
      <c r="AI990" s="89">
        <v>101</v>
      </c>
      <c r="AJ990" s="10">
        <f t="shared" si="282"/>
        <v>-1</v>
      </c>
      <c r="AK990" s="87">
        <f t="shared" si="283"/>
        <v>-0.99009900990099009</v>
      </c>
      <c r="AL990" s="90" t="s">
        <v>9001</v>
      </c>
      <c r="AM990" s="89">
        <v>30</v>
      </c>
      <c r="AN990" s="89" t="s">
        <v>5344</v>
      </c>
      <c r="AO990" s="10" t="str">
        <f t="shared" si="284"/>
        <v>-</v>
      </c>
      <c r="AP990" s="11" t="str">
        <f t="shared" si="285"/>
        <v>-</v>
      </c>
      <c r="AQ990" s="91" t="s">
        <v>11071</v>
      </c>
      <c r="AR990" s="89" t="s">
        <v>5344</v>
      </c>
      <c r="AS990" s="89" t="s">
        <v>5344</v>
      </c>
      <c r="AT990" s="10" t="str">
        <f t="shared" si="286"/>
        <v>-</v>
      </c>
      <c r="AU990" s="87" t="str">
        <f t="shared" si="287"/>
        <v>-</v>
      </c>
      <c r="AV990" s="19" t="s">
        <v>6301</v>
      </c>
    </row>
    <row r="991" spans="3:48" ht="50.1" customHeight="1">
      <c r="C991" s="5"/>
      <c r="D991" s="64" t="s">
        <v>1957</v>
      </c>
      <c r="E991" s="65" t="s">
        <v>5261</v>
      </c>
      <c r="F991" s="67" t="s">
        <v>1958</v>
      </c>
      <c r="G991" s="29">
        <v>2392</v>
      </c>
      <c r="H991" s="13">
        <v>2389</v>
      </c>
      <c r="I991" s="10">
        <f t="shared" si="270"/>
        <v>3</v>
      </c>
      <c r="J991" s="87">
        <f t="shared" si="271"/>
        <v>0.12557555462536626</v>
      </c>
      <c r="K991" s="29">
        <v>1231</v>
      </c>
      <c r="L991" s="13">
        <v>1216</v>
      </c>
      <c r="M991" s="10">
        <f t="shared" si="272"/>
        <v>15</v>
      </c>
      <c r="N991" s="87">
        <f t="shared" si="273"/>
        <v>1.2335526315789473</v>
      </c>
      <c r="O991" s="29">
        <v>0</v>
      </c>
      <c r="P991" s="13">
        <v>0</v>
      </c>
      <c r="Q991" s="10" t="str">
        <f t="shared" si="274"/>
        <v>-</v>
      </c>
      <c r="R991" s="87" t="str">
        <f t="shared" si="275"/>
        <v>-</v>
      </c>
      <c r="S991" s="29">
        <v>1161</v>
      </c>
      <c r="T991" s="13">
        <v>1173</v>
      </c>
      <c r="U991" s="10">
        <f t="shared" si="276"/>
        <v>-12</v>
      </c>
      <c r="V991" s="87">
        <f t="shared" si="277"/>
        <v>-1.0230179028132993</v>
      </c>
      <c r="W991" s="88" t="s">
        <v>9002</v>
      </c>
      <c r="X991" s="89">
        <v>714</v>
      </c>
      <c r="Y991" s="89">
        <v>726</v>
      </c>
      <c r="Z991" s="10">
        <f t="shared" si="278"/>
        <v>-12</v>
      </c>
      <c r="AA991" s="87">
        <f t="shared" si="279"/>
        <v>-1.6528925619834711</v>
      </c>
      <c r="AB991" s="90" t="s">
        <v>8966</v>
      </c>
      <c r="AC991" s="89">
        <v>193</v>
      </c>
      <c r="AD991" s="89">
        <v>193</v>
      </c>
      <c r="AE991" s="10">
        <f t="shared" si="280"/>
        <v>0</v>
      </c>
      <c r="AF991" s="11">
        <f t="shared" si="281"/>
        <v>0</v>
      </c>
      <c r="AG991" s="91" t="s">
        <v>9003</v>
      </c>
      <c r="AH991" s="89">
        <v>107</v>
      </c>
      <c r="AI991" s="89">
        <v>110</v>
      </c>
      <c r="AJ991" s="10">
        <f t="shared" si="282"/>
        <v>-3</v>
      </c>
      <c r="AK991" s="87">
        <f t="shared" si="283"/>
        <v>-2.7272727272727271</v>
      </c>
      <c r="AL991" s="90" t="s">
        <v>9004</v>
      </c>
      <c r="AM991" s="89">
        <v>56</v>
      </c>
      <c r="AN991" s="89">
        <v>47</v>
      </c>
      <c r="AO991" s="10">
        <f t="shared" si="284"/>
        <v>9</v>
      </c>
      <c r="AP991" s="11">
        <f t="shared" si="285"/>
        <v>19.148936170212767</v>
      </c>
      <c r="AQ991" s="91" t="s">
        <v>9005</v>
      </c>
      <c r="AR991" s="89">
        <v>26</v>
      </c>
      <c r="AS991" s="89">
        <v>31</v>
      </c>
      <c r="AT991" s="10">
        <f t="shared" si="286"/>
        <v>-5</v>
      </c>
      <c r="AU991" s="87">
        <f t="shared" si="287"/>
        <v>-16.129032258064516</v>
      </c>
      <c r="AV991" s="19" t="s">
        <v>6302</v>
      </c>
    </row>
    <row r="992" spans="3:48" ht="50.1" customHeight="1">
      <c r="C992" s="5"/>
      <c r="D992" s="64" t="s">
        <v>1959</v>
      </c>
      <c r="E992" s="65" t="s">
        <v>5261</v>
      </c>
      <c r="F992" s="67" t="s">
        <v>1960</v>
      </c>
      <c r="G992" s="29">
        <v>575</v>
      </c>
      <c r="H992" s="13">
        <v>574</v>
      </c>
      <c r="I992" s="10">
        <f t="shared" si="270"/>
        <v>1</v>
      </c>
      <c r="J992" s="87">
        <f t="shared" si="271"/>
        <v>0.17421602787456447</v>
      </c>
      <c r="K992" s="29">
        <v>533</v>
      </c>
      <c r="L992" s="13">
        <v>532</v>
      </c>
      <c r="M992" s="10">
        <f t="shared" si="272"/>
        <v>1</v>
      </c>
      <c r="N992" s="87">
        <f t="shared" si="273"/>
        <v>0.18796992481203006</v>
      </c>
      <c r="O992" s="29">
        <v>0</v>
      </c>
      <c r="P992" s="13">
        <v>0</v>
      </c>
      <c r="Q992" s="10" t="str">
        <f t="shared" si="274"/>
        <v>-</v>
      </c>
      <c r="R992" s="87" t="str">
        <f t="shared" si="275"/>
        <v>-</v>
      </c>
      <c r="S992" s="29">
        <v>42</v>
      </c>
      <c r="T992" s="13">
        <v>42</v>
      </c>
      <c r="U992" s="10">
        <f t="shared" si="276"/>
        <v>0</v>
      </c>
      <c r="V992" s="87">
        <f t="shared" si="277"/>
        <v>0</v>
      </c>
      <c r="W992" s="88" t="s">
        <v>9006</v>
      </c>
      <c r="X992" s="89">
        <v>42</v>
      </c>
      <c r="Y992" s="89">
        <v>42</v>
      </c>
      <c r="Z992" s="10">
        <f t="shared" si="278"/>
        <v>0</v>
      </c>
      <c r="AA992" s="87">
        <f t="shared" si="279"/>
        <v>0</v>
      </c>
      <c r="AB992" s="90" t="s">
        <v>11071</v>
      </c>
      <c r="AC992" s="89" t="s">
        <v>11071</v>
      </c>
      <c r="AD992" s="89" t="s">
        <v>5344</v>
      </c>
      <c r="AE992" s="10" t="str">
        <f t="shared" si="280"/>
        <v>-</v>
      </c>
      <c r="AF992" s="11" t="str">
        <f t="shared" si="281"/>
        <v>-</v>
      </c>
      <c r="AG992" s="91" t="s">
        <v>11071</v>
      </c>
      <c r="AH992" s="89" t="s">
        <v>11071</v>
      </c>
      <c r="AI992" s="89" t="s">
        <v>5344</v>
      </c>
      <c r="AJ992" s="10" t="str">
        <f t="shared" si="282"/>
        <v>-</v>
      </c>
      <c r="AK992" s="87" t="str">
        <f t="shared" si="283"/>
        <v>-</v>
      </c>
      <c r="AL992" s="90" t="s">
        <v>11071</v>
      </c>
      <c r="AM992" s="89" t="s">
        <v>11071</v>
      </c>
      <c r="AN992" s="89" t="s">
        <v>5344</v>
      </c>
      <c r="AO992" s="10" t="str">
        <f t="shared" si="284"/>
        <v>-</v>
      </c>
      <c r="AP992" s="11" t="str">
        <f t="shared" si="285"/>
        <v>-</v>
      </c>
      <c r="AQ992" s="91" t="s">
        <v>11071</v>
      </c>
      <c r="AR992" s="89" t="s">
        <v>5344</v>
      </c>
      <c r="AS992" s="89" t="s">
        <v>5344</v>
      </c>
      <c r="AT992" s="10" t="str">
        <f t="shared" si="286"/>
        <v>-</v>
      </c>
      <c r="AU992" s="87" t="str">
        <f t="shared" si="287"/>
        <v>-</v>
      </c>
      <c r="AV992" s="15"/>
    </row>
    <row r="993" spans="3:48" ht="50.1" customHeight="1">
      <c r="C993" s="5"/>
      <c r="D993" s="64" t="s">
        <v>1961</v>
      </c>
      <c r="E993" s="65" t="s">
        <v>5261</v>
      </c>
      <c r="F993" s="67" t="s">
        <v>1962</v>
      </c>
      <c r="G993" s="29">
        <v>240</v>
      </c>
      <c r="H993" s="13">
        <v>239</v>
      </c>
      <c r="I993" s="10">
        <f t="shared" si="270"/>
        <v>1</v>
      </c>
      <c r="J993" s="87">
        <f t="shared" si="271"/>
        <v>0.41841004184100417</v>
      </c>
      <c r="K993" s="29">
        <v>240</v>
      </c>
      <c r="L993" s="13">
        <v>239</v>
      </c>
      <c r="M993" s="10">
        <f t="shared" si="272"/>
        <v>1</v>
      </c>
      <c r="N993" s="87">
        <f t="shared" si="273"/>
        <v>0.41841004184100417</v>
      </c>
      <c r="O993" s="29">
        <v>0</v>
      </c>
      <c r="P993" s="13">
        <v>0</v>
      </c>
      <c r="Q993" s="10" t="str">
        <f t="shared" si="274"/>
        <v>-</v>
      </c>
      <c r="R993" s="87" t="str">
        <f t="shared" si="275"/>
        <v>-</v>
      </c>
      <c r="S993" s="29">
        <v>0</v>
      </c>
      <c r="T993" s="13">
        <v>0</v>
      </c>
      <c r="U993" s="10" t="str">
        <f t="shared" si="276"/>
        <v>-</v>
      </c>
      <c r="V993" s="87" t="str">
        <f t="shared" si="277"/>
        <v>-</v>
      </c>
      <c r="W993" s="88" t="s">
        <v>11071</v>
      </c>
      <c r="X993" s="89" t="s">
        <v>11071</v>
      </c>
      <c r="Y993" s="89" t="s">
        <v>5344</v>
      </c>
      <c r="Z993" s="10" t="str">
        <f t="shared" si="278"/>
        <v>-</v>
      </c>
      <c r="AA993" s="87" t="str">
        <f t="shared" si="279"/>
        <v>-</v>
      </c>
      <c r="AB993" s="90" t="s">
        <v>11071</v>
      </c>
      <c r="AC993" s="89" t="s">
        <v>11071</v>
      </c>
      <c r="AD993" s="89" t="s">
        <v>5344</v>
      </c>
      <c r="AE993" s="10" t="str">
        <f t="shared" si="280"/>
        <v>-</v>
      </c>
      <c r="AF993" s="11" t="str">
        <f t="shared" si="281"/>
        <v>-</v>
      </c>
      <c r="AG993" s="91" t="s">
        <v>11071</v>
      </c>
      <c r="AH993" s="89" t="s">
        <v>11071</v>
      </c>
      <c r="AI993" s="89" t="s">
        <v>5344</v>
      </c>
      <c r="AJ993" s="10" t="str">
        <f t="shared" si="282"/>
        <v>-</v>
      </c>
      <c r="AK993" s="87" t="str">
        <f t="shared" si="283"/>
        <v>-</v>
      </c>
      <c r="AL993" s="90" t="s">
        <v>11071</v>
      </c>
      <c r="AM993" s="89" t="s">
        <v>11071</v>
      </c>
      <c r="AN993" s="89" t="s">
        <v>5344</v>
      </c>
      <c r="AO993" s="10" t="str">
        <f t="shared" si="284"/>
        <v>-</v>
      </c>
      <c r="AP993" s="11" t="str">
        <f t="shared" si="285"/>
        <v>-</v>
      </c>
      <c r="AQ993" s="91" t="s">
        <v>11071</v>
      </c>
      <c r="AR993" s="89" t="s">
        <v>5344</v>
      </c>
      <c r="AS993" s="89" t="s">
        <v>5344</v>
      </c>
      <c r="AT993" s="10" t="str">
        <f t="shared" si="286"/>
        <v>-</v>
      </c>
      <c r="AU993" s="87" t="str">
        <f t="shared" si="287"/>
        <v>-</v>
      </c>
      <c r="AV993" s="15"/>
    </row>
    <row r="994" spans="3:48" ht="50.1" customHeight="1">
      <c r="C994" s="5"/>
      <c r="D994" s="64" t="s">
        <v>1963</v>
      </c>
      <c r="E994" s="65" t="s">
        <v>5261</v>
      </c>
      <c r="F994" s="67" t="s">
        <v>1964</v>
      </c>
      <c r="G994" s="29">
        <v>187</v>
      </c>
      <c r="H994" s="13">
        <v>187</v>
      </c>
      <c r="I994" s="10">
        <f t="shared" si="270"/>
        <v>0</v>
      </c>
      <c r="J994" s="87">
        <f t="shared" si="271"/>
        <v>0</v>
      </c>
      <c r="K994" s="29">
        <v>187</v>
      </c>
      <c r="L994" s="13">
        <v>187</v>
      </c>
      <c r="M994" s="10">
        <f t="shared" si="272"/>
        <v>0</v>
      </c>
      <c r="N994" s="87">
        <f t="shared" si="273"/>
        <v>0</v>
      </c>
      <c r="O994" s="29">
        <v>0</v>
      </c>
      <c r="P994" s="13">
        <v>0</v>
      </c>
      <c r="Q994" s="10" t="str">
        <f t="shared" si="274"/>
        <v>-</v>
      </c>
      <c r="R994" s="87" t="str">
        <f t="shared" si="275"/>
        <v>-</v>
      </c>
      <c r="S994" s="29">
        <v>0</v>
      </c>
      <c r="T994" s="13">
        <v>0</v>
      </c>
      <c r="U994" s="10" t="str">
        <f t="shared" si="276"/>
        <v>-</v>
      </c>
      <c r="V994" s="87" t="str">
        <f t="shared" si="277"/>
        <v>-</v>
      </c>
      <c r="W994" s="88" t="s">
        <v>11071</v>
      </c>
      <c r="X994" s="89" t="s">
        <v>11071</v>
      </c>
      <c r="Y994" s="89" t="s">
        <v>5344</v>
      </c>
      <c r="Z994" s="10" t="str">
        <f t="shared" si="278"/>
        <v>-</v>
      </c>
      <c r="AA994" s="87" t="str">
        <f t="shared" si="279"/>
        <v>-</v>
      </c>
      <c r="AB994" s="90" t="s">
        <v>11071</v>
      </c>
      <c r="AC994" s="89" t="s">
        <v>11071</v>
      </c>
      <c r="AD994" s="89" t="s">
        <v>5344</v>
      </c>
      <c r="AE994" s="10" t="str">
        <f t="shared" si="280"/>
        <v>-</v>
      </c>
      <c r="AF994" s="11" t="str">
        <f t="shared" si="281"/>
        <v>-</v>
      </c>
      <c r="AG994" s="91" t="s">
        <v>11071</v>
      </c>
      <c r="AH994" s="89" t="s">
        <v>11071</v>
      </c>
      <c r="AI994" s="89" t="s">
        <v>5344</v>
      </c>
      <c r="AJ994" s="10" t="str">
        <f t="shared" si="282"/>
        <v>-</v>
      </c>
      <c r="AK994" s="87" t="str">
        <f t="shared" si="283"/>
        <v>-</v>
      </c>
      <c r="AL994" s="90" t="s">
        <v>11071</v>
      </c>
      <c r="AM994" s="89" t="s">
        <v>11071</v>
      </c>
      <c r="AN994" s="89" t="s">
        <v>5344</v>
      </c>
      <c r="AO994" s="10" t="str">
        <f t="shared" si="284"/>
        <v>-</v>
      </c>
      <c r="AP994" s="11" t="str">
        <f t="shared" si="285"/>
        <v>-</v>
      </c>
      <c r="AQ994" s="91" t="s">
        <v>11071</v>
      </c>
      <c r="AR994" s="89" t="s">
        <v>5344</v>
      </c>
      <c r="AS994" s="89" t="s">
        <v>5344</v>
      </c>
      <c r="AT994" s="10" t="str">
        <f t="shared" si="286"/>
        <v>-</v>
      </c>
      <c r="AU994" s="87" t="str">
        <f t="shared" si="287"/>
        <v>-</v>
      </c>
      <c r="AV994" s="15"/>
    </row>
    <row r="995" spans="3:48" ht="50.1" customHeight="1">
      <c r="C995" s="5"/>
      <c r="D995" s="64" t="s">
        <v>1965</v>
      </c>
      <c r="E995" s="65" t="s">
        <v>5261</v>
      </c>
      <c r="F995" s="67" t="s">
        <v>1966</v>
      </c>
      <c r="G995" s="29">
        <v>350</v>
      </c>
      <c r="H995" s="13">
        <v>348</v>
      </c>
      <c r="I995" s="10">
        <f t="shared" si="270"/>
        <v>2</v>
      </c>
      <c r="J995" s="87">
        <f t="shared" si="271"/>
        <v>0.57471264367816088</v>
      </c>
      <c r="K995" s="29">
        <v>350</v>
      </c>
      <c r="L995" s="13">
        <v>348</v>
      </c>
      <c r="M995" s="10">
        <f t="shared" si="272"/>
        <v>2</v>
      </c>
      <c r="N995" s="87">
        <f t="shared" si="273"/>
        <v>0.57471264367816088</v>
      </c>
      <c r="O995" s="29">
        <v>0</v>
      </c>
      <c r="P995" s="13">
        <v>0</v>
      </c>
      <c r="Q995" s="10" t="str">
        <f t="shared" si="274"/>
        <v>-</v>
      </c>
      <c r="R995" s="87" t="str">
        <f t="shared" si="275"/>
        <v>-</v>
      </c>
      <c r="S995" s="29">
        <v>0</v>
      </c>
      <c r="T995" s="13">
        <v>0</v>
      </c>
      <c r="U995" s="10" t="str">
        <f t="shared" si="276"/>
        <v>-</v>
      </c>
      <c r="V995" s="87" t="str">
        <f t="shared" si="277"/>
        <v>-</v>
      </c>
      <c r="W995" s="88" t="s">
        <v>11071</v>
      </c>
      <c r="X995" s="89" t="s">
        <v>11071</v>
      </c>
      <c r="Y995" s="89" t="s">
        <v>5344</v>
      </c>
      <c r="Z995" s="10" t="str">
        <f t="shared" si="278"/>
        <v>-</v>
      </c>
      <c r="AA995" s="87" t="str">
        <f t="shared" si="279"/>
        <v>-</v>
      </c>
      <c r="AB995" s="90" t="s">
        <v>11071</v>
      </c>
      <c r="AC995" s="89" t="s">
        <v>11071</v>
      </c>
      <c r="AD995" s="89" t="s">
        <v>5344</v>
      </c>
      <c r="AE995" s="10" t="str">
        <f t="shared" si="280"/>
        <v>-</v>
      </c>
      <c r="AF995" s="11" t="str">
        <f t="shared" si="281"/>
        <v>-</v>
      </c>
      <c r="AG995" s="91" t="s">
        <v>11071</v>
      </c>
      <c r="AH995" s="89" t="s">
        <v>11071</v>
      </c>
      <c r="AI995" s="89" t="s">
        <v>5344</v>
      </c>
      <c r="AJ995" s="10" t="str">
        <f t="shared" si="282"/>
        <v>-</v>
      </c>
      <c r="AK995" s="87" t="str">
        <f t="shared" si="283"/>
        <v>-</v>
      </c>
      <c r="AL995" s="90" t="s">
        <v>11071</v>
      </c>
      <c r="AM995" s="89" t="s">
        <v>11071</v>
      </c>
      <c r="AN995" s="89" t="s">
        <v>5344</v>
      </c>
      <c r="AO995" s="10" t="str">
        <f t="shared" si="284"/>
        <v>-</v>
      </c>
      <c r="AP995" s="11" t="str">
        <f t="shared" si="285"/>
        <v>-</v>
      </c>
      <c r="AQ995" s="91" t="s">
        <v>11071</v>
      </c>
      <c r="AR995" s="89" t="s">
        <v>5344</v>
      </c>
      <c r="AS995" s="89" t="s">
        <v>5344</v>
      </c>
      <c r="AT995" s="10" t="str">
        <f t="shared" si="286"/>
        <v>-</v>
      </c>
      <c r="AU995" s="87" t="str">
        <f t="shared" si="287"/>
        <v>-</v>
      </c>
      <c r="AV995" s="15"/>
    </row>
    <row r="996" spans="3:48" ht="50.1" customHeight="1">
      <c r="C996" s="5"/>
      <c r="D996" s="64" t="s">
        <v>1967</v>
      </c>
      <c r="E996" s="65" t="s">
        <v>5261</v>
      </c>
      <c r="F996" s="67" t="s">
        <v>1968</v>
      </c>
      <c r="G996" s="29">
        <v>94</v>
      </c>
      <c r="H996" s="13">
        <v>94</v>
      </c>
      <c r="I996" s="10">
        <f t="shared" si="270"/>
        <v>0</v>
      </c>
      <c r="J996" s="87">
        <f t="shared" si="271"/>
        <v>0</v>
      </c>
      <c r="K996" s="29">
        <v>94</v>
      </c>
      <c r="L996" s="13">
        <v>94</v>
      </c>
      <c r="M996" s="10">
        <f t="shared" si="272"/>
        <v>0</v>
      </c>
      <c r="N996" s="87">
        <f t="shared" si="273"/>
        <v>0</v>
      </c>
      <c r="O996" s="29">
        <v>0</v>
      </c>
      <c r="P996" s="13">
        <v>0</v>
      </c>
      <c r="Q996" s="10" t="str">
        <f t="shared" si="274"/>
        <v>-</v>
      </c>
      <c r="R996" s="87" t="str">
        <f t="shared" si="275"/>
        <v>-</v>
      </c>
      <c r="S996" s="29">
        <v>0</v>
      </c>
      <c r="T996" s="13">
        <v>0</v>
      </c>
      <c r="U996" s="10" t="str">
        <f t="shared" si="276"/>
        <v>-</v>
      </c>
      <c r="V996" s="87" t="str">
        <f t="shared" si="277"/>
        <v>-</v>
      </c>
      <c r="W996" s="88" t="s">
        <v>11071</v>
      </c>
      <c r="X996" s="89" t="s">
        <v>11071</v>
      </c>
      <c r="Y996" s="89" t="s">
        <v>5344</v>
      </c>
      <c r="Z996" s="10" t="str">
        <f t="shared" si="278"/>
        <v>-</v>
      </c>
      <c r="AA996" s="87" t="str">
        <f t="shared" si="279"/>
        <v>-</v>
      </c>
      <c r="AB996" s="90" t="s">
        <v>11071</v>
      </c>
      <c r="AC996" s="89" t="s">
        <v>11071</v>
      </c>
      <c r="AD996" s="89" t="s">
        <v>5344</v>
      </c>
      <c r="AE996" s="10" t="str">
        <f t="shared" si="280"/>
        <v>-</v>
      </c>
      <c r="AF996" s="11" t="str">
        <f t="shared" si="281"/>
        <v>-</v>
      </c>
      <c r="AG996" s="91" t="s">
        <v>11071</v>
      </c>
      <c r="AH996" s="89" t="s">
        <v>11071</v>
      </c>
      <c r="AI996" s="89" t="s">
        <v>5344</v>
      </c>
      <c r="AJ996" s="10" t="str">
        <f t="shared" si="282"/>
        <v>-</v>
      </c>
      <c r="AK996" s="87" t="str">
        <f t="shared" si="283"/>
        <v>-</v>
      </c>
      <c r="AL996" s="90" t="s">
        <v>11071</v>
      </c>
      <c r="AM996" s="89" t="s">
        <v>11071</v>
      </c>
      <c r="AN996" s="89" t="s">
        <v>5344</v>
      </c>
      <c r="AO996" s="10" t="str">
        <f t="shared" si="284"/>
        <v>-</v>
      </c>
      <c r="AP996" s="11" t="str">
        <f t="shared" si="285"/>
        <v>-</v>
      </c>
      <c r="AQ996" s="91" t="s">
        <v>11071</v>
      </c>
      <c r="AR996" s="89" t="s">
        <v>5344</v>
      </c>
      <c r="AS996" s="89" t="s">
        <v>5344</v>
      </c>
      <c r="AT996" s="10" t="str">
        <f t="shared" si="286"/>
        <v>-</v>
      </c>
      <c r="AU996" s="87" t="str">
        <f t="shared" si="287"/>
        <v>-</v>
      </c>
      <c r="AV996" s="15"/>
    </row>
    <row r="997" spans="3:48" ht="50.1" customHeight="1">
      <c r="C997" s="5"/>
      <c r="D997" s="64" t="s">
        <v>1969</v>
      </c>
      <c r="E997" s="65" t="s">
        <v>5261</v>
      </c>
      <c r="F997" s="67" t="s">
        <v>1970</v>
      </c>
      <c r="G997" s="29">
        <v>20</v>
      </c>
      <c r="H997" s="13">
        <v>20</v>
      </c>
      <c r="I997" s="10">
        <f t="shared" si="270"/>
        <v>0</v>
      </c>
      <c r="J997" s="87">
        <f t="shared" si="271"/>
        <v>0</v>
      </c>
      <c r="K997" s="29">
        <v>20</v>
      </c>
      <c r="L997" s="13">
        <v>20</v>
      </c>
      <c r="M997" s="10">
        <f t="shared" si="272"/>
        <v>0</v>
      </c>
      <c r="N997" s="87">
        <f t="shared" si="273"/>
        <v>0</v>
      </c>
      <c r="O997" s="29">
        <v>0</v>
      </c>
      <c r="P997" s="13">
        <v>0</v>
      </c>
      <c r="Q997" s="10" t="str">
        <f t="shared" si="274"/>
        <v>-</v>
      </c>
      <c r="R997" s="87" t="str">
        <f t="shared" si="275"/>
        <v>-</v>
      </c>
      <c r="S997" s="29">
        <v>0</v>
      </c>
      <c r="T997" s="13">
        <v>0</v>
      </c>
      <c r="U997" s="10" t="str">
        <f t="shared" si="276"/>
        <v>-</v>
      </c>
      <c r="V997" s="87" t="str">
        <f t="shared" si="277"/>
        <v>-</v>
      </c>
      <c r="W997" s="88" t="s">
        <v>11071</v>
      </c>
      <c r="X997" s="89" t="s">
        <v>11071</v>
      </c>
      <c r="Y997" s="89" t="s">
        <v>5344</v>
      </c>
      <c r="Z997" s="10" t="str">
        <f t="shared" si="278"/>
        <v>-</v>
      </c>
      <c r="AA997" s="87" t="str">
        <f t="shared" si="279"/>
        <v>-</v>
      </c>
      <c r="AB997" s="90" t="s">
        <v>11071</v>
      </c>
      <c r="AC997" s="89" t="s">
        <v>11071</v>
      </c>
      <c r="AD997" s="89" t="s">
        <v>5344</v>
      </c>
      <c r="AE997" s="10" t="str">
        <f t="shared" si="280"/>
        <v>-</v>
      </c>
      <c r="AF997" s="11" t="str">
        <f t="shared" si="281"/>
        <v>-</v>
      </c>
      <c r="AG997" s="91" t="s">
        <v>11071</v>
      </c>
      <c r="AH997" s="89" t="s">
        <v>11071</v>
      </c>
      <c r="AI997" s="89" t="s">
        <v>5344</v>
      </c>
      <c r="AJ997" s="10" t="str">
        <f t="shared" si="282"/>
        <v>-</v>
      </c>
      <c r="AK997" s="87" t="str">
        <f t="shared" si="283"/>
        <v>-</v>
      </c>
      <c r="AL997" s="90" t="s">
        <v>11071</v>
      </c>
      <c r="AM997" s="89" t="s">
        <v>11071</v>
      </c>
      <c r="AN997" s="89" t="s">
        <v>5344</v>
      </c>
      <c r="AO997" s="10" t="str">
        <f t="shared" si="284"/>
        <v>-</v>
      </c>
      <c r="AP997" s="11" t="str">
        <f t="shared" si="285"/>
        <v>-</v>
      </c>
      <c r="AQ997" s="91" t="s">
        <v>11071</v>
      </c>
      <c r="AR997" s="89" t="s">
        <v>5344</v>
      </c>
      <c r="AS997" s="89" t="s">
        <v>5344</v>
      </c>
      <c r="AT997" s="10" t="str">
        <f t="shared" si="286"/>
        <v>-</v>
      </c>
      <c r="AU997" s="87" t="str">
        <f t="shared" si="287"/>
        <v>-</v>
      </c>
      <c r="AV997" s="20"/>
    </row>
    <row r="998" spans="3:48" ht="50.1" customHeight="1">
      <c r="C998" s="5"/>
      <c r="D998" s="64" t="s">
        <v>1971</v>
      </c>
      <c r="E998" s="65" t="s">
        <v>5261</v>
      </c>
      <c r="F998" s="67" t="s">
        <v>1972</v>
      </c>
      <c r="G998" s="29">
        <v>184</v>
      </c>
      <c r="H998" s="13">
        <v>203</v>
      </c>
      <c r="I998" s="10">
        <f t="shared" si="270"/>
        <v>-19</v>
      </c>
      <c r="J998" s="87">
        <f t="shared" si="271"/>
        <v>-9.3596059113300498</v>
      </c>
      <c r="K998" s="29">
        <v>0</v>
      </c>
      <c r="L998" s="13">
        <v>0</v>
      </c>
      <c r="M998" s="10" t="str">
        <f t="shared" si="272"/>
        <v>-</v>
      </c>
      <c r="N998" s="87" t="str">
        <f t="shared" si="273"/>
        <v>-</v>
      </c>
      <c r="O998" s="29">
        <v>116</v>
      </c>
      <c r="P998" s="13">
        <v>137</v>
      </c>
      <c r="Q998" s="10">
        <f t="shared" si="274"/>
        <v>-21</v>
      </c>
      <c r="R998" s="87">
        <f t="shared" si="275"/>
        <v>-15.328467153284672</v>
      </c>
      <c r="S998" s="29">
        <v>69</v>
      </c>
      <c r="T998" s="13">
        <v>66</v>
      </c>
      <c r="U998" s="10">
        <f t="shared" si="276"/>
        <v>3</v>
      </c>
      <c r="V998" s="87">
        <f t="shared" si="277"/>
        <v>4.5454545454545459</v>
      </c>
      <c r="W998" s="88" t="s">
        <v>8967</v>
      </c>
      <c r="X998" s="89">
        <v>53</v>
      </c>
      <c r="Y998" s="89">
        <v>51</v>
      </c>
      <c r="Z998" s="10">
        <f t="shared" si="278"/>
        <v>2</v>
      </c>
      <c r="AA998" s="87">
        <f t="shared" si="279"/>
        <v>3.9215686274509802</v>
      </c>
      <c r="AB998" s="90" t="s">
        <v>5937</v>
      </c>
      <c r="AC998" s="89">
        <v>15</v>
      </c>
      <c r="AD998" s="89">
        <v>15</v>
      </c>
      <c r="AE998" s="10">
        <f t="shared" si="280"/>
        <v>0</v>
      </c>
      <c r="AF998" s="11">
        <f t="shared" si="281"/>
        <v>0</v>
      </c>
      <c r="AG998" s="91" t="s">
        <v>11071</v>
      </c>
      <c r="AH998" s="89" t="s">
        <v>11071</v>
      </c>
      <c r="AI998" s="89" t="s">
        <v>5344</v>
      </c>
      <c r="AJ998" s="10" t="str">
        <f t="shared" si="282"/>
        <v>-</v>
      </c>
      <c r="AK998" s="87" t="str">
        <f t="shared" si="283"/>
        <v>-</v>
      </c>
      <c r="AL998" s="90" t="s">
        <v>11071</v>
      </c>
      <c r="AM998" s="89" t="s">
        <v>11071</v>
      </c>
      <c r="AN998" s="89" t="s">
        <v>5344</v>
      </c>
      <c r="AO998" s="10" t="str">
        <f t="shared" si="284"/>
        <v>-</v>
      </c>
      <c r="AP998" s="11" t="str">
        <f t="shared" si="285"/>
        <v>-</v>
      </c>
      <c r="AQ998" s="91" t="s">
        <v>11071</v>
      </c>
      <c r="AR998" s="89" t="s">
        <v>5344</v>
      </c>
      <c r="AS998" s="89" t="s">
        <v>5344</v>
      </c>
      <c r="AT998" s="10" t="str">
        <f t="shared" si="286"/>
        <v>-</v>
      </c>
      <c r="AU998" s="87" t="str">
        <f t="shared" si="287"/>
        <v>-</v>
      </c>
      <c r="AV998" s="20"/>
    </row>
    <row r="999" spans="3:48" ht="50.1" customHeight="1">
      <c r="C999" s="5"/>
      <c r="D999" s="64" t="s">
        <v>1973</v>
      </c>
      <c r="E999" s="65" t="s">
        <v>5261</v>
      </c>
      <c r="F999" s="67" t="s">
        <v>1974</v>
      </c>
      <c r="G999" s="29">
        <v>115</v>
      </c>
      <c r="H999" s="13">
        <v>118</v>
      </c>
      <c r="I999" s="10">
        <f t="shared" si="270"/>
        <v>-3</v>
      </c>
      <c r="J999" s="87">
        <f t="shared" si="271"/>
        <v>-2.5423728813559325</v>
      </c>
      <c r="K999" s="29">
        <v>0</v>
      </c>
      <c r="L999" s="13">
        <v>0</v>
      </c>
      <c r="M999" s="10" t="str">
        <f t="shared" si="272"/>
        <v>-</v>
      </c>
      <c r="N999" s="87" t="str">
        <f t="shared" si="273"/>
        <v>-</v>
      </c>
      <c r="O999" s="29">
        <v>0</v>
      </c>
      <c r="P999" s="13">
        <v>0</v>
      </c>
      <c r="Q999" s="10" t="str">
        <f t="shared" si="274"/>
        <v>-</v>
      </c>
      <c r="R999" s="87" t="str">
        <f t="shared" si="275"/>
        <v>-</v>
      </c>
      <c r="S999" s="29">
        <v>115</v>
      </c>
      <c r="T999" s="13">
        <v>118</v>
      </c>
      <c r="U999" s="10">
        <f t="shared" si="276"/>
        <v>-3</v>
      </c>
      <c r="V999" s="87">
        <f t="shared" si="277"/>
        <v>-2.5423728813559325</v>
      </c>
      <c r="W999" s="88" t="s">
        <v>9007</v>
      </c>
      <c r="X999" s="89">
        <v>115</v>
      </c>
      <c r="Y999" s="89">
        <v>118</v>
      </c>
      <c r="Z999" s="10">
        <f t="shared" si="278"/>
        <v>-3</v>
      </c>
      <c r="AA999" s="87">
        <f t="shared" si="279"/>
        <v>-2.5423728813559325</v>
      </c>
      <c r="AB999" s="90" t="s">
        <v>11071</v>
      </c>
      <c r="AC999" s="89" t="s">
        <v>11071</v>
      </c>
      <c r="AD999" s="89" t="s">
        <v>5344</v>
      </c>
      <c r="AE999" s="10" t="str">
        <f t="shared" si="280"/>
        <v>-</v>
      </c>
      <c r="AF999" s="11" t="str">
        <f t="shared" si="281"/>
        <v>-</v>
      </c>
      <c r="AG999" s="91" t="s">
        <v>11071</v>
      </c>
      <c r="AH999" s="89" t="s">
        <v>11071</v>
      </c>
      <c r="AI999" s="89" t="s">
        <v>5344</v>
      </c>
      <c r="AJ999" s="10" t="str">
        <f t="shared" si="282"/>
        <v>-</v>
      </c>
      <c r="AK999" s="87" t="str">
        <f t="shared" si="283"/>
        <v>-</v>
      </c>
      <c r="AL999" s="90" t="s">
        <v>11071</v>
      </c>
      <c r="AM999" s="89" t="s">
        <v>11071</v>
      </c>
      <c r="AN999" s="89" t="s">
        <v>5344</v>
      </c>
      <c r="AO999" s="10" t="str">
        <f t="shared" si="284"/>
        <v>-</v>
      </c>
      <c r="AP999" s="11" t="str">
        <f t="shared" si="285"/>
        <v>-</v>
      </c>
      <c r="AQ999" s="91" t="s">
        <v>11071</v>
      </c>
      <c r="AR999" s="89" t="s">
        <v>5344</v>
      </c>
      <c r="AS999" s="89" t="s">
        <v>5344</v>
      </c>
      <c r="AT999" s="10" t="str">
        <f t="shared" si="286"/>
        <v>-</v>
      </c>
      <c r="AU999" s="87" t="str">
        <f t="shared" si="287"/>
        <v>-</v>
      </c>
      <c r="AV999" s="15"/>
    </row>
    <row r="1000" spans="3:48" ht="50.1" customHeight="1">
      <c r="C1000" s="5"/>
      <c r="D1000" s="64" t="s">
        <v>1975</v>
      </c>
      <c r="E1000" s="65" t="s">
        <v>5261</v>
      </c>
      <c r="F1000" s="67" t="s">
        <v>1976</v>
      </c>
      <c r="G1000" s="29">
        <v>3935</v>
      </c>
      <c r="H1000" s="13">
        <v>3555</v>
      </c>
      <c r="I1000" s="10">
        <f t="shared" si="270"/>
        <v>380</v>
      </c>
      <c r="J1000" s="87">
        <f t="shared" si="271"/>
        <v>10.689170182841069</v>
      </c>
      <c r="K1000" s="29">
        <v>3933</v>
      </c>
      <c r="L1000" s="13">
        <v>3553</v>
      </c>
      <c r="M1000" s="10">
        <f t="shared" si="272"/>
        <v>380</v>
      </c>
      <c r="N1000" s="87">
        <f t="shared" si="273"/>
        <v>10.695187165775401</v>
      </c>
      <c r="O1000" s="29">
        <v>0</v>
      </c>
      <c r="P1000" s="13">
        <v>0</v>
      </c>
      <c r="Q1000" s="10" t="str">
        <f t="shared" si="274"/>
        <v>-</v>
      </c>
      <c r="R1000" s="87" t="str">
        <f t="shared" si="275"/>
        <v>-</v>
      </c>
      <c r="S1000" s="29">
        <v>3</v>
      </c>
      <c r="T1000" s="13">
        <v>2</v>
      </c>
      <c r="U1000" s="10">
        <f t="shared" si="276"/>
        <v>1</v>
      </c>
      <c r="V1000" s="87">
        <f t="shared" si="277"/>
        <v>50</v>
      </c>
      <c r="W1000" s="88" t="s">
        <v>5568</v>
      </c>
      <c r="X1000" s="89">
        <v>2.91</v>
      </c>
      <c r="Y1000" s="89">
        <v>2.31</v>
      </c>
      <c r="Z1000" s="10">
        <f t="shared" si="278"/>
        <v>0.60000000000000009</v>
      </c>
      <c r="AA1000" s="87">
        <f t="shared" si="279"/>
        <v>25.974025974025977</v>
      </c>
      <c r="AB1000" s="90" t="s">
        <v>11071</v>
      </c>
      <c r="AC1000" s="89" t="s">
        <v>11071</v>
      </c>
      <c r="AD1000" s="89" t="s">
        <v>5344</v>
      </c>
      <c r="AE1000" s="10" t="str">
        <f t="shared" si="280"/>
        <v>-</v>
      </c>
      <c r="AF1000" s="11" t="str">
        <f t="shared" si="281"/>
        <v>-</v>
      </c>
      <c r="AG1000" s="91" t="s">
        <v>11071</v>
      </c>
      <c r="AH1000" s="89" t="s">
        <v>11071</v>
      </c>
      <c r="AI1000" s="89" t="s">
        <v>5344</v>
      </c>
      <c r="AJ1000" s="10" t="str">
        <f t="shared" si="282"/>
        <v>-</v>
      </c>
      <c r="AK1000" s="87" t="str">
        <f t="shared" si="283"/>
        <v>-</v>
      </c>
      <c r="AL1000" s="90" t="s">
        <v>11071</v>
      </c>
      <c r="AM1000" s="89" t="s">
        <v>11071</v>
      </c>
      <c r="AN1000" s="89" t="s">
        <v>5344</v>
      </c>
      <c r="AO1000" s="10" t="str">
        <f t="shared" si="284"/>
        <v>-</v>
      </c>
      <c r="AP1000" s="11" t="str">
        <f t="shared" si="285"/>
        <v>-</v>
      </c>
      <c r="AQ1000" s="91" t="s">
        <v>11071</v>
      </c>
      <c r="AR1000" s="89" t="s">
        <v>5344</v>
      </c>
      <c r="AS1000" s="89" t="s">
        <v>5344</v>
      </c>
      <c r="AT1000" s="10" t="str">
        <f t="shared" si="286"/>
        <v>-</v>
      </c>
      <c r="AU1000" s="87" t="str">
        <f t="shared" si="287"/>
        <v>-</v>
      </c>
      <c r="AV1000" s="15"/>
    </row>
    <row r="1001" spans="3:48" ht="50.1" customHeight="1">
      <c r="C1001" s="5"/>
      <c r="D1001" s="64" t="s">
        <v>1977</v>
      </c>
      <c r="E1001" s="65" t="s">
        <v>5261</v>
      </c>
      <c r="F1001" s="67" t="s">
        <v>1978</v>
      </c>
      <c r="G1001" s="29">
        <v>151</v>
      </c>
      <c r="H1001" s="13">
        <v>150</v>
      </c>
      <c r="I1001" s="10">
        <f t="shared" si="270"/>
        <v>1</v>
      </c>
      <c r="J1001" s="87">
        <f t="shared" si="271"/>
        <v>0.66666666666666674</v>
      </c>
      <c r="K1001" s="29">
        <v>151</v>
      </c>
      <c r="L1001" s="13">
        <v>150</v>
      </c>
      <c r="M1001" s="10">
        <f t="shared" si="272"/>
        <v>1</v>
      </c>
      <c r="N1001" s="87">
        <f t="shared" si="273"/>
        <v>0.66666666666666674</v>
      </c>
      <c r="O1001" s="29">
        <v>0</v>
      </c>
      <c r="P1001" s="13">
        <v>0</v>
      </c>
      <c r="Q1001" s="10" t="str">
        <f t="shared" si="274"/>
        <v>-</v>
      </c>
      <c r="R1001" s="87" t="str">
        <f t="shared" si="275"/>
        <v>-</v>
      </c>
      <c r="S1001" s="29">
        <v>0</v>
      </c>
      <c r="T1001" s="13">
        <v>0</v>
      </c>
      <c r="U1001" s="10" t="str">
        <f t="shared" si="276"/>
        <v>-</v>
      </c>
      <c r="V1001" s="87" t="str">
        <f t="shared" si="277"/>
        <v>-</v>
      </c>
      <c r="W1001" s="88" t="s">
        <v>11071</v>
      </c>
      <c r="X1001" s="89" t="s">
        <v>11071</v>
      </c>
      <c r="Y1001" s="89" t="s">
        <v>5344</v>
      </c>
      <c r="Z1001" s="10" t="str">
        <f t="shared" si="278"/>
        <v>-</v>
      </c>
      <c r="AA1001" s="87" t="str">
        <f t="shared" si="279"/>
        <v>-</v>
      </c>
      <c r="AB1001" s="90" t="s">
        <v>11071</v>
      </c>
      <c r="AC1001" s="89" t="s">
        <v>11071</v>
      </c>
      <c r="AD1001" s="89" t="s">
        <v>5344</v>
      </c>
      <c r="AE1001" s="10" t="str">
        <f t="shared" si="280"/>
        <v>-</v>
      </c>
      <c r="AF1001" s="11" t="str">
        <f t="shared" si="281"/>
        <v>-</v>
      </c>
      <c r="AG1001" s="91" t="s">
        <v>11071</v>
      </c>
      <c r="AH1001" s="89" t="s">
        <v>11071</v>
      </c>
      <c r="AI1001" s="89" t="s">
        <v>5344</v>
      </c>
      <c r="AJ1001" s="10" t="str">
        <f t="shared" si="282"/>
        <v>-</v>
      </c>
      <c r="AK1001" s="87" t="str">
        <f t="shared" si="283"/>
        <v>-</v>
      </c>
      <c r="AL1001" s="90" t="s">
        <v>11071</v>
      </c>
      <c r="AM1001" s="89" t="s">
        <v>11071</v>
      </c>
      <c r="AN1001" s="89" t="s">
        <v>5344</v>
      </c>
      <c r="AO1001" s="10" t="str">
        <f t="shared" si="284"/>
        <v>-</v>
      </c>
      <c r="AP1001" s="11" t="str">
        <f t="shared" si="285"/>
        <v>-</v>
      </c>
      <c r="AQ1001" s="91" t="s">
        <v>11071</v>
      </c>
      <c r="AR1001" s="89" t="s">
        <v>5344</v>
      </c>
      <c r="AS1001" s="89" t="s">
        <v>5344</v>
      </c>
      <c r="AT1001" s="10" t="str">
        <f t="shared" si="286"/>
        <v>-</v>
      </c>
      <c r="AU1001" s="87" t="str">
        <f t="shared" si="287"/>
        <v>-</v>
      </c>
      <c r="AV1001" s="15"/>
    </row>
    <row r="1002" spans="3:48" ht="50.1" customHeight="1">
      <c r="C1002" s="5"/>
      <c r="D1002" s="64" t="s">
        <v>1979</v>
      </c>
      <c r="E1002" s="65" t="s">
        <v>5261</v>
      </c>
      <c r="F1002" s="67" t="s">
        <v>1980</v>
      </c>
      <c r="G1002" s="29">
        <v>131</v>
      </c>
      <c r="H1002" s="13">
        <v>131</v>
      </c>
      <c r="I1002" s="10">
        <f t="shared" si="270"/>
        <v>0</v>
      </c>
      <c r="J1002" s="87">
        <f t="shared" si="271"/>
        <v>0</v>
      </c>
      <c r="K1002" s="29">
        <v>0</v>
      </c>
      <c r="L1002" s="13">
        <v>0</v>
      </c>
      <c r="M1002" s="10" t="str">
        <f t="shared" si="272"/>
        <v>-</v>
      </c>
      <c r="N1002" s="87" t="str">
        <f t="shared" si="273"/>
        <v>-</v>
      </c>
      <c r="O1002" s="29">
        <v>131</v>
      </c>
      <c r="P1002" s="13">
        <v>131</v>
      </c>
      <c r="Q1002" s="10">
        <f t="shared" si="274"/>
        <v>0</v>
      </c>
      <c r="R1002" s="87">
        <f t="shared" si="275"/>
        <v>0</v>
      </c>
      <c r="S1002" s="29">
        <v>0</v>
      </c>
      <c r="T1002" s="13">
        <v>0</v>
      </c>
      <c r="U1002" s="10" t="str">
        <f t="shared" si="276"/>
        <v>-</v>
      </c>
      <c r="V1002" s="87" t="str">
        <f t="shared" si="277"/>
        <v>-</v>
      </c>
      <c r="W1002" s="88" t="s">
        <v>11071</v>
      </c>
      <c r="X1002" s="89" t="s">
        <v>11071</v>
      </c>
      <c r="Y1002" s="89" t="s">
        <v>5344</v>
      </c>
      <c r="Z1002" s="10" t="str">
        <f t="shared" si="278"/>
        <v>-</v>
      </c>
      <c r="AA1002" s="87" t="str">
        <f t="shared" si="279"/>
        <v>-</v>
      </c>
      <c r="AB1002" s="90" t="s">
        <v>11071</v>
      </c>
      <c r="AC1002" s="89" t="s">
        <v>11071</v>
      </c>
      <c r="AD1002" s="89" t="s">
        <v>5344</v>
      </c>
      <c r="AE1002" s="10" t="str">
        <f t="shared" si="280"/>
        <v>-</v>
      </c>
      <c r="AF1002" s="11" t="str">
        <f t="shared" si="281"/>
        <v>-</v>
      </c>
      <c r="AG1002" s="91" t="s">
        <v>11071</v>
      </c>
      <c r="AH1002" s="89" t="s">
        <v>11071</v>
      </c>
      <c r="AI1002" s="89" t="s">
        <v>5344</v>
      </c>
      <c r="AJ1002" s="10" t="str">
        <f t="shared" si="282"/>
        <v>-</v>
      </c>
      <c r="AK1002" s="87" t="str">
        <f t="shared" si="283"/>
        <v>-</v>
      </c>
      <c r="AL1002" s="90" t="s">
        <v>11071</v>
      </c>
      <c r="AM1002" s="89" t="s">
        <v>11071</v>
      </c>
      <c r="AN1002" s="89" t="s">
        <v>5344</v>
      </c>
      <c r="AO1002" s="10" t="str">
        <f t="shared" si="284"/>
        <v>-</v>
      </c>
      <c r="AP1002" s="11" t="str">
        <f t="shared" si="285"/>
        <v>-</v>
      </c>
      <c r="AQ1002" s="91" t="s">
        <v>11071</v>
      </c>
      <c r="AR1002" s="89" t="s">
        <v>5344</v>
      </c>
      <c r="AS1002" s="89" t="s">
        <v>5344</v>
      </c>
      <c r="AT1002" s="10" t="str">
        <f t="shared" si="286"/>
        <v>-</v>
      </c>
      <c r="AU1002" s="87" t="str">
        <f t="shared" si="287"/>
        <v>-</v>
      </c>
      <c r="AV1002" s="15"/>
    </row>
    <row r="1003" spans="3:48" ht="50.1" customHeight="1">
      <c r="C1003" s="5"/>
      <c r="D1003" s="64" t="s">
        <v>1981</v>
      </c>
      <c r="E1003" s="65" t="s">
        <v>5261</v>
      </c>
      <c r="F1003" s="67" t="s">
        <v>1982</v>
      </c>
      <c r="G1003" s="29">
        <v>241</v>
      </c>
      <c r="H1003" s="13">
        <v>241</v>
      </c>
      <c r="I1003" s="10">
        <f t="shared" si="270"/>
        <v>0</v>
      </c>
      <c r="J1003" s="87">
        <f t="shared" si="271"/>
        <v>0</v>
      </c>
      <c r="K1003" s="29">
        <v>0</v>
      </c>
      <c r="L1003" s="13">
        <v>0</v>
      </c>
      <c r="M1003" s="10" t="str">
        <f t="shared" si="272"/>
        <v>-</v>
      </c>
      <c r="N1003" s="87" t="str">
        <f t="shared" si="273"/>
        <v>-</v>
      </c>
      <c r="O1003" s="29">
        <v>0</v>
      </c>
      <c r="P1003" s="13">
        <v>0</v>
      </c>
      <c r="Q1003" s="10" t="str">
        <f t="shared" si="274"/>
        <v>-</v>
      </c>
      <c r="R1003" s="87" t="str">
        <f t="shared" si="275"/>
        <v>-</v>
      </c>
      <c r="S1003" s="29">
        <v>241</v>
      </c>
      <c r="T1003" s="13">
        <v>241</v>
      </c>
      <c r="U1003" s="10">
        <f t="shared" si="276"/>
        <v>0</v>
      </c>
      <c r="V1003" s="87">
        <f t="shared" si="277"/>
        <v>0</v>
      </c>
      <c r="W1003" s="88" t="s">
        <v>6465</v>
      </c>
      <c r="X1003" s="89">
        <v>241</v>
      </c>
      <c r="Y1003" s="89">
        <v>241</v>
      </c>
      <c r="Z1003" s="10">
        <f t="shared" si="278"/>
        <v>0</v>
      </c>
      <c r="AA1003" s="87">
        <f t="shared" si="279"/>
        <v>0</v>
      </c>
      <c r="AB1003" s="90" t="s">
        <v>11071</v>
      </c>
      <c r="AC1003" s="89" t="s">
        <v>11071</v>
      </c>
      <c r="AD1003" s="89" t="s">
        <v>5344</v>
      </c>
      <c r="AE1003" s="10" t="str">
        <f t="shared" si="280"/>
        <v>-</v>
      </c>
      <c r="AF1003" s="11" t="str">
        <f t="shared" si="281"/>
        <v>-</v>
      </c>
      <c r="AG1003" s="91" t="s">
        <v>11071</v>
      </c>
      <c r="AH1003" s="89" t="s">
        <v>11071</v>
      </c>
      <c r="AI1003" s="89" t="s">
        <v>5344</v>
      </c>
      <c r="AJ1003" s="10" t="str">
        <f t="shared" si="282"/>
        <v>-</v>
      </c>
      <c r="AK1003" s="87" t="str">
        <f t="shared" si="283"/>
        <v>-</v>
      </c>
      <c r="AL1003" s="90" t="s">
        <v>11071</v>
      </c>
      <c r="AM1003" s="89" t="s">
        <v>11071</v>
      </c>
      <c r="AN1003" s="89" t="s">
        <v>5344</v>
      </c>
      <c r="AO1003" s="10" t="str">
        <f t="shared" si="284"/>
        <v>-</v>
      </c>
      <c r="AP1003" s="11" t="str">
        <f t="shared" si="285"/>
        <v>-</v>
      </c>
      <c r="AQ1003" s="91" t="s">
        <v>11071</v>
      </c>
      <c r="AR1003" s="89" t="s">
        <v>5344</v>
      </c>
      <c r="AS1003" s="89" t="s">
        <v>5344</v>
      </c>
      <c r="AT1003" s="10" t="str">
        <f t="shared" si="286"/>
        <v>-</v>
      </c>
      <c r="AU1003" s="87" t="str">
        <f t="shared" si="287"/>
        <v>-</v>
      </c>
      <c r="AV1003" s="15"/>
    </row>
    <row r="1004" spans="3:48" ht="50.1" customHeight="1">
      <c r="C1004" s="5"/>
      <c r="D1004" s="64" t="s">
        <v>1983</v>
      </c>
      <c r="E1004" s="65" t="s">
        <v>5261</v>
      </c>
      <c r="F1004" s="67" t="s">
        <v>1984</v>
      </c>
      <c r="G1004" s="29">
        <v>1053</v>
      </c>
      <c r="H1004" s="13">
        <v>776</v>
      </c>
      <c r="I1004" s="10">
        <f t="shared" si="270"/>
        <v>277</v>
      </c>
      <c r="J1004" s="87">
        <f t="shared" si="271"/>
        <v>35.695876288659797</v>
      </c>
      <c r="K1004" s="29">
        <v>1053</v>
      </c>
      <c r="L1004" s="13">
        <v>776</v>
      </c>
      <c r="M1004" s="10">
        <f t="shared" si="272"/>
        <v>277</v>
      </c>
      <c r="N1004" s="87">
        <f t="shared" si="273"/>
        <v>35.695876288659797</v>
      </c>
      <c r="O1004" s="29">
        <v>0</v>
      </c>
      <c r="P1004" s="13">
        <v>0</v>
      </c>
      <c r="Q1004" s="10" t="str">
        <f t="shared" si="274"/>
        <v>-</v>
      </c>
      <c r="R1004" s="87" t="str">
        <f t="shared" si="275"/>
        <v>-</v>
      </c>
      <c r="S1004" s="29">
        <v>0</v>
      </c>
      <c r="T1004" s="13">
        <v>0</v>
      </c>
      <c r="U1004" s="10" t="str">
        <f t="shared" si="276"/>
        <v>-</v>
      </c>
      <c r="V1004" s="87" t="str">
        <f t="shared" si="277"/>
        <v>-</v>
      </c>
      <c r="W1004" s="88" t="s">
        <v>11071</v>
      </c>
      <c r="X1004" s="89" t="s">
        <v>11071</v>
      </c>
      <c r="Y1004" s="89" t="s">
        <v>5344</v>
      </c>
      <c r="Z1004" s="10" t="str">
        <f t="shared" si="278"/>
        <v>-</v>
      </c>
      <c r="AA1004" s="87" t="str">
        <f t="shared" si="279"/>
        <v>-</v>
      </c>
      <c r="AB1004" s="90" t="s">
        <v>11071</v>
      </c>
      <c r="AC1004" s="89" t="s">
        <v>11071</v>
      </c>
      <c r="AD1004" s="89" t="s">
        <v>5344</v>
      </c>
      <c r="AE1004" s="10" t="str">
        <f t="shared" si="280"/>
        <v>-</v>
      </c>
      <c r="AF1004" s="11" t="str">
        <f t="shared" si="281"/>
        <v>-</v>
      </c>
      <c r="AG1004" s="91" t="s">
        <v>11071</v>
      </c>
      <c r="AH1004" s="89" t="s">
        <v>11071</v>
      </c>
      <c r="AI1004" s="89" t="s">
        <v>5344</v>
      </c>
      <c r="AJ1004" s="10" t="str">
        <f t="shared" si="282"/>
        <v>-</v>
      </c>
      <c r="AK1004" s="87" t="str">
        <f t="shared" si="283"/>
        <v>-</v>
      </c>
      <c r="AL1004" s="90" t="s">
        <v>11071</v>
      </c>
      <c r="AM1004" s="89" t="s">
        <v>11071</v>
      </c>
      <c r="AN1004" s="89" t="s">
        <v>5344</v>
      </c>
      <c r="AO1004" s="10" t="str">
        <f t="shared" si="284"/>
        <v>-</v>
      </c>
      <c r="AP1004" s="11" t="str">
        <f t="shared" si="285"/>
        <v>-</v>
      </c>
      <c r="AQ1004" s="91" t="s">
        <v>11071</v>
      </c>
      <c r="AR1004" s="89" t="s">
        <v>5344</v>
      </c>
      <c r="AS1004" s="89" t="s">
        <v>5344</v>
      </c>
      <c r="AT1004" s="10" t="str">
        <f t="shared" si="286"/>
        <v>-</v>
      </c>
      <c r="AU1004" s="87" t="str">
        <f t="shared" si="287"/>
        <v>-</v>
      </c>
      <c r="AV1004" s="15"/>
    </row>
    <row r="1005" spans="3:48" ht="50.1" customHeight="1">
      <c r="C1005" s="5"/>
      <c r="D1005" s="64" t="s">
        <v>1985</v>
      </c>
      <c r="E1005" s="65" t="s">
        <v>5261</v>
      </c>
      <c r="F1005" s="67" t="s">
        <v>1986</v>
      </c>
      <c r="G1005" s="29">
        <v>113</v>
      </c>
      <c r="H1005" s="13">
        <v>113</v>
      </c>
      <c r="I1005" s="10">
        <f t="shared" si="270"/>
        <v>0</v>
      </c>
      <c r="J1005" s="87">
        <f t="shared" si="271"/>
        <v>0</v>
      </c>
      <c r="K1005" s="29">
        <v>113</v>
      </c>
      <c r="L1005" s="13">
        <v>113</v>
      </c>
      <c r="M1005" s="10">
        <f t="shared" si="272"/>
        <v>0</v>
      </c>
      <c r="N1005" s="87">
        <f t="shared" si="273"/>
        <v>0</v>
      </c>
      <c r="O1005" s="29">
        <v>0</v>
      </c>
      <c r="P1005" s="13">
        <v>0</v>
      </c>
      <c r="Q1005" s="10" t="str">
        <f t="shared" si="274"/>
        <v>-</v>
      </c>
      <c r="R1005" s="87" t="str">
        <f t="shared" si="275"/>
        <v>-</v>
      </c>
      <c r="S1005" s="29">
        <v>0</v>
      </c>
      <c r="T1005" s="13">
        <v>0</v>
      </c>
      <c r="U1005" s="10" t="str">
        <f t="shared" si="276"/>
        <v>-</v>
      </c>
      <c r="V1005" s="87" t="str">
        <f t="shared" si="277"/>
        <v>-</v>
      </c>
      <c r="W1005" s="88" t="s">
        <v>11071</v>
      </c>
      <c r="X1005" s="89" t="s">
        <v>11071</v>
      </c>
      <c r="Y1005" s="89" t="s">
        <v>5344</v>
      </c>
      <c r="Z1005" s="10" t="str">
        <f t="shared" si="278"/>
        <v>-</v>
      </c>
      <c r="AA1005" s="87" t="str">
        <f t="shared" si="279"/>
        <v>-</v>
      </c>
      <c r="AB1005" s="90" t="s">
        <v>11071</v>
      </c>
      <c r="AC1005" s="89" t="s">
        <v>11071</v>
      </c>
      <c r="AD1005" s="89" t="s">
        <v>5344</v>
      </c>
      <c r="AE1005" s="10" t="str">
        <f t="shared" si="280"/>
        <v>-</v>
      </c>
      <c r="AF1005" s="11" t="str">
        <f t="shared" si="281"/>
        <v>-</v>
      </c>
      <c r="AG1005" s="91" t="s">
        <v>11071</v>
      </c>
      <c r="AH1005" s="89" t="s">
        <v>11071</v>
      </c>
      <c r="AI1005" s="89" t="s">
        <v>5344</v>
      </c>
      <c r="AJ1005" s="10" t="str">
        <f t="shared" si="282"/>
        <v>-</v>
      </c>
      <c r="AK1005" s="87" t="str">
        <f t="shared" si="283"/>
        <v>-</v>
      </c>
      <c r="AL1005" s="90" t="s">
        <v>11071</v>
      </c>
      <c r="AM1005" s="89" t="s">
        <v>11071</v>
      </c>
      <c r="AN1005" s="89" t="s">
        <v>5344</v>
      </c>
      <c r="AO1005" s="10" t="str">
        <f t="shared" si="284"/>
        <v>-</v>
      </c>
      <c r="AP1005" s="11" t="str">
        <f t="shared" si="285"/>
        <v>-</v>
      </c>
      <c r="AQ1005" s="91" t="s">
        <v>11071</v>
      </c>
      <c r="AR1005" s="89" t="s">
        <v>5344</v>
      </c>
      <c r="AS1005" s="89" t="s">
        <v>5344</v>
      </c>
      <c r="AT1005" s="10" t="str">
        <f t="shared" si="286"/>
        <v>-</v>
      </c>
      <c r="AU1005" s="87" t="str">
        <f t="shared" si="287"/>
        <v>-</v>
      </c>
      <c r="AV1005" s="15"/>
    </row>
    <row r="1006" spans="3:48" ht="50.1" customHeight="1">
      <c r="C1006" s="5"/>
      <c r="D1006" s="64" t="s">
        <v>5206</v>
      </c>
      <c r="E1006" s="65" t="s">
        <v>5302</v>
      </c>
      <c r="F1006" s="67" t="s">
        <v>5207</v>
      </c>
      <c r="G1006" s="29">
        <v>5446</v>
      </c>
      <c r="H1006" s="13">
        <v>6216</v>
      </c>
      <c r="I1006" s="10">
        <f t="shared" si="270"/>
        <v>-770</v>
      </c>
      <c r="J1006" s="87">
        <f t="shared" si="271"/>
        <v>-12.387387387387387</v>
      </c>
      <c r="K1006" s="29">
        <v>3487</v>
      </c>
      <c r="L1006" s="13">
        <v>4513</v>
      </c>
      <c r="M1006" s="10">
        <f t="shared" si="272"/>
        <v>-1026</v>
      </c>
      <c r="N1006" s="87">
        <f t="shared" si="273"/>
        <v>-22.734323066696209</v>
      </c>
      <c r="O1006" s="29">
        <v>34</v>
      </c>
      <c r="P1006" s="13">
        <v>33</v>
      </c>
      <c r="Q1006" s="10">
        <f t="shared" si="274"/>
        <v>1</v>
      </c>
      <c r="R1006" s="87">
        <f t="shared" si="275"/>
        <v>3.0303030303030303</v>
      </c>
      <c r="S1006" s="29">
        <v>1924</v>
      </c>
      <c r="T1006" s="13">
        <v>1670</v>
      </c>
      <c r="U1006" s="10">
        <f t="shared" si="276"/>
        <v>254</v>
      </c>
      <c r="V1006" s="87">
        <f t="shared" si="277"/>
        <v>15.209580838323353</v>
      </c>
      <c r="W1006" s="88" t="s">
        <v>6305</v>
      </c>
      <c r="X1006" s="89">
        <v>1506</v>
      </c>
      <c r="Y1006" s="89">
        <v>1506</v>
      </c>
      <c r="Z1006" s="10">
        <f t="shared" si="278"/>
        <v>0</v>
      </c>
      <c r="AA1006" s="87">
        <f t="shared" si="279"/>
        <v>0</v>
      </c>
      <c r="AB1006" s="90" t="s">
        <v>7549</v>
      </c>
      <c r="AC1006" s="89">
        <v>198</v>
      </c>
      <c r="AD1006" s="89" t="s">
        <v>5344</v>
      </c>
      <c r="AE1006" s="10" t="str">
        <f t="shared" si="280"/>
        <v>-</v>
      </c>
      <c r="AF1006" s="11" t="str">
        <f t="shared" si="281"/>
        <v>-</v>
      </c>
      <c r="AG1006" s="91" t="s">
        <v>6303</v>
      </c>
      <c r="AH1006" s="89">
        <v>99</v>
      </c>
      <c r="AI1006" s="89">
        <v>100</v>
      </c>
      <c r="AJ1006" s="10">
        <f t="shared" si="282"/>
        <v>-1</v>
      </c>
      <c r="AK1006" s="87">
        <f t="shared" si="283"/>
        <v>-1</v>
      </c>
      <c r="AL1006" s="90" t="s">
        <v>7550</v>
      </c>
      <c r="AM1006" s="89">
        <v>80</v>
      </c>
      <c r="AN1006" s="89">
        <v>26</v>
      </c>
      <c r="AO1006" s="10">
        <f t="shared" si="284"/>
        <v>54</v>
      </c>
      <c r="AP1006" s="11">
        <f t="shared" si="285"/>
        <v>207.69230769230771</v>
      </c>
      <c r="AQ1006" s="91" t="s">
        <v>6304</v>
      </c>
      <c r="AR1006" s="89">
        <v>28</v>
      </c>
      <c r="AS1006" s="89">
        <v>26</v>
      </c>
      <c r="AT1006" s="10">
        <f t="shared" si="286"/>
        <v>2</v>
      </c>
      <c r="AU1006" s="87">
        <f t="shared" si="287"/>
        <v>7.6923076923076925</v>
      </c>
      <c r="AV1006" s="19" t="s">
        <v>7168</v>
      </c>
    </row>
    <row r="1007" spans="3:48" ht="50.1" customHeight="1">
      <c r="C1007" s="5"/>
      <c r="D1007" s="64" t="s">
        <v>1987</v>
      </c>
      <c r="E1007" s="65" t="s">
        <v>5262</v>
      </c>
      <c r="F1007" s="67" t="s">
        <v>1988</v>
      </c>
      <c r="G1007" s="29">
        <v>15137</v>
      </c>
      <c r="H1007" s="13">
        <v>15059</v>
      </c>
      <c r="I1007" s="10">
        <f t="shared" si="270"/>
        <v>78</v>
      </c>
      <c r="J1007" s="87">
        <f t="shared" si="271"/>
        <v>0.51796268012484237</v>
      </c>
      <c r="K1007" s="29">
        <v>4693</v>
      </c>
      <c r="L1007" s="13">
        <v>4199</v>
      </c>
      <c r="M1007" s="10">
        <f t="shared" si="272"/>
        <v>494</v>
      </c>
      <c r="N1007" s="87">
        <f t="shared" si="273"/>
        <v>11.76470588235294</v>
      </c>
      <c r="O1007" s="29">
        <v>29</v>
      </c>
      <c r="P1007" s="13">
        <v>29</v>
      </c>
      <c r="Q1007" s="10">
        <f t="shared" si="274"/>
        <v>0</v>
      </c>
      <c r="R1007" s="87">
        <f t="shared" si="275"/>
        <v>0</v>
      </c>
      <c r="S1007" s="29">
        <v>10414</v>
      </c>
      <c r="T1007" s="13">
        <v>10830</v>
      </c>
      <c r="U1007" s="10">
        <f t="shared" si="276"/>
        <v>-416</v>
      </c>
      <c r="V1007" s="87">
        <f t="shared" si="277"/>
        <v>-3.8411819021237301</v>
      </c>
      <c r="W1007" s="88" t="s">
        <v>6305</v>
      </c>
      <c r="X1007" s="89">
        <v>5650</v>
      </c>
      <c r="Y1007" s="89">
        <v>5927</v>
      </c>
      <c r="Z1007" s="10">
        <f t="shared" si="278"/>
        <v>-277</v>
      </c>
      <c r="AA1007" s="87">
        <f t="shared" si="279"/>
        <v>-4.6735279230639453</v>
      </c>
      <c r="AB1007" s="90" t="s">
        <v>5404</v>
      </c>
      <c r="AC1007" s="89">
        <v>4000</v>
      </c>
      <c r="AD1007" s="89">
        <v>4000</v>
      </c>
      <c r="AE1007" s="10">
        <f t="shared" si="280"/>
        <v>0</v>
      </c>
      <c r="AF1007" s="11">
        <f t="shared" si="281"/>
        <v>0</v>
      </c>
      <c r="AG1007" s="91" t="s">
        <v>6306</v>
      </c>
      <c r="AH1007" s="89">
        <v>684</v>
      </c>
      <c r="AI1007" s="89">
        <v>830</v>
      </c>
      <c r="AJ1007" s="10">
        <f t="shared" si="282"/>
        <v>-146</v>
      </c>
      <c r="AK1007" s="87">
        <f t="shared" si="283"/>
        <v>-17.590361445783131</v>
      </c>
      <c r="AL1007" s="90" t="s">
        <v>6307</v>
      </c>
      <c r="AM1007" s="89">
        <v>67</v>
      </c>
      <c r="AN1007" s="89">
        <v>68</v>
      </c>
      <c r="AO1007" s="10">
        <f t="shared" si="284"/>
        <v>-1</v>
      </c>
      <c r="AP1007" s="11">
        <f t="shared" si="285"/>
        <v>-1.4705882352941175</v>
      </c>
      <c r="AQ1007" s="91" t="s">
        <v>7117</v>
      </c>
      <c r="AR1007" s="89">
        <v>8</v>
      </c>
      <c r="AS1007" s="89" t="s">
        <v>5344</v>
      </c>
      <c r="AT1007" s="10" t="str">
        <f t="shared" si="286"/>
        <v>-</v>
      </c>
      <c r="AU1007" s="87" t="str">
        <f t="shared" si="287"/>
        <v>-</v>
      </c>
      <c r="AV1007" s="19" t="s">
        <v>6308</v>
      </c>
    </row>
    <row r="1008" spans="3:48" ht="50.1" customHeight="1">
      <c r="C1008" s="5"/>
      <c r="D1008" s="64" t="s">
        <v>1989</v>
      </c>
      <c r="E1008" s="65" t="s">
        <v>5262</v>
      </c>
      <c r="F1008" s="67" t="s">
        <v>1990</v>
      </c>
      <c r="G1008" s="29">
        <v>8699</v>
      </c>
      <c r="H1008" s="13">
        <v>10694</v>
      </c>
      <c r="I1008" s="10">
        <f t="shared" si="270"/>
        <v>-1995</v>
      </c>
      <c r="J1008" s="87">
        <f t="shared" si="271"/>
        <v>-18.655320740602207</v>
      </c>
      <c r="K1008" s="29">
        <v>5723</v>
      </c>
      <c r="L1008" s="13">
        <v>6780</v>
      </c>
      <c r="M1008" s="10">
        <f t="shared" si="272"/>
        <v>-1057</v>
      </c>
      <c r="N1008" s="87">
        <f t="shared" si="273"/>
        <v>-15.589970501474927</v>
      </c>
      <c r="O1008" s="29">
        <v>457</v>
      </c>
      <c r="P1008" s="13">
        <v>457</v>
      </c>
      <c r="Q1008" s="10">
        <f t="shared" si="274"/>
        <v>0</v>
      </c>
      <c r="R1008" s="87">
        <f t="shared" si="275"/>
        <v>0</v>
      </c>
      <c r="S1008" s="29">
        <v>2519</v>
      </c>
      <c r="T1008" s="13">
        <v>3456</v>
      </c>
      <c r="U1008" s="10">
        <f t="shared" si="276"/>
        <v>-937</v>
      </c>
      <c r="V1008" s="87">
        <f t="shared" si="277"/>
        <v>-27.112268518518519</v>
      </c>
      <c r="W1008" s="88" t="s">
        <v>5375</v>
      </c>
      <c r="X1008" s="89">
        <v>444</v>
      </c>
      <c r="Y1008" s="89">
        <v>448</v>
      </c>
      <c r="Z1008" s="10">
        <f t="shared" si="278"/>
        <v>-4</v>
      </c>
      <c r="AA1008" s="87">
        <f t="shared" si="279"/>
        <v>-0.89285714285714279</v>
      </c>
      <c r="AB1008" s="90" t="s">
        <v>5339</v>
      </c>
      <c r="AC1008" s="89">
        <v>361</v>
      </c>
      <c r="AD1008" s="89">
        <v>361</v>
      </c>
      <c r="AE1008" s="10">
        <f t="shared" si="280"/>
        <v>0</v>
      </c>
      <c r="AF1008" s="11">
        <f t="shared" si="281"/>
        <v>0</v>
      </c>
      <c r="AG1008" s="91" t="s">
        <v>5568</v>
      </c>
      <c r="AH1008" s="89">
        <v>322</v>
      </c>
      <c r="AI1008" s="89">
        <v>522</v>
      </c>
      <c r="AJ1008" s="10">
        <f t="shared" si="282"/>
        <v>-200</v>
      </c>
      <c r="AK1008" s="87">
        <f t="shared" si="283"/>
        <v>-38.314176245210732</v>
      </c>
      <c r="AL1008" s="90" t="s">
        <v>6309</v>
      </c>
      <c r="AM1008" s="89">
        <v>200</v>
      </c>
      <c r="AN1008" s="89">
        <v>914</v>
      </c>
      <c r="AO1008" s="10">
        <f t="shared" si="284"/>
        <v>-714</v>
      </c>
      <c r="AP1008" s="11">
        <f t="shared" si="285"/>
        <v>-78.118161925601754</v>
      </c>
      <c r="AQ1008" s="91" t="s">
        <v>9017</v>
      </c>
      <c r="AR1008" s="89">
        <v>184</v>
      </c>
      <c r="AS1008" s="89">
        <v>184</v>
      </c>
      <c r="AT1008" s="10">
        <f t="shared" si="286"/>
        <v>0</v>
      </c>
      <c r="AU1008" s="87">
        <f t="shared" si="287"/>
        <v>0</v>
      </c>
      <c r="AV1008" s="19" t="s">
        <v>6310</v>
      </c>
    </row>
    <row r="1009" spans="3:48" ht="50.1" customHeight="1">
      <c r="C1009" s="5"/>
      <c r="D1009" s="64" t="s">
        <v>1991</v>
      </c>
      <c r="E1009" s="65" t="s">
        <v>5262</v>
      </c>
      <c r="F1009" s="67" t="s">
        <v>1992</v>
      </c>
      <c r="G1009" s="29">
        <v>11763</v>
      </c>
      <c r="H1009" s="13">
        <v>14873</v>
      </c>
      <c r="I1009" s="10">
        <f t="shared" si="270"/>
        <v>-3110</v>
      </c>
      <c r="J1009" s="87">
        <f t="shared" si="271"/>
        <v>-20.91037450413501</v>
      </c>
      <c r="K1009" s="29">
        <v>7744</v>
      </c>
      <c r="L1009" s="13">
        <v>7735</v>
      </c>
      <c r="M1009" s="10">
        <f t="shared" si="272"/>
        <v>9</v>
      </c>
      <c r="N1009" s="87">
        <f t="shared" si="273"/>
        <v>0.11635423400129283</v>
      </c>
      <c r="O1009" s="29">
        <v>554</v>
      </c>
      <c r="P1009" s="13">
        <v>554</v>
      </c>
      <c r="Q1009" s="10">
        <f t="shared" si="274"/>
        <v>0</v>
      </c>
      <c r="R1009" s="87">
        <f t="shared" si="275"/>
        <v>0</v>
      </c>
      <c r="S1009" s="29">
        <v>3465</v>
      </c>
      <c r="T1009" s="13">
        <v>6584</v>
      </c>
      <c r="U1009" s="10">
        <f t="shared" si="276"/>
        <v>-3119</v>
      </c>
      <c r="V1009" s="87">
        <f t="shared" si="277"/>
        <v>-47.372417982989063</v>
      </c>
      <c r="W1009" s="88" t="s">
        <v>6311</v>
      </c>
      <c r="X1009" s="89">
        <v>1025</v>
      </c>
      <c r="Y1009" s="89">
        <v>1075</v>
      </c>
      <c r="Z1009" s="10">
        <f t="shared" si="278"/>
        <v>-50</v>
      </c>
      <c r="AA1009" s="87">
        <f t="shared" si="279"/>
        <v>-4.6511627906976747</v>
      </c>
      <c r="AB1009" s="90" t="s">
        <v>6312</v>
      </c>
      <c r="AC1009" s="89">
        <v>801</v>
      </c>
      <c r="AD1009" s="89">
        <v>900</v>
      </c>
      <c r="AE1009" s="10">
        <f t="shared" si="280"/>
        <v>-99</v>
      </c>
      <c r="AF1009" s="11">
        <f t="shared" si="281"/>
        <v>-11</v>
      </c>
      <c r="AG1009" s="91" t="s">
        <v>5403</v>
      </c>
      <c r="AH1009" s="89">
        <v>424</v>
      </c>
      <c r="AI1009" s="89">
        <v>264</v>
      </c>
      <c r="AJ1009" s="10">
        <f t="shared" si="282"/>
        <v>160</v>
      </c>
      <c r="AK1009" s="87">
        <f t="shared" si="283"/>
        <v>60.606060606060609</v>
      </c>
      <c r="AL1009" s="90" t="s">
        <v>6313</v>
      </c>
      <c r="AM1009" s="89">
        <v>333</v>
      </c>
      <c r="AN1009" s="89">
        <v>433</v>
      </c>
      <c r="AO1009" s="10">
        <f t="shared" si="284"/>
        <v>-100</v>
      </c>
      <c r="AP1009" s="11">
        <f t="shared" si="285"/>
        <v>-23.094688221709006</v>
      </c>
      <c r="AQ1009" s="91" t="s">
        <v>5317</v>
      </c>
      <c r="AR1009" s="89">
        <v>201</v>
      </c>
      <c r="AS1009" s="89">
        <v>200</v>
      </c>
      <c r="AT1009" s="10">
        <f t="shared" si="286"/>
        <v>1</v>
      </c>
      <c r="AU1009" s="87">
        <f t="shared" si="287"/>
        <v>0.5</v>
      </c>
      <c r="AV1009" s="19" t="s">
        <v>9030</v>
      </c>
    </row>
    <row r="1010" spans="3:48" ht="50.1" customHeight="1">
      <c r="C1010" s="5"/>
      <c r="D1010" s="64" t="s">
        <v>1993</v>
      </c>
      <c r="E1010" s="65" t="s">
        <v>5262</v>
      </c>
      <c r="F1010" s="67" t="s">
        <v>1994</v>
      </c>
      <c r="G1010" s="29">
        <v>6867</v>
      </c>
      <c r="H1010" s="13">
        <v>8002</v>
      </c>
      <c r="I1010" s="10">
        <f t="shared" si="270"/>
        <v>-1135</v>
      </c>
      <c r="J1010" s="87">
        <f t="shared" si="271"/>
        <v>-14.183954011497127</v>
      </c>
      <c r="K1010" s="29">
        <v>3226</v>
      </c>
      <c r="L1010" s="13">
        <v>4200</v>
      </c>
      <c r="M1010" s="10">
        <f t="shared" si="272"/>
        <v>-974</v>
      </c>
      <c r="N1010" s="87">
        <f t="shared" si="273"/>
        <v>-23.19047619047619</v>
      </c>
      <c r="O1010" s="29">
        <v>1100</v>
      </c>
      <c r="P1010" s="13">
        <v>1400</v>
      </c>
      <c r="Q1010" s="10">
        <f t="shared" si="274"/>
        <v>-300</v>
      </c>
      <c r="R1010" s="87">
        <f t="shared" si="275"/>
        <v>-21.428571428571427</v>
      </c>
      <c r="S1010" s="29">
        <v>2540</v>
      </c>
      <c r="T1010" s="13">
        <v>2402</v>
      </c>
      <c r="U1010" s="10">
        <f t="shared" si="276"/>
        <v>138</v>
      </c>
      <c r="V1010" s="87">
        <f t="shared" si="277"/>
        <v>5.7452123230641128</v>
      </c>
      <c r="W1010" s="88" t="s">
        <v>5642</v>
      </c>
      <c r="X1010" s="89">
        <v>1000</v>
      </c>
      <c r="Y1010" s="89">
        <v>1000</v>
      </c>
      <c r="Z1010" s="10">
        <f t="shared" si="278"/>
        <v>0</v>
      </c>
      <c r="AA1010" s="87">
        <f t="shared" si="279"/>
        <v>0</v>
      </c>
      <c r="AB1010" s="90" t="s">
        <v>6314</v>
      </c>
      <c r="AC1010" s="89">
        <v>594</v>
      </c>
      <c r="AD1010" s="89">
        <v>520</v>
      </c>
      <c r="AE1010" s="10">
        <f t="shared" si="280"/>
        <v>74</v>
      </c>
      <c r="AF1010" s="11">
        <f t="shared" si="281"/>
        <v>14.23076923076923</v>
      </c>
      <c r="AG1010" s="91" t="s">
        <v>5389</v>
      </c>
      <c r="AH1010" s="89">
        <v>534</v>
      </c>
      <c r="AI1010" s="89">
        <v>467</v>
      </c>
      <c r="AJ1010" s="10">
        <f t="shared" si="282"/>
        <v>67</v>
      </c>
      <c r="AK1010" s="87">
        <f t="shared" si="283"/>
        <v>14.346895074946467</v>
      </c>
      <c r="AL1010" s="90" t="s">
        <v>5335</v>
      </c>
      <c r="AM1010" s="89">
        <v>160</v>
      </c>
      <c r="AN1010" s="89">
        <v>176</v>
      </c>
      <c r="AO1010" s="10">
        <f t="shared" si="284"/>
        <v>-16</v>
      </c>
      <c r="AP1010" s="11">
        <f t="shared" si="285"/>
        <v>-9.0909090909090917</v>
      </c>
      <c r="AQ1010" s="91" t="s">
        <v>5489</v>
      </c>
      <c r="AR1010" s="89">
        <v>87</v>
      </c>
      <c r="AS1010" s="89">
        <v>87</v>
      </c>
      <c r="AT1010" s="10">
        <f t="shared" si="286"/>
        <v>0</v>
      </c>
      <c r="AU1010" s="87">
        <f t="shared" si="287"/>
        <v>0</v>
      </c>
      <c r="AV1010" s="19" t="s">
        <v>6315</v>
      </c>
    </row>
    <row r="1011" spans="3:48" ht="50.1" customHeight="1">
      <c r="C1011" s="5"/>
      <c r="D1011" s="64" t="s">
        <v>1995</v>
      </c>
      <c r="E1011" s="65" t="s">
        <v>5262</v>
      </c>
      <c r="F1011" s="67" t="s">
        <v>1996</v>
      </c>
      <c r="G1011" s="29">
        <v>6365</v>
      </c>
      <c r="H1011" s="13">
        <v>6160</v>
      </c>
      <c r="I1011" s="10">
        <f t="shared" si="270"/>
        <v>205</v>
      </c>
      <c r="J1011" s="87">
        <f t="shared" si="271"/>
        <v>3.3279220779220777</v>
      </c>
      <c r="K1011" s="29">
        <v>3408</v>
      </c>
      <c r="L1011" s="13">
        <v>3034</v>
      </c>
      <c r="M1011" s="10">
        <f t="shared" si="272"/>
        <v>374</v>
      </c>
      <c r="N1011" s="87">
        <f t="shared" si="273"/>
        <v>12.326961107448913</v>
      </c>
      <c r="O1011" s="29">
        <v>14</v>
      </c>
      <c r="P1011" s="13">
        <v>14</v>
      </c>
      <c r="Q1011" s="10">
        <f t="shared" si="274"/>
        <v>0</v>
      </c>
      <c r="R1011" s="87">
        <f t="shared" si="275"/>
        <v>0</v>
      </c>
      <c r="S1011" s="29">
        <v>2943</v>
      </c>
      <c r="T1011" s="13">
        <v>3111</v>
      </c>
      <c r="U1011" s="10">
        <f t="shared" si="276"/>
        <v>-168</v>
      </c>
      <c r="V1011" s="87">
        <f t="shared" si="277"/>
        <v>-5.4001928640308581</v>
      </c>
      <c r="W1011" s="88" t="s">
        <v>6316</v>
      </c>
      <c r="X1011" s="89">
        <v>1158</v>
      </c>
      <c r="Y1011" s="89">
        <v>1227</v>
      </c>
      <c r="Z1011" s="10">
        <f t="shared" si="278"/>
        <v>-69</v>
      </c>
      <c r="AA1011" s="87">
        <f t="shared" si="279"/>
        <v>-5.6234718826405867</v>
      </c>
      <c r="AB1011" s="90" t="s">
        <v>6317</v>
      </c>
      <c r="AC1011" s="89">
        <v>715</v>
      </c>
      <c r="AD1011" s="89">
        <v>715</v>
      </c>
      <c r="AE1011" s="10">
        <f t="shared" si="280"/>
        <v>0</v>
      </c>
      <c r="AF1011" s="11">
        <f t="shared" si="281"/>
        <v>0</v>
      </c>
      <c r="AG1011" s="91" t="s">
        <v>6318</v>
      </c>
      <c r="AH1011" s="89">
        <v>535</v>
      </c>
      <c r="AI1011" s="89">
        <v>554</v>
      </c>
      <c r="AJ1011" s="10">
        <f t="shared" si="282"/>
        <v>-19</v>
      </c>
      <c r="AK1011" s="87">
        <f t="shared" si="283"/>
        <v>-3.4296028880866429</v>
      </c>
      <c r="AL1011" s="90" t="s">
        <v>6306</v>
      </c>
      <c r="AM1011" s="89">
        <v>391</v>
      </c>
      <c r="AN1011" s="89">
        <v>394</v>
      </c>
      <c r="AO1011" s="10">
        <f t="shared" si="284"/>
        <v>-3</v>
      </c>
      <c r="AP1011" s="11">
        <f t="shared" si="285"/>
        <v>-0.76142131979695438</v>
      </c>
      <c r="AQ1011" s="91" t="s">
        <v>9018</v>
      </c>
      <c r="AR1011" s="89">
        <v>55</v>
      </c>
      <c r="AS1011" s="89">
        <v>57</v>
      </c>
      <c r="AT1011" s="10">
        <f t="shared" si="286"/>
        <v>-2</v>
      </c>
      <c r="AU1011" s="87">
        <f t="shared" si="287"/>
        <v>-3.5087719298245612</v>
      </c>
      <c r="AV1011" s="19" t="s">
        <v>6320</v>
      </c>
    </row>
    <row r="1012" spans="3:48" ht="50.1" customHeight="1">
      <c r="C1012" s="5"/>
      <c r="D1012" s="64" t="s">
        <v>1997</v>
      </c>
      <c r="E1012" s="65" t="s">
        <v>5262</v>
      </c>
      <c r="F1012" s="67" t="s">
        <v>1998</v>
      </c>
      <c r="G1012" s="29">
        <v>94</v>
      </c>
      <c r="H1012" s="13">
        <v>42</v>
      </c>
      <c r="I1012" s="10">
        <f t="shared" si="270"/>
        <v>52</v>
      </c>
      <c r="J1012" s="87">
        <f t="shared" si="271"/>
        <v>123.80952380952381</v>
      </c>
      <c r="K1012" s="29">
        <v>72</v>
      </c>
      <c r="L1012" s="13">
        <v>14</v>
      </c>
      <c r="M1012" s="10">
        <f t="shared" si="272"/>
        <v>58</v>
      </c>
      <c r="N1012" s="87">
        <f t="shared" si="273"/>
        <v>414.28571428571433</v>
      </c>
      <c r="O1012" s="29">
        <v>1</v>
      </c>
      <c r="P1012" s="13">
        <v>1</v>
      </c>
      <c r="Q1012" s="10">
        <f t="shared" si="274"/>
        <v>0</v>
      </c>
      <c r="R1012" s="87">
        <f t="shared" si="275"/>
        <v>0</v>
      </c>
      <c r="S1012" s="29">
        <v>20</v>
      </c>
      <c r="T1012" s="13">
        <v>27</v>
      </c>
      <c r="U1012" s="10">
        <f t="shared" si="276"/>
        <v>-7</v>
      </c>
      <c r="V1012" s="87">
        <f t="shared" si="277"/>
        <v>-25.925925925925924</v>
      </c>
      <c r="W1012" s="88" t="s">
        <v>6321</v>
      </c>
      <c r="X1012" s="89">
        <v>17</v>
      </c>
      <c r="Y1012" s="89">
        <v>23</v>
      </c>
      <c r="Z1012" s="10">
        <f t="shared" si="278"/>
        <v>-6</v>
      </c>
      <c r="AA1012" s="87">
        <f t="shared" si="279"/>
        <v>-26.086956521739129</v>
      </c>
      <c r="AB1012" s="90" t="s">
        <v>5317</v>
      </c>
      <c r="AC1012" s="89">
        <v>2</v>
      </c>
      <c r="AD1012" s="89">
        <v>2</v>
      </c>
      <c r="AE1012" s="10">
        <f t="shared" si="280"/>
        <v>0</v>
      </c>
      <c r="AF1012" s="11">
        <f t="shared" si="281"/>
        <v>0</v>
      </c>
      <c r="AG1012" s="91" t="s">
        <v>5376</v>
      </c>
      <c r="AH1012" s="89">
        <v>1</v>
      </c>
      <c r="AI1012" s="89">
        <v>1</v>
      </c>
      <c r="AJ1012" s="10">
        <f t="shared" si="282"/>
        <v>0</v>
      </c>
      <c r="AK1012" s="87">
        <f t="shared" si="283"/>
        <v>0</v>
      </c>
      <c r="AL1012" s="90" t="s">
        <v>5907</v>
      </c>
      <c r="AM1012" s="89">
        <v>1</v>
      </c>
      <c r="AN1012" s="89">
        <v>1</v>
      </c>
      <c r="AO1012" s="10">
        <f t="shared" si="284"/>
        <v>0</v>
      </c>
      <c r="AP1012" s="11">
        <f t="shared" si="285"/>
        <v>0</v>
      </c>
      <c r="AQ1012" s="91" t="s">
        <v>5342</v>
      </c>
      <c r="AR1012" s="89">
        <v>0</v>
      </c>
      <c r="AS1012" s="89">
        <v>0</v>
      </c>
      <c r="AT1012" s="10" t="str">
        <f t="shared" si="286"/>
        <v>-</v>
      </c>
      <c r="AU1012" s="87" t="str">
        <f t="shared" si="287"/>
        <v>-</v>
      </c>
      <c r="AV1012" s="21" t="s">
        <v>9031</v>
      </c>
    </row>
    <row r="1013" spans="3:48" ht="50.1" customHeight="1">
      <c r="C1013" s="5"/>
      <c r="D1013" s="64" t="s">
        <v>1999</v>
      </c>
      <c r="E1013" s="65" t="s">
        <v>5262</v>
      </c>
      <c r="F1013" s="67" t="s">
        <v>2000</v>
      </c>
      <c r="G1013" s="29">
        <v>7976</v>
      </c>
      <c r="H1013" s="13">
        <v>8415</v>
      </c>
      <c r="I1013" s="10">
        <f t="shared" si="270"/>
        <v>-439</v>
      </c>
      <c r="J1013" s="87">
        <f t="shared" si="271"/>
        <v>-5.216874628639335</v>
      </c>
      <c r="K1013" s="29">
        <v>2207</v>
      </c>
      <c r="L1013" s="13">
        <v>2344</v>
      </c>
      <c r="M1013" s="10">
        <f t="shared" si="272"/>
        <v>-137</v>
      </c>
      <c r="N1013" s="87">
        <f t="shared" si="273"/>
        <v>-5.8447098976109215</v>
      </c>
      <c r="O1013" s="29">
        <v>300</v>
      </c>
      <c r="P1013" s="13">
        <v>300</v>
      </c>
      <c r="Q1013" s="10">
        <f t="shared" si="274"/>
        <v>0</v>
      </c>
      <c r="R1013" s="87">
        <f t="shared" si="275"/>
        <v>0</v>
      </c>
      <c r="S1013" s="29">
        <v>5469</v>
      </c>
      <c r="T1013" s="13">
        <v>5771</v>
      </c>
      <c r="U1013" s="10">
        <f t="shared" si="276"/>
        <v>-302</v>
      </c>
      <c r="V1013" s="87">
        <f t="shared" si="277"/>
        <v>-5.2330618610292845</v>
      </c>
      <c r="W1013" s="88" t="s">
        <v>9019</v>
      </c>
      <c r="X1013" s="89">
        <v>2230</v>
      </c>
      <c r="Y1013" s="89">
        <v>2499</v>
      </c>
      <c r="Z1013" s="10">
        <f t="shared" si="278"/>
        <v>-269</v>
      </c>
      <c r="AA1013" s="87">
        <f t="shared" si="279"/>
        <v>-10.764305722288915</v>
      </c>
      <c r="AB1013" s="90" t="s">
        <v>9020</v>
      </c>
      <c r="AC1013" s="89">
        <v>2171</v>
      </c>
      <c r="AD1013" s="89">
        <v>2274</v>
      </c>
      <c r="AE1013" s="10">
        <f t="shared" si="280"/>
        <v>-103</v>
      </c>
      <c r="AF1013" s="11">
        <f t="shared" si="281"/>
        <v>-4.5294635004397534</v>
      </c>
      <c r="AG1013" s="91" t="s">
        <v>8339</v>
      </c>
      <c r="AH1013" s="89">
        <v>591</v>
      </c>
      <c r="AI1013" s="89">
        <v>601</v>
      </c>
      <c r="AJ1013" s="10">
        <f t="shared" si="282"/>
        <v>-10</v>
      </c>
      <c r="AK1013" s="87">
        <f t="shared" si="283"/>
        <v>-1.6638935108153077</v>
      </c>
      <c r="AL1013" s="90" t="s">
        <v>9021</v>
      </c>
      <c r="AM1013" s="89">
        <v>140</v>
      </c>
      <c r="AN1013" s="89">
        <v>86</v>
      </c>
      <c r="AO1013" s="10">
        <f t="shared" si="284"/>
        <v>54</v>
      </c>
      <c r="AP1013" s="11">
        <f t="shared" si="285"/>
        <v>62.790697674418603</v>
      </c>
      <c r="AQ1013" s="91" t="s">
        <v>9022</v>
      </c>
      <c r="AR1013" s="89">
        <v>109</v>
      </c>
      <c r="AS1013" s="89">
        <v>98</v>
      </c>
      <c r="AT1013" s="10">
        <f t="shared" si="286"/>
        <v>11</v>
      </c>
      <c r="AU1013" s="87">
        <f t="shared" si="287"/>
        <v>11.224489795918368</v>
      </c>
      <c r="AV1013" s="21" t="s">
        <v>9032</v>
      </c>
    </row>
    <row r="1014" spans="3:48" ht="50.1" customHeight="1">
      <c r="C1014" s="5"/>
      <c r="D1014" s="64" t="s">
        <v>2001</v>
      </c>
      <c r="E1014" s="65" t="s">
        <v>5262</v>
      </c>
      <c r="F1014" s="67" t="s">
        <v>2002</v>
      </c>
      <c r="G1014" s="29">
        <v>5191</v>
      </c>
      <c r="H1014" s="13">
        <v>1474</v>
      </c>
      <c r="I1014" s="10">
        <f t="shared" si="270"/>
        <v>3717</v>
      </c>
      <c r="J1014" s="87">
        <f t="shared" si="271"/>
        <v>252.17096336499321</v>
      </c>
      <c r="K1014" s="29">
        <v>2657</v>
      </c>
      <c r="L1014" s="13">
        <v>898</v>
      </c>
      <c r="M1014" s="10">
        <f t="shared" si="272"/>
        <v>1759</v>
      </c>
      <c r="N1014" s="87">
        <f t="shared" si="273"/>
        <v>195.87973273942094</v>
      </c>
      <c r="O1014" s="29">
        <v>1946</v>
      </c>
      <c r="P1014" s="13">
        <v>51</v>
      </c>
      <c r="Q1014" s="10">
        <f t="shared" si="274"/>
        <v>1895</v>
      </c>
      <c r="R1014" s="87">
        <f t="shared" si="275"/>
        <v>3715.6862745098038</v>
      </c>
      <c r="S1014" s="29">
        <v>588</v>
      </c>
      <c r="T1014" s="13">
        <v>525</v>
      </c>
      <c r="U1014" s="10">
        <f t="shared" si="276"/>
        <v>63</v>
      </c>
      <c r="V1014" s="87">
        <f t="shared" si="277"/>
        <v>12</v>
      </c>
      <c r="W1014" s="88" t="s">
        <v>6322</v>
      </c>
      <c r="X1014" s="89">
        <v>215</v>
      </c>
      <c r="Y1014" s="89">
        <v>182</v>
      </c>
      <c r="Z1014" s="10">
        <f t="shared" si="278"/>
        <v>33</v>
      </c>
      <c r="AA1014" s="87">
        <f t="shared" si="279"/>
        <v>18.131868131868131</v>
      </c>
      <c r="AB1014" s="90" t="s">
        <v>6323</v>
      </c>
      <c r="AC1014" s="89">
        <v>123</v>
      </c>
      <c r="AD1014" s="89">
        <v>135</v>
      </c>
      <c r="AE1014" s="10">
        <f t="shared" si="280"/>
        <v>-12</v>
      </c>
      <c r="AF1014" s="11">
        <f t="shared" si="281"/>
        <v>-8.8888888888888893</v>
      </c>
      <c r="AG1014" s="91" t="s">
        <v>6324</v>
      </c>
      <c r="AH1014" s="89">
        <v>86</v>
      </c>
      <c r="AI1014" s="89">
        <v>54</v>
      </c>
      <c r="AJ1014" s="10">
        <f t="shared" si="282"/>
        <v>32</v>
      </c>
      <c r="AK1014" s="87">
        <f t="shared" si="283"/>
        <v>59.259259259259252</v>
      </c>
      <c r="AL1014" s="90" t="s">
        <v>5335</v>
      </c>
      <c r="AM1014" s="89">
        <v>54</v>
      </c>
      <c r="AN1014" s="89">
        <v>54</v>
      </c>
      <c r="AO1014" s="10">
        <f t="shared" si="284"/>
        <v>0</v>
      </c>
      <c r="AP1014" s="11">
        <f t="shared" si="285"/>
        <v>0</v>
      </c>
      <c r="AQ1014" s="91" t="s">
        <v>6325</v>
      </c>
      <c r="AR1014" s="89">
        <v>50</v>
      </c>
      <c r="AS1014" s="89">
        <v>45</v>
      </c>
      <c r="AT1014" s="10">
        <f t="shared" si="286"/>
        <v>5</v>
      </c>
      <c r="AU1014" s="87">
        <f t="shared" si="287"/>
        <v>11.111111111111111</v>
      </c>
      <c r="AV1014" s="19" t="s">
        <v>6326</v>
      </c>
    </row>
    <row r="1015" spans="3:48" ht="50.1" customHeight="1">
      <c r="C1015" s="5"/>
      <c r="D1015" s="64" t="s">
        <v>2003</v>
      </c>
      <c r="E1015" s="65" t="s">
        <v>5262</v>
      </c>
      <c r="F1015" s="67" t="s">
        <v>2004</v>
      </c>
      <c r="G1015" s="29">
        <v>6400</v>
      </c>
      <c r="H1015" s="13">
        <v>6425</v>
      </c>
      <c r="I1015" s="10">
        <f t="shared" si="270"/>
        <v>-25</v>
      </c>
      <c r="J1015" s="87">
        <f t="shared" si="271"/>
        <v>-0.38910505836575876</v>
      </c>
      <c r="K1015" s="29">
        <v>3097</v>
      </c>
      <c r="L1015" s="13">
        <v>2431</v>
      </c>
      <c r="M1015" s="10">
        <f t="shared" si="272"/>
        <v>666</v>
      </c>
      <c r="N1015" s="87">
        <f t="shared" si="273"/>
        <v>27.396133278486218</v>
      </c>
      <c r="O1015" s="29">
        <v>915</v>
      </c>
      <c r="P1015" s="13">
        <v>630</v>
      </c>
      <c r="Q1015" s="10">
        <f t="shared" si="274"/>
        <v>285</v>
      </c>
      <c r="R1015" s="87">
        <f t="shared" si="275"/>
        <v>45.238095238095241</v>
      </c>
      <c r="S1015" s="29">
        <v>2388</v>
      </c>
      <c r="T1015" s="13">
        <v>3365</v>
      </c>
      <c r="U1015" s="10">
        <f t="shared" si="276"/>
        <v>-977</v>
      </c>
      <c r="V1015" s="87">
        <f t="shared" si="277"/>
        <v>-29.034175334323926</v>
      </c>
      <c r="W1015" s="88" t="s">
        <v>6327</v>
      </c>
      <c r="X1015" s="89">
        <v>1221</v>
      </c>
      <c r="Y1015" s="89">
        <v>1220</v>
      </c>
      <c r="Z1015" s="10">
        <f t="shared" si="278"/>
        <v>1</v>
      </c>
      <c r="AA1015" s="87">
        <f t="shared" si="279"/>
        <v>8.1967213114754092E-2</v>
      </c>
      <c r="AB1015" s="90" t="s">
        <v>6328</v>
      </c>
      <c r="AC1015" s="89">
        <v>653</v>
      </c>
      <c r="AD1015" s="89">
        <v>653</v>
      </c>
      <c r="AE1015" s="10">
        <f t="shared" si="280"/>
        <v>0</v>
      </c>
      <c r="AF1015" s="11">
        <f t="shared" si="281"/>
        <v>0</v>
      </c>
      <c r="AG1015" s="91" t="s">
        <v>6330</v>
      </c>
      <c r="AH1015" s="89">
        <v>237</v>
      </c>
      <c r="AI1015" s="89">
        <v>237</v>
      </c>
      <c r="AJ1015" s="10">
        <f t="shared" si="282"/>
        <v>0</v>
      </c>
      <c r="AK1015" s="87">
        <f t="shared" si="283"/>
        <v>0</v>
      </c>
      <c r="AL1015" s="90" t="s">
        <v>6329</v>
      </c>
      <c r="AM1015" s="89">
        <v>235</v>
      </c>
      <c r="AN1015" s="89">
        <v>284</v>
      </c>
      <c r="AO1015" s="10">
        <f t="shared" si="284"/>
        <v>-49</v>
      </c>
      <c r="AP1015" s="11">
        <f t="shared" si="285"/>
        <v>-17.253521126760564</v>
      </c>
      <c r="AQ1015" s="91" t="s">
        <v>9023</v>
      </c>
      <c r="AR1015" s="89">
        <v>33</v>
      </c>
      <c r="AS1015" s="89">
        <v>20</v>
      </c>
      <c r="AT1015" s="10">
        <f t="shared" si="286"/>
        <v>13</v>
      </c>
      <c r="AU1015" s="87">
        <f t="shared" si="287"/>
        <v>65</v>
      </c>
      <c r="AV1015" s="19" t="s">
        <v>9033</v>
      </c>
    </row>
    <row r="1016" spans="3:48" ht="50.1" customHeight="1">
      <c r="C1016" s="5"/>
      <c r="D1016" s="64" t="s">
        <v>2005</v>
      </c>
      <c r="E1016" s="65" t="s">
        <v>5262</v>
      </c>
      <c r="F1016" s="67" t="s">
        <v>2006</v>
      </c>
      <c r="G1016" s="29">
        <v>6801</v>
      </c>
      <c r="H1016" s="13">
        <v>5304</v>
      </c>
      <c r="I1016" s="10">
        <f t="shared" si="270"/>
        <v>1497</v>
      </c>
      <c r="J1016" s="87">
        <f t="shared" si="271"/>
        <v>28.22398190045249</v>
      </c>
      <c r="K1016" s="29">
        <v>2553</v>
      </c>
      <c r="L1016" s="13">
        <v>2465</v>
      </c>
      <c r="M1016" s="10">
        <f t="shared" si="272"/>
        <v>88</v>
      </c>
      <c r="N1016" s="87">
        <f t="shared" si="273"/>
        <v>3.5699797160243407</v>
      </c>
      <c r="O1016" s="29">
        <v>718</v>
      </c>
      <c r="P1016" s="13">
        <v>644</v>
      </c>
      <c r="Q1016" s="10">
        <f t="shared" si="274"/>
        <v>74</v>
      </c>
      <c r="R1016" s="87">
        <f t="shared" si="275"/>
        <v>11.490683229813664</v>
      </c>
      <c r="S1016" s="29">
        <v>3531</v>
      </c>
      <c r="T1016" s="13">
        <v>2196</v>
      </c>
      <c r="U1016" s="10">
        <f t="shared" si="276"/>
        <v>1335</v>
      </c>
      <c r="V1016" s="87">
        <f t="shared" si="277"/>
        <v>60.792349726775953</v>
      </c>
      <c r="W1016" s="88" t="s">
        <v>6331</v>
      </c>
      <c r="X1016" s="89">
        <v>2968</v>
      </c>
      <c r="Y1016" s="89">
        <v>1547</v>
      </c>
      <c r="Z1016" s="10">
        <f t="shared" si="278"/>
        <v>1421</v>
      </c>
      <c r="AA1016" s="87">
        <f t="shared" si="279"/>
        <v>91.855203619909503</v>
      </c>
      <c r="AB1016" s="90" t="s">
        <v>6332</v>
      </c>
      <c r="AC1016" s="89">
        <v>216</v>
      </c>
      <c r="AD1016" s="89">
        <v>317</v>
      </c>
      <c r="AE1016" s="10">
        <f t="shared" si="280"/>
        <v>-101</v>
      </c>
      <c r="AF1016" s="11">
        <f t="shared" si="281"/>
        <v>-31.861198738170348</v>
      </c>
      <c r="AG1016" s="91" t="s">
        <v>5455</v>
      </c>
      <c r="AH1016" s="89">
        <v>150</v>
      </c>
      <c r="AI1016" s="89">
        <v>130</v>
      </c>
      <c r="AJ1016" s="10">
        <f t="shared" si="282"/>
        <v>20</v>
      </c>
      <c r="AK1016" s="87">
        <f t="shared" si="283"/>
        <v>15.384615384615385</v>
      </c>
      <c r="AL1016" s="90" t="s">
        <v>6333</v>
      </c>
      <c r="AM1016" s="89">
        <v>144</v>
      </c>
      <c r="AN1016" s="89">
        <v>155</v>
      </c>
      <c r="AO1016" s="10">
        <f t="shared" si="284"/>
        <v>-11</v>
      </c>
      <c r="AP1016" s="11">
        <f t="shared" si="285"/>
        <v>-7.096774193548387</v>
      </c>
      <c r="AQ1016" s="91" t="s">
        <v>5317</v>
      </c>
      <c r="AR1016" s="89">
        <v>16</v>
      </c>
      <c r="AS1016" s="89">
        <v>15</v>
      </c>
      <c r="AT1016" s="10">
        <f t="shared" si="286"/>
        <v>1</v>
      </c>
      <c r="AU1016" s="87">
        <f t="shared" si="287"/>
        <v>6.666666666666667</v>
      </c>
      <c r="AV1016" s="19" t="s">
        <v>9034</v>
      </c>
    </row>
    <row r="1017" spans="3:48" ht="50.1" customHeight="1">
      <c r="C1017" s="5"/>
      <c r="D1017" s="64" t="s">
        <v>2007</v>
      </c>
      <c r="E1017" s="65" t="s">
        <v>5262</v>
      </c>
      <c r="F1017" s="67" t="s">
        <v>2008</v>
      </c>
      <c r="G1017" s="29">
        <v>7312</v>
      </c>
      <c r="H1017" s="13">
        <v>7516</v>
      </c>
      <c r="I1017" s="10">
        <f t="shared" si="270"/>
        <v>-204</v>
      </c>
      <c r="J1017" s="87">
        <f t="shared" si="271"/>
        <v>-2.7142096860031932</v>
      </c>
      <c r="K1017" s="29">
        <v>1428</v>
      </c>
      <c r="L1017" s="13">
        <v>1525</v>
      </c>
      <c r="M1017" s="10">
        <f t="shared" si="272"/>
        <v>-97</v>
      </c>
      <c r="N1017" s="87">
        <f t="shared" si="273"/>
        <v>-6.360655737704918</v>
      </c>
      <c r="O1017" s="29">
        <v>1392</v>
      </c>
      <c r="P1017" s="13">
        <v>1392</v>
      </c>
      <c r="Q1017" s="10">
        <f t="shared" si="274"/>
        <v>0</v>
      </c>
      <c r="R1017" s="87">
        <f t="shared" si="275"/>
        <v>0</v>
      </c>
      <c r="S1017" s="29">
        <v>4493</v>
      </c>
      <c r="T1017" s="13">
        <v>4599</v>
      </c>
      <c r="U1017" s="10">
        <f t="shared" si="276"/>
        <v>-106</v>
      </c>
      <c r="V1017" s="87">
        <f t="shared" si="277"/>
        <v>-2.3048488801913458</v>
      </c>
      <c r="W1017" s="88" t="s">
        <v>5557</v>
      </c>
      <c r="X1017" s="89">
        <v>1969</v>
      </c>
      <c r="Y1017" s="89">
        <v>1975</v>
      </c>
      <c r="Z1017" s="10">
        <f t="shared" si="278"/>
        <v>-6</v>
      </c>
      <c r="AA1017" s="87">
        <f t="shared" si="279"/>
        <v>-0.30379746835443039</v>
      </c>
      <c r="AB1017" s="90" t="s">
        <v>5990</v>
      </c>
      <c r="AC1017" s="89">
        <v>587</v>
      </c>
      <c r="AD1017" s="89">
        <v>613</v>
      </c>
      <c r="AE1017" s="10">
        <f t="shared" si="280"/>
        <v>-26</v>
      </c>
      <c r="AF1017" s="11">
        <f t="shared" si="281"/>
        <v>-4.2414355628058731</v>
      </c>
      <c r="AG1017" s="91" t="s">
        <v>5568</v>
      </c>
      <c r="AH1017" s="89">
        <v>424</v>
      </c>
      <c r="AI1017" s="89">
        <v>424</v>
      </c>
      <c r="AJ1017" s="10">
        <f t="shared" si="282"/>
        <v>0</v>
      </c>
      <c r="AK1017" s="87">
        <f t="shared" si="283"/>
        <v>0</v>
      </c>
      <c r="AL1017" s="90" t="s">
        <v>5642</v>
      </c>
      <c r="AM1017" s="89">
        <v>270</v>
      </c>
      <c r="AN1017" s="89">
        <v>259</v>
      </c>
      <c r="AO1017" s="10">
        <f t="shared" si="284"/>
        <v>11</v>
      </c>
      <c r="AP1017" s="11">
        <f t="shared" si="285"/>
        <v>4.2471042471042466</v>
      </c>
      <c r="AQ1017" s="91" t="s">
        <v>5346</v>
      </c>
      <c r="AR1017" s="89">
        <v>209</v>
      </c>
      <c r="AS1017" s="89">
        <v>255</v>
      </c>
      <c r="AT1017" s="10">
        <f t="shared" si="286"/>
        <v>-46</v>
      </c>
      <c r="AU1017" s="87">
        <f t="shared" si="287"/>
        <v>-18.03921568627451</v>
      </c>
      <c r="AV1017" s="19" t="s">
        <v>9035</v>
      </c>
    </row>
    <row r="1018" spans="3:48" ht="50.1" customHeight="1">
      <c r="C1018" s="5"/>
      <c r="D1018" s="64" t="s">
        <v>2009</v>
      </c>
      <c r="E1018" s="65" t="s">
        <v>5262</v>
      </c>
      <c r="F1018" s="67" t="s">
        <v>2010</v>
      </c>
      <c r="G1018" s="29">
        <v>7148</v>
      </c>
      <c r="H1018" s="13">
        <v>7094</v>
      </c>
      <c r="I1018" s="10">
        <f t="shared" si="270"/>
        <v>54</v>
      </c>
      <c r="J1018" s="87">
        <f t="shared" si="271"/>
        <v>0.76120665351000849</v>
      </c>
      <c r="K1018" s="29">
        <v>5099</v>
      </c>
      <c r="L1018" s="13">
        <v>5096</v>
      </c>
      <c r="M1018" s="10">
        <f t="shared" si="272"/>
        <v>3</v>
      </c>
      <c r="N1018" s="87">
        <f t="shared" si="273"/>
        <v>5.8869701726844581E-2</v>
      </c>
      <c r="O1018" s="29">
        <v>293</v>
      </c>
      <c r="P1018" s="13">
        <v>293</v>
      </c>
      <c r="Q1018" s="10">
        <f t="shared" si="274"/>
        <v>0</v>
      </c>
      <c r="R1018" s="87">
        <f t="shared" si="275"/>
        <v>0</v>
      </c>
      <c r="S1018" s="29">
        <v>1756</v>
      </c>
      <c r="T1018" s="13">
        <v>1705</v>
      </c>
      <c r="U1018" s="10">
        <f t="shared" si="276"/>
        <v>51</v>
      </c>
      <c r="V1018" s="87">
        <f t="shared" si="277"/>
        <v>2.9912023460410557</v>
      </c>
      <c r="W1018" s="88" t="s">
        <v>5426</v>
      </c>
      <c r="X1018" s="89">
        <v>655</v>
      </c>
      <c r="Y1018" s="89">
        <v>613</v>
      </c>
      <c r="Z1018" s="10">
        <f t="shared" si="278"/>
        <v>42</v>
      </c>
      <c r="AA1018" s="87">
        <f t="shared" si="279"/>
        <v>6.8515497553017948</v>
      </c>
      <c r="AB1018" s="90" t="s">
        <v>6334</v>
      </c>
      <c r="AC1018" s="89">
        <v>457</v>
      </c>
      <c r="AD1018" s="89">
        <v>500</v>
      </c>
      <c r="AE1018" s="10">
        <f t="shared" si="280"/>
        <v>-43</v>
      </c>
      <c r="AF1018" s="11">
        <f t="shared" si="281"/>
        <v>-8.6</v>
      </c>
      <c r="AG1018" s="91" t="s">
        <v>5843</v>
      </c>
      <c r="AH1018" s="89">
        <v>246</v>
      </c>
      <c r="AI1018" s="89">
        <v>230</v>
      </c>
      <c r="AJ1018" s="10">
        <f t="shared" si="282"/>
        <v>16</v>
      </c>
      <c r="AK1018" s="87">
        <f t="shared" si="283"/>
        <v>6.9565217391304346</v>
      </c>
      <c r="AL1018" s="90" t="s">
        <v>6335</v>
      </c>
      <c r="AM1018" s="89">
        <v>169</v>
      </c>
      <c r="AN1018" s="89">
        <v>127</v>
      </c>
      <c r="AO1018" s="10">
        <f t="shared" si="284"/>
        <v>42</v>
      </c>
      <c r="AP1018" s="11">
        <f t="shared" si="285"/>
        <v>33.070866141732289</v>
      </c>
      <c r="AQ1018" s="91" t="s">
        <v>6336</v>
      </c>
      <c r="AR1018" s="89">
        <v>83</v>
      </c>
      <c r="AS1018" s="89">
        <v>83</v>
      </c>
      <c r="AT1018" s="10">
        <f t="shared" si="286"/>
        <v>0</v>
      </c>
      <c r="AU1018" s="87">
        <f t="shared" si="287"/>
        <v>0</v>
      </c>
      <c r="AV1018" s="22" t="s">
        <v>6337</v>
      </c>
    </row>
    <row r="1019" spans="3:48" ht="50.1" customHeight="1">
      <c r="C1019" s="5"/>
      <c r="D1019" s="64" t="s">
        <v>2011</v>
      </c>
      <c r="E1019" s="65" t="s">
        <v>5262</v>
      </c>
      <c r="F1019" s="67" t="s">
        <v>2012</v>
      </c>
      <c r="G1019" s="29">
        <v>4377</v>
      </c>
      <c r="H1019" s="13">
        <v>4791</v>
      </c>
      <c r="I1019" s="10">
        <f t="shared" si="270"/>
        <v>-414</v>
      </c>
      <c r="J1019" s="87">
        <f t="shared" si="271"/>
        <v>-8.6412022542266751</v>
      </c>
      <c r="K1019" s="29">
        <v>3003</v>
      </c>
      <c r="L1019" s="13">
        <v>2639</v>
      </c>
      <c r="M1019" s="10">
        <f t="shared" si="272"/>
        <v>364</v>
      </c>
      <c r="N1019" s="87">
        <f t="shared" si="273"/>
        <v>13.793103448275861</v>
      </c>
      <c r="O1019" s="29">
        <v>441</v>
      </c>
      <c r="P1019" s="13">
        <v>441</v>
      </c>
      <c r="Q1019" s="10">
        <f t="shared" si="274"/>
        <v>0</v>
      </c>
      <c r="R1019" s="87">
        <f t="shared" si="275"/>
        <v>0</v>
      </c>
      <c r="S1019" s="29">
        <v>933</v>
      </c>
      <c r="T1019" s="13">
        <v>1711</v>
      </c>
      <c r="U1019" s="10">
        <f t="shared" si="276"/>
        <v>-778</v>
      </c>
      <c r="V1019" s="87">
        <f t="shared" si="277"/>
        <v>-45.470485096434828</v>
      </c>
      <c r="W1019" s="88" t="s">
        <v>5389</v>
      </c>
      <c r="X1019" s="89">
        <v>590</v>
      </c>
      <c r="Y1019" s="89">
        <v>1369</v>
      </c>
      <c r="Z1019" s="10">
        <f t="shared" si="278"/>
        <v>-779</v>
      </c>
      <c r="AA1019" s="87">
        <f t="shared" si="279"/>
        <v>-56.902848794740692</v>
      </c>
      <c r="AB1019" s="90" t="s">
        <v>5342</v>
      </c>
      <c r="AC1019" s="89">
        <v>131</v>
      </c>
      <c r="AD1019" s="89">
        <v>131</v>
      </c>
      <c r="AE1019" s="10">
        <f t="shared" si="280"/>
        <v>0</v>
      </c>
      <c r="AF1019" s="11">
        <f t="shared" si="281"/>
        <v>0</v>
      </c>
      <c r="AG1019" s="91" t="s">
        <v>5335</v>
      </c>
      <c r="AH1019" s="89">
        <v>106</v>
      </c>
      <c r="AI1019" s="89">
        <v>106</v>
      </c>
      <c r="AJ1019" s="10">
        <f t="shared" si="282"/>
        <v>0</v>
      </c>
      <c r="AK1019" s="87">
        <f t="shared" si="283"/>
        <v>0</v>
      </c>
      <c r="AL1019" s="90" t="s">
        <v>6338</v>
      </c>
      <c r="AM1019" s="89">
        <v>74</v>
      </c>
      <c r="AN1019" s="89">
        <v>74</v>
      </c>
      <c r="AO1019" s="10">
        <f t="shared" si="284"/>
        <v>0</v>
      </c>
      <c r="AP1019" s="11">
        <f t="shared" si="285"/>
        <v>0</v>
      </c>
      <c r="AQ1019" s="91" t="s">
        <v>5375</v>
      </c>
      <c r="AR1019" s="89">
        <v>22</v>
      </c>
      <c r="AS1019" s="89">
        <v>22</v>
      </c>
      <c r="AT1019" s="10">
        <f t="shared" si="286"/>
        <v>0</v>
      </c>
      <c r="AU1019" s="87">
        <f t="shared" si="287"/>
        <v>0</v>
      </c>
      <c r="AV1019" s="19" t="s">
        <v>6339</v>
      </c>
    </row>
    <row r="1020" spans="3:48" ht="50.1" customHeight="1">
      <c r="C1020" s="5"/>
      <c r="D1020" s="64" t="s">
        <v>2013</v>
      </c>
      <c r="E1020" s="65" t="s">
        <v>5262</v>
      </c>
      <c r="F1020" s="67" t="s">
        <v>2014</v>
      </c>
      <c r="G1020" s="29">
        <v>16200</v>
      </c>
      <c r="H1020" s="13">
        <v>17653</v>
      </c>
      <c r="I1020" s="10">
        <f t="shared" si="270"/>
        <v>-1453</v>
      </c>
      <c r="J1020" s="87">
        <f t="shared" si="271"/>
        <v>-8.2308955984818439</v>
      </c>
      <c r="K1020" s="29">
        <v>8833</v>
      </c>
      <c r="L1020" s="13">
        <v>10056</v>
      </c>
      <c r="M1020" s="10">
        <f t="shared" si="272"/>
        <v>-1223</v>
      </c>
      <c r="N1020" s="87">
        <f t="shared" si="273"/>
        <v>-12.161893396976929</v>
      </c>
      <c r="O1020" s="29">
        <v>28</v>
      </c>
      <c r="P1020" s="13">
        <v>133</v>
      </c>
      <c r="Q1020" s="10">
        <f t="shared" si="274"/>
        <v>-105</v>
      </c>
      <c r="R1020" s="87">
        <f t="shared" si="275"/>
        <v>-78.94736842105263</v>
      </c>
      <c r="S1020" s="29">
        <v>7340</v>
      </c>
      <c r="T1020" s="13">
        <v>7464</v>
      </c>
      <c r="U1020" s="10">
        <f t="shared" si="276"/>
        <v>-124</v>
      </c>
      <c r="V1020" s="87">
        <f t="shared" si="277"/>
        <v>-1.6613076098606645</v>
      </c>
      <c r="W1020" s="88" t="s">
        <v>5389</v>
      </c>
      <c r="X1020" s="89">
        <v>4000</v>
      </c>
      <c r="Y1020" s="89">
        <v>4000</v>
      </c>
      <c r="Z1020" s="10">
        <f t="shared" si="278"/>
        <v>0</v>
      </c>
      <c r="AA1020" s="87">
        <f t="shared" si="279"/>
        <v>0</v>
      </c>
      <c r="AB1020" s="90" t="s">
        <v>5557</v>
      </c>
      <c r="AC1020" s="89">
        <v>2277</v>
      </c>
      <c r="AD1020" s="89">
        <v>2277</v>
      </c>
      <c r="AE1020" s="10">
        <f t="shared" si="280"/>
        <v>0</v>
      </c>
      <c r="AF1020" s="11">
        <f t="shared" si="281"/>
        <v>0</v>
      </c>
      <c r="AG1020" s="91" t="s">
        <v>6086</v>
      </c>
      <c r="AH1020" s="89">
        <v>446</v>
      </c>
      <c r="AI1020" s="89">
        <v>445</v>
      </c>
      <c r="AJ1020" s="10">
        <f t="shared" si="282"/>
        <v>1</v>
      </c>
      <c r="AK1020" s="87">
        <f t="shared" si="283"/>
        <v>0.22471910112359553</v>
      </c>
      <c r="AL1020" s="90" t="s">
        <v>6340</v>
      </c>
      <c r="AM1020" s="89">
        <v>359</v>
      </c>
      <c r="AN1020" s="89">
        <v>413</v>
      </c>
      <c r="AO1020" s="10">
        <f t="shared" si="284"/>
        <v>-54</v>
      </c>
      <c r="AP1020" s="11">
        <f t="shared" si="285"/>
        <v>-13.075060532687651</v>
      </c>
      <c r="AQ1020" s="91" t="s">
        <v>6341</v>
      </c>
      <c r="AR1020" s="89">
        <v>158</v>
      </c>
      <c r="AS1020" s="89">
        <v>211</v>
      </c>
      <c r="AT1020" s="10">
        <f t="shared" si="286"/>
        <v>-53</v>
      </c>
      <c r="AU1020" s="87">
        <f t="shared" si="287"/>
        <v>-25.118483412322274</v>
      </c>
      <c r="AV1020" s="19" t="s">
        <v>6342</v>
      </c>
    </row>
    <row r="1021" spans="3:48" ht="50.1" customHeight="1">
      <c r="C1021" s="5"/>
      <c r="D1021" s="64" t="s">
        <v>2015</v>
      </c>
      <c r="E1021" s="65" t="s">
        <v>5262</v>
      </c>
      <c r="F1021" s="67" t="s">
        <v>2016</v>
      </c>
      <c r="G1021" s="29">
        <v>7501</v>
      </c>
      <c r="H1021" s="13">
        <v>7384</v>
      </c>
      <c r="I1021" s="10">
        <f t="shared" si="270"/>
        <v>117</v>
      </c>
      <c r="J1021" s="87">
        <f t="shared" si="271"/>
        <v>1.584507042253521</v>
      </c>
      <c r="K1021" s="29">
        <v>1962</v>
      </c>
      <c r="L1021" s="13">
        <v>1962</v>
      </c>
      <c r="M1021" s="10">
        <f t="shared" si="272"/>
        <v>0</v>
      </c>
      <c r="N1021" s="87">
        <f t="shared" si="273"/>
        <v>0</v>
      </c>
      <c r="O1021" s="29">
        <v>367</v>
      </c>
      <c r="P1021" s="13">
        <v>367</v>
      </c>
      <c r="Q1021" s="10">
        <f t="shared" si="274"/>
        <v>0</v>
      </c>
      <c r="R1021" s="87">
        <f t="shared" si="275"/>
        <v>0</v>
      </c>
      <c r="S1021" s="29">
        <v>5172</v>
      </c>
      <c r="T1021" s="13">
        <v>5055</v>
      </c>
      <c r="U1021" s="10">
        <f t="shared" si="276"/>
        <v>117</v>
      </c>
      <c r="V1021" s="87">
        <f t="shared" si="277"/>
        <v>2.314540059347181</v>
      </c>
      <c r="W1021" s="88" t="s">
        <v>6343</v>
      </c>
      <c r="X1021" s="89">
        <v>1970</v>
      </c>
      <c r="Y1021" s="89">
        <v>2090</v>
      </c>
      <c r="Z1021" s="10">
        <f t="shared" si="278"/>
        <v>-120</v>
      </c>
      <c r="AA1021" s="87">
        <f t="shared" si="279"/>
        <v>-5.741626794258373</v>
      </c>
      <c r="AB1021" s="90" t="s">
        <v>5378</v>
      </c>
      <c r="AC1021" s="89">
        <v>1223</v>
      </c>
      <c r="AD1021" s="89">
        <v>1407</v>
      </c>
      <c r="AE1021" s="10">
        <f t="shared" si="280"/>
        <v>-184</v>
      </c>
      <c r="AF1021" s="11">
        <f t="shared" si="281"/>
        <v>-13.077469793887705</v>
      </c>
      <c r="AG1021" s="91" t="s">
        <v>6344</v>
      </c>
      <c r="AH1021" s="89">
        <v>775</v>
      </c>
      <c r="AI1021" s="89">
        <v>527</v>
      </c>
      <c r="AJ1021" s="10">
        <f t="shared" si="282"/>
        <v>248</v>
      </c>
      <c r="AK1021" s="87">
        <f t="shared" si="283"/>
        <v>47.058823529411761</v>
      </c>
      <c r="AL1021" s="90" t="s">
        <v>5843</v>
      </c>
      <c r="AM1021" s="89">
        <v>505</v>
      </c>
      <c r="AN1021" s="89">
        <v>405</v>
      </c>
      <c r="AO1021" s="10">
        <f t="shared" si="284"/>
        <v>100</v>
      </c>
      <c r="AP1021" s="11">
        <f t="shared" si="285"/>
        <v>24.691358024691358</v>
      </c>
      <c r="AQ1021" s="91" t="s">
        <v>6345</v>
      </c>
      <c r="AR1021" s="89">
        <v>501</v>
      </c>
      <c r="AS1021" s="89">
        <v>438</v>
      </c>
      <c r="AT1021" s="10">
        <f t="shared" si="286"/>
        <v>63</v>
      </c>
      <c r="AU1021" s="87">
        <f t="shared" si="287"/>
        <v>14.383561643835616</v>
      </c>
      <c r="AV1021" s="21" t="s">
        <v>9036</v>
      </c>
    </row>
    <row r="1022" spans="3:48" ht="50.1" customHeight="1">
      <c r="C1022" s="5"/>
      <c r="D1022" s="64" t="s">
        <v>2017</v>
      </c>
      <c r="E1022" s="65" t="s">
        <v>5262</v>
      </c>
      <c r="F1022" s="67" t="s">
        <v>2018</v>
      </c>
      <c r="G1022" s="29">
        <v>16735</v>
      </c>
      <c r="H1022" s="13">
        <v>18532</v>
      </c>
      <c r="I1022" s="10">
        <f t="shared" si="270"/>
        <v>-1797</v>
      </c>
      <c r="J1022" s="87">
        <f t="shared" si="271"/>
        <v>-9.6967407727174617</v>
      </c>
      <c r="K1022" s="29">
        <v>6082</v>
      </c>
      <c r="L1022" s="13">
        <v>7262</v>
      </c>
      <c r="M1022" s="10">
        <f t="shared" si="272"/>
        <v>-1180</v>
      </c>
      <c r="N1022" s="87">
        <f t="shared" si="273"/>
        <v>-16.248967226659321</v>
      </c>
      <c r="O1022" s="29">
        <v>1409</v>
      </c>
      <c r="P1022" s="13">
        <v>1608</v>
      </c>
      <c r="Q1022" s="10">
        <f t="shared" si="274"/>
        <v>-199</v>
      </c>
      <c r="R1022" s="87">
        <f t="shared" si="275"/>
        <v>-12.375621890547265</v>
      </c>
      <c r="S1022" s="29">
        <v>9244</v>
      </c>
      <c r="T1022" s="13">
        <v>9663</v>
      </c>
      <c r="U1022" s="10">
        <f t="shared" si="276"/>
        <v>-419</v>
      </c>
      <c r="V1022" s="87">
        <f t="shared" si="277"/>
        <v>-4.3361274966366556</v>
      </c>
      <c r="W1022" s="88" t="s">
        <v>5389</v>
      </c>
      <c r="X1022" s="89">
        <v>5971</v>
      </c>
      <c r="Y1022" s="89">
        <v>6274</v>
      </c>
      <c r="Z1022" s="10">
        <f t="shared" si="278"/>
        <v>-303</v>
      </c>
      <c r="AA1022" s="87">
        <f t="shared" si="279"/>
        <v>-4.829454893210074</v>
      </c>
      <c r="AB1022" s="90" t="s">
        <v>5379</v>
      </c>
      <c r="AC1022" s="89">
        <v>1617</v>
      </c>
      <c r="AD1022" s="89">
        <v>1649</v>
      </c>
      <c r="AE1022" s="10">
        <f t="shared" si="280"/>
        <v>-32</v>
      </c>
      <c r="AF1022" s="11">
        <f t="shared" si="281"/>
        <v>-1.9405700424499697</v>
      </c>
      <c r="AG1022" s="91" t="s">
        <v>6348</v>
      </c>
      <c r="AH1022" s="89">
        <v>421</v>
      </c>
      <c r="AI1022" s="89">
        <v>321</v>
      </c>
      <c r="AJ1022" s="10">
        <f t="shared" si="282"/>
        <v>100</v>
      </c>
      <c r="AK1022" s="87">
        <f t="shared" si="283"/>
        <v>31.15264797507788</v>
      </c>
      <c r="AL1022" s="90" t="s">
        <v>6347</v>
      </c>
      <c r="AM1022" s="89">
        <v>345</v>
      </c>
      <c r="AN1022" s="89">
        <v>345</v>
      </c>
      <c r="AO1022" s="10">
        <f t="shared" si="284"/>
        <v>0</v>
      </c>
      <c r="AP1022" s="11">
        <f t="shared" si="285"/>
        <v>0</v>
      </c>
      <c r="AQ1022" s="91" t="s">
        <v>8022</v>
      </c>
      <c r="AR1022" s="89">
        <v>164</v>
      </c>
      <c r="AS1022" s="89">
        <v>152</v>
      </c>
      <c r="AT1022" s="10">
        <f t="shared" si="286"/>
        <v>12</v>
      </c>
      <c r="AU1022" s="87">
        <f t="shared" si="287"/>
        <v>7.8947368421052628</v>
      </c>
      <c r="AV1022" s="19" t="s">
        <v>9037</v>
      </c>
    </row>
    <row r="1023" spans="3:48" ht="50.1" customHeight="1">
      <c r="C1023" s="5"/>
      <c r="D1023" s="64" t="s">
        <v>2019</v>
      </c>
      <c r="E1023" s="65" t="s">
        <v>5262</v>
      </c>
      <c r="F1023" s="67" t="s">
        <v>2020</v>
      </c>
      <c r="G1023" s="29">
        <v>16653</v>
      </c>
      <c r="H1023" s="13">
        <v>16043</v>
      </c>
      <c r="I1023" s="10">
        <f t="shared" si="270"/>
        <v>610</v>
      </c>
      <c r="J1023" s="87">
        <f t="shared" si="271"/>
        <v>3.8022813688212929</v>
      </c>
      <c r="K1023" s="29">
        <v>5865</v>
      </c>
      <c r="L1023" s="13">
        <v>5555</v>
      </c>
      <c r="M1023" s="10">
        <f t="shared" si="272"/>
        <v>310</v>
      </c>
      <c r="N1023" s="87">
        <f t="shared" si="273"/>
        <v>5.5805580558055805</v>
      </c>
      <c r="O1023" s="29">
        <v>1</v>
      </c>
      <c r="P1023" s="13">
        <v>1</v>
      </c>
      <c r="Q1023" s="10">
        <f t="shared" si="274"/>
        <v>0</v>
      </c>
      <c r="R1023" s="87">
        <f t="shared" si="275"/>
        <v>0</v>
      </c>
      <c r="S1023" s="29">
        <v>10787</v>
      </c>
      <c r="T1023" s="13">
        <v>10487</v>
      </c>
      <c r="U1023" s="10">
        <f t="shared" si="276"/>
        <v>300</v>
      </c>
      <c r="V1023" s="87">
        <f t="shared" si="277"/>
        <v>2.8606846571946218</v>
      </c>
      <c r="W1023" s="88" t="s">
        <v>5389</v>
      </c>
      <c r="X1023" s="89">
        <v>4302</v>
      </c>
      <c r="Y1023" s="89">
        <v>4302</v>
      </c>
      <c r="Z1023" s="10">
        <f t="shared" si="278"/>
        <v>0</v>
      </c>
      <c r="AA1023" s="87">
        <f t="shared" si="279"/>
        <v>0</v>
      </c>
      <c r="AB1023" s="90" t="s">
        <v>5363</v>
      </c>
      <c r="AC1023" s="89">
        <v>3220</v>
      </c>
      <c r="AD1023" s="89">
        <v>2333</v>
      </c>
      <c r="AE1023" s="10">
        <f t="shared" si="280"/>
        <v>887</v>
      </c>
      <c r="AF1023" s="11">
        <f t="shared" si="281"/>
        <v>38.019717102443209</v>
      </c>
      <c r="AG1023" s="91" t="s">
        <v>6349</v>
      </c>
      <c r="AH1023" s="89">
        <v>2063</v>
      </c>
      <c r="AI1023" s="89">
        <v>2113</v>
      </c>
      <c r="AJ1023" s="10">
        <f t="shared" si="282"/>
        <v>-50</v>
      </c>
      <c r="AK1023" s="87">
        <f t="shared" si="283"/>
        <v>-2.3663038334122102</v>
      </c>
      <c r="AL1023" s="90" t="s">
        <v>6350</v>
      </c>
      <c r="AM1023" s="89">
        <v>1001</v>
      </c>
      <c r="AN1023" s="89">
        <v>901</v>
      </c>
      <c r="AO1023" s="10">
        <f t="shared" si="284"/>
        <v>100</v>
      </c>
      <c r="AP1023" s="11">
        <f t="shared" si="285"/>
        <v>11.098779134295228</v>
      </c>
      <c r="AQ1023" s="91" t="s">
        <v>9024</v>
      </c>
      <c r="AR1023" s="89">
        <v>75</v>
      </c>
      <c r="AS1023" s="89">
        <v>0</v>
      </c>
      <c r="AT1023" s="10">
        <f t="shared" si="286"/>
        <v>75</v>
      </c>
      <c r="AU1023" s="87" t="str">
        <f t="shared" si="287"/>
        <v>-</v>
      </c>
      <c r="AV1023" s="19" t="s">
        <v>6351</v>
      </c>
    </row>
    <row r="1024" spans="3:48" ht="50.1" customHeight="1">
      <c r="C1024" s="5"/>
      <c r="D1024" s="64" t="s">
        <v>2021</v>
      </c>
      <c r="E1024" s="65" t="s">
        <v>5262</v>
      </c>
      <c r="F1024" s="67" t="s">
        <v>2022</v>
      </c>
      <c r="G1024" s="29">
        <v>8885</v>
      </c>
      <c r="H1024" s="13">
        <v>7054</v>
      </c>
      <c r="I1024" s="10">
        <f t="shared" si="270"/>
        <v>1831</v>
      </c>
      <c r="J1024" s="87">
        <f t="shared" si="271"/>
        <v>25.956903884320955</v>
      </c>
      <c r="K1024" s="29">
        <v>2327</v>
      </c>
      <c r="L1024" s="13">
        <v>2120</v>
      </c>
      <c r="M1024" s="10">
        <f t="shared" si="272"/>
        <v>207</v>
      </c>
      <c r="N1024" s="87">
        <f t="shared" si="273"/>
        <v>9.7641509433962277</v>
      </c>
      <c r="O1024" s="29">
        <v>104</v>
      </c>
      <c r="P1024" s="13">
        <v>104</v>
      </c>
      <c r="Q1024" s="10">
        <f t="shared" si="274"/>
        <v>0</v>
      </c>
      <c r="R1024" s="87">
        <f t="shared" si="275"/>
        <v>0</v>
      </c>
      <c r="S1024" s="29">
        <v>6454</v>
      </c>
      <c r="T1024" s="13">
        <v>4830</v>
      </c>
      <c r="U1024" s="10">
        <f t="shared" si="276"/>
        <v>1624</v>
      </c>
      <c r="V1024" s="87">
        <f t="shared" si="277"/>
        <v>33.623188405797102</v>
      </c>
      <c r="W1024" s="88" t="s">
        <v>6352</v>
      </c>
      <c r="X1024" s="89">
        <v>3373</v>
      </c>
      <c r="Y1024" s="89">
        <v>3373</v>
      </c>
      <c r="Z1024" s="10">
        <f t="shared" si="278"/>
        <v>0</v>
      </c>
      <c r="AA1024" s="87">
        <f t="shared" si="279"/>
        <v>0</v>
      </c>
      <c r="AB1024" s="90" t="s">
        <v>6353</v>
      </c>
      <c r="AC1024" s="89">
        <v>2162</v>
      </c>
      <c r="AD1024" s="89">
        <v>889</v>
      </c>
      <c r="AE1024" s="10">
        <f t="shared" si="280"/>
        <v>1273</v>
      </c>
      <c r="AF1024" s="11">
        <f t="shared" si="281"/>
        <v>143.19460067491562</v>
      </c>
      <c r="AG1024" s="91" t="s">
        <v>6354</v>
      </c>
      <c r="AH1024" s="89">
        <v>400</v>
      </c>
      <c r="AI1024" s="89">
        <v>400</v>
      </c>
      <c r="AJ1024" s="10">
        <f t="shared" si="282"/>
        <v>0</v>
      </c>
      <c r="AK1024" s="87">
        <f t="shared" si="283"/>
        <v>0</v>
      </c>
      <c r="AL1024" s="90" t="s">
        <v>9025</v>
      </c>
      <c r="AM1024" s="89">
        <v>299</v>
      </c>
      <c r="AN1024" s="89">
        <v>0</v>
      </c>
      <c r="AO1024" s="10">
        <f t="shared" si="284"/>
        <v>299</v>
      </c>
      <c r="AP1024" s="11" t="str">
        <f t="shared" si="285"/>
        <v>-</v>
      </c>
      <c r="AQ1024" s="91" t="s">
        <v>6355</v>
      </c>
      <c r="AR1024" s="89">
        <v>74</v>
      </c>
      <c r="AS1024" s="89">
        <v>75</v>
      </c>
      <c r="AT1024" s="10">
        <f t="shared" si="286"/>
        <v>-1</v>
      </c>
      <c r="AU1024" s="87">
        <f t="shared" si="287"/>
        <v>-1.3333333333333335</v>
      </c>
      <c r="AV1024" s="19" t="s">
        <v>9038</v>
      </c>
    </row>
    <row r="1025" spans="3:48" ht="50.1" customHeight="1">
      <c r="C1025" s="5"/>
      <c r="D1025" s="64" t="s">
        <v>2023</v>
      </c>
      <c r="E1025" s="65" t="s">
        <v>5262</v>
      </c>
      <c r="F1025" s="67" t="s">
        <v>2024</v>
      </c>
      <c r="G1025" s="29">
        <v>1700</v>
      </c>
      <c r="H1025" s="13">
        <v>1575</v>
      </c>
      <c r="I1025" s="10">
        <f t="shared" si="270"/>
        <v>125</v>
      </c>
      <c r="J1025" s="87">
        <f t="shared" si="271"/>
        <v>7.9365079365079358</v>
      </c>
      <c r="K1025" s="29">
        <v>412</v>
      </c>
      <c r="L1025" s="13">
        <v>412</v>
      </c>
      <c r="M1025" s="10">
        <f t="shared" si="272"/>
        <v>0</v>
      </c>
      <c r="N1025" s="87">
        <f t="shared" si="273"/>
        <v>0</v>
      </c>
      <c r="O1025" s="29">
        <v>2</v>
      </c>
      <c r="P1025" s="13">
        <v>2</v>
      </c>
      <c r="Q1025" s="10">
        <f t="shared" si="274"/>
        <v>0</v>
      </c>
      <c r="R1025" s="87">
        <f t="shared" si="275"/>
        <v>0</v>
      </c>
      <c r="S1025" s="29">
        <v>1285</v>
      </c>
      <c r="T1025" s="13">
        <v>1160</v>
      </c>
      <c r="U1025" s="10">
        <f t="shared" si="276"/>
        <v>125</v>
      </c>
      <c r="V1025" s="87">
        <f t="shared" si="277"/>
        <v>10.775862068965516</v>
      </c>
      <c r="W1025" s="88" t="s">
        <v>5628</v>
      </c>
      <c r="X1025" s="89">
        <v>714</v>
      </c>
      <c r="Y1025" s="89">
        <v>714</v>
      </c>
      <c r="Z1025" s="10">
        <f t="shared" si="278"/>
        <v>0</v>
      </c>
      <c r="AA1025" s="87">
        <f t="shared" si="279"/>
        <v>0</v>
      </c>
      <c r="AB1025" s="90" t="s">
        <v>6356</v>
      </c>
      <c r="AC1025" s="89">
        <v>436</v>
      </c>
      <c r="AD1025" s="89">
        <v>346</v>
      </c>
      <c r="AE1025" s="10">
        <f t="shared" si="280"/>
        <v>90</v>
      </c>
      <c r="AF1025" s="11">
        <f t="shared" si="281"/>
        <v>26.011560693641616</v>
      </c>
      <c r="AG1025" s="91" t="s">
        <v>9026</v>
      </c>
      <c r="AH1025" s="89">
        <v>50</v>
      </c>
      <c r="AI1025" s="89">
        <v>0</v>
      </c>
      <c r="AJ1025" s="10">
        <f t="shared" si="282"/>
        <v>50</v>
      </c>
      <c r="AK1025" s="87" t="str">
        <f t="shared" si="283"/>
        <v>-</v>
      </c>
      <c r="AL1025" s="90" t="s">
        <v>5654</v>
      </c>
      <c r="AM1025" s="89">
        <v>30</v>
      </c>
      <c r="AN1025" s="89">
        <v>30</v>
      </c>
      <c r="AO1025" s="10">
        <f t="shared" si="284"/>
        <v>0</v>
      </c>
      <c r="AP1025" s="11">
        <f t="shared" si="285"/>
        <v>0</v>
      </c>
      <c r="AQ1025" s="91" t="s">
        <v>9027</v>
      </c>
      <c r="AR1025" s="89">
        <v>25</v>
      </c>
      <c r="AS1025" s="89">
        <v>0</v>
      </c>
      <c r="AT1025" s="10">
        <f t="shared" si="286"/>
        <v>25</v>
      </c>
      <c r="AU1025" s="87" t="str">
        <f t="shared" si="287"/>
        <v>-</v>
      </c>
      <c r="AV1025" s="19" t="s">
        <v>9039</v>
      </c>
    </row>
    <row r="1026" spans="3:48" ht="50.1" customHeight="1">
      <c r="C1026" s="5"/>
      <c r="D1026" s="64" t="s">
        <v>2025</v>
      </c>
      <c r="E1026" s="65" t="s">
        <v>5262</v>
      </c>
      <c r="F1026" s="67" t="s">
        <v>2026</v>
      </c>
      <c r="G1026" s="29">
        <v>1371</v>
      </c>
      <c r="H1026" s="13">
        <v>1218</v>
      </c>
      <c r="I1026" s="10">
        <f t="shared" si="270"/>
        <v>153</v>
      </c>
      <c r="J1026" s="87">
        <f t="shared" si="271"/>
        <v>12.561576354679804</v>
      </c>
      <c r="K1026" s="29">
        <v>518</v>
      </c>
      <c r="L1026" s="13">
        <v>475</v>
      </c>
      <c r="M1026" s="10">
        <f t="shared" si="272"/>
        <v>43</v>
      </c>
      <c r="N1026" s="87">
        <f t="shared" si="273"/>
        <v>9.0526315789473699</v>
      </c>
      <c r="O1026" s="29">
        <v>85</v>
      </c>
      <c r="P1026" s="13">
        <v>85</v>
      </c>
      <c r="Q1026" s="10">
        <f t="shared" si="274"/>
        <v>0</v>
      </c>
      <c r="R1026" s="87">
        <f t="shared" si="275"/>
        <v>0</v>
      </c>
      <c r="S1026" s="29">
        <v>768</v>
      </c>
      <c r="T1026" s="13">
        <v>659</v>
      </c>
      <c r="U1026" s="10">
        <f t="shared" si="276"/>
        <v>109</v>
      </c>
      <c r="V1026" s="87">
        <f t="shared" si="277"/>
        <v>16.540212443095601</v>
      </c>
      <c r="W1026" s="88" t="s">
        <v>6357</v>
      </c>
      <c r="X1026" s="89">
        <v>241</v>
      </c>
      <c r="Y1026" s="89">
        <v>219</v>
      </c>
      <c r="Z1026" s="10">
        <f t="shared" si="278"/>
        <v>22</v>
      </c>
      <c r="AA1026" s="87">
        <f t="shared" si="279"/>
        <v>10.045662100456621</v>
      </c>
      <c r="AB1026" s="90" t="s">
        <v>6102</v>
      </c>
      <c r="AC1026" s="89">
        <v>127</v>
      </c>
      <c r="AD1026" s="89">
        <v>127</v>
      </c>
      <c r="AE1026" s="10">
        <f t="shared" si="280"/>
        <v>0</v>
      </c>
      <c r="AF1026" s="11">
        <f t="shared" si="281"/>
        <v>0</v>
      </c>
      <c r="AG1026" s="91" t="s">
        <v>6358</v>
      </c>
      <c r="AH1026" s="89">
        <v>111</v>
      </c>
      <c r="AI1026" s="89">
        <v>95</v>
      </c>
      <c r="AJ1026" s="10">
        <f t="shared" si="282"/>
        <v>16</v>
      </c>
      <c r="AK1026" s="87">
        <f t="shared" si="283"/>
        <v>16.842105263157894</v>
      </c>
      <c r="AL1026" s="90" t="s">
        <v>5403</v>
      </c>
      <c r="AM1026" s="89">
        <v>101</v>
      </c>
      <c r="AN1026" s="89">
        <v>44</v>
      </c>
      <c r="AO1026" s="10">
        <f t="shared" si="284"/>
        <v>57</v>
      </c>
      <c r="AP1026" s="11">
        <f t="shared" si="285"/>
        <v>129.54545454545453</v>
      </c>
      <c r="AQ1026" s="91" t="s">
        <v>5840</v>
      </c>
      <c r="AR1026" s="89">
        <v>73</v>
      </c>
      <c r="AS1026" s="89">
        <v>78</v>
      </c>
      <c r="AT1026" s="10">
        <f t="shared" si="286"/>
        <v>-5</v>
      </c>
      <c r="AU1026" s="87">
        <f t="shared" si="287"/>
        <v>-6.4102564102564097</v>
      </c>
      <c r="AV1026" s="19" t="s">
        <v>9040</v>
      </c>
    </row>
    <row r="1027" spans="3:48" ht="50.1" customHeight="1">
      <c r="C1027" s="5"/>
      <c r="D1027" s="64" t="s">
        <v>2027</v>
      </c>
      <c r="E1027" s="65" t="s">
        <v>5262</v>
      </c>
      <c r="F1027" s="67" t="s">
        <v>2028</v>
      </c>
      <c r="G1027" s="29">
        <v>537</v>
      </c>
      <c r="H1027" s="13">
        <v>449</v>
      </c>
      <c r="I1027" s="10">
        <f t="shared" si="270"/>
        <v>88</v>
      </c>
      <c r="J1027" s="87">
        <f t="shared" si="271"/>
        <v>19.599109131403118</v>
      </c>
      <c r="K1027" s="29">
        <v>322</v>
      </c>
      <c r="L1027" s="13">
        <v>322</v>
      </c>
      <c r="M1027" s="10">
        <f t="shared" si="272"/>
        <v>0</v>
      </c>
      <c r="N1027" s="87">
        <f t="shared" si="273"/>
        <v>0</v>
      </c>
      <c r="O1027" s="29">
        <v>13</v>
      </c>
      <c r="P1027" s="13">
        <v>13</v>
      </c>
      <c r="Q1027" s="10">
        <f t="shared" si="274"/>
        <v>0</v>
      </c>
      <c r="R1027" s="87">
        <f t="shared" si="275"/>
        <v>0</v>
      </c>
      <c r="S1027" s="29">
        <v>201</v>
      </c>
      <c r="T1027" s="13">
        <v>113</v>
      </c>
      <c r="U1027" s="10">
        <f t="shared" si="276"/>
        <v>88</v>
      </c>
      <c r="V1027" s="87">
        <f t="shared" si="277"/>
        <v>77.876106194690266</v>
      </c>
      <c r="W1027" s="88" t="s">
        <v>6359</v>
      </c>
      <c r="X1027" s="89">
        <v>167</v>
      </c>
      <c r="Y1027" s="89">
        <v>60</v>
      </c>
      <c r="Z1027" s="10">
        <f t="shared" si="278"/>
        <v>107</v>
      </c>
      <c r="AA1027" s="87">
        <f t="shared" si="279"/>
        <v>178.33333333333334</v>
      </c>
      <c r="AB1027" s="90" t="s">
        <v>6361</v>
      </c>
      <c r="AC1027" s="89">
        <v>10</v>
      </c>
      <c r="AD1027" s="89">
        <v>8</v>
      </c>
      <c r="AE1027" s="10">
        <f t="shared" si="280"/>
        <v>2</v>
      </c>
      <c r="AF1027" s="11">
        <f t="shared" si="281"/>
        <v>25</v>
      </c>
      <c r="AG1027" s="91" t="s">
        <v>6360</v>
      </c>
      <c r="AH1027" s="89">
        <v>10</v>
      </c>
      <c r="AI1027" s="89">
        <v>10</v>
      </c>
      <c r="AJ1027" s="10">
        <f t="shared" si="282"/>
        <v>0</v>
      </c>
      <c r="AK1027" s="87">
        <f t="shared" si="283"/>
        <v>0</v>
      </c>
      <c r="AL1027" s="90" t="s">
        <v>6362</v>
      </c>
      <c r="AM1027" s="89">
        <v>4</v>
      </c>
      <c r="AN1027" s="89">
        <v>4</v>
      </c>
      <c r="AO1027" s="10">
        <f t="shared" si="284"/>
        <v>0</v>
      </c>
      <c r="AP1027" s="11">
        <f t="shared" si="285"/>
        <v>0</v>
      </c>
      <c r="AQ1027" s="91" t="s">
        <v>9028</v>
      </c>
      <c r="AR1027" s="89">
        <v>4</v>
      </c>
      <c r="AS1027" s="89">
        <v>4</v>
      </c>
      <c r="AT1027" s="10">
        <f t="shared" si="286"/>
        <v>0</v>
      </c>
      <c r="AU1027" s="87">
        <f t="shared" si="287"/>
        <v>0</v>
      </c>
      <c r="AV1027" s="19" t="s">
        <v>9041</v>
      </c>
    </row>
    <row r="1028" spans="3:48" ht="50.1" customHeight="1">
      <c r="C1028" s="5"/>
      <c r="D1028" s="64" t="s">
        <v>2029</v>
      </c>
      <c r="E1028" s="65" t="s">
        <v>5262</v>
      </c>
      <c r="F1028" s="67" t="s">
        <v>2030</v>
      </c>
      <c r="G1028" s="29">
        <v>1426</v>
      </c>
      <c r="H1028" s="13">
        <v>1412</v>
      </c>
      <c r="I1028" s="10">
        <f t="shared" si="270"/>
        <v>14</v>
      </c>
      <c r="J1028" s="87">
        <f t="shared" si="271"/>
        <v>0.99150141643059486</v>
      </c>
      <c r="K1028" s="29">
        <v>849</v>
      </c>
      <c r="L1028" s="13">
        <v>765</v>
      </c>
      <c r="M1028" s="10">
        <f t="shared" si="272"/>
        <v>84</v>
      </c>
      <c r="N1028" s="87">
        <f t="shared" si="273"/>
        <v>10.980392156862745</v>
      </c>
      <c r="O1028" s="29">
        <v>550</v>
      </c>
      <c r="P1028" s="13">
        <v>550</v>
      </c>
      <c r="Q1028" s="10">
        <f t="shared" si="274"/>
        <v>0</v>
      </c>
      <c r="R1028" s="87">
        <f t="shared" si="275"/>
        <v>0</v>
      </c>
      <c r="S1028" s="29">
        <v>28</v>
      </c>
      <c r="T1028" s="13">
        <v>97</v>
      </c>
      <c r="U1028" s="10">
        <f t="shared" si="276"/>
        <v>-69</v>
      </c>
      <c r="V1028" s="87">
        <f t="shared" si="277"/>
        <v>-71.134020618556704</v>
      </c>
      <c r="W1028" s="88" t="s">
        <v>5335</v>
      </c>
      <c r="X1028" s="89">
        <v>19</v>
      </c>
      <c r="Y1028" s="89">
        <v>19</v>
      </c>
      <c r="Z1028" s="10">
        <f t="shared" si="278"/>
        <v>0</v>
      </c>
      <c r="AA1028" s="87">
        <f t="shared" si="279"/>
        <v>0</v>
      </c>
      <c r="AB1028" s="90" t="s">
        <v>5654</v>
      </c>
      <c r="AC1028" s="89">
        <v>4</v>
      </c>
      <c r="AD1028" s="89">
        <v>4</v>
      </c>
      <c r="AE1028" s="10">
        <f t="shared" si="280"/>
        <v>0</v>
      </c>
      <c r="AF1028" s="11">
        <f t="shared" si="281"/>
        <v>0</v>
      </c>
      <c r="AG1028" s="91" t="s">
        <v>5488</v>
      </c>
      <c r="AH1028" s="89">
        <v>3</v>
      </c>
      <c r="AI1028" s="89">
        <v>1</v>
      </c>
      <c r="AJ1028" s="10">
        <f t="shared" si="282"/>
        <v>2</v>
      </c>
      <c r="AK1028" s="87">
        <f t="shared" si="283"/>
        <v>200</v>
      </c>
      <c r="AL1028" s="90" t="s">
        <v>6363</v>
      </c>
      <c r="AM1028" s="89">
        <v>1</v>
      </c>
      <c r="AN1028" s="89">
        <v>1</v>
      </c>
      <c r="AO1028" s="10">
        <f t="shared" si="284"/>
        <v>0</v>
      </c>
      <c r="AP1028" s="11">
        <f t="shared" si="285"/>
        <v>0</v>
      </c>
      <c r="AQ1028" s="91" t="s">
        <v>5459</v>
      </c>
      <c r="AR1028" s="89">
        <v>1</v>
      </c>
      <c r="AS1028" s="89">
        <v>1</v>
      </c>
      <c r="AT1028" s="10">
        <f t="shared" si="286"/>
        <v>0</v>
      </c>
      <c r="AU1028" s="87">
        <f t="shared" si="287"/>
        <v>0</v>
      </c>
      <c r="AV1028" s="19" t="s">
        <v>9042</v>
      </c>
    </row>
    <row r="1029" spans="3:48" ht="50.1" customHeight="1">
      <c r="C1029" s="5"/>
      <c r="D1029" s="64" t="s">
        <v>2031</v>
      </c>
      <c r="E1029" s="65" t="s">
        <v>5262</v>
      </c>
      <c r="F1029" s="67" t="s">
        <v>2032</v>
      </c>
      <c r="G1029" s="29">
        <v>5897</v>
      </c>
      <c r="H1029" s="13">
        <v>6121</v>
      </c>
      <c r="I1029" s="10">
        <f t="shared" si="270"/>
        <v>-224</v>
      </c>
      <c r="J1029" s="87">
        <f t="shared" si="271"/>
        <v>-3.6595327560856066</v>
      </c>
      <c r="K1029" s="29">
        <v>2097</v>
      </c>
      <c r="L1029" s="13">
        <v>2266</v>
      </c>
      <c r="M1029" s="10">
        <f t="shared" si="272"/>
        <v>-169</v>
      </c>
      <c r="N1029" s="87">
        <f t="shared" si="273"/>
        <v>-7.4580759046778464</v>
      </c>
      <c r="O1029" s="29">
        <v>559</v>
      </c>
      <c r="P1029" s="13">
        <v>558</v>
      </c>
      <c r="Q1029" s="10">
        <f t="shared" si="274"/>
        <v>1</v>
      </c>
      <c r="R1029" s="87">
        <f t="shared" si="275"/>
        <v>0.17921146953405018</v>
      </c>
      <c r="S1029" s="29">
        <v>3241</v>
      </c>
      <c r="T1029" s="13">
        <v>3297</v>
      </c>
      <c r="U1029" s="10">
        <f t="shared" si="276"/>
        <v>-56</v>
      </c>
      <c r="V1029" s="87">
        <f t="shared" si="277"/>
        <v>-1.6985138004246285</v>
      </c>
      <c r="W1029" s="88" t="s">
        <v>5441</v>
      </c>
      <c r="X1029" s="89">
        <v>1633</v>
      </c>
      <c r="Y1029" s="89">
        <v>1638</v>
      </c>
      <c r="Z1029" s="10">
        <f t="shared" si="278"/>
        <v>-5</v>
      </c>
      <c r="AA1029" s="87">
        <f t="shared" si="279"/>
        <v>-0.30525030525030528</v>
      </c>
      <c r="AB1029" s="90" t="s">
        <v>5628</v>
      </c>
      <c r="AC1029" s="89">
        <v>1223</v>
      </c>
      <c r="AD1029" s="89">
        <v>1303</v>
      </c>
      <c r="AE1029" s="10">
        <f t="shared" si="280"/>
        <v>-80</v>
      </c>
      <c r="AF1029" s="11">
        <f t="shared" si="281"/>
        <v>-6.139677666922486</v>
      </c>
      <c r="AG1029" s="91" t="s">
        <v>9029</v>
      </c>
      <c r="AH1029" s="89">
        <v>260</v>
      </c>
      <c r="AI1029" s="89">
        <v>260</v>
      </c>
      <c r="AJ1029" s="10">
        <f t="shared" si="282"/>
        <v>0</v>
      </c>
      <c r="AK1029" s="87">
        <f t="shared" si="283"/>
        <v>0</v>
      </c>
      <c r="AL1029" s="90" t="s">
        <v>5635</v>
      </c>
      <c r="AM1029" s="89">
        <v>37</v>
      </c>
      <c r="AN1029" s="89">
        <v>9</v>
      </c>
      <c r="AO1029" s="10">
        <f t="shared" si="284"/>
        <v>28</v>
      </c>
      <c r="AP1029" s="11">
        <f t="shared" si="285"/>
        <v>311.11111111111114</v>
      </c>
      <c r="AQ1029" s="91" t="s">
        <v>5335</v>
      </c>
      <c r="AR1029" s="89">
        <v>30</v>
      </c>
      <c r="AS1029" s="89">
        <v>30</v>
      </c>
      <c r="AT1029" s="10">
        <f t="shared" si="286"/>
        <v>0</v>
      </c>
      <c r="AU1029" s="87">
        <f t="shared" si="287"/>
        <v>0</v>
      </c>
      <c r="AV1029" s="19" t="s">
        <v>9043</v>
      </c>
    </row>
    <row r="1030" spans="3:48" ht="50.1" customHeight="1">
      <c r="C1030" s="5"/>
      <c r="D1030" s="64" t="s">
        <v>2033</v>
      </c>
      <c r="E1030" s="65" t="s">
        <v>5262</v>
      </c>
      <c r="F1030" s="67" t="s">
        <v>2034</v>
      </c>
      <c r="G1030" s="29">
        <v>2432</v>
      </c>
      <c r="H1030" s="13">
        <v>2286</v>
      </c>
      <c r="I1030" s="10">
        <f t="shared" si="270"/>
        <v>146</v>
      </c>
      <c r="J1030" s="87">
        <f t="shared" si="271"/>
        <v>6.3867016622922126</v>
      </c>
      <c r="K1030" s="29">
        <v>1856</v>
      </c>
      <c r="L1030" s="13">
        <v>1782</v>
      </c>
      <c r="M1030" s="10">
        <f t="shared" si="272"/>
        <v>74</v>
      </c>
      <c r="N1030" s="87">
        <f t="shared" si="273"/>
        <v>4.1526374859708195</v>
      </c>
      <c r="O1030" s="29">
        <v>109</v>
      </c>
      <c r="P1030" s="13">
        <v>124</v>
      </c>
      <c r="Q1030" s="10">
        <f t="shared" si="274"/>
        <v>-15</v>
      </c>
      <c r="R1030" s="87">
        <f t="shared" si="275"/>
        <v>-12.096774193548388</v>
      </c>
      <c r="S1030" s="29">
        <v>467</v>
      </c>
      <c r="T1030" s="13">
        <v>381</v>
      </c>
      <c r="U1030" s="10">
        <f t="shared" si="276"/>
        <v>86</v>
      </c>
      <c r="V1030" s="87">
        <f t="shared" si="277"/>
        <v>22.57217847769029</v>
      </c>
      <c r="W1030" s="88" t="s">
        <v>5678</v>
      </c>
      <c r="X1030" s="89">
        <v>186</v>
      </c>
      <c r="Y1030" s="89">
        <v>100</v>
      </c>
      <c r="Z1030" s="10">
        <f t="shared" si="278"/>
        <v>86</v>
      </c>
      <c r="AA1030" s="87">
        <f t="shared" si="279"/>
        <v>86</v>
      </c>
      <c r="AB1030" s="90" t="s">
        <v>5335</v>
      </c>
      <c r="AC1030" s="89">
        <v>164</v>
      </c>
      <c r="AD1030" s="89">
        <v>164</v>
      </c>
      <c r="AE1030" s="10">
        <f t="shared" si="280"/>
        <v>0</v>
      </c>
      <c r="AF1030" s="11">
        <f t="shared" si="281"/>
        <v>0</v>
      </c>
      <c r="AG1030" s="91" t="s">
        <v>6364</v>
      </c>
      <c r="AH1030" s="89">
        <v>59</v>
      </c>
      <c r="AI1030" s="89">
        <v>66</v>
      </c>
      <c r="AJ1030" s="10">
        <f t="shared" si="282"/>
        <v>-7</v>
      </c>
      <c r="AK1030" s="87">
        <f t="shared" si="283"/>
        <v>-10.606060606060606</v>
      </c>
      <c r="AL1030" s="90" t="s">
        <v>6365</v>
      </c>
      <c r="AM1030" s="89">
        <v>28</v>
      </c>
      <c r="AN1030" s="89">
        <v>20</v>
      </c>
      <c r="AO1030" s="10">
        <f t="shared" si="284"/>
        <v>8</v>
      </c>
      <c r="AP1030" s="11">
        <f t="shared" si="285"/>
        <v>40</v>
      </c>
      <c r="AQ1030" s="91" t="s">
        <v>5375</v>
      </c>
      <c r="AR1030" s="89">
        <v>14</v>
      </c>
      <c r="AS1030" s="89">
        <v>14</v>
      </c>
      <c r="AT1030" s="10">
        <f t="shared" si="286"/>
        <v>0</v>
      </c>
      <c r="AU1030" s="87">
        <f t="shared" si="287"/>
        <v>0</v>
      </c>
      <c r="AV1030" s="21" t="s">
        <v>6366</v>
      </c>
    </row>
    <row r="1031" spans="3:48" ht="50.1" customHeight="1">
      <c r="C1031" s="5"/>
      <c r="D1031" s="64" t="s">
        <v>2035</v>
      </c>
      <c r="E1031" s="65" t="s">
        <v>5262</v>
      </c>
      <c r="F1031" s="67" t="s">
        <v>2036</v>
      </c>
      <c r="G1031" s="29">
        <v>1746</v>
      </c>
      <c r="H1031" s="13">
        <v>2035</v>
      </c>
      <c r="I1031" s="10">
        <f t="shared" si="270"/>
        <v>-289</v>
      </c>
      <c r="J1031" s="87">
        <f t="shared" si="271"/>
        <v>-14.201474201474202</v>
      </c>
      <c r="K1031" s="29">
        <v>1092</v>
      </c>
      <c r="L1031" s="13">
        <v>1372</v>
      </c>
      <c r="M1031" s="10">
        <f t="shared" si="272"/>
        <v>-280</v>
      </c>
      <c r="N1031" s="87">
        <f t="shared" si="273"/>
        <v>-20.408163265306122</v>
      </c>
      <c r="O1031" s="29">
        <v>54</v>
      </c>
      <c r="P1031" s="13">
        <v>54</v>
      </c>
      <c r="Q1031" s="10">
        <f t="shared" si="274"/>
        <v>0</v>
      </c>
      <c r="R1031" s="87">
        <f t="shared" si="275"/>
        <v>0</v>
      </c>
      <c r="S1031" s="29">
        <v>600</v>
      </c>
      <c r="T1031" s="13">
        <v>609</v>
      </c>
      <c r="U1031" s="10">
        <f t="shared" si="276"/>
        <v>-9</v>
      </c>
      <c r="V1031" s="87">
        <f t="shared" si="277"/>
        <v>-1.4778325123152709</v>
      </c>
      <c r="W1031" s="88" t="s">
        <v>6367</v>
      </c>
      <c r="X1031" s="89">
        <v>358</v>
      </c>
      <c r="Y1031" s="89">
        <v>375</v>
      </c>
      <c r="Z1031" s="10">
        <f t="shared" si="278"/>
        <v>-17</v>
      </c>
      <c r="AA1031" s="87">
        <f t="shared" si="279"/>
        <v>-4.5333333333333332</v>
      </c>
      <c r="AB1031" s="90" t="s">
        <v>6368</v>
      </c>
      <c r="AC1031" s="89">
        <v>101</v>
      </c>
      <c r="AD1031" s="89">
        <v>101</v>
      </c>
      <c r="AE1031" s="10">
        <f t="shared" si="280"/>
        <v>0</v>
      </c>
      <c r="AF1031" s="11">
        <f t="shared" si="281"/>
        <v>0</v>
      </c>
      <c r="AG1031" s="91" t="s">
        <v>6369</v>
      </c>
      <c r="AH1031" s="89">
        <v>100</v>
      </c>
      <c r="AI1031" s="89">
        <v>100</v>
      </c>
      <c r="AJ1031" s="10">
        <f t="shared" si="282"/>
        <v>0</v>
      </c>
      <c r="AK1031" s="87">
        <f t="shared" si="283"/>
        <v>0</v>
      </c>
      <c r="AL1031" s="90" t="s">
        <v>6371</v>
      </c>
      <c r="AM1031" s="89">
        <v>18</v>
      </c>
      <c r="AN1031" s="89">
        <v>13</v>
      </c>
      <c r="AO1031" s="10">
        <f t="shared" si="284"/>
        <v>5</v>
      </c>
      <c r="AP1031" s="11">
        <f t="shared" si="285"/>
        <v>38.461538461538467</v>
      </c>
      <c r="AQ1031" s="91" t="s">
        <v>6370</v>
      </c>
      <c r="AR1031" s="89">
        <v>16</v>
      </c>
      <c r="AS1031" s="89">
        <v>16</v>
      </c>
      <c r="AT1031" s="10">
        <f t="shared" si="286"/>
        <v>0</v>
      </c>
      <c r="AU1031" s="87">
        <f t="shared" si="287"/>
        <v>0</v>
      </c>
      <c r="AV1031" s="21" t="s">
        <v>9044</v>
      </c>
    </row>
    <row r="1032" spans="3:48" ht="50.1" customHeight="1">
      <c r="C1032" s="5"/>
      <c r="D1032" s="64" t="s">
        <v>2037</v>
      </c>
      <c r="E1032" s="65" t="s">
        <v>5262</v>
      </c>
      <c r="F1032" s="67" t="s">
        <v>2038</v>
      </c>
      <c r="G1032" s="29">
        <v>1774</v>
      </c>
      <c r="H1032" s="13">
        <v>1608</v>
      </c>
      <c r="I1032" s="10">
        <f t="shared" si="270"/>
        <v>166</v>
      </c>
      <c r="J1032" s="87">
        <f t="shared" si="271"/>
        <v>10.323383084577115</v>
      </c>
      <c r="K1032" s="29">
        <v>1111</v>
      </c>
      <c r="L1032" s="13">
        <v>1005</v>
      </c>
      <c r="M1032" s="10">
        <f t="shared" si="272"/>
        <v>106</v>
      </c>
      <c r="N1032" s="87">
        <f t="shared" si="273"/>
        <v>10.547263681592039</v>
      </c>
      <c r="O1032" s="29">
        <v>28</v>
      </c>
      <c r="P1032" s="13">
        <v>28</v>
      </c>
      <c r="Q1032" s="10">
        <f t="shared" si="274"/>
        <v>0</v>
      </c>
      <c r="R1032" s="87">
        <f t="shared" si="275"/>
        <v>0</v>
      </c>
      <c r="S1032" s="29">
        <v>635</v>
      </c>
      <c r="T1032" s="13">
        <v>575</v>
      </c>
      <c r="U1032" s="10">
        <f t="shared" si="276"/>
        <v>60</v>
      </c>
      <c r="V1032" s="87">
        <f t="shared" si="277"/>
        <v>10.434782608695652</v>
      </c>
      <c r="W1032" s="88" t="s">
        <v>6372</v>
      </c>
      <c r="X1032" s="89">
        <v>173</v>
      </c>
      <c r="Y1032" s="89">
        <v>112</v>
      </c>
      <c r="Z1032" s="10">
        <f t="shared" si="278"/>
        <v>61</v>
      </c>
      <c r="AA1032" s="87">
        <f t="shared" si="279"/>
        <v>54.464285714285708</v>
      </c>
      <c r="AB1032" s="90" t="s">
        <v>5335</v>
      </c>
      <c r="AC1032" s="89">
        <v>173</v>
      </c>
      <c r="AD1032" s="89">
        <v>173</v>
      </c>
      <c r="AE1032" s="10">
        <f t="shared" si="280"/>
        <v>0</v>
      </c>
      <c r="AF1032" s="11">
        <f t="shared" si="281"/>
        <v>0</v>
      </c>
      <c r="AG1032" s="91" t="s">
        <v>5926</v>
      </c>
      <c r="AH1032" s="89">
        <v>97</v>
      </c>
      <c r="AI1032" s="89">
        <v>97</v>
      </c>
      <c r="AJ1032" s="10">
        <f t="shared" si="282"/>
        <v>0</v>
      </c>
      <c r="AK1032" s="87">
        <f t="shared" si="283"/>
        <v>0</v>
      </c>
      <c r="AL1032" s="90" t="s">
        <v>5654</v>
      </c>
      <c r="AM1032" s="89">
        <v>61</v>
      </c>
      <c r="AN1032" s="89">
        <v>60</v>
      </c>
      <c r="AO1032" s="10">
        <f t="shared" si="284"/>
        <v>1</v>
      </c>
      <c r="AP1032" s="11">
        <f t="shared" si="285"/>
        <v>1.6666666666666667</v>
      </c>
      <c r="AQ1032" s="91" t="s">
        <v>6373</v>
      </c>
      <c r="AR1032" s="89">
        <v>14</v>
      </c>
      <c r="AS1032" s="89">
        <v>44</v>
      </c>
      <c r="AT1032" s="10">
        <f t="shared" si="286"/>
        <v>-30</v>
      </c>
      <c r="AU1032" s="87">
        <f t="shared" si="287"/>
        <v>-68.181818181818173</v>
      </c>
      <c r="AV1032" s="19" t="s">
        <v>9045</v>
      </c>
    </row>
    <row r="1033" spans="3:48" ht="50.1" customHeight="1">
      <c r="C1033" s="5"/>
      <c r="D1033" s="64" t="s">
        <v>2039</v>
      </c>
      <c r="E1033" s="65" t="s">
        <v>5262</v>
      </c>
      <c r="F1033" s="67" t="s">
        <v>2040</v>
      </c>
      <c r="G1033" s="29">
        <v>13435</v>
      </c>
      <c r="H1033" s="13">
        <v>13866</v>
      </c>
      <c r="I1033" s="10">
        <f t="shared" ref="I1033:I1096" si="288">IF(OR(G1033&gt;0,H1033&gt;0),G1033-H1033,"-")</f>
        <v>-431</v>
      </c>
      <c r="J1033" s="87">
        <f t="shared" ref="J1033:J1096" si="289">IFERROR(IF(OR(G1033&gt;0,H1033&gt;0),I1033/H1033*100,"-"),"-")</f>
        <v>-3.1083225155055532</v>
      </c>
      <c r="K1033" s="29">
        <v>5938</v>
      </c>
      <c r="L1033" s="13">
        <v>5233</v>
      </c>
      <c r="M1033" s="10">
        <f t="shared" ref="M1033:M1096" si="290">IF(OR(K1033&gt;0,L1033&gt;0),K1033-L1033,"-")</f>
        <v>705</v>
      </c>
      <c r="N1033" s="87">
        <f t="shared" ref="N1033:N1096" si="291">IFERROR(IF(OR(K1033&gt;0,L1033&gt;0),M1033/L1033*100,"-"),"-")</f>
        <v>13.472195681253583</v>
      </c>
      <c r="O1033" s="29">
        <v>0</v>
      </c>
      <c r="P1033" s="13">
        <v>0</v>
      </c>
      <c r="Q1033" s="10" t="str">
        <f t="shared" ref="Q1033:Q1096" si="292">IF(OR(O1033&gt;0,P1033&gt;0),O1033-P1033,"-")</f>
        <v>-</v>
      </c>
      <c r="R1033" s="87" t="str">
        <f t="shared" ref="R1033:R1096" si="293">IFERROR(IF(OR(O1033&gt;0,P1033&gt;0),Q1033/P1033*100,"-"),"-")</f>
        <v>-</v>
      </c>
      <c r="S1033" s="29">
        <v>7497</v>
      </c>
      <c r="T1033" s="13">
        <v>8633</v>
      </c>
      <c r="U1033" s="10">
        <f t="shared" ref="U1033:U1096" si="294">IF(OR(S1033&gt;0,T1033&gt;0),S1033-T1033,"-")</f>
        <v>-1136</v>
      </c>
      <c r="V1033" s="87">
        <f t="shared" ref="V1033:V1096" si="295">IFERROR(IF(OR(S1033&gt;0,T1033&gt;0),U1033/T1033*100,"-"),"-")</f>
        <v>-13.15880922043322</v>
      </c>
      <c r="W1033" s="88" t="s">
        <v>5677</v>
      </c>
      <c r="X1033" s="89">
        <v>3505</v>
      </c>
      <c r="Y1033" s="89">
        <v>3654</v>
      </c>
      <c r="Z1033" s="10">
        <f t="shared" ref="Z1033:Z1096" si="296">IFERROR(IF(OR(X1033&gt;0,Y1033&gt;0),X1033-Y1033,"-"),"-")</f>
        <v>-149</v>
      </c>
      <c r="AA1033" s="87">
        <f t="shared" ref="AA1033:AA1096" si="297">IFERROR(IF(OR(X1033&gt;0,Y1033&gt;0),Z1033/Y1033*100,"-"),"-")</f>
        <v>-4.0777230432402849</v>
      </c>
      <c r="AB1033" s="90" t="s">
        <v>6374</v>
      </c>
      <c r="AC1033" s="89">
        <v>1791</v>
      </c>
      <c r="AD1033" s="89">
        <v>1790</v>
      </c>
      <c r="AE1033" s="10">
        <f t="shared" ref="AE1033:AE1096" si="298">IFERROR(IF(OR(AC1033&gt;0,AD1033&gt;0),AC1033-AD1033,"-"),"-")</f>
        <v>1</v>
      </c>
      <c r="AF1033" s="11">
        <f t="shared" ref="AF1033:AF1096" si="299">IFERROR(IF(OR(AC1033&gt;0,AD1033&gt;0),AE1033/AD1033*100,"-"),"-")</f>
        <v>5.5865921787709494E-2</v>
      </c>
      <c r="AG1033" s="91" t="s">
        <v>6375</v>
      </c>
      <c r="AH1033" s="89">
        <v>1303</v>
      </c>
      <c r="AI1033" s="89">
        <v>1301</v>
      </c>
      <c r="AJ1033" s="10">
        <f t="shared" ref="AJ1033:AJ1096" si="300">IFERROR(IF(OR(AH1033&gt;0,AI1033&gt;0),AH1033-AI1033,"-"),"-")</f>
        <v>2</v>
      </c>
      <c r="AK1033" s="87">
        <f t="shared" ref="AK1033:AK1096" si="301">IFERROR(IF(OR(AH1033&gt;0,AI1033&gt;0),AJ1033/AI1033*100,"-"),"-")</f>
        <v>0.15372790161414296</v>
      </c>
      <c r="AL1033" s="90" t="s">
        <v>5389</v>
      </c>
      <c r="AM1033" s="89">
        <v>432</v>
      </c>
      <c r="AN1033" s="89">
        <v>599</v>
      </c>
      <c r="AO1033" s="10">
        <f t="shared" ref="AO1033:AO1096" si="302">IFERROR(IF(OR(AM1033&gt;0,AN1033&gt;0),AM1033-AN1033,"-"),"-")</f>
        <v>-167</v>
      </c>
      <c r="AP1033" s="11">
        <f t="shared" ref="AP1033:AP1096" si="303">IFERROR(IF(OR(AM1033&gt;0,AN1033&gt;0),AO1033/AN1033*100,"-"),"-")</f>
        <v>-27.879799666110184</v>
      </c>
      <c r="AQ1033" s="91" t="s">
        <v>5335</v>
      </c>
      <c r="AR1033" s="89">
        <v>420</v>
      </c>
      <c r="AS1033" s="89">
        <v>420</v>
      </c>
      <c r="AT1033" s="10">
        <f t="shared" ref="AT1033:AT1096" si="304">IFERROR(IF(OR(AR1033&gt;0,AS1033&gt;0),AR1033-AS1033,"-"),"-")</f>
        <v>0</v>
      </c>
      <c r="AU1033" s="87">
        <f t="shared" ref="AU1033:AU1096" si="305">IFERROR(IF(OR(AR1033&gt;0,AS1033&gt;0),AT1033/AS1033*100,"-"),"-")</f>
        <v>0</v>
      </c>
      <c r="AV1033" s="19" t="s">
        <v>6376</v>
      </c>
    </row>
    <row r="1034" spans="3:48" ht="50.1" customHeight="1">
      <c r="C1034" s="5"/>
      <c r="D1034" s="64" t="s">
        <v>2041</v>
      </c>
      <c r="E1034" s="65" t="s">
        <v>5262</v>
      </c>
      <c r="F1034" s="67" t="s">
        <v>2042</v>
      </c>
      <c r="G1034" s="29">
        <v>1524</v>
      </c>
      <c r="H1034" s="13">
        <v>1458</v>
      </c>
      <c r="I1034" s="10">
        <f t="shared" si="288"/>
        <v>66</v>
      </c>
      <c r="J1034" s="87">
        <f t="shared" si="289"/>
        <v>4.5267489711934159</v>
      </c>
      <c r="K1034" s="29">
        <v>670</v>
      </c>
      <c r="L1034" s="13">
        <v>670</v>
      </c>
      <c r="M1034" s="10">
        <f t="shared" si="290"/>
        <v>0</v>
      </c>
      <c r="N1034" s="87">
        <f t="shared" si="291"/>
        <v>0</v>
      </c>
      <c r="O1034" s="29">
        <v>16</v>
      </c>
      <c r="P1034" s="13">
        <v>16</v>
      </c>
      <c r="Q1034" s="10">
        <f t="shared" si="292"/>
        <v>0</v>
      </c>
      <c r="R1034" s="87">
        <f t="shared" si="293"/>
        <v>0</v>
      </c>
      <c r="S1034" s="29">
        <v>838</v>
      </c>
      <c r="T1034" s="13">
        <v>772</v>
      </c>
      <c r="U1034" s="10">
        <f t="shared" si="294"/>
        <v>66</v>
      </c>
      <c r="V1034" s="87">
        <f t="shared" si="295"/>
        <v>8.5492227979274613</v>
      </c>
      <c r="W1034" s="88" t="s">
        <v>5342</v>
      </c>
      <c r="X1034" s="89">
        <v>184</v>
      </c>
      <c r="Y1034" s="89">
        <v>184</v>
      </c>
      <c r="Z1034" s="10">
        <f t="shared" si="296"/>
        <v>0</v>
      </c>
      <c r="AA1034" s="87">
        <f t="shared" si="297"/>
        <v>0</v>
      </c>
      <c r="AB1034" s="90" t="s">
        <v>6378</v>
      </c>
      <c r="AC1034" s="89">
        <v>149</v>
      </c>
      <c r="AD1034" s="89">
        <v>119</v>
      </c>
      <c r="AE1034" s="10">
        <f t="shared" si="298"/>
        <v>30</v>
      </c>
      <c r="AF1034" s="11">
        <f t="shared" si="299"/>
        <v>25.210084033613445</v>
      </c>
      <c r="AG1034" s="91" t="s">
        <v>6377</v>
      </c>
      <c r="AH1034" s="89">
        <v>90</v>
      </c>
      <c r="AI1034" s="89">
        <v>120</v>
      </c>
      <c r="AJ1034" s="10">
        <f t="shared" si="300"/>
        <v>-30</v>
      </c>
      <c r="AK1034" s="87">
        <f t="shared" si="301"/>
        <v>-25</v>
      </c>
      <c r="AL1034" s="90" t="s">
        <v>6379</v>
      </c>
      <c r="AM1034" s="89">
        <v>89</v>
      </c>
      <c r="AN1034" s="89">
        <v>89</v>
      </c>
      <c r="AO1034" s="10">
        <f t="shared" si="302"/>
        <v>0</v>
      </c>
      <c r="AP1034" s="11">
        <f t="shared" si="303"/>
        <v>0</v>
      </c>
      <c r="AQ1034" s="91" t="s">
        <v>5926</v>
      </c>
      <c r="AR1034" s="89">
        <v>86</v>
      </c>
      <c r="AS1034" s="89">
        <v>85</v>
      </c>
      <c r="AT1034" s="10">
        <f t="shared" si="304"/>
        <v>1</v>
      </c>
      <c r="AU1034" s="87">
        <f t="shared" si="305"/>
        <v>1.1764705882352942</v>
      </c>
      <c r="AV1034" s="19" t="s">
        <v>6380</v>
      </c>
    </row>
    <row r="1035" spans="3:48" ht="50.1" customHeight="1">
      <c r="C1035" s="5"/>
      <c r="D1035" s="64" t="s">
        <v>2043</v>
      </c>
      <c r="E1035" s="65" t="s">
        <v>5262</v>
      </c>
      <c r="F1035" s="67" t="s">
        <v>2044</v>
      </c>
      <c r="G1035" s="29">
        <v>503</v>
      </c>
      <c r="H1035" s="13">
        <v>491</v>
      </c>
      <c r="I1035" s="10">
        <f t="shared" si="288"/>
        <v>12</v>
      </c>
      <c r="J1035" s="87">
        <f t="shared" si="289"/>
        <v>2.4439918533604885</v>
      </c>
      <c r="K1035" s="29">
        <v>261</v>
      </c>
      <c r="L1035" s="13">
        <v>240</v>
      </c>
      <c r="M1035" s="10">
        <f t="shared" si="290"/>
        <v>21</v>
      </c>
      <c r="N1035" s="87">
        <f t="shared" si="291"/>
        <v>8.75</v>
      </c>
      <c r="O1035" s="29">
        <v>0</v>
      </c>
      <c r="P1035" s="13">
        <v>0</v>
      </c>
      <c r="Q1035" s="10" t="str">
        <f t="shared" si="292"/>
        <v>-</v>
      </c>
      <c r="R1035" s="87" t="str">
        <f t="shared" si="293"/>
        <v>-</v>
      </c>
      <c r="S1035" s="29">
        <v>242</v>
      </c>
      <c r="T1035" s="13">
        <v>251</v>
      </c>
      <c r="U1035" s="10">
        <f t="shared" si="294"/>
        <v>-9</v>
      </c>
      <c r="V1035" s="87">
        <f t="shared" si="295"/>
        <v>-3.5856573705179287</v>
      </c>
      <c r="W1035" s="88" t="s">
        <v>6381</v>
      </c>
      <c r="X1035" s="89">
        <v>135</v>
      </c>
      <c r="Y1035" s="89">
        <v>135</v>
      </c>
      <c r="Z1035" s="10">
        <f t="shared" si="296"/>
        <v>0</v>
      </c>
      <c r="AA1035" s="87">
        <f t="shared" si="297"/>
        <v>0</v>
      </c>
      <c r="AB1035" s="90" t="s">
        <v>5404</v>
      </c>
      <c r="AC1035" s="89">
        <v>50</v>
      </c>
      <c r="AD1035" s="89">
        <v>61</v>
      </c>
      <c r="AE1035" s="10">
        <f t="shared" si="298"/>
        <v>-11</v>
      </c>
      <c r="AF1035" s="11">
        <f t="shared" si="299"/>
        <v>-18.032786885245901</v>
      </c>
      <c r="AG1035" s="91" t="s">
        <v>5335</v>
      </c>
      <c r="AH1035" s="89">
        <v>45</v>
      </c>
      <c r="AI1035" s="89">
        <v>45</v>
      </c>
      <c r="AJ1035" s="10">
        <f t="shared" si="300"/>
        <v>0</v>
      </c>
      <c r="AK1035" s="87">
        <f t="shared" si="301"/>
        <v>0</v>
      </c>
      <c r="AL1035" s="90" t="s">
        <v>6382</v>
      </c>
      <c r="AM1035" s="89">
        <v>7</v>
      </c>
      <c r="AN1035" s="89">
        <v>5</v>
      </c>
      <c r="AO1035" s="10">
        <f t="shared" si="302"/>
        <v>2</v>
      </c>
      <c r="AP1035" s="11">
        <f t="shared" si="303"/>
        <v>40</v>
      </c>
      <c r="AQ1035" s="91" t="s">
        <v>6102</v>
      </c>
      <c r="AR1035" s="89">
        <v>3</v>
      </c>
      <c r="AS1035" s="89">
        <v>3</v>
      </c>
      <c r="AT1035" s="10">
        <f t="shared" si="304"/>
        <v>0</v>
      </c>
      <c r="AU1035" s="87">
        <f t="shared" si="305"/>
        <v>0</v>
      </c>
      <c r="AV1035" s="19" t="s">
        <v>6383</v>
      </c>
    </row>
    <row r="1036" spans="3:48" ht="50.1" customHeight="1">
      <c r="C1036" s="5"/>
      <c r="D1036" s="64" t="s">
        <v>2045</v>
      </c>
      <c r="E1036" s="65" t="s">
        <v>5262</v>
      </c>
      <c r="F1036" s="67" t="s">
        <v>2046</v>
      </c>
      <c r="G1036" s="29">
        <v>63</v>
      </c>
      <c r="H1036" s="13">
        <v>69</v>
      </c>
      <c r="I1036" s="10">
        <f t="shared" si="288"/>
        <v>-6</v>
      </c>
      <c r="J1036" s="87">
        <f t="shared" si="289"/>
        <v>-8.695652173913043</v>
      </c>
      <c r="K1036" s="29">
        <v>63</v>
      </c>
      <c r="L1036" s="13">
        <v>69</v>
      </c>
      <c r="M1036" s="10">
        <f t="shared" si="290"/>
        <v>-6</v>
      </c>
      <c r="N1036" s="87">
        <f t="shared" si="291"/>
        <v>-8.695652173913043</v>
      </c>
      <c r="O1036" s="29">
        <v>0</v>
      </c>
      <c r="P1036" s="13">
        <v>0</v>
      </c>
      <c r="Q1036" s="10" t="str">
        <f t="shared" si="292"/>
        <v>-</v>
      </c>
      <c r="R1036" s="87" t="str">
        <f t="shared" si="293"/>
        <v>-</v>
      </c>
      <c r="S1036" s="29">
        <v>0</v>
      </c>
      <c r="T1036" s="13">
        <v>0</v>
      </c>
      <c r="U1036" s="10" t="str">
        <f t="shared" si="294"/>
        <v>-</v>
      </c>
      <c r="V1036" s="87" t="str">
        <f t="shared" si="295"/>
        <v>-</v>
      </c>
      <c r="W1036" s="88" t="s">
        <v>11071</v>
      </c>
      <c r="X1036" s="89" t="s">
        <v>11071</v>
      </c>
      <c r="Y1036" s="89" t="s">
        <v>5344</v>
      </c>
      <c r="Z1036" s="10" t="str">
        <f t="shared" si="296"/>
        <v>-</v>
      </c>
      <c r="AA1036" s="87" t="str">
        <f t="shared" si="297"/>
        <v>-</v>
      </c>
      <c r="AB1036" s="90" t="s">
        <v>11071</v>
      </c>
      <c r="AC1036" s="89" t="s">
        <v>11071</v>
      </c>
      <c r="AD1036" s="89" t="s">
        <v>5344</v>
      </c>
      <c r="AE1036" s="10" t="str">
        <f t="shared" si="298"/>
        <v>-</v>
      </c>
      <c r="AF1036" s="11" t="str">
        <f t="shared" si="299"/>
        <v>-</v>
      </c>
      <c r="AG1036" s="91" t="s">
        <v>11071</v>
      </c>
      <c r="AH1036" s="89" t="s">
        <v>11071</v>
      </c>
      <c r="AI1036" s="89" t="s">
        <v>5344</v>
      </c>
      <c r="AJ1036" s="10" t="str">
        <f t="shared" si="300"/>
        <v>-</v>
      </c>
      <c r="AK1036" s="87" t="str">
        <f t="shared" si="301"/>
        <v>-</v>
      </c>
      <c r="AL1036" s="90" t="s">
        <v>11071</v>
      </c>
      <c r="AM1036" s="89" t="s">
        <v>11071</v>
      </c>
      <c r="AN1036" s="89" t="s">
        <v>5344</v>
      </c>
      <c r="AO1036" s="10" t="str">
        <f t="shared" si="302"/>
        <v>-</v>
      </c>
      <c r="AP1036" s="11" t="str">
        <f t="shared" si="303"/>
        <v>-</v>
      </c>
      <c r="AQ1036" s="91" t="s">
        <v>11071</v>
      </c>
      <c r="AR1036" s="89" t="s">
        <v>5344</v>
      </c>
      <c r="AS1036" s="89" t="s">
        <v>5344</v>
      </c>
      <c r="AT1036" s="10" t="str">
        <f t="shared" si="304"/>
        <v>-</v>
      </c>
      <c r="AU1036" s="87" t="str">
        <f t="shared" si="305"/>
        <v>-</v>
      </c>
      <c r="AV1036" s="15"/>
    </row>
    <row r="1037" spans="3:48" ht="50.1" customHeight="1">
      <c r="C1037" s="5"/>
      <c r="D1037" s="64" t="s">
        <v>2047</v>
      </c>
      <c r="E1037" s="65" t="s">
        <v>5262</v>
      </c>
      <c r="F1037" s="67" t="s">
        <v>2048</v>
      </c>
      <c r="G1037" s="29">
        <v>774</v>
      </c>
      <c r="H1037" s="13">
        <v>738</v>
      </c>
      <c r="I1037" s="10">
        <f t="shared" si="288"/>
        <v>36</v>
      </c>
      <c r="J1037" s="87">
        <f t="shared" si="289"/>
        <v>4.8780487804878048</v>
      </c>
      <c r="K1037" s="29">
        <v>0</v>
      </c>
      <c r="L1037" s="13">
        <v>0</v>
      </c>
      <c r="M1037" s="10" t="str">
        <f t="shared" si="290"/>
        <v>-</v>
      </c>
      <c r="N1037" s="87" t="str">
        <f t="shared" si="291"/>
        <v>-</v>
      </c>
      <c r="O1037" s="29">
        <v>0</v>
      </c>
      <c r="P1037" s="13">
        <v>0</v>
      </c>
      <c r="Q1037" s="10" t="str">
        <f t="shared" si="292"/>
        <v>-</v>
      </c>
      <c r="R1037" s="87" t="str">
        <f t="shared" si="293"/>
        <v>-</v>
      </c>
      <c r="S1037" s="29">
        <v>774</v>
      </c>
      <c r="T1037" s="13">
        <v>738</v>
      </c>
      <c r="U1037" s="10">
        <f t="shared" si="294"/>
        <v>36</v>
      </c>
      <c r="V1037" s="87">
        <f t="shared" si="295"/>
        <v>4.8780487804878048</v>
      </c>
      <c r="W1037" s="88" t="s">
        <v>6384</v>
      </c>
      <c r="X1037" s="89">
        <v>767</v>
      </c>
      <c r="Y1037" s="89">
        <v>730</v>
      </c>
      <c r="Z1037" s="10">
        <f t="shared" si="296"/>
        <v>37</v>
      </c>
      <c r="AA1037" s="87">
        <f t="shared" si="297"/>
        <v>5.0684931506849313</v>
      </c>
      <c r="AB1037" s="90" t="s">
        <v>6385</v>
      </c>
      <c r="AC1037" s="89">
        <v>7</v>
      </c>
      <c r="AD1037" s="89">
        <v>7</v>
      </c>
      <c r="AE1037" s="10">
        <f t="shared" si="298"/>
        <v>0</v>
      </c>
      <c r="AF1037" s="11">
        <f t="shared" si="299"/>
        <v>0</v>
      </c>
      <c r="AG1037" s="91" t="s">
        <v>11071</v>
      </c>
      <c r="AH1037" s="89" t="s">
        <v>11071</v>
      </c>
      <c r="AI1037" s="89" t="s">
        <v>5344</v>
      </c>
      <c r="AJ1037" s="10" t="str">
        <f t="shared" si="300"/>
        <v>-</v>
      </c>
      <c r="AK1037" s="87" t="str">
        <f t="shared" si="301"/>
        <v>-</v>
      </c>
      <c r="AL1037" s="90" t="s">
        <v>11071</v>
      </c>
      <c r="AM1037" s="89" t="s">
        <v>11071</v>
      </c>
      <c r="AN1037" s="89" t="s">
        <v>5344</v>
      </c>
      <c r="AO1037" s="10" t="str">
        <f t="shared" si="302"/>
        <v>-</v>
      </c>
      <c r="AP1037" s="11" t="str">
        <f t="shared" si="303"/>
        <v>-</v>
      </c>
      <c r="AQ1037" s="91" t="s">
        <v>11071</v>
      </c>
      <c r="AR1037" s="89" t="s">
        <v>5344</v>
      </c>
      <c r="AS1037" s="89" t="s">
        <v>5344</v>
      </c>
      <c r="AT1037" s="10" t="str">
        <f t="shared" si="304"/>
        <v>-</v>
      </c>
      <c r="AU1037" s="87" t="str">
        <f t="shared" si="305"/>
        <v>-</v>
      </c>
      <c r="AV1037" s="15"/>
    </row>
    <row r="1038" spans="3:48" ht="50.1" customHeight="1">
      <c r="C1038" s="5"/>
      <c r="D1038" s="64" t="s">
        <v>2049</v>
      </c>
      <c r="E1038" s="65" t="s">
        <v>5262</v>
      </c>
      <c r="F1038" s="67" t="s">
        <v>2050</v>
      </c>
      <c r="G1038" s="29">
        <v>28</v>
      </c>
      <c r="H1038" s="13">
        <v>10</v>
      </c>
      <c r="I1038" s="10">
        <f t="shared" si="288"/>
        <v>18</v>
      </c>
      <c r="J1038" s="87">
        <f t="shared" si="289"/>
        <v>180</v>
      </c>
      <c r="K1038" s="29">
        <v>23</v>
      </c>
      <c r="L1038" s="13">
        <v>4</v>
      </c>
      <c r="M1038" s="10">
        <f t="shared" si="290"/>
        <v>19</v>
      </c>
      <c r="N1038" s="87">
        <f t="shared" si="291"/>
        <v>475</v>
      </c>
      <c r="O1038" s="29">
        <v>0</v>
      </c>
      <c r="P1038" s="13">
        <v>0</v>
      </c>
      <c r="Q1038" s="10" t="str">
        <f t="shared" si="292"/>
        <v>-</v>
      </c>
      <c r="R1038" s="87" t="str">
        <f t="shared" si="293"/>
        <v>-</v>
      </c>
      <c r="S1038" s="29">
        <v>5</v>
      </c>
      <c r="T1038" s="13">
        <v>5</v>
      </c>
      <c r="U1038" s="10">
        <f t="shared" si="294"/>
        <v>0</v>
      </c>
      <c r="V1038" s="87">
        <f t="shared" si="295"/>
        <v>0</v>
      </c>
      <c r="W1038" s="88" t="s">
        <v>6386</v>
      </c>
      <c r="X1038" s="89">
        <v>5</v>
      </c>
      <c r="Y1038" s="89">
        <v>5</v>
      </c>
      <c r="Z1038" s="10">
        <f t="shared" si="296"/>
        <v>0</v>
      </c>
      <c r="AA1038" s="87">
        <f t="shared" si="297"/>
        <v>0</v>
      </c>
      <c r="AB1038" s="90" t="s">
        <v>11071</v>
      </c>
      <c r="AC1038" s="89" t="s">
        <v>11071</v>
      </c>
      <c r="AD1038" s="89" t="s">
        <v>5344</v>
      </c>
      <c r="AE1038" s="10" t="str">
        <f t="shared" si="298"/>
        <v>-</v>
      </c>
      <c r="AF1038" s="11" t="str">
        <f t="shared" si="299"/>
        <v>-</v>
      </c>
      <c r="AG1038" s="91" t="s">
        <v>11071</v>
      </c>
      <c r="AH1038" s="89" t="s">
        <v>11071</v>
      </c>
      <c r="AI1038" s="89" t="s">
        <v>5344</v>
      </c>
      <c r="AJ1038" s="10" t="str">
        <f t="shared" si="300"/>
        <v>-</v>
      </c>
      <c r="AK1038" s="87" t="str">
        <f t="shared" si="301"/>
        <v>-</v>
      </c>
      <c r="AL1038" s="90" t="s">
        <v>11071</v>
      </c>
      <c r="AM1038" s="89" t="s">
        <v>11071</v>
      </c>
      <c r="AN1038" s="89" t="s">
        <v>5344</v>
      </c>
      <c r="AO1038" s="10" t="str">
        <f t="shared" si="302"/>
        <v>-</v>
      </c>
      <c r="AP1038" s="11" t="str">
        <f t="shared" si="303"/>
        <v>-</v>
      </c>
      <c r="AQ1038" s="91" t="s">
        <v>11071</v>
      </c>
      <c r="AR1038" s="89" t="s">
        <v>5344</v>
      </c>
      <c r="AS1038" s="89" t="s">
        <v>5344</v>
      </c>
      <c r="AT1038" s="10" t="str">
        <f t="shared" si="304"/>
        <v>-</v>
      </c>
      <c r="AU1038" s="87" t="str">
        <f t="shared" si="305"/>
        <v>-</v>
      </c>
      <c r="AV1038" s="15"/>
    </row>
    <row r="1039" spans="3:48" ht="50.1" customHeight="1">
      <c r="C1039" s="5"/>
      <c r="D1039" s="64" t="s">
        <v>2051</v>
      </c>
      <c r="E1039" s="65" t="s">
        <v>5262</v>
      </c>
      <c r="F1039" s="67" t="s">
        <v>5295</v>
      </c>
      <c r="G1039" s="29">
        <v>193</v>
      </c>
      <c r="H1039" s="13">
        <v>227</v>
      </c>
      <c r="I1039" s="10">
        <f t="shared" si="288"/>
        <v>-34</v>
      </c>
      <c r="J1039" s="87">
        <f t="shared" si="289"/>
        <v>-14.977973568281937</v>
      </c>
      <c r="K1039" s="29">
        <v>0</v>
      </c>
      <c r="L1039" s="13">
        <v>0</v>
      </c>
      <c r="M1039" s="10" t="str">
        <f t="shared" si="290"/>
        <v>-</v>
      </c>
      <c r="N1039" s="87" t="str">
        <f t="shared" si="291"/>
        <v>-</v>
      </c>
      <c r="O1039" s="29">
        <v>8</v>
      </c>
      <c r="P1039" s="13">
        <v>8</v>
      </c>
      <c r="Q1039" s="10">
        <f t="shared" si="292"/>
        <v>0</v>
      </c>
      <c r="R1039" s="87">
        <f t="shared" si="293"/>
        <v>0</v>
      </c>
      <c r="S1039" s="29">
        <v>185</v>
      </c>
      <c r="T1039" s="13">
        <v>219</v>
      </c>
      <c r="U1039" s="10">
        <f t="shared" si="294"/>
        <v>-34</v>
      </c>
      <c r="V1039" s="87">
        <f t="shared" si="295"/>
        <v>-15.52511415525114</v>
      </c>
      <c r="W1039" s="88" t="s">
        <v>6388</v>
      </c>
      <c r="X1039" s="89">
        <v>180</v>
      </c>
      <c r="Y1039" s="89">
        <v>180</v>
      </c>
      <c r="Z1039" s="10">
        <f t="shared" si="296"/>
        <v>0</v>
      </c>
      <c r="AA1039" s="87">
        <f t="shared" si="297"/>
        <v>0</v>
      </c>
      <c r="AB1039" s="90" t="s">
        <v>6389</v>
      </c>
      <c r="AC1039" s="89">
        <v>5</v>
      </c>
      <c r="AD1039" s="89">
        <v>38</v>
      </c>
      <c r="AE1039" s="10">
        <f t="shared" si="298"/>
        <v>-33</v>
      </c>
      <c r="AF1039" s="11">
        <f t="shared" si="299"/>
        <v>-86.842105263157904</v>
      </c>
      <c r="AG1039" s="91" t="s">
        <v>6390</v>
      </c>
      <c r="AH1039" s="89">
        <v>0</v>
      </c>
      <c r="AI1039" s="89">
        <v>1</v>
      </c>
      <c r="AJ1039" s="10">
        <f t="shared" si="300"/>
        <v>-1</v>
      </c>
      <c r="AK1039" s="87">
        <f t="shared" si="301"/>
        <v>-100</v>
      </c>
      <c r="AL1039" s="90" t="s">
        <v>11071</v>
      </c>
      <c r="AM1039" s="89" t="s">
        <v>11071</v>
      </c>
      <c r="AN1039" s="89" t="s">
        <v>5344</v>
      </c>
      <c r="AO1039" s="10" t="str">
        <f t="shared" si="302"/>
        <v>-</v>
      </c>
      <c r="AP1039" s="11" t="str">
        <f t="shared" si="303"/>
        <v>-</v>
      </c>
      <c r="AQ1039" s="91" t="s">
        <v>11071</v>
      </c>
      <c r="AR1039" s="89" t="s">
        <v>5344</v>
      </c>
      <c r="AS1039" s="89" t="s">
        <v>5344</v>
      </c>
      <c r="AT1039" s="10" t="str">
        <f t="shared" si="304"/>
        <v>-</v>
      </c>
      <c r="AU1039" s="87" t="str">
        <f t="shared" si="305"/>
        <v>-</v>
      </c>
      <c r="AV1039" s="15"/>
    </row>
    <row r="1040" spans="3:48" ht="50.1" customHeight="1">
      <c r="C1040" s="5"/>
      <c r="D1040" s="64" t="s">
        <v>2052</v>
      </c>
      <c r="E1040" s="65" t="s">
        <v>5262</v>
      </c>
      <c r="F1040" s="67" t="s">
        <v>2053</v>
      </c>
      <c r="G1040" s="29">
        <v>184</v>
      </c>
      <c r="H1040" s="13">
        <v>196</v>
      </c>
      <c r="I1040" s="10">
        <f t="shared" si="288"/>
        <v>-12</v>
      </c>
      <c r="J1040" s="87">
        <f t="shared" si="289"/>
        <v>-6.1224489795918364</v>
      </c>
      <c r="K1040" s="29">
        <v>71</v>
      </c>
      <c r="L1040" s="13">
        <v>109</v>
      </c>
      <c r="M1040" s="10">
        <f t="shared" si="290"/>
        <v>-38</v>
      </c>
      <c r="N1040" s="87">
        <f t="shared" si="291"/>
        <v>-34.862385321100916</v>
      </c>
      <c r="O1040" s="29">
        <v>0</v>
      </c>
      <c r="P1040" s="13">
        <v>0</v>
      </c>
      <c r="Q1040" s="10" t="str">
        <f t="shared" si="292"/>
        <v>-</v>
      </c>
      <c r="R1040" s="87" t="str">
        <f t="shared" si="293"/>
        <v>-</v>
      </c>
      <c r="S1040" s="29">
        <v>113</v>
      </c>
      <c r="T1040" s="13">
        <v>87</v>
      </c>
      <c r="U1040" s="10">
        <f t="shared" si="294"/>
        <v>26</v>
      </c>
      <c r="V1040" s="87">
        <f t="shared" si="295"/>
        <v>29.885057471264371</v>
      </c>
      <c r="W1040" s="88" t="s">
        <v>5937</v>
      </c>
      <c r="X1040" s="89">
        <v>113</v>
      </c>
      <c r="Y1040" s="89">
        <v>87</v>
      </c>
      <c r="Z1040" s="10">
        <f t="shared" si="296"/>
        <v>26</v>
      </c>
      <c r="AA1040" s="87">
        <f t="shared" si="297"/>
        <v>29.885057471264371</v>
      </c>
      <c r="AB1040" s="90" t="s">
        <v>11071</v>
      </c>
      <c r="AC1040" s="89" t="s">
        <v>11071</v>
      </c>
      <c r="AD1040" s="89" t="s">
        <v>5344</v>
      </c>
      <c r="AE1040" s="10" t="str">
        <f t="shared" si="298"/>
        <v>-</v>
      </c>
      <c r="AF1040" s="11" t="str">
        <f t="shared" si="299"/>
        <v>-</v>
      </c>
      <c r="AG1040" s="91" t="s">
        <v>11071</v>
      </c>
      <c r="AH1040" s="89" t="s">
        <v>11071</v>
      </c>
      <c r="AI1040" s="89" t="s">
        <v>5344</v>
      </c>
      <c r="AJ1040" s="10" t="str">
        <f t="shared" si="300"/>
        <v>-</v>
      </c>
      <c r="AK1040" s="87" t="str">
        <f t="shared" si="301"/>
        <v>-</v>
      </c>
      <c r="AL1040" s="90" t="s">
        <v>11071</v>
      </c>
      <c r="AM1040" s="89" t="s">
        <v>11071</v>
      </c>
      <c r="AN1040" s="89" t="s">
        <v>5344</v>
      </c>
      <c r="AO1040" s="10" t="str">
        <f t="shared" si="302"/>
        <v>-</v>
      </c>
      <c r="AP1040" s="11" t="str">
        <f t="shared" si="303"/>
        <v>-</v>
      </c>
      <c r="AQ1040" s="91" t="s">
        <v>11071</v>
      </c>
      <c r="AR1040" s="89" t="s">
        <v>5344</v>
      </c>
      <c r="AS1040" s="89" t="s">
        <v>5344</v>
      </c>
      <c r="AT1040" s="10" t="str">
        <f t="shared" si="304"/>
        <v>-</v>
      </c>
      <c r="AU1040" s="87" t="str">
        <f t="shared" si="305"/>
        <v>-</v>
      </c>
      <c r="AV1040" s="15"/>
    </row>
    <row r="1041" spans="3:48" ht="50.1" customHeight="1">
      <c r="C1041" s="5"/>
      <c r="D1041" s="64" t="s">
        <v>2054</v>
      </c>
      <c r="E1041" s="65" t="s">
        <v>5262</v>
      </c>
      <c r="F1041" s="67" t="s">
        <v>2055</v>
      </c>
      <c r="G1041" s="29">
        <v>201</v>
      </c>
      <c r="H1041" s="13">
        <v>141</v>
      </c>
      <c r="I1041" s="10">
        <f t="shared" si="288"/>
        <v>60</v>
      </c>
      <c r="J1041" s="87">
        <f t="shared" si="289"/>
        <v>42.553191489361701</v>
      </c>
      <c r="K1041" s="29">
        <v>29</v>
      </c>
      <c r="L1041" s="13">
        <v>28</v>
      </c>
      <c r="M1041" s="10">
        <f t="shared" si="290"/>
        <v>1</v>
      </c>
      <c r="N1041" s="87">
        <f t="shared" si="291"/>
        <v>3.5714285714285712</v>
      </c>
      <c r="O1041" s="29">
        <v>0</v>
      </c>
      <c r="P1041" s="13">
        <v>0</v>
      </c>
      <c r="Q1041" s="10" t="str">
        <f t="shared" si="292"/>
        <v>-</v>
      </c>
      <c r="R1041" s="87" t="str">
        <f t="shared" si="293"/>
        <v>-</v>
      </c>
      <c r="S1041" s="29">
        <v>173</v>
      </c>
      <c r="T1041" s="13">
        <v>113</v>
      </c>
      <c r="U1041" s="10">
        <f t="shared" si="294"/>
        <v>60</v>
      </c>
      <c r="V1041" s="87">
        <f t="shared" si="295"/>
        <v>53.097345132743371</v>
      </c>
      <c r="W1041" s="88" t="s">
        <v>5431</v>
      </c>
      <c r="X1041" s="89">
        <v>126</v>
      </c>
      <c r="Y1041" s="89">
        <v>96</v>
      </c>
      <c r="Z1041" s="10">
        <f t="shared" si="296"/>
        <v>30</v>
      </c>
      <c r="AA1041" s="87">
        <f t="shared" si="297"/>
        <v>31.25</v>
      </c>
      <c r="AB1041" s="90" t="s">
        <v>5937</v>
      </c>
      <c r="AC1041" s="89">
        <v>46</v>
      </c>
      <c r="AD1041" s="89">
        <v>16</v>
      </c>
      <c r="AE1041" s="10">
        <f t="shared" si="298"/>
        <v>30</v>
      </c>
      <c r="AF1041" s="11">
        <f t="shared" si="299"/>
        <v>187.5</v>
      </c>
      <c r="AG1041" s="91" t="s">
        <v>11071</v>
      </c>
      <c r="AH1041" s="89" t="s">
        <v>11071</v>
      </c>
      <c r="AI1041" s="89" t="s">
        <v>5344</v>
      </c>
      <c r="AJ1041" s="10" t="str">
        <f t="shared" si="300"/>
        <v>-</v>
      </c>
      <c r="AK1041" s="87" t="str">
        <f t="shared" si="301"/>
        <v>-</v>
      </c>
      <c r="AL1041" s="90" t="s">
        <v>11071</v>
      </c>
      <c r="AM1041" s="89" t="s">
        <v>11071</v>
      </c>
      <c r="AN1041" s="89" t="s">
        <v>5344</v>
      </c>
      <c r="AO1041" s="10" t="str">
        <f t="shared" si="302"/>
        <v>-</v>
      </c>
      <c r="AP1041" s="11" t="str">
        <f t="shared" si="303"/>
        <v>-</v>
      </c>
      <c r="AQ1041" s="91" t="s">
        <v>11071</v>
      </c>
      <c r="AR1041" s="89" t="s">
        <v>5344</v>
      </c>
      <c r="AS1041" s="89" t="s">
        <v>5344</v>
      </c>
      <c r="AT1041" s="10" t="str">
        <f t="shared" si="304"/>
        <v>-</v>
      </c>
      <c r="AU1041" s="87" t="str">
        <f t="shared" si="305"/>
        <v>-</v>
      </c>
      <c r="AV1041" s="23"/>
    </row>
    <row r="1042" spans="3:48" ht="50.1" customHeight="1">
      <c r="C1042" s="5"/>
      <c r="D1042" s="64" t="s">
        <v>2056</v>
      </c>
      <c r="E1042" s="65" t="s">
        <v>5262</v>
      </c>
      <c r="F1042" s="67" t="s">
        <v>2057</v>
      </c>
      <c r="G1042" s="29">
        <v>133</v>
      </c>
      <c r="H1042" s="13">
        <v>142</v>
      </c>
      <c r="I1042" s="10">
        <f t="shared" si="288"/>
        <v>-9</v>
      </c>
      <c r="J1042" s="87">
        <f t="shared" si="289"/>
        <v>-6.3380281690140841</v>
      </c>
      <c r="K1042" s="29">
        <v>91</v>
      </c>
      <c r="L1042" s="13">
        <v>90</v>
      </c>
      <c r="M1042" s="10">
        <f t="shared" si="290"/>
        <v>1</v>
      </c>
      <c r="N1042" s="87">
        <f t="shared" si="291"/>
        <v>1.1111111111111112</v>
      </c>
      <c r="O1042" s="29">
        <v>0</v>
      </c>
      <c r="P1042" s="13">
        <v>0</v>
      </c>
      <c r="Q1042" s="10" t="str">
        <f t="shared" si="292"/>
        <v>-</v>
      </c>
      <c r="R1042" s="87" t="str">
        <f t="shared" si="293"/>
        <v>-</v>
      </c>
      <c r="S1042" s="29">
        <v>41</v>
      </c>
      <c r="T1042" s="13">
        <v>52</v>
      </c>
      <c r="U1042" s="10">
        <f t="shared" si="294"/>
        <v>-11</v>
      </c>
      <c r="V1042" s="87">
        <f t="shared" si="295"/>
        <v>-21.153846153846153</v>
      </c>
      <c r="W1042" s="88" t="s">
        <v>6387</v>
      </c>
      <c r="X1042" s="89">
        <v>41</v>
      </c>
      <c r="Y1042" s="89">
        <v>52</v>
      </c>
      <c r="Z1042" s="10">
        <f t="shared" si="296"/>
        <v>-11</v>
      </c>
      <c r="AA1042" s="87">
        <f t="shared" si="297"/>
        <v>-21.153846153846153</v>
      </c>
      <c r="AB1042" s="90" t="s">
        <v>11071</v>
      </c>
      <c r="AC1042" s="89" t="s">
        <v>11071</v>
      </c>
      <c r="AD1042" s="89" t="s">
        <v>5344</v>
      </c>
      <c r="AE1042" s="10" t="str">
        <f t="shared" si="298"/>
        <v>-</v>
      </c>
      <c r="AF1042" s="11" t="str">
        <f t="shared" si="299"/>
        <v>-</v>
      </c>
      <c r="AG1042" s="91" t="s">
        <v>11071</v>
      </c>
      <c r="AH1042" s="89" t="s">
        <v>11071</v>
      </c>
      <c r="AI1042" s="89" t="s">
        <v>5344</v>
      </c>
      <c r="AJ1042" s="10" t="str">
        <f t="shared" si="300"/>
        <v>-</v>
      </c>
      <c r="AK1042" s="87" t="str">
        <f t="shared" si="301"/>
        <v>-</v>
      </c>
      <c r="AL1042" s="90" t="s">
        <v>11071</v>
      </c>
      <c r="AM1042" s="89" t="s">
        <v>11071</v>
      </c>
      <c r="AN1042" s="89" t="s">
        <v>5344</v>
      </c>
      <c r="AO1042" s="10" t="str">
        <f t="shared" si="302"/>
        <v>-</v>
      </c>
      <c r="AP1042" s="11" t="str">
        <f t="shared" si="303"/>
        <v>-</v>
      </c>
      <c r="AQ1042" s="91" t="s">
        <v>11071</v>
      </c>
      <c r="AR1042" s="89" t="s">
        <v>5344</v>
      </c>
      <c r="AS1042" s="89" t="s">
        <v>5344</v>
      </c>
      <c r="AT1042" s="10" t="str">
        <f t="shared" si="304"/>
        <v>-</v>
      </c>
      <c r="AU1042" s="87" t="str">
        <f t="shared" si="305"/>
        <v>-</v>
      </c>
      <c r="AV1042" s="23"/>
    </row>
    <row r="1043" spans="3:48" ht="50.1" customHeight="1">
      <c r="C1043" s="5"/>
      <c r="D1043" s="64" t="s">
        <v>2058</v>
      </c>
      <c r="E1043" s="65" t="s">
        <v>5262</v>
      </c>
      <c r="F1043" s="67" t="s">
        <v>2059</v>
      </c>
      <c r="G1043" s="29">
        <v>77</v>
      </c>
      <c r="H1043" s="13">
        <v>72</v>
      </c>
      <c r="I1043" s="10">
        <f t="shared" si="288"/>
        <v>5</v>
      </c>
      <c r="J1043" s="87">
        <f t="shared" si="289"/>
        <v>6.9444444444444446</v>
      </c>
      <c r="K1043" s="29">
        <v>77</v>
      </c>
      <c r="L1043" s="13">
        <v>72</v>
      </c>
      <c r="M1043" s="10">
        <f t="shared" si="290"/>
        <v>5</v>
      </c>
      <c r="N1043" s="87">
        <f t="shared" si="291"/>
        <v>6.9444444444444446</v>
      </c>
      <c r="O1043" s="29">
        <v>0</v>
      </c>
      <c r="P1043" s="13">
        <v>0</v>
      </c>
      <c r="Q1043" s="10" t="str">
        <f t="shared" si="292"/>
        <v>-</v>
      </c>
      <c r="R1043" s="87" t="str">
        <f t="shared" si="293"/>
        <v>-</v>
      </c>
      <c r="S1043" s="29">
        <v>0</v>
      </c>
      <c r="T1043" s="13">
        <v>0</v>
      </c>
      <c r="U1043" s="10" t="str">
        <f t="shared" si="294"/>
        <v>-</v>
      </c>
      <c r="V1043" s="87" t="str">
        <f t="shared" si="295"/>
        <v>-</v>
      </c>
      <c r="W1043" s="88" t="s">
        <v>11071</v>
      </c>
      <c r="X1043" s="89" t="s">
        <v>11071</v>
      </c>
      <c r="Y1043" s="89" t="s">
        <v>5344</v>
      </c>
      <c r="Z1043" s="10" t="str">
        <f t="shared" si="296"/>
        <v>-</v>
      </c>
      <c r="AA1043" s="87" t="str">
        <f t="shared" si="297"/>
        <v>-</v>
      </c>
      <c r="AB1043" s="90" t="s">
        <v>11071</v>
      </c>
      <c r="AC1043" s="89" t="s">
        <v>11071</v>
      </c>
      <c r="AD1043" s="89" t="s">
        <v>5344</v>
      </c>
      <c r="AE1043" s="10" t="str">
        <f t="shared" si="298"/>
        <v>-</v>
      </c>
      <c r="AF1043" s="11" t="str">
        <f t="shared" si="299"/>
        <v>-</v>
      </c>
      <c r="AG1043" s="91" t="s">
        <v>11071</v>
      </c>
      <c r="AH1043" s="89" t="s">
        <v>11071</v>
      </c>
      <c r="AI1043" s="89" t="s">
        <v>5344</v>
      </c>
      <c r="AJ1043" s="10" t="str">
        <f t="shared" si="300"/>
        <v>-</v>
      </c>
      <c r="AK1043" s="87" t="str">
        <f t="shared" si="301"/>
        <v>-</v>
      </c>
      <c r="AL1043" s="90" t="s">
        <v>11071</v>
      </c>
      <c r="AM1043" s="89" t="s">
        <v>11071</v>
      </c>
      <c r="AN1043" s="89" t="s">
        <v>5344</v>
      </c>
      <c r="AO1043" s="10" t="str">
        <f t="shared" si="302"/>
        <v>-</v>
      </c>
      <c r="AP1043" s="11" t="str">
        <f t="shared" si="303"/>
        <v>-</v>
      </c>
      <c r="AQ1043" s="91" t="s">
        <v>11071</v>
      </c>
      <c r="AR1043" s="89" t="s">
        <v>5344</v>
      </c>
      <c r="AS1043" s="89" t="s">
        <v>5344</v>
      </c>
      <c r="AT1043" s="10" t="str">
        <f t="shared" si="304"/>
        <v>-</v>
      </c>
      <c r="AU1043" s="87" t="str">
        <f t="shared" si="305"/>
        <v>-</v>
      </c>
      <c r="AV1043" s="23"/>
    </row>
    <row r="1044" spans="3:48" ht="50.1" customHeight="1">
      <c r="C1044" s="5"/>
      <c r="D1044" s="64" t="s">
        <v>2060</v>
      </c>
      <c r="E1044" s="65" t="s">
        <v>5262</v>
      </c>
      <c r="F1044" s="67" t="s">
        <v>2061</v>
      </c>
      <c r="G1044" s="29">
        <v>25</v>
      </c>
      <c r="H1044" s="13">
        <v>30</v>
      </c>
      <c r="I1044" s="10">
        <f t="shared" si="288"/>
        <v>-5</v>
      </c>
      <c r="J1044" s="87">
        <f t="shared" si="289"/>
        <v>-16.666666666666664</v>
      </c>
      <c r="K1044" s="29">
        <v>25</v>
      </c>
      <c r="L1044" s="13">
        <v>30</v>
      </c>
      <c r="M1044" s="10">
        <f t="shared" si="290"/>
        <v>-5</v>
      </c>
      <c r="N1044" s="87">
        <f t="shared" si="291"/>
        <v>-16.666666666666664</v>
      </c>
      <c r="O1044" s="29">
        <v>0</v>
      </c>
      <c r="P1044" s="13">
        <v>0</v>
      </c>
      <c r="Q1044" s="10" t="str">
        <f t="shared" si="292"/>
        <v>-</v>
      </c>
      <c r="R1044" s="87" t="str">
        <f t="shared" si="293"/>
        <v>-</v>
      </c>
      <c r="S1044" s="29">
        <v>0</v>
      </c>
      <c r="T1044" s="13">
        <v>0</v>
      </c>
      <c r="U1044" s="10" t="str">
        <f t="shared" si="294"/>
        <v>-</v>
      </c>
      <c r="V1044" s="87" t="str">
        <f t="shared" si="295"/>
        <v>-</v>
      </c>
      <c r="W1044" s="88" t="s">
        <v>11071</v>
      </c>
      <c r="X1044" s="89" t="s">
        <v>11071</v>
      </c>
      <c r="Y1044" s="89" t="s">
        <v>5344</v>
      </c>
      <c r="Z1044" s="10" t="str">
        <f t="shared" si="296"/>
        <v>-</v>
      </c>
      <c r="AA1044" s="87" t="str">
        <f t="shared" si="297"/>
        <v>-</v>
      </c>
      <c r="AB1044" s="90" t="s">
        <v>11071</v>
      </c>
      <c r="AC1044" s="89" t="s">
        <v>11071</v>
      </c>
      <c r="AD1044" s="89" t="s">
        <v>5344</v>
      </c>
      <c r="AE1044" s="10" t="str">
        <f t="shared" si="298"/>
        <v>-</v>
      </c>
      <c r="AF1044" s="11" t="str">
        <f t="shared" si="299"/>
        <v>-</v>
      </c>
      <c r="AG1044" s="91" t="s">
        <v>11071</v>
      </c>
      <c r="AH1044" s="89" t="s">
        <v>11071</v>
      </c>
      <c r="AI1044" s="89" t="s">
        <v>5344</v>
      </c>
      <c r="AJ1044" s="10" t="str">
        <f t="shared" si="300"/>
        <v>-</v>
      </c>
      <c r="AK1044" s="87" t="str">
        <f t="shared" si="301"/>
        <v>-</v>
      </c>
      <c r="AL1044" s="90" t="s">
        <v>11071</v>
      </c>
      <c r="AM1044" s="89" t="s">
        <v>11071</v>
      </c>
      <c r="AN1044" s="89" t="s">
        <v>5344</v>
      </c>
      <c r="AO1044" s="10" t="str">
        <f t="shared" si="302"/>
        <v>-</v>
      </c>
      <c r="AP1044" s="11" t="str">
        <f t="shared" si="303"/>
        <v>-</v>
      </c>
      <c r="AQ1044" s="91" t="s">
        <v>11071</v>
      </c>
      <c r="AR1044" s="89" t="s">
        <v>5344</v>
      </c>
      <c r="AS1044" s="89" t="s">
        <v>5344</v>
      </c>
      <c r="AT1044" s="10" t="str">
        <f t="shared" si="304"/>
        <v>-</v>
      </c>
      <c r="AU1044" s="87" t="str">
        <f t="shared" si="305"/>
        <v>-</v>
      </c>
      <c r="AV1044" s="23"/>
    </row>
    <row r="1045" spans="3:48" ht="50.1" customHeight="1">
      <c r="C1045" s="5"/>
      <c r="D1045" s="64" t="s">
        <v>2062</v>
      </c>
      <c r="E1045" s="65" t="s">
        <v>5262</v>
      </c>
      <c r="F1045" s="67" t="s">
        <v>2063</v>
      </c>
      <c r="G1045" s="29">
        <v>30</v>
      </c>
      <c r="H1045" s="13">
        <v>50</v>
      </c>
      <c r="I1045" s="10">
        <f t="shared" si="288"/>
        <v>-20</v>
      </c>
      <c r="J1045" s="87">
        <f t="shared" si="289"/>
        <v>-40</v>
      </c>
      <c r="K1045" s="29">
        <v>30</v>
      </c>
      <c r="L1045" s="13">
        <v>50</v>
      </c>
      <c r="M1045" s="10">
        <f t="shared" si="290"/>
        <v>-20</v>
      </c>
      <c r="N1045" s="87">
        <f t="shared" si="291"/>
        <v>-40</v>
      </c>
      <c r="O1045" s="29">
        <v>0</v>
      </c>
      <c r="P1045" s="13">
        <v>0</v>
      </c>
      <c r="Q1045" s="10" t="str">
        <f t="shared" si="292"/>
        <v>-</v>
      </c>
      <c r="R1045" s="87" t="str">
        <f t="shared" si="293"/>
        <v>-</v>
      </c>
      <c r="S1045" s="29">
        <v>0</v>
      </c>
      <c r="T1045" s="13">
        <v>0</v>
      </c>
      <c r="U1045" s="10" t="str">
        <f t="shared" si="294"/>
        <v>-</v>
      </c>
      <c r="V1045" s="87" t="str">
        <f t="shared" si="295"/>
        <v>-</v>
      </c>
      <c r="W1045" s="88" t="s">
        <v>11071</v>
      </c>
      <c r="X1045" s="89" t="s">
        <v>11071</v>
      </c>
      <c r="Y1045" s="89" t="s">
        <v>5344</v>
      </c>
      <c r="Z1045" s="10" t="str">
        <f t="shared" si="296"/>
        <v>-</v>
      </c>
      <c r="AA1045" s="87" t="str">
        <f t="shared" si="297"/>
        <v>-</v>
      </c>
      <c r="AB1045" s="90" t="s">
        <v>11071</v>
      </c>
      <c r="AC1045" s="89" t="s">
        <v>11071</v>
      </c>
      <c r="AD1045" s="89" t="s">
        <v>5344</v>
      </c>
      <c r="AE1045" s="10" t="str">
        <f t="shared" si="298"/>
        <v>-</v>
      </c>
      <c r="AF1045" s="11" t="str">
        <f t="shared" si="299"/>
        <v>-</v>
      </c>
      <c r="AG1045" s="91" t="s">
        <v>11071</v>
      </c>
      <c r="AH1045" s="89" t="s">
        <v>11071</v>
      </c>
      <c r="AI1045" s="89" t="s">
        <v>5344</v>
      </c>
      <c r="AJ1045" s="10" t="str">
        <f t="shared" si="300"/>
        <v>-</v>
      </c>
      <c r="AK1045" s="87" t="str">
        <f t="shared" si="301"/>
        <v>-</v>
      </c>
      <c r="AL1045" s="90" t="s">
        <v>11071</v>
      </c>
      <c r="AM1045" s="89" t="s">
        <v>11071</v>
      </c>
      <c r="AN1045" s="89" t="s">
        <v>5344</v>
      </c>
      <c r="AO1045" s="10" t="str">
        <f t="shared" si="302"/>
        <v>-</v>
      </c>
      <c r="AP1045" s="11" t="str">
        <f t="shared" si="303"/>
        <v>-</v>
      </c>
      <c r="AQ1045" s="91" t="s">
        <v>11071</v>
      </c>
      <c r="AR1045" s="89" t="s">
        <v>5344</v>
      </c>
      <c r="AS1045" s="89" t="s">
        <v>5344</v>
      </c>
      <c r="AT1045" s="10" t="str">
        <f t="shared" si="304"/>
        <v>-</v>
      </c>
      <c r="AU1045" s="87" t="str">
        <f t="shared" si="305"/>
        <v>-</v>
      </c>
      <c r="AV1045" s="23"/>
    </row>
    <row r="1046" spans="3:48" ht="50.1" customHeight="1">
      <c r="C1046" s="5"/>
      <c r="D1046" s="64" t="s">
        <v>2064</v>
      </c>
      <c r="E1046" s="65" t="s">
        <v>5262</v>
      </c>
      <c r="F1046" s="67" t="s">
        <v>2065</v>
      </c>
      <c r="G1046" s="29">
        <v>247</v>
      </c>
      <c r="H1046" s="13">
        <v>253</v>
      </c>
      <c r="I1046" s="10">
        <f t="shared" si="288"/>
        <v>-6</v>
      </c>
      <c r="J1046" s="87">
        <f t="shared" si="289"/>
        <v>-2.3715415019762842</v>
      </c>
      <c r="K1046" s="29">
        <v>0</v>
      </c>
      <c r="L1046" s="13">
        <v>0</v>
      </c>
      <c r="M1046" s="10" t="str">
        <f t="shared" si="290"/>
        <v>-</v>
      </c>
      <c r="N1046" s="87" t="str">
        <f t="shared" si="291"/>
        <v>-</v>
      </c>
      <c r="O1046" s="29">
        <v>7</v>
      </c>
      <c r="P1046" s="13">
        <v>25</v>
      </c>
      <c r="Q1046" s="10">
        <f t="shared" si="292"/>
        <v>-18</v>
      </c>
      <c r="R1046" s="87">
        <f t="shared" si="293"/>
        <v>-72</v>
      </c>
      <c r="S1046" s="29">
        <v>241</v>
      </c>
      <c r="T1046" s="13">
        <v>227</v>
      </c>
      <c r="U1046" s="10">
        <f t="shared" si="294"/>
        <v>14</v>
      </c>
      <c r="V1046" s="87">
        <f t="shared" si="295"/>
        <v>6.1674008810572687</v>
      </c>
      <c r="W1046" s="88" t="s">
        <v>5982</v>
      </c>
      <c r="X1046" s="89">
        <v>131</v>
      </c>
      <c r="Y1046" s="89">
        <v>127</v>
      </c>
      <c r="Z1046" s="10">
        <f t="shared" si="296"/>
        <v>4</v>
      </c>
      <c r="AA1046" s="87">
        <f t="shared" si="297"/>
        <v>3.1496062992125982</v>
      </c>
      <c r="AB1046" s="90" t="s">
        <v>5843</v>
      </c>
      <c r="AC1046" s="89">
        <v>110</v>
      </c>
      <c r="AD1046" s="89">
        <v>100</v>
      </c>
      <c r="AE1046" s="10">
        <f t="shared" si="298"/>
        <v>10</v>
      </c>
      <c r="AF1046" s="11">
        <f t="shared" si="299"/>
        <v>10</v>
      </c>
      <c r="AG1046" s="91" t="s">
        <v>11071</v>
      </c>
      <c r="AH1046" s="89" t="s">
        <v>11071</v>
      </c>
      <c r="AI1046" s="89" t="s">
        <v>5344</v>
      </c>
      <c r="AJ1046" s="10" t="str">
        <f t="shared" si="300"/>
        <v>-</v>
      </c>
      <c r="AK1046" s="87" t="str">
        <f t="shared" si="301"/>
        <v>-</v>
      </c>
      <c r="AL1046" s="90" t="s">
        <v>11071</v>
      </c>
      <c r="AM1046" s="89" t="s">
        <v>11071</v>
      </c>
      <c r="AN1046" s="89" t="s">
        <v>5344</v>
      </c>
      <c r="AO1046" s="10" t="str">
        <f t="shared" si="302"/>
        <v>-</v>
      </c>
      <c r="AP1046" s="11" t="str">
        <f t="shared" si="303"/>
        <v>-</v>
      </c>
      <c r="AQ1046" s="91" t="s">
        <v>11071</v>
      </c>
      <c r="AR1046" s="89" t="s">
        <v>5344</v>
      </c>
      <c r="AS1046" s="89" t="s">
        <v>5344</v>
      </c>
      <c r="AT1046" s="10" t="str">
        <f t="shared" si="304"/>
        <v>-</v>
      </c>
      <c r="AU1046" s="87" t="str">
        <f t="shared" si="305"/>
        <v>-</v>
      </c>
      <c r="AV1046" s="23"/>
    </row>
    <row r="1047" spans="3:48" ht="50.1" customHeight="1">
      <c r="C1047" s="5"/>
      <c r="D1047" s="64" t="s">
        <v>2066</v>
      </c>
      <c r="E1047" s="65" t="s">
        <v>5262</v>
      </c>
      <c r="F1047" s="67" t="s">
        <v>2067</v>
      </c>
      <c r="G1047" s="29">
        <v>1</v>
      </c>
      <c r="H1047" s="13">
        <v>0</v>
      </c>
      <c r="I1047" s="10">
        <f t="shared" si="288"/>
        <v>1</v>
      </c>
      <c r="J1047" s="87" t="str">
        <f t="shared" si="289"/>
        <v>-</v>
      </c>
      <c r="K1047" s="29">
        <v>0</v>
      </c>
      <c r="L1047" s="13">
        <v>0</v>
      </c>
      <c r="M1047" s="10" t="str">
        <f t="shared" si="290"/>
        <v>-</v>
      </c>
      <c r="N1047" s="87" t="str">
        <f t="shared" si="291"/>
        <v>-</v>
      </c>
      <c r="O1047" s="29">
        <v>0</v>
      </c>
      <c r="P1047" s="13">
        <v>0</v>
      </c>
      <c r="Q1047" s="10" t="str">
        <f t="shared" si="292"/>
        <v>-</v>
      </c>
      <c r="R1047" s="87" t="str">
        <f t="shared" si="293"/>
        <v>-</v>
      </c>
      <c r="S1047" s="29">
        <v>1</v>
      </c>
      <c r="T1047" s="13">
        <v>0</v>
      </c>
      <c r="U1047" s="10">
        <f t="shared" si="294"/>
        <v>1</v>
      </c>
      <c r="V1047" s="87" t="str">
        <f t="shared" si="295"/>
        <v>-</v>
      </c>
      <c r="W1047" s="88" t="s">
        <v>5594</v>
      </c>
      <c r="X1047" s="89">
        <v>1</v>
      </c>
      <c r="Y1047" s="89">
        <v>0</v>
      </c>
      <c r="Z1047" s="10">
        <f t="shared" si="296"/>
        <v>1</v>
      </c>
      <c r="AA1047" s="87" t="str">
        <f t="shared" si="297"/>
        <v>-</v>
      </c>
      <c r="AB1047" s="90" t="s">
        <v>11071</v>
      </c>
      <c r="AC1047" s="89" t="s">
        <v>11071</v>
      </c>
      <c r="AD1047" s="89" t="s">
        <v>5344</v>
      </c>
      <c r="AE1047" s="10" t="str">
        <f t="shared" si="298"/>
        <v>-</v>
      </c>
      <c r="AF1047" s="11" t="str">
        <f t="shared" si="299"/>
        <v>-</v>
      </c>
      <c r="AG1047" s="91" t="s">
        <v>11071</v>
      </c>
      <c r="AH1047" s="89" t="s">
        <v>11071</v>
      </c>
      <c r="AI1047" s="89" t="s">
        <v>5344</v>
      </c>
      <c r="AJ1047" s="10" t="str">
        <f t="shared" si="300"/>
        <v>-</v>
      </c>
      <c r="AK1047" s="87" t="str">
        <f t="shared" si="301"/>
        <v>-</v>
      </c>
      <c r="AL1047" s="90" t="s">
        <v>11071</v>
      </c>
      <c r="AM1047" s="89" t="s">
        <v>11071</v>
      </c>
      <c r="AN1047" s="89" t="s">
        <v>5344</v>
      </c>
      <c r="AO1047" s="10" t="str">
        <f t="shared" si="302"/>
        <v>-</v>
      </c>
      <c r="AP1047" s="11" t="str">
        <f t="shared" si="303"/>
        <v>-</v>
      </c>
      <c r="AQ1047" s="91" t="s">
        <v>11071</v>
      </c>
      <c r="AR1047" s="89" t="s">
        <v>5344</v>
      </c>
      <c r="AS1047" s="89" t="s">
        <v>5344</v>
      </c>
      <c r="AT1047" s="10" t="str">
        <f t="shared" si="304"/>
        <v>-</v>
      </c>
      <c r="AU1047" s="87" t="str">
        <f t="shared" si="305"/>
        <v>-</v>
      </c>
      <c r="AV1047" s="37"/>
    </row>
    <row r="1048" spans="3:48" ht="50.1" customHeight="1">
      <c r="C1048" s="5"/>
      <c r="D1048" s="64" t="s">
        <v>2068</v>
      </c>
      <c r="E1048" s="65" t="s">
        <v>5262</v>
      </c>
      <c r="F1048" s="67" t="s">
        <v>2069</v>
      </c>
      <c r="G1048" s="29">
        <v>147</v>
      </c>
      <c r="H1048" s="13">
        <v>163</v>
      </c>
      <c r="I1048" s="10">
        <f t="shared" si="288"/>
        <v>-16</v>
      </c>
      <c r="J1048" s="87">
        <f t="shared" si="289"/>
        <v>-9.8159509202453989</v>
      </c>
      <c r="K1048" s="29">
        <v>147</v>
      </c>
      <c r="L1048" s="13">
        <v>163</v>
      </c>
      <c r="M1048" s="10">
        <f t="shared" si="290"/>
        <v>-16</v>
      </c>
      <c r="N1048" s="87">
        <f t="shared" si="291"/>
        <v>-9.8159509202453989</v>
      </c>
      <c r="O1048" s="29">
        <v>0</v>
      </c>
      <c r="P1048" s="13">
        <v>0</v>
      </c>
      <c r="Q1048" s="10" t="str">
        <f t="shared" si="292"/>
        <v>-</v>
      </c>
      <c r="R1048" s="87" t="str">
        <f t="shared" si="293"/>
        <v>-</v>
      </c>
      <c r="S1048" s="29">
        <v>0</v>
      </c>
      <c r="T1048" s="13">
        <v>0</v>
      </c>
      <c r="U1048" s="10" t="str">
        <f t="shared" si="294"/>
        <v>-</v>
      </c>
      <c r="V1048" s="87" t="str">
        <f t="shared" si="295"/>
        <v>-</v>
      </c>
      <c r="W1048" s="88" t="s">
        <v>11071</v>
      </c>
      <c r="X1048" s="89" t="s">
        <v>11071</v>
      </c>
      <c r="Y1048" s="89" t="s">
        <v>5344</v>
      </c>
      <c r="Z1048" s="10" t="str">
        <f t="shared" si="296"/>
        <v>-</v>
      </c>
      <c r="AA1048" s="87" t="str">
        <f t="shared" si="297"/>
        <v>-</v>
      </c>
      <c r="AB1048" s="90" t="s">
        <v>11071</v>
      </c>
      <c r="AC1048" s="89" t="s">
        <v>11071</v>
      </c>
      <c r="AD1048" s="89" t="s">
        <v>5344</v>
      </c>
      <c r="AE1048" s="10" t="str">
        <f t="shared" si="298"/>
        <v>-</v>
      </c>
      <c r="AF1048" s="11" t="str">
        <f t="shared" si="299"/>
        <v>-</v>
      </c>
      <c r="AG1048" s="91" t="s">
        <v>11071</v>
      </c>
      <c r="AH1048" s="89" t="s">
        <v>11071</v>
      </c>
      <c r="AI1048" s="89" t="s">
        <v>5344</v>
      </c>
      <c r="AJ1048" s="10" t="str">
        <f t="shared" si="300"/>
        <v>-</v>
      </c>
      <c r="AK1048" s="87" t="str">
        <f t="shared" si="301"/>
        <v>-</v>
      </c>
      <c r="AL1048" s="90" t="s">
        <v>11071</v>
      </c>
      <c r="AM1048" s="89" t="s">
        <v>11071</v>
      </c>
      <c r="AN1048" s="89" t="s">
        <v>5344</v>
      </c>
      <c r="AO1048" s="10" t="str">
        <f t="shared" si="302"/>
        <v>-</v>
      </c>
      <c r="AP1048" s="11" t="str">
        <f t="shared" si="303"/>
        <v>-</v>
      </c>
      <c r="AQ1048" s="91" t="s">
        <v>11071</v>
      </c>
      <c r="AR1048" s="89" t="s">
        <v>5344</v>
      </c>
      <c r="AS1048" s="89" t="s">
        <v>5344</v>
      </c>
      <c r="AT1048" s="10" t="str">
        <f t="shared" si="304"/>
        <v>-</v>
      </c>
      <c r="AU1048" s="87" t="str">
        <f t="shared" si="305"/>
        <v>-</v>
      </c>
      <c r="AV1048" s="37"/>
    </row>
    <row r="1049" spans="3:48" ht="50.1" customHeight="1">
      <c r="C1049" s="5"/>
      <c r="D1049" s="64" t="s">
        <v>2070</v>
      </c>
      <c r="E1049" s="65" t="s">
        <v>5262</v>
      </c>
      <c r="F1049" s="67" t="s">
        <v>2071</v>
      </c>
      <c r="G1049" s="29">
        <v>50</v>
      </c>
      <c r="H1049" s="13">
        <v>50</v>
      </c>
      <c r="I1049" s="10">
        <f t="shared" si="288"/>
        <v>0</v>
      </c>
      <c r="J1049" s="87">
        <f t="shared" si="289"/>
        <v>0</v>
      </c>
      <c r="K1049" s="29">
        <v>50</v>
      </c>
      <c r="L1049" s="13">
        <v>50</v>
      </c>
      <c r="M1049" s="10">
        <f t="shared" si="290"/>
        <v>0</v>
      </c>
      <c r="N1049" s="87">
        <f t="shared" si="291"/>
        <v>0</v>
      </c>
      <c r="O1049" s="29">
        <v>0</v>
      </c>
      <c r="P1049" s="13">
        <v>0</v>
      </c>
      <c r="Q1049" s="10" t="str">
        <f t="shared" si="292"/>
        <v>-</v>
      </c>
      <c r="R1049" s="87" t="str">
        <f t="shared" si="293"/>
        <v>-</v>
      </c>
      <c r="S1049" s="29">
        <v>0</v>
      </c>
      <c r="T1049" s="13">
        <v>0</v>
      </c>
      <c r="U1049" s="10" t="str">
        <f t="shared" si="294"/>
        <v>-</v>
      </c>
      <c r="V1049" s="87" t="str">
        <f t="shared" si="295"/>
        <v>-</v>
      </c>
      <c r="W1049" s="88" t="s">
        <v>11071</v>
      </c>
      <c r="X1049" s="89" t="s">
        <v>11071</v>
      </c>
      <c r="Y1049" s="89" t="s">
        <v>5344</v>
      </c>
      <c r="Z1049" s="10" t="str">
        <f t="shared" si="296"/>
        <v>-</v>
      </c>
      <c r="AA1049" s="87" t="str">
        <f t="shared" si="297"/>
        <v>-</v>
      </c>
      <c r="AB1049" s="90" t="s">
        <v>11071</v>
      </c>
      <c r="AC1049" s="89" t="s">
        <v>11071</v>
      </c>
      <c r="AD1049" s="89" t="s">
        <v>5344</v>
      </c>
      <c r="AE1049" s="10" t="str">
        <f t="shared" si="298"/>
        <v>-</v>
      </c>
      <c r="AF1049" s="11" t="str">
        <f t="shared" si="299"/>
        <v>-</v>
      </c>
      <c r="AG1049" s="91" t="s">
        <v>11071</v>
      </c>
      <c r="AH1049" s="89" t="s">
        <v>11071</v>
      </c>
      <c r="AI1049" s="89" t="s">
        <v>5344</v>
      </c>
      <c r="AJ1049" s="10" t="str">
        <f t="shared" si="300"/>
        <v>-</v>
      </c>
      <c r="AK1049" s="87" t="str">
        <f t="shared" si="301"/>
        <v>-</v>
      </c>
      <c r="AL1049" s="90" t="s">
        <v>11071</v>
      </c>
      <c r="AM1049" s="89" t="s">
        <v>11071</v>
      </c>
      <c r="AN1049" s="89" t="s">
        <v>5344</v>
      </c>
      <c r="AO1049" s="10" t="str">
        <f t="shared" si="302"/>
        <v>-</v>
      </c>
      <c r="AP1049" s="11" t="str">
        <f t="shared" si="303"/>
        <v>-</v>
      </c>
      <c r="AQ1049" s="91" t="s">
        <v>11071</v>
      </c>
      <c r="AR1049" s="89" t="s">
        <v>5344</v>
      </c>
      <c r="AS1049" s="89" t="s">
        <v>5344</v>
      </c>
      <c r="AT1049" s="10" t="str">
        <f t="shared" si="304"/>
        <v>-</v>
      </c>
      <c r="AU1049" s="87" t="str">
        <f t="shared" si="305"/>
        <v>-</v>
      </c>
      <c r="AV1049" s="23"/>
    </row>
    <row r="1050" spans="3:48" ht="50.1" customHeight="1">
      <c r="C1050" s="5"/>
      <c r="D1050" s="64" t="s">
        <v>2072</v>
      </c>
      <c r="E1050" s="65" t="s">
        <v>5262</v>
      </c>
      <c r="F1050" s="67" t="s">
        <v>2073</v>
      </c>
      <c r="G1050" s="29">
        <v>12187</v>
      </c>
      <c r="H1050" s="13">
        <v>11575</v>
      </c>
      <c r="I1050" s="10">
        <f t="shared" si="288"/>
        <v>612</v>
      </c>
      <c r="J1050" s="87">
        <f t="shared" si="289"/>
        <v>5.2872570194384449</v>
      </c>
      <c r="K1050" s="29">
        <v>0</v>
      </c>
      <c r="L1050" s="13">
        <v>0</v>
      </c>
      <c r="M1050" s="10" t="str">
        <f t="shared" si="290"/>
        <v>-</v>
      </c>
      <c r="N1050" s="87" t="str">
        <f t="shared" si="291"/>
        <v>-</v>
      </c>
      <c r="O1050" s="29">
        <v>0</v>
      </c>
      <c r="P1050" s="13">
        <v>0</v>
      </c>
      <c r="Q1050" s="10" t="str">
        <f t="shared" si="292"/>
        <v>-</v>
      </c>
      <c r="R1050" s="87" t="str">
        <f t="shared" si="293"/>
        <v>-</v>
      </c>
      <c r="S1050" s="29">
        <v>12187</v>
      </c>
      <c r="T1050" s="13">
        <v>11575</v>
      </c>
      <c r="U1050" s="10">
        <f t="shared" si="294"/>
        <v>612</v>
      </c>
      <c r="V1050" s="87">
        <f t="shared" si="295"/>
        <v>5.2872570194384449</v>
      </c>
      <c r="W1050" s="88" t="s">
        <v>5431</v>
      </c>
      <c r="X1050" s="89">
        <v>9548</v>
      </c>
      <c r="Y1050" s="89">
        <v>8927</v>
      </c>
      <c r="Z1050" s="10">
        <f t="shared" si="296"/>
        <v>621</v>
      </c>
      <c r="AA1050" s="87">
        <f t="shared" si="297"/>
        <v>6.9564243306822</v>
      </c>
      <c r="AB1050" s="90" t="s">
        <v>6391</v>
      </c>
      <c r="AC1050" s="89">
        <v>983</v>
      </c>
      <c r="AD1050" s="89">
        <v>1020</v>
      </c>
      <c r="AE1050" s="10">
        <f t="shared" si="298"/>
        <v>-37</v>
      </c>
      <c r="AF1050" s="11">
        <f t="shared" si="299"/>
        <v>-3.6274509803921573</v>
      </c>
      <c r="AG1050" s="91" t="s">
        <v>6392</v>
      </c>
      <c r="AH1050" s="89">
        <v>824</v>
      </c>
      <c r="AI1050" s="89">
        <v>822</v>
      </c>
      <c r="AJ1050" s="10">
        <f t="shared" si="300"/>
        <v>2</v>
      </c>
      <c r="AK1050" s="87">
        <f t="shared" si="301"/>
        <v>0.24330900243309003</v>
      </c>
      <c r="AL1050" s="90" t="s">
        <v>6393</v>
      </c>
      <c r="AM1050" s="89">
        <v>739</v>
      </c>
      <c r="AN1050" s="89">
        <v>715</v>
      </c>
      <c r="AO1050" s="10">
        <f t="shared" si="302"/>
        <v>24</v>
      </c>
      <c r="AP1050" s="11">
        <f t="shared" si="303"/>
        <v>3.3566433566433567</v>
      </c>
      <c r="AQ1050" s="91" t="s">
        <v>6394</v>
      </c>
      <c r="AR1050" s="89">
        <v>92</v>
      </c>
      <c r="AS1050" s="89">
        <v>90</v>
      </c>
      <c r="AT1050" s="10">
        <f t="shared" si="304"/>
        <v>2</v>
      </c>
      <c r="AU1050" s="87">
        <f t="shared" si="305"/>
        <v>2.2222222222222223</v>
      </c>
      <c r="AV1050" s="23"/>
    </row>
    <row r="1051" spans="3:48" ht="50.1" customHeight="1">
      <c r="C1051" s="5"/>
      <c r="D1051" s="64" t="s">
        <v>2074</v>
      </c>
      <c r="E1051" s="65" t="s">
        <v>5263</v>
      </c>
      <c r="F1051" s="67" t="s">
        <v>2075</v>
      </c>
      <c r="G1051" s="29">
        <v>22618</v>
      </c>
      <c r="H1051" s="13">
        <v>19254</v>
      </c>
      <c r="I1051" s="10">
        <f t="shared" si="288"/>
        <v>3364</v>
      </c>
      <c r="J1051" s="87">
        <f t="shared" si="289"/>
        <v>17.471694193414354</v>
      </c>
      <c r="K1051" s="29">
        <v>8755</v>
      </c>
      <c r="L1051" s="13">
        <v>7353</v>
      </c>
      <c r="M1051" s="10">
        <f t="shared" si="290"/>
        <v>1402</v>
      </c>
      <c r="N1051" s="87">
        <f t="shared" si="291"/>
        <v>19.067047463620291</v>
      </c>
      <c r="O1051" s="29">
        <v>5411</v>
      </c>
      <c r="P1051" s="13">
        <v>4722</v>
      </c>
      <c r="Q1051" s="10">
        <f t="shared" si="292"/>
        <v>689</v>
      </c>
      <c r="R1051" s="87">
        <f t="shared" si="293"/>
        <v>14.59127488352393</v>
      </c>
      <c r="S1051" s="29">
        <v>8452</v>
      </c>
      <c r="T1051" s="13">
        <v>7180</v>
      </c>
      <c r="U1051" s="10">
        <f t="shared" si="294"/>
        <v>1272</v>
      </c>
      <c r="V1051" s="87">
        <f t="shared" si="295"/>
        <v>17.715877437325904</v>
      </c>
      <c r="W1051" s="88" t="s">
        <v>6020</v>
      </c>
      <c r="X1051" s="89">
        <v>2717</v>
      </c>
      <c r="Y1051" s="89">
        <v>2716</v>
      </c>
      <c r="Z1051" s="10">
        <f t="shared" si="296"/>
        <v>1</v>
      </c>
      <c r="AA1051" s="87">
        <f t="shared" si="297"/>
        <v>3.6818851251840944E-2</v>
      </c>
      <c r="AB1051" s="90" t="s">
        <v>5346</v>
      </c>
      <c r="AC1051" s="89">
        <v>1543</v>
      </c>
      <c r="AD1051" s="89">
        <v>1543</v>
      </c>
      <c r="AE1051" s="10">
        <f t="shared" si="298"/>
        <v>0</v>
      </c>
      <c r="AF1051" s="11">
        <f t="shared" si="299"/>
        <v>0</v>
      </c>
      <c r="AG1051" s="91" t="s">
        <v>7948</v>
      </c>
      <c r="AH1051" s="89">
        <v>1320</v>
      </c>
      <c r="AI1051" s="89" t="s">
        <v>5344</v>
      </c>
      <c r="AJ1051" s="10" t="str">
        <f t="shared" si="300"/>
        <v>-</v>
      </c>
      <c r="AK1051" s="87" t="str">
        <f t="shared" si="301"/>
        <v>-</v>
      </c>
      <c r="AL1051" s="90" t="s">
        <v>9046</v>
      </c>
      <c r="AM1051" s="89">
        <v>1124</v>
      </c>
      <c r="AN1051" s="89">
        <v>1124</v>
      </c>
      <c r="AO1051" s="10">
        <f t="shared" si="302"/>
        <v>0</v>
      </c>
      <c r="AP1051" s="11">
        <f t="shared" si="303"/>
        <v>0</v>
      </c>
      <c r="AQ1051" s="91" t="s">
        <v>9047</v>
      </c>
      <c r="AR1051" s="89">
        <v>422</v>
      </c>
      <c r="AS1051" s="89">
        <v>500</v>
      </c>
      <c r="AT1051" s="10">
        <f t="shared" si="304"/>
        <v>-78</v>
      </c>
      <c r="AU1051" s="87">
        <f t="shared" si="305"/>
        <v>-15.6</v>
      </c>
      <c r="AV1051" s="17" t="s">
        <v>6395</v>
      </c>
    </row>
    <row r="1052" spans="3:48" ht="50.1" customHeight="1">
      <c r="C1052" s="5"/>
      <c r="D1052" s="64" t="s">
        <v>2076</v>
      </c>
      <c r="E1052" s="65" t="s">
        <v>5263</v>
      </c>
      <c r="F1052" s="67" t="s">
        <v>2077</v>
      </c>
      <c r="G1052" s="29">
        <v>6355</v>
      </c>
      <c r="H1052" s="13">
        <v>4206</v>
      </c>
      <c r="I1052" s="10">
        <f t="shared" si="288"/>
        <v>2149</v>
      </c>
      <c r="J1052" s="87">
        <f t="shared" si="289"/>
        <v>51.093675701378984</v>
      </c>
      <c r="K1052" s="29">
        <v>1971</v>
      </c>
      <c r="L1052" s="13">
        <v>1371</v>
      </c>
      <c r="M1052" s="10">
        <f t="shared" si="290"/>
        <v>600</v>
      </c>
      <c r="N1052" s="87">
        <f t="shared" si="291"/>
        <v>43.763676148796499</v>
      </c>
      <c r="O1052" s="29">
        <v>1552</v>
      </c>
      <c r="P1052" s="13">
        <v>952</v>
      </c>
      <c r="Q1052" s="10">
        <f t="shared" si="292"/>
        <v>600</v>
      </c>
      <c r="R1052" s="87">
        <f t="shared" si="293"/>
        <v>63.02521008403361</v>
      </c>
      <c r="S1052" s="29">
        <v>2831</v>
      </c>
      <c r="T1052" s="13">
        <v>1883</v>
      </c>
      <c r="U1052" s="10">
        <f t="shared" si="294"/>
        <v>948</v>
      </c>
      <c r="V1052" s="87">
        <f t="shared" si="295"/>
        <v>50.345193839617629</v>
      </c>
      <c r="W1052" s="88" t="s">
        <v>6986</v>
      </c>
      <c r="X1052" s="89">
        <v>1019</v>
      </c>
      <c r="Y1052" s="89">
        <v>1219</v>
      </c>
      <c r="Z1052" s="10">
        <f t="shared" si="296"/>
        <v>-200</v>
      </c>
      <c r="AA1052" s="87">
        <f t="shared" si="297"/>
        <v>-16.406890894175554</v>
      </c>
      <c r="AB1052" s="90" t="s">
        <v>9048</v>
      </c>
      <c r="AC1052" s="89">
        <v>1000</v>
      </c>
      <c r="AD1052" s="89" t="s">
        <v>5344</v>
      </c>
      <c r="AE1052" s="10" t="str">
        <f t="shared" si="298"/>
        <v>-</v>
      </c>
      <c r="AF1052" s="11" t="str">
        <f t="shared" si="299"/>
        <v>-</v>
      </c>
      <c r="AG1052" s="91" t="s">
        <v>5403</v>
      </c>
      <c r="AH1052" s="89">
        <v>291</v>
      </c>
      <c r="AI1052" s="89">
        <v>148</v>
      </c>
      <c r="AJ1052" s="10">
        <f t="shared" si="300"/>
        <v>143</v>
      </c>
      <c r="AK1052" s="87">
        <f t="shared" si="301"/>
        <v>96.621621621621628</v>
      </c>
      <c r="AL1052" s="90" t="s">
        <v>9049</v>
      </c>
      <c r="AM1052" s="89">
        <v>98</v>
      </c>
      <c r="AN1052" s="89">
        <v>98</v>
      </c>
      <c r="AO1052" s="10">
        <f t="shared" si="302"/>
        <v>0</v>
      </c>
      <c r="AP1052" s="11">
        <f t="shared" si="303"/>
        <v>0</v>
      </c>
      <c r="AQ1052" s="91" t="s">
        <v>9050</v>
      </c>
      <c r="AR1052" s="89">
        <v>68</v>
      </c>
      <c r="AS1052" s="89">
        <v>69</v>
      </c>
      <c r="AT1052" s="10">
        <f t="shared" si="304"/>
        <v>-1</v>
      </c>
      <c r="AU1052" s="87">
        <f t="shared" si="305"/>
        <v>-1.4492753623188406</v>
      </c>
      <c r="AV1052" s="17" t="s">
        <v>6396</v>
      </c>
    </row>
    <row r="1053" spans="3:48" ht="50.1" customHeight="1">
      <c r="C1053" s="5"/>
      <c r="D1053" s="64" t="s">
        <v>2078</v>
      </c>
      <c r="E1053" s="65" t="s">
        <v>5263</v>
      </c>
      <c r="F1053" s="67" t="s">
        <v>2079</v>
      </c>
      <c r="G1053" s="29">
        <v>1982</v>
      </c>
      <c r="H1053" s="13">
        <v>1533</v>
      </c>
      <c r="I1053" s="10">
        <f t="shared" si="288"/>
        <v>449</v>
      </c>
      <c r="J1053" s="87">
        <f t="shared" si="289"/>
        <v>29.288975864318328</v>
      </c>
      <c r="K1053" s="29">
        <v>662</v>
      </c>
      <c r="L1053" s="13">
        <v>462</v>
      </c>
      <c r="M1053" s="10">
        <f t="shared" si="290"/>
        <v>200</v>
      </c>
      <c r="N1053" s="87">
        <f t="shared" si="291"/>
        <v>43.290043290043286</v>
      </c>
      <c r="O1053" s="29">
        <v>28</v>
      </c>
      <c r="P1053" s="13">
        <v>28</v>
      </c>
      <c r="Q1053" s="10">
        <f t="shared" si="292"/>
        <v>0</v>
      </c>
      <c r="R1053" s="87">
        <f t="shared" si="293"/>
        <v>0</v>
      </c>
      <c r="S1053" s="29">
        <v>1291</v>
      </c>
      <c r="T1053" s="13">
        <v>1042</v>
      </c>
      <c r="U1053" s="10">
        <f t="shared" si="294"/>
        <v>249</v>
      </c>
      <c r="V1053" s="87">
        <f t="shared" si="295"/>
        <v>23.896353166986565</v>
      </c>
      <c r="W1053" s="88" t="s">
        <v>5339</v>
      </c>
      <c r="X1053" s="89">
        <v>467</v>
      </c>
      <c r="Y1053" s="89">
        <v>349</v>
      </c>
      <c r="Z1053" s="10">
        <f t="shared" si="296"/>
        <v>118</v>
      </c>
      <c r="AA1053" s="87">
        <f t="shared" si="297"/>
        <v>33.810888252148999</v>
      </c>
      <c r="AB1053" s="90" t="s">
        <v>5839</v>
      </c>
      <c r="AC1053" s="89">
        <v>250</v>
      </c>
      <c r="AD1053" s="89">
        <v>168</v>
      </c>
      <c r="AE1053" s="10">
        <f t="shared" si="298"/>
        <v>82</v>
      </c>
      <c r="AF1053" s="11">
        <f t="shared" si="299"/>
        <v>48.80952380952381</v>
      </c>
      <c r="AG1053" s="91" t="s">
        <v>5375</v>
      </c>
      <c r="AH1053" s="89">
        <v>178</v>
      </c>
      <c r="AI1053" s="89">
        <v>177</v>
      </c>
      <c r="AJ1053" s="10">
        <f t="shared" si="300"/>
        <v>1</v>
      </c>
      <c r="AK1053" s="87">
        <f t="shared" si="301"/>
        <v>0.56497175141242939</v>
      </c>
      <c r="AL1053" s="90" t="s">
        <v>9051</v>
      </c>
      <c r="AM1053" s="89">
        <v>150</v>
      </c>
      <c r="AN1053" s="89">
        <v>150</v>
      </c>
      <c r="AO1053" s="10">
        <f t="shared" si="302"/>
        <v>0</v>
      </c>
      <c r="AP1053" s="11">
        <f t="shared" si="303"/>
        <v>0</v>
      </c>
      <c r="AQ1053" s="91" t="s">
        <v>9052</v>
      </c>
      <c r="AR1053" s="89">
        <v>79</v>
      </c>
      <c r="AS1053" s="89">
        <v>79</v>
      </c>
      <c r="AT1053" s="10">
        <f t="shared" si="304"/>
        <v>0</v>
      </c>
      <c r="AU1053" s="87">
        <f t="shared" si="305"/>
        <v>0</v>
      </c>
      <c r="AV1053" s="17" t="s">
        <v>6397</v>
      </c>
    </row>
    <row r="1054" spans="3:48" ht="50.1" customHeight="1">
      <c r="C1054" s="5"/>
      <c r="D1054" s="64" t="s">
        <v>2080</v>
      </c>
      <c r="E1054" s="65" t="s">
        <v>5263</v>
      </c>
      <c r="F1054" s="67" t="s">
        <v>2081</v>
      </c>
      <c r="G1054" s="29">
        <v>6710</v>
      </c>
      <c r="H1054" s="13">
        <v>6534</v>
      </c>
      <c r="I1054" s="10">
        <f t="shared" si="288"/>
        <v>176</v>
      </c>
      <c r="J1054" s="87">
        <f t="shared" si="289"/>
        <v>2.6936026936026933</v>
      </c>
      <c r="K1054" s="29">
        <v>2990</v>
      </c>
      <c r="L1054" s="13">
        <v>2982</v>
      </c>
      <c r="M1054" s="10">
        <f t="shared" si="290"/>
        <v>8</v>
      </c>
      <c r="N1054" s="87">
        <f t="shared" si="291"/>
        <v>0.2682763246143528</v>
      </c>
      <c r="O1054" s="29">
        <v>1214</v>
      </c>
      <c r="P1054" s="13">
        <v>1214</v>
      </c>
      <c r="Q1054" s="10">
        <f t="shared" si="292"/>
        <v>0</v>
      </c>
      <c r="R1054" s="87">
        <f t="shared" si="293"/>
        <v>0</v>
      </c>
      <c r="S1054" s="29">
        <v>2506</v>
      </c>
      <c r="T1054" s="13">
        <v>2339</v>
      </c>
      <c r="U1054" s="10">
        <f t="shared" si="294"/>
        <v>167</v>
      </c>
      <c r="V1054" s="87">
        <f t="shared" si="295"/>
        <v>7.1398033347584438</v>
      </c>
      <c r="W1054" s="88" t="s">
        <v>6346</v>
      </c>
      <c r="X1054" s="89">
        <v>1289</v>
      </c>
      <c r="Y1054" s="89">
        <v>1316</v>
      </c>
      <c r="Z1054" s="10">
        <f t="shared" si="296"/>
        <v>-27</v>
      </c>
      <c r="AA1054" s="87">
        <f t="shared" si="297"/>
        <v>-2.0516717325227964</v>
      </c>
      <c r="AB1054" s="90" t="s">
        <v>5412</v>
      </c>
      <c r="AC1054" s="89">
        <v>724</v>
      </c>
      <c r="AD1054" s="89">
        <v>570</v>
      </c>
      <c r="AE1054" s="10">
        <f t="shared" si="298"/>
        <v>154</v>
      </c>
      <c r="AF1054" s="11">
        <f t="shared" si="299"/>
        <v>27.017543859649123</v>
      </c>
      <c r="AG1054" s="91" t="s">
        <v>5356</v>
      </c>
      <c r="AH1054" s="89">
        <v>148</v>
      </c>
      <c r="AI1054" s="89">
        <v>146</v>
      </c>
      <c r="AJ1054" s="10">
        <f t="shared" si="300"/>
        <v>2</v>
      </c>
      <c r="AK1054" s="87">
        <f t="shared" si="301"/>
        <v>1.3698630136986301</v>
      </c>
      <c r="AL1054" s="90" t="s">
        <v>9053</v>
      </c>
      <c r="AM1054" s="89">
        <v>111</v>
      </c>
      <c r="AN1054" s="89">
        <v>112</v>
      </c>
      <c r="AO1054" s="10">
        <f t="shared" si="302"/>
        <v>-1</v>
      </c>
      <c r="AP1054" s="11">
        <f t="shared" si="303"/>
        <v>-0.89285714285714279</v>
      </c>
      <c r="AQ1054" s="91" t="s">
        <v>5654</v>
      </c>
      <c r="AR1054" s="89">
        <v>61</v>
      </c>
      <c r="AS1054" s="89">
        <v>69</v>
      </c>
      <c r="AT1054" s="10">
        <f t="shared" si="304"/>
        <v>-8</v>
      </c>
      <c r="AU1054" s="87">
        <f t="shared" si="305"/>
        <v>-11.594202898550725</v>
      </c>
      <c r="AV1054" s="17" t="s">
        <v>9082</v>
      </c>
    </row>
    <row r="1055" spans="3:48" ht="50.1" customHeight="1">
      <c r="C1055" s="5"/>
      <c r="D1055" s="64" t="s">
        <v>2082</v>
      </c>
      <c r="E1055" s="65" t="s">
        <v>5263</v>
      </c>
      <c r="F1055" s="67" t="s">
        <v>2083</v>
      </c>
      <c r="G1055" s="29">
        <v>5082</v>
      </c>
      <c r="H1055" s="13">
        <v>4445</v>
      </c>
      <c r="I1055" s="10">
        <f t="shared" si="288"/>
        <v>637</v>
      </c>
      <c r="J1055" s="87">
        <f t="shared" si="289"/>
        <v>14.330708661417324</v>
      </c>
      <c r="K1055" s="29">
        <v>2176</v>
      </c>
      <c r="L1055" s="13">
        <v>2106</v>
      </c>
      <c r="M1055" s="10">
        <f t="shared" si="290"/>
        <v>70</v>
      </c>
      <c r="N1055" s="87">
        <f t="shared" si="291"/>
        <v>3.3238366571699909</v>
      </c>
      <c r="O1055" s="29">
        <v>912</v>
      </c>
      <c r="P1055" s="13">
        <v>442</v>
      </c>
      <c r="Q1055" s="10">
        <f t="shared" si="292"/>
        <v>470</v>
      </c>
      <c r="R1055" s="87">
        <f t="shared" si="293"/>
        <v>106.33484162895928</v>
      </c>
      <c r="S1055" s="29">
        <v>1994</v>
      </c>
      <c r="T1055" s="13">
        <v>1897</v>
      </c>
      <c r="U1055" s="10">
        <f t="shared" si="294"/>
        <v>97</v>
      </c>
      <c r="V1055" s="87">
        <f t="shared" si="295"/>
        <v>5.1133368476541907</v>
      </c>
      <c r="W1055" s="88" t="s">
        <v>8595</v>
      </c>
      <c r="X1055" s="89">
        <v>1052</v>
      </c>
      <c r="Y1055" s="89">
        <v>1002</v>
      </c>
      <c r="Z1055" s="10">
        <f t="shared" si="296"/>
        <v>50</v>
      </c>
      <c r="AA1055" s="87">
        <f t="shared" si="297"/>
        <v>4.9900199600798407</v>
      </c>
      <c r="AB1055" s="90" t="s">
        <v>5339</v>
      </c>
      <c r="AC1055" s="89">
        <v>402</v>
      </c>
      <c r="AD1055" s="89">
        <v>348</v>
      </c>
      <c r="AE1055" s="10">
        <f t="shared" si="298"/>
        <v>54</v>
      </c>
      <c r="AF1055" s="11">
        <f t="shared" si="299"/>
        <v>15.517241379310345</v>
      </c>
      <c r="AG1055" s="91" t="s">
        <v>5335</v>
      </c>
      <c r="AH1055" s="89">
        <v>301</v>
      </c>
      <c r="AI1055" s="89">
        <v>301</v>
      </c>
      <c r="AJ1055" s="10">
        <f t="shared" si="300"/>
        <v>0</v>
      </c>
      <c r="AK1055" s="87">
        <f t="shared" si="301"/>
        <v>0</v>
      </c>
      <c r="AL1055" s="90" t="s">
        <v>9054</v>
      </c>
      <c r="AM1055" s="89">
        <v>72</v>
      </c>
      <c r="AN1055" s="89">
        <v>74</v>
      </c>
      <c r="AO1055" s="10">
        <f t="shared" si="302"/>
        <v>-2</v>
      </c>
      <c r="AP1055" s="11">
        <f t="shared" si="303"/>
        <v>-2.7027027027027026</v>
      </c>
      <c r="AQ1055" s="91" t="s">
        <v>9055</v>
      </c>
      <c r="AR1055" s="89">
        <v>60</v>
      </c>
      <c r="AS1055" s="89">
        <v>59</v>
      </c>
      <c r="AT1055" s="10">
        <f t="shared" si="304"/>
        <v>1</v>
      </c>
      <c r="AU1055" s="87">
        <f t="shared" si="305"/>
        <v>1.6949152542372881</v>
      </c>
      <c r="AV1055" s="17" t="s">
        <v>9083</v>
      </c>
    </row>
    <row r="1056" spans="3:48" ht="50.1" customHeight="1">
      <c r="C1056" s="5"/>
      <c r="D1056" s="64" t="s">
        <v>2084</v>
      </c>
      <c r="E1056" s="65" t="s">
        <v>5263</v>
      </c>
      <c r="F1056" s="67" t="s">
        <v>2085</v>
      </c>
      <c r="G1056" s="29">
        <v>3711</v>
      </c>
      <c r="H1056" s="13">
        <v>3614</v>
      </c>
      <c r="I1056" s="10">
        <f t="shared" si="288"/>
        <v>97</v>
      </c>
      <c r="J1056" s="87">
        <f t="shared" si="289"/>
        <v>2.6840066408411731</v>
      </c>
      <c r="K1056" s="29">
        <v>1748</v>
      </c>
      <c r="L1056" s="13">
        <v>1547</v>
      </c>
      <c r="M1056" s="10">
        <f t="shared" si="290"/>
        <v>201</v>
      </c>
      <c r="N1056" s="87">
        <f t="shared" si="291"/>
        <v>12.992889463477701</v>
      </c>
      <c r="O1056" s="29">
        <v>537</v>
      </c>
      <c r="P1056" s="13">
        <v>537</v>
      </c>
      <c r="Q1056" s="10">
        <f t="shared" si="292"/>
        <v>0</v>
      </c>
      <c r="R1056" s="87">
        <f t="shared" si="293"/>
        <v>0</v>
      </c>
      <c r="S1056" s="29">
        <v>1426</v>
      </c>
      <c r="T1056" s="13">
        <v>1531</v>
      </c>
      <c r="U1056" s="10">
        <f t="shared" si="294"/>
        <v>-105</v>
      </c>
      <c r="V1056" s="87">
        <f t="shared" si="295"/>
        <v>-6.858262573481384</v>
      </c>
      <c r="W1056" s="88" t="s">
        <v>6986</v>
      </c>
      <c r="X1056" s="89">
        <v>552</v>
      </c>
      <c r="Y1056" s="89">
        <v>663</v>
      </c>
      <c r="Z1056" s="10">
        <f t="shared" si="296"/>
        <v>-111</v>
      </c>
      <c r="AA1056" s="87">
        <f t="shared" si="297"/>
        <v>-16.742081447963798</v>
      </c>
      <c r="AB1056" s="90" t="s">
        <v>9056</v>
      </c>
      <c r="AC1056" s="89">
        <v>344</v>
      </c>
      <c r="AD1056" s="89">
        <v>347</v>
      </c>
      <c r="AE1056" s="10">
        <f t="shared" si="298"/>
        <v>-3</v>
      </c>
      <c r="AF1056" s="11">
        <f t="shared" si="299"/>
        <v>-0.86455331412103753</v>
      </c>
      <c r="AG1056" s="91" t="s">
        <v>5692</v>
      </c>
      <c r="AH1056" s="89">
        <v>261</v>
      </c>
      <c r="AI1056" s="89">
        <v>307</v>
      </c>
      <c r="AJ1056" s="10">
        <f t="shared" si="300"/>
        <v>-46</v>
      </c>
      <c r="AK1056" s="87">
        <f t="shared" si="301"/>
        <v>-14.983713355048861</v>
      </c>
      <c r="AL1056" s="90" t="s">
        <v>9057</v>
      </c>
      <c r="AM1056" s="89">
        <v>72</v>
      </c>
      <c r="AN1056" s="89">
        <v>72</v>
      </c>
      <c r="AO1056" s="10">
        <f t="shared" si="302"/>
        <v>0</v>
      </c>
      <c r="AP1056" s="11">
        <f t="shared" si="303"/>
        <v>0</v>
      </c>
      <c r="AQ1056" s="91" t="s">
        <v>7607</v>
      </c>
      <c r="AR1056" s="89">
        <v>49</v>
      </c>
      <c r="AS1056" s="89" t="s">
        <v>5344</v>
      </c>
      <c r="AT1056" s="10" t="str">
        <f t="shared" si="304"/>
        <v>-</v>
      </c>
      <c r="AU1056" s="87" t="str">
        <f t="shared" si="305"/>
        <v>-</v>
      </c>
      <c r="AV1056" s="17" t="s">
        <v>6398</v>
      </c>
    </row>
    <row r="1057" spans="3:48" ht="50.1" customHeight="1">
      <c r="C1057" s="5"/>
      <c r="D1057" s="64" t="s">
        <v>2086</v>
      </c>
      <c r="E1057" s="65" t="s">
        <v>5263</v>
      </c>
      <c r="F1057" s="67" t="s">
        <v>2087</v>
      </c>
      <c r="G1057" s="29">
        <v>6668</v>
      </c>
      <c r="H1057" s="13">
        <v>7217</v>
      </c>
      <c r="I1057" s="10">
        <f t="shared" si="288"/>
        <v>-549</v>
      </c>
      <c r="J1057" s="87">
        <f t="shared" si="289"/>
        <v>-7.6070389358459192</v>
      </c>
      <c r="K1057" s="29">
        <v>2712</v>
      </c>
      <c r="L1057" s="13">
        <v>2712</v>
      </c>
      <c r="M1057" s="10">
        <f t="shared" si="290"/>
        <v>0</v>
      </c>
      <c r="N1057" s="87">
        <f t="shared" si="291"/>
        <v>0</v>
      </c>
      <c r="O1057" s="29">
        <v>1523</v>
      </c>
      <c r="P1057" s="13">
        <v>1722</v>
      </c>
      <c r="Q1057" s="10">
        <f t="shared" si="292"/>
        <v>-199</v>
      </c>
      <c r="R1057" s="87">
        <f t="shared" si="293"/>
        <v>-11.556329849012775</v>
      </c>
      <c r="S1057" s="29">
        <v>2434</v>
      </c>
      <c r="T1057" s="13">
        <v>2784</v>
      </c>
      <c r="U1057" s="10">
        <f t="shared" si="294"/>
        <v>-350</v>
      </c>
      <c r="V1057" s="87">
        <f t="shared" si="295"/>
        <v>-12.571839080459771</v>
      </c>
      <c r="W1057" s="88" t="s">
        <v>5373</v>
      </c>
      <c r="X1057" s="89">
        <v>901</v>
      </c>
      <c r="Y1057" s="89">
        <v>801</v>
      </c>
      <c r="Z1057" s="10">
        <f t="shared" si="296"/>
        <v>100</v>
      </c>
      <c r="AA1057" s="87">
        <f t="shared" si="297"/>
        <v>12.484394506866417</v>
      </c>
      <c r="AB1057" s="90" t="s">
        <v>5628</v>
      </c>
      <c r="AC1057" s="89">
        <v>870</v>
      </c>
      <c r="AD1057" s="89">
        <v>1370</v>
      </c>
      <c r="AE1057" s="10">
        <f t="shared" si="298"/>
        <v>-500</v>
      </c>
      <c r="AF1057" s="11">
        <f t="shared" si="299"/>
        <v>-36.496350364963504</v>
      </c>
      <c r="AG1057" s="91" t="s">
        <v>5335</v>
      </c>
      <c r="AH1057" s="89">
        <v>330</v>
      </c>
      <c r="AI1057" s="89">
        <v>330</v>
      </c>
      <c r="AJ1057" s="10">
        <f t="shared" si="300"/>
        <v>0</v>
      </c>
      <c r="AK1057" s="87">
        <f t="shared" si="301"/>
        <v>0</v>
      </c>
      <c r="AL1057" s="90" t="s">
        <v>8130</v>
      </c>
      <c r="AM1057" s="89">
        <v>214</v>
      </c>
      <c r="AN1057" s="89">
        <v>214</v>
      </c>
      <c r="AO1057" s="10">
        <f t="shared" si="302"/>
        <v>0</v>
      </c>
      <c r="AP1057" s="11">
        <f t="shared" si="303"/>
        <v>0</v>
      </c>
      <c r="AQ1057" s="91" t="s">
        <v>9058</v>
      </c>
      <c r="AR1057" s="89">
        <v>50</v>
      </c>
      <c r="AS1057" s="89">
        <v>50</v>
      </c>
      <c r="AT1057" s="10">
        <f t="shared" si="304"/>
        <v>0</v>
      </c>
      <c r="AU1057" s="87">
        <f t="shared" si="305"/>
        <v>0</v>
      </c>
      <c r="AV1057" s="17" t="s">
        <v>9084</v>
      </c>
    </row>
    <row r="1058" spans="3:48" ht="50.1" customHeight="1">
      <c r="C1058" s="5"/>
      <c r="D1058" s="64" t="s">
        <v>2088</v>
      </c>
      <c r="E1058" s="65" t="s">
        <v>5263</v>
      </c>
      <c r="F1058" s="67" t="s">
        <v>2089</v>
      </c>
      <c r="G1058" s="29">
        <v>780</v>
      </c>
      <c r="H1058" s="13">
        <v>828</v>
      </c>
      <c r="I1058" s="10">
        <f t="shared" si="288"/>
        <v>-48</v>
      </c>
      <c r="J1058" s="87">
        <f t="shared" si="289"/>
        <v>-5.7971014492753623</v>
      </c>
      <c r="K1058" s="29">
        <v>513</v>
      </c>
      <c r="L1058" s="13">
        <v>416</v>
      </c>
      <c r="M1058" s="10">
        <f t="shared" si="290"/>
        <v>97</v>
      </c>
      <c r="N1058" s="87">
        <f t="shared" si="291"/>
        <v>23.317307692307693</v>
      </c>
      <c r="O1058" s="29">
        <v>26</v>
      </c>
      <c r="P1058" s="13">
        <v>26</v>
      </c>
      <c r="Q1058" s="10">
        <f t="shared" si="292"/>
        <v>0</v>
      </c>
      <c r="R1058" s="87">
        <f t="shared" si="293"/>
        <v>0</v>
      </c>
      <c r="S1058" s="29">
        <v>242</v>
      </c>
      <c r="T1058" s="13">
        <v>386</v>
      </c>
      <c r="U1058" s="10">
        <f t="shared" si="294"/>
        <v>-144</v>
      </c>
      <c r="V1058" s="87">
        <f t="shared" si="295"/>
        <v>-37.305699481865283</v>
      </c>
      <c r="W1058" s="88" t="s">
        <v>9059</v>
      </c>
      <c r="X1058" s="89">
        <v>132</v>
      </c>
      <c r="Y1058" s="89">
        <v>282</v>
      </c>
      <c r="Z1058" s="10">
        <f t="shared" si="296"/>
        <v>-150</v>
      </c>
      <c r="AA1058" s="87">
        <f t="shared" si="297"/>
        <v>-53.191489361702125</v>
      </c>
      <c r="AB1058" s="90" t="s">
        <v>9060</v>
      </c>
      <c r="AC1058" s="89">
        <v>42</v>
      </c>
      <c r="AD1058" s="89">
        <v>29</v>
      </c>
      <c r="AE1058" s="10">
        <f t="shared" si="298"/>
        <v>13</v>
      </c>
      <c r="AF1058" s="11">
        <f t="shared" si="299"/>
        <v>44.827586206896555</v>
      </c>
      <c r="AG1058" s="91" t="s">
        <v>5654</v>
      </c>
      <c r="AH1058" s="89">
        <v>20</v>
      </c>
      <c r="AI1058" s="89">
        <v>20</v>
      </c>
      <c r="AJ1058" s="10">
        <f t="shared" si="300"/>
        <v>0</v>
      </c>
      <c r="AK1058" s="87">
        <f t="shared" si="301"/>
        <v>0</v>
      </c>
      <c r="AL1058" s="90" t="s">
        <v>5373</v>
      </c>
      <c r="AM1058" s="89">
        <v>18</v>
      </c>
      <c r="AN1058" s="89">
        <v>18</v>
      </c>
      <c r="AO1058" s="10">
        <f t="shared" si="302"/>
        <v>0</v>
      </c>
      <c r="AP1058" s="11">
        <f t="shared" si="303"/>
        <v>0</v>
      </c>
      <c r="AQ1058" s="91" t="s">
        <v>5489</v>
      </c>
      <c r="AR1058" s="89">
        <v>9</v>
      </c>
      <c r="AS1058" s="89">
        <v>13</v>
      </c>
      <c r="AT1058" s="10">
        <f t="shared" si="304"/>
        <v>-4</v>
      </c>
      <c r="AU1058" s="87">
        <f t="shared" si="305"/>
        <v>-30.76923076923077</v>
      </c>
      <c r="AV1058" s="40" t="s">
        <v>6399</v>
      </c>
    </row>
    <row r="1059" spans="3:48" ht="50.1" customHeight="1">
      <c r="C1059" s="5"/>
      <c r="D1059" s="64" t="s">
        <v>2090</v>
      </c>
      <c r="E1059" s="65" t="s">
        <v>5263</v>
      </c>
      <c r="F1059" s="67" t="s">
        <v>2091</v>
      </c>
      <c r="G1059" s="29">
        <v>23910</v>
      </c>
      <c r="H1059" s="13">
        <v>22931</v>
      </c>
      <c r="I1059" s="10">
        <f t="shared" si="288"/>
        <v>979</v>
      </c>
      <c r="J1059" s="87">
        <f t="shared" si="289"/>
        <v>4.2693297283153813</v>
      </c>
      <c r="K1059" s="29">
        <v>3448</v>
      </c>
      <c r="L1059" s="13">
        <v>3472</v>
      </c>
      <c r="M1059" s="10">
        <f t="shared" si="290"/>
        <v>-24</v>
      </c>
      <c r="N1059" s="87">
        <f t="shared" si="291"/>
        <v>-0.69124423963133641</v>
      </c>
      <c r="O1059" s="29">
        <v>6077</v>
      </c>
      <c r="P1059" s="13">
        <v>6060</v>
      </c>
      <c r="Q1059" s="10">
        <f t="shared" si="292"/>
        <v>17</v>
      </c>
      <c r="R1059" s="87">
        <f t="shared" si="293"/>
        <v>0.28052805280528054</v>
      </c>
      <c r="S1059" s="29">
        <v>14385</v>
      </c>
      <c r="T1059" s="13">
        <v>13398</v>
      </c>
      <c r="U1059" s="10">
        <f t="shared" si="294"/>
        <v>987</v>
      </c>
      <c r="V1059" s="87">
        <f t="shared" si="295"/>
        <v>7.3667711598746077</v>
      </c>
      <c r="W1059" s="88" t="s">
        <v>6986</v>
      </c>
      <c r="X1059" s="89">
        <v>3299</v>
      </c>
      <c r="Y1059" s="89">
        <v>3384</v>
      </c>
      <c r="Z1059" s="10">
        <f t="shared" si="296"/>
        <v>-85</v>
      </c>
      <c r="AA1059" s="87">
        <f t="shared" si="297"/>
        <v>-2.5118203309692673</v>
      </c>
      <c r="AB1059" s="90" t="s">
        <v>9061</v>
      </c>
      <c r="AC1059" s="89">
        <v>2600</v>
      </c>
      <c r="AD1059" s="89">
        <v>2600</v>
      </c>
      <c r="AE1059" s="10">
        <f t="shared" si="298"/>
        <v>0</v>
      </c>
      <c r="AF1059" s="11">
        <f t="shared" si="299"/>
        <v>0</v>
      </c>
      <c r="AG1059" s="91" t="s">
        <v>8705</v>
      </c>
      <c r="AH1059" s="89">
        <v>1570</v>
      </c>
      <c r="AI1059" s="89">
        <v>1534</v>
      </c>
      <c r="AJ1059" s="10">
        <f t="shared" si="300"/>
        <v>36</v>
      </c>
      <c r="AK1059" s="87">
        <f t="shared" si="301"/>
        <v>2.3468057366362451</v>
      </c>
      <c r="AL1059" s="90" t="s">
        <v>9062</v>
      </c>
      <c r="AM1059" s="89">
        <v>1364</v>
      </c>
      <c r="AN1059" s="89">
        <v>860</v>
      </c>
      <c r="AO1059" s="10">
        <f t="shared" si="302"/>
        <v>504</v>
      </c>
      <c r="AP1059" s="11">
        <f t="shared" si="303"/>
        <v>58.604651162790702</v>
      </c>
      <c r="AQ1059" s="91" t="s">
        <v>5375</v>
      </c>
      <c r="AR1059" s="89">
        <v>1358</v>
      </c>
      <c r="AS1059" s="89">
        <v>1325</v>
      </c>
      <c r="AT1059" s="10">
        <f t="shared" si="304"/>
        <v>33</v>
      </c>
      <c r="AU1059" s="87">
        <f t="shared" si="305"/>
        <v>2.4905660377358489</v>
      </c>
      <c r="AV1059" s="17" t="s">
        <v>9085</v>
      </c>
    </row>
    <row r="1060" spans="3:48" ht="50.1" customHeight="1">
      <c r="C1060" s="5"/>
      <c r="D1060" s="64" t="s">
        <v>2092</v>
      </c>
      <c r="E1060" s="65" t="s">
        <v>5263</v>
      </c>
      <c r="F1060" s="67" t="s">
        <v>2093</v>
      </c>
      <c r="G1060" s="29">
        <v>10282</v>
      </c>
      <c r="H1060" s="13">
        <v>10054</v>
      </c>
      <c r="I1060" s="10">
        <f t="shared" si="288"/>
        <v>228</v>
      </c>
      <c r="J1060" s="87">
        <f t="shared" si="289"/>
        <v>2.2677541277103641</v>
      </c>
      <c r="K1060" s="29">
        <v>4552</v>
      </c>
      <c r="L1060" s="13">
        <v>3954</v>
      </c>
      <c r="M1060" s="10">
        <f t="shared" si="290"/>
        <v>598</v>
      </c>
      <c r="N1060" s="87">
        <f t="shared" si="291"/>
        <v>15.123925139099645</v>
      </c>
      <c r="O1060" s="29">
        <v>788</v>
      </c>
      <c r="P1060" s="13">
        <v>788</v>
      </c>
      <c r="Q1060" s="10">
        <f t="shared" si="292"/>
        <v>0</v>
      </c>
      <c r="R1060" s="87">
        <f t="shared" si="293"/>
        <v>0</v>
      </c>
      <c r="S1060" s="29">
        <v>4941</v>
      </c>
      <c r="T1060" s="13">
        <v>5312</v>
      </c>
      <c r="U1060" s="10">
        <f t="shared" si="294"/>
        <v>-371</v>
      </c>
      <c r="V1060" s="87">
        <f t="shared" si="295"/>
        <v>-6.9841867469879508</v>
      </c>
      <c r="W1060" s="88" t="s">
        <v>6986</v>
      </c>
      <c r="X1060" s="89">
        <v>2648</v>
      </c>
      <c r="Y1060" s="89">
        <v>3094</v>
      </c>
      <c r="Z1060" s="10">
        <f t="shared" si="296"/>
        <v>-446</v>
      </c>
      <c r="AA1060" s="87">
        <f t="shared" si="297"/>
        <v>-14.414996767937943</v>
      </c>
      <c r="AB1060" s="90" t="s">
        <v>5548</v>
      </c>
      <c r="AC1060" s="89">
        <v>1901</v>
      </c>
      <c r="AD1060" s="89">
        <v>1879</v>
      </c>
      <c r="AE1060" s="10">
        <f t="shared" si="298"/>
        <v>22</v>
      </c>
      <c r="AF1060" s="11">
        <f t="shared" si="299"/>
        <v>1.1708355508249069</v>
      </c>
      <c r="AG1060" s="91" t="s">
        <v>9063</v>
      </c>
      <c r="AH1060" s="89">
        <v>202</v>
      </c>
      <c r="AI1060" s="89">
        <v>182</v>
      </c>
      <c r="AJ1060" s="10">
        <f t="shared" si="300"/>
        <v>20</v>
      </c>
      <c r="AK1060" s="87">
        <f t="shared" si="301"/>
        <v>10.989010989010989</v>
      </c>
      <c r="AL1060" s="90" t="s">
        <v>9064</v>
      </c>
      <c r="AM1060" s="89">
        <v>100</v>
      </c>
      <c r="AN1060" s="89">
        <v>100</v>
      </c>
      <c r="AO1060" s="10">
        <f t="shared" si="302"/>
        <v>0</v>
      </c>
      <c r="AP1060" s="11">
        <f t="shared" si="303"/>
        <v>0</v>
      </c>
      <c r="AQ1060" s="91" t="s">
        <v>9065</v>
      </c>
      <c r="AR1060" s="89">
        <v>46</v>
      </c>
      <c r="AS1060" s="89">
        <v>46</v>
      </c>
      <c r="AT1060" s="10">
        <f t="shared" si="304"/>
        <v>0</v>
      </c>
      <c r="AU1060" s="87">
        <f t="shared" si="305"/>
        <v>0</v>
      </c>
      <c r="AV1060" s="17" t="s">
        <v>6400</v>
      </c>
    </row>
    <row r="1061" spans="3:48" ht="50.1" customHeight="1">
      <c r="C1061" s="5"/>
      <c r="D1061" s="64" t="s">
        <v>2094</v>
      </c>
      <c r="E1061" s="65" t="s">
        <v>5263</v>
      </c>
      <c r="F1061" s="67" t="s">
        <v>2095</v>
      </c>
      <c r="G1061" s="29">
        <v>607</v>
      </c>
      <c r="H1061" s="13">
        <v>659</v>
      </c>
      <c r="I1061" s="10">
        <f t="shared" si="288"/>
        <v>-52</v>
      </c>
      <c r="J1061" s="87">
        <f t="shared" si="289"/>
        <v>-7.8907435508345971</v>
      </c>
      <c r="K1061" s="29">
        <v>555</v>
      </c>
      <c r="L1061" s="13">
        <v>610</v>
      </c>
      <c r="M1061" s="10">
        <f t="shared" si="290"/>
        <v>-55</v>
      </c>
      <c r="N1061" s="87">
        <f t="shared" si="291"/>
        <v>-9.0163934426229506</v>
      </c>
      <c r="O1061" s="29">
        <v>5</v>
      </c>
      <c r="P1061" s="13">
        <v>5</v>
      </c>
      <c r="Q1061" s="10">
        <f t="shared" si="292"/>
        <v>0</v>
      </c>
      <c r="R1061" s="87">
        <f t="shared" si="293"/>
        <v>0</v>
      </c>
      <c r="S1061" s="29">
        <v>47</v>
      </c>
      <c r="T1061" s="13">
        <v>43</v>
      </c>
      <c r="U1061" s="10">
        <f t="shared" si="294"/>
        <v>4</v>
      </c>
      <c r="V1061" s="87">
        <f t="shared" si="295"/>
        <v>9.3023255813953494</v>
      </c>
      <c r="W1061" s="88" t="s">
        <v>5335</v>
      </c>
      <c r="X1061" s="89">
        <v>30</v>
      </c>
      <c r="Y1061" s="89">
        <v>30</v>
      </c>
      <c r="Z1061" s="10">
        <f t="shared" si="296"/>
        <v>0</v>
      </c>
      <c r="AA1061" s="87">
        <f t="shared" si="297"/>
        <v>0</v>
      </c>
      <c r="AB1061" s="90" t="s">
        <v>9066</v>
      </c>
      <c r="AC1061" s="89">
        <v>6</v>
      </c>
      <c r="AD1061" s="89">
        <v>6</v>
      </c>
      <c r="AE1061" s="10">
        <f t="shared" si="298"/>
        <v>0</v>
      </c>
      <c r="AF1061" s="11">
        <f t="shared" si="299"/>
        <v>0</v>
      </c>
      <c r="AG1061" s="91" t="s">
        <v>5383</v>
      </c>
      <c r="AH1061" s="89">
        <v>4</v>
      </c>
      <c r="AI1061" s="89">
        <v>4</v>
      </c>
      <c r="AJ1061" s="10">
        <f t="shared" si="300"/>
        <v>0</v>
      </c>
      <c r="AK1061" s="87">
        <f t="shared" si="301"/>
        <v>0</v>
      </c>
      <c r="AL1061" s="90" t="s">
        <v>9067</v>
      </c>
      <c r="AM1061" s="89">
        <v>3</v>
      </c>
      <c r="AN1061" s="89" t="s">
        <v>5344</v>
      </c>
      <c r="AO1061" s="10" t="str">
        <f t="shared" si="302"/>
        <v>-</v>
      </c>
      <c r="AP1061" s="11" t="str">
        <f t="shared" si="303"/>
        <v>-</v>
      </c>
      <c r="AQ1061" s="91" t="s">
        <v>5389</v>
      </c>
      <c r="AR1061" s="89">
        <v>2</v>
      </c>
      <c r="AS1061" s="89">
        <v>2</v>
      </c>
      <c r="AT1061" s="10">
        <f t="shared" si="304"/>
        <v>0</v>
      </c>
      <c r="AU1061" s="87">
        <f t="shared" si="305"/>
        <v>0</v>
      </c>
      <c r="AV1061" s="17" t="s">
        <v>6401</v>
      </c>
    </row>
    <row r="1062" spans="3:48" ht="50.1" customHeight="1">
      <c r="C1062" s="5"/>
      <c r="D1062" s="64" t="s">
        <v>2096</v>
      </c>
      <c r="E1062" s="65" t="s">
        <v>5263</v>
      </c>
      <c r="F1062" s="67" t="s">
        <v>2097</v>
      </c>
      <c r="G1062" s="29">
        <v>2681</v>
      </c>
      <c r="H1062" s="13">
        <v>2635</v>
      </c>
      <c r="I1062" s="10">
        <f t="shared" si="288"/>
        <v>46</v>
      </c>
      <c r="J1062" s="87">
        <f t="shared" si="289"/>
        <v>1.7457305502846299</v>
      </c>
      <c r="K1062" s="29">
        <v>1280</v>
      </c>
      <c r="L1062" s="13">
        <v>1280</v>
      </c>
      <c r="M1062" s="10">
        <f t="shared" si="290"/>
        <v>0</v>
      </c>
      <c r="N1062" s="87">
        <f t="shared" si="291"/>
        <v>0</v>
      </c>
      <c r="O1062" s="29">
        <v>711</v>
      </c>
      <c r="P1062" s="13">
        <v>711</v>
      </c>
      <c r="Q1062" s="10">
        <f t="shared" si="292"/>
        <v>0</v>
      </c>
      <c r="R1062" s="87">
        <f t="shared" si="293"/>
        <v>0</v>
      </c>
      <c r="S1062" s="29">
        <v>690</v>
      </c>
      <c r="T1062" s="13">
        <v>644</v>
      </c>
      <c r="U1062" s="10">
        <f t="shared" si="294"/>
        <v>46</v>
      </c>
      <c r="V1062" s="87">
        <f t="shared" si="295"/>
        <v>7.1428571428571423</v>
      </c>
      <c r="W1062" s="88" t="s">
        <v>5317</v>
      </c>
      <c r="X1062" s="89">
        <v>278</v>
      </c>
      <c r="Y1062" s="89">
        <v>277</v>
      </c>
      <c r="Z1062" s="10">
        <f t="shared" si="296"/>
        <v>1</v>
      </c>
      <c r="AA1062" s="87">
        <f t="shared" si="297"/>
        <v>0.36101083032490977</v>
      </c>
      <c r="AB1062" s="90" t="s">
        <v>5711</v>
      </c>
      <c r="AC1062" s="89">
        <v>210</v>
      </c>
      <c r="AD1062" s="89">
        <v>186</v>
      </c>
      <c r="AE1062" s="10">
        <f t="shared" si="298"/>
        <v>24</v>
      </c>
      <c r="AF1062" s="11">
        <f t="shared" si="299"/>
        <v>12.903225806451612</v>
      </c>
      <c r="AG1062" s="91" t="s">
        <v>8074</v>
      </c>
      <c r="AH1062" s="89">
        <v>60</v>
      </c>
      <c r="AI1062" s="89">
        <v>60</v>
      </c>
      <c r="AJ1062" s="10">
        <f t="shared" si="300"/>
        <v>0</v>
      </c>
      <c r="AK1062" s="87">
        <f t="shared" si="301"/>
        <v>0</v>
      </c>
      <c r="AL1062" s="90" t="s">
        <v>5552</v>
      </c>
      <c r="AM1062" s="89">
        <v>35.5</v>
      </c>
      <c r="AN1062" s="89">
        <v>35.5</v>
      </c>
      <c r="AO1062" s="10">
        <f t="shared" si="302"/>
        <v>0</v>
      </c>
      <c r="AP1062" s="11">
        <f t="shared" si="303"/>
        <v>0</v>
      </c>
      <c r="AQ1062" s="91" t="s">
        <v>9068</v>
      </c>
      <c r="AR1062" s="89">
        <v>24.686</v>
      </c>
      <c r="AS1062" s="89" t="s">
        <v>5344</v>
      </c>
      <c r="AT1062" s="10" t="str">
        <f t="shared" si="304"/>
        <v>-</v>
      </c>
      <c r="AU1062" s="87" t="str">
        <f t="shared" si="305"/>
        <v>-</v>
      </c>
      <c r="AV1062" s="17" t="s">
        <v>9086</v>
      </c>
    </row>
    <row r="1063" spans="3:48" ht="50.1" customHeight="1">
      <c r="C1063" s="5"/>
      <c r="D1063" s="64" t="s">
        <v>2098</v>
      </c>
      <c r="E1063" s="65" t="s">
        <v>5263</v>
      </c>
      <c r="F1063" s="67" t="s">
        <v>2099</v>
      </c>
      <c r="G1063" s="29">
        <v>3684</v>
      </c>
      <c r="H1063" s="13">
        <v>3571</v>
      </c>
      <c r="I1063" s="10">
        <f t="shared" si="288"/>
        <v>113</v>
      </c>
      <c r="J1063" s="87">
        <f t="shared" si="289"/>
        <v>3.164379725567068</v>
      </c>
      <c r="K1063" s="29">
        <v>1015</v>
      </c>
      <c r="L1063" s="13">
        <v>1015</v>
      </c>
      <c r="M1063" s="10">
        <f t="shared" si="290"/>
        <v>0</v>
      </c>
      <c r="N1063" s="87">
        <f t="shared" si="291"/>
        <v>0</v>
      </c>
      <c r="O1063" s="29">
        <v>403</v>
      </c>
      <c r="P1063" s="13">
        <v>393</v>
      </c>
      <c r="Q1063" s="10">
        <f t="shared" si="292"/>
        <v>10</v>
      </c>
      <c r="R1063" s="87">
        <f t="shared" si="293"/>
        <v>2.5445292620865136</v>
      </c>
      <c r="S1063" s="29">
        <v>2266</v>
      </c>
      <c r="T1063" s="13">
        <v>2162</v>
      </c>
      <c r="U1063" s="10">
        <f t="shared" si="294"/>
        <v>104</v>
      </c>
      <c r="V1063" s="87">
        <f t="shared" si="295"/>
        <v>4.8103607770582792</v>
      </c>
      <c r="W1063" s="88" t="s">
        <v>9069</v>
      </c>
      <c r="X1063" s="89">
        <v>605</v>
      </c>
      <c r="Y1063" s="89">
        <v>504</v>
      </c>
      <c r="Z1063" s="10">
        <f t="shared" si="296"/>
        <v>101</v>
      </c>
      <c r="AA1063" s="87">
        <f t="shared" si="297"/>
        <v>20.039682539682541</v>
      </c>
      <c r="AB1063" s="90" t="s">
        <v>9070</v>
      </c>
      <c r="AC1063" s="89">
        <v>288</v>
      </c>
      <c r="AD1063" s="89">
        <v>288</v>
      </c>
      <c r="AE1063" s="10">
        <f t="shared" si="298"/>
        <v>0</v>
      </c>
      <c r="AF1063" s="11">
        <f t="shared" si="299"/>
        <v>0</v>
      </c>
      <c r="AG1063" s="91" t="s">
        <v>5448</v>
      </c>
      <c r="AH1063" s="89">
        <v>260</v>
      </c>
      <c r="AI1063" s="89">
        <v>274</v>
      </c>
      <c r="AJ1063" s="10">
        <f t="shared" si="300"/>
        <v>-14</v>
      </c>
      <c r="AK1063" s="87">
        <f t="shared" si="301"/>
        <v>-5.1094890510948909</v>
      </c>
      <c r="AL1063" s="90" t="s">
        <v>9071</v>
      </c>
      <c r="AM1063" s="89">
        <v>223</v>
      </c>
      <c r="AN1063" s="89">
        <v>233</v>
      </c>
      <c r="AO1063" s="10">
        <f t="shared" si="302"/>
        <v>-10</v>
      </c>
      <c r="AP1063" s="11">
        <f t="shared" si="303"/>
        <v>-4.2918454935622314</v>
      </c>
      <c r="AQ1063" s="91" t="s">
        <v>9072</v>
      </c>
      <c r="AR1063" s="89">
        <v>120</v>
      </c>
      <c r="AS1063" s="89">
        <v>60</v>
      </c>
      <c r="AT1063" s="10">
        <f t="shared" si="304"/>
        <v>60</v>
      </c>
      <c r="AU1063" s="87">
        <f t="shared" si="305"/>
        <v>100</v>
      </c>
      <c r="AV1063" s="17" t="s">
        <v>9087</v>
      </c>
    </row>
    <row r="1064" spans="3:48" ht="50.1" customHeight="1">
      <c r="C1064" s="5"/>
      <c r="D1064" s="64" t="s">
        <v>2100</v>
      </c>
      <c r="E1064" s="65" t="s">
        <v>5263</v>
      </c>
      <c r="F1064" s="67" t="s">
        <v>2101</v>
      </c>
      <c r="G1064" s="29">
        <v>5894</v>
      </c>
      <c r="H1064" s="13">
        <v>5867</v>
      </c>
      <c r="I1064" s="10">
        <f t="shared" si="288"/>
        <v>27</v>
      </c>
      <c r="J1064" s="87">
        <f t="shared" si="289"/>
        <v>0.46020112493608317</v>
      </c>
      <c r="K1064" s="29">
        <v>1627</v>
      </c>
      <c r="L1064" s="13">
        <v>1626</v>
      </c>
      <c r="M1064" s="10">
        <f t="shared" si="290"/>
        <v>1</v>
      </c>
      <c r="N1064" s="87">
        <f t="shared" si="291"/>
        <v>6.1500615006150061E-2</v>
      </c>
      <c r="O1064" s="29">
        <v>2583</v>
      </c>
      <c r="P1064" s="13">
        <v>2582</v>
      </c>
      <c r="Q1064" s="10">
        <f t="shared" si="292"/>
        <v>1</v>
      </c>
      <c r="R1064" s="87">
        <f t="shared" si="293"/>
        <v>3.8729666924864452E-2</v>
      </c>
      <c r="S1064" s="29">
        <v>1684</v>
      </c>
      <c r="T1064" s="13">
        <v>1659</v>
      </c>
      <c r="U1064" s="10">
        <f t="shared" si="294"/>
        <v>25</v>
      </c>
      <c r="V1064" s="87">
        <f t="shared" si="295"/>
        <v>1.5069318866787222</v>
      </c>
      <c r="W1064" s="88" t="s">
        <v>5378</v>
      </c>
      <c r="X1064" s="89">
        <v>1077</v>
      </c>
      <c r="Y1064" s="89">
        <v>1064</v>
      </c>
      <c r="Z1064" s="10">
        <f t="shared" si="296"/>
        <v>13</v>
      </c>
      <c r="AA1064" s="87">
        <f t="shared" si="297"/>
        <v>1.2218045112781954</v>
      </c>
      <c r="AB1064" s="90" t="s">
        <v>5335</v>
      </c>
      <c r="AC1064" s="89">
        <v>298</v>
      </c>
      <c r="AD1064" s="89">
        <v>298</v>
      </c>
      <c r="AE1064" s="10">
        <f t="shared" si="298"/>
        <v>0</v>
      </c>
      <c r="AF1064" s="11">
        <f t="shared" si="299"/>
        <v>0</v>
      </c>
      <c r="AG1064" s="91" t="s">
        <v>5685</v>
      </c>
      <c r="AH1064" s="89">
        <v>59</v>
      </c>
      <c r="AI1064" s="89">
        <v>59</v>
      </c>
      <c r="AJ1064" s="10">
        <f t="shared" si="300"/>
        <v>0</v>
      </c>
      <c r="AK1064" s="87">
        <f t="shared" si="301"/>
        <v>0</v>
      </c>
      <c r="AL1064" s="90" t="s">
        <v>9073</v>
      </c>
      <c r="AM1064" s="89">
        <v>57</v>
      </c>
      <c r="AN1064" s="89">
        <v>57</v>
      </c>
      <c r="AO1064" s="10">
        <f t="shared" si="302"/>
        <v>0</v>
      </c>
      <c r="AP1064" s="11">
        <f t="shared" si="303"/>
        <v>0</v>
      </c>
      <c r="AQ1064" s="91" t="s">
        <v>9074</v>
      </c>
      <c r="AR1064" s="89">
        <v>55</v>
      </c>
      <c r="AS1064" s="89">
        <v>51</v>
      </c>
      <c r="AT1064" s="10">
        <f t="shared" si="304"/>
        <v>4</v>
      </c>
      <c r="AU1064" s="87">
        <f t="shared" si="305"/>
        <v>7.8431372549019605</v>
      </c>
      <c r="AV1064" s="17" t="s">
        <v>6402</v>
      </c>
    </row>
    <row r="1065" spans="3:48" ht="50.1" customHeight="1">
      <c r="C1065" s="5"/>
      <c r="D1065" s="64" t="s">
        <v>2102</v>
      </c>
      <c r="E1065" s="65" t="s">
        <v>5263</v>
      </c>
      <c r="F1065" s="67" t="s">
        <v>881</v>
      </c>
      <c r="G1065" s="29">
        <v>5718</v>
      </c>
      <c r="H1065" s="13">
        <v>5333</v>
      </c>
      <c r="I1065" s="10">
        <f t="shared" si="288"/>
        <v>385</v>
      </c>
      <c r="J1065" s="87">
        <f t="shared" si="289"/>
        <v>7.2192012000750054</v>
      </c>
      <c r="K1065" s="29">
        <v>1430</v>
      </c>
      <c r="L1065" s="13">
        <v>1490</v>
      </c>
      <c r="M1065" s="10">
        <f t="shared" si="290"/>
        <v>-60</v>
      </c>
      <c r="N1065" s="87">
        <f t="shared" si="291"/>
        <v>-4.0268456375838921</v>
      </c>
      <c r="O1065" s="29">
        <v>1404</v>
      </c>
      <c r="P1065" s="13">
        <v>1317</v>
      </c>
      <c r="Q1065" s="10">
        <f t="shared" si="292"/>
        <v>87</v>
      </c>
      <c r="R1065" s="87">
        <f t="shared" si="293"/>
        <v>6.6059225512528474</v>
      </c>
      <c r="S1065" s="29">
        <v>2884</v>
      </c>
      <c r="T1065" s="13">
        <v>2527</v>
      </c>
      <c r="U1065" s="10">
        <f t="shared" si="294"/>
        <v>357</v>
      </c>
      <c r="V1065" s="87">
        <f t="shared" si="295"/>
        <v>14.127423822714682</v>
      </c>
      <c r="W1065" s="88" t="s">
        <v>9075</v>
      </c>
      <c r="X1065" s="89">
        <v>1625</v>
      </c>
      <c r="Y1065" s="89">
        <v>1428</v>
      </c>
      <c r="Z1065" s="10">
        <f t="shared" si="296"/>
        <v>197</v>
      </c>
      <c r="AA1065" s="87">
        <f t="shared" si="297"/>
        <v>13.795518207282914</v>
      </c>
      <c r="AB1065" s="90" t="s">
        <v>5363</v>
      </c>
      <c r="AC1065" s="89">
        <v>634</v>
      </c>
      <c r="AD1065" s="89">
        <v>549</v>
      </c>
      <c r="AE1065" s="10">
        <f t="shared" si="298"/>
        <v>85</v>
      </c>
      <c r="AF1065" s="11">
        <f t="shared" si="299"/>
        <v>15.482695810564662</v>
      </c>
      <c r="AG1065" s="91" t="s">
        <v>5754</v>
      </c>
      <c r="AH1065" s="89">
        <v>304</v>
      </c>
      <c r="AI1065" s="89">
        <v>213</v>
      </c>
      <c r="AJ1065" s="10">
        <f t="shared" si="300"/>
        <v>91</v>
      </c>
      <c r="AK1065" s="87">
        <f t="shared" si="301"/>
        <v>42.72300469483568</v>
      </c>
      <c r="AL1065" s="90" t="s">
        <v>5685</v>
      </c>
      <c r="AM1065" s="89">
        <v>112</v>
      </c>
      <c r="AN1065" s="89">
        <v>123</v>
      </c>
      <c r="AO1065" s="10">
        <f t="shared" si="302"/>
        <v>-11</v>
      </c>
      <c r="AP1065" s="11">
        <f t="shared" si="303"/>
        <v>-8.9430894308943092</v>
      </c>
      <c r="AQ1065" s="91" t="s">
        <v>9076</v>
      </c>
      <c r="AR1065" s="89">
        <v>98</v>
      </c>
      <c r="AS1065" s="89">
        <v>99</v>
      </c>
      <c r="AT1065" s="10">
        <f t="shared" si="304"/>
        <v>-1</v>
      </c>
      <c r="AU1065" s="87">
        <f t="shared" si="305"/>
        <v>-1.0101010101010102</v>
      </c>
      <c r="AV1065" s="16" t="s">
        <v>9088</v>
      </c>
    </row>
    <row r="1066" spans="3:48" ht="50.1" customHeight="1">
      <c r="C1066" s="5"/>
      <c r="D1066" s="64" t="s">
        <v>2103</v>
      </c>
      <c r="E1066" s="65" t="s">
        <v>5263</v>
      </c>
      <c r="F1066" s="67" t="s">
        <v>2104</v>
      </c>
      <c r="G1066" s="29">
        <v>29</v>
      </c>
      <c r="H1066" s="13">
        <v>29</v>
      </c>
      <c r="I1066" s="10">
        <f t="shared" si="288"/>
        <v>0</v>
      </c>
      <c r="J1066" s="87">
        <f t="shared" si="289"/>
        <v>0</v>
      </c>
      <c r="K1066" s="29">
        <v>29</v>
      </c>
      <c r="L1066" s="13">
        <v>29</v>
      </c>
      <c r="M1066" s="10">
        <f t="shared" si="290"/>
        <v>0</v>
      </c>
      <c r="N1066" s="87">
        <f t="shared" si="291"/>
        <v>0</v>
      </c>
      <c r="O1066" s="29">
        <v>0</v>
      </c>
      <c r="P1066" s="13">
        <v>0</v>
      </c>
      <c r="Q1066" s="10" t="str">
        <f t="shared" si="292"/>
        <v>-</v>
      </c>
      <c r="R1066" s="87" t="str">
        <f t="shared" si="293"/>
        <v>-</v>
      </c>
      <c r="S1066" s="29">
        <v>0</v>
      </c>
      <c r="T1066" s="13">
        <v>0</v>
      </c>
      <c r="U1066" s="10" t="str">
        <f t="shared" si="294"/>
        <v>-</v>
      </c>
      <c r="V1066" s="87" t="str">
        <f t="shared" si="295"/>
        <v>-</v>
      </c>
      <c r="W1066" s="88" t="s">
        <v>5344</v>
      </c>
      <c r="X1066" s="89" t="s">
        <v>5344</v>
      </c>
      <c r="Y1066" s="89" t="s">
        <v>5344</v>
      </c>
      <c r="Z1066" s="10" t="str">
        <f t="shared" si="296"/>
        <v>-</v>
      </c>
      <c r="AA1066" s="87" t="str">
        <f t="shared" si="297"/>
        <v>-</v>
      </c>
      <c r="AB1066" s="90" t="s">
        <v>5344</v>
      </c>
      <c r="AC1066" s="89" t="s">
        <v>5344</v>
      </c>
      <c r="AD1066" s="89" t="s">
        <v>5344</v>
      </c>
      <c r="AE1066" s="10" t="str">
        <f t="shared" si="298"/>
        <v>-</v>
      </c>
      <c r="AF1066" s="11" t="str">
        <f t="shared" si="299"/>
        <v>-</v>
      </c>
      <c r="AG1066" s="91" t="s">
        <v>5344</v>
      </c>
      <c r="AH1066" s="89" t="s">
        <v>5344</v>
      </c>
      <c r="AI1066" s="89" t="s">
        <v>5344</v>
      </c>
      <c r="AJ1066" s="10" t="str">
        <f t="shared" si="300"/>
        <v>-</v>
      </c>
      <c r="AK1066" s="87" t="str">
        <f t="shared" si="301"/>
        <v>-</v>
      </c>
      <c r="AL1066" s="90" t="s">
        <v>5344</v>
      </c>
      <c r="AM1066" s="89" t="s">
        <v>5344</v>
      </c>
      <c r="AN1066" s="89" t="s">
        <v>5344</v>
      </c>
      <c r="AO1066" s="10" t="str">
        <f t="shared" si="302"/>
        <v>-</v>
      </c>
      <c r="AP1066" s="11" t="str">
        <f t="shared" si="303"/>
        <v>-</v>
      </c>
      <c r="AQ1066" s="91" t="s">
        <v>5344</v>
      </c>
      <c r="AR1066" s="89" t="s">
        <v>5344</v>
      </c>
      <c r="AS1066" s="89" t="s">
        <v>5344</v>
      </c>
      <c r="AT1066" s="10" t="str">
        <f t="shared" si="304"/>
        <v>-</v>
      </c>
      <c r="AU1066" s="87" t="str">
        <f t="shared" si="305"/>
        <v>-</v>
      </c>
      <c r="AV1066" s="37"/>
    </row>
    <row r="1067" spans="3:48" ht="50.1" customHeight="1">
      <c r="C1067" s="5"/>
      <c r="D1067" s="64" t="s">
        <v>2105</v>
      </c>
      <c r="E1067" s="65" t="s">
        <v>5263</v>
      </c>
      <c r="F1067" s="67" t="s">
        <v>2106</v>
      </c>
      <c r="G1067" s="29">
        <v>76</v>
      </c>
      <c r="H1067" s="13">
        <v>74</v>
      </c>
      <c r="I1067" s="10">
        <f t="shared" si="288"/>
        <v>2</v>
      </c>
      <c r="J1067" s="87">
        <f t="shared" si="289"/>
        <v>2.7027027027027026</v>
      </c>
      <c r="K1067" s="29">
        <v>76</v>
      </c>
      <c r="L1067" s="13">
        <v>74</v>
      </c>
      <c r="M1067" s="10">
        <f t="shared" si="290"/>
        <v>2</v>
      </c>
      <c r="N1067" s="87">
        <f t="shared" si="291"/>
        <v>2.7027027027027026</v>
      </c>
      <c r="O1067" s="29">
        <v>0</v>
      </c>
      <c r="P1067" s="13">
        <v>0</v>
      </c>
      <c r="Q1067" s="10" t="str">
        <f t="shared" si="292"/>
        <v>-</v>
      </c>
      <c r="R1067" s="87" t="str">
        <f t="shared" si="293"/>
        <v>-</v>
      </c>
      <c r="S1067" s="29">
        <v>0</v>
      </c>
      <c r="T1067" s="13">
        <v>0</v>
      </c>
      <c r="U1067" s="10" t="str">
        <f t="shared" si="294"/>
        <v>-</v>
      </c>
      <c r="V1067" s="87" t="str">
        <f t="shared" si="295"/>
        <v>-</v>
      </c>
      <c r="W1067" s="88" t="s">
        <v>5344</v>
      </c>
      <c r="X1067" s="89" t="s">
        <v>5344</v>
      </c>
      <c r="Y1067" s="89" t="s">
        <v>5344</v>
      </c>
      <c r="Z1067" s="10" t="str">
        <f t="shared" si="296"/>
        <v>-</v>
      </c>
      <c r="AA1067" s="87" t="str">
        <f t="shared" si="297"/>
        <v>-</v>
      </c>
      <c r="AB1067" s="90" t="s">
        <v>5344</v>
      </c>
      <c r="AC1067" s="89" t="s">
        <v>5344</v>
      </c>
      <c r="AD1067" s="89" t="s">
        <v>5344</v>
      </c>
      <c r="AE1067" s="10" t="str">
        <f t="shared" si="298"/>
        <v>-</v>
      </c>
      <c r="AF1067" s="11" t="str">
        <f t="shared" si="299"/>
        <v>-</v>
      </c>
      <c r="AG1067" s="91" t="s">
        <v>5344</v>
      </c>
      <c r="AH1067" s="89" t="s">
        <v>5344</v>
      </c>
      <c r="AI1067" s="89" t="s">
        <v>5344</v>
      </c>
      <c r="AJ1067" s="10" t="str">
        <f t="shared" si="300"/>
        <v>-</v>
      </c>
      <c r="AK1067" s="87" t="str">
        <f t="shared" si="301"/>
        <v>-</v>
      </c>
      <c r="AL1067" s="90" t="s">
        <v>5344</v>
      </c>
      <c r="AM1067" s="89" t="s">
        <v>5344</v>
      </c>
      <c r="AN1067" s="89" t="s">
        <v>5344</v>
      </c>
      <c r="AO1067" s="10" t="str">
        <f t="shared" si="302"/>
        <v>-</v>
      </c>
      <c r="AP1067" s="11" t="str">
        <f t="shared" si="303"/>
        <v>-</v>
      </c>
      <c r="AQ1067" s="91" t="s">
        <v>5344</v>
      </c>
      <c r="AR1067" s="89" t="s">
        <v>5344</v>
      </c>
      <c r="AS1067" s="89" t="s">
        <v>5344</v>
      </c>
      <c r="AT1067" s="10" t="str">
        <f t="shared" si="304"/>
        <v>-</v>
      </c>
      <c r="AU1067" s="87" t="str">
        <f t="shared" si="305"/>
        <v>-</v>
      </c>
      <c r="AV1067" s="23"/>
    </row>
    <row r="1068" spans="3:48" ht="50.1" customHeight="1">
      <c r="C1068" s="5"/>
      <c r="D1068" s="64" t="s">
        <v>2107</v>
      </c>
      <c r="E1068" s="65" t="s">
        <v>5263</v>
      </c>
      <c r="F1068" s="67" t="s">
        <v>2108</v>
      </c>
      <c r="G1068" s="29">
        <v>12294</v>
      </c>
      <c r="H1068" s="13">
        <v>11364</v>
      </c>
      <c r="I1068" s="10">
        <f t="shared" si="288"/>
        <v>930</v>
      </c>
      <c r="J1068" s="87">
        <f t="shared" si="289"/>
        <v>8.1837381203801485</v>
      </c>
      <c r="K1068" s="29">
        <v>12016</v>
      </c>
      <c r="L1068" s="13">
        <v>11093</v>
      </c>
      <c r="M1068" s="10">
        <f t="shared" si="290"/>
        <v>923</v>
      </c>
      <c r="N1068" s="87">
        <f t="shared" si="291"/>
        <v>8.3205625169025499</v>
      </c>
      <c r="O1068" s="29">
        <v>0</v>
      </c>
      <c r="P1068" s="13">
        <v>0</v>
      </c>
      <c r="Q1068" s="10" t="str">
        <f t="shared" si="292"/>
        <v>-</v>
      </c>
      <c r="R1068" s="87" t="str">
        <f t="shared" si="293"/>
        <v>-</v>
      </c>
      <c r="S1068" s="29">
        <v>278</v>
      </c>
      <c r="T1068" s="13">
        <v>270</v>
      </c>
      <c r="U1068" s="10">
        <f t="shared" si="294"/>
        <v>8</v>
      </c>
      <c r="V1068" s="87">
        <f t="shared" si="295"/>
        <v>2.9629629629629632</v>
      </c>
      <c r="W1068" s="88" t="s">
        <v>9077</v>
      </c>
      <c r="X1068" s="89">
        <v>251</v>
      </c>
      <c r="Y1068" s="89">
        <v>244</v>
      </c>
      <c r="Z1068" s="10">
        <f t="shared" si="296"/>
        <v>7</v>
      </c>
      <c r="AA1068" s="87">
        <f t="shared" si="297"/>
        <v>2.8688524590163933</v>
      </c>
      <c r="AB1068" s="90" t="s">
        <v>9078</v>
      </c>
      <c r="AC1068" s="89">
        <v>27</v>
      </c>
      <c r="AD1068" s="89">
        <v>26</v>
      </c>
      <c r="AE1068" s="10">
        <f t="shared" si="298"/>
        <v>1</v>
      </c>
      <c r="AF1068" s="11">
        <f t="shared" si="299"/>
        <v>3.8461538461538463</v>
      </c>
      <c r="AG1068" s="91" t="s">
        <v>5344</v>
      </c>
      <c r="AH1068" s="89" t="s">
        <v>5344</v>
      </c>
      <c r="AI1068" s="89" t="s">
        <v>5344</v>
      </c>
      <c r="AJ1068" s="10" t="str">
        <f t="shared" si="300"/>
        <v>-</v>
      </c>
      <c r="AK1068" s="87" t="str">
        <f t="shared" si="301"/>
        <v>-</v>
      </c>
      <c r="AL1068" s="90" t="s">
        <v>5344</v>
      </c>
      <c r="AM1068" s="89" t="s">
        <v>5344</v>
      </c>
      <c r="AN1068" s="89" t="s">
        <v>5344</v>
      </c>
      <c r="AO1068" s="10" t="str">
        <f t="shared" si="302"/>
        <v>-</v>
      </c>
      <c r="AP1068" s="11" t="str">
        <f t="shared" si="303"/>
        <v>-</v>
      </c>
      <c r="AQ1068" s="91" t="s">
        <v>5344</v>
      </c>
      <c r="AR1068" s="89" t="s">
        <v>5344</v>
      </c>
      <c r="AS1068" s="89" t="s">
        <v>5344</v>
      </c>
      <c r="AT1068" s="10" t="str">
        <f t="shared" si="304"/>
        <v>-</v>
      </c>
      <c r="AU1068" s="87" t="str">
        <f t="shared" si="305"/>
        <v>-</v>
      </c>
      <c r="AV1068" s="23"/>
    </row>
    <row r="1069" spans="3:48" ht="50.1" customHeight="1">
      <c r="C1069" s="5"/>
      <c r="D1069" s="64" t="s">
        <v>2109</v>
      </c>
      <c r="E1069" s="65" t="s">
        <v>5263</v>
      </c>
      <c r="F1069" s="67" t="s">
        <v>2110</v>
      </c>
      <c r="G1069" s="29">
        <v>746</v>
      </c>
      <c r="H1069" s="13">
        <v>834</v>
      </c>
      <c r="I1069" s="10">
        <f t="shared" si="288"/>
        <v>-88</v>
      </c>
      <c r="J1069" s="87">
        <f t="shared" si="289"/>
        <v>-10.551558752997602</v>
      </c>
      <c r="K1069" s="29">
        <v>0</v>
      </c>
      <c r="L1069" s="13">
        <v>0</v>
      </c>
      <c r="M1069" s="10" t="str">
        <f t="shared" si="290"/>
        <v>-</v>
      </c>
      <c r="N1069" s="87" t="str">
        <f t="shared" si="291"/>
        <v>-</v>
      </c>
      <c r="O1069" s="29">
        <v>0</v>
      </c>
      <c r="P1069" s="13">
        <v>0</v>
      </c>
      <c r="Q1069" s="10" t="str">
        <f t="shared" si="292"/>
        <v>-</v>
      </c>
      <c r="R1069" s="87" t="str">
        <f t="shared" si="293"/>
        <v>-</v>
      </c>
      <c r="S1069" s="29">
        <v>746</v>
      </c>
      <c r="T1069" s="13">
        <v>834</v>
      </c>
      <c r="U1069" s="10">
        <f t="shared" si="294"/>
        <v>-88</v>
      </c>
      <c r="V1069" s="87">
        <f t="shared" si="295"/>
        <v>-10.551558752997602</v>
      </c>
      <c r="W1069" s="88" t="s">
        <v>9079</v>
      </c>
      <c r="X1069" s="89">
        <v>746</v>
      </c>
      <c r="Y1069" s="89">
        <v>834</v>
      </c>
      <c r="Z1069" s="10">
        <f t="shared" si="296"/>
        <v>-88</v>
      </c>
      <c r="AA1069" s="87">
        <f t="shared" si="297"/>
        <v>-10.551558752997602</v>
      </c>
      <c r="AB1069" s="90" t="s">
        <v>5344</v>
      </c>
      <c r="AC1069" s="89" t="s">
        <v>5344</v>
      </c>
      <c r="AD1069" s="89" t="s">
        <v>5344</v>
      </c>
      <c r="AE1069" s="10" t="str">
        <f t="shared" si="298"/>
        <v>-</v>
      </c>
      <c r="AF1069" s="11" t="str">
        <f t="shared" si="299"/>
        <v>-</v>
      </c>
      <c r="AG1069" s="91" t="s">
        <v>5344</v>
      </c>
      <c r="AH1069" s="89" t="s">
        <v>5344</v>
      </c>
      <c r="AI1069" s="89" t="s">
        <v>5344</v>
      </c>
      <c r="AJ1069" s="10" t="str">
        <f t="shared" si="300"/>
        <v>-</v>
      </c>
      <c r="AK1069" s="87" t="str">
        <f t="shared" si="301"/>
        <v>-</v>
      </c>
      <c r="AL1069" s="90" t="s">
        <v>5344</v>
      </c>
      <c r="AM1069" s="89" t="s">
        <v>5344</v>
      </c>
      <c r="AN1069" s="89" t="s">
        <v>5344</v>
      </c>
      <c r="AO1069" s="10" t="str">
        <f t="shared" si="302"/>
        <v>-</v>
      </c>
      <c r="AP1069" s="11" t="str">
        <f t="shared" si="303"/>
        <v>-</v>
      </c>
      <c r="AQ1069" s="91" t="s">
        <v>5344</v>
      </c>
      <c r="AR1069" s="89" t="s">
        <v>5344</v>
      </c>
      <c r="AS1069" s="89" t="s">
        <v>5344</v>
      </c>
      <c r="AT1069" s="10" t="str">
        <f t="shared" si="304"/>
        <v>-</v>
      </c>
      <c r="AU1069" s="87" t="str">
        <f t="shared" si="305"/>
        <v>-</v>
      </c>
      <c r="AV1069" s="23"/>
    </row>
    <row r="1070" spans="3:48" ht="50.1" customHeight="1">
      <c r="C1070" s="5"/>
      <c r="D1070" s="64" t="s">
        <v>2111</v>
      </c>
      <c r="E1070" s="65" t="s">
        <v>5263</v>
      </c>
      <c r="F1070" s="67" t="s">
        <v>2112</v>
      </c>
      <c r="G1070" s="29">
        <v>500</v>
      </c>
      <c r="H1070" s="13">
        <v>500</v>
      </c>
      <c r="I1070" s="10">
        <f t="shared" si="288"/>
        <v>0</v>
      </c>
      <c r="J1070" s="87">
        <f t="shared" si="289"/>
        <v>0</v>
      </c>
      <c r="K1070" s="29">
        <v>0</v>
      </c>
      <c r="L1070" s="13">
        <v>0</v>
      </c>
      <c r="M1070" s="10" t="str">
        <f t="shared" si="290"/>
        <v>-</v>
      </c>
      <c r="N1070" s="87" t="str">
        <f t="shared" si="291"/>
        <v>-</v>
      </c>
      <c r="O1070" s="29">
        <v>0</v>
      </c>
      <c r="P1070" s="13">
        <v>0</v>
      </c>
      <c r="Q1070" s="10" t="str">
        <f t="shared" si="292"/>
        <v>-</v>
      </c>
      <c r="R1070" s="87" t="str">
        <f t="shared" si="293"/>
        <v>-</v>
      </c>
      <c r="S1070" s="29">
        <v>500</v>
      </c>
      <c r="T1070" s="13">
        <v>500</v>
      </c>
      <c r="U1070" s="10">
        <f t="shared" si="294"/>
        <v>0</v>
      </c>
      <c r="V1070" s="87">
        <f t="shared" si="295"/>
        <v>0</v>
      </c>
      <c r="W1070" s="88" t="s">
        <v>6426</v>
      </c>
      <c r="X1070" s="89">
        <v>500</v>
      </c>
      <c r="Y1070" s="89">
        <v>500</v>
      </c>
      <c r="Z1070" s="10">
        <f t="shared" si="296"/>
        <v>0</v>
      </c>
      <c r="AA1070" s="87">
        <f t="shared" si="297"/>
        <v>0</v>
      </c>
      <c r="AB1070" s="90" t="s">
        <v>5344</v>
      </c>
      <c r="AC1070" s="89" t="s">
        <v>5344</v>
      </c>
      <c r="AD1070" s="89" t="s">
        <v>5344</v>
      </c>
      <c r="AE1070" s="10" t="str">
        <f t="shared" si="298"/>
        <v>-</v>
      </c>
      <c r="AF1070" s="11" t="str">
        <f t="shared" si="299"/>
        <v>-</v>
      </c>
      <c r="AG1070" s="91" t="s">
        <v>5344</v>
      </c>
      <c r="AH1070" s="89" t="s">
        <v>5344</v>
      </c>
      <c r="AI1070" s="89" t="s">
        <v>5344</v>
      </c>
      <c r="AJ1070" s="10" t="str">
        <f t="shared" si="300"/>
        <v>-</v>
      </c>
      <c r="AK1070" s="87" t="str">
        <f t="shared" si="301"/>
        <v>-</v>
      </c>
      <c r="AL1070" s="90" t="s">
        <v>5344</v>
      </c>
      <c r="AM1070" s="89" t="s">
        <v>5344</v>
      </c>
      <c r="AN1070" s="89" t="s">
        <v>5344</v>
      </c>
      <c r="AO1070" s="10" t="str">
        <f t="shared" si="302"/>
        <v>-</v>
      </c>
      <c r="AP1070" s="11" t="str">
        <f t="shared" si="303"/>
        <v>-</v>
      </c>
      <c r="AQ1070" s="91" t="s">
        <v>5344</v>
      </c>
      <c r="AR1070" s="89" t="s">
        <v>5344</v>
      </c>
      <c r="AS1070" s="89" t="s">
        <v>5344</v>
      </c>
      <c r="AT1070" s="10" t="str">
        <f t="shared" si="304"/>
        <v>-</v>
      </c>
      <c r="AU1070" s="87" t="str">
        <f t="shared" si="305"/>
        <v>-</v>
      </c>
      <c r="AV1070" s="23"/>
    </row>
    <row r="1071" spans="3:48" ht="50.1" customHeight="1">
      <c r="C1071" s="5"/>
      <c r="D1071" s="64" t="s">
        <v>2113</v>
      </c>
      <c r="E1071" s="65" t="s">
        <v>5263</v>
      </c>
      <c r="F1071" s="67" t="s">
        <v>2114</v>
      </c>
      <c r="G1071" s="29">
        <v>1418</v>
      </c>
      <c r="H1071" s="13">
        <v>1276</v>
      </c>
      <c r="I1071" s="10">
        <f t="shared" si="288"/>
        <v>142</v>
      </c>
      <c r="J1071" s="87">
        <f t="shared" si="289"/>
        <v>11.128526645768025</v>
      </c>
      <c r="K1071" s="29">
        <v>56</v>
      </c>
      <c r="L1071" s="13">
        <v>56</v>
      </c>
      <c r="M1071" s="10">
        <f t="shared" si="290"/>
        <v>0</v>
      </c>
      <c r="N1071" s="87">
        <f t="shared" si="291"/>
        <v>0</v>
      </c>
      <c r="O1071" s="29">
        <v>0</v>
      </c>
      <c r="P1071" s="13">
        <v>0</v>
      </c>
      <c r="Q1071" s="10" t="str">
        <f t="shared" si="292"/>
        <v>-</v>
      </c>
      <c r="R1071" s="87" t="str">
        <f t="shared" si="293"/>
        <v>-</v>
      </c>
      <c r="S1071" s="29">
        <v>1362</v>
      </c>
      <c r="T1071" s="13">
        <v>1220</v>
      </c>
      <c r="U1071" s="10">
        <f t="shared" si="294"/>
        <v>142</v>
      </c>
      <c r="V1071" s="87">
        <f t="shared" si="295"/>
        <v>11.639344262295081</v>
      </c>
      <c r="W1071" s="88" t="s">
        <v>5881</v>
      </c>
      <c r="X1071" s="89">
        <v>1362</v>
      </c>
      <c r="Y1071" s="89">
        <v>1220</v>
      </c>
      <c r="Z1071" s="10">
        <f t="shared" si="296"/>
        <v>142</v>
      </c>
      <c r="AA1071" s="87">
        <f t="shared" si="297"/>
        <v>11.639344262295081</v>
      </c>
      <c r="AB1071" s="90" t="s">
        <v>5344</v>
      </c>
      <c r="AC1071" s="89" t="s">
        <v>5344</v>
      </c>
      <c r="AD1071" s="89" t="s">
        <v>5344</v>
      </c>
      <c r="AE1071" s="10" t="str">
        <f t="shared" si="298"/>
        <v>-</v>
      </c>
      <c r="AF1071" s="11" t="str">
        <f t="shared" si="299"/>
        <v>-</v>
      </c>
      <c r="AG1071" s="91" t="s">
        <v>5344</v>
      </c>
      <c r="AH1071" s="89" t="s">
        <v>5344</v>
      </c>
      <c r="AI1071" s="89" t="s">
        <v>5344</v>
      </c>
      <c r="AJ1071" s="10" t="str">
        <f t="shared" si="300"/>
        <v>-</v>
      </c>
      <c r="AK1071" s="87" t="str">
        <f t="shared" si="301"/>
        <v>-</v>
      </c>
      <c r="AL1071" s="90" t="s">
        <v>5344</v>
      </c>
      <c r="AM1071" s="89" t="s">
        <v>5344</v>
      </c>
      <c r="AN1071" s="89" t="s">
        <v>5344</v>
      </c>
      <c r="AO1071" s="10" t="str">
        <f t="shared" si="302"/>
        <v>-</v>
      </c>
      <c r="AP1071" s="11" t="str">
        <f t="shared" si="303"/>
        <v>-</v>
      </c>
      <c r="AQ1071" s="91" t="s">
        <v>5344</v>
      </c>
      <c r="AR1071" s="89" t="s">
        <v>5344</v>
      </c>
      <c r="AS1071" s="89" t="s">
        <v>5344</v>
      </c>
      <c r="AT1071" s="10" t="str">
        <f t="shared" si="304"/>
        <v>-</v>
      </c>
      <c r="AU1071" s="87" t="str">
        <f t="shared" si="305"/>
        <v>-</v>
      </c>
      <c r="AV1071" s="23"/>
    </row>
    <row r="1072" spans="3:48" ht="50.1" customHeight="1">
      <c r="C1072" s="5"/>
      <c r="D1072" s="64" t="s">
        <v>2115</v>
      </c>
      <c r="E1072" s="65" t="s">
        <v>5263</v>
      </c>
      <c r="F1072" s="67" t="s">
        <v>2116</v>
      </c>
      <c r="G1072" s="29">
        <v>1303</v>
      </c>
      <c r="H1072" s="13">
        <v>1295</v>
      </c>
      <c r="I1072" s="10">
        <f t="shared" si="288"/>
        <v>8</v>
      </c>
      <c r="J1072" s="87">
        <f t="shared" si="289"/>
        <v>0.61776061776061775</v>
      </c>
      <c r="K1072" s="29">
        <v>303</v>
      </c>
      <c r="L1072" s="13">
        <v>295</v>
      </c>
      <c r="M1072" s="10">
        <f t="shared" si="290"/>
        <v>8</v>
      </c>
      <c r="N1072" s="87">
        <f t="shared" si="291"/>
        <v>2.7118644067796609</v>
      </c>
      <c r="O1072" s="29">
        <v>0</v>
      </c>
      <c r="P1072" s="13">
        <v>0</v>
      </c>
      <c r="Q1072" s="10" t="str">
        <f t="shared" si="292"/>
        <v>-</v>
      </c>
      <c r="R1072" s="87" t="str">
        <f t="shared" si="293"/>
        <v>-</v>
      </c>
      <c r="S1072" s="29">
        <v>1000</v>
      </c>
      <c r="T1072" s="13">
        <v>1000</v>
      </c>
      <c r="U1072" s="10">
        <f t="shared" si="294"/>
        <v>0</v>
      </c>
      <c r="V1072" s="87">
        <f t="shared" si="295"/>
        <v>0</v>
      </c>
      <c r="W1072" s="88" t="s">
        <v>9080</v>
      </c>
      <c r="X1072" s="89">
        <v>1000</v>
      </c>
      <c r="Y1072" s="89">
        <v>1000</v>
      </c>
      <c r="Z1072" s="10">
        <f t="shared" si="296"/>
        <v>0</v>
      </c>
      <c r="AA1072" s="87">
        <f t="shared" si="297"/>
        <v>0</v>
      </c>
      <c r="AB1072" s="90" t="s">
        <v>5344</v>
      </c>
      <c r="AC1072" s="89" t="s">
        <v>5344</v>
      </c>
      <c r="AD1072" s="89" t="s">
        <v>5344</v>
      </c>
      <c r="AE1072" s="10" t="str">
        <f t="shared" si="298"/>
        <v>-</v>
      </c>
      <c r="AF1072" s="11" t="str">
        <f t="shared" si="299"/>
        <v>-</v>
      </c>
      <c r="AG1072" s="91" t="s">
        <v>5344</v>
      </c>
      <c r="AH1072" s="89" t="s">
        <v>5344</v>
      </c>
      <c r="AI1072" s="89" t="s">
        <v>5344</v>
      </c>
      <c r="AJ1072" s="10" t="str">
        <f t="shared" si="300"/>
        <v>-</v>
      </c>
      <c r="AK1072" s="87" t="str">
        <f t="shared" si="301"/>
        <v>-</v>
      </c>
      <c r="AL1072" s="90" t="s">
        <v>5344</v>
      </c>
      <c r="AM1072" s="89" t="s">
        <v>5344</v>
      </c>
      <c r="AN1072" s="89" t="s">
        <v>5344</v>
      </c>
      <c r="AO1072" s="10" t="str">
        <f t="shared" si="302"/>
        <v>-</v>
      </c>
      <c r="AP1072" s="11" t="str">
        <f t="shared" si="303"/>
        <v>-</v>
      </c>
      <c r="AQ1072" s="91" t="s">
        <v>5344</v>
      </c>
      <c r="AR1072" s="89" t="s">
        <v>5344</v>
      </c>
      <c r="AS1072" s="89" t="s">
        <v>5344</v>
      </c>
      <c r="AT1072" s="10" t="str">
        <f t="shared" si="304"/>
        <v>-</v>
      </c>
      <c r="AU1072" s="87" t="str">
        <f t="shared" si="305"/>
        <v>-</v>
      </c>
      <c r="AV1072" s="23"/>
    </row>
    <row r="1073" spans="3:48" ht="50.1" customHeight="1">
      <c r="C1073" s="5"/>
      <c r="D1073" s="64" t="s">
        <v>2117</v>
      </c>
      <c r="E1073" s="65" t="s">
        <v>5263</v>
      </c>
      <c r="F1073" s="67" t="s">
        <v>2118</v>
      </c>
      <c r="G1073" s="29">
        <v>1304</v>
      </c>
      <c r="H1073" s="13">
        <v>1253</v>
      </c>
      <c r="I1073" s="10">
        <f t="shared" si="288"/>
        <v>51</v>
      </c>
      <c r="J1073" s="87">
        <f t="shared" si="289"/>
        <v>4.0702314445331202</v>
      </c>
      <c r="K1073" s="29">
        <v>1304</v>
      </c>
      <c r="L1073" s="13">
        <v>1253</v>
      </c>
      <c r="M1073" s="10">
        <f t="shared" si="290"/>
        <v>51</v>
      </c>
      <c r="N1073" s="87">
        <f t="shared" si="291"/>
        <v>4.0702314445331202</v>
      </c>
      <c r="O1073" s="29">
        <v>0</v>
      </c>
      <c r="P1073" s="13">
        <v>0</v>
      </c>
      <c r="Q1073" s="10" t="str">
        <f t="shared" si="292"/>
        <v>-</v>
      </c>
      <c r="R1073" s="87" t="str">
        <f t="shared" si="293"/>
        <v>-</v>
      </c>
      <c r="S1073" s="29">
        <v>0</v>
      </c>
      <c r="T1073" s="13">
        <v>0</v>
      </c>
      <c r="U1073" s="10" t="str">
        <f t="shared" si="294"/>
        <v>-</v>
      </c>
      <c r="V1073" s="87" t="str">
        <f t="shared" si="295"/>
        <v>-</v>
      </c>
      <c r="W1073" s="88" t="s">
        <v>5344</v>
      </c>
      <c r="X1073" s="89" t="s">
        <v>5344</v>
      </c>
      <c r="Y1073" s="89" t="s">
        <v>5344</v>
      </c>
      <c r="Z1073" s="10" t="str">
        <f t="shared" si="296"/>
        <v>-</v>
      </c>
      <c r="AA1073" s="87" t="str">
        <f t="shared" si="297"/>
        <v>-</v>
      </c>
      <c r="AB1073" s="90" t="s">
        <v>5344</v>
      </c>
      <c r="AC1073" s="89" t="s">
        <v>5344</v>
      </c>
      <c r="AD1073" s="89" t="s">
        <v>5344</v>
      </c>
      <c r="AE1073" s="10" t="str">
        <f t="shared" si="298"/>
        <v>-</v>
      </c>
      <c r="AF1073" s="11" t="str">
        <f t="shared" si="299"/>
        <v>-</v>
      </c>
      <c r="AG1073" s="91" t="s">
        <v>5344</v>
      </c>
      <c r="AH1073" s="89" t="s">
        <v>5344</v>
      </c>
      <c r="AI1073" s="89" t="s">
        <v>5344</v>
      </c>
      <c r="AJ1073" s="10" t="str">
        <f t="shared" si="300"/>
        <v>-</v>
      </c>
      <c r="AK1073" s="87" t="str">
        <f t="shared" si="301"/>
        <v>-</v>
      </c>
      <c r="AL1073" s="90" t="s">
        <v>5344</v>
      </c>
      <c r="AM1073" s="89" t="s">
        <v>5344</v>
      </c>
      <c r="AN1073" s="89" t="s">
        <v>5344</v>
      </c>
      <c r="AO1073" s="10" t="str">
        <f t="shared" si="302"/>
        <v>-</v>
      </c>
      <c r="AP1073" s="11" t="str">
        <f t="shared" si="303"/>
        <v>-</v>
      </c>
      <c r="AQ1073" s="91" t="s">
        <v>5344</v>
      </c>
      <c r="AR1073" s="89" t="s">
        <v>5344</v>
      </c>
      <c r="AS1073" s="89" t="s">
        <v>5344</v>
      </c>
      <c r="AT1073" s="10" t="str">
        <f t="shared" si="304"/>
        <v>-</v>
      </c>
      <c r="AU1073" s="87" t="str">
        <f t="shared" si="305"/>
        <v>-</v>
      </c>
      <c r="AV1073" s="23"/>
    </row>
    <row r="1074" spans="3:48" ht="50.1" customHeight="1">
      <c r="C1074" s="5"/>
      <c r="D1074" s="64" t="s">
        <v>2119</v>
      </c>
      <c r="E1074" s="65" t="s">
        <v>5263</v>
      </c>
      <c r="F1074" s="67" t="s">
        <v>2120</v>
      </c>
      <c r="G1074" s="29">
        <v>30</v>
      </c>
      <c r="H1074" s="13">
        <v>35</v>
      </c>
      <c r="I1074" s="10">
        <f t="shared" si="288"/>
        <v>-5</v>
      </c>
      <c r="J1074" s="87">
        <f t="shared" si="289"/>
        <v>-14.285714285714285</v>
      </c>
      <c r="K1074" s="29">
        <v>30</v>
      </c>
      <c r="L1074" s="13">
        <v>35</v>
      </c>
      <c r="M1074" s="10">
        <f t="shared" si="290"/>
        <v>-5</v>
      </c>
      <c r="N1074" s="87">
        <f t="shared" si="291"/>
        <v>-14.285714285714285</v>
      </c>
      <c r="O1074" s="29">
        <v>0</v>
      </c>
      <c r="P1074" s="13">
        <v>0</v>
      </c>
      <c r="Q1074" s="10" t="str">
        <f t="shared" si="292"/>
        <v>-</v>
      </c>
      <c r="R1074" s="87" t="str">
        <f t="shared" si="293"/>
        <v>-</v>
      </c>
      <c r="S1074" s="29">
        <v>0</v>
      </c>
      <c r="T1074" s="13">
        <v>0</v>
      </c>
      <c r="U1074" s="10" t="str">
        <f t="shared" si="294"/>
        <v>-</v>
      </c>
      <c r="V1074" s="87" t="str">
        <f t="shared" si="295"/>
        <v>-</v>
      </c>
      <c r="W1074" s="88" t="s">
        <v>5344</v>
      </c>
      <c r="X1074" s="89" t="s">
        <v>5344</v>
      </c>
      <c r="Y1074" s="89" t="s">
        <v>5344</v>
      </c>
      <c r="Z1074" s="10" t="str">
        <f t="shared" si="296"/>
        <v>-</v>
      </c>
      <c r="AA1074" s="87" t="str">
        <f t="shared" si="297"/>
        <v>-</v>
      </c>
      <c r="AB1074" s="90" t="s">
        <v>5344</v>
      </c>
      <c r="AC1074" s="89" t="s">
        <v>5344</v>
      </c>
      <c r="AD1074" s="89" t="s">
        <v>5344</v>
      </c>
      <c r="AE1074" s="10" t="str">
        <f t="shared" si="298"/>
        <v>-</v>
      </c>
      <c r="AF1074" s="11" t="str">
        <f t="shared" si="299"/>
        <v>-</v>
      </c>
      <c r="AG1074" s="91" t="s">
        <v>5344</v>
      </c>
      <c r="AH1074" s="89" t="s">
        <v>5344</v>
      </c>
      <c r="AI1074" s="89" t="s">
        <v>5344</v>
      </c>
      <c r="AJ1074" s="10" t="str">
        <f t="shared" si="300"/>
        <v>-</v>
      </c>
      <c r="AK1074" s="87" t="str">
        <f t="shared" si="301"/>
        <v>-</v>
      </c>
      <c r="AL1074" s="90" t="s">
        <v>5344</v>
      </c>
      <c r="AM1074" s="89" t="s">
        <v>5344</v>
      </c>
      <c r="AN1074" s="89" t="s">
        <v>5344</v>
      </c>
      <c r="AO1074" s="10" t="str">
        <f t="shared" si="302"/>
        <v>-</v>
      </c>
      <c r="AP1074" s="11" t="str">
        <f t="shared" si="303"/>
        <v>-</v>
      </c>
      <c r="AQ1074" s="91" t="s">
        <v>5344</v>
      </c>
      <c r="AR1074" s="89" t="s">
        <v>5344</v>
      </c>
      <c r="AS1074" s="89" t="s">
        <v>5344</v>
      </c>
      <c r="AT1074" s="10" t="str">
        <f t="shared" si="304"/>
        <v>-</v>
      </c>
      <c r="AU1074" s="87" t="str">
        <f t="shared" si="305"/>
        <v>-</v>
      </c>
      <c r="AV1074" s="23"/>
    </row>
    <row r="1075" spans="3:48" ht="50.1" customHeight="1">
      <c r="C1075" s="5"/>
      <c r="D1075" s="64" t="s">
        <v>2121</v>
      </c>
      <c r="E1075" s="65" t="s">
        <v>5263</v>
      </c>
      <c r="F1075" s="67" t="s">
        <v>2122</v>
      </c>
      <c r="G1075" s="29">
        <v>832</v>
      </c>
      <c r="H1075" s="13">
        <v>780</v>
      </c>
      <c r="I1075" s="10">
        <f t="shared" si="288"/>
        <v>52</v>
      </c>
      <c r="J1075" s="87">
        <f t="shared" si="289"/>
        <v>6.666666666666667</v>
      </c>
      <c r="K1075" s="29">
        <v>0</v>
      </c>
      <c r="L1075" s="13">
        <v>0</v>
      </c>
      <c r="M1075" s="10" t="str">
        <f t="shared" si="290"/>
        <v>-</v>
      </c>
      <c r="N1075" s="87" t="str">
        <f t="shared" si="291"/>
        <v>-</v>
      </c>
      <c r="O1075" s="29">
        <v>0</v>
      </c>
      <c r="P1075" s="13">
        <v>0</v>
      </c>
      <c r="Q1075" s="10" t="str">
        <f t="shared" si="292"/>
        <v>-</v>
      </c>
      <c r="R1075" s="87" t="str">
        <f t="shared" si="293"/>
        <v>-</v>
      </c>
      <c r="S1075" s="29">
        <v>832</v>
      </c>
      <c r="T1075" s="13">
        <v>780</v>
      </c>
      <c r="U1075" s="10">
        <f t="shared" si="294"/>
        <v>52</v>
      </c>
      <c r="V1075" s="87">
        <f t="shared" si="295"/>
        <v>6.666666666666667</v>
      </c>
      <c r="W1075" s="88" t="s">
        <v>9081</v>
      </c>
      <c r="X1075" s="89">
        <v>832</v>
      </c>
      <c r="Y1075" s="89">
        <v>780</v>
      </c>
      <c r="Z1075" s="10">
        <f t="shared" si="296"/>
        <v>52</v>
      </c>
      <c r="AA1075" s="87">
        <f t="shared" si="297"/>
        <v>6.666666666666667</v>
      </c>
      <c r="AB1075" s="90" t="s">
        <v>5344</v>
      </c>
      <c r="AC1075" s="89" t="s">
        <v>5344</v>
      </c>
      <c r="AD1075" s="89" t="s">
        <v>5344</v>
      </c>
      <c r="AE1075" s="10" t="str">
        <f t="shared" si="298"/>
        <v>-</v>
      </c>
      <c r="AF1075" s="11" t="str">
        <f t="shared" si="299"/>
        <v>-</v>
      </c>
      <c r="AG1075" s="91" t="s">
        <v>5344</v>
      </c>
      <c r="AH1075" s="89" t="s">
        <v>5344</v>
      </c>
      <c r="AI1075" s="89" t="s">
        <v>5344</v>
      </c>
      <c r="AJ1075" s="10" t="str">
        <f t="shared" si="300"/>
        <v>-</v>
      </c>
      <c r="AK1075" s="87" t="str">
        <f t="shared" si="301"/>
        <v>-</v>
      </c>
      <c r="AL1075" s="90" t="s">
        <v>5344</v>
      </c>
      <c r="AM1075" s="89" t="s">
        <v>5344</v>
      </c>
      <c r="AN1075" s="89" t="s">
        <v>5344</v>
      </c>
      <c r="AO1075" s="10" t="str">
        <f t="shared" si="302"/>
        <v>-</v>
      </c>
      <c r="AP1075" s="11" t="str">
        <f t="shared" si="303"/>
        <v>-</v>
      </c>
      <c r="AQ1075" s="91" t="s">
        <v>5344</v>
      </c>
      <c r="AR1075" s="89" t="s">
        <v>5344</v>
      </c>
      <c r="AS1075" s="89" t="s">
        <v>5344</v>
      </c>
      <c r="AT1075" s="10" t="str">
        <f t="shared" si="304"/>
        <v>-</v>
      </c>
      <c r="AU1075" s="87" t="str">
        <f t="shared" si="305"/>
        <v>-</v>
      </c>
      <c r="AV1075" s="23"/>
    </row>
    <row r="1076" spans="3:48" ht="50.1" customHeight="1">
      <c r="C1076" s="5"/>
      <c r="D1076" s="64" t="s">
        <v>2123</v>
      </c>
      <c r="E1076" s="65" t="s">
        <v>5263</v>
      </c>
      <c r="F1076" s="67" t="s">
        <v>2124</v>
      </c>
      <c r="G1076" s="29">
        <v>581</v>
      </c>
      <c r="H1076" s="13">
        <v>581</v>
      </c>
      <c r="I1076" s="10">
        <f t="shared" si="288"/>
        <v>0</v>
      </c>
      <c r="J1076" s="87">
        <f t="shared" si="289"/>
        <v>0</v>
      </c>
      <c r="K1076" s="29">
        <v>377</v>
      </c>
      <c r="L1076" s="13">
        <v>377</v>
      </c>
      <c r="M1076" s="10">
        <f t="shared" si="290"/>
        <v>0</v>
      </c>
      <c r="N1076" s="87">
        <f t="shared" si="291"/>
        <v>0</v>
      </c>
      <c r="O1076" s="29">
        <v>0</v>
      </c>
      <c r="P1076" s="13">
        <v>0</v>
      </c>
      <c r="Q1076" s="10" t="str">
        <f t="shared" si="292"/>
        <v>-</v>
      </c>
      <c r="R1076" s="87" t="str">
        <f t="shared" si="293"/>
        <v>-</v>
      </c>
      <c r="S1076" s="29">
        <v>204</v>
      </c>
      <c r="T1076" s="13">
        <v>204</v>
      </c>
      <c r="U1076" s="10">
        <f t="shared" si="294"/>
        <v>0</v>
      </c>
      <c r="V1076" s="87">
        <f t="shared" si="295"/>
        <v>0</v>
      </c>
      <c r="W1076" s="88" t="s">
        <v>5937</v>
      </c>
      <c r="X1076" s="89">
        <v>204</v>
      </c>
      <c r="Y1076" s="89">
        <v>204</v>
      </c>
      <c r="Z1076" s="10">
        <f t="shared" si="296"/>
        <v>0</v>
      </c>
      <c r="AA1076" s="87">
        <f t="shared" si="297"/>
        <v>0</v>
      </c>
      <c r="AB1076" s="90" t="s">
        <v>5344</v>
      </c>
      <c r="AC1076" s="89" t="s">
        <v>5344</v>
      </c>
      <c r="AD1076" s="89" t="s">
        <v>5344</v>
      </c>
      <c r="AE1076" s="10" t="str">
        <f t="shared" si="298"/>
        <v>-</v>
      </c>
      <c r="AF1076" s="11" t="str">
        <f t="shared" si="299"/>
        <v>-</v>
      </c>
      <c r="AG1076" s="91" t="s">
        <v>5344</v>
      </c>
      <c r="AH1076" s="89" t="s">
        <v>5344</v>
      </c>
      <c r="AI1076" s="89" t="s">
        <v>5344</v>
      </c>
      <c r="AJ1076" s="10" t="str">
        <f t="shared" si="300"/>
        <v>-</v>
      </c>
      <c r="AK1076" s="87" t="str">
        <f t="shared" si="301"/>
        <v>-</v>
      </c>
      <c r="AL1076" s="90" t="s">
        <v>5344</v>
      </c>
      <c r="AM1076" s="89" t="s">
        <v>5344</v>
      </c>
      <c r="AN1076" s="89" t="s">
        <v>5344</v>
      </c>
      <c r="AO1076" s="10" t="str">
        <f t="shared" si="302"/>
        <v>-</v>
      </c>
      <c r="AP1076" s="11" t="str">
        <f t="shared" si="303"/>
        <v>-</v>
      </c>
      <c r="AQ1076" s="91" t="s">
        <v>5344</v>
      </c>
      <c r="AR1076" s="89" t="s">
        <v>5344</v>
      </c>
      <c r="AS1076" s="89" t="s">
        <v>5344</v>
      </c>
      <c r="AT1076" s="10" t="str">
        <f t="shared" si="304"/>
        <v>-</v>
      </c>
      <c r="AU1076" s="87" t="str">
        <f t="shared" si="305"/>
        <v>-</v>
      </c>
      <c r="AV1076" s="23"/>
    </row>
    <row r="1077" spans="3:48" ht="50.1" customHeight="1">
      <c r="C1077" s="5"/>
      <c r="D1077" s="64" t="s">
        <v>2125</v>
      </c>
      <c r="E1077" s="65" t="s">
        <v>5264</v>
      </c>
      <c r="F1077" s="67" t="s">
        <v>2126</v>
      </c>
      <c r="G1077" s="29">
        <v>17478</v>
      </c>
      <c r="H1077" s="13">
        <v>16298</v>
      </c>
      <c r="I1077" s="10">
        <f t="shared" si="288"/>
        <v>1180</v>
      </c>
      <c r="J1077" s="87">
        <f t="shared" si="289"/>
        <v>7.2401521659099268</v>
      </c>
      <c r="K1077" s="29">
        <v>2452</v>
      </c>
      <c r="L1077" s="13">
        <v>2592</v>
      </c>
      <c r="M1077" s="10">
        <f t="shared" si="290"/>
        <v>-140</v>
      </c>
      <c r="N1077" s="87">
        <f t="shared" si="291"/>
        <v>-5.4012345679012341</v>
      </c>
      <c r="O1077" s="29">
        <v>104</v>
      </c>
      <c r="P1077" s="13">
        <v>104</v>
      </c>
      <c r="Q1077" s="10">
        <f t="shared" si="292"/>
        <v>0</v>
      </c>
      <c r="R1077" s="87">
        <f t="shared" si="293"/>
        <v>0</v>
      </c>
      <c r="S1077" s="29">
        <v>14923</v>
      </c>
      <c r="T1077" s="13">
        <v>13603</v>
      </c>
      <c r="U1077" s="10">
        <f t="shared" si="294"/>
        <v>1320</v>
      </c>
      <c r="V1077" s="87">
        <f t="shared" si="295"/>
        <v>9.7037418216569868</v>
      </c>
      <c r="W1077" s="88" t="s">
        <v>9089</v>
      </c>
      <c r="X1077" s="89">
        <v>3101</v>
      </c>
      <c r="Y1077" s="89">
        <v>2501</v>
      </c>
      <c r="Z1077" s="10">
        <f t="shared" si="296"/>
        <v>600</v>
      </c>
      <c r="AA1077" s="87">
        <f t="shared" si="297"/>
        <v>23.990403838464612</v>
      </c>
      <c r="AB1077" s="90" t="s">
        <v>9090</v>
      </c>
      <c r="AC1077" s="89">
        <v>2300</v>
      </c>
      <c r="AD1077" s="89">
        <v>1900</v>
      </c>
      <c r="AE1077" s="10">
        <f t="shared" si="298"/>
        <v>400</v>
      </c>
      <c r="AF1077" s="11">
        <f t="shared" si="299"/>
        <v>21.052631578947366</v>
      </c>
      <c r="AG1077" s="91" t="s">
        <v>9091</v>
      </c>
      <c r="AH1077" s="89">
        <v>2221</v>
      </c>
      <c r="AI1077" s="89">
        <v>2219</v>
      </c>
      <c r="AJ1077" s="10">
        <f t="shared" si="300"/>
        <v>2</v>
      </c>
      <c r="AK1077" s="87">
        <f t="shared" si="301"/>
        <v>9.013068949977468E-2</v>
      </c>
      <c r="AL1077" s="90" t="s">
        <v>9092</v>
      </c>
      <c r="AM1077" s="89">
        <v>1395</v>
      </c>
      <c r="AN1077" s="89">
        <v>1276</v>
      </c>
      <c r="AO1077" s="10">
        <f t="shared" si="302"/>
        <v>119</v>
      </c>
      <c r="AP1077" s="11">
        <f t="shared" si="303"/>
        <v>9.3260188087774303</v>
      </c>
      <c r="AQ1077" s="91" t="s">
        <v>9093</v>
      </c>
      <c r="AR1077" s="89">
        <v>1307</v>
      </c>
      <c r="AS1077" s="89">
        <v>1256</v>
      </c>
      <c r="AT1077" s="10">
        <f t="shared" si="304"/>
        <v>51</v>
      </c>
      <c r="AU1077" s="87">
        <f t="shared" si="305"/>
        <v>4.0605095541401273</v>
      </c>
      <c r="AV1077" s="17" t="s">
        <v>9135</v>
      </c>
    </row>
    <row r="1078" spans="3:48" ht="50.1" customHeight="1">
      <c r="C1078" s="5"/>
      <c r="D1078" s="64" t="s">
        <v>2127</v>
      </c>
      <c r="E1078" s="65" t="s">
        <v>5264</v>
      </c>
      <c r="F1078" s="67" t="s">
        <v>2128</v>
      </c>
      <c r="G1078" s="29">
        <v>6659</v>
      </c>
      <c r="H1078" s="13">
        <v>6374</v>
      </c>
      <c r="I1078" s="10">
        <f t="shared" si="288"/>
        <v>285</v>
      </c>
      <c r="J1078" s="87">
        <f t="shared" si="289"/>
        <v>4.471289614057107</v>
      </c>
      <c r="K1078" s="29">
        <v>4792</v>
      </c>
      <c r="L1078" s="13">
        <v>4065</v>
      </c>
      <c r="M1078" s="10">
        <f t="shared" si="290"/>
        <v>727</v>
      </c>
      <c r="N1078" s="87">
        <f t="shared" si="291"/>
        <v>17.884378843788436</v>
      </c>
      <c r="O1078" s="29">
        <v>200</v>
      </c>
      <c r="P1078" s="13">
        <v>0</v>
      </c>
      <c r="Q1078" s="10">
        <f t="shared" si="292"/>
        <v>200</v>
      </c>
      <c r="R1078" s="87" t="str">
        <f t="shared" si="293"/>
        <v>-</v>
      </c>
      <c r="S1078" s="29">
        <v>1667</v>
      </c>
      <c r="T1078" s="13">
        <v>2309</v>
      </c>
      <c r="U1078" s="10">
        <f t="shared" si="294"/>
        <v>-642</v>
      </c>
      <c r="V1078" s="87">
        <f t="shared" si="295"/>
        <v>-27.804244261585104</v>
      </c>
      <c r="W1078" s="88" t="s">
        <v>6403</v>
      </c>
      <c r="X1078" s="89">
        <v>947</v>
      </c>
      <c r="Y1078" s="89">
        <v>1322</v>
      </c>
      <c r="Z1078" s="10">
        <f t="shared" si="296"/>
        <v>-375</v>
      </c>
      <c r="AA1078" s="87">
        <f t="shared" si="297"/>
        <v>-28.366111951588501</v>
      </c>
      <c r="AB1078" s="90" t="s">
        <v>9094</v>
      </c>
      <c r="AC1078" s="89">
        <v>179</v>
      </c>
      <c r="AD1078" s="89">
        <v>242</v>
      </c>
      <c r="AE1078" s="10">
        <f t="shared" si="298"/>
        <v>-63</v>
      </c>
      <c r="AF1078" s="11">
        <f t="shared" si="299"/>
        <v>-26.033057851239672</v>
      </c>
      <c r="AG1078" s="91" t="s">
        <v>6404</v>
      </c>
      <c r="AH1078" s="89">
        <v>176</v>
      </c>
      <c r="AI1078" s="89">
        <v>195</v>
      </c>
      <c r="AJ1078" s="10">
        <f t="shared" si="300"/>
        <v>-19</v>
      </c>
      <c r="AK1078" s="87">
        <f t="shared" si="301"/>
        <v>-9.7435897435897445</v>
      </c>
      <c r="AL1078" s="90" t="s">
        <v>9095</v>
      </c>
      <c r="AM1078" s="89">
        <v>152</v>
      </c>
      <c r="AN1078" s="89">
        <v>147</v>
      </c>
      <c r="AO1078" s="10">
        <f t="shared" si="302"/>
        <v>5</v>
      </c>
      <c r="AP1078" s="11">
        <f t="shared" si="303"/>
        <v>3.4013605442176873</v>
      </c>
      <c r="AQ1078" s="91" t="s">
        <v>9096</v>
      </c>
      <c r="AR1078" s="89">
        <v>77</v>
      </c>
      <c r="AS1078" s="89">
        <v>67</v>
      </c>
      <c r="AT1078" s="10">
        <f t="shared" si="304"/>
        <v>10</v>
      </c>
      <c r="AU1078" s="87">
        <f t="shared" si="305"/>
        <v>14.925373134328357</v>
      </c>
      <c r="AV1078" s="17" t="s">
        <v>6405</v>
      </c>
    </row>
    <row r="1079" spans="3:48" ht="50.1" customHeight="1">
      <c r="C1079" s="5"/>
      <c r="D1079" s="64" t="s">
        <v>2129</v>
      </c>
      <c r="E1079" s="65" t="s">
        <v>5264</v>
      </c>
      <c r="F1079" s="67" t="s">
        <v>2130</v>
      </c>
      <c r="G1079" s="29">
        <v>3349</v>
      </c>
      <c r="H1079" s="13">
        <v>3286</v>
      </c>
      <c r="I1079" s="10">
        <f t="shared" si="288"/>
        <v>63</v>
      </c>
      <c r="J1079" s="87">
        <f t="shared" si="289"/>
        <v>1.9172245891661597</v>
      </c>
      <c r="K1079" s="29">
        <v>1693</v>
      </c>
      <c r="L1079" s="13">
        <v>1723</v>
      </c>
      <c r="M1079" s="10">
        <f t="shared" si="290"/>
        <v>-30</v>
      </c>
      <c r="N1079" s="87">
        <f t="shared" si="291"/>
        <v>-1.7411491584445733</v>
      </c>
      <c r="O1079" s="29">
        <v>112</v>
      </c>
      <c r="P1079" s="13">
        <v>112</v>
      </c>
      <c r="Q1079" s="10">
        <f t="shared" si="292"/>
        <v>0</v>
      </c>
      <c r="R1079" s="87">
        <f t="shared" si="293"/>
        <v>0</v>
      </c>
      <c r="S1079" s="29">
        <v>1544</v>
      </c>
      <c r="T1079" s="13">
        <v>1451</v>
      </c>
      <c r="U1079" s="10">
        <f t="shared" si="294"/>
        <v>93</v>
      </c>
      <c r="V1079" s="87">
        <f t="shared" si="295"/>
        <v>6.4093728463128867</v>
      </c>
      <c r="W1079" s="88" t="s">
        <v>6406</v>
      </c>
      <c r="X1079" s="89">
        <v>443</v>
      </c>
      <c r="Y1079" s="89">
        <v>443</v>
      </c>
      <c r="Z1079" s="10">
        <f t="shared" si="296"/>
        <v>0</v>
      </c>
      <c r="AA1079" s="87">
        <f t="shared" si="297"/>
        <v>0</v>
      </c>
      <c r="AB1079" s="90" t="s">
        <v>9097</v>
      </c>
      <c r="AC1079" s="89">
        <v>333</v>
      </c>
      <c r="AD1079" s="89">
        <v>331</v>
      </c>
      <c r="AE1079" s="10">
        <f t="shared" si="298"/>
        <v>2</v>
      </c>
      <c r="AF1079" s="11">
        <f t="shared" si="299"/>
        <v>0.60422960725075525</v>
      </c>
      <c r="AG1079" s="91" t="s">
        <v>9098</v>
      </c>
      <c r="AH1079" s="89">
        <v>102</v>
      </c>
      <c r="AI1079" s="89">
        <v>52</v>
      </c>
      <c r="AJ1079" s="10">
        <f t="shared" si="300"/>
        <v>50</v>
      </c>
      <c r="AK1079" s="87">
        <f t="shared" si="301"/>
        <v>96.15384615384616</v>
      </c>
      <c r="AL1079" s="90" t="s">
        <v>9099</v>
      </c>
      <c r="AM1079" s="89">
        <v>78</v>
      </c>
      <c r="AN1079" s="89">
        <v>69</v>
      </c>
      <c r="AO1079" s="10">
        <f t="shared" si="302"/>
        <v>9</v>
      </c>
      <c r="AP1079" s="11">
        <f t="shared" si="303"/>
        <v>13.043478260869565</v>
      </c>
      <c r="AQ1079" s="91" t="s">
        <v>6407</v>
      </c>
      <c r="AR1079" s="89">
        <v>68</v>
      </c>
      <c r="AS1079" s="89">
        <v>68</v>
      </c>
      <c r="AT1079" s="10">
        <f t="shared" si="304"/>
        <v>0</v>
      </c>
      <c r="AU1079" s="87">
        <f t="shared" si="305"/>
        <v>0</v>
      </c>
      <c r="AV1079" s="17" t="s">
        <v>6408</v>
      </c>
    </row>
    <row r="1080" spans="3:48" ht="50.1" customHeight="1">
      <c r="C1080" s="5"/>
      <c r="D1080" s="64" t="s">
        <v>2131</v>
      </c>
      <c r="E1080" s="65" t="s">
        <v>5264</v>
      </c>
      <c r="F1080" s="67" t="s">
        <v>2132</v>
      </c>
      <c r="G1080" s="29">
        <v>5117</v>
      </c>
      <c r="H1080" s="13">
        <v>5345</v>
      </c>
      <c r="I1080" s="10">
        <f t="shared" si="288"/>
        <v>-228</v>
      </c>
      <c r="J1080" s="87">
        <f t="shared" si="289"/>
        <v>-4.2656688493919548</v>
      </c>
      <c r="K1080" s="29">
        <v>2703</v>
      </c>
      <c r="L1080" s="13">
        <v>2661</v>
      </c>
      <c r="M1080" s="10">
        <f t="shared" si="290"/>
        <v>42</v>
      </c>
      <c r="N1080" s="87">
        <f t="shared" si="291"/>
        <v>1.5783540022547913</v>
      </c>
      <c r="O1080" s="29">
        <v>263</v>
      </c>
      <c r="P1080" s="13">
        <v>263</v>
      </c>
      <c r="Q1080" s="10">
        <f t="shared" si="292"/>
        <v>0</v>
      </c>
      <c r="R1080" s="87">
        <f t="shared" si="293"/>
        <v>0</v>
      </c>
      <c r="S1080" s="29">
        <v>2152</v>
      </c>
      <c r="T1080" s="13">
        <v>2422</v>
      </c>
      <c r="U1080" s="10">
        <f t="shared" si="294"/>
        <v>-270</v>
      </c>
      <c r="V1080" s="87">
        <f t="shared" si="295"/>
        <v>-11.147811725846408</v>
      </c>
      <c r="W1080" s="88" t="s">
        <v>5374</v>
      </c>
      <c r="X1080" s="89">
        <v>925</v>
      </c>
      <c r="Y1080" s="89">
        <v>1267</v>
      </c>
      <c r="Z1080" s="10">
        <f t="shared" si="296"/>
        <v>-342</v>
      </c>
      <c r="AA1080" s="87">
        <f t="shared" si="297"/>
        <v>-26.992896606156275</v>
      </c>
      <c r="AB1080" s="90" t="s">
        <v>6409</v>
      </c>
      <c r="AC1080" s="89">
        <v>414</v>
      </c>
      <c r="AD1080" s="89">
        <v>381</v>
      </c>
      <c r="AE1080" s="10">
        <f t="shared" si="298"/>
        <v>33</v>
      </c>
      <c r="AF1080" s="11">
        <f t="shared" si="299"/>
        <v>8.6614173228346463</v>
      </c>
      <c r="AG1080" s="91" t="s">
        <v>6410</v>
      </c>
      <c r="AH1080" s="89">
        <v>239</v>
      </c>
      <c r="AI1080" s="89">
        <v>238</v>
      </c>
      <c r="AJ1080" s="10">
        <f t="shared" si="300"/>
        <v>1</v>
      </c>
      <c r="AK1080" s="87">
        <f t="shared" si="301"/>
        <v>0.42016806722689076</v>
      </c>
      <c r="AL1080" s="90" t="s">
        <v>5403</v>
      </c>
      <c r="AM1080" s="89">
        <v>173</v>
      </c>
      <c r="AN1080" s="89">
        <v>176</v>
      </c>
      <c r="AO1080" s="10">
        <f t="shared" si="302"/>
        <v>-3</v>
      </c>
      <c r="AP1080" s="11">
        <f t="shared" si="303"/>
        <v>-1.7045454545454544</v>
      </c>
      <c r="AQ1080" s="91" t="s">
        <v>6411</v>
      </c>
      <c r="AR1080" s="89">
        <v>108</v>
      </c>
      <c r="AS1080" s="89">
        <v>108</v>
      </c>
      <c r="AT1080" s="10">
        <f t="shared" si="304"/>
        <v>0</v>
      </c>
      <c r="AU1080" s="87">
        <f t="shared" si="305"/>
        <v>0</v>
      </c>
      <c r="AV1080" s="19" t="s">
        <v>6412</v>
      </c>
    </row>
    <row r="1081" spans="3:48" ht="50.1" customHeight="1">
      <c r="C1081" s="5"/>
      <c r="D1081" s="64" t="s">
        <v>2133</v>
      </c>
      <c r="E1081" s="65" t="s">
        <v>5264</v>
      </c>
      <c r="F1081" s="67" t="s">
        <v>2134</v>
      </c>
      <c r="G1081" s="29">
        <v>5085</v>
      </c>
      <c r="H1081" s="13">
        <v>5112</v>
      </c>
      <c r="I1081" s="10">
        <f t="shared" si="288"/>
        <v>-27</v>
      </c>
      <c r="J1081" s="87">
        <f t="shared" si="289"/>
        <v>-0.528169014084507</v>
      </c>
      <c r="K1081" s="29">
        <v>2728</v>
      </c>
      <c r="L1081" s="13">
        <v>2682</v>
      </c>
      <c r="M1081" s="10">
        <f t="shared" si="290"/>
        <v>46</v>
      </c>
      <c r="N1081" s="87">
        <f t="shared" si="291"/>
        <v>1.7151379567486951</v>
      </c>
      <c r="O1081" s="29">
        <v>49</v>
      </c>
      <c r="P1081" s="13">
        <v>49</v>
      </c>
      <c r="Q1081" s="10">
        <f t="shared" si="292"/>
        <v>0</v>
      </c>
      <c r="R1081" s="87">
        <f t="shared" si="293"/>
        <v>0</v>
      </c>
      <c r="S1081" s="29">
        <v>2308</v>
      </c>
      <c r="T1081" s="13">
        <v>2381</v>
      </c>
      <c r="U1081" s="10">
        <f t="shared" si="294"/>
        <v>-73</v>
      </c>
      <c r="V1081" s="87">
        <f t="shared" si="295"/>
        <v>-3.0659386812263754</v>
      </c>
      <c r="W1081" s="88" t="s">
        <v>5389</v>
      </c>
      <c r="X1081" s="89">
        <v>1431</v>
      </c>
      <c r="Y1081" s="89">
        <v>1459</v>
      </c>
      <c r="Z1081" s="10">
        <f t="shared" si="296"/>
        <v>-28</v>
      </c>
      <c r="AA1081" s="87">
        <f t="shared" si="297"/>
        <v>-1.9191226867717615</v>
      </c>
      <c r="AB1081" s="90" t="s">
        <v>6413</v>
      </c>
      <c r="AC1081" s="89">
        <v>296</v>
      </c>
      <c r="AD1081" s="89">
        <v>321</v>
      </c>
      <c r="AE1081" s="10">
        <f t="shared" si="298"/>
        <v>-25</v>
      </c>
      <c r="AF1081" s="11">
        <f t="shared" si="299"/>
        <v>-7.7881619937694699</v>
      </c>
      <c r="AG1081" s="91" t="s">
        <v>9100</v>
      </c>
      <c r="AH1081" s="89">
        <v>206</v>
      </c>
      <c r="AI1081" s="89">
        <v>242</v>
      </c>
      <c r="AJ1081" s="10">
        <f t="shared" si="300"/>
        <v>-36</v>
      </c>
      <c r="AK1081" s="87">
        <f t="shared" si="301"/>
        <v>-14.87603305785124</v>
      </c>
      <c r="AL1081" s="90" t="s">
        <v>6410</v>
      </c>
      <c r="AM1081" s="89">
        <v>168</v>
      </c>
      <c r="AN1081" s="89">
        <v>168</v>
      </c>
      <c r="AO1081" s="10">
        <f t="shared" si="302"/>
        <v>0</v>
      </c>
      <c r="AP1081" s="11">
        <f t="shared" si="303"/>
        <v>0</v>
      </c>
      <c r="AQ1081" s="91" t="s">
        <v>9101</v>
      </c>
      <c r="AR1081" s="89">
        <v>145</v>
      </c>
      <c r="AS1081" s="89">
        <v>132</v>
      </c>
      <c r="AT1081" s="10">
        <f t="shared" si="304"/>
        <v>13</v>
      </c>
      <c r="AU1081" s="87">
        <f t="shared" si="305"/>
        <v>9.8484848484848477</v>
      </c>
      <c r="AV1081" s="21" t="s">
        <v>6414</v>
      </c>
    </row>
    <row r="1082" spans="3:48" ht="50.1" customHeight="1">
      <c r="C1082" s="5"/>
      <c r="D1082" s="64" t="s">
        <v>2135</v>
      </c>
      <c r="E1082" s="65" t="s">
        <v>5264</v>
      </c>
      <c r="F1082" s="67" t="s">
        <v>2136</v>
      </c>
      <c r="G1082" s="29">
        <v>5939</v>
      </c>
      <c r="H1082" s="13">
        <v>7057</v>
      </c>
      <c r="I1082" s="10">
        <f t="shared" si="288"/>
        <v>-1118</v>
      </c>
      <c r="J1082" s="87">
        <f t="shared" si="289"/>
        <v>-15.842425960039677</v>
      </c>
      <c r="K1082" s="29">
        <v>2311</v>
      </c>
      <c r="L1082" s="13">
        <v>3049</v>
      </c>
      <c r="M1082" s="10">
        <f t="shared" si="290"/>
        <v>-738</v>
      </c>
      <c r="N1082" s="87">
        <f t="shared" si="291"/>
        <v>-24.204657264676943</v>
      </c>
      <c r="O1082" s="29">
        <v>1015</v>
      </c>
      <c r="P1082" s="13">
        <v>1127</v>
      </c>
      <c r="Q1082" s="10">
        <f t="shared" si="292"/>
        <v>-112</v>
      </c>
      <c r="R1082" s="87">
        <f t="shared" si="293"/>
        <v>-9.9378881987577632</v>
      </c>
      <c r="S1082" s="29">
        <v>2612</v>
      </c>
      <c r="T1082" s="13">
        <v>2881</v>
      </c>
      <c r="U1082" s="10">
        <f t="shared" si="294"/>
        <v>-269</v>
      </c>
      <c r="V1082" s="87">
        <f t="shared" si="295"/>
        <v>-9.3370357514751827</v>
      </c>
      <c r="W1082" s="88" t="s">
        <v>5607</v>
      </c>
      <c r="X1082" s="89">
        <v>1138</v>
      </c>
      <c r="Y1082" s="89">
        <v>1296</v>
      </c>
      <c r="Z1082" s="10">
        <f t="shared" si="296"/>
        <v>-158</v>
      </c>
      <c r="AA1082" s="87">
        <f t="shared" si="297"/>
        <v>-12.191358024691358</v>
      </c>
      <c r="AB1082" s="90" t="s">
        <v>9102</v>
      </c>
      <c r="AC1082" s="89">
        <v>608</v>
      </c>
      <c r="AD1082" s="89">
        <v>698</v>
      </c>
      <c r="AE1082" s="10">
        <f t="shared" si="298"/>
        <v>-90</v>
      </c>
      <c r="AF1082" s="11">
        <f t="shared" si="299"/>
        <v>-12.893982808022923</v>
      </c>
      <c r="AG1082" s="91" t="s">
        <v>5431</v>
      </c>
      <c r="AH1082" s="89">
        <v>280</v>
      </c>
      <c r="AI1082" s="89">
        <v>203</v>
      </c>
      <c r="AJ1082" s="10">
        <f t="shared" si="300"/>
        <v>77</v>
      </c>
      <c r="AK1082" s="87">
        <f t="shared" si="301"/>
        <v>37.931034482758619</v>
      </c>
      <c r="AL1082" s="90" t="s">
        <v>9103</v>
      </c>
      <c r="AM1082" s="89">
        <v>185</v>
      </c>
      <c r="AN1082" s="89">
        <v>310</v>
      </c>
      <c r="AO1082" s="10">
        <f t="shared" si="302"/>
        <v>-125</v>
      </c>
      <c r="AP1082" s="11">
        <f t="shared" si="303"/>
        <v>-40.322580645161288</v>
      </c>
      <c r="AQ1082" s="91" t="s">
        <v>9104</v>
      </c>
      <c r="AR1082" s="89">
        <v>184</v>
      </c>
      <c r="AS1082" s="89">
        <v>224</v>
      </c>
      <c r="AT1082" s="10">
        <f t="shared" si="304"/>
        <v>-40</v>
      </c>
      <c r="AU1082" s="87">
        <f t="shared" si="305"/>
        <v>-17.857142857142858</v>
      </c>
      <c r="AV1082" s="21" t="s">
        <v>6415</v>
      </c>
    </row>
    <row r="1083" spans="3:48" ht="50.1" customHeight="1">
      <c r="C1083" s="5"/>
      <c r="D1083" s="64" t="s">
        <v>2137</v>
      </c>
      <c r="E1083" s="65" t="s">
        <v>5264</v>
      </c>
      <c r="F1083" s="67" t="s">
        <v>2138</v>
      </c>
      <c r="G1083" s="29">
        <v>4223</v>
      </c>
      <c r="H1083" s="13">
        <v>4035</v>
      </c>
      <c r="I1083" s="10">
        <f t="shared" si="288"/>
        <v>188</v>
      </c>
      <c r="J1083" s="87">
        <f t="shared" si="289"/>
        <v>4.6592317224287489</v>
      </c>
      <c r="K1083" s="29">
        <v>1004</v>
      </c>
      <c r="L1083" s="13">
        <v>997</v>
      </c>
      <c r="M1083" s="10">
        <f t="shared" si="290"/>
        <v>7</v>
      </c>
      <c r="N1083" s="87">
        <f t="shared" si="291"/>
        <v>0.70210631895687059</v>
      </c>
      <c r="O1083" s="29">
        <v>1027</v>
      </c>
      <c r="P1083" s="13">
        <v>945</v>
      </c>
      <c r="Q1083" s="10">
        <f t="shared" si="292"/>
        <v>82</v>
      </c>
      <c r="R1083" s="87">
        <f t="shared" si="293"/>
        <v>8.6772486772486772</v>
      </c>
      <c r="S1083" s="29">
        <v>2192</v>
      </c>
      <c r="T1083" s="13">
        <v>2093</v>
      </c>
      <c r="U1083" s="10">
        <f t="shared" si="294"/>
        <v>99</v>
      </c>
      <c r="V1083" s="87">
        <f t="shared" si="295"/>
        <v>4.7300525561395128</v>
      </c>
      <c r="W1083" s="88" t="s">
        <v>5557</v>
      </c>
      <c r="X1083" s="89">
        <v>1035</v>
      </c>
      <c r="Y1083" s="89">
        <v>937</v>
      </c>
      <c r="Z1083" s="10">
        <f t="shared" si="296"/>
        <v>98</v>
      </c>
      <c r="AA1083" s="87">
        <f t="shared" si="297"/>
        <v>10.458911419423693</v>
      </c>
      <c r="AB1083" s="90" t="s">
        <v>5431</v>
      </c>
      <c r="AC1083" s="89">
        <v>297</v>
      </c>
      <c r="AD1083" s="89">
        <v>346</v>
      </c>
      <c r="AE1083" s="10">
        <f t="shared" si="298"/>
        <v>-49</v>
      </c>
      <c r="AF1083" s="11">
        <f t="shared" si="299"/>
        <v>-14.16184971098266</v>
      </c>
      <c r="AG1083" s="91" t="s">
        <v>5711</v>
      </c>
      <c r="AH1083" s="89">
        <v>231</v>
      </c>
      <c r="AI1083" s="89">
        <v>207</v>
      </c>
      <c r="AJ1083" s="10">
        <f t="shared" si="300"/>
        <v>24</v>
      </c>
      <c r="AK1083" s="87">
        <f t="shared" si="301"/>
        <v>11.594202898550725</v>
      </c>
      <c r="AL1083" s="90" t="s">
        <v>5685</v>
      </c>
      <c r="AM1083" s="89">
        <v>200</v>
      </c>
      <c r="AN1083" s="89">
        <v>213</v>
      </c>
      <c r="AO1083" s="10">
        <f t="shared" si="302"/>
        <v>-13</v>
      </c>
      <c r="AP1083" s="11">
        <f t="shared" si="303"/>
        <v>-6.103286384976526</v>
      </c>
      <c r="AQ1083" s="91" t="s">
        <v>9105</v>
      </c>
      <c r="AR1083" s="89">
        <v>100</v>
      </c>
      <c r="AS1083" s="89">
        <v>100</v>
      </c>
      <c r="AT1083" s="10">
        <f t="shared" si="304"/>
        <v>0</v>
      </c>
      <c r="AU1083" s="87">
        <f t="shared" si="305"/>
        <v>0</v>
      </c>
      <c r="AV1083" s="19" t="s">
        <v>6416</v>
      </c>
    </row>
    <row r="1084" spans="3:48" ht="50.1" customHeight="1">
      <c r="C1084" s="5"/>
      <c r="D1084" s="64" t="s">
        <v>2139</v>
      </c>
      <c r="E1084" s="65" t="s">
        <v>5264</v>
      </c>
      <c r="F1084" s="67" t="s">
        <v>2140</v>
      </c>
      <c r="G1084" s="29">
        <v>8005</v>
      </c>
      <c r="H1084" s="13">
        <v>8248</v>
      </c>
      <c r="I1084" s="10">
        <f t="shared" si="288"/>
        <v>-243</v>
      </c>
      <c r="J1084" s="87">
        <f t="shared" si="289"/>
        <v>-2.9461687681862267</v>
      </c>
      <c r="K1084" s="29">
        <v>6037</v>
      </c>
      <c r="L1084" s="13">
        <v>6296</v>
      </c>
      <c r="M1084" s="10">
        <f t="shared" si="290"/>
        <v>-259</v>
      </c>
      <c r="N1084" s="87">
        <f t="shared" si="291"/>
        <v>-4.1137229987293527</v>
      </c>
      <c r="O1084" s="29">
        <v>104</v>
      </c>
      <c r="P1084" s="13">
        <v>103</v>
      </c>
      <c r="Q1084" s="10">
        <f t="shared" si="292"/>
        <v>1</v>
      </c>
      <c r="R1084" s="87">
        <f t="shared" si="293"/>
        <v>0.97087378640776689</v>
      </c>
      <c r="S1084" s="29">
        <v>1864</v>
      </c>
      <c r="T1084" s="13">
        <v>1849</v>
      </c>
      <c r="U1084" s="10">
        <f t="shared" si="294"/>
        <v>15</v>
      </c>
      <c r="V1084" s="87">
        <f t="shared" si="295"/>
        <v>0.81124932395889671</v>
      </c>
      <c r="W1084" s="88" t="s">
        <v>5557</v>
      </c>
      <c r="X1084" s="89">
        <v>1345</v>
      </c>
      <c r="Y1084" s="89">
        <v>1356</v>
      </c>
      <c r="Z1084" s="10">
        <f t="shared" si="296"/>
        <v>-11</v>
      </c>
      <c r="AA1084" s="87">
        <f t="shared" si="297"/>
        <v>-0.8112094395280236</v>
      </c>
      <c r="AB1084" s="90" t="s">
        <v>6804</v>
      </c>
      <c r="AC1084" s="89">
        <v>233</v>
      </c>
      <c r="AD1084" s="89">
        <v>227</v>
      </c>
      <c r="AE1084" s="10">
        <f t="shared" si="298"/>
        <v>6</v>
      </c>
      <c r="AF1084" s="11">
        <f t="shared" si="299"/>
        <v>2.643171806167401</v>
      </c>
      <c r="AG1084" s="91" t="s">
        <v>8107</v>
      </c>
      <c r="AH1084" s="89">
        <v>66</v>
      </c>
      <c r="AI1084" s="89">
        <v>65</v>
      </c>
      <c r="AJ1084" s="10">
        <f t="shared" si="300"/>
        <v>1</v>
      </c>
      <c r="AK1084" s="87">
        <f t="shared" si="301"/>
        <v>1.5384615384615385</v>
      </c>
      <c r="AL1084" s="90" t="s">
        <v>5654</v>
      </c>
      <c r="AM1084" s="89">
        <v>63</v>
      </c>
      <c r="AN1084" s="89">
        <v>59</v>
      </c>
      <c r="AO1084" s="10">
        <f t="shared" si="302"/>
        <v>4</v>
      </c>
      <c r="AP1084" s="11">
        <f t="shared" si="303"/>
        <v>6.7796610169491522</v>
      </c>
      <c r="AQ1084" s="91" t="s">
        <v>5346</v>
      </c>
      <c r="AR1084" s="89">
        <v>52</v>
      </c>
      <c r="AS1084" s="89">
        <v>41</v>
      </c>
      <c r="AT1084" s="10">
        <f t="shared" si="304"/>
        <v>11</v>
      </c>
      <c r="AU1084" s="87">
        <f t="shared" si="305"/>
        <v>26.829268292682929</v>
      </c>
      <c r="AV1084" s="19" t="s">
        <v>9136</v>
      </c>
    </row>
    <row r="1085" spans="3:48" ht="50.1" customHeight="1">
      <c r="C1085" s="5"/>
      <c r="D1085" s="64" t="s">
        <v>2141</v>
      </c>
      <c r="E1085" s="65" t="s">
        <v>5264</v>
      </c>
      <c r="F1085" s="67" t="s">
        <v>2142</v>
      </c>
      <c r="G1085" s="29">
        <v>6574</v>
      </c>
      <c r="H1085" s="13">
        <v>6759</v>
      </c>
      <c r="I1085" s="10">
        <f t="shared" si="288"/>
        <v>-185</v>
      </c>
      <c r="J1085" s="87">
        <f t="shared" si="289"/>
        <v>-2.73709128569315</v>
      </c>
      <c r="K1085" s="29">
        <v>2235</v>
      </c>
      <c r="L1085" s="13">
        <v>2403</v>
      </c>
      <c r="M1085" s="10">
        <f t="shared" si="290"/>
        <v>-168</v>
      </c>
      <c r="N1085" s="87">
        <f t="shared" si="291"/>
        <v>-6.9912609238451937</v>
      </c>
      <c r="O1085" s="29">
        <v>0</v>
      </c>
      <c r="P1085" s="13">
        <v>98</v>
      </c>
      <c r="Q1085" s="10">
        <f t="shared" si="292"/>
        <v>-98</v>
      </c>
      <c r="R1085" s="87">
        <f t="shared" si="293"/>
        <v>-100</v>
      </c>
      <c r="S1085" s="29">
        <v>4339</v>
      </c>
      <c r="T1085" s="13">
        <v>4258</v>
      </c>
      <c r="U1085" s="10">
        <f t="shared" si="294"/>
        <v>81</v>
      </c>
      <c r="V1085" s="87">
        <f t="shared" si="295"/>
        <v>1.902301550023485</v>
      </c>
      <c r="W1085" s="88" t="s">
        <v>5628</v>
      </c>
      <c r="X1085" s="89">
        <v>3255</v>
      </c>
      <c r="Y1085" s="89">
        <v>3673</v>
      </c>
      <c r="Z1085" s="10">
        <f t="shared" si="296"/>
        <v>-418</v>
      </c>
      <c r="AA1085" s="87">
        <f t="shared" si="297"/>
        <v>-11.380343043833378</v>
      </c>
      <c r="AB1085" s="90" t="s">
        <v>5339</v>
      </c>
      <c r="AC1085" s="89">
        <v>273</v>
      </c>
      <c r="AD1085" s="89">
        <v>169</v>
      </c>
      <c r="AE1085" s="10">
        <f t="shared" si="298"/>
        <v>104</v>
      </c>
      <c r="AF1085" s="11">
        <f t="shared" si="299"/>
        <v>61.53846153846154</v>
      </c>
      <c r="AG1085" s="91" t="s">
        <v>7607</v>
      </c>
      <c r="AH1085" s="89">
        <v>157</v>
      </c>
      <c r="AI1085" s="89" t="s">
        <v>11071</v>
      </c>
      <c r="AJ1085" s="10" t="str">
        <f t="shared" si="300"/>
        <v>-</v>
      </c>
      <c r="AK1085" s="87" t="str">
        <f t="shared" si="301"/>
        <v>-</v>
      </c>
      <c r="AL1085" s="90" t="s">
        <v>9106</v>
      </c>
      <c r="AM1085" s="89">
        <v>137</v>
      </c>
      <c r="AN1085" s="89">
        <v>143</v>
      </c>
      <c r="AO1085" s="10">
        <f t="shared" si="302"/>
        <v>-6</v>
      </c>
      <c r="AP1085" s="11">
        <f t="shared" si="303"/>
        <v>-4.1958041958041958</v>
      </c>
      <c r="AQ1085" s="91" t="s">
        <v>6750</v>
      </c>
      <c r="AR1085" s="89">
        <v>100</v>
      </c>
      <c r="AS1085" s="89" t="s">
        <v>5344</v>
      </c>
      <c r="AT1085" s="10" t="str">
        <f t="shared" si="304"/>
        <v>-</v>
      </c>
      <c r="AU1085" s="87" t="str">
        <f t="shared" si="305"/>
        <v>-</v>
      </c>
      <c r="AV1085" s="19" t="s">
        <v>9137</v>
      </c>
    </row>
    <row r="1086" spans="3:48" ht="50.1" customHeight="1">
      <c r="C1086" s="5"/>
      <c r="D1086" s="64" t="s">
        <v>2143</v>
      </c>
      <c r="E1086" s="65" t="s">
        <v>5264</v>
      </c>
      <c r="F1086" s="67" t="s">
        <v>2144</v>
      </c>
      <c r="G1086" s="29">
        <v>8296</v>
      </c>
      <c r="H1086" s="13">
        <v>8614</v>
      </c>
      <c r="I1086" s="10">
        <f t="shared" si="288"/>
        <v>-318</v>
      </c>
      <c r="J1086" s="87">
        <f t="shared" si="289"/>
        <v>-3.6916647318319016</v>
      </c>
      <c r="K1086" s="29">
        <v>3649</v>
      </c>
      <c r="L1086" s="13">
        <v>3843</v>
      </c>
      <c r="M1086" s="10">
        <f t="shared" si="290"/>
        <v>-194</v>
      </c>
      <c r="N1086" s="87">
        <f t="shared" si="291"/>
        <v>-5.0481394743689822</v>
      </c>
      <c r="O1086" s="29">
        <v>283</v>
      </c>
      <c r="P1086" s="13">
        <v>282</v>
      </c>
      <c r="Q1086" s="10">
        <f t="shared" si="292"/>
        <v>1</v>
      </c>
      <c r="R1086" s="87">
        <f t="shared" si="293"/>
        <v>0.3546099290780142</v>
      </c>
      <c r="S1086" s="29">
        <v>4364</v>
      </c>
      <c r="T1086" s="13">
        <v>4488</v>
      </c>
      <c r="U1086" s="10">
        <f t="shared" si="294"/>
        <v>-124</v>
      </c>
      <c r="V1086" s="87">
        <f t="shared" si="295"/>
        <v>-2.7629233511586455</v>
      </c>
      <c r="W1086" s="88" t="s">
        <v>9107</v>
      </c>
      <c r="X1086" s="89">
        <v>2133</v>
      </c>
      <c r="Y1086" s="89">
        <v>2133</v>
      </c>
      <c r="Z1086" s="10">
        <f t="shared" si="296"/>
        <v>0</v>
      </c>
      <c r="AA1086" s="87">
        <f t="shared" si="297"/>
        <v>0</v>
      </c>
      <c r="AB1086" s="90" t="s">
        <v>9108</v>
      </c>
      <c r="AC1086" s="89">
        <v>900</v>
      </c>
      <c r="AD1086" s="89">
        <v>899</v>
      </c>
      <c r="AE1086" s="10">
        <f t="shared" si="298"/>
        <v>1</v>
      </c>
      <c r="AF1086" s="11">
        <f t="shared" si="299"/>
        <v>0.11123470522803114</v>
      </c>
      <c r="AG1086" s="91" t="s">
        <v>9109</v>
      </c>
      <c r="AH1086" s="89">
        <v>824</v>
      </c>
      <c r="AI1086" s="89">
        <v>823</v>
      </c>
      <c r="AJ1086" s="10">
        <f t="shared" si="300"/>
        <v>1</v>
      </c>
      <c r="AK1086" s="87">
        <f t="shared" si="301"/>
        <v>0.12150668286755771</v>
      </c>
      <c r="AL1086" s="90" t="s">
        <v>9110</v>
      </c>
      <c r="AM1086" s="89">
        <v>91</v>
      </c>
      <c r="AN1086" s="89">
        <v>81</v>
      </c>
      <c r="AO1086" s="10">
        <f t="shared" si="302"/>
        <v>10</v>
      </c>
      <c r="AP1086" s="11">
        <f t="shared" si="303"/>
        <v>12.345679012345679</v>
      </c>
      <c r="AQ1086" s="91" t="s">
        <v>9111</v>
      </c>
      <c r="AR1086" s="89">
        <v>60</v>
      </c>
      <c r="AS1086" s="89">
        <v>50</v>
      </c>
      <c r="AT1086" s="10">
        <f t="shared" si="304"/>
        <v>10</v>
      </c>
      <c r="AU1086" s="87">
        <f t="shared" si="305"/>
        <v>20</v>
      </c>
      <c r="AV1086" s="19" t="s">
        <v>6417</v>
      </c>
    </row>
    <row r="1087" spans="3:48" ht="50.1" customHeight="1">
      <c r="C1087" s="5"/>
      <c r="D1087" s="64" t="s">
        <v>2145</v>
      </c>
      <c r="E1087" s="65" t="s">
        <v>5264</v>
      </c>
      <c r="F1087" s="67" t="s">
        <v>2146</v>
      </c>
      <c r="G1087" s="29">
        <v>3366</v>
      </c>
      <c r="H1087" s="13">
        <v>3494</v>
      </c>
      <c r="I1087" s="10">
        <f t="shared" si="288"/>
        <v>-128</v>
      </c>
      <c r="J1087" s="87">
        <f t="shared" si="289"/>
        <v>-3.6634230108757868</v>
      </c>
      <c r="K1087" s="29">
        <v>2138</v>
      </c>
      <c r="L1087" s="13">
        <v>2302</v>
      </c>
      <c r="M1087" s="10">
        <f t="shared" si="290"/>
        <v>-164</v>
      </c>
      <c r="N1087" s="87">
        <f t="shared" si="291"/>
        <v>-7.1242397914856648</v>
      </c>
      <c r="O1087" s="29">
        <v>331</v>
      </c>
      <c r="P1087" s="13">
        <v>330</v>
      </c>
      <c r="Q1087" s="10">
        <f t="shared" si="292"/>
        <v>1</v>
      </c>
      <c r="R1087" s="87">
        <f t="shared" si="293"/>
        <v>0.30303030303030304</v>
      </c>
      <c r="S1087" s="29">
        <v>897</v>
      </c>
      <c r="T1087" s="13">
        <v>861</v>
      </c>
      <c r="U1087" s="10">
        <f t="shared" si="294"/>
        <v>36</v>
      </c>
      <c r="V1087" s="87">
        <f t="shared" si="295"/>
        <v>4.1811846689895473</v>
      </c>
      <c r="W1087" s="88" t="s">
        <v>5346</v>
      </c>
      <c r="X1087" s="89">
        <v>276</v>
      </c>
      <c r="Y1087" s="89">
        <v>276</v>
      </c>
      <c r="Z1087" s="10">
        <f t="shared" si="296"/>
        <v>0</v>
      </c>
      <c r="AA1087" s="87">
        <f t="shared" si="297"/>
        <v>0</v>
      </c>
      <c r="AB1087" s="90" t="s">
        <v>5342</v>
      </c>
      <c r="AC1087" s="89">
        <v>213</v>
      </c>
      <c r="AD1087" s="89">
        <v>212</v>
      </c>
      <c r="AE1087" s="10">
        <f t="shared" si="298"/>
        <v>1</v>
      </c>
      <c r="AF1087" s="11">
        <f t="shared" si="299"/>
        <v>0.47169811320754718</v>
      </c>
      <c r="AG1087" s="91" t="s">
        <v>5754</v>
      </c>
      <c r="AH1087" s="89">
        <v>200</v>
      </c>
      <c r="AI1087" s="89">
        <v>200</v>
      </c>
      <c r="AJ1087" s="10">
        <f t="shared" si="300"/>
        <v>0</v>
      </c>
      <c r="AK1087" s="87">
        <f t="shared" si="301"/>
        <v>0</v>
      </c>
      <c r="AL1087" s="90" t="s">
        <v>6020</v>
      </c>
      <c r="AM1087" s="89">
        <v>165</v>
      </c>
      <c r="AN1087" s="89">
        <v>165</v>
      </c>
      <c r="AO1087" s="10">
        <f t="shared" si="302"/>
        <v>0</v>
      </c>
      <c r="AP1087" s="11">
        <f t="shared" si="303"/>
        <v>0</v>
      </c>
      <c r="AQ1087" s="91" t="s">
        <v>9112</v>
      </c>
      <c r="AR1087" s="89">
        <v>20</v>
      </c>
      <c r="AS1087" s="89" t="s">
        <v>5344</v>
      </c>
      <c r="AT1087" s="10" t="str">
        <f t="shared" si="304"/>
        <v>-</v>
      </c>
      <c r="AU1087" s="87" t="str">
        <f t="shared" si="305"/>
        <v>-</v>
      </c>
      <c r="AV1087" s="19" t="s">
        <v>6418</v>
      </c>
    </row>
    <row r="1088" spans="3:48" ht="50.1" customHeight="1">
      <c r="C1088" s="5"/>
      <c r="D1088" s="64" t="s">
        <v>2147</v>
      </c>
      <c r="E1088" s="65" t="s">
        <v>5264</v>
      </c>
      <c r="F1088" s="67" t="s">
        <v>2148</v>
      </c>
      <c r="G1088" s="29">
        <v>2086</v>
      </c>
      <c r="H1088" s="13">
        <v>2175</v>
      </c>
      <c r="I1088" s="10">
        <f t="shared" si="288"/>
        <v>-89</v>
      </c>
      <c r="J1088" s="87">
        <f t="shared" si="289"/>
        <v>-4.0919540229885056</v>
      </c>
      <c r="K1088" s="29">
        <v>1602</v>
      </c>
      <c r="L1088" s="13">
        <v>1671</v>
      </c>
      <c r="M1088" s="10">
        <f t="shared" si="290"/>
        <v>-69</v>
      </c>
      <c r="N1088" s="87">
        <f t="shared" si="291"/>
        <v>-4.1292639138240581</v>
      </c>
      <c r="O1088" s="29">
        <v>5</v>
      </c>
      <c r="P1088" s="13">
        <v>5</v>
      </c>
      <c r="Q1088" s="10">
        <f t="shared" si="292"/>
        <v>0</v>
      </c>
      <c r="R1088" s="87">
        <f t="shared" si="293"/>
        <v>0</v>
      </c>
      <c r="S1088" s="29">
        <v>479</v>
      </c>
      <c r="T1088" s="13">
        <v>499</v>
      </c>
      <c r="U1088" s="10">
        <f t="shared" si="294"/>
        <v>-20</v>
      </c>
      <c r="V1088" s="87">
        <f t="shared" si="295"/>
        <v>-4.0080160320641278</v>
      </c>
      <c r="W1088" s="88" t="s">
        <v>5346</v>
      </c>
      <c r="X1088" s="89">
        <v>232</v>
      </c>
      <c r="Y1088" s="89">
        <v>232</v>
      </c>
      <c r="Z1088" s="10">
        <f t="shared" si="296"/>
        <v>0</v>
      </c>
      <c r="AA1088" s="87">
        <f t="shared" si="297"/>
        <v>0</v>
      </c>
      <c r="AB1088" s="90" t="s">
        <v>5381</v>
      </c>
      <c r="AC1088" s="89">
        <v>109</v>
      </c>
      <c r="AD1088" s="89">
        <v>107</v>
      </c>
      <c r="AE1088" s="10">
        <f t="shared" si="298"/>
        <v>2</v>
      </c>
      <c r="AF1088" s="11">
        <f t="shared" si="299"/>
        <v>1.8691588785046727</v>
      </c>
      <c r="AG1088" s="91" t="s">
        <v>9113</v>
      </c>
      <c r="AH1088" s="89">
        <v>104</v>
      </c>
      <c r="AI1088" s="89">
        <v>128</v>
      </c>
      <c r="AJ1088" s="10">
        <f t="shared" si="300"/>
        <v>-24</v>
      </c>
      <c r="AK1088" s="87">
        <f t="shared" si="301"/>
        <v>-18.75</v>
      </c>
      <c r="AL1088" s="90" t="s">
        <v>5995</v>
      </c>
      <c r="AM1088" s="89">
        <v>20</v>
      </c>
      <c r="AN1088" s="89">
        <v>20</v>
      </c>
      <c r="AO1088" s="10">
        <f t="shared" si="302"/>
        <v>0</v>
      </c>
      <c r="AP1088" s="11">
        <f t="shared" si="303"/>
        <v>0</v>
      </c>
      <c r="AQ1088" s="91" t="s">
        <v>6599</v>
      </c>
      <c r="AR1088" s="89">
        <v>11</v>
      </c>
      <c r="AS1088" s="89">
        <v>11</v>
      </c>
      <c r="AT1088" s="10">
        <f t="shared" si="304"/>
        <v>0</v>
      </c>
      <c r="AU1088" s="87">
        <f t="shared" si="305"/>
        <v>0</v>
      </c>
      <c r="AV1088" s="19" t="s">
        <v>6419</v>
      </c>
    </row>
    <row r="1089" spans="3:48" ht="50.1" customHeight="1">
      <c r="C1089" s="5"/>
      <c r="D1089" s="64" t="s">
        <v>2149</v>
      </c>
      <c r="E1089" s="65" t="s">
        <v>5264</v>
      </c>
      <c r="F1089" s="67" t="s">
        <v>2150</v>
      </c>
      <c r="G1089" s="29">
        <v>1291</v>
      </c>
      <c r="H1089" s="13">
        <v>1199</v>
      </c>
      <c r="I1089" s="10">
        <f t="shared" si="288"/>
        <v>92</v>
      </c>
      <c r="J1089" s="87">
        <f t="shared" si="289"/>
        <v>7.6730608840700585</v>
      </c>
      <c r="K1089" s="29">
        <v>1047</v>
      </c>
      <c r="L1089" s="13">
        <v>760</v>
      </c>
      <c r="M1089" s="10">
        <f t="shared" si="290"/>
        <v>287</v>
      </c>
      <c r="N1089" s="87">
        <f t="shared" si="291"/>
        <v>37.763157894736842</v>
      </c>
      <c r="O1089" s="29">
        <v>1</v>
      </c>
      <c r="P1089" s="13">
        <v>1</v>
      </c>
      <c r="Q1089" s="10">
        <f t="shared" si="292"/>
        <v>0</v>
      </c>
      <c r="R1089" s="87">
        <f t="shared" si="293"/>
        <v>0</v>
      </c>
      <c r="S1089" s="29">
        <v>243</v>
      </c>
      <c r="T1089" s="13">
        <v>438</v>
      </c>
      <c r="U1089" s="10">
        <f t="shared" si="294"/>
        <v>-195</v>
      </c>
      <c r="V1089" s="87">
        <f t="shared" si="295"/>
        <v>-44.520547945205479</v>
      </c>
      <c r="W1089" s="88" t="s">
        <v>5373</v>
      </c>
      <c r="X1089" s="89">
        <v>77</v>
      </c>
      <c r="Y1089" s="89">
        <v>285</v>
      </c>
      <c r="Z1089" s="10">
        <f t="shared" si="296"/>
        <v>-208</v>
      </c>
      <c r="AA1089" s="87">
        <f t="shared" si="297"/>
        <v>-72.982456140350877</v>
      </c>
      <c r="AB1089" s="90" t="s">
        <v>6083</v>
      </c>
      <c r="AC1089" s="89">
        <v>66</v>
      </c>
      <c r="AD1089" s="89">
        <v>68</v>
      </c>
      <c r="AE1089" s="10">
        <f t="shared" si="298"/>
        <v>-2</v>
      </c>
      <c r="AF1089" s="11">
        <f t="shared" si="299"/>
        <v>-2.9411764705882351</v>
      </c>
      <c r="AG1089" s="91" t="s">
        <v>9114</v>
      </c>
      <c r="AH1089" s="89">
        <v>43</v>
      </c>
      <c r="AI1089" s="89">
        <v>43</v>
      </c>
      <c r="AJ1089" s="10">
        <f t="shared" si="300"/>
        <v>0</v>
      </c>
      <c r="AK1089" s="87">
        <f t="shared" si="301"/>
        <v>0</v>
      </c>
      <c r="AL1089" s="90" t="s">
        <v>9115</v>
      </c>
      <c r="AM1089" s="89">
        <v>19</v>
      </c>
      <c r="AN1089" s="89">
        <v>18</v>
      </c>
      <c r="AO1089" s="10">
        <f t="shared" si="302"/>
        <v>1</v>
      </c>
      <c r="AP1089" s="11">
        <f t="shared" si="303"/>
        <v>5.5555555555555554</v>
      </c>
      <c r="AQ1089" s="91" t="s">
        <v>5381</v>
      </c>
      <c r="AR1089" s="89">
        <v>11</v>
      </c>
      <c r="AS1089" s="89">
        <v>8</v>
      </c>
      <c r="AT1089" s="10">
        <f t="shared" si="304"/>
        <v>3</v>
      </c>
      <c r="AU1089" s="87">
        <f t="shared" si="305"/>
        <v>37.5</v>
      </c>
      <c r="AV1089" s="19" t="s">
        <v>6420</v>
      </c>
    </row>
    <row r="1090" spans="3:48" ht="50.1" customHeight="1">
      <c r="C1090" s="5"/>
      <c r="D1090" s="64" t="s">
        <v>2151</v>
      </c>
      <c r="E1090" s="65" t="s">
        <v>5264</v>
      </c>
      <c r="F1090" s="67" t="s">
        <v>2152</v>
      </c>
      <c r="G1090" s="29">
        <v>1201</v>
      </c>
      <c r="H1090" s="13">
        <v>1036</v>
      </c>
      <c r="I1090" s="10">
        <f t="shared" si="288"/>
        <v>165</v>
      </c>
      <c r="J1090" s="87">
        <f t="shared" si="289"/>
        <v>15.926640926640925</v>
      </c>
      <c r="K1090" s="29">
        <v>796</v>
      </c>
      <c r="L1090" s="13">
        <v>632</v>
      </c>
      <c r="M1090" s="10">
        <f t="shared" si="290"/>
        <v>164</v>
      </c>
      <c r="N1090" s="87">
        <f t="shared" si="291"/>
        <v>25.949367088607595</v>
      </c>
      <c r="O1090" s="29">
        <v>0</v>
      </c>
      <c r="P1090" s="13">
        <v>0</v>
      </c>
      <c r="Q1090" s="10" t="str">
        <f t="shared" si="292"/>
        <v>-</v>
      </c>
      <c r="R1090" s="87" t="str">
        <f t="shared" si="293"/>
        <v>-</v>
      </c>
      <c r="S1090" s="29">
        <v>405</v>
      </c>
      <c r="T1090" s="13">
        <v>404</v>
      </c>
      <c r="U1090" s="10">
        <f t="shared" si="294"/>
        <v>1</v>
      </c>
      <c r="V1090" s="87">
        <f t="shared" si="295"/>
        <v>0.24752475247524752</v>
      </c>
      <c r="W1090" s="88" t="s">
        <v>9116</v>
      </c>
      <c r="X1090" s="89">
        <v>108</v>
      </c>
      <c r="Y1090" s="89">
        <v>127</v>
      </c>
      <c r="Z1090" s="10">
        <f t="shared" si="296"/>
        <v>-19</v>
      </c>
      <c r="AA1090" s="87">
        <f t="shared" si="297"/>
        <v>-14.960629921259844</v>
      </c>
      <c r="AB1090" s="90" t="s">
        <v>9117</v>
      </c>
      <c r="AC1090" s="89">
        <v>101</v>
      </c>
      <c r="AD1090" s="89">
        <v>101</v>
      </c>
      <c r="AE1090" s="10">
        <f t="shared" si="298"/>
        <v>0</v>
      </c>
      <c r="AF1090" s="11">
        <f t="shared" si="299"/>
        <v>0</v>
      </c>
      <c r="AG1090" s="91" t="s">
        <v>5387</v>
      </c>
      <c r="AH1090" s="89">
        <v>83</v>
      </c>
      <c r="AI1090" s="89">
        <v>86</v>
      </c>
      <c r="AJ1090" s="10">
        <f t="shared" si="300"/>
        <v>-3</v>
      </c>
      <c r="AK1090" s="87">
        <f t="shared" si="301"/>
        <v>-3.4883720930232558</v>
      </c>
      <c r="AL1090" s="90" t="s">
        <v>7532</v>
      </c>
      <c r="AM1090" s="89">
        <v>77</v>
      </c>
      <c r="AN1090" s="89">
        <v>56</v>
      </c>
      <c r="AO1090" s="10">
        <f t="shared" si="302"/>
        <v>21</v>
      </c>
      <c r="AP1090" s="11">
        <f t="shared" si="303"/>
        <v>37.5</v>
      </c>
      <c r="AQ1090" s="91" t="s">
        <v>9118</v>
      </c>
      <c r="AR1090" s="89">
        <v>19</v>
      </c>
      <c r="AS1090" s="89">
        <v>19</v>
      </c>
      <c r="AT1090" s="10">
        <f t="shared" si="304"/>
        <v>0</v>
      </c>
      <c r="AU1090" s="87">
        <f t="shared" si="305"/>
        <v>0</v>
      </c>
      <c r="AV1090" s="19" t="s">
        <v>9138</v>
      </c>
    </row>
    <row r="1091" spans="3:48" ht="50.1" customHeight="1">
      <c r="C1091" s="5"/>
      <c r="D1091" s="64" t="s">
        <v>2153</v>
      </c>
      <c r="E1091" s="65" t="s">
        <v>5264</v>
      </c>
      <c r="F1091" s="67" t="s">
        <v>2154</v>
      </c>
      <c r="G1091" s="29">
        <v>8365</v>
      </c>
      <c r="H1091" s="13">
        <v>8358</v>
      </c>
      <c r="I1091" s="10">
        <f t="shared" si="288"/>
        <v>7</v>
      </c>
      <c r="J1091" s="87">
        <f t="shared" si="289"/>
        <v>8.3752093802345065E-2</v>
      </c>
      <c r="K1091" s="29">
        <v>3303</v>
      </c>
      <c r="L1091" s="13">
        <v>3231</v>
      </c>
      <c r="M1091" s="10">
        <f t="shared" si="290"/>
        <v>72</v>
      </c>
      <c r="N1091" s="87">
        <f t="shared" si="291"/>
        <v>2.2284122562674096</v>
      </c>
      <c r="O1091" s="29">
        <v>1229</v>
      </c>
      <c r="P1091" s="13">
        <v>1228</v>
      </c>
      <c r="Q1091" s="10">
        <f t="shared" si="292"/>
        <v>1</v>
      </c>
      <c r="R1091" s="87">
        <f t="shared" si="293"/>
        <v>8.1433224755700334E-2</v>
      </c>
      <c r="S1091" s="29">
        <v>3833</v>
      </c>
      <c r="T1091" s="13">
        <v>3899</v>
      </c>
      <c r="U1091" s="10">
        <f t="shared" si="294"/>
        <v>-66</v>
      </c>
      <c r="V1091" s="87">
        <f t="shared" si="295"/>
        <v>-1.6927417286483715</v>
      </c>
      <c r="W1091" s="88" t="s">
        <v>9119</v>
      </c>
      <c r="X1091" s="89">
        <v>1326</v>
      </c>
      <c r="Y1091" s="89">
        <v>1322</v>
      </c>
      <c r="Z1091" s="10">
        <f t="shared" si="296"/>
        <v>4</v>
      </c>
      <c r="AA1091" s="87">
        <f t="shared" si="297"/>
        <v>0.30257186081694404</v>
      </c>
      <c r="AB1091" s="90" t="s">
        <v>9120</v>
      </c>
      <c r="AC1091" s="89">
        <v>1228</v>
      </c>
      <c r="AD1091" s="89">
        <v>1294</v>
      </c>
      <c r="AE1091" s="10">
        <f t="shared" si="298"/>
        <v>-66</v>
      </c>
      <c r="AF1091" s="11">
        <f t="shared" si="299"/>
        <v>-5.1004636785162285</v>
      </c>
      <c r="AG1091" s="91" t="s">
        <v>9121</v>
      </c>
      <c r="AH1091" s="89">
        <v>332</v>
      </c>
      <c r="AI1091" s="89">
        <v>339</v>
      </c>
      <c r="AJ1091" s="10">
        <f t="shared" si="300"/>
        <v>-7</v>
      </c>
      <c r="AK1091" s="87">
        <f t="shared" si="301"/>
        <v>-2.0648967551622417</v>
      </c>
      <c r="AL1091" s="90" t="s">
        <v>9122</v>
      </c>
      <c r="AM1091" s="89">
        <v>230</v>
      </c>
      <c r="AN1091" s="89">
        <v>186</v>
      </c>
      <c r="AO1091" s="10">
        <f t="shared" si="302"/>
        <v>44</v>
      </c>
      <c r="AP1091" s="11">
        <f t="shared" si="303"/>
        <v>23.655913978494624</v>
      </c>
      <c r="AQ1091" s="91" t="s">
        <v>9123</v>
      </c>
      <c r="AR1091" s="89">
        <v>144</v>
      </c>
      <c r="AS1091" s="89">
        <v>161</v>
      </c>
      <c r="AT1091" s="10">
        <f t="shared" si="304"/>
        <v>-17</v>
      </c>
      <c r="AU1091" s="87">
        <f t="shared" si="305"/>
        <v>-10.559006211180124</v>
      </c>
      <c r="AV1091" s="19" t="s">
        <v>6421</v>
      </c>
    </row>
    <row r="1092" spans="3:48" ht="50.1" customHeight="1">
      <c r="C1092" s="5"/>
      <c r="D1092" s="64" t="s">
        <v>2155</v>
      </c>
      <c r="E1092" s="65" t="s">
        <v>5264</v>
      </c>
      <c r="F1092" s="67" t="s">
        <v>2156</v>
      </c>
      <c r="G1092" s="29">
        <v>2267</v>
      </c>
      <c r="H1092" s="13">
        <v>2420</v>
      </c>
      <c r="I1092" s="10">
        <f t="shared" si="288"/>
        <v>-153</v>
      </c>
      <c r="J1092" s="87">
        <f t="shared" si="289"/>
        <v>-6.3223140495867778</v>
      </c>
      <c r="K1092" s="29">
        <v>735</v>
      </c>
      <c r="L1092" s="13">
        <v>635</v>
      </c>
      <c r="M1092" s="10">
        <f t="shared" si="290"/>
        <v>100</v>
      </c>
      <c r="N1092" s="87">
        <f t="shared" si="291"/>
        <v>15.748031496062993</v>
      </c>
      <c r="O1092" s="29">
        <v>45</v>
      </c>
      <c r="P1092" s="13">
        <v>197</v>
      </c>
      <c r="Q1092" s="10">
        <f t="shared" si="292"/>
        <v>-152</v>
      </c>
      <c r="R1092" s="87">
        <f t="shared" si="293"/>
        <v>-77.157360406091371</v>
      </c>
      <c r="S1092" s="29">
        <v>1487</v>
      </c>
      <c r="T1092" s="13">
        <v>1587</v>
      </c>
      <c r="U1092" s="10">
        <f t="shared" si="294"/>
        <v>-100</v>
      </c>
      <c r="V1092" s="87">
        <f t="shared" si="295"/>
        <v>-6.3011972274732191</v>
      </c>
      <c r="W1092" s="88" t="s">
        <v>7381</v>
      </c>
      <c r="X1092" s="89">
        <v>773</v>
      </c>
      <c r="Y1092" s="89">
        <v>773</v>
      </c>
      <c r="Z1092" s="10">
        <f t="shared" si="296"/>
        <v>0</v>
      </c>
      <c r="AA1092" s="87">
        <f t="shared" si="297"/>
        <v>0</v>
      </c>
      <c r="AB1092" s="90" t="s">
        <v>5628</v>
      </c>
      <c r="AC1092" s="89">
        <v>654</v>
      </c>
      <c r="AD1092" s="89">
        <v>753</v>
      </c>
      <c r="AE1092" s="10">
        <f t="shared" si="298"/>
        <v>-99</v>
      </c>
      <c r="AF1092" s="11">
        <f t="shared" si="299"/>
        <v>-13.147410358565736</v>
      </c>
      <c r="AG1092" s="91" t="s">
        <v>6410</v>
      </c>
      <c r="AH1092" s="89">
        <v>24</v>
      </c>
      <c r="AI1092" s="89">
        <v>24</v>
      </c>
      <c r="AJ1092" s="10">
        <f t="shared" si="300"/>
        <v>0</v>
      </c>
      <c r="AK1092" s="87">
        <f t="shared" si="301"/>
        <v>0</v>
      </c>
      <c r="AL1092" s="90" t="s">
        <v>5770</v>
      </c>
      <c r="AM1092" s="89">
        <v>20</v>
      </c>
      <c r="AN1092" s="89">
        <v>20</v>
      </c>
      <c r="AO1092" s="10">
        <f t="shared" si="302"/>
        <v>0</v>
      </c>
      <c r="AP1092" s="11">
        <f t="shared" si="303"/>
        <v>0</v>
      </c>
      <c r="AQ1092" s="91" t="s">
        <v>9124</v>
      </c>
      <c r="AR1092" s="89">
        <v>9</v>
      </c>
      <c r="AS1092" s="89">
        <v>13</v>
      </c>
      <c r="AT1092" s="10">
        <f t="shared" si="304"/>
        <v>-4</v>
      </c>
      <c r="AU1092" s="87">
        <f t="shared" si="305"/>
        <v>-30.76923076923077</v>
      </c>
      <c r="AV1092" s="19" t="s">
        <v>9139</v>
      </c>
    </row>
    <row r="1093" spans="3:48" ht="50.1" customHeight="1">
      <c r="C1093" s="5"/>
      <c r="D1093" s="64" t="s">
        <v>2157</v>
      </c>
      <c r="E1093" s="65" t="s">
        <v>5264</v>
      </c>
      <c r="F1093" s="67" t="s">
        <v>2158</v>
      </c>
      <c r="G1093" s="29">
        <v>6402</v>
      </c>
      <c r="H1093" s="13">
        <v>7171</v>
      </c>
      <c r="I1093" s="10">
        <f t="shared" si="288"/>
        <v>-769</v>
      </c>
      <c r="J1093" s="87">
        <f t="shared" si="289"/>
        <v>-10.723748431181146</v>
      </c>
      <c r="K1093" s="29">
        <v>5120</v>
      </c>
      <c r="L1093" s="13">
        <v>5204</v>
      </c>
      <c r="M1093" s="10">
        <f t="shared" si="290"/>
        <v>-84</v>
      </c>
      <c r="N1093" s="87">
        <f t="shared" si="291"/>
        <v>-1.6141429669485012</v>
      </c>
      <c r="O1093" s="29">
        <v>11</v>
      </c>
      <c r="P1093" s="13">
        <v>11</v>
      </c>
      <c r="Q1093" s="10">
        <f t="shared" si="292"/>
        <v>0</v>
      </c>
      <c r="R1093" s="87">
        <f t="shared" si="293"/>
        <v>0</v>
      </c>
      <c r="S1093" s="29">
        <v>1272</v>
      </c>
      <c r="T1093" s="13">
        <v>1956</v>
      </c>
      <c r="U1093" s="10">
        <f t="shared" si="294"/>
        <v>-684</v>
      </c>
      <c r="V1093" s="87">
        <f t="shared" si="295"/>
        <v>-34.969325153374228</v>
      </c>
      <c r="W1093" s="88" t="s">
        <v>7646</v>
      </c>
      <c r="X1093" s="89">
        <v>935</v>
      </c>
      <c r="Y1093" s="89">
        <v>1682</v>
      </c>
      <c r="Z1093" s="10">
        <f t="shared" si="296"/>
        <v>-747</v>
      </c>
      <c r="AA1093" s="87">
        <f t="shared" si="297"/>
        <v>-44.411414982164089</v>
      </c>
      <c r="AB1093" s="90" t="s">
        <v>6409</v>
      </c>
      <c r="AC1093" s="89">
        <v>150</v>
      </c>
      <c r="AD1093" s="89">
        <v>100</v>
      </c>
      <c r="AE1093" s="10">
        <f t="shared" si="298"/>
        <v>50</v>
      </c>
      <c r="AF1093" s="11">
        <f t="shared" si="299"/>
        <v>50</v>
      </c>
      <c r="AG1093" s="91" t="s">
        <v>5335</v>
      </c>
      <c r="AH1093" s="89">
        <v>94</v>
      </c>
      <c r="AI1093" s="89">
        <v>96</v>
      </c>
      <c r="AJ1093" s="10">
        <f t="shared" si="300"/>
        <v>-2</v>
      </c>
      <c r="AK1093" s="87">
        <f t="shared" si="301"/>
        <v>-2.083333333333333</v>
      </c>
      <c r="AL1093" s="90" t="s">
        <v>5403</v>
      </c>
      <c r="AM1093" s="89">
        <v>45</v>
      </c>
      <c r="AN1093" s="89">
        <v>36</v>
      </c>
      <c r="AO1093" s="10">
        <f t="shared" si="302"/>
        <v>9</v>
      </c>
      <c r="AP1093" s="11">
        <f t="shared" si="303"/>
        <v>25</v>
      </c>
      <c r="AQ1093" s="91" t="s">
        <v>5437</v>
      </c>
      <c r="AR1093" s="89">
        <v>21</v>
      </c>
      <c r="AS1093" s="89">
        <v>21</v>
      </c>
      <c r="AT1093" s="10">
        <f t="shared" si="304"/>
        <v>0</v>
      </c>
      <c r="AU1093" s="87">
        <f t="shared" si="305"/>
        <v>0</v>
      </c>
      <c r="AV1093" s="19" t="s">
        <v>9140</v>
      </c>
    </row>
    <row r="1094" spans="3:48" ht="50.1" customHeight="1">
      <c r="C1094" s="5"/>
      <c r="D1094" s="64" t="s">
        <v>2159</v>
      </c>
      <c r="E1094" s="65" t="s">
        <v>5264</v>
      </c>
      <c r="F1094" s="67" t="s">
        <v>2160</v>
      </c>
      <c r="G1094" s="29">
        <v>3548</v>
      </c>
      <c r="H1094" s="13">
        <v>3413</v>
      </c>
      <c r="I1094" s="10">
        <f t="shared" si="288"/>
        <v>135</v>
      </c>
      <c r="J1094" s="87">
        <f t="shared" si="289"/>
        <v>3.9554644008203925</v>
      </c>
      <c r="K1094" s="29">
        <v>1254</v>
      </c>
      <c r="L1094" s="13">
        <v>1183</v>
      </c>
      <c r="M1094" s="10">
        <f t="shared" si="290"/>
        <v>71</v>
      </c>
      <c r="N1094" s="87">
        <f t="shared" si="291"/>
        <v>6.0016906170752327</v>
      </c>
      <c r="O1094" s="29">
        <v>257</v>
      </c>
      <c r="P1094" s="13">
        <v>256</v>
      </c>
      <c r="Q1094" s="10">
        <f t="shared" si="292"/>
        <v>1</v>
      </c>
      <c r="R1094" s="87">
        <f t="shared" si="293"/>
        <v>0.390625</v>
      </c>
      <c r="S1094" s="29">
        <v>2037</v>
      </c>
      <c r="T1094" s="13">
        <v>1974</v>
      </c>
      <c r="U1094" s="10">
        <f t="shared" si="294"/>
        <v>63</v>
      </c>
      <c r="V1094" s="87">
        <f t="shared" si="295"/>
        <v>3.1914893617021276</v>
      </c>
      <c r="W1094" s="88" t="s">
        <v>5937</v>
      </c>
      <c r="X1094" s="89">
        <v>1631</v>
      </c>
      <c r="Y1094" s="89">
        <v>1581</v>
      </c>
      <c r="Z1094" s="10">
        <f t="shared" si="296"/>
        <v>50</v>
      </c>
      <c r="AA1094" s="87">
        <f t="shared" si="297"/>
        <v>3.1625553447185326</v>
      </c>
      <c r="AB1094" s="90" t="s">
        <v>5375</v>
      </c>
      <c r="AC1094" s="89">
        <v>219</v>
      </c>
      <c r="AD1094" s="89">
        <v>219</v>
      </c>
      <c r="AE1094" s="10">
        <f t="shared" si="298"/>
        <v>0</v>
      </c>
      <c r="AF1094" s="11">
        <f t="shared" si="299"/>
        <v>0</v>
      </c>
      <c r="AG1094" s="91" t="s">
        <v>5403</v>
      </c>
      <c r="AH1094" s="89">
        <v>121</v>
      </c>
      <c r="AI1094" s="89">
        <v>113</v>
      </c>
      <c r="AJ1094" s="10">
        <f t="shared" si="300"/>
        <v>8</v>
      </c>
      <c r="AK1094" s="87">
        <f t="shared" si="301"/>
        <v>7.0796460176991154</v>
      </c>
      <c r="AL1094" s="90" t="s">
        <v>6199</v>
      </c>
      <c r="AM1094" s="89">
        <v>32</v>
      </c>
      <c r="AN1094" s="89">
        <v>32</v>
      </c>
      <c r="AO1094" s="10">
        <f t="shared" si="302"/>
        <v>0</v>
      </c>
      <c r="AP1094" s="11">
        <f t="shared" si="303"/>
        <v>0</v>
      </c>
      <c r="AQ1094" s="91" t="s">
        <v>9125</v>
      </c>
      <c r="AR1094" s="89">
        <v>16</v>
      </c>
      <c r="AS1094" s="89">
        <v>16</v>
      </c>
      <c r="AT1094" s="10">
        <f t="shared" si="304"/>
        <v>0</v>
      </c>
      <c r="AU1094" s="87">
        <f t="shared" si="305"/>
        <v>0</v>
      </c>
      <c r="AV1094" s="19" t="s">
        <v>9141</v>
      </c>
    </row>
    <row r="1095" spans="3:48" ht="50.1" customHeight="1">
      <c r="C1095" s="5"/>
      <c r="D1095" s="64" t="s">
        <v>2161</v>
      </c>
      <c r="E1095" s="65" t="s">
        <v>5264</v>
      </c>
      <c r="F1095" s="67" t="s">
        <v>2162</v>
      </c>
      <c r="G1095" s="29">
        <v>3398</v>
      </c>
      <c r="H1095" s="13">
        <v>3970</v>
      </c>
      <c r="I1095" s="10">
        <f t="shared" si="288"/>
        <v>-572</v>
      </c>
      <c r="J1095" s="87">
        <f t="shared" si="289"/>
        <v>-14.408060453400504</v>
      </c>
      <c r="K1095" s="29">
        <v>1566</v>
      </c>
      <c r="L1095" s="13">
        <v>1546</v>
      </c>
      <c r="M1095" s="10">
        <f t="shared" si="290"/>
        <v>20</v>
      </c>
      <c r="N1095" s="87">
        <f t="shared" si="291"/>
        <v>1.29366106080207</v>
      </c>
      <c r="O1095" s="29">
        <v>1</v>
      </c>
      <c r="P1095" s="13">
        <v>1</v>
      </c>
      <c r="Q1095" s="10">
        <f t="shared" si="292"/>
        <v>0</v>
      </c>
      <c r="R1095" s="87">
        <f t="shared" si="293"/>
        <v>0</v>
      </c>
      <c r="S1095" s="29">
        <v>1832</v>
      </c>
      <c r="T1095" s="13">
        <v>2423</v>
      </c>
      <c r="U1095" s="10">
        <f t="shared" si="294"/>
        <v>-591</v>
      </c>
      <c r="V1095" s="87">
        <f t="shared" si="295"/>
        <v>-24.391250515889393</v>
      </c>
      <c r="W1095" s="88" t="s">
        <v>5628</v>
      </c>
      <c r="X1095" s="89">
        <v>1054</v>
      </c>
      <c r="Y1095" s="89">
        <v>1234</v>
      </c>
      <c r="Z1095" s="10">
        <f t="shared" si="296"/>
        <v>-180</v>
      </c>
      <c r="AA1095" s="87">
        <f t="shared" si="297"/>
        <v>-14.58670988654781</v>
      </c>
      <c r="AB1095" s="90" t="s">
        <v>5642</v>
      </c>
      <c r="AC1095" s="89">
        <v>532</v>
      </c>
      <c r="AD1095" s="89" t="s">
        <v>5344</v>
      </c>
      <c r="AE1095" s="10" t="str">
        <f t="shared" si="298"/>
        <v>-</v>
      </c>
      <c r="AF1095" s="11" t="str">
        <f t="shared" si="299"/>
        <v>-</v>
      </c>
      <c r="AG1095" s="91" t="s">
        <v>5426</v>
      </c>
      <c r="AH1095" s="89">
        <v>91</v>
      </c>
      <c r="AI1095" s="89">
        <v>82</v>
      </c>
      <c r="AJ1095" s="10">
        <f t="shared" si="300"/>
        <v>9</v>
      </c>
      <c r="AK1095" s="87">
        <f t="shared" si="301"/>
        <v>10.975609756097562</v>
      </c>
      <c r="AL1095" s="90" t="s">
        <v>5643</v>
      </c>
      <c r="AM1095" s="89">
        <v>39</v>
      </c>
      <c r="AN1095" s="89">
        <v>51</v>
      </c>
      <c r="AO1095" s="10">
        <f t="shared" si="302"/>
        <v>-12</v>
      </c>
      <c r="AP1095" s="11">
        <f t="shared" si="303"/>
        <v>-23.52941176470588</v>
      </c>
      <c r="AQ1095" s="91" t="s">
        <v>5379</v>
      </c>
      <c r="AR1095" s="89">
        <v>32</v>
      </c>
      <c r="AS1095" s="89">
        <v>132</v>
      </c>
      <c r="AT1095" s="10">
        <f t="shared" si="304"/>
        <v>-100</v>
      </c>
      <c r="AU1095" s="87">
        <f t="shared" si="305"/>
        <v>-75.757575757575751</v>
      </c>
      <c r="AV1095" s="21" t="s">
        <v>6422</v>
      </c>
    </row>
    <row r="1096" spans="3:48" ht="50.1" customHeight="1">
      <c r="C1096" s="5"/>
      <c r="D1096" s="64" t="s">
        <v>2163</v>
      </c>
      <c r="E1096" s="65" t="s">
        <v>5264</v>
      </c>
      <c r="F1096" s="67" t="s">
        <v>2164</v>
      </c>
      <c r="G1096" s="29">
        <v>13</v>
      </c>
      <c r="H1096" s="13">
        <v>13</v>
      </c>
      <c r="I1096" s="10">
        <f t="shared" si="288"/>
        <v>0</v>
      </c>
      <c r="J1096" s="87">
        <f t="shared" si="289"/>
        <v>0</v>
      </c>
      <c r="K1096" s="29">
        <v>0</v>
      </c>
      <c r="L1096" s="13">
        <v>0</v>
      </c>
      <c r="M1096" s="10" t="str">
        <f t="shared" si="290"/>
        <v>-</v>
      </c>
      <c r="N1096" s="87" t="str">
        <f t="shared" si="291"/>
        <v>-</v>
      </c>
      <c r="O1096" s="29">
        <v>0</v>
      </c>
      <c r="P1096" s="13">
        <v>0</v>
      </c>
      <c r="Q1096" s="10" t="str">
        <f t="shared" si="292"/>
        <v>-</v>
      </c>
      <c r="R1096" s="87" t="str">
        <f t="shared" si="293"/>
        <v>-</v>
      </c>
      <c r="S1096" s="29">
        <v>13</v>
      </c>
      <c r="T1096" s="13">
        <v>13</v>
      </c>
      <c r="U1096" s="10">
        <f t="shared" si="294"/>
        <v>0</v>
      </c>
      <c r="V1096" s="87">
        <f t="shared" si="295"/>
        <v>0</v>
      </c>
      <c r="W1096" s="88" t="s">
        <v>9126</v>
      </c>
      <c r="X1096" s="89">
        <v>13</v>
      </c>
      <c r="Y1096" s="89">
        <v>13</v>
      </c>
      <c r="Z1096" s="10">
        <f t="shared" si="296"/>
        <v>0</v>
      </c>
      <c r="AA1096" s="87">
        <f t="shared" si="297"/>
        <v>0</v>
      </c>
      <c r="AB1096" s="90" t="s">
        <v>11071</v>
      </c>
      <c r="AC1096" s="89" t="s">
        <v>11071</v>
      </c>
      <c r="AD1096" s="89" t="s">
        <v>5344</v>
      </c>
      <c r="AE1096" s="10" t="str">
        <f t="shared" si="298"/>
        <v>-</v>
      </c>
      <c r="AF1096" s="11" t="str">
        <f t="shared" si="299"/>
        <v>-</v>
      </c>
      <c r="AG1096" s="91" t="s">
        <v>11071</v>
      </c>
      <c r="AH1096" s="89" t="s">
        <v>11071</v>
      </c>
      <c r="AI1096" s="89" t="s">
        <v>5344</v>
      </c>
      <c r="AJ1096" s="10" t="str">
        <f t="shared" si="300"/>
        <v>-</v>
      </c>
      <c r="AK1096" s="87" t="str">
        <f t="shared" si="301"/>
        <v>-</v>
      </c>
      <c r="AL1096" s="90" t="s">
        <v>11071</v>
      </c>
      <c r="AM1096" s="89" t="s">
        <v>11071</v>
      </c>
      <c r="AN1096" s="89" t="s">
        <v>5344</v>
      </c>
      <c r="AO1096" s="10" t="str">
        <f t="shared" si="302"/>
        <v>-</v>
      </c>
      <c r="AP1096" s="11" t="str">
        <f t="shared" si="303"/>
        <v>-</v>
      </c>
      <c r="AQ1096" s="91" t="s">
        <v>11071</v>
      </c>
      <c r="AR1096" s="89" t="s">
        <v>5344</v>
      </c>
      <c r="AS1096" s="89" t="s">
        <v>5344</v>
      </c>
      <c r="AT1096" s="10" t="str">
        <f t="shared" si="304"/>
        <v>-</v>
      </c>
      <c r="AU1096" s="87" t="str">
        <f t="shared" si="305"/>
        <v>-</v>
      </c>
      <c r="AV1096" s="20"/>
    </row>
    <row r="1097" spans="3:48" ht="50.1" customHeight="1">
      <c r="C1097" s="5"/>
      <c r="D1097" s="64" t="s">
        <v>2165</v>
      </c>
      <c r="E1097" s="65" t="s">
        <v>5264</v>
      </c>
      <c r="F1097" s="67" t="s">
        <v>2166</v>
      </c>
      <c r="G1097" s="29">
        <v>5400</v>
      </c>
      <c r="H1097" s="13">
        <v>5100</v>
      </c>
      <c r="I1097" s="10">
        <f t="shared" ref="I1097:I1160" si="306">IF(OR(G1097&gt;0,H1097&gt;0),G1097-H1097,"-")</f>
        <v>300</v>
      </c>
      <c r="J1097" s="87">
        <f t="shared" ref="J1097:J1160" si="307">IFERROR(IF(OR(G1097&gt;0,H1097&gt;0),I1097/H1097*100,"-"),"-")</f>
        <v>5.8823529411764701</v>
      </c>
      <c r="K1097" s="29">
        <v>0</v>
      </c>
      <c r="L1097" s="13">
        <v>0</v>
      </c>
      <c r="M1097" s="10" t="str">
        <f t="shared" ref="M1097:M1160" si="308">IF(OR(K1097&gt;0,L1097&gt;0),K1097-L1097,"-")</f>
        <v>-</v>
      </c>
      <c r="N1097" s="87" t="str">
        <f t="shared" ref="N1097:N1160" si="309">IFERROR(IF(OR(K1097&gt;0,L1097&gt;0),M1097/L1097*100,"-"),"-")</f>
        <v>-</v>
      </c>
      <c r="O1097" s="29">
        <v>0</v>
      </c>
      <c r="P1097" s="13">
        <v>0</v>
      </c>
      <c r="Q1097" s="10" t="str">
        <f t="shared" ref="Q1097:Q1160" si="310">IF(OR(O1097&gt;0,P1097&gt;0),O1097-P1097,"-")</f>
        <v>-</v>
      </c>
      <c r="R1097" s="87" t="str">
        <f t="shared" ref="R1097:R1160" si="311">IFERROR(IF(OR(O1097&gt;0,P1097&gt;0),Q1097/P1097*100,"-"),"-")</f>
        <v>-</v>
      </c>
      <c r="S1097" s="29">
        <v>5400</v>
      </c>
      <c r="T1097" s="13">
        <v>5100</v>
      </c>
      <c r="U1097" s="10">
        <f t="shared" ref="U1097:U1160" si="312">IF(OR(S1097&gt;0,T1097&gt;0),S1097-T1097,"-")</f>
        <v>300</v>
      </c>
      <c r="V1097" s="87">
        <f t="shared" ref="V1097:V1160" si="313">IFERROR(IF(OR(S1097&gt;0,T1097&gt;0),U1097/T1097*100,"-"),"-")</f>
        <v>5.8823529411764701</v>
      </c>
      <c r="W1097" s="88" t="s">
        <v>9127</v>
      </c>
      <c r="X1097" s="89">
        <v>5400</v>
      </c>
      <c r="Y1097" s="89">
        <v>5100</v>
      </c>
      <c r="Z1097" s="10">
        <f t="shared" ref="Z1097:Z1160" si="314">IFERROR(IF(OR(X1097&gt;0,Y1097&gt;0),X1097-Y1097,"-"),"-")</f>
        <v>300</v>
      </c>
      <c r="AA1097" s="87">
        <f t="shared" ref="AA1097:AA1160" si="315">IFERROR(IF(OR(X1097&gt;0,Y1097&gt;0),Z1097/Y1097*100,"-"),"-")</f>
        <v>5.8823529411764701</v>
      </c>
      <c r="AB1097" s="90" t="s">
        <v>11071</v>
      </c>
      <c r="AC1097" s="89" t="s">
        <v>11071</v>
      </c>
      <c r="AD1097" s="89" t="s">
        <v>5344</v>
      </c>
      <c r="AE1097" s="10" t="str">
        <f t="shared" ref="AE1097:AE1160" si="316">IFERROR(IF(OR(AC1097&gt;0,AD1097&gt;0),AC1097-AD1097,"-"),"-")</f>
        <v>-</v>
      </c>
      <c r="AF1097" s="11" t="str">
        <f t="shared" ref="AF1097:AF1160" si="317">IFERROR(IF(OR(AC1097&gt;0,AD1097&gt;0),AE1097/AD1097*100,"-"),"-")</f>
        <v>-</v>
      </c>
      <c r="AG1097" s="91" t="s">
        <v>11071</v>
      </c>
      <c r="AH1097" s="89" t="s">
        <v>11071</v>
      </c>
      <c r="AI1097" s="89" t="s">
        <v>5344</v>
      </c>
      <c r="AJ1097" s="10" t="str">
        <f t="shared" ref="AJ1097:AJ1160" si="318">IFERROR(IF(OR(AH1097&gt;0,AI1097&gt;0),AH1097-AI1097,"-"),"-")</f>
        <v>-</v>
      </c>
      <c r="AK1097" s="87" t="str">
        <f t="shared" ref="AK1097:AK1160" si="319">IFERROR(IF(OR(AH1097&gt;0,AI1097&gt;0),AJ1097/AI1097*100,"-"),"-")</f>
        <v>-</v>
      </c>
      <c r="AL1097" s="90" t="s">
        <v>11071</v>
      </c>
      <c r="AM1097" s="89" t="s">
        <v>11071</v>
      </c>
      <c r="AN1097" s="89" t="s">
        <v>5344</v>
      </c>
      <c r="AO1097" s="10" t="str">
        <f t="shared" ref="AO1097:AO1160" si="320">IFERROR(IF(OR(AM1097&gt;0,AN1097&gt;0),AM1097-AN1097,"-"),"-")</f>
        <v>-</v>
      </c>
      <c r="AP1097" s="11" t="str">
        <f t="shared" ref="AP1097:AP1160" si="321">IFERROR(IF(OR(AM1097&gt;0,AN1097&gt;0),AO1097/AN1097*100,"-"),"-")</f>
        <v>-</v>
      </c>
      <c r="AQ1097" s="91" t="s">
        <v>11071</v>
      </c>
      <c r="AR1097" s="89" t="s">
        <v>5344</v>
      </c>
      <c r="AS1097" s="89" t="s">
        <v>5344</v>
      </c>
      <c r="AT1097" s="10" t="str">
        <f t="shared" ref="AT1097:AT1160" si="322">IFERROR(IF(OR(AR1097&gt;0,AS1097&gt;0),AR1097-AS1097,"-"),"-")</f>
        <v>-</v>
      </c>
      <c r="AU1097" s="87" t="str">
        <f t="shared" ref="AU1097:AU1160" si="323">IFERROR(IF(OR(AR1097&gt;0,AS1097&gt;0),AT1097/AS1097*100,"-"),"-")</f>
        <v>-</v>
      </c>
      <c r="AV1097" s="15"/>
    </row>
    <row r="1098" spans="3:48" ht="50.1" customHeight="1">
      <c r="C1098" s="5"/>
      <c r="D1098" s="64" t="s">
        <v>2167</v>
      </c>
      <c r="E1098" s="65" t="s">
        <v>5264</v>
      </c>
      <c r="F1098" s="67" t="s">
        <v>2168</v>
      </c>
      <c r="G1098" s="29">
        <v>758</v>
      </c>
      <c r="H1098" s="13">
        <v>589</v>
      </c>
      <c r="I1098" s="10">
        <f t="shared" si="306"/>
        <v>169</v>
      </c>
      <c r="J1098" s="87">
        <f t="shared" si="307"/>
        <v>28.69269949066214</v>
      </c>
      <c r="K1098" s="29">
        <v>298</v>
      </c>
      <c r="L1098" s="13">
        <v>178</v>
      </c>
      <c r="M1098" s="10">
        <f t="shared" si="308"/>
        <v>120</v>
      </c>
      <c r="N1098" s="87">
        <f t="shared" si="309"/>
        <v>67.415730337078656</v>
      </c>
      <c r="O1098" s="29">
        <v>0</v>
      </c>
      <c r="P1098" s="13">
        <v>0</v>
      </c>
      <c r="Q1098" s="10" t="str">
        <f t="shared" si="310"/>
        <v>-</v>
      </c>
      <c r="R1098" s="87" t="str">
        <f t="shared" si="311"/>
        <v>-</v>
      </c>
      <c r="S1098" s="29">
        <v>460</v>
      </c>
      <c r="T1098" s="13">
        <v>411</v>
      </c>
      <c r="U1098" s="10">
        <f t="shared" si="312"/>
        <v>49</v>
      </c>
      <c r="V1098" s="87">
        <f t="shared" si="313"/>
        <v>11.922141119221411</v>
      </c>
      <c r="W1098" s="88" t="s">
        <v>6465</v>
      </c>
      <c r="X1098" s="89">
        <v>460</v>
      </c>
      <c r="Y1098" s="89">
        <v>411</v>
      </c>
      <c r="Z1098" s="10">
        <f t="shared" si="314"/>
        <v>49</v>
      </c>
      <c r="AA1098" s="87">
        <f t="shared" si="315"/>
        <v>11.922141119221411</v>
      </c>
      <c r="AB1098" s="90" t="s">
        <v>11071</v>
      </c>
      <c r="AC1098" s="89" t="s">
        <v>11071</v>
      </c>
      <c r="AD1098" s="89" t="s">
        <v>5344</v>
      </c>
      <c r="AE1098" s="10" t="str">
        <f t="shared" si="316"/>
        <v>-</v>
      </c>
      <c r="AF1098" s="11" t="str">
        <f t="shared" si="317"/>
        <v>-</v>
      </c>
      <c r="AG1098" s="91" t="s">
        <v>11071</v>
      </c>
      <c r="AH1098" s="89" t="s">
        <v>11071</v>
      </c>
      <c r="AI1098" s="89" t="s">
        <v>5344</v>
      </c>
      <c r="AJ1098" s="10" t="str">
        <f t="shared" si="318"/>
        <v>-</v>
      </c>
      <c r="AK1098" s="87" t="str">
        <f t="shared" si="319"/>
        <v>-</v>
      </c>
      <c r="AL1098" s="90" t="s">
        <v>11071</v>
      </c>
      <c r="AM1098" s="89" t="s">
        <v>11071</v>
      </c>
      <c r="AN1098" s="89" t="s">
        <v>5344</v>
      </c>
      <c r="AO1098" s="10" t="str">
        <f t="shared" si="320"/>
        <v>-</v>
      </c>
      <c r="AP1098" s="11" t="str">
        <f t="shared" si="321"/>
        <v>-</v>
      </c>
      <c r="AQ1098" s="91" t="s">
        <v>11071</v>
      </c>
      <c r="AR1098" s="89" t="s">
        <v>5344</v>
      </c>
      <c r="AS1098" s="89" t="s">
        <v>5344</v>
      </c>
      <c r="AT1098" s="10" t="str">
        <f t="shared" si="322"/>
        <v>-</v>
      </c>
      <c r="AU1098" s="87" t="str">
        <f t="shared" si="323"/>
        <v>-</v>
      </c>
      <c r="AV1098" s="15"/>
    </row>
    <row r="1099" spans="3:48" ht="50.1" customHeight="1">
      <c r="C1099" s="5"/>
      <c r="D1099" s="64" t="s">
        <v>2169</v>
      </c>
      <c r="E1099" s="65" t="s">
        <v>5264</v>
      </c>
      <c r="F1099" s="67" t="s">
        <v>2170</v>
      </c>
      <c r="G1099" s="29">
        <v>137</v>
      </c>
      <c r="H1099" s="13">
        <v>144</v>
      </c>
      <c r="I1099" s="10">
        <f t="shared" si="306"/>
        <v>-7</v>
      </c>
      <c r="J1099" s="87">
        <f t="shared" si="307"/>
        <v>-4.8611111111111116</v>
      </c>
      <c r="K1099" s="29">
        <v>137</v>
      </c>
      <c r="L1099" s="13">
        <v>144</v>
      </c>
      <c r="M1099" s="10">
        <f t="shared" si="308"/>
        <v>-7</v>
      </c>
      <c r="N1099" s="87">
        <f t="shared" si="309"/>
        <v>-4.8611111111111116</v>
      </c>
      <c r="O1099" s="29">
        <v>0</v>
      </c>
      <c r="P1099" s="13">
        <v>0</v>
      </c>
      <c r="Q1099" s="10" t="str">
        <f t="shared" si="310"/>
        <v>-</v>
      </c>
      <c r="R1099" s="87" t="str">
        <f t="shared" si="311"/>
        <v>-</v>
      </c>
      <c r="S1099" s="29">
        <v>0</v>
      </c>
      <c r="T1099" s="13">
        <v>0</v>
      </c>
      <c r="U1099" s="10" t="str">
        <f t="shared" si="312"/>
        <v>-</v>
      </c>
      <c r="V1099" s="87" t="str">
        <f t="shared" si="313"/>
        <v>-</v>
      </c>
      <c r="W1099" s="88" t="s">
        <v>11071</v>
      </c>
      <c r="X1099" s="89" t="s">
        <v>11071</v>
      </c>
      <c r="Y1099" s="89" t="s">
        <v>5344</v>
      </c>
      <c r="Z1099" s="10" t="str">
        <f t="shared" si="314"/>
        <v>-</v>
      </c>
      <c r="AA1099" s="87" t="str">
        <f t="shared" si="315"/>
        <v>-</v>
      </c>
      <c r="AB1099" s="90" t="s">
        <v>11071</v>
      </c>
      <c r="AC1099" s="89" t="s">
        <v>11071</v>
      </c>
      <c r="AD1099" s="89" t="s">
        <v>5344</v>
      </c>
      <c r="AE1099" s="10" t="str">
        <f t="shared" si="316"/>
        <v>-</v>
      </c>
      <c r="AF1099" s="11" t="str">
        <f t="shared" si="317"/>
        <v>-</v>
      </c>
      <c r="AG1099" s="91" t="s">
        <v>11071</v>
      </c>
      <c r="AH1099" s="89" t="s">
        <v>11071</v>
      </c>
      <c r="AI1099" s="89" t="s">
        <v>5344</v>
      </c>
      <c r="AJ1099" s="10" t="str">
        <f t="shared" si="318"/>
        <v>-</v>
      </c>
      <c r="AK1099" s="87" t="str">
        <f t="shared" si="319"/>
        <v>-</v>
      </c>
      <c r="AL1099" s="90" t="s">
        <v>11071</v>
      </c>
      <c r="AM1099" s="89" t="s">
        <v>11071</v>
      </c>
      <c r="AN1099" s="89" t="s">
        <v>5344</v>
      </c>
      <c r="AO1099" s="10" t="str">
        <f t="shared" si="320"/>
        <v>-</v>
      </c>
      <c r="AP1099" s="11" t="str">
        <f t="shared" si="321"/>
        <v>-</v>
      </c>
      <c r="AQ1099" s="91" t="s">
        <v>11071</v>
      </c>
      <c r="AR1099" s="89" t="s">
        <v>5344</v>
      </c>
      <c r="AS1099" s="89" t="s">
        <v>5344</v>
      </c>
      <c r="AT1099" s="10" t="str">
        <f t="shared" si="322"/>
        <v>-</v>
      </c>
      <c r="AU1099" s="87" t="str">
        <f t="shared" si="323"/>
        <v>-</v>
      </c>
      <c r="AV1099" s="15"/>
    </row>
    <row r="1100" spans="3:48" ht="50.1" customHeight="1">
      <c r="C1100" s="5"/>
      <c r="D1100" s="64" t="s">
        <v>2171</v>
      </c>
      <c r="E1100" s="65" t="s">
        <v>5264</v>
      </c>
      <c r="F1100" s="67" t="s">
        <v>2172</v>
      </c>
      <c r="G1100" s="29">
        <v>390</v>
      </c>
      <c r="H1100" s="13">
        <v>367</v>
      </c>
      <c r="I1100" s="10">
        <f t="shared" si="306"/>
        <v>23</v>
      </c>
      <c r="J1100" s="87">
        <f t="shared" si="307"/>
        <v>6.2670299727520433</v>
      </c>
      <c r="K1100" s="29">
        <v>390</v>
      </c>
      <c r="L1100" s="13">
        <v>367</v>
      </c>
      <c r="M1100" s="10">
        <f t="shared" si="308"/>
        <v>23</v>
      </c>
      <c r="N1100" s="87">
        <f t="shared" si="309"/>
        <v>6.2670299727520433</v>
      </c>
      <c r="O1100" s="29">
        <v>0</v>
      </c>
      <c r="P1100" s="13">
        <v>0</v>
      </c>
      <c r="Q1100" s="10" t="str">
        <f t="shared" si="310"/>
        <v>-</v>
      </c>
      <c r="R1100" s="87" t="str">
        <f t="shared" si="311"/>
        <v>-</v>
      </c>
      <c r="S1100" s="29">
        <v>0</v>
      </c>
      <c r="T1100" s="13">
        <v>0</v>
      </c>
      <c r="U1100" s="10" t="str">
        <f t="shared" si="312"/>
        <v>-</v>
      </c>
      <c r="V1100" s="87" t="str">
        <f t="shared" si="313"/>
        <v>-</v>
      </c>
      <c r="W1100" s="88" t="s">
        <v>11071</v>
      </c>
      <c r="X1100" s="89" t="s">
        <v>11071</v>
      </c>
      <c r="Y1100" s="89" t="s">
        <v>5344</v>
      </c>
      <c r="Z1100" s="10" t="str">
        <f t="shared" si="314"/>
        <v>-</v>
      </c>
      <c r="AA1100" s="87" t="str">
        <f t="shared" si="315"/>
        <v>-</v>
      </c>
      <c r="AB1100" s="90" t="s">
        <v>11071</v>
      </c>
      <c r="AC1100" s="89" t="s">
        <v>11071</v>
      </c>
      <c r="AD1100" s="89" t="s">
        <v>5344</v>
      </c>
      <c r="AE1100" s="10" t="str">
        <f t="shared" si="316"/>
        <v>-</v>
      </c>
      <c r="AF1100" s="11" t="str">
        <f t="shared" si="317"/>
        <v>-</v>
      </c>
      <c r="AG1100" s="91" t="s">
        <v>11071</v>
      </c>
      <c r="AH1100" s="89" t="s">
        <v>11071</v>
      </c>
      <c r="AI1100" s="89" t="s">
        <v>5344</v>
      </c>
      <c r="AJ1100" s="10" t="str">
        <f t="shared" si="318"/>
        <v>-</v>
      </c>
      <c r="AK1100" s="87" t="str">
        <f t="shared" si="319"/>
        <v>-</v>
      </c>
      <c r="AL1100" s="90" t="s">
        <v>11071</v>
      </c>
      <c r="AM1100" s="89" t="s">
        <v>11071</v>
      </c>
      <c r="AN1100" s="89" t="s">
        <v>5344</v>
      </c>
      <c r="AO1100" s="10" t="str">
        <f t="shared" si="320"/>
        <v>-</v>
      </c>
      <c r="AP1100" s="11" t="str">
        <f t="shared" si="321"/>
        <v>-</v>
      </c>
      <c r="AQ1100" s="91" t="s">
        <v>11071</v>
      </c>
      <c r="AR1100" s="89" t="s">
        <v>5344</v>
      </c>
      <c r="AS1100" s="89" t="s">
        <v>5344</v>
      </c>
      <c r="AT1100" s="10" t="str">
        <f t="shared" si="322"/>
        <v>-</v>
      </c>
      <c r="AU1100" s="87" t="str">
        <f t="shared" si="323"/>
        <v>-</v>
      </c>
      <c r="AV1100" s="15"/>
    </row>
    <row r="1101" spans="3:48" ht="50.1" customHeight="1">
      <c r="C1101" s="5"/>
      <c r="D1101" s="64" t="s">
        <v>2173</v>
      </c>
      <c r="E1101" s="65" t="s">
        <v>5264</v>
      </c>
      <c r="F1101" s="67" t="s">
        <v>2174</v>
      </c>
      <c r="G1101" s="29">
        <v>568</v>
      </c>
      <c r="H1101" s="13">
        <v>568</v>
      </c>
      <c r="I1101" s="10">
        <f t="shared" si="306"/>
        <v>0</v>
      </c>
      <c r="J1101" s="87">
        <f t="shared" si="307"/>
        <v>0</v>
      </c>
      <c r="K1101" s="29">
        <v>0</v>
      </c>
      <c r="L1101" s="13">
        <v>0</v>
      </c>
      <c r="M1101" s="10" t="str">
        <f t="shared" si="308"/>
        <v>-</v>
      </c>
      <c r="N1101" s="87" t="str">
        <f t="shared" si="309"/>
        <v>-</v>
      </c>
      <c r="O1101" s="29">
        <v>0</v>
      </c>
      <c r="P1101" s="13">
        <v>0</v>
      </c>
      <c r="Q1101" s="10" t="str">
        <f t="shared" si="310"/>
        <v>-</v>
      </c>
      <c r="R1101" s="87" t="str">
        <f t="shared" si="311"/>
        <v>-</v>
      </c>
      <c r="S1101" s="29">
        <v>568</v>
      </c>
      <c r="T1101" s="13">
        <v>568</v>
      </c>
      <c r="U1101" s="10">
        <f t="shared" si="312"/>
        <v>0</v>
      </c>
      <c r="V1101" s="87">
        <f t="shared" si="313"/>
        <v>0</v>
      </c>
      <c r="W1101" s="88" t="s">
        <v>9127</v>
      </c>
      <c r="X1101" s="89">
        <v>568</v>
      </c>
      <c r="Y1101" s="89">
        <v>568</v>
      </c>
      <c r="Z1101" s="10">
        <f t="shared" si="314"/>
        <v>0</v>
      </c>
      <c r="AA1101" s="87">
        <f t="shared" si="315"/>
        <v>0</v>
      </c>
      <c r="AB1101" s="90" t="s">
        <v>11071</v>
      </c>
      <c r="AC1101" s="89" t="s">
        <v>11071</v>
      </c>
      <c r="AD1101" s="89" t="s">
        <v>5344</v>
      </c>
      <c r="AE1101" s="10" t="str">
        <f t="shared" si="316"/>
        <v>-</v>
      </c>
      <c r="AF1101" s="11" t="str">
        <f t="shared" si="317"/>
        <v>-</v>
      </c>
      <c r="AG1101" s="91" t="s">
        <v>11071</v>
      </c>
      <c r="AH1101" s="89" t="s">
        <v>11071</v>
      </c>
      <c r="AI1101" s="89" t="s">
        <v>5344</v>
      </c>
      <c r="AJ1101" s="10" t="str">
        <f t="shared" si="318"/>
        <v>-</v>
      </c>
      <c r="AK1101" s="87" t="str">
        <f t="shared" si="319"/>
        <v>-</v>
      </c>
      <c r="AL1101" s="90" t="s">
        <v>11071</v>
      </c>
      <c r="AM1101" s="89" t="s">
        <v>11071</v>
      </c>
      <c r="AN1101" s="89" t="s">
        <v>5344</v>
      </c>
      <c r="AO1101" s="10" t="str">
        <f t="shared" si="320"/>
        <v>-</v>
      </c>
      <c r="AP1101" s="11" t="str">
        <f t="shared" si="321"/>
        <v>-</v>
      </c>
      <c r="AQ1101" s="91" t="s">
        <v>11071</v>
      </c>
      <c r="AR1101" s="89" t="s">
        <v>5344</v>
      </c>
      <c r="AS1101" s="89" t="s">
        <v>5344</v>
      </c>
      <c r="AT1101" s="10" t="str">
        <f t="shared" si="322"/>
        <v>-</v>
      </c>
      <c r="AU1101" s="87" t="str">
        <f t="shared" si="323"/>
        <v>-</v>
      </c>
      <c r="AV1101" s="15"/>
    </row>
    <row r="1102" spans="3:48" ht="50.1" customHeight="1">
      <c r="C1102" s="5"/>
      <c r="D1102" s="64" t="s">
        <v>2175</v>
      </c>
      <c r="E1102" s="65" t="s">
        <v>5264</v>
      </c>
      <c r="F1102" s="67" t="s">
        <v>2176</v>
      </c>
      <c r="G1102" s="29">
        <v>73</v>
      </c>
      <c r="H1102" s="13">
        <v>53</v>
      </c>
      <c r="I1102" s="10">
        <f t="shared" si="306"/>
        <v>20</v>
      </c>
      <c r="J1102" s="87">
        <f t="shared" si="307"/>
        <v>37.735849056603776</v>
      </c>
      <c r="K1102" s="29">
        <v>0</v>
      </c>
      <c r="L1102" s="13">
        <v>0</v>
      </c>
      <c r="M1102" s="10" t="str">
        <f t="shared" si="308"/>
        <v>-</v>
      </c>
      <c r="N1102" s="87" t="str">
        <f t="shared" si="309"/>
        <v>-</v>
      </c>
      <c r="O1102" s="29">
        <v>0</v>
      </c>
      <c r="P1102" s="13">
        <v>0</v>
      </c>
      <c r="Q1102" s="10" t="str">
        <f t="shared" si="310"/>
        <v>-</v>
      </c>
      <c r="R1102" s="87" t="str">
        <f t="shared" si="311"/>
        <v>-</v>
      </c>
      <c r="S1102" s="29">
        <v>73</v>
      </c>
      <c r="T1102" s="13">
        <v>53</v>
      </c>
      <c r="U1102" s="10">
        <f t="shared" si="312"/>
        <v>20</v>
      </c>
      <c r="V1102" s="87">
        <f t="shared" si="313"/>
        <v>37.735849056603776</v>
      </c>
      <c r="W1102" s="88" t="s">
        <v>5431</v>
      </c>
      <c r="X1102" s="89">
        <v>38</v>
      </c>
      <c r="Y1102" s="89">
        <v>3</v>
      </c>
      <c r="Z1102" s="10">
        <f t="shared" si="314"/>
        <v>35</v>
      </c>
      <c r="AA1102" s="87">
        <f t="shared" si="315"/>
        <v>1166.6666666666665</v>
      </c>
      <c r="AB1102" s="90" t="s">
        <v>6465</v>
      </c>
      <c r="AC1102" s="89">
        <v>35</v>
      </c>
      <c r="AD1102" s="89">
        <v>50</v>
      </c>
      <c r="AE1102" s="10">
        <f t="shared" si="316"/>
        <v>-15</v>
      </c>
      <c r="AF1102" s="11">
        <f t="shared" si="317"/>
        <v>-30</v>
      </c>
      <c r="AG1102" s="91" t="s">
        <v>11071</v>
      </c>
      <c r="AH1102" s="89" t="s">
        <v>11071</v>
      </c>
      <c r="AI1102" s="89" t="s">
        <v>5344</v>
      </c>
      <c r="AJ1102" s="10" t="str">
        <f t="shared" si="318"/>
        <v>-</v>
      </c>
      <c r="AK1102" s="87" t="str">
        <f t="shared" si="319"/>
        <v>-</v>
      </c>
      <c r="AL1102" s="90" t="s">
        <v>11071</v>
      </c>
      <c r="AM1102" s="89" t="s">
        <v>11071</v>
      </c>
      <c r="AN1102" s="89" t="s">
        <v>5344</v>
      </c>
      <c r="AO1102" s="10" t="str">
        <f t="shared" si="320"/>
        <v>-</v>
      </c>
      <c r="AP1102" s="11" t="str">
        <f t="shared" si="321"/>
        <v>-</v>
      </c>
      <c r="AQ1102" s="91" t="s">
        <v>11071</v>
      </c>
      <c r="AR1102" s="89" t="s">
        <v>5344</v>
      </c>
      <c r="AS1102" s="89" t="s">
        <v>5344</v>
      </c>
      <c r="AT1102" s="10" t="str">
        <f t="shared" si="322"/>
        <v>-</v>
      </c>
      <c r="AU1102" s="87" t="str">
        <f t="shared" si="323"/>
        <v>-</v>
      </c>
      <c r="AV1102" s="15"/>
    </row>
    <row r="1103" spans="3:48" ht="50.1" customHeight="1">
      <c r="C1103" s="5"/>
      <c r="D1103" s="64" t="s">
        <v>2177</v>
      </c>
      <c r="E1103" s="65" t="s">
        <v>5264</v>
      </c>
      <c r="F1103" s="67" t="s">
        <v>2178</v>
      </c>
      <c r="G1103" s="29">
        <v>8</v>
      </c>
      <c r="H1103" s="13">
        <v>7</v>
      </c>
      <c r="I1103" s="10">
        <f t="shared" si="306"/>
        <v>1</v>
      </c>
      <c r="J1103" s="87">
        <f t="shared" si="307"/>
        <v>14.285714285714285</v>
      </c>
      <c r="K1103" s="29">
        <v>0</v>
      </c>
      <c r="L1103" s="13">
        <v>0</v>
      </c>
      <c r="M1103" s="10" t="str">
        <f t="shared" si="308"/>
        <v>-</v>
      </c>
      <c r="N1103" s="87" t="str">
        <f t="shared" si="309"/>
        <v>-</v>
      </c>
      <c r="O1103" s="29">
        <v>0</v>
      </c>
      <c r="P1103" s="13">
        <v>0</v>
      </c>
      <c r="Q1103" s="10" t="str">
        <f t="shared" si="310"/>
        <v>-</v>
      </c>
      <c r="R1103" s="87" t="str">
        <f t="shared" si="311"/>
        <v>-</v>
      </c>
      <c r="S1103" s="29">
        <v>8</v>
      </c>
      <c r="T1103" s="13">
        <v>7</v>
      </c>
      <c r="U1103" s="10">
        <f t="shared" si="312"/>
        <v>1</v>
      </c>
      <c r="V1103" s="87">
        <f t="shared" si="313"/>
        <v>14.285714285714285</v>
      </c>
      <c r="W1103" s="88" t="s">
        <v>5594</v>
      </c>
      <c r="X1103" s="89">
        <v>6</v>
      </c>
      <c r="Y1103" s="89">
        <v>6</v>
      </c>
      <c r="Z1103" s="10">
        <f t="shared" si="314"/>
        <v>0</v>
      </c>
      <c r="AA1103" s="87">
        <f t="shared" si="315"/>
        <v>0</v>
      </c>
      <c r="AB1103" s="90" t="s">
        <v>9128</v>
      </c>
      <c r="AC1103" s="89">
        <v>2</v>
      </c>
      <c r="AD1103" s="89">
        <v>2</v>
      </c>
      <c r="AE1103" s="10">
        <f t="shared" si="316"/>
        <v>0</v>
      </c>
      <c r="AF1103" s="11">
        <f t="shared" si="317"/>
        <v>0</v>
      </c>
      <c r="AG1103" s="91" t="s">
        <v>11071</v>
      </c>
      <c r="AH1103" s="89" t="s">
        <v>11071</v>
      </c>
      <c r="AI1103" s="89" t="s">
        <v>5344</v>
      </c>
      <c r="AJ1103" s="10" t="str">
        <f t="shared" si="318"/>
        <v>-</v>
      </c>
      <c r="AK1103" s="87" t="str">
        <f t="shared" si="319"/>
        <v>-</v>
      </c>
      <c r="AL1103" s="90" t="s">
        <v>11071</v>
      </c>
      <c r="AM1103" s="89" t="s">
        <v>11071</v>
      </c>
      <c r="AN1103" s="89" t="s">
        <v>5344</v>
      </c>
      <c r="AO1103" s="10" t="str">
        <f t="shared" si="320"/>
        <v>-</v>
      </c>
      <c r="AP1103" s="11" t="str">
        <f t="shared" si="321"/>
        <v>-</v>
      </c>
      <c r="AQ1103" s="91" t="s">
        <v>11071</v>
      </c>
      <c r="AR1103" s="89" t="s">
        <v>5344</v>
      </c>
      <c r="AS1103" s="89" t="s">
        <v>5344</v>
      </c>
      <c r="AT1103" s="10" t="str">
        <f t="shared" si="322"/>
        <v>-</v>
      </c>
      <c r="AU1103" s="87" t="str">
        <f t="shared" si="323"/>
        <v>-</v>
      </c>
      <c r="AV1103" s="15"/>
    </row>
    <row r="1104" spans="3:48" ht="50.1" customHeight="1">
      <c r="C1104" s="5"/>
      <c r="D1104" s="64" t="s">
        <v>2179</v>
      </c>
      <c r="E1104" s="65" t="s">
        <v>5264</v>
      </c>
      <c r="F1104" s="67" t="s">
        <v>2180</v>
      </c>
      <c r="G1104" s="29">
        <v>2224</v>
      </c>
      <c r="H1104" s="13">
        <v>2236</v>
      </c>
      <c r="I1104" s="10">
        <f t="shared" si="306"/>
        <v>-12</v>
      </c>
      <c r="J1104" s="87">
        <f t="shared" si="307"/>
        <v>-0.53667262969588547</v>
      </c>
      <c r="K1104" s="29">
        <v>0</v>
      </c>
      <c r="L1104" s="13">
        <v>0</v>
      </c>
      <c r="M1104" s="10" t="str">
        <f t="shared" si="308"/>
        <v>-</v>
      </c>
      <c r="N1104" s="87" t="str">
        <f t="shared" si="309"/>
        <v>-</v>
      </c>
      <c r="O1104" s="29">
        <v>0</v>
      </c>
      <c r="P1104" s="13">
        <v>0</v>
      </c>
      <c r="Q1104" s="10" t="str">
        <f t="shared" si="310"/>
        <v>-</v>
      </c>
      <c r="R1104" s="87" t="str">
        <f t="shared" si="311"/>
        <v>-</v>
      </c>
      <c r="S1104" s="29">
        <v>2224</v>
      </c>
      <c r="T1104" s="13">
        <v>2236</v>
      </c>
      <c r="U1104" s="10">
        <f t="shared" si="312"/>
        <v>-12</v>
      </c>
      <c r="V1104" s="87">
        <f t="shared" si="313"/>
        <v>-0.53667262969588547</v>
      </c>
      <c r="W1104" s="88" t="s">
        <v>9129</v>
      </c>
      <c r="X1104" s="89">
        <v>2130</v>
      </c>
      <c r="Y1104" s="89">
        <v>2134</v>
      </c>
      <c r="Z1104" s="10">
        <f t="shared" si="314"/>
        <v>-4</v>
      </c>
      <c r="AA1104" s="87">
        <f t="shared" si="315"/>
        <v>-0.18744142455482662</v>
      </c>
      <c r="AB1104" s="90" t="s">
        <v>9130</v>
      </c>
      <c r="AC1104" s="89">
        <v>68</v>
      </c>
      <c r="AD1104" s="89">
        <v>76</v>
      </c>
      <c r="AE1104" s="10">
        <f t="shared" si="316"/>
        <v>-8</v>
      </c>
      <c r="AF1104" s="11">
        <f t="shared" si="317"/>
        <v>-10.526315789473683</v>
      </c>
      <c r="AG1104" s="91" t="s">
        <v>9131</v>
      </c>
      <c r="AH1104" s="89">
        <v>26</v>
      </c>
      <c r="AI1104" s="89">
        <v>26</v>
      </c>
      <c r="AJ1104" s="10">
        <f t="shared" si="318"/>
        <v>0</v>
      </c>
      <c r="AK1104" s="87">
        <f t="shared" si="319"/>
        <v>0</v>
      </c>
      <c r="AL1104" s="90" t="s">
        <v>11071</v>
      </c>
      <c r="AM1104" s="89" t="s">
        <v>11071</v>
      </c>
      <c r="AN1104" s="89" t="s">
        <v>5344</v>
      </c>
      <c r="AO1104" s="10" t="str">
        <f t="shared" si="320"/>
        <v>-</v>
      </c>
      <c r="AP1104" s="11" t="str">
        <f t="shared" si="321"/>
        <v>-</v>
      </c>
      <c r="AQ1104" s="91" t="s">
        <v>11071</v>
      </c>
      <c r="AR1104" s="89" t="s">
        <v>5344</v>
      </c>
      <c r="AS1104" s="89" t="s">
        <v>5344</v>
      </c>
      <c r="AT1104" s="10" t="str">
        <f t="shared" si="322"/>
        <v>-</v>
      </c>
      <c r="AU1104" s="87" t="str">
        <f t="shared" si="323"/>
        <v>-</v>
      </c>
      <c r="AV1104" s="15"/>
    </row>
    <row r="1105" spans="1:50" ht="50.1" customHeight="1">
      <c r="A1105" s="34"/>
      <c r="C1105" s="5"/>
      <c r="D1105" s="64" t="s">
        <v>2181</v>
      </c>
      <c r="E1105" s="65" t="s">
        <v>5264</v>
      </c>
      <c r="F1105" s="67" t="s">
        <v>2182</v>
      </c>
      <c r="G1105" s="29">
        <v>459</v>
      </c>
      <c r="H1105" s="13">
        <v>400</v>
      </c>
      <c r="I1105" s="10">
        <f t="shared" si="306"/>
        <v>59</v>
      </c>
      <c r="J1105" s="87">
        <f t="shared" si="307"/>
        <v>14.75</v>
      </c>
      <c r="K1105" s="29">
        <v>0</v>
      </c>
      <c r="L1105" s="13">
        <v>0</v>
      </c>
      <c r="M1105" s="10" t="str">
        <f t="shared" si="308"/>
        <v>-</v>
      </c>
      <c r="N1105" s="87" t="str">
        <f t="shared" si="309"/>
        <v>-</v>
      </c>
      <c r="O1105" s="29">
        <v>0</v>
      </c>
      <c r="P1105" s="13">
        <v>0</v>
      </c>
      <c r="Q1105" s="10" t="str">
        <f t="shared" si="310"/>
        <v>-</v>
      </c>
      <c r="R1105" s="87" t="str">
        <f t="shared" si="311"/>
        <v>-</v>
      </c>
      <c r="S1105" s="29">
        <v>459</v>
      </c>
      <c r="T1105" s="13">
        <v>400</v>
      </c>
      <c r="U1105" s="10">
        <f t="shared" si="312"/>
        <v>59</v>
      </c>
      <c r="V1105" s="87">
        <f t="shared" si="313"/>
        <v>14.75</v>
      </c>
      <c r="W1105" s="88" t="s">
        <v>9132</v>
      </c>
      <c r="X1105" s="89">
        <v>411</v>
      </c>
      <c r="Y1105" s="89">
        <v>352</v>
      </c>
      <c r="Z1105" s="10">
        <f t="shared" si="314"/>
        <v>59</v>
      </c>
      <c r="AA1105" s="87">
        <f t="shared" si="315"/>
        <v>16.761363636363637</v>
      </c>
      <c r="AB1105" s="90" t="s">
        <v>9133</v>
      </c>
      <c r="AC1105" s="89">
        <v>49</v>
      </c>
      <c r="AD1105" s="89">
        <v>49</v>
      </c>
      <c r="AE1105" s="10">
        <f t="shared" si="316"/>
        <v>0</v>
      </c>
      <c r="AF1105" s="11">
        <f t="shared" si="317"/>
        <v>0</v>
      </c>
      <c r="AG1105" s="91" t="s">
        <v>9134</v>
      </c>
      <c r="AH1105" s="89">
        <v>0</v>
      </c>
      <c r="AI1105" s="89">
        <v>0</v>
      </c>
      <c r="AJ1105" s="10" t="str">
        <f t="shared" si="318"/>
        <v>-</v>
      </c>
      <c r="AK1105" s="87" t="str">
        <f t="shared" si="319"/>
        <v>-</v>
      </c>
      <c r="AL1105" s="90" t="s">
        <v>11071</v>
      </c>
      <c r="AM1105" s="89" t="s">
        <v>11071</v>
      </c>
      <c r="AN1105" s="89" t="s">
        <v>5344</v>
      </c>
      <c r="AO1105" s="10" t="str">
        <f t="shared" si="320"/>
        <v>-</v>
      </c>
      <c r="AP1105" s="11" t="str">
        <f t="shared" si="321"/>
        <v>-</v>
      </c>
      <c r="AQ1105" s="91" t="s">
        <v>11071</v>
      </c>
      <c r="AR1105" s="89" t="s">
        <v>5344</v>
      </c>
      <c r="AS1105" s="89" t="s">
        <v>5344</v>
      </c>
      <c r="AT1105" s="10" t="str">
        <f t="shared" si="322"/>
        <v>-</v>
      </c>
      <c r="AU1105" s="87" t="str">
        <f t="shared" si="323"/>
        <v>-</v>
      </c>
      <c r="AV1105" s="92"/>
      <c r="AX1105"/>
    </row>
    <row r="1106" spans="1:50" ht="50.1" customHeight="1">
      <c r="A1106" s="34"/>
      <c r="C1106" s="5"/>
      <c r="D1106" s="64" t="s">
        <v>2183</v>
      </c>
      <c r="E1106" s="65" t="s">
        <v>5264</v>
      </c>
      <c r="F1106" s="67" t="s">
        <v>2184</v>
      </c>
      <c r="G1106" s="29">
        <v>867</v>
      </c>
      <c r="H1106" s="13">
        <v>852</v>
      </c>
      <c r="I1106" s="10">
        <f t="shared" si="306"/>
        <v>15</v>
      </c>
      <c r="J1106" s="87">
        <f t="shared" si="307"/>
        <v>1.7605633802816902</v>
      </c>
      <c r="K1106" s="29">
        <v>52</v>
      </c>
      <c r="L1106" s="13">
        <v>53</v>
      </c>
      <c r="M1106" s="10">
        <f t="shared" si="308"/>
        <v>-1</v>
      </c>
      <c r="N1106" s="87">
        <f t="shared" si="309"/>
        <v>-1.8867924528301887</v>
      </c>
      <c r="O1106" s="29">
        <v>0</v>
      </c>
      <c r="P1106" s="13">
        <v>0</v>
      </c>
      <c r="Q1106" s="10" t="str">
        <f t="shared" si="310"/>
        <v>-</v>
      </c>
      <c r="R1106" s="87" t="str">
        <f t="shared" si="311"/>
        <v>-</v>
      </c>
      <c r="S1106" s="29">
        <v>815</v>
      </c>
      <c r="T1106" s="13">
        <v>800</v>
      </c>
      <c r="U1106" s="10">
        <f t="shared" si="312"/>
        <v>15</v>
      </c>
      <c r="V1106" s="87">
        <f t="shared" si="313"/>
        <v>1.875</v>
      </c>
      <c r="W1106" s="88" t="s">
        <v>6465</v>
      </c>
      <c r="X1106" s="89">
        <v>815</v>
      </c>
      <c r="Y1106" s="89">
        <v>800</v>
      </c>
      <c r="Z1106" s="10">
        <f t="shared" si="314"/>
        <v>15</v>
      </c>
      <c r="AA1106" s="87">
        <f t="shared" si="315"/>
        <v>1.875</v>
      </c>
      <c r="AB1106" s="90" t="s">
        <v>11071</v>
      </c>
      <c r="AC1106" s="89" t="s">
        <v>11071</v>
      </c>
      <c r="AD1106" s="89" t="s">
        <v>5344</v>
      </c>
      <c r="AE1106" s="10" t="str">
        <f t="shared" si="316"/>
        <v>-</v>
      </c>
      <c r="AF1106" s="11" t="str">
        <f t="shared" si="317"/>
        <v>-</v>
      </c>
      <c r="AG1106" s="91" t="s">
        <v>11071</v>
      </c>
      <c r="AH1106" s="89" t="s">
        <v>11071</v>
      </c>
      <c r="AI1106" s="89" t="s">
        <v>5344</v>
      </c>
      <c r="AJ1106" s="10" t="str">
        <f t="shared" si="318"/>
        <v>-</v>
      </c>
      <c r="AK1106" s="87" t="str">
        <f t="shared" si="319"/>
        <v>-</v>
      </c>
      <c r="AL1106" s="90" t="s">
        <v>11071</v>
      </c>
      <c r="AM1106" s="89" t="s">
        <v>11071</v>
      </c>
      <c r="AN1106" s="89" t="s">
        <v>5344</v>
      </c>
      <c r="AO1106" s="10" t="str">
        <f t="shared" si="320"/>
        <v>-</v>
      </c>
      <c r="AP1106" s="11" t="str">
        <f t="shared" si="321"/>
        <v>-</v>
      </c>
      <c r="AQ1106" s="91" t="s">
        <v>11071</v>
      </c>
      <c r="AR1106" s="89" t="s">
        <v>5344</v>
      </c>
      <c r="AS1106" s="89" t="s">
        <v>5344</v>
      </c>
      <c r="AT1106" s="10" t="str">
        <f t="shared" si="322"/>
        <v>-</v>
      </c>
      <c r="AU1106" s="87" t="str">
        <f t="shared" si="323"/>
        <v>-</v>
      </c>
      <c r="AV1106" s="23"/>
      <c r="AX1106"/>
    </row>
    <row r="1107" spans="1:50" ht="50.1" customHeight="1">
      <c r="A1107" s="34"/>
      <c r="C1107" s="5"/>
      <c r="D1107" s="64" t="s">
        <v>2185</v>
      </c>
      <c r="E1107" s="65" t="s">
        <v>5264</v>
      </c>
      <c r="F1107" s="67" t="s">
        <v>2186</v>
      </c>
      <c r="G1107" s="29">
        <v>18</v>
      </c>
      <c r="H1107" s="13">
        <v>10</v>
      </c>
      <c r="I1107" s="10">
        <f t="shared" si="306"/>
        <v>8</v>
      </c>
      <c r="J1107" s="87">
        <f t="shared" si="307"/>
        <v>80</v>
      </c>
      <c r="K1107" s="29">
        <v>18</v>
      </c>
      <c r="L1107" s="13">
        <v>10</v>
      </c>
      <c r="M1107" s="10">
        <f t="shared" si="308"/>
        <v>8</v>
      </c>
      <c r="N1107" s="87">
        <f t="shared" si="309"/>
        <v>80</v>
      </c>
      <c r="O1107" s="29">
        <v>0</v>
      </c>
      <c r="P1107" s="13">
        <v>0</v>
      </c>
      <c r="Q1107" s="10" t="str">
        <f t="shared" si="310"/>
        <v>-</v>
      </c>
      <c r="R1107" s="87" t="str">
        <f t="shared" si="311"/>
        <v>-</v>
      </c>
      <c r="S1107" s="29">
        <v>0</v>
      </c>
      <c r="T1107" s="13">
        <v>0</v>
      </c>
      <c r="U1107" s="10" t="str">
        <f t="shared" si="312"/>
        <v>-</v>
      </c>
      <c r="V1107" s="87" t="str">
        <f t="shared" si="313"/>
        <v>-</v>
      </c>
      <c r="W1107" s="88" t="s">
        <v>11071</v>
      </c>
      <c r="X1107" s="89" t="s">
        <v>11071</v>
      </c>
      <c r="Y1107" s="89" t="s">
        <v>5344</v>
      </c>
      <c r="Z1107" s="10" t="str">
        <f t="shared" si="314"/>
        <v>-</v>
      </c>
      <c r="AA1107" s="87" t="str">
        <f t="shared" si="315"/>
        <v>-</v>
      </c>
      <c r="AB1107" s="90" t="s">
        <v>11071</v>
      </c>
      <c r="AC1107" s="89" t="s">
        <v>11071</v>
      </c>
      <c r="AD1107" s="89" t="s">
        <v>5344</v>
      </c>
      <c r="AE1107" s="10" t="str">
        <f t="shared" si="316"/>
        <v>-</v>
      </c>
      <c r="AF1107" s="11" t="str">
        <f t="shared" si="317"/>
        <v>-</v>
      </c>
      <c r="AG1107" s="91" t="s">
        <v>11071</v>
      </c>
      <c r="AH1107" s="89" t="s">
        <v>11071</v>
      </c>
      <c r="AI1107" s="89" t="s">
        <v>5344</v>
      </c>
      <c r="AJ1107" s="10" t="str">
        <f t="shared" si="318"/>
        <v>-</v>
      </c>
      <c r="AK1107" s="87" t="str">
        <f t="shared" si="319"/>
        <v>-</v>
      </c>
      <c r="AL1107" s="90" t="s">
        <v>11071</v>
      </c>
      <c r="AM1107" s="89" t="s">
        <v>11071</v>
      </c>
      <c r="AN1107" s="89" t="s">
        <v>5344</v>
      </c>
      <c r="AO1107" s="10" t="str">
        <f t="shared" si="320"/>
        <v>-</v>
      </c>
      <c r="AP1107" s="11" t="str">
        <f t="shared" si="321"/>
        <v>-</v>
      </c>
      <c r="AQ1107" s="91" t="s">
        <v>11071</v>
      </c>
      <c r="AR1107" s="89" t="s">
        <v>5344</v>
      </c>
      <c r="AS1107" s="89" t="s">
        <v>5344</v>
      </c>
      <c r="AT1107" s="10" t="str">
        <f t="shared" si="322"/>
        <v>-</v>
      </c>
      <c r="AU1107" s="87" t="str">
        <f t="shared" si="323"/>
        <v>-</v>
      </c>
      <c r="AV1107" s="23"/>
      <c r="AX1107"/>
    </row>
    <row r="1108" spans="1:50" ht="50.1" customHeight="1">
      <c r="C1108" s="5"/>
      <c r="D1108" s="64" t="s">
        <v>2187</v>
      </c>
      <c r="E1108" s="65" t="s">
        <v>5265</v>
      </c>
      <c r="F1108" s="67" t="s">
        <v>2188</v>
      </c>
      <c r="G1108" s="29">
        <v>8292</v>
      </c>
      <c r="H1108" s="13">
        <v>3662</v>
      </c>
      <c r="I1108" s="10">
        <f t="shared" si="306"/>
        <v>4630</v>
      </c>
      <c r="J1108" s="87">
        <f t="shared" si="307"/>
        <v>126.43364281813217</v>
      </c>
      <c r="K1108" s="29">
        <v>1073</v>
      </c>
      <c r="L1108" s="13">
        <v>334</v>
      </c>
      <c r="M1108" s="10">
        <f t="shared" si="308"/>
        <v>739</v>
      </c>
      <c r="N1108" s="87">
        <f t="shared" si="309"/>
        <v>221.25748502994011</v>
      </c>
      <c r="O1108" s="29">
        <v>203</v>
      </c>
      <c r="P1108" s="13">
        <v>203</v>
      </c>
      <c r="Q1108" s="10">
        <f t="shared" si="310"/>
        <v>0</v>
      </c>
      <c r="R1108" s="87">
        <f t="shared" si="311"/>
        <v>0</v>
      </c>
      <c r="S1108" s="29">
        <v>7016</v>
      </c>
      <c r="T1108" s="13">
        <v>3125</v>
      </c>
      <c r="U1108" s="10">
        <f t="shared" si="312"/>
        <v>3891</v>
      </c>
      <c r="V1108" s="87">
        <f t="shared" si="313"/>
        <v>124.512</v>
      </c>
      <c r="W1108" s="88" t="s">
        <v>5642</v>
      </c>
      <c r="X1108" s="89">
        <v>3324</v>
      </c>
      <c r="Y1108" s="89">
        <v>39</v>
      </c>
      <c r="Z1108" s="10">
        <f t="shared" si="314"/>
        <v>3285</v>
      </c>
      <c r="AA1108" s="87">
        <f t="shared" si="315"/>
        <v>8423.076923076922</v>
      </c>
      <c r="AB1108" s="90" t="s">
        <v>6199</v>
      </c>
      <c r="AC1108" s="89">
        <v>813</v>
      </c>
      <c r="AD1108" s="89">
        <v>813</v>
      </c>
      <c r="AE1108" s="10">
        <f t="shared" si="316"/>
        <v>0</v>
      </c>
      <c r="AF1108" s="11">
        <f t="shared" si="317"/>
        <v>0</v>
      </c>
      <c r="AG1108" s="91" t="s">
        <v>5389</v>
      </c>
      <c r="AH1108" s="89">
        <v>750</v>
      </c>
      <c r="AI1108" s="89">
        <v>750</v>
      </c>
      <c r="AJ1108" s="10">
        <f t="shared" si="318"/>
        <v>0</v>
      </c>
      <c r="AK1108" s="87">
        <f t="shared" si="319"/>
        <v>0</v>
      </c>
      <c r="AL1108" s="90" t="s">
        <v>7948</v>
      </c>
      <c r="AM1108" s="89">
        <v>606</v>
      </c>
      <c r="AN1108" s="89" t="s">
        <v>5344</v>
      </c>
      <c r="AO1108" s="10" t="str">
        <f t="shared" si="320"/>
        <v>-</v>
      </c>
      <c r="AP1108" s="11" t="str">
        <f t="shared" si="321"/>
        <v>-</v>
      </c>
      <c r="AQ1108" s="91" t="s">
        <v>5654</v>
      </c>
      <c r="AR1108" s="89">
        <v>301</v>
      </c>
      <c r="AS1108" s="89">
        <v>301</v>
      </c>
      <c r="AT1108" s="10">
        <f t="shared" si="322"/>
        <v>0</v>
      </c>
      <c r="AU1108" s="87">
        <f t="shared" si="323"/>
        <v>0</v>
      </c>
      <c r="AV1108" s="17" t="s">
        <v>6423</v>
      </c>
    </row>
    <row r="1109" spans="1:50" ht="50.1" customHeight="1">
      <c r="C1109" s="5"/>
      <c r="D1109" s="64" t="s">
        <v>2189</v>
      </c>
      <c r="E1109" s="65" t="s">
        <v>5265</v>
      </c>
      <c r="F1109" s="67" t="s">
        <v>2190</v>
      </c>
      <c r="G1109" s="29">
        <v>12665</v>
      </c>
      <c r="H1109" s="13">
        <v>12305</v>
      </c>
      <c r="I1109" s="10">
        <f t="shared" si="306"/>
        <v>360</v>
      </c>
      <c r="J1109" s="87">
        <f t="shared" si="307"/>
        <v>2.9256399837464442</v>
      </c>
      <c r="K1109" s="29">
        <v>3124</v>
      </c>
      <c r="L1109" s="13">
        <v>3287</v>
      </c>
      <c r="M1109" s="10">
        <f t="shared" si="308"/>
        <v>-163</v>
      </c>
      <c r="N1109" s="87">
        <f t="shared" si="309"/>
        <v>-4.95892911469425</v>
      </c>
      <c r="O1109" s="29">
        <v>1981</v>
      </c>
      <c r="P1109" s="13">
        <v>1980</v>
      </c>
      <c r="Q1109" s="10">
        <f t="shared" si="310"/>
        <v>1</v>
      </c>
      <c r="R1109" s="87">
        <f t="shared" si="311"/>
        <v>5.0505050505050504E-2</v>
      </c>
      <c r="S1109" s="29">
        <v>7561</v>
      </c>
      <c r="T1109" s="13">
        <v>7038</v>
      </c>
      <c r="U1109" s="10">
        <f t="shared" si="312"/>
        <v>523</v>
      </c>
      <c r="V1109" s="87">
        <f t="shared" si="313"/>
        <v>7.4310883773799379</v>
      </c>
      <c r="W1109" s="88" t="s">
        <v>5642</v>
      </c>
      <c r="X1109" s="89">
        <v>3352</v>
      </c>
      <c r="Y1109" s="89">
        <v>3995</v>
      </c>
      <c r="Z1109" s="10">
        <f t="shared" si="314"/>
        <v>-643</v>
      </c>
      <c r="AA1109" s="87">
        <f t="shared" si="315"/>
        <v>-16.09511889862328</v>
      </c>
      <c r="AB1109" s="90" t="s">
        <v>5403</v>
      </c>
      <c r="AC1109" s="89">
        <v>1355</v>
      </c>
      <c r="AD1109" s="89">
        <v>0</v>
      </c>
      <c r="AE1109" s="10">
        <f t="shared" si="316"/>
        <v>1355</v>
      </c>
      <c r="AF1109" s="11" t="str">
        <f t="shared" si="317"/>
        <v>-</v>
      </c>
      <c r="AG1109" s="91" t="s">
        <v>9142</v>
      </c>
      <c r="AH1109" s="89">
        <v>971</v>
      </c>
      <c r="AI1109" s="89">
        <v>981</v>
      </c>
      <c r="AJ1109" s="10">
        <f t="shared" si="318"/>
        <v>-10</v>
      </c>
      <c r="AK1109" s="87">
        <f t="shared" si="319"/>
        <v>-1.019367991845056</v>
      </c>
      <c r="AL1109" s="90" t="s">
        <v>9143</v>
      </c>
      <c r="AM1109" s="89">
        <v>454</v>
      </c>
      <c r="AN1109" s="89">
        <v>519</v>
      </c>
      <c r="AO1109" s="10">
        <f t="shared" si="320"/>
        <v>-65</v>
      </c>
      <c r="AP1109" s="11">
        <f t="shared" si="321"/>
        <v>-12.524084778420038</v>
      </c>
      <c r="AQ1109" s="91" t="s">
        <v>5754</v>
      </c>
      <c r="AR1109" s="89">
        <v>311</v>
      </c>
      <c r="AS1109" s="89">
        <v>396</v>
      </c>
      <c r="AT1109" s="10">
        <f t="shared" si="322"/>
        <v>-85</v>
      </c>
      <c r="AU1109" s="87">
        <f t="shared" si="323"/>
        <v>-21.464646464646464</v>
      </c>
      <c r="AV1109" s="17" t="s">
        <v>9178</v>
      </c>
    </row>
    <row r="1110" spans="1:50" ht="50.1" customHeight="1">
      <c r="C1110" s="5"/>
      <c r="D1110" s="64" t="s">
        <v>2191</v>
      </c>
      <c r="E1110" s="65" t="s">
        <v>5265</v>
      </c>
      <c r="F1110" s="67" t="s">
        <v>2192</v>
      </c>
      <c r="G1110" s="29">
        <v>2511</v>
      </c>
      <c r="H1110" s="13">
        <v>2102</v>
      </c>
      <c r="I1110" s="10">
        <f t="shared" si="306"/>
        <v>409</v>
      </c>
      <c r="J1110" s="87">
        <f t="shared" si="307"/>
        <v>19.457659372026644</v>
      </c>
      <c r="K1110" s="29">
        <v>1826</v>
      </c>
      <c r="L1110" s="13">
        <v>1777</v>
      </c>
      <c r="M1110" s="10">
        <f t="shared" si="308"/>
        <v>49</v>
      </c>
      <c r="N1110" s="87">
        <f t="shared" si="309"/>
        <v>2.7574563871693867</v>
      </c>
      <c r="O1110" s="29">
        <v>365</v>
      </c>
      <c r="P1110" s="13">
        <v>66</v>
      </c>
      <c r="Q1110" s="10">
        <f t="shared" si="310"/>
        <v>299</v>
      </c>
      <c r="R1110" s="87">
        <f t="shared" si="311"/>
        <v>453.030303030303</v>
      </c>
      <c r="S1110" s="29">
        <v>320</v>
      </c>
      <c r="T1110" s="13">
        <v>259</v>
      </c>
      <c r="U1110" s="10">
        <f t="shared" si="312"/>
        <v>61</v>
      </c>
      <c r="V1110" s="87">
        <f t="shared" si="313"/>
        <v>23.552123552123554</v>
      </c>
      <c r="W1110" s="88" t="s">
        <v>5926</v>
      </c>
      <c r="X1110" s="89">
        <v>51</v>
      </c>
      <c r="Y1110" s="89">
        <v>51</v>
      </c>
      <c r="Z1110" s="10">
        <f t="shared" si="314"/>
        <v>0</v>
      </c>
      <c r="AA1110" s="87">
        <f t="shared" si="315"/>
        <v>0</v>
      </c>
      <c r="AB1110" s="90" t="s">
        <v>9144</v>
      </c>
      <c r="AC1110" s="89">
        <v>50</v>
      </c>
      <c r="AD1110" s="89" t="s">
        <v>5344</v>
      </c>
      <c r="AE1110" s="10" t="str">
        <f t="shared" si="316"/>
        <v>-</v>
      </c>
      <c r="AF1110" s="11" t="str">
        <f t="shared" si="317"/>
        <v>-</v>
      </c>
      <c r="AG1110" s="91" t="s">
        <v>5766</v>
      </c>
      <c r="AH1110" s="89">
        <v>39</v>
      </c>
      <c r="AI1110" s="89">
        <v>39</v>
      </c>
      <c r="AJ1110" s="10">
        <f t="shared" si="318"/>
        <v>0</v>
      </c>
      <c r="AK1110" s="87">
        <f t="shared" si="319"/>
        <v>0</v>
      </c>
      <c r="AL1110" s="90" t="s">
        <v>7998</v>
      </c>
      <c r="AM1110" s="89">
        <v>38</v>
      </c>
      <c r="AN1110" s="89">
        <v>42</v>
      </c>
      <c r="AO1110" s="10">
        <f t="shared" si="320"/>
        <v>-4</v>
      </c>
      <c r="AP1110" s="11">
        <f t="shared" si="321"/>
        <v>-9.5238095238095237</v>
      </c>
      <c r="AQ1110" s="91" t="s">
        <v>5438</v>
      </c>
      <c r="AR1110" s="89">
        <v>24</v>
      </c>
      <c r="AS1110" s="89">
        <v>11</v>
      </c>
      <c r="AT1110" s="10">
        <f t="shared" si="322"/>
        <v>13</v>
      </c>
      <c r="AU1110" s="87">
        <f t="shared" si="323"/>
        <v>118.18181818181819</v>
      </c>
      <c r="AV1110" s="17" t="s">
        <v>9179</v>
      </c>
    </row>
    <row r="1111" spans="1:50" ht="50.1" customHeight="1">
      <c r="C1111" s="5"/>
      <c r="D1111" s="64" t="s">
        <v>2193</v>
      </c>
      <c r="E1111" s="65" t="s">
        <v>5265</v>
      </c>
      <c r="F1111" s="67" t="s">
        <v>2194</v>
      </c>
      <c r="G1111" s="29">
        <v>4235</v>
      </c>
      <c r="H1111" s="13">
        <v>4210</v>
      </c>
      <c r="I1111" s="10">
        <f t="shared" si="306"/>
        <v>25</v>
      </c>
      <c r="J1111" s="87">
        <f t="shared" si="307"/>
        <v>0.59382422802850354</v>
      </c>
      <c r="K1111" s="29">
        <v>1807</v>
      </c>
      <c r="L1111" s="13">
        <v>1642</v>
      </c>
      <c r="M1111" s="10">
        <f t="shared" si="308"/>
        <v>165</v>
      </c>
      <c r="N1111" s="87">
        <f t="shared" si="309"/>
        <v>10.04872107186358</v>
      </c>
      <c r="O1111" s="29">
        <v>429</v>
      </c>
      <c r="P1111" s="13">
        <v>429</v>
      </c>
      <c r="Q1111" s="10">
        <f t="shared" si="310"/>
        <v>0</v>
      </c>
      <c r="R1111" s="87">
        <f t="shared" si="311"/>
        <v>0</v>
      </c>
      <c r="S1111" s="29">
        <v>1998</v>
      </c>
      <c r="T1111" s="13">
        <v>2139</v>
      </c>
      <c r="U1111" s="10">
        <f t="shared" si="312"/>
        <v>-141</v>
      </c>
      <c r="V1111" s="87">
        <f t="shared" si="313"/>
        <v>-6.5918653576437585</v>
      </c>
      <c r="W1111" s="88" t="s">
        <v>5389</v>
      </c>
      <c r="X1111" s="89">
        <v>847</v>
      </c>
      <c r="Y1111" s="89">
        <v>488</v>
      </c>
      <c r="Z1111" s="10">
        <f t="shared" si="314"/>
        <v>359</v>
      </c>
      <c r="AA1111" s="87">
        <f t="shared" si="315"/>
        <v>73.565573770491795</v>
      </c>
      <c r="AB1111" s="90" t="s">
        <v>9145</v>
      </c>
      <c r="AC1111" s="89">
        <v>232</v>
      </c>
      <c r="AD1111" s="89">
        <v>232</v>
      </c>
      <c r="AE1111" s="10">
        <f t="shared" si="316"/>
        <v>0</v>
      </c>
      <c r="AF1111" s="11">
        <f t="shared" si="317"/>
        <v>0</v>
      </c>
      <c r="AG1111" s="91" t="s">
        <v>9146</v>
      </c>
      <c r="AH1111" s="89">
        <v>229</v>
      </c>
      <c r="AI1111" s="89">
        <v>245</v>
      </c>
      <c r="AJ1111" s="10">
        <f t="shared" si="318"/>
        <v>-16</v>
      </c>
      <c r="AK1111" s="87">
        <f t="shared" si="319"/>
        <v>-6.5306122448979593</v>
      </c>
      <c r="AL1111" s="90" t="s">
        <v>5544</v>
      </c>
      <c r="AM1111" s="89">
        <v>151</v>
      </c>
      <c r="AN1111" s="89">
        <v>51</v>
      </c>
      <c r="AO1111" s="10">
        <f t="shared" si="320"/>
        <v>100</v>
      </c>
      <c r="AP1111" s="11">
        <f t="shared" si="321"/>
        <v>196.07843137254901</v>
      </c>
      <c r="AQ1111" s="91" t="s">
        <v>9147</v>
      </c>
      <c r="AR1111" s="89">
        <v>120</v>
      </c>
      <c r="AS1111" s="89">
        <v>120</v>
      </c>
      <c r="AT1111" s="10">
        <f t="shared" si="322"/>
        <v>0</v>
      </c>
      <c r="AU1111" s="87">
        <f t="shared" si="323"/>
        <v>0</v>
      </c>
      <c r="AV1111" s="17" t="s">
        <v>9180</v>
      </c>
    </row>
    <row r="1112" spans="1:50" ht="50.1" customHeight="1">
      <c r="C1112" s="5"/>
      <c r="D1112" s="64" t="s">
        <v>2195</v>
      </c>
      <c r="E1112" s="65" t="s">
        <v>5265</v>
      </c>
      <c r="F1112" s="67" t="s">
        <v>2196</v>
      </c>
      <c r="G1112" s="29">
        <v>2350</v>
      </c>
      <c r="H1112" s="13">
        <v>2116</v>
      </c>
      <c r="I1112" s="10">
        <f t="shared" si="306"/>
        <v>234</v>
      </c>
      <c r="J1112" s="87">
        <f t="shared" si="307"/>
        <v>11.0586011342155</v>
      </c>
      <c r="K1112" s="29">
        <v>1620</v>
      </c>
      <c r="L1112" s="13">
        <v>1422</v>
      </c>
      <c r="M1112" s="10">
        <f t="shared" si="308"/>
        <v>198</v>
      </c>
      <c r="N1112" s="87">
        <f t="shared" si="309"/>
        <v>13.924050632911392</v>
      </c>
      <c r="O1112" s="29">
        <v>354</v>
      </c>
      <c r="P1112" s="13">
        <v>254</v>
      </c>
      <c r="Q1112" s="10">
        <f t="shared" si="310"/>
        <v>100</v>
      </c>
      <c r="R1112" s="87">
        <f t="shared" si="311"/>
        <v>39.370078740157481</v>
      </c>
      <c r="S1112" s="29">
        <v>376</v>
      </c>
      <c r="T1112" s="13">
        <v>440</v>
      </c>
      <c r="U1112" s="10">
        <f t="shared" si="312"/>
        <v>-64</v>
      </c>
      <c r="V1112" s="87">
        <f t="shared" si="313"/>
        <v>-14.545454545454545</v>
      </c>
      <c r="W1112" s="88" t="s">
        <v>5365</v>
      </c>
      <c r="X1112" s="89">
        <v>228</v>
      </c>
      <c r="Y1112" s="89">
        <v>281</v>
      </c>
      <c r="Z1112" s="10">
        <f t="shared" si="314"/>
        <v>-53</v>
      </c>
      <c r="AA1112" s="87">
        <f t="shared" si="315"/>
        <v>-18.861209964412812</v>
      </c>
      <c r="AB1112" s="90" t="s">
        <v>9148</v>
      </c>
      <c r="AC1112" s="89">
        <v>114</v>
      </c>
      <c r="AD1112" s="89">
        <v>114</v>
      </c>
      <c r="AE1112" s="10">
        <f t="shared" si="316"/>
        <v>0</v>
      </c>
      <c r="AF1112" s="11">
        <f t="shared" si="317"/>
        <v>0</v>
      </c>
      <c r="AG1112" s="91" t="s">
        <v>9149</v>
      </c>
      <c r="AH1112" s="89">
        <v>13</v>
      </c>
      <c r="AI1112" s="89">
        <v>13</v>
      </c>
      <c r="AJ1112" s="10">
        <f t="shared" si="318"/>
        <v>0</v>
      </c>
      <c r="AK1112" s="87">
        <f t="shared" si="319"/>
        <v>0</v>
      </c>
      <c r="AL1112" s="90" t="s">
        <v>5770</v>
      </c>
      <c r="AM1112" s="89">
        <v>10</v>
      </c>
      <c r="AN1112" s="89">
        <v>10</v>
      </c>
      <c r="AO1112" s="10">
        <f t="shared" si="320"/>
        <v>0</v>
      </c>
      <c r="AP1112" s="11">
        <f t="shared" si="321"/>
        <v>0</v>
      </c>
      <c r="AQ1112" s="91" t="s">
        <v>9150</v>
      </c>
      <c r="AR1112" s="89">
        <v>8</v>
      </c>
      <c r="AS1112" s="89">
        <v>8</v>
      </c>
      <c r="AT1112" s="10">
        <f t="shared" si="322"/>
        <v>0</v>
      </c>
      <c r="AU1112" s="87">
        <f t="shared" si="323"/>
        <v>0</v>
      </c>
      <c r="AV1112" s="16" t="s">
        <v>6424</v>
      </c>
    </row>
    <row r="1113" spans="1:50" ht="50.1" customHeight="1">
      <c r="C1113" s="5"/>
      <c r="D1113" s="64" t="s">
        <v>2197</v>
      </c>
      <c r="E1113" s="65" t="s">
        <v>5265</v>
      </c>
      <c r="F1113" s="67" t="s">
        <v>2198</v>
      </c>
      <c r="G1113" s="29">
        <v>4498</v>
      </c>
      <c r="H1113" s="13">
        <v>4880</v>
      </c>
      <c r="I1113" s="10">
        <f t="shared" si="306"/>
        <v>-382</v>
      </c>
      <c r="J1113" s="87">
        <f t="shared" si="307"/>
        <v>-7.8278688524590159</v>
      </c>
      <c r="K1113" s="29">
        <v>2878</v>
      </c>
      <c r="L1113" s="13">
        <v>3383</v>
      </c>
      <c r="M1113" s="10">
        <f t="shared" si="308"/>
        <v>-505</v>
      </c>
      <c r="N1113" s="87">
        <f t="shared" si="309"/>
        <v>-14.927579071829737</v>
      </c>
      <c r="O1113" s="29">
        <v>728</v>
      </c>
      <c r="P1113" s="13">
        <v>627</v>
      </c>
      <c r="Q1113" s="10">
        <f t="shared" si="310"/>
        <v>101</v>
      </c>
      <c r="R1113" s="87">
        <f t="shared" si="311"/>
        <v>16.108452950558213</v>
      </c>
      <c r="S1113" s="29">
        <v>893</v>
      </c>
      <c r="T1113" s="13">
        <v>870</v>
      </c>
      <c r="U1113" s="10">
        <f t="shared" si="312"/>
        <v>23</v>
      </c>
      <c r="V1113" s="87">
        <f t="shared" si="313"/>
        <v>2.6436781609195403</v>
      </c>
      <c r="W1113" s="88" t="s">
        <v>6323</v>
      </c>
      <c r="X1113" s="89">
        <v>327</v>
      </c>
      <c r="Y1113" s="89">
        <v>327</v>
      </c>
      <c r="Z1113" s="10">
        <f t="shared" si="314"/>
        <v>0</v>
      </c>
      <c r="AA1113" s="87">
        <f t="shared" si="315"/>
        <v>0</v>
      </c>
      <c r="AB1113" s="90" t="s">
        <v>5346</v>
      </c>
      <c r="AC1113" s="89">
        <v>308</v>
      </c>
      <c r="AD1113" s="89">
        <v>306</v>
      </c>
      <c r="AE1113" s="10">
        <f t="shared" si="316"/>
        <v>2</v>
      </c>
      <c r="AF1113" s="11">
        <f t="shared" si="317"/>
        <v>0.65359477124183007</v>
      </c>
      <c r="AG1113" s="91" t="s">
        <v>6553</v>
      </c>
      <c r="AH1113" s="89">
        <v>122</v>
      </c>
      <c r="AI1113" s="89">
        <v>110</v>
      </c>
      <c r="AJ1113" s="10">
        <f t="shared" si="318"/>
        <v>12</v>
      </c>
      <c r="AK1113" s="87">
        <f t="shared" si="319"/>
        <v>10.909090909090908</v>
      </c>
      <c r="AL1113" s="90" t="s">
        <v>5383</v>
      </c>
      <c r="AM1113" s="89">
        <v>111</v>
      </c>
      <c r="AN1113" s="89">
        <v>110</v>
      </c>
      <c r="AO1113" s="10">
        <f t="shared" si="320"/>
        <v>1</v>
      </c>
      <c r="AP1113" s="11">
        <f t="shared" si="321"/>
        <v>0.90909090909090906</v>
      </c>
      <c r="AQ1113" s="91" t="s">
        <v>9151</v>
      </c>
      <c r="AR1113" s="89">
        <v>11</v>
      </c>
      <c r="AS1113" s="89">
        <v>11</v>
      </c>
      <c r="AT1113" s="10">
        <f t="shared" si="322"/>
        <v>0</v>
      </c>
      <c r="AU1113" s="87">
        <f t="shared" si="323"/>
        <v>0</v>
      </c>
      <c r="AV1113" s="16" t="s">
        <v>9181</v>
      </c>
    </row>
    <row r="1114" spans="1:50" ht="50.1" customHeight="1">
      <c r="C1114" s="5"/>
      <c r="D1114" s="64" t="s">
        <v>2199</v>
      </c>
      <c r="E1114" s="65" t="s">
        <v>5265</v>
      </c>
      <c r="F1114" s="67" t="s">
        <v>2200</v>
      </c>
      <c r="G1114" s="29">
        <v>4882</v>
      </c>
      <c r="H1114" s="13">
        <v>5027</v>
      </c>
      <c r="I1114" s="10">
        <f t="shared" si="306"/>
        <v>-145</v>
      </c>
      <c r="J1114" s="87">
        <f t="shared" si="307"/>
        <v>-2.8844241098070418</v>
      </c>
      <c r="K1114" s="29">
        <v>2614</v>
      </c>
      <c r="L1114" s="13">
        <v>2813</v>
      </c>
      <c r="M1114" s="10">
        <f t="shared" si="308"/>
        <v>-199</v>
      </c>
      <c r="N1114" s="87">
        <f t="shared" si="309"/>
        <v>-7.0742979025950952</v>
      </c>
      <c r="O1114" s="29">
        <v>148</v>
      </c>
      <c r="P1114" s="13">
        <v>148</v>
      </c>
      <c r="Q1114" s="10">
        <f t="shared" si="310"/>
        <v>0</v>
      </c>
      <c r="R1114" s="87">
        <f t="shared" si="311"/>
        <v>0</v>
      </c>
      <c r="S1114" s="29">
        <v>2119</v>
      </c>
      <c r="T1114" s="13">
        <v>2066</v>
      </c>
      <c r="U1114" s="10">
        <f t="shared" si="312"/>
        <v>53</v>
      </c>
      <c r="V1114" s="87">
        <f t="shared" si="313"/>
        <v>2.5653436592449177</v>
      </c>
      <c r="W1114" s="88" t="s">
        <v>5389</v>
      </c>
      <c r="X1114" s="89">
        <v>1300</v>
      </c>
      <c r="Y1114" s="89">
        <v>1300</v>
      </c>
      <c r="Z1114" s="10">
        <f t="shared" si="314"/>
        <v>0</v>
      </c>
      <c r="AA1114" s="87">
        <f t="shared" si="315"/>
        <v>0</v>
      </c>
      <c r="AB1114" s="90" t="s">
        <v>9152</v>
      </c>
      <c r="AC1114" s="89">
        <v>255</v>
      </c>
      <c r="AD1114" s="89">
        <v>204</v>
      </c>
      <c r="AE1114" s="10">
        <f t="shared" si="316"/>
        <v>51</v>
      </c>
      <c r="AF1114" s="11">
        <f t="shared" si="317"/>
        <v>25</v>
      </c>
      <c r="AG1114" s="91" t="s">
        <v>5346</v>
      </c>
      <c r="AH1114" s="89">
        <v>226</v>
      </c>
      <c r="AI1114" s="89">
        <v>226</v>
      </c>
      <c r="AJ1114" s="10">
        <f t="shared" si="318"/>
        <v>0</v>
      </c>
      <c r="AK1114" s="87">
        <f t="shared" si="319"/>
        <v>0</v>
      </c>
      <c r="AL1114" s="90" t="s">
        <v>5404</v>
      </c>
      <c r="AM1114" s="89">
        <v>114</v>
      </c>
      <c r="AN1114" s="89">
        <v>161</v>
      </c>
      <c r="AO1114" s="10">
        <f t="shared" si="320"/>
        <v>-47</v>
      </c>
      <c r="AP1114" s="11">
        <f t="shared" si="321"/>
        <v>-29.19254658385093</v>
      </c>
      <c r="AQ1114" s="91" t="s">
        <v>7948</v>
      </c>
      <c r="AR1114" s="89">
        <v>53</v>
      </c>
      <c r="AS1114" s="89" t="s">
        <v>5344</v>
      </c>
      <c r="AT1114" s="10" t="str">
        <f t="shared" si="322"/>
        <v>-</v>
      </c>
      <c r="AU1114" s="87" t="str">
        <f t="shared" si="323"/>
        <v>-</v>
      </c>
      <c r="AV1114" s="17" t="s">
        <v>6425</v>
      </c>
    </row>
    <row r="1115" spans="1:50" ht="50.1" customHeight="1">
      <c r="C1115" s="5"/>
      <c r="D1115" s="64" t="s">
        <v>2201</v>
      </c>
      <c r="E1115" s="65" t="s">
        <v>5265</v>
      </c>
      <c r="F1115" s="67" t="s">
        <v>2202</v>
      </c>
      <c r="G1115" s="29">
        <v>4079</v>
      </c>
      <c r="H1115" s="13">
        <v>4212</v>
      </c>
      <c r="I1115" s="10">
        <f t="shared" si="306"/>
        <v>-133</v>
      </c>
      <c r="J1115" s="87">
        <f t="shared" si="307"/>
        <v>-3.157644824311491</v>
      </c>
      <c r="K1115" s="29">
        <v>2550</v>
      </c>
      <c r="L1115" s="13">
        <v>2463</v>
      </c>
      <c r="M1115" s="10">
        <f t="shared" si="308"/>
        <v>87</v>
      </c>
      <c r="N1115" s="87">
        <f t="shared" si="309"/>
        <v>3.5322777101096223</v>
      </c>
      <c r="O1115" s="29">
        <v>14</v>
      </c>
      <c r="P1115" s="13">
        <v>14</v>
      </c>
      <c r="Q1115" s="10">
        <f t="shared" si="310"/>
        <v>0</v>
      </c>
      <c r="R1115" s="87">
        <f t="shared" si="311"/>
        <v>0</v>
      </c>
      <c r="S1115" s="29">
        <v>1514</v>
      </c>
      <c r="T1115" s="13">
        <v>1735</v>
      </c>
      <c r="U1115" s="10">
        <f t="shared" si="312"/>
        <v>-221</v>
      </c>
      <c r="V1115" s="87">
        <f t="shared" si="313"/>
        <v>-12.737752161383284</v>
      </c>
      <c r="W1115" s="88" t="s">
        <v>5374</v>
      </c>
      <c r="X1115" s="89">
        <v>512</v>
      </c>
      <c r="Y1115" s="89">
        <v>586</v>
      </c>
      <c r="Z1115" s="10">
        <f t="shared" si="314"/>
        <v>-74</v>
      </c>
      <c r="AA1115" s="87">
        <f t="shared" si="315"/>
        <v>-12.627986348122866</v>
      </c>
      <c r="AB1115" s="90" t="s">
        <v>9153</v>
      </c>
      <c r="AC1115" s="89">
        <v>437</v>
      </c>
      <c r="AD1115" s="89">
        <v>332</v>
      </c>
      <c r="AE1115" s="10">
        <f t="shared" si="316"/>
        <v>105</v>
      </c>
      <c r="AF1115" s="11">
        <f t="shared" si="317"/>
        <v>31.626506024096386</v>
      </c>
      <c r="AG1115" s="91" t="s">
        <v>5346</v>
      </c>
      <c r="AH1115" s="89">
        <v>296</v>
      </c>
      <c r="AI1115" s="89">
        <v>328</v>
      </c>
      <c r="AJ1115" s="10">
        <f t="shared" si="318"/>
        <v>-32</v>
      </c>
      <c r="AK1115" s="87">
        <f t="shared" si="319"/>
        <v>-9.7560975609756095</v>
      </c>
      <c r="AL1115" s="90" t="s">
        <v>9154</v>
      </c>
      <c r="AM1115" s="89">
        <v>114</v>
      </c>
      <c r="AN1115" s="89" t="s">
        <v>5344</v>
      </c>
      <c r="AO1115" s="10" t="str">
        <f t="shared" si="320"/>
        <v>-</v>
      </c>
      <c r="AP1115" s="11" t="str">
        <f t="shared" si="321"/>
        <v>-</v>
      </c>
      <c r="AQ1115" s="91" t="s">
        <v>5489</v>
      </c>
      <c r="AR1115" s="89">
        <v>73</v>
      </c>
      <c r="AS1115" s="89">
        <v>73</v>
      </c>
      <c r="AT1115" s="10">
        <f t="shared" si="322"/>
        <v>0</v>
      </c>
      <c r="AU1115" s="87">
        <f t="shared" si="323"/>
        <v>0</v>
      </c>
      <c r="AV1115" s="17" t="s">
        <v>9182</v>
      </c>
    </row>
    <row r="1116" spans="1:50" ht="50.1" customHeight="1">
      <c r="C1116" s="5"/>
      <c r="D1116" s="64" t="s">
        <v>2203</v>
      </c>
      <c r="E1116" s="65" t="s">
        <v>5265</v>
      </c>
      <c r="F1116" s="67" t="s">
        <v>2204</v>
      </c>
      <c r="G1116" s="29">
        <v>8404</v>
      </c>
      <c r="H1116" s="13">
        <v>6811</v>
      </c>
      <c r="I1116" s="10">
        <f t="shared" si="306"/>
        <v>1593</v>
      </c>
      <c r="J1116" s="87">
        <f t="shared" si="307"/>
        <v>23.388636029951549</v>
      </c>
      <c r="K1116" s="29">
        <v>3039</v>
      </c>
      <c r="L1116" s="13">
        <v>3164</v>
      </c>
      <c r="M1116" s="10">
        <f t="shared" si="308"/>
        <v>-125</v>
      </c>
      <c r="N1116" s="87">
        <f t="shared" si="309"/>
        <v>-3.9506953223767383</v>
      </c>
      <c r="O1116" s="29">
        <v>36</v>
      </c>
      <c r="P1116" s="13">
        <v>36</v>
      </c>
      <c r="Q1116" s="10">
        <f t="shared" si="310"/>
        <v>0</v>
      </c>
      <c r="R1116" s="87">
        <f t="shared" si="311"/>
        <v>0</v>
      </c>
      <c r="S1116" s="29">
        <v>5329</v>
      </c>
      <c r="T1116" s="13">
        <v>3612</v>
      </c>
      <c r="U1116" s="10">
        <f t="shared" si="312"/>
        <v>1717</v>
      </c>
      <c r="V1116" s="87">
        <f t="shared" si="313"/>
        <v>47.535991140642302</v>
      </c>
      <c r="W1116" s="88" t="s">
        <v>6845</v>
      </c>
      <c r="X1116" s="89">
        <v>2512</v>
      </c>
      <c r="Y1116" s="89">
        <v>1046</v>
      </c>
      <c r="Z1116" s="10">
        <f t="shared" si="314"/>
        <v>1466</v>
      </c>
      <c r="AA1116" s="87">
        <f t="shared" si="315"/>
        <v>140.15296367112811</v>
      </c>
      <c r="AB1116" s="90" t="s">
        <v>9155</v>
      </c>
      <c r="AC1116" s="89">
        <v>1458</v>
      </c>
      <c r="AD1116" s="89">
        <v>966</v>
      </c>
      <c r="AE1116" s="10">
        <f t="shared" si="316"/>
        <v>492</v>
      </c>
      <c r="AF1116" s="11">
        <f t="shared" si="317"/>
        <v>50.931677018633536</v>
      </c>
      <c r="AG1116" s="91" t="s">
        <v>5389</v>
      </c>
      <c r="AH1116" s="89">
        <v>769</v>
      </c>
      <c r="AI1116" s="89">
        <v>1143</v>
      </c>
      <c r="AJ1116" s="10">
        <f t="shared" si="318"/>
        <v>-374</v>
      </c>
      <c r="AK1116" s="87">
        <f t="shared" si="319"/>
        <v>-32.720909886264216</v>
      </c>
      <c r="AL1116" s="90" t="s">
        <v>9156</v>
      </c>
      <c r="AM1116" s="89">
        <v>184</v>
      </c>
      <c r="AN1116" s="89">
        <v>184</v>
      </c>
      <c r="AO1116" s="10">
        <f t="shared" si="320"/>
        <v>0</v>
      </c>
      <c r="AP1116" s="11">
        <f t="shared" si="321"/>
        <v>0</v>
      </c>
      <c r="AQ1116" s="91" t="s">
        <v>7948</v>
      </c>
      <c r="AR1116" s="89">
        <v>110</v>
      </c>
      <c r="AS1116" s="89" t="s">
        <v>5344</v>
      </c>
      <c r="AT1116" s="10" t="str">
        <f t="shared" si="322"/>
        <v>-</v>
      </c>
      <c r="AU1116" s="87" t="str">
        <f t="shared" si="323"/>
        <v>-</v>
      </c>
      <c r="AV1116" s="17" t="s">
        <v>9183</v>
      </c>
    </row>
    <row r="1117" spans="1:50" ht="50.1" customHeight="1">
      <c r="C1117" s="5"/>
      <c r="D1117" s="64" t="s">
        <v>2205</v>
      </c>
      <c r="E1117" s="65" t="s">
        <v>5265</v>
      </c>
      <c r="F1117" s="67" t="s">
        <v>2206</v>
      </c>
      <c r="G1117" s="29">
        <v>4003</v>
      </c>
      <c r="H1117" s="13">
        <v>3885</v>
      </c>
      <c r="I1117" s="10">
        <f t="shared" si="306"/>
        <v>118</v>
      </c>
      <c r="J1117" s="87">
        <f t="shared" si="307"/>
        <v>3.0373230373230373</v>
      </c>
      <c r="K1117" s="29">
        <v>1848</v>
      </c>
      <c r="L1117" s="13">
        <v>1734</v>
      </c>
      <c r="M1117" s="10">
        <f t="shared" si="308"/>
        <v>114</v>
      </c>
      <c r="N1117" s="87">
        <f t="shared" si="309"/>
        <v>6.5743944636678195</v>
      </c>
      <c r="O1117" s="29">
        <v>17</v>
      </c>
      <c r="P1117" s="13">
        <v>17</v>
      </c>
      <c r="Q1117" s="10">
        <f t="shared" si="310"/>
        <v>0</v>
      </c>
      <c r="R1117" s="87">
        <f t="shared" si="311"/>
        <v>0</v>
      </c>
      <c r="S1117" s="29">
        <v>2138</v>
      </c>
      <c r="T1117" s="13">
        <v>2134</v>
      </c>
      <c r="U1117" s="10">
        <f t="shared" si="312"/>
        <v>4</v>
      </c>
      <c r="V1117" s="87">
        <f t="shared" si="313"/>
        <v>0.18744142455482662</v>
      </c>
      <c r="W1117" s="88" t="s">
        <v>5342</v>
      </c>
      <c r="X1117" s="89">
        <v>1070</v>
      </c>
      <c r="Y1117" s="89">
        <v>1068</v>
      </c>
      <c r="Z1117" s="10">
        <f t="shared" si="314"/>
        <v>2</v>
      </c>
      <c r="AA1117" s="87">
        <f t="shared" si="315"/>
        <v>0.18726591760299627</v>
      </c>
      <c r="AB1117" s="90" t="s">
        <v>5557</v>
      </c>
      <c r="AC1117" s="89">
        <v>634</v>
      </c>
      <c r="AD1117" s="89">
        <v>634</v>
      </c>
      <c r="AE1117" s="10">
        <f t="shared" si="316"/>
        <v>0</v>
      </c>
      <c r="AF1117" s="11">
        <f t="shared" si="317"/>
        <v>0</v>
      </c>
      <c r="AG1117" s="91" t="s">
        <v>5335</v>
      </c>
      <c r="AH1117" s="89">
        <v>226</v>
      </c>
      <c r="AI1117" s="89">
        <v>226</v>
      </c>
      <c r="AJ1117" s="10">
        <f t="shared" si="318"/>
        <v>0</v>
      </c>
      <c r="AK1117" s="87">
        <f t="shared" si="319"/>
        <v>0</v>
      </c>
      <c r="AL1117" s="90" t="s">
        <v>9157</v>
      </c>
      <c r="AM1117" s="89">
        <v>153</v>
      </c>
      <c r="AN1117" s="89">
        <v>205</v>
      </c>
      <c r="AO1117" s="10">
        <f t="shared" si="320"/>
        <v>-52</v>
      </c>
      <c r="AP1117" s="11">
        <f t="shared" si="321"/>
        <v>-25.365853658536587</v>
      </c>
      <c r="AQ1117" s="91" t="s">
        <v>9158</v>
      </c>
      <c r="AR1117" s="89">
        <v>45</v>
      </c>
      <c r="AS1117" s="89" t="s">
        <v>5344</v>
      </c>
      <c r="AT1117" s="10" t="str">
        <f t="shared" si="322"/>
        <v>-</v>
      </c>
      <c r="AU1117" s="87" t="str">
        <f t="shared" si="323"/>
        <v>-</v>
      </c>
      <c r="AV1117" s="17" t="s">
        <v>7168</v>
      </c>
    </row>
    <row r="1118" spans="1:50" ht="50.1" customHeight="1">
      <c r="C1118" s="5"/>
      <c r="D1118" s="64" t="s">
        <v>2207</v>
      </c>
      <c r="E1118" s="65" t="s">
        <v>5265</v>
      </c>
      <c r="F1118" s="67" t="s">
        <v>337</v>
      </c>
      <c r="G1118" s="29">
        <v>3225</v>
      </c>
      <c r="H1118" s="13">
        <v>3098</v>
      </c>
      <c r="I1118" s="10">
        <f t="shared" si="306"/>
        <v>127</v>
      </c>
      <c r="J1118" s="87">
        <f t="shared" si="307"/>
        <v>4.0994189799870888</v>
      </c>
      <c r="K1118" s="29">
        <v>1345</v>
      </c>
      <c r="L1118" s="13">
        <v>1334</v>
      </c>
      <c r="M1118" s="10">
        <f t="shared" si="308"/>
        <v>11</v>
      </c>
      <c r="N1118" s="87">
        <f t="shared" si="309"/>
        <v>0.82458770614692656</v>
      </c>
      <c r="O1118" s="29">
        <v>271</v>
      </c>
      <c r="P1118" s="13">
        <v>266</v>
      </c>
      <c r="Q1118" s="10">
        <f t="shared" si="310"/>
        <v>5</v>
      </c>
      <c r="R1118" s="87">
        <f t="shared" si="311"/>
        <v>1.8796992481203008</v>
      </c>
      <c r="S1118" s="29">
        <v>1609</v>
      </c>
      <c r="T1118" s="13">
        <v>1498</v>
      </c>
      <c r="U1118" s="10">
        <f t="shared" si="312"/>
        <v>111</v>
      </c>
      <c r="V1118" s="87">
        <f t="shared" si="313"/>
        <v>7.4098798397863819</v>
      </c>
      <c r="W1118" s="88" t="s">
        <v>5351</v>
      </c>
      <c r="X1118" s="89">
        <v>689</v>
      </c>
      <c r="Y1118" s="89">
        <v>642</v>
      </c>
      <c r="Z1118" s="10">
        <f t="shared" si="314"/>
        <v>47</v>
      </c>
      <c r="AA1118" s="87">
        <f t="shared" si="315"/>
        <v>7.3208722741433014</v>
      </c>
      <c r="AB1118" s="90" t="s">
        <v>5459</v>
      </c>
      <c r="AC1118" s="89">
        <v>445</v>
      </c>
      <c r="AD1118" s="89">
        <v>400</v>
      </c>
      <c r="AE1118" s="10">
        <f t="shared" si="316"/>
        <v>45</v>
      </c>
      <c r="AF1118" s="11">
        <f t="shared" si="317"/>
        <v>11.25</v>
      </c>
      <c r="AG1118" s="91" t="s">
        <v>6503</v>
      </c>
      <c r="AH1118" s="89">
        <v>200</v>
      </c>
      <c r="AI1118" s="89">
        <v>200</v>
      </c>
      <c r="AJ1118" s="10">
        <f t="shared" si="318"/>
        <v>0</v>
      </c>
      <c r="AK1118" s="87">
        <f t="shared" si="319"/>
        <v>0</v>
      </c>
      <c r="AL1118" s="90" t="s">
        <v>5346</v>
      </c>
      <c r="AM1118" s="89">
        <v>198</v>
      </c>
      <c r="AN1118" s="89">
        <v>198</v>
      </c>
      <c r="AO1118" s="10">
        <f t="shared" si="320"/>
        <v>0</v>
      </c>
      <c r="AP1118" s="11">
        <f t="shared" si="321"/>
        <v>0</v>
      </c>
      <c r="AQ1118" s="91" t="s">
        <v>5438</v>
      </c>
      <c r="AR1118" s="89">
        <v>31</v>
      </c>
      <c r="AS1118" s="89">
        <v>13</v>
      </c>
      <c r="AT1118" s="10">
        <f t="shared" si="322"/>
        <v>18</v>
      </c>
      <c r="AU1118" s="87">
        <f t="shared" si="323"/>
        <v>138.46153846153845</v>
      </c>
      <c r="AV1118" s="17" t="s">
        <v>9184</v>
      </c>
    </row>
    <row r="1119" spans="1:50" ht="50.1" customHeight="1">
      <c r="C1119" s="5"/>
      <c r="D1119" s="64" t="s">
        <v>2208</v>
      </c>
      <c r="E1119" s="65" t="s">
        <v>5265</v>
      </c>
      <c r="F1119" s="67" t="s">
        <v>2209</v>
      </c>
      <c r="G1119" s="29">
        <v>4529</v>
      </c>
      <c r="H1119" s="13">
        <v>4587</v>
      </c>
      <c r="I1119" s="10">
        <f t="shared" si="306"/>
        <v>-58</v>
      </c>
      <c r="J1119" s="87">
        <f t="shared" si="307"/>
        <v>-1.2644429910616961</v>
      </c>
      <c r="K1119" s="29">
        <v>2202</v>
      </c>
      <c r="L1119" s="13">
        <v>2200</v>
      </c>
      <c r="M1119" s="10">
        <f t="shared" si="308"/>
        <v>2</v>
      </c>
      <c r="N1119" s="87">
        <f t="shared" si="309"/>
        <v>9.0909090909090912E-2</v>
      </c>
      <c r="O1119" s="29">
        <v>508</v>
      </c>
      <c r="P1119" s="13">
        <v>577</v>
      </c>
      <c r="Q1119" s="10">
        <f t="shared" si="310"/>
        <v>-69</v>
      </c>
      <c r="R1119" s="87">
        <f t="shared" si="311"/>
        <v>-11.95840554592721</v>
      </c>
      <c r="S1119" s="29">
        <v>1819</v>
      </c>
      <c r="T1119" s="13">
        <v>1810</v>
      </c>
      <c r="U1119" s="10">
        <f t="shared" si="312"/>
        <v>9</v>
      </c>
      <c r="V1119" s="87">
        <f t="shared" si="313"/>
        <v>0.49723756906077343</v>
      </c>
      <c r="W1119" s="88" t="s">
        <v>5389</v>
      </c>
      <c r="X1119" s="89">
        <v>1291</v>
      </c>
      <c r="Y1119" s="89">
        <v>1339</v>
      </c>
      <c r="Z1119" s="10">
        <f t="shared" si="314"/>
        <v>-48</v>
      </c>
      <c r="AA1119" s="87">
        <f t="shared" si="315"/>
        <v>-3.5847647498132935</v>
      </c>
      <c r="AB1119" s="90" t="s">
        <v>9159</v>
      </c>
      <c r="AC1119" s="89">
        <v>100</v>
      </c>
      <c r="AD1119" s="89">
        <v>100</v>
      </c>
      <c r="AE1119" s="10">
        <f t="shared" si="316"/>
        <v>0</v>
      </c>
      <c r="AF1119" s="11">
        <f t="shared" si="317"/>
        <v>0</v>
      </c>
      <c r="AG1119" s="91" t="s">
        <v>7425</v>
      </c>
      <c r="AH1119" s="89">
        <v>94</v>
      </c>
      <c r="AI1119" s="89">
        <v>73</v>
      </c>
      <c r="AJ1119" s="10">
        <f t="shared" si="318"/>
        <v>21</v>
      </c>
      <c r="AK1119" s="87">
        <f t="shared" si="319"/>
        <v>28.767123287671232</v>
      </c>
      <c r="AL1119" s="90" t="s">
        <v>9160</v>
      </c>
      <c r="AM1119" s="89">
        <v>77</v>
      </c>
      <c r="AN1119" s="89">
        <v>77</v>
      </c>
      <c r="AO1119" s="10">
        <f t="shared" si="320"/>
        <v>0</v>
      </c>
      <c r="AP1119" s="11">
        <f t="shared" si="321"/>
        <v>0</v>
      </c>
      <c r="AQ1119" s="91" t="s">
        <v>9161</v>
      </c>
      <c r="AR1119" s="89">
        <v>66</v>
      </c>
      <c r="AS1119" s="89">
        <v>43</v>
      </c>
      <c r="AT1119" s="10">
        <f t="shared" si="322"/>
        <v>23</v>
      </c>
      <c r="AU1119" s="87">
        <f t="shared" si="323"/>
        <v>53.488372093023251</v>
      </c>
      <c r="AV1119" s="17" t="s">
        <v>9185</v>
      </c>
    </row>
    <row r="1120" spans="1:50" ht="50.1" customHeight="1">
      <c r="C1120" s="5"/>
      <c r="D1120" s="64" t="s">
        <v>2210</v>
      </c>
      <c r="E1120" s="65" t="s">
        <v>5265</v>
      </c>
      <c r="F1120" s="67" t="s">
        <v>2211</v>
      </c>
      <c r="G1120" s="29">
        <v>6315</v>
      </c>
      <c r="H1120" s="13">
        <v>6575</v>
      </c>
      <c r="I1120" s="10">
        <f t="shared" si="306"/>
        <v>-260</v>
      </c>
      <c r="J1120" s="87">
        <f t="shared" si="307"/>
        <v>-3.9543726235741441</v>
      </c>
      <c r="K1120" s="29">
        <v>2738</v>
      </c>
      <c r="L1120" s="13">
        <v>3057</v>
      </c>
      <c r="M1120" s="10">
        <f t="shared" si="308"/>
        <v>-319</v>
      </c>
      <c r="N1120" s="87">
        <f t="shared" si="309"/>
        <v>-10.435067059208373</v>
      </c>
      <c r="O1120" s="29">
        <v>300</v>
      </c>
      <c r="P1120" s="13">
        <v>300</v>
      </c>
      <c r="Q1120" s="10">
        <f t="shared" si="310"/>
        <v>0</v>
      </c>
      <c r="R1120" s="87">
        <f t="shared" si="311"/>
        <v>0</v>
      </c>
      <c r="S1120" s="29">
        <v>3277</v>
      </c>
      <c r="T1120" s="13">
        <v>3219</v>
      </c>
      <c r="U1120" s="10">
        <f t="shared" si="312"/>
        <v>58</v>
      </c>
      <c r="V1120" s="87">
        <f t="shared" si="313"/>
        <v>1.8018018018018018</v>
      </c>
      <c r="W1120" s="88" t="s">
        <v>5389</v>
      </c>
      <c r="X1120" s="89">
        <v>2530</v>
      </c>
      <c r="Y1120" s="89">
        <v>2530</v>
      </c>
      <c r="Z1120" s="10">
        <f t="shared" si="314"/>
        <v>0</v>
      </c>
      <c r="AA1120" s="87">
        <f t="shared" si="315"/>
        <v>0</v>
      </c>
      <c r="AB1120" s="90" t="s">
        <v>5335</v>
      </c>
      <c r="AC1120" s="89">
        <v>292</v>
      </c>
      <c r="AD1120" s="89">
        <v>291</v>
      </c>
      <c r="AE1120" s="10">
        <f t="shared" si="316"/>
        <v>1</v>
      </c>
      <c r="AF1120" s="11">
        <f t="shared" si="317"/>
        <v>0.3436426116838488</v>
      </c>
      <c r="AG1120" s="91" t="s">
        <v>7954</v>
      </c>
      <c r="AH1120" s="89">
        <v>203</v>
      </c>
      <c r="AI1120" s="89">
        <v>75</v>
      </c>
      <c r="AJ1120" s="10">
        <f t="shared" si="318"/>
        <v>128</v>
      </c>
      <c r="AK1120" s="87">
        <f t="shared" si="319"/>
        <v>170.66666666666669</v>
      </c>
      <c r="AL1120" s="90" t="s">
        <v>5517</v>
      </c>
      <c r="AM1120" s="89">
        <v>140</v>
      </c>
      <c r="AN1120" s="89">
        <v>227</v>
      </c>
      <c r="AO1120" s="10">
        <f t="shared" si="320"/>
        <v>-87</v>
      </c>
      <c r="AP1120" s="11">
        <f t="shared" si="321"/>
        <v>-38.325991189427313</v>
      </c>
      <c r="AQ1120" s="91" t="s">
        <v>5770</v>
      </c>
      <c r="AR1120" s="89">
        <v>53</v>
      </c>
      <c r="AS1120" s="89">
        <v>52</v>
      </c>
      <c r="AT1120" s="10">
        <f t="shared" si="322"/>
        <v>1</v>
      </c>
      <c r="AU1120" s="87">
        <f t="shared" si="323"/>
        <v>1.9230769230769231</v>
      </c>
      <c r="AV1120" s="17" t="s">
        <v>7168</v>
      </c>
    </row>
    <row r="1121" spans="3:48" ht="50.1" customHeight="1">
      <c r="C1121" s="5"/>
      <c r="D1121" s="64" t="s">
        <v>2212</v>
      </c>
      <c r="E1121" s="65" t="s">
        <v>5265</v>
      </c>
      <c r="F1121" s="67" t="s">
        <v>2213</v>
      </c>
      <c r="G1121" s="29">
        <v>4317</v>
      </c>
      <c r="H1121" s="13">
        <v>3921</v>
      </c>
      <c r="I1121" s="10">
        <f t="shared" si="306"/>
        <v>396</v>
      </c>
      <c r="J1121" s="87">
        <f t="shared" si="307"/>
        <v>10.099464422341239</v>
      </c>
      <c r="K1121" s="29">
        <v>1160</v>
      </c>
      <c r="L1121" s="13">
        <v>1160</v>
      </c>
      <c r="M1121" s="10">
        <f t="shared" si="308"/>
        <v>0</v>
      </c>
      <c r="N1121" s="87">
        <f t="shared" si="309"/>
        <v>0</v>
      </c>
      <c r="O1121" s="29">
        <v>54</v>
      </c>
      <c r="P1121" s="13">
        <v>54</v>
      </c>
      <c r="Q1121" s="10">
        <f t="shared" si="310"/>
        <v>0</v>
      </c>
      <c r="R1121" s="87">
        <f t="shared" si="311"/>
        <v>0</v>
      </c>
      <c r="S1121" s="29">
        <v>3102</v>
      </c>
      <c r="T1121" s="13">
        <v>2706</v>
      </c>
      <c r="U1121" s="10">
        <f t="shared" si="312"/>
        <v>396</v>
      </c>
      <c r="V1121" s="87">
        <f t="shared" si="313"/>
        <v>14.634146341463413</v>
      </c>
      <c r="W1121" s="88" t="s">
        <v>5557</v>
      </c>
      <c r="X1121" s="89">
        <v>905</v>
      </c>
      <c r="Y1121" s="89">
        <v>731</v>
      </c>
      <c r="Z1121" s="10">
        <f t="shared" si="314"/>
        <v>174</v>
      </c>
      <c r="AA1121" s="87">
        <f t="shared" si="315"/>
        <v>23.803009575923394</v>
      </c>
      <c r="AB1121" s="90" t="s">
        <v>9162</v>
      </c>
      <c r="AC1121" s="89">
        <v>385</v>
      </c>
      <c r="AD1121" s="89">
        <v>432</v>
      </c>
      <c r="AE1121" s="10">
        <f t="shared" si="316"/>
        <v>-47</v>
      </c>
      <c r="AF1121" s="11">
        <f t="shared" si="317"/>
        <v>-10.87962962962963</v>
      </c>
      <c r="AG1121" s="91" t="s">
        <v>5692</v>
      </c>
      <c r="AH1121" s="89">
        <v>345</v>
      </c>
      <c r="AI1121" s="89">
        <v>353</v>
      </c>
      <c r="AJ1121" s="10">
        <f t="shared" si="318"/>
        <v>-8</v>
      </c>
      <c r="AK1121" s="87">
        <f t="shared" si="319"/>
        <v>-2.2662889518413598</v>
      </c>
      <c r="AL1121" s="90" t="s">
        <v>5403</v>
      </c>
      <c r="AM1121" s="89">
        <v>300</v>
      </c>
      <c r="AN1121" s="89">
        <v>227</v>
      </c>
      <c r="AO1121" s="10">
        <f t="shared" si="320"/>
        <v>73</v>
      </c>
      <c r="AP1121" s="11">
        <f t="shared" si="321"/>
        <v>32.158590308370044</v>
      </c>
      <c r="AQ1121" s="91" t="s">
        <v>7425</v>
      </c>
      <c r="AR1121" s="89">
        <v>198</v>
      </c>
      <c r="AS1121" s="89">
        <v>198</v>
      </c>
      <c r="AT1121" s="10">
        <f t="shared" si="322"/>
        <v>0</v>
      </c>
      <c r="AU1121" s="87">
        <f t="shared" si="323"/>
        <v>0</v>
      </c>
      <c r="AV1121" s="16" t="s">
        <v>7168</v>
      </c>
    </row>
    <row r="1122" spans="3:48" ht="50.1" customHeight="1">
      <c r="C1122" s="5"/>
      <c r="D1122" s="64" t="s">
        <v>2214</v>
      </c>
      <c r="E1122" s="65" t="s">
        <v>5265</v>
      </c>
      <c r="F1122" s="67" t="s">
        <v>2215</v>
      </c>
      <c r="G1122" s="29">
        <v>5821</v>
      </c>
      <c r="H1122" s="13">
        <v>5540</v>
      </c>
      <c r="I1122" s="10">
        <f t="shared" si="306"/>
        <v>281</v>
      </c>
      <c r="J1122" s="87">
        <f t="shared" si="307"/>
        <v>5.0722021660649821</v>
      </c>
      <c r="K1122" s="29">
        <v>2471</v>
      </c>
      <c r="L1122" s="13">
        <v>2608</v>
      </c>
      <c r="M1122" s="10">
        <f t="shared" si="308"/>
        <v>-137</v>
      </c>
      <c r="N1122" s="87">
        <f t="shared" si="309"/>
        <v>-5.2530674846625764</v>
      </c>
      <c r="O1122" s="29">
        <v>157</v>
      </c>
      <c r="P1122" s="13">
        <v>157</v>
      </c>
      <c r="Q1122" s="10">
        <f t="shared" si="310"/>
        <v>0</v>
      </c>
      <c r="R1122" s="87">
        <f t="shared" si="311"/>
        <v>0</v>
      </c>
      <c r="S1122" s="29">
        <v>3193</v>
      </c>
      <c r="T1122" s="13">
        <v>2774</v>
      </c>
      <c r="U1122" s="10">
        <f t="shared" si="312"/>
        <v>419</v>
      </c>
      <c r="V1122" s="87">
        <f t="shared" si="313"/>
        <v>15.104542177361211</v>
      </c>
      <c r="W1122" s="88" t="s">
        <v>8761</v>
      </c>
      <c r="X1122" s="89">
        <v>1550</v>
      </c>
      <c r="Y1122" s="89">
        <v>1121</v>
      </c>
      <c r="Z1122" s="10">
        <f t="shared" si="314"/>
        <v>429</v>
      </c>
      <c r="AA1122" s="87">
        <f t="shared" si="315"/>
        <v>38.269402319357717</v>
      </c>
      <c r="AB1122" s="90" t="s">
        <v>5378</v>
      </c>
      <c r="AC1122" s="89">
        <v>652</v>
      </c>
      <c r="AD1122" s="89">
        <v>652</v>
      </c>
      <c r="AE1122" s="10">
        <f t="shared" si="316"/>
        <v>0</v>
      </c>
      <c r="AF1122" s="11">
        <f t="shared" si="317"/>
        <v>0</v>
      </c>
      <c r="AG1122" s="91" t="s">
        <v>9163</v>
      </c>
      <c r="AH1122" s="89">
        <v>412</v>
      </c>
      <c r="AI1122" s="89">
        <v>412</v>
      </c>
      <c r="AJ1122" s="10">
        <f t="shared" si="318"/>
        <v>0</v>
      </c>
      <c r="AK1122" s="87">
        <f t="shared" si="319"/>
        <v>0</v>
      </c>
      <c r="AL1122" s="90" t="s">
        <v>9164</v>
      </c>
      <c r="AM1122" s="89">
        <v>278</v>
      </c>
      <c r="AN1122" s="89">
        <v>285</v>
      </c>
      <c r="AO1122" s="10">
        <f t="shared" si="320"/>
        <v>-7</v>
      </c>
      <c r="AP1122" s="11">
        <f t="shared" si="321"/>
        <v>-2.4561403508771931</v>
      </c>
      <c r="AQ1122" s="91" t="s">
        <v>5682</v>
      </c>
      <c r="AR1122" s="89">
        <v>114</v>
      </c>
      <c r="AS1122" s="89">
        <v>25</v>
      </c>
      <c r="AT1122" s="10">
        <f t="shared" si="322"/>
        <v>89</v>
      </c>
      <c r="AU1122" s="87">
        <f t="shared" si="323"/>
        <v>356</v>
      </c>
      <c r="AV1122" s="17" t="s">
        <v>9186</v>
      </c>
    </row>
    <row r="1123" spans="3:48" ht="50.1" customHeight="1">
      <c r="C1123" s="5"/>
      <c r="D1123" s="64" t="s">
        <v>2216</v>
      </c>
      <c r="E1123" s="65" t="s">
        <v>5265</v>
      </c>
      <c r="F1123" s="67" t="s">
        <v>2217</v>
      </c>
      <c r="G1123" s="29">
        <v>14232</v>
      </c>
      <c r="H1123" s="13">
        <v>14456</v>
      </c>
      <c r="I1123" s="10">
        <f t="shared" si="306"/>
        <v>-224</v>
      </c>
      <c r="J1123" s="87">
        <f t="shared" si="307"/>
        <v>-1.549529607083564</v>
      </c>
      <c r="K1123" s="29">
        <v>6528</v>
      </c>
      <c r="L1123" s="13">
        <v>6541</v>
      </c>
      <c r="M1123" s="10">
        <f t="shared" si="308"/>
        <v>-13</v>
      </c>
      <c r="N1123" s="87">
        <f t="shared" si="309"/>
        <v>-0.19874636905671916</v>
      </c>
      <c r="O1123" s="29">
        <v>2329</v>
      </c>
      <c r="P1123" s="13">
        <v>2428</v>
      </c>
      <c r="Q1123" s="10">
        <f t="shared" si="310"/>
        <v>-99</v>
      </c>
      <c r="R1123" s="87">
        <f t="shared" si="311"/>
        <v>-4.0774299835255352</v>
      </c>
      <c r="S1123" s="29">
        <v>5376</v>
      </c>
      <c r="T1123" s="13">
        <v>5487</v>
      </c>
      <c r="U1123" s="10">
        <f t="shared" si="312"/>
        <v>-111</v>
      </c>
      <c r="V1123" s="87">
        <f t="shared" si="313"/>
        <v>-2.0229633679606343</v>
      </c>
      <c r="W1123" s="88" t="s">
        <v>5678</v>
      </c>
      <c r="X1123" s="89">
        <v>3020</v>
      </c>
      <c r="Y1123" s="89">
        <v>3116</v>
      </c>
      <c r="Z1123" s="10">
        <f t="shared" si="314"/>
        <v>-96</v>
      </c>
      <c r="AA1123" s="87">
        <f t="shared" si="315"/>
        <v>-3.0808729139922981</v>
      </c>
      <c r="AB1123" s="90" t="s">
        <v>9165</v>
      </c>
      <c r="AC1123" s="89">
        <v>671</v>
      </c>
      <c r="AD1123" s="89">
        <v>472</v>
      </c>
      <c r="AE1123" s="10">
        <f t="shared" si="316"/>
        <v>199</v>
      </c>
      <c r="AF1123" s="11">
        <f t="shared" si="317"/>
        <v>42.16101694915254</v>
      </c>
      <c r="AG1123" s="91" t="s">
        <v>5683</v>
      </c>
      <c r="AH1123" s="89">
        <v>574</v>
      </c>
      <c r="AI1123" s="89">
        <v>604</v>
      </c>
      <c r="AJ1123" s="10">
        <f t="shared" si="318"/>
        <v>-30</v>
      </c>
      <c r="AK1123" s="87">
        <f t="shared" si="319"/>
        <v>-4.9668874172185431</v>
      </c>
      <c r="AL1123" s="90" t="s">
        <v>9166</v>
      </c>
      <c r="AM1123" s="89">
        <v>440</v>
      </c>
      <c r="AN1123" s="89">
        <v>494</v>
      </c>
      <c r="AO1123" s="10">
        <f t="shared" si="320"/>
        <v>-54</v>
      </c>
      <c r="AP1123" s="11">
        <f t="shared" si="321"/>
        <v>-10.931174089068826</v>
      </c>
      <c r="AQ1123" s="91" t="s">
        <v>9167</v>
      </c>
      <c r="AR1123" s="89">
        <v>407</v>
      </c>
      <c r="AS1123" s="89">
        <v>561</v>
      </c>
      <c r="AT1123" s="10">
        <f t="shared" si="322"/>
        <v>-154</v>
      </c>
      <c r="AU1123" s="87">
        <f t="shared" si="323"/>
        <v>-27.450980392156865</v>
      </c>
      <c r="AV1123" s="17" t="s">
        <v>9187</v>
      </c>
    </row>
    <row r="1124" spans="3:48" ht="50.1" customHeight="1">
      <c r="C1124" s="5"/>
      <c r="D1124" s="64" t="s">
        <v>2218</v>
      </c>
      <c r="E1124" s="65" t="s">
        <v>5265</v>
      </c>
      <c r="F1124" s="67" t="s">
        <v>2219</v>
      </c>
      <c r="G1124" s="29">
        <v>1916</v>
      </c>
      <c r="H1124" s="13">
        <v>1858</v>
      </c>
      <c r="I1124" s="10">
        <f t="shared" si="306"/>
        <v>58</v>
      </c>
      <c r="J1124" s="87">
        <f t="shared" si="307"/>
        <v>3.1216361679224973</v>
      </c>
      <c r="K1124" s="29">
        <v>1074</v>
      </c>
      <c r="L1124" s="13">
        <v>930</v>
      </c>
      <c r="M1124" s="10">
        <f t="shared" si="308"/>
        <v>144</v>
      </c>
      <c r="N1124" s="87">
        <f t="shared" si="309"/>
        <v>15.483870967741936</v>
      </c>
      <c r="O1124" s="29">
        <v>52</v>
      </c>
      <c r="P1124" s="13">
        <v>52</v>
      </c>
      <c r="Q1124" s="10">
        <f t="shared" si="310"/>
        <v>0</v>
      </c>
      <c r="R1124" s="87">
        <f t="shared" si="311"/>
        <v>0</v>
      </c>
      <c r="S1124" s="29">
        <v>791</v>
      </c>
      <c r="T1124" s="13">
        <v>877</v>
      </c>
      <c r="U1124" s="10">
        <f t="shared" si="312"/>
        <v>-86</v>
      </c>
      <c r="V1124" s="87">
        <f t="shared" si="313"/>
        <v>-9.8061573546180156</v>
      </c>
      <c r="W1124" s="88" t="s">
        <v>5403</v>
      </c>
      <c r="X1124" s="89">
        <v>187</v>
      </c>
      <c r="Y1124" s="89">
        <v>181</v>
      </c>
      <c r="Z1124" s="10">
        <f t="shared" si="314"/>
        <v>6</v>
      </c>
      <c r="AA1124" s="87">
        <f t="shared" si="315"/>
        <v>3.3149171270718232</v>
      </c>
      <c r="AB1124" s="90" t="s">
        <v>5758</v>
      </c>
      <c r="AC1124" s="89">
        <v>159</v>
      </c>
      <c r="AD1124" s="89">
        <v>195</v>
      </c>
      <c r="AE1124" s="10">
        <f t="shared" si="316"/>
        <v>-36</v>
      </c>
      <c r="AF1124" s="11">
        <f t="shared" si="317"/>
        <v>-18.461538461538463</v>
      </c>
      <c r="AG1124" s="91" t="s">
        <v>9168</v>
      </c>
      <c r="AH1124" s="89">
        <v>61</v>
      </c>
      <c r="AI1124" s="89">
        <v>61</v>
      </c>
      <c r="AJ1124" s="10">
        <f t="shared" si="318"/>
        <v>0</v>
      </c>
      <c r="AK1124" s="87">
        <f t="shared" si="319"/>
        <v>0</v>
      </c>
      <c r="AL1124" s="90" t="s">
        <v>5489</v>
      </c>
      <c r="AM1124" s="89">
        <v>61</v>
      </c>
      <c r="AN1124" s="89">
        <v>61</v>
      </c>
      <c r="AO1124" s="10">
        <f t="shared" si="320"/>
        <v>0</v>
      </c>
      <c r="AP1124" s="11">
        <f t="shared" si="321"/>
        <v>0</v>
      </c>
      <c r="AQ1124" s="91" t="s">
        <v>9169</v>
      </c>
      <c r="AR1124" s="89">
        <v>52</v>
      </c>
      <c r="AS1124" s="89">
        <v>52</v>
      </c>
      <c r="AT1124" s="10">
        <f t="shared" si="322"/>
        <v>0</v>
      </c>
      <c r="AU1124" s="87">
        <f t="shared" si="323"/>
        <v>0</v>
      </c>
      <c r="AV1124" s="17" t="s">
        <v>7168</v>
      </c>
    </row>
    <row r="1125" spans="3:48" ht="50.1" customHeight="1">
      <c r="C1125" s="5"/>
      <c r="D1125" s="64" t="s">
        <v>2220</v>
      </c>
      <c r="E1125" s="65" t="s">
        <v>5265</v>
      </c>
      <c r="F1125" s="67" t="s">
        <v>2221</v>
      </c>
      <c r="G1125" s="29">
        <v>5502</v>
      </c>
      <c r="H1125" s="13">
        <v>4993</v>
      </c>
      <c r="I1125" s="10">
        <f t="shared" si="306"/>
        <v>509</v>
      </c>
      <c r="J1125" s="87">
        <f t="shared" si="307"/>
        <v>10.194271980773083</v>
      </c>
      <c r="K1125" s="29">
        <v>604</v>
      </c>
      <c r="L1125" s="13">
        <v>595</v>
      </c>
      <c r="M1125" s="10">
        <f t="shared" si="308"/>
        <v>9</v>
      </c>
      <c r="N1125" s="87">
        <f t="shared" si="309"/>
        <v>1.5126050420168067</v>
      </c>
      <c r="O1125" s="29">
        <v>0</v>
      </c>
      <c r="P1125" s="13">
        <v>0</v>
      </c>
      <c r="Q1125" s="10" t="str">
        <f t="shared" si="310"/>
        <v>-</v>
      </c>
      <c r="R1125" s="87" t="str">
        <f t="shared" si="311"/>
        <v>-</v>
      </c>
      <c r="S1125" s="29">
        <v>4897</v>
      </c>
      <c r="T1125" s="13">
        <v>4397</v>
      </c>
      <c r="U1125" s="10">
        <f t="shared" si="312"/>
        <v>500</v>
      </c>
      <c r="V1125" s="87">
        <f t="shared" si="313"/>
        <v>11.371389583807142</v>
      </c>
      <c r="W1125" s="88" t="s">
        <v>5431</v>
      </c>
      <c r="X1125" s="89">
        <v>4897</v>
      </c>
      <c r="Y1125" s="89">
        <v>4397</v>
      </c>
      <c r="Z1125" s="10">
        <f t="shared" si="314"/>
        <v>500</v>
      </c>
      <c r="AA1125" s="87">
        <f t="shared" si="315"/>
        <v>11.371389583807142</v>
      </c>
      <c r="AB1125" s="90" t="s">
        <v>11071</v>
      </c>
      <c r="AC1125" s="89" t="s">
        <v>11071</v>
      </c>
      <c r="AD1125" s="89" t="s">
        <v>5344</v>
      </c>
      <c r="AE1125" s="10" t="str">
        <f t="shared" si="316"/>
        <v>-</v>
      </c>
      <c r="AF1125" s="11" t="str">
        <f t="shared" si="317"/>
        <v>-</v>
      </c>
      <c r="AG1125" s="91" t="s">
        <v>11071</v>
      </c>
      <c r="AH1125" s="89" t="s">
        <v>11071</v>
      </c>
      <c r="AI1125" s="89" t="s">
        <v>5344</v>
      </c>
      <c r="AJ1125" s="10" t="str">
        <f t="shared" si="318"/>
        <v>-</v>
      </c>
      <c r="AK1125" s="87" t="str">
        <f t="shared" si="319"/>
        <v>-</v>
      </c>
      <c r="AL1125" s="90" t="s">
        <v>11071</v>
      </c>
      <c r="AM1125" s="89" t="s">
        <v>11071</v>
      </c>
      <c r="AN1125" s="89" t="s">
        <v>5344</v>
      </c>
      <c r="AO1125" s="10" t="str">
        <f t="shared" si="320"/>
        <v>-</v>
      </c>
      <c r="AP1125" s="11" t="str">
        <f t="shared" si="321"/>
        <v>-</v>
      </c>
      <c r="AQ1125" s="91" t="s">
        <v>11071</v>
      </c>
      <c r="AR1125" s="89" t="s">
        <v>5344</v>
      </c>
      <c r="AS1125" s="89" t="s">
        <v>5344</v>
      </c>
      <c r="AT1125" s="10" t="str">
        <f t="shared" si="322"/>
        <v>-</v>
      </c>
      <c r="AU1125" s="87" t="str">
        <f t="shared" si="323"/>
        <v>-</v>
      </c>
      <c r="AV1125" s="23"/>
    </row>
    <row r="1126" spans="3:48" ht="50.1" customHeight="1">
      <c r="C1126" s="5"/>
      <c r="D1126" s="64" t="s">
        <v>2222</v>
      </c>
      <c r="E1126" s="65" t="s">
        <v>5265</v>
      </c>
      <c r="F1126" s="67" t="s">
        <v>2223</v>
      </c>
      <c r="G1126" s="29">
        <v>158</v>
      </c>
      <c r="H1126" s="13">
        <v>151</v>
      </c>
      <c r="I1126" s="10">
        <f t="shared" si="306"/>
        <v>7</v>
      </c>
      <c r="J1126" s="87">
        <f t="shared" si="307"/>
        <v>4.6357615894039732</v>
      </c>
      <c r="K1126" s="29">
        <v>0</v>
      </c>
      <c r="L1126" s="13">
        <v>0</v>
      </c>
      <c r="M1126" s="10" t="str">
        <f t="shared" si="308"/>
        <v>-</v>
      </c>
      <c r="N1126" s="87" t="str">
        <f t="shared" si="309"/>
        <v>-</v>
      </c>
      <c r="O1126" s="29">
        <v>0</v>
      </c>
      <c r="P1126" s="13">
        <v>0</v>
      </c>
      <c r="Q1126" s="10" t="str">
        <f t="shared" si="310"/>
        <v>-</v>
      </c>
      <c r="R1126" s="87" t="str">
        <f t="shared" si="311"/>
        <v>-</v>
      </c>
      <c r="S1126" s="29">
        <v>158</v>
      </c>
      <c r="T1126" s="13">
        <v>151</v>
      </c>
      <c r="U1126" s="10">
        <f t="shared" si="312"/>
        <v>7</v>
      </c>
      <c r="V1126" s="87">
        <f t="shared" si="313"/>
        <v>4.6357615894039732</v>
      </c>
      <c r="W1126" s="88" t="s">
        <v>5341</v>
      </c>
      <c r="X1126" s="89">
        <v>158</v>
      </c>
      <c r="Y1126" s="89">
        <v>151</v>
      </c>
      <c r="Z1126" s="10">
        <f t="shared" si="314"/>
        <v>7</v>
      </c>
      <c r="AA1126" s="87">
        <f t="shared" si="315"/>
        <v>4.6357615894039732</v>
      </c>
      <c r="AB1126" s="90" t="s">
        <v>11071</v>
      </c>
      <c r="AC1126" s="89" t="s">
        <v>11071</v>
      </c>
      <c r="AD1126" s="89" t="s">
        <v>5344</v>
      </c>
      <c r="AE1126" s="10" t="str">
        <f t="shared" si="316"/>
        <v>-</v>
      </c>
      <c r="AF1126" s="11" t="str">
        <f t="shared" si="317"/>
        <v>-</v>
      </c>
      <c r="AG1126" s="91" t="s">
        <v>11071</v>
      </c>
      <c r="AH1126" s="89" t="s">
        <v>11071</v>
      </c>
      <c r="AI1126" s="89" t="s">
        <v>5344</v>
      </c>
      <c r="AJ1126" s="10" t="str">
        <f t="shared" si="318"/>
        <v>-</v>
      </c>
      <c r="AK1126" s="87" t="str">
        <f t="shared" si="319"/>
        <v>-</v>
      </c>
      <c r="AL1126" s="90" t="s">
        <v>11071</v>
      </c>
      <c r="AM1126" s="89" t="s">
        <v>11071</v>
      </c>
      <c r="AN1126" s="89" t="s">
        <v>5344</v>
      </c>
      <c r="AO1126" s="10" t="str">
        <f t="shared" si="320"/>
        <v>-</v>
      </c>
      <c r="AP1126" s="11" t="str">
        <f t="shared" si="321"/>
        <v>-</v>
      </c>
      <c r="AQ1126" s="91" t="s">
        <v>11071</v>
      </c>
      <c r="AR1126" s="89" t="s">
        <v>5344</v>
      </c>
      <c r="AS1126" s="89" t="s">
        <v>5344</v>
      </c>
      <c r="AT1126" s="10" t="str">
        <f t="shared" si="322"/>
        <v>-</v>
      </c>
      <c r="AU1126" s="87" t="str">
        <f t="shared" si="323"/>
        <v>-</v>
      </c>
      <c r="AV1126" s="23"/>
    </row>
    <row r="1127" spans="3:48" ht="50.1" customHeight="1">
      <c r="C1127" s="5"/>
      <c r="D1127" s="64" t="s">
        <v>2224</v>
      </c>
      <c r="E1127" s="65" t="s">
        <v>5265</v>
      </c>
      <c r="F1127" s="67" t="s">
        <v>2225</v>
      </c>
      <c r="G1127" s="29">
        <v>74</v>
      </c>
      <c r="H1127" s="13">
        <v>142</v>
      </c>
      <c r="I1127" s="10">
        <f t="shared" si="306"/>
        <v>-68</v>
      </c>
      <c r="J1127" s="87">
        <f t="shared" si="307"/>
        <v>-47.887323943661968</v>
      </c>
      <c r="K1127" s="29">
        <v>59</v>
      </c>
      <c r="L1127" s="13">
        <v>95</v>
      </c>
      <c r="M1127" s="10">
        <f t="shared" si="308"/>
        <v>-36</v>
      </c>
      <c r="N1127" s="87">
        <f t="shared" si="309"/>
        <v>-37.894736842105267</v>
      </c>
      <c r="O1127" s="29">
        <v>0</v>
      </c>
      <c r="P1127" s="13">
        <v>0</v>
      </c>
      <c r="Q1127" s="10" t="str">
        <f t="shared" si="310"/>
        <v>-</v>
      </c>
      <c r="R1127" s="87" t="str">
        <f t="shared" si="311"/>
        <v>-</v>
      </c>
      <c r="S1127" s="29">
        <v>15</v>
      </c>
      <c r="T1127" s="13">
        <v>46</v>
      </c>
      <c r="U1127" s="10">
        <f t="shared" si="312"/>
        <v>-31</v>
      </c>
      <c r="V1127" s="87">
        <f t="shared" si="313"/>
        <v>-67.391304347826093</v>
      </c>
      <c r="W1127" s="88" t="s">
        <v>9170</v>
      </c>
      <c r="X1127" s="89">
        <v>15</v>
      </c>
      <c r="Y1127" s="89">
        <v>46</v>
      </c>
      <c r="Z1127" s="10">
        <f t="shared" si="314"/>
        <v>-31</v>
      </c>
      <c r="AA1127" s="87">
        <f t="shared" si="315"/>
        <v>-67.391304347826093</v>
      </c>
      <c r="AB1127" s="90" t="s">
        <v>11071</v>
      </c>
      <c r="AC1127" s="89" t="s">
        <v>11071</v>
      </c>
      <c r="AD1127" s="89" t="s">
        <v>5344</v>
      </c>
      <c r="AE1127" s="10" t="str">
        <f t="shared" si="316"/>
        <v>-</v>
      </c>
      <c r="AF1127" s="11" t="str">
        <f t="shared" si="317"/>
        <v>-</v>
      </c>
      <c r="AG1127" s="91" t="s">
        <v>11071</v>
      </c>
      <c r="AH1127" s="89" t="s">
        <v>11071</v>
      </c>
      <c r="AI1127" s="89" t="s">
        <v>5344</v>
      </c>
      <c r="AJ1127" s="10" t="str">
        <f t="shared" si="318"/>
        <v>-</v>
      </c>
      <c r="AK1127" s="87" t="str">
        <f t="shared" si="319"/>
        <v>-</v>
      </c>
      <c r="AL1127" s="90" t="s">
        <v>11071</v>
      </c>
      <c r="AM1127" s="89" t="s">
        <v>11071</v>
      </c>
      <c r="AN1127" s="89" t="s">
        <v>5344</v>
      </c>
      <c r="AO1127" s="10" t="str">
        <f t="shared" si="320"/>
        <v>-</v>
      </c>
      <c r="AP1127" s="11" t="str">
        <f t="shared" si="321"/>
        <v>-</v>
      </c>
      <c r="AQ1127" s="91" t="s">
        <v>11071</v>
      </c>
      <c r="AR1127" s="89" t="s">
        <v>5344</v>
      </c>
      <c r="AS1127" s="89" t="s">
        <v>5344</v>
      </c>
      <c r="AT1127" s="10" t="str">
        <f t="shared" si="322"/>
        <v>-</v>
      </c>
      <c r="AU1127" s="87" t="str">
        <f t="shared" si="323"/>
        <v>-</v>
      </c>
      <c r="AV1127" s="23"/>
    </row>
    <row r="1128" spans="3:48" ht="50.1" customHeight="1">
      <c r="C1128" s="5"/>
      <c r="D1128" s="64" t="s">
        <v>2226</v>
      </c>
      <c r="E1128" s="65" t="s">
        <v>5265</v>
      </c>
      <c r="F1128" s="67" t="s">
        <v>2227</v>
      </c>
      <c r="G1128" s="29">
        <v>200</v>
      </c>
      <c r="H1128" s="13">
        <v>200</v>
      </c>
      <c r="I1128" s="10">
        <f t="shared" si="306"/>
        <v>0</v>
      </c>
      <c r="J1128" s="87">
        <f t="shared" si="307"/>
        <v>0</v>
      </c>
      <c r="K1128" s="29">
        <v>0</v>
      </c>
      <c r="L1128" s="13">
        <v>0</v>
      </c>
      <c r="M1128" s="10" t="str">
        <f t="shared" si="308"/>
        <v>-</v>
      </c>
      <c r="N1128" s="87" t="str">
        <f t="shared" si="309"/>
        <v>-</v>
      </c>
      <c r="O1128" s="29">
        <v>0</v>
      </c>
      <c r="P1128" s="13">
        <v>0</v>
      </c>
      <c r="Q1128" s="10" t="str">
        <f t="shared" si="310"/>
        <v>-</v>
      </c>
      <c r="R1128" s="87" t="str">
        <f t="shared" si="311"/>
        <v>-</v>
      </c>
      <c r="S1128" s="29">
        <v>200</v>
      </c>
      <c r="T1128" s="13">
        <v>200</v>
      </c>
      <c r="U1128" s="10">
        <f t="shared" si="312"/>
        <v>0</v>
      </c>
      <c r="V1128" s="87">
        <f t="shared" si="313"/>
        <v>0</v>
      </c>
      <c r="W1128" s="88" t="s">
        <v>6426</v>
      </c>
      <c r="X1128" s="89">
        <v>200</v>
      </c>
      <c r="Y1128" s="89">
        <v>200</v>
      </c>
      <c r="Z1128" s="10">
        <f t="shared" si="314"/>
        <v>0</v>
      </c>
      <c r="AA1128" s="87">
        <f t="shared" si="315"/>
        <v>0</v>
      </c>
      <c r="AB1128" s="90" t="s">
        <v>11071</v>
      </c>
      <c r="AC1128" s="89" t="s">
        <v>11071</v>
      </c>
      <c r="AD1128" s="89" t="s">
        <v>5344</v>
      </c>
      <c r="AE1128" s="10" t="str">
        <f t="shared" si="316"/>
        <v>-</v>
      </c>
      <c r="AF1128" s="11" t="str">
        <f t="shared" si="317"/>
        <v>-</v>
      </c>
      <c r="AG1128" s="91" t="s">
        <v>11071</v>
      </c>
      <c r="AH1128" s="89" t="s">
        <v>11071</v>
      </c>
      <c r="AI1128" s="89" t="s">
        <v>5344</v>
      </c>
      <c r="AJ1128" s="10" t="str">
        <f t="shared" si="318"/>
        <v>-</v>
      </c>
      <c r="AK1128" s="87" t="str">
        <f t="shared" si="319"/>
        <v>-</v>
      </c>
      <c r="AL1128" s="90" t="s">
        <v>11071</v>
      </c>
      <c r="AM1128" s="89" t="s">
        <v>11071</v>
      </c>
      <c r="AN1128" s="89" t="s">
        <v>5344</v>
      </c>
      <c r="AO1128" s="10" t="str">
        <f t="shared" si="320"/>
        <v>-</v>
      </c>
      <c r="AP1128" s="11" t="str">
        <f t="shared" si="321"/>
        <v>-</v>
      </c>
      <c r="AQ1128" s="91" t="s">
        <v>11071</v>
      </c>
      <c r="AR1128" s="89" t="s">
        <v>5344</v>
      </c>
      <c r="AS1128" s="89" t="s">
        <v>5344</v>
      </c>
      <c r="AT1128" s="10" t="str">
        <f t="shared" si="322"/>
        <v>-</v>
      </c>
      <c r="AU1128" s="87" t="str">
        <f t="shared" si="323"/>
        <v>-</v>
      </c>
      <c r="AV1128" s="23"/>
    </row>
    <row r="1129" spans="3:48" ht="50.1" customHeight="1">
      <c r="C1129" s="5"/>
      <c r="D1129" s="64" t="s">
        <v>2228</v>
      </c>
      <c r="E1129" s="65" t="s">
        <v>5265</v>
      </c>
      <c r="F1129" s="67" t="s">
        <v>2229</v>
      </c>
      <c r="G1129" s="29">
        <v>33</v>
      </c>
      <c r="H1129" s="13">
        <v>31</v>
      </c>
      <c r="I1129" s="10">
        <f t="shared" si="306"/>
        <v>2</v>
      </c>
      <c r="J1129" s="87">
        <f t="shared" si="307"/>
        <v>6.4516129032258061</v>
      </c>
      <c r="K1129" s="29">
        <v>0</v>
      </c>
      <c r="L1129" s="13">
        <v>0</v>
      </c>
      <c r="M1129" s="10" t="str">
        <f t="shared" si="308"/>
        <v>-</v>
      </c>
      <c r="N1129" s="87" t="str">
        <f t="shared" si="309"/>
        <v>-</v>
      </c>
      <c r="O1129" s="29">
        <v>0</v>
      </c>
      <c r="P1129" s="13">
        <v>0</v>
      </c>
      <c r="Q1129" s="10" t="str">
        <f t="shared" si="310"/>
        <v>-</v>
      </c>
      <c r="R1129" s="87" t="str">
        <f t="shared" si="311"/>
        <v>-</v>
      </c>
      <c r="S1129" s="29">
        <v>33</v>
      </c>
      <c r="T1129" s="13">
        <v>31</v>
      </c>
      <c r="U1129" s="10">
        <f t="shared" si="312"/>
        <v>2</v>
      </c>
      <c r="V1129" s="87">
        <f t="shared" si="313"/>
        <v>6.4516129032258061</v>
      </c>
      <c r="W1129" s="88" t="s">
        <v>9171</v>
      </c>
      <c r="X1129" s="89">
        <v>33.281999999999996</v>
      </c>
      <c r="Y1129" s="89">
        <v>30.613</v>
      </c>
      <c r="Z1129" s="10">
        <f t="shared" si="314"/>
        <v>2.6689999999999969</v>
      </c>
      <c r="AA1129" s="87">
        <f t="shared" si="315"/>
        <v>8.7185182765491689</v>
      </c>
      <c r="AB1129" s="90" t="s">
        <v>11071</v>
      </c>
      <c r="AC1129" s="89" t="s">
        <v>11071</v>
      </c>
      <c r="AD1129" s="89" t="s">
        <v>5344</v>
      </c>
      <c r="AE1129" s="10" t="str">
        <f t="shared" si="316"/>
        <v>-</v>
      </c>
      <c r="AF1129" s="11" t="str">
        <f t="shared" si="317"/>
        <v>-</v>
      </c>
      <c r="AG1129" s="91" t="s">
        <v>11071</v>
      </c>
      <c r="AH1129" s="89" t="s">
        <v>11071</v>
      </c>
      <c r="AI1129" s="89" t="s">
        <v>5344</v>
      </c>
      <c r="AJ1129" s="10" t="str">
        <f t="shared" si="318"/>
        <v>-</v>
      </c>
      <c r="AK1129" s="87" t="str">
        <f t="shared" si="319"/>
        <v>-</v>
      </c>
      <c r="AL1129" s="90" t="s">
        <v>11071</v>
      </c>
      <c r="AM1129" s="89" t="s">
        <v>11071</v>
      </c>
      <c r="AN1129" s="89" t="s">
        <v>5344</v>
      </c>
      <c r="AO1129" s="10" t="str">
        <f t="shared" si="320"/>
        <v>-</v>
      </c>
      <c r="AP1129" s="11" t="str">
        <f t="shared" si="321"/>
        <v>-</v>
      </c>
      <c r="AQ1129" s="91" t="s">
        <v>11071</v>
      </c>
      <c r="AR1129" s="89" t="s">
        <v>5344</v>
      </c>
      <c r="AS1129" s="89" t="s">
        <v>5344</v>
      </c>
      <c r="AT1129" s="10" t="str">
        <f t="shared" si="322"/>
        <v>-</v>
      </c>
      <c r="AU1129" s="87" t="str">
        <f t="shared" si="323"/>
        <v>-</v>
      </c>
      <c r="AV1129" s="23"/>
    </row>
    <row r="1130" spans="3:48" ht="50.1" customHeight="1">
      <c r="C1130" s="5"/>
      <c r="D1130" s="64" t="s">
        <v>2230</v>
      </c>
      <c r="E1130" s="65" t="s">
        <v>5265</v>
      </c>
      <c r="F1130" s="67" t="s">
        <v>2231</v>
      </c>
      <c r="G1130" s="29">
        <v>550</v>
      </c>
      <c r="H1130" s="13">
        <v>565</v>
      </c>
      <c r="I1130" s="10">
        <f t="shared" si="306"/>
        <v>-15</v>
      </c>
      <c r="J1130" s="87">
        <f t="shared" si="307"/>
        <v>-2.6548672566371683</v>
      </c>
      <c r="K1130" s="29">
        <v>0</v>
      </c>
      <c r="L1130" s="13">
        <v>0</v>
      </c>
      <c r="M1130" s="10" t="str">
        <f t="shared" si="308"/>
        <v>-</v>
      </c>
      <c r="N1130" s="87" t="str">
        <f t="shared" si="309"/>
        <v>-</v>
      </c>
      <c r="O1130" s="29">
        <v>0</v>
      </c>
      <c r="P1130" s="13">
        <v>15</v>
      </c>
      <c r="Q1130" s="10">
        <f t="shared" si="310"/>
        <v>-15</v>
      </c>
      <c r="R1130" s="87">
        <f t="shared" si="311"/>
        <v>-100</v>
      </c>
      <c r="S1130" s="29">
        <v>550</v>
      </c>
      <c r="T1130" s="13">
        <v>550</v>
      </c>
      <c r="U1130" s="10">
        <f t="shared" si="312"/>
        <v>0</v>
      </c>
      <c r="V1130" s="87">
        <f t="shared" si="313"/>
        <v>0</v>
      </c>
      <c r="W1130" s="88" t="s">
        <v>6426</v>
      </c>
      <c r="X1130" s="89">
        <v>550</v>
      </c>
      <c r="Y1130" s="89">
        <v>550</v>
      </c>
      <c r="Z1130" s="10">
        <f t="shared" si="314"/>
        <v>0</v>
      </c>
      <c r="AA1130" s="87">
        <f t="shared" si="315"/>
        <v>0</v>
      </c>
      <c r="AB1130" s="90" t="s">
        <v>11071</v>
      </c>
      <c r="AC1130" s="89" t="s">
        <v>11071</v>
      </c>
      <c r="AD1130" s="89" t="s">
        <v>5344</v>
      </c>
      <c r="AE1130" s="10" t="str">
        <f t="shared" si="316"/>
        <v>-</v>
      </c>
      <c r="AF1130" s="11" t="str">
        <f t="shared" si="317"/>
        <v>-</v>
      </c>
      <c r="AG1130" s="91" t="s">
        <v>11071</v>
      </c>
      <c r="AH1130" s="89" t="s">
        <v>11071</v>
      </c>
      <c r="AI1130" s="89" t="s">
        <v>5344</v>
      </c>
      <c r="AJ1130" s="10" t="str">
        <f t="shared" si="318"/>
        <v>-</v>
      </c>
      <c r="AK1130" s="87" t="str">
        <f t="shared" si="319"/>
        <v>-</v>
      </c>
      <c r="AL1130" s="90" t="s">
        <v>11071</v>
      </c>
      <c r="AM1130" s="89" t="s">
        <v>11071</v>
      </c>
      <c r="AN1130" s="89" t="s">
        <v>5344</v>
      </c>
      <c r="AO1130" s="10" t="str">
        <f t="shared" si="320"/>
        <v>-</v>
      </c>
      <c r="AP1130" s="11" t="str">
        <f t="shared" si="321"/>
        <v>-</v>
      </c>
      <c r="AQ1130" s="91" t="s">
        <v>11071</v>
      </c>
      <c r="AR1130" s="89" t="s">
        <v>5344</v>
      </c>
      <c r="AS1130" s="89" t="s">
        <v>5344</v>
      </c>
      <c r="AT1130" s="10" t="str">
        <f t="shared" si="322"/>
        <v>-</v>
      </c>
      <c r="AU1130" s="87" t="str">
        <f t="shared" si="323"/>
        <v>-</v>
      </c>
      <c r="AV1130" s="37"/>
    </row>
    <row r="1131" spans="3:48" ht="50.1" customHeight="1">
      <c r="C1131" s="5"/>
      <c r="D1131" s="64" t="s">
        <v>2232</v>
      </c>
      <c r="E1131" s="65" t="s">
        <v>5265</v>
      </c>
      <c r="F1131" s="67" t="s">
        <v>2233</v>
      </c>
      <c r="G1131" s="29">
        <v>55</v>
      </c>
      <c r="H1131" s="13">
        <v>37</v>
      </c>
      <c r="I1131" s="10">
        <f t="shared" si="306"/>
        <v>18</v>
      </c>
      <c r="J1131" s="87">
        <f t="shared" si="307"/>
        <v>48.648648648648653</v>
      </c>
      <c r="K1131" s="29">
        <v>0</v>
      </c>
      <c r="L1131" s="13">
        <v>0</v>
      </c>
      <c r="M1131" s="10" t="str">
        <f t="shared" si="308"/>
        <v>-</v>
      </c>
      <c r="N1131" s="87" t="str">
        <f t="shared" si="309"/>
        <v>-</v>
      </c>
      <c r="O1131" s="29">
        <v>0</v>
      </c>
      <c r="P1131" s="13">
        <v>0</v>
      </c>
      <c r="Q1131" s="10" t="str">
        <f t="shared" si="310"/>
        <v>-</v>
      </c>
      <c r="R1131" s="87" t="str">
        <f t="shared" si="311"/>
        <v>-</v>
      </c>
      <c r="S1131" s="29">
        <v>55</v>
      </c>
      <c r="T1131" s="13">
        <v>37</v>
      </c>
      <c r="U1131" s="10">
        <f t="shared" si="312"/>
        <v>18</v>
      </c>
      <c r="V1131" s="87">
        <f t="shared" si="313"/>
        <v>48.648648648648653</v>
      </c>
      <c r="W1131" s="88" t="s">
        <v>9172</v>
      </c>
      <c r="X1131" s="89">
        <v>55</v>
      </c>
      <c r="Y1131" s="89">
        <v>37</v>
      </c>
      <c r="Z1131" s="10">
        <f t="shared" si="314"/>
        <v>18</v>
      </c>
      <c r="AA1131" s="87">
        <f t="shared" si="315"/>
        <v>48.648648648648653</v>
      </c>
      <c r="AB1131" s="90" t="s">
        <v>11071</v>
      </c>
      <c r="AC1131" s="89" t="s">
        <v>11071</v>
      </c>
      <c r="AD1131" s="89" t="s">
        <v>5344</v>
      </c>
      <c r="AE1131" s="10" t="str">
        <f t="shared" si="316"/>
        <v>-</v>
      </c>
      <c r="AF1131" s="11" t="str">
        <f t="shared" si="317"/>
        <v>-</v>
      </c>
      <c r="AG1131" s="91" t="s">
        <v>11071</v>
      </c>
      <c r="AH1131" s="89" t="s">
        <v>11071</v>
      </c>
      <c r="AI1131" s="89" t="s">
        <v>5344</v>
      </c>
      <c r="AJ1131" s="10" t="str">
        <f t="shared" si="318"/>
        <v>-</v>
      </c>
      <c r="AK1131" s="87" t="str">
        <f t="shared" si="319"/>
        <v>-</v>
      </c>
      <c r="AL1131" s="90" t="s">
        <v>11071</v>
      </c>
      <c r="AM1131" s="89" t="s">
        <v>11071</v>
      </c>
      <c r="AN1131" s="89" t="s">
        <v>5344</v>
      </c>
      <c r="AO1131" s="10" t="str">
        <f t="shared" si="320"/>
        <v>-</v>
      </c>
      <c r="AP1131" s="11" t="str">
        <f t="shared" si="321"/>
        <v>-</v>
      </c>
      <c r="AQ1131" s="91" t="s">
        <v>11071</v>
      </c>
      <c r="AR1131" s="89" t="s">
        <v>5344</v>
      </c>
      <c r="AS1131" s="89" t="s">
        <v>5344</v>
      </c>
      <c r="AT1131" s="10" t="str">
        <f t="shared" si="322"/>
        <v>-</v>
      </c>
      <c r="AU1131" s="87" t="str">
        <f t="shared" si="323"/>
        <v>-</v>
      </c>
      <c r="AV1131" s="37"/>
    </row>
    <row r="1132" spans="3:48" ht="50.1" customHeight="1">
      <c r="C1132" s="5"/>
      <c r="D1132" s="64" t="s">
        <v>2234</v>
      </c>
      <c r="E1132" s="65" t="s">
        <v>5265</v>
      </c>
      <c r="F1132" s="67" t="s">
        <v>2235</v>
      </c>
      <c r="G1132" s="29">
        <v>786</v>
      </c>
      <c r="H1132" s="13">
        <v>706</v>
      </c>
      <c r="I1132" s="10">
        <f t="shared" si="306"/>
        <v>80</v>
      </c>
      <c r="J1132" s="87">
        <f t="shared" si="307"/>
        <v>11.3314447592068</v>
      </c>
      <c r="K1132" s="29">
        <v>174</v>
      </c>
      <c r="L1132" s="13">
        <v>196</v>
      </c>
      <c r="M1132" s="10">
        <f t="shared" si="308"/>
        <v>-22</v>
      </c>
      <c r="N1132" s="87">
        <f t="shared" si="309"/>
        <v>-11.224489795918368</v>
      </c>
      <c r="O1132" s="29">
        <v>0</v>
      </c>
      <c r="P1132" s="13">
        <v>0</v>
      </c>
      <c r="Q1132" s="10" t="str">
        <f t="shared" si="310"/>
        <v>-</v>
      </c>
      <c r="R1132" s="87" t="str">
        <f t="shared" si="311"/>
        <v>-</v>
      </c>
      <c r="S1132" s="29">
        <v>611</v>
      </c>
      <c r="T1132" s="13">
        <v>510</v>
      </c>
      <c r="U1132" s="10">
        <f t="shared" si="312"/>
        <v>101</v>
      </c>
      <c r="V1132" s="87">
        <f t="shared" si="313"/>
        <v>19.803921568627452</v>
      </c>
      <c r="W1132" s="88" t="s">
        <v>9173</v>
      </c>
      <c r="X1132" s="89">
        <v>611.48099999999999</v>
      </c>
      <c r="Y1132" s="89">
        <v>510.20499999999998</v>
      </c>
      <c r="Z1132" s="10">
        <f t="shared" si="314"/>
        <v>101.27600000000001</v>
      </c>
      <c r="AA1132" s="87">
        <f t="shared" si="315"/>
        <v>19.850060269891518</v>
      </c>
      <c r="AB1132" s="90" t="s">
        <v>11071</v>
      </c>
      <c r="AC1132" s="89" t="s">
        <v>11071</v>
      </c>
      <c r="AD1132" s="89" t="s">
        <v>5344</v>
      </c>
      <c r="AE1132" s="10" t="str">
        <f t="shared" si="316"/>
        <v>-</v>
      </c>
      <c r="AF1132" s="11" t="str">
        <f t="shared" si="317"/>
        <v>-</v>
      </c>
      <c r="AG1132" s="91" t="s">
        <v>11071</v>
      </c>
      <c r="AH1132" s="89" t="s">
        <v>11071</v>
      </c>
      <c r="AI1132" s="89" t="s">
        <v>5344</v>
      </c>
      <c r="AJ1132" s="10" t="str">
        <f t="shared" si="318"/>
        <v>-</v>
      </c>
      <c r="AK1132" s="87" t="str">
        <f t="shared" si="319"/>
        <v>-</v>
      </c>
      <c r="AL1132" s="90" t="s">
        <v>11071</v>
      </c>
      <c r="AM1132" s="89" t="s">
        <v>11071</v>
      </c>
      <c r="AN1132" s="89" t="s">
        <v>5344</v>
      </c>
      <c r="AO1132" s="10" t="str">
        <f t="shared" si="320"/>
        <v>-</v>
      </c>
      <c r="AP1132" s="11" t="str">
        <f t="shared" si="321"/>
        <v>-</v>
      </c>
      <c r="AQ1132" s="91" t="s">
        <v>11071</v>
      </c>
      <c r="AR1132" s="89" t="s">
        <v>5344</v>
      </c>
      <c r="AS1132" s="89" t="s">
        <v>5344</v>
      </c>
      <c r="AT1132" s="10" t="str">
        <f t="shared" si="322"/>
        <v>-</v>
      </c>
      <c r="AU1132" s="87" t="str">
        <f t="shared" si="323"/>
        <v>-</v>
      </c>
      <c r="AV1132" s="23"/>
    </row>
    <row r="1133" spans="3:48" ht="50.1" customHeight="1">
      <c r="C1133" s="5"/>
      <c r="D1133" s="64" t="s">
        <v>2236</v>
      </c>
      <c r="E1133" s="65" t="s">
        <v>5265</v>
      </c>
      <c r="F1133" s="67" t="s">
        <v>2237</v>
      </c>
      <c r="G1133" s="29">
        <v>406</v>
      </c>
      <c r="H1133" s="13">
        <v>404</v>
      </c>
      <c r="I1133" s="10">
        <f t="shared" si="306"/>
        <v>2</v>
      </c>
      <c r="J1133" s="87">
        <f t="shared" si="307"/>
        <v>0.49504950495049505</v>
      </c>
      <c r="K1133" s="29">
        <v>0</v>
      </c>
      <c r="L1133" s="13">
        <v>0</v>
      </c>
      <c r="M1133" s="10" t="str">
        <f t="shared" si="308"/>
        <v>-</v>
      </c>
      <c r="N1133" s="87" t="str">
        <f t="shared" si="309"/>
        <v>-</v>
      </c>
      <c r="O1133" s="29">
        <v>0</v>
      </c>
      <c r="P1133" s="13">
        <v>0</v>
      </c>
      <c r="Q1133" s="10" t="str">
        <f t="shared" si="310"/>
        <v>-</v>
      </c>
      <c r="R1133" s="87" t="str">
        <f t="shared" si="311"/>
        <v>-</v>
      </c>
      <c r="S1133" s="29">
        <v>406</v>
      </c>
      <c r="T1133" s="13">
        <v>404</v>
      </c>
      <c r="U1133" s="10">
        <f t="shared" si="312"/>
        <v>2</v>
      </c>
      <c r="V1133" s="87">
        <f t="shared" si="313"/>
        <v>0.49504950495049505</v>
      </c>
      <c r="W1133" s="88" t="s">
        <v>6426</v>
      </c>
      <c r="X1133" s="89">
        <v>405.86099999999999</v>
      </c>
      <c r="Y1133" s="89">
        <v>404.29899999999998</v>
      </c>
      <c r="Z1133" s="10">
        <f t="shared" si="314"/>
        <v>1.5620000000000118</v>
      </c>
      <c r="AA1133" s="87">
        <f t="shared" si="315"/>
        <v>0.38634772779552062</v>
      </c>
      <c r="AB1133" s="90" t="s">
        <v>11071</v>
      </c>
      <c r="AC1133" s="89" t="s">
        <v>11071</v>
      </c>
      <c r="AD1133" s="89" t="s">
        <v>5344</v>
      </c>
      <c r="AE1133" s="10" t="str">
        <f t="shared" si="316"/>
        <v>-</v>
      </c>
      <c r="AF1133" s="11" t="str">
        <f t="shared" si="317"/>
        <v>-</v>
      </c>
      <c r="AG1133" s="91" t="s">
        <v>11071</v>
      </c>
      <c r="AH1133" s="89" t="s">
        <v>11071</v>
      </c>
      <c r="AI1133" s="89" t="s">
        <v>5344</v>
      </c>
      <c r="AJ1133" s="10" t="str">
        <f t="shared" si="318"/>
        <v>-</v>
      </c>
      <c r="AK1133" s="87" t="str">
        <f t="shared" si="319"/>
        <v>-</v>
      </c>
      <c r="AL1133" s="90" t="s">
        <v>11071</v>
      </c>
      <c r="AM1133" s="89" t="s">
        <v>11071</v>
      </c>
      <c r="AN1133" s="89" t="s">
        <v>5344</v>
      </c>
      <c r="AO1133" s="10" t="str">
        <f t="shared" si="320"/>
        <v>-</v>
      </c>
      <c r="AP1133" s="11" t="str">
        <f t="shared" si="321"/>
        <v>-</v>
      </c>
      <c r="AQ1133" s="91" t="s">
        <v>11071</v>
      </c>
      <c r="AR1133" s="89" t="s">
        <v>5344</v>
      </c>
      <c r="AS1133" s="89" t="s">
        <v>5344</v>
      </c>
      <c r="AT1133" s="10" t="str">
        <f t="shared" si="322"/>
        <v>-</v>
      </c>
      <c r="AU1133" s="87" t="str">
        <f t="shared" si="323"/>
        <v>-</v>
      </c>
      <c r="AV1133" s="23"/>
    </row>
    <row r="1134" spans="3:48" ht="50.1" customHeight="1">
      <c r="C1134" s="5"/>
      <c r="D1134" s="64" t="s">
        <v>2238</v>
      </c>
      <c r="E1134" s="65" t="s">
        <v>5265</v>
      </c>
      <c r="F1134" s="67" t="s">
        <v>2239</v>
      </c>
      <c r="G1134" s="29">
        <v>143</v>
      </c>
      <c r="H1134" s="13">
        <v>131</v>
      </c>
      <c r="I1134" s="10">
        <f t="shared" si="306"/>
        <v>12</v>
      </c>
      <c r="J1134" s="87">
        <f t="shared" si="307"/>
        <v>9.1603053435114496</v>
      </c>
      <c r="K1134" s="29">
        <v>143</v>
      </c>
      <c r="L1134" s="13">
        <v>131</v>
      </c>
      <c r="M1134" s="10">
        <f t="shared" si="308"/>
        <v>12</v>
      </c>
      <c r="N1134" s="87">
        <f t="shared" si="309"/>
        <v>9.1603053435114496</v>
      </c>
      <c r="O1134" s="29">
        <v>0</v>
      </c>
      <c r="P1134" s="13">
        <v>0</v>
      </c>
      <c r="Q1134" s="10" t="str">
        <f t="shared" si="310"/>
        <v>-</v>
      </c>
      <c r="R1134" s="87" t="str">
        <f t="shared" si="311"/>
        <v>-</v>
      </c>
      <c r="S1134" s="29">
        <v>0</v>
      </c>
      <c r="T1134" s="13">
        <v>0</v>
      </c>
      <c r="U1134" s="10" t="str">
        <f t="shared" si="312"/>
        <v>-</v>
      </c>
      <c r="V1134" s="87" t="str">
        <f t="shared" si="313"/>
        <v>-</v>
      </c>
      <c r="W1134" s="88" t="s">
        <v>11071</v>
      </c>
      <c r="X1134" s="89" t="s">
        <v>11071</v>
      </c>
      <c r="Y1134" s="89" t="s">
        <v>5344</v>
      </c>
      <c r="Z1134" s="10" t="str">
        <f t="shared" si="314"/>
        <v>-</v>
      </c>
      <c r="AA1134" s="87" t="str">
        <f t="shared" si="315"/>
        <v>-</v>
      </c>
      <c r="AB1134" s="90" t="s">
        <v>11071</v>
      </c>
      <c r="AC1134" s="89" t="s">
        <v>11071</v>
      </c>
      <c r="AD1134" s="89" t="s">
        <v>5344</v>
      </c>
      <c r="AE1134" s="10" t="str">
        <f t="shared" si="316"/>
        <v>-</v>
      </c>
      <c r="AF1134" s="11" t="str">
        <f t="shared" si="317"/>
        <v>-</v>
      </c>
      <c r="AG1134" s="91" t="s">
        <v>11071</v>
      </c>
      <c r="AH1134" s="89" t="s">
        <v>11071</v>
      </c>
      <c r="AI1134" s="89" t="s">
        <v>5344</v>
      </c>
      <c r="AJ1134" s="10" t="str">
        <f t="shared" si="318"/>
        <v>-</v>
      </c>
      <c r="AK1134" s="87" t="str">
        <f t="shared" si="319"/>
        <v>-</v>
      </c>
      <c r="AL1134" s="90" t="s">
        <v>11071</v>
      </c>
      <c r="AM1134" s="89" t="s">
        <v>11071</v>
      </c>
      <c r="AN1134" s="89" t="s">
        <v>5344</v>
      </c>
      <c r="AO1134" s="10" t="str">
        <f t="shared" si="320"/>
        <v>-</v>
      </c>
      <c r="AP1134" s="11" t="str">
        <f t="shared" si="321"/>
        <v>-</v>
      </c>
      <c r="AQ1134" s="91" t="s">
        <v>11071</v>
      </c>
      <c r="AR1134" s="89" t="s">
        <v>5344</v>
      </c>
      <c r="AS1134" s="89" t="s">
        <v>5344</v>
      </c>
      <c r="AT1134" s="10" t="str">
        <f t="shared" si="322"/>
        <v>-</v>
      </c>
      <c r="AU1134" s="87" t="str">
        <f t="shared" si="323"/>
        <v>-</v>
      </c>
      <c r="AV1134" s="23"/>
    </row>
    <row r="1135" spans="3:48" ht="50.1" customHeight="1">
      <c r="C1135" s="5"/>
      <c r="D1135" s="64" t="s">
        <v>2240</v>
      </c>
      <c r="E1135" s="65" t="s">
        <v>5265</v>
      </c>
      <c r="F1135" s="67" t="s">
        <v>2241</v>
      </c>
      <c r="G1135" s="29">
        <v>3692</v>
      </c>
      <c r="H1135" s="13">
        <v>3831</v>
      </c>
      <c r="I1135" s="10">
        <f t="shared" si="306"/>
        <v>-139</v>
      </c>
      <c r="J1135" s="87">
        <f t="shared" si="307"/>
        <v>-3.6282954842077788</v>
      </c>
      <c r="K1135" s="29">
        <v>0</v>
      </c>
      <c r="L1135" s="13">
        <v>0</v>
      </c>
      <c r="M1135" s="10" t="str">
        <f t="shared" si="308"/>
        <v>-</v>
      </c>
      <c r="N1135" s="87" t="str">
        <f t="shared" si="309"/>
        <v>-</v>
      </c>
      <c r="O1135" s="29">
        <v>0</v>
      </c>
      <c r="P1135" s="13">
        <v>0</v>
      </c>
      <c r="Q1135" s="10" t="str">
        <f t="shared" si="310"/>
        <v>-</v>
      </c>
      <c r="R1135" s="87" t="str">
        <f t="shared" si="311"/>
        <v>-</v>
      </c>
      <c r="S1135" s="29">
        <v>3692</v>
      </c>
      <c r="T1135" s="13">
        <v>3831</v>
      </c>
      <c r="U1135" s="10">
        <f t="shared" si="312"/>
        <v>-139</v>
      </c>
      <c r="V1135" s="87">
        <f t="shared" si="313"/>
        <v>-3.6282954842077788</v>
      </c>
      <c r="W1135" s="88" t="s">
        <v>9174</v>
      </c>
      <c r="X1135" s="89">
        <v>3125.02</v>
      </c>
      <c r="Y1135" s="89">
        <v>3143.1439999999998</v>
      </c>
      <c r="Z1135" s="10">
        <f t="shared" si="314"/>
        <v>-18.123999999999796</v>
      </c>
      <c r="AA1135" s="87">
        <f t="shared" si="315"/>
        <v>-0.57662009758381416</v>
      </c>
      <c r="AB1135" s="90" t="s">
        <v>9175</v>
      </c>
      <c r="AC1135" s="89">
        <v>567.16600000000005</v>
      </c>
      <c r="AD1135" s="89">
        <v>687.48500000000001</v>
      </c>
      <c r="AE1135" s="10">
        <f t="shared" si="316"/>
        <v>-120.31899999999996</v>
      </c>
      <c r="AF1135" s="11">
        <f t="shared" si="317"/>
        <v>-17.501327301686576</v>
      </c>
      <c r="AG1135" s="91" t="s">
        <v>11071</v>
      </c>
      <c r="AH1135" s="89" t="s">
        <v>11071</v>
      </c>
      <c r="AI1135" s="89" t="s">
        <v>5344</v>
      </c>
      <c r="AJ1135" s="10" t="str">
        <f t="shared" si="318"/>
        <v>-</v>
      </c>
      <c r="AK1135" s="87" t="str">
        <f t="shared" si="319"/>
        <v>-</v>
      </c>
      <c r="AL1135" s="90" t="s">
        <v>11071</v>
      </c>
      <c r="AM1135" s="89" t="s">
        <v>11071</v>
      </c>
      <c r="AN1135" s="89" t="s">
        <v>5344</v>
      </c>
      <c r="AO1135" s="10" t="str">
        <f t="shared" si="320"/>
        <v>-</v>
      </c>
      <c r="AP1135" s="11" t="str">
        <f t="shared" si="321"/>
        <v>-</v>
      </c>
      <c r="AQ1135" s="91" t="s">
        <v>11071</v>
      </c>
      <c r="AR1135" s="89" t="s">
        <v>5344</v>
      </c>
      <c r="AS1135" s="89" t="s">
        <v>5344</v>
      </c>
      <c r="AT1135" s="10" t="str">
        <f t="shared" si="322"/>
        <v>-</v>
      </c>
      <c r="AU1135" s="87" t="str">
        <f t="shared" si="323"/>
        <v>-</v>
      </c>
      <c r="AV1135" s="23"/>
    </row>
    <row r="1136" spans="3:48" ht="50.1" customHeight="1">
      <c r="C1136" s="5"/>
      <c r="D1136" s="64" t="s">
        <v>2242</v>
      </c>
      <c r="E1136" s="65" t="s">
        <v>5265</v>
      </c>
      <c r="F1136" s="67" t="s">
        <v>2243</v>
      </c>
      <c r="G1136" s="29">
        <v>45</v>
      </c>
      <c r="H1136" s="13">
        <v>43</v>
      </c>
      <c r="I1136" s="10">
        <f t="shared" si="306"/>
        <v>2</v>
      </c>
      <c r="J1136" s="87">
        <f t="shared" si="307"/>
        <v>4.6511627906976747</v>
      </c>
      <c r="K1136" s="29">
        <v>0</v>
      </c>
      <c r="L1136" s="13">
        <v>0</v>
      </c>
      <c r="M1136" s="10" t="str">
        <f t="shared" si="308"/>
        <v>-</v>
      </c>
      <c r="N1136" s="87" t="str">
        <f t="shared" si="309"/>
        <v>-</v>
      </c>
      <c r="O1136" s="29">
        <v>0</v>
      </c>
      <c r="P1136" s="13">
        <v>0</v>
      </c>
      <c r="Q1136" s="10" t="str">
        <f t="shared" si="310"/>
        <v>-</v>
      </c>
      <c r="R1136" s="87" t="str">
        <f t="shared" si="311"/>
        <v>-</v>
      </c>
      <c r="S1136" s="29">
        <v>45</v>
      </c>
      <c r="T1136" s="13">
        <v>43</v>
      </c>
      <c r="U1136" s="10">
        <f t="shared" si="312"/>
        <v>2</v>
      </c>
      <c r="V1136" s="87">
        <f t="shared" si="313"/>
        <v>4.6511627906976747</v>
      </c>
      <c r="W1136" s="88" t="s">
        <v>9176</v>
      </c>
      <c r="X1136" s="89">
        <v>20</v>
      </c>
      <c r="Y1136" s="89">
        <v>19</v>
      </c>
      <c r="Z1136" s="10">
        <f t="shared" si="314"/>
        <v>1</v>
      </c>
      <c r="AA1136" s="87">
        <f t="shared" si="315"/>
        <v>5.2631578947368416</v>
      </c>
      <c r="AB1136" s="90" t="s">
        <v>9177</v>
      </c>
      <c r="AC1136" s="89">
        <v>15</v>
      </c>
      <c r="AD1136" s="89">
        <v>14</v>
      </c>
      <c r="AE1136" s="10">
        <f t="shared" si="316"/>
        <v>1</v>
      </c>
      <c r="AF1136" s="11">
        <f t="shared" si="317"/>
        <v>7.1428571428571423</v>
      </c>
      <c r="AG1136" s="91" t="s">
        <v>5341</v>
      </c>
      <c r="AH1136" s="89">
        <v>10</v>
      </c>
      <c r="AI1136" s="89">
        <v>10</v>
      </c>
      <c r="AJ1136" s="10">
        <f t="shared" si="318"/>
        <v>0</v>
      </c>
      <c r="AK1136" s="87">
        <f t="shared" si="319"/>
        <v>0</v>
      </c>
      <c r="AL1136" s="90" t="s">
        <v>11071</v>
      </c>
      <c r="AM1136" s="89" t="s">
        <v>11071</v>
      </c>
      <c r="AN1136" s="89" t="s">
        <v>5344</v>
      </c>
      <c r="AO1136" s="10" t="str">
        <f t="shared" si="320"/>
        <v>-</v>
      </c>
      <c r="AP1136" s="11" t="str">
        <f t="shared" si="321"/>
        <v>-</v>
      </c>
      <c r="AQ1136" s="91" t="s">
        <v>11071</v>
      </c>
      <c r="AR1136" s="89" t="s">
        <v>5344</v>
      </c>
      <c r="AS1136" s="89" t="s">
        <v>5344</v>
      </c>
      <c r="AT1136" s="10" t="str">
        <f t="shared" si="322"/>
        <v>-</v>
      </c>
      <c r="AU1136" s="87" t="str">
        <f t="shared" si="323"/>
        <v>-</v>
      </c>
      <c r="AV1136" s="23"/>
    </row>
    <row r="1137" spans="3:48" ht="50.1" customHeight="1">
      <c r="C1137" s="5"/>
      <c r="D1137" s="64" t="s">
        <v>2244</v>
      </c>
      <c r="E1137" s="65" t="s">
        <v>5266</v>
      </c>
      <c r="F1137" s="67" t="s">
        <v>2245</v>
      </c>
      <c r="G1137" s="29">
        <v>8223</v>
      </c>
      <c r="H1137" s="13">
        <v>7609</v>
      </c>
      <c r="I1137" s="10">
        <f t="shared" si="306"/>
        <v>614</v>
      </c>
      <c r="J1137" s="87">
        <f t="shared" si="307"/>
        <v>8.0693915100538831</v>
      </c>
      <c r="K1137" s="29">
        <v>2816</v>
      </c>
      <c r="L1137" s="13">
        <v>2496</v>
      </c>
      <c r="M1137" s="10">
        <f t="shared" si="308"/>
        <v>320</v>
      </c>
      <c r="N1137" s="87">
        <f t="shared" si="309"/>
        <v>12.820512820512819</v>
      </c>
      <c r="O1137" s="29">
        <v>34</v>
      </c>
      <c r="P1137" s="13">
        <v>34</v>
      </c>
      <c r="Q1137" s="10">
        <f t="shared" si="310"/>
        <v>0</v>
      </c>
      <c r="R1137" s="87">
        <f t="shared" si="311"/>
        <v>0</v>
      </c>
      <c r="S1137" s="29">
        <v>5372</v>
      </c>
      <c r="T1137" s="13">
        <v>5078</v>
      </c>
      <c r="U1137" s="10">
        <f t="shared" si="312"/>
        <v>294</v>
      </c>
      <c r="V1137" s="87">
        <f t="shared" si="313"/>
        <v>5.7896809767625044</v>
      </c>
      <c r="W1137" s="88" t="s">
        <v>5389</v>
      </c>
      <c r="X1137" s="89">
        <v>2567</v>
      </c>
      <c r="Y1137" s="89">
        <v>1676</v>
      </c>
      <c r="Z1137" s="10">
        <f t="shared" si="314"/>
        <v>891</v>
      </c>
      <c r="AA1137" s="87">
        <f t="shared" si="315"/>
        <v>53.162291169451073</v>
      </c>
      <c r="AB1137" s="90" t="s">
        <v>5317</v>
      </c>
      <c r="AC1137" s="89">
        <v>997</v>
      </c>
      <c r="AD1137" s="89">
        <v>997</v>
      </c>
      <c r="AE1137" s="10">
        <f t="shared" si="316"/>
        <v>0</v>
      </c>
      <c r="AF1137" s="11">
        <f t="shared" si="317"/>
        <v>0</v>
      </c>
      <c r="AG1137" s="91" t="s">
        <v>9188</v>
      </c>
      <c r="AH1137" s="89">
        <v>840</v>
      </c>
      <c r="AI1137" s="89">
        <v>1502</v>
      </c>
      <c r="AJ1137" s="10">
        <f t="shared" si="318"/>
        <v>-662</v>
      </c>
      <c r="AK1137" s="87">
        <f t="shared" si="319"/>
        <v>-44.074567243675098</v>
      </c>
      <c r="AL1137" s="90" t="s">
        <v>5373</v>
      </c>
      <c r="AM1137" s="89">
        <v>350</v>
      </c>
      <c r="AN1137" s="89">
        <v>300</v>
      </c>
      <c r="AO1137" s="10">
        <f t="shared" si="320"/>
        <v>50</v>
      </c>
      <c r="AP1137" s="11">
        <f t="shared" si="321"/>
        <v>16.666666666666664</v>
      </c>
      <c r="AQ1137" s="91" t="s">
        <v>9189</v>
      </c>
      <c r="AR1137" s="89">
        <v>194</v>
      </c>
      <c r="AS1137" s="89">
        <v>194</v>
      </c>
      <c r="AT1137" s="10">
        <f t="shared" si="322"/>
        <v>0</v>
      </c>
      <c r="AU1137" s="87">
        <f t="shared" si="323"/>
        <v>0</v>
      </c>
      <c r="AV1137" s="17" t="str">
        <f>HYPERLINK("#", "https://www.city.kofu.yamanashi.jp/zaise/shiryousyuu/zaiseijyoukyoushiryousyuu.html")</f>
        <v>https://www.city.kofu.yamanashi.jp/zaise/shiryousyuu/zaiseijyoukyoushiryousyuu.html</v>
      </c>
    </row>
    <row r="1138" spans="3:48" ht="50.1" customHeight="1">
      <c r="C1138" s="5"/>
      <c r="D1138" s="64" t="s">
        <v>2246</v>
      </c>
      <c r="E1138" s="65" t="s">
        <v>5266</v>
      </c>
      <c r="F1138" s="67" t="s">
        <v>2247</v>
      </c>
      <c r="G1138" s="29">
        <v>9314</v>
      </c>
      <c r="H1138" s="13">
        <v>8068</v>
      </c>
      <c r="I1138" s="10">
        <f t="shared" si="306"/>
        <v>1246</v>
      </c>
      <c r="J1138" s="87">
        <f t="shared" si="307"/>
        <v>15.443728309370353</v>
      </c>
      <c r="K1138" s="29">
        <v>3665</v>
      </c>
      <c r="L1138" s="13">
        <v>4711</v>
      </c>
      <c r="M1138" s="10">
        <f t="shared" si="308"/>
        <v>-1046</v>
      </c>
      <c r="N1138" s="87">
        <f t="shared" si="309"/>
        <v>-22.203353852685204</v>
      </c>
      <c r="O1138" s="29">
        <v>3</v>
      </c>
      <c r="P1138" s="13">
        <v>3</v>
      </c>
      <c r="Q1138" s="10">
        <f t="shared" si="310"/>
        <v>0</v>
      </c>
      <c r="R1138" s="87">
        <f t="shared" si="311"/>
        <v>0</v>
      </c>
      <c r="S1138" s="29">
        <v>5646</v>
      </c>
      <c r="T1138" s="13">
        <v>3355</v>
      </c>
      <c r="U1138" s="10">
        <f t="shared" si="312"/>
        <v>2291</v>
      </c>
      <c r="V1138" s="87">
        <f t="shared" si="313"/>
        <v>68.28614008941878</v>
      </c>
      <c r="W1138" s="88" t="s">
        <v>6427</v>
      </c>
      <c r="X1138" s="89">
        <v>2867</v>
      </c>
      <c r="Y1138" s="89">
        <v>1236</v>
      </c>
      <c r="Z1138" s="10">
        <f t="shared" si="314"/>
        <v>1631</v>
      </c>
      <c r="AA1138" s="87">
        <f t="shared" si="315"/>
        <v>131.95792880258898</v>
      </c>
      <c r="AB1138" s="90" t="s">
        <v>6428</v>
      </c>
      <c r="AC1138" s="89">
        <v>587</v>
      </c>
      <c r="AD1138" s="89">
        <v>528</v>
      </c>
      <c r="AE1138" s="10">
        <f t="shared" si="316"/>
        <v>59</v>
      </c>
      <c r="AF1138" s="11">
        <f t="shared" si="317"/>
        <v>11.174242424242424</v>
      </c>
      <c r="AG1138" s="91" t="s">
        <v>9112</v>
      </c>
      <c r="AH1138" s="89">
        <v>535</v>
      </c>
      <c r="AI1138" s="89" t="s">
        <v>5344</v>
      </c>
      <c r="AJ1138" s="10" t="str">
        <f t="shared" si="318"/>
        <v>-</v>
      </c>
      <c r="AK1138" s="87" t="str">
        <f t="shared" si="319"/>
        <v>-</v>
      </c>
      <c r="AL1138" s="90" t="s">
        <v>5339</v>
      </c>
      <c r="AM1138" s="89">
        <v>419</v>
      </c>
      <c r="AN1138" s="89">
        <v>409</v>
      </c>
      <c r="AO1138" s="10">
        <f t="shared" si="320"/>
        <v>10</v>
      </c>
      <c r="AP1138" s="11">
        <f t="shared" si="321"/>
        <v>2.4449877750611249</v>
      </c>
      <c r="AQ1138" s="91" t="s">
        <v>6346</v>
      </c>
      <c r="AR1138" s="89">
        <v>357</v>
      </c>
      <c r="AS1138" s="89">
        <v>370</v>
      </c>
      <c r="AT1138" s="10">
        <f t="shared" si="322"/>
        <v>-13</v>
      </c>
      <c r="AU1138" s="87">
        <f t="shared" si="323"/>
        <v>-3.5135135135135136</v>
      </c>
      <c r="AV1138" s="19" t="str">
        <f>HYPERLINK("#", "https://www.city.fujiyoshida.yamanashi.jp/info/1900")</f>
        <v>https://www.city.fujiyoshida.yamanashi.jp/info/1900</v>
      </c>
    </row>
    <row r="1139" spans="3:48" ht="50.1" customHeight="1">
      <c r="C1139" s="5"/>
      <c r="D1139" s="64" t="s">
        <v>2248</v>
      </c>
      <c r="E1139" s="65" t="s">
        <v>5266</v>
      </c>
      <c r="F1139" s="67" t="s">
        <v>2249</v>
      </c>
      <c r="G1139" s="29">
        <v>8258</v>
      </c>
      <c r="H1139" s="13">
        <v>7369</v>
      </c>
      <c r="I1139" s="10">
        <f t="shared" si="306"/>
        <v>889</v>
      </c>
      <c r="J1139" s="87">
        <f t="shared" si="307"/>
        <v>12.064052110191342</v>
      </c>
      <c r="K1139" s="29">
        <v>2542</v>
      </c>
      <c r="L1139" s="13">
        <v>2737</v>
      </c>
      <c r="M1139" s="10">
        <f t="shared" si="308"/>
        <v>-195</v>
      </c>
      <c r="N1139" s="87">
        <f t="shared" si="309"/>
        <v>-7.1245889660211903</v>
      </c>
      <c r="O1139" s="29">
        <v>7</v>
      </c>
      <c r="P1139" s="13">
        <v>7</v>
      </c>
      <c r="Q1139" s="10">
        <f t="shared" si="310"/>
        <v>0</v>
      </c>
      <c r="R1139" s="87">
        <f t="shared" si="311"/>
        <v>0</v>
      </c>
      <c r="S1139" s="29">
        <v>5708</v>
      </c>
      <c r="T1139" s="13">
        <v>4625</v>
      </c>
      <c r="U1139" s="10">
        <f t="shared" si="312"/>
        <v>1083</v>
      </c>
      <c r="V1139" s="87">
        <f t="shared" si="313"/>
        <v>23.416216216216217</v>
      </c>
      <c r="W1139" s="88" t="s">
        <v>9190</v>
      </c>
      <c r="X1139" s="89">
        <v>3514</v>
      </c>
      <c r="Y1139" s="89">
        <v>3245</v>
      </c>
      <c r="Z1139" s="10">
        <f t="shared" si="314"/>
        <v>269</v>
      </c>
      <c r="AA1139" s="87">
        <f t="shared" si="315"/>
        <v>8.2896764252696453</v>
      </c>
      <c r="AB1139" s="90" t="s">
        <v>5403</v>
      </c>
      <c r="AC1139" s="89">
        <v>949</v>
      </c>
      <c r="AD1139" s="89">
        <v>217</v>
      </c>
      <c r="AE1139" s="10">
        <f t="shared" si="316"/>
        <v>732</v>
      </c>
      <c r="AF1139" s="11">
        <f t="shared" si="317"/>
        <v>337.32718894009219</v>
      </c>
      <c r="AG1139" s="91" t="s">
        <v>5339</v>
      </c>
      <c r="AH1139" s="89">
        <v>902</v>
      </c>
      <c r="AI1139" s="89">
        <v>759</v>
      </c>
      <c r="AJ1139" s="10">
        <f t="shared" si="318"/>
        <v>143</v>
      </c>
      <c r="AK1139" s="87">
        <f t="shared" si="319"/>
        <v>18.840579710144929</v>
      </c>
      <c r="AL1139" s="90" t="s">
        <v>5375</v>
      </c>
      <c r="AM1139" s="89">
        <v>231</v>
      </c>
      <c r="AN1139" s="89">
        <v>231</v>
      </c>
      <c r="AO1139" s="10">
        <f t="shared" si="320"/>
        <v>0</v>
      </c>
      <c r="AP1139" s="11">
        <f t="shared" si="321"/>
        <v>0</v>
      </c>
      <c r="AQ1139" s="91" t="s">
        <v>9191</v>
      </c>
      <c r="AR1139" s="89">
        <v>83</v>
      </c>
      <c r="AS1139" s="89">
        <v>153</v>
      </c>
      <c r="AT1139" s="10">
        <f t="shared" si="322"/>
        <v>-70</v>
      </c>
      <c r="AU1139" s="87">
        <f t="shared" si="323"/>
        <v>-45.751633986928105</v>
      </c>
      <c r="AV1139" s="19" t="str">
        <f>HYPERLINK("#", "https://www.city.tsuru.yamanashi.jp/shimin/shisei/zaisei/kessan/7695.html")</f>
        <v>https://www.city.tsuru.yamanashi.jp/shimin/shisei/zaisei/kessan/7695.html</v>
      </c>
    </row>
    <row r="1140" spans="3:48" ht="50.1" customHeight="1">
      <c r="C1140" s="5"/>
      <c r="D1140" s="64" t="s">
        <v>2250</v>
      </c>
      <c r="E1140" s="65" t="s">
        <v>5266</v>
      </c>
      <c r="F1140" s="67" t="s">
        <v>2251</v>
      </c>
      <c r="G1140" s="29">
        <v>7005</v>
      </c>
      <c r="H1140" s="13">
        <v>6054</v>
      </c>
      <c r="I1140" s="10">
        <f t="shared" si="306"/>
        <v>951</v>
      </c>
      <c r="J1140" s="87">
        <f t="shared" si="307"/>
        <v>15.708622398414271</v>
      </c>
      <c r="K1140" s="29">
        <v>2768</v>
      </c>
      <c r="L1140" s="13">
        <v>2768</v>
      </c>
      <c r="M1140" s="10">
        <f t="shared" si="308"/>
        <v>0</v>
      </c>
      <c r="N1140" s="87">
        <f t="shared" si="309"/>
        <v>0</v>
      </c>
      <c r="O1140" s="29">
        <v>804</v>
      </c>
      <c r="P1140" s="13">
        <v>804</v>
      </c>
      <c r="Q1140" s="10">
        <f t="shared" si="310"/>
        <v>0</v>
      </c>
      <c r="R1140" s="87">
        <f t="shared" si="311"/>
        <v>0</v>
      </c>
      <c r="S1140" s="29">
        <v>3433</v>
      </c>
      <c r="T1140" s="13">
        <v>2483</v>
      </c>
      <c r="U1140" s="10">
        <f t="shared" si="312"/>
        <v>950</v>
      </c>
      <c r="V1140" s="87">
        <f t="shared" si="313"/>
        <v>38.260169150221508</v>
      </c>
      <c r="W1140" s="88" t="s">
        <v>6429</v>
      </c>
      <c r="X1140" s="89">
        <v>1679</v>
      </c>
      <c r="Y1140" s="89">
        <v>700</v>
      </c>
      <c r="Z1140" s="10">
        <f t="shared" si="314"/>
        <v>979</v>
      </c>
      <c r="AA1140" s="87">
        <f t="shared" si="315"/>
        <v>139.85714285714286</v>
      </c>
      <c r="AB1140" s="90" t="s">
        <v>5389</v>
      </c>
      <c r="AC1140" s="89">
        <v>1207</v>
      </c>
      <c r="AD1140" s="89">
        <v>1257</v>
      </c>
      <c r="AE1140" s="10">
        <f t="shared" si="316"/>
        <v>-50</v>
      </c>
      <c r="AF1140" s="11">
        <f t="shared" si="317"/>
        <v>-3.9777247414478918</v>
      </c>
      <c r="AG1140" s="91" t="s">
        <v>5335</v>
      </c>
      <c r="AH1140" s="89">
        <v>453</v>
      </c>
      <c r="AI1140" s="89">
        <v>453</v>
      </c>
      <c r="AJ1140" s="10">
        <f t="shared" si="318"/>
        <v>0</v>
      </c>
      <c r="AK1140" s="87">
        <f t="shared" si="319"/>
        <v>0</v>
      </c>
      <c r="AL1140" s="90" t="s">
        <v>5438</v>
      </c>
      <c r="AM1140" s="89">
        <v>27</v>
      </c>
      <c r="AN1140" s="89">
        <v>9</v>
      </c>
      <c r="AO1140" s="10">
        <f t="shared" si="320"/>
        <v>18</v>
      </c>
      <c r="AP1140" s="11">
        <f t="shared" si="321"/>
        <v>200</v>
      </c>
      <c r="AQ1140" s="91" t="s">
        <v>6430</v>
      </c>
      <c r="AR1140" s="89">
        <v>25</v>
      </c>
      <c r="AS1140" s="89">
        <v>27</v>
      </c>
      <c r="AT1140" s="10">
        <f t="shared" si="322"/>
        <v>-2</v>
      </c>
      <c r="AU1140" s="87">
        <f t="shared" si="323"/>
        <v>-7.4074074074074066</v>
      </c>
      <c r="AV1140" s="19" t="str">
        <f>HYPERLINK("#", "https://www.city.yamanashi.yamanashi.jp/citizen/docs/zaimujoukyou.html")</f>
        <v>https://www.city.yamanashi.yamanashi.jp/citizen/docs/zaimujoukyou.html</v>
      </c>
    </row>
    <row r="1141" spans="3:48" ht="50.1" customHeight="1">
      <c r="C1141" s="5"/>
      <c r="D1141" s="64" t="s">
        <v>2252</v>
      </c>
      <c r="E1141" s="65" t="s">
        <v>5266</v>
      </c>
      <c r="F1141" s="67" t="s">
        <v>2253</v>
      </c>
      <c r="G1141" s="29">
        <v>3516</v>
      </c>
      <c r="H1141" s="13">
        <v>2512</v>
      </c>
      <c r="I1141" s="10">
        <f t="shared" si="306"/>
        <v>1004</v>
      </c>
      <c r="J1141" s="87">
        <f t="shared" si="307"/>
        <v>39.968152866242043</v>
      </c>
      <c r="K1141" s="29">
        <v>791</v>
      </c>
      <c r="L1141" s="13">
        <v>484</v>
      </c>
      <c r="M1141" s="10">
        <f t="shared" si="308"/>
        <v>307</v>
      </c>
      <c r="N1141" s="87">
        <f t="shared" si="309"/>
        <v>63.429752066115711</v>
      </c>
      <c r="O1141" s="29">
        <v>210</v>
      </c>
      <c r="P1141" s="13">
        <v>221</v>
      </c>
      <c r="Q1141" s="10">
        <f t="shared" si="310"/>
        <v>-11</v>
      </c>
      <c r="R1141" s="87">
        <f t="shared" si="311"/>
        <v>-4.9773755656108598</v>
      </c>
      <c r="S1141" s="29">
        <v>2515</v>
      </c>
      <c r="T1141" s="13">
        <v>1807</v>
      </c>
      <c r="U1141" s="10">
        <f t="shared" si="312"/>
        <v>708</v>
      </c>
      <c r="V1141" s="87">
        <f t="shared" si="313"/>
        <v>39.180962921970114</v>
      </c>
      <c r="W1141" s="88" t="s">
        <v>6431</v>
      </c>
      <c r="X1141" s="89">
        <v>843</v>
      </c>
      <c r="Y1141" s="89">
        <v>344</v>
      </c>
      <c r="Z1141" s="10">
        <f t="shared" si="314"/>
        <v>499</v>
      </c>
      <c r="AA1141" s="87">
        <f t="shared" si="315"/>
        <v>145.05813953488371</v>
      </c>
      <c r="AB1141" s="90" t="s">
        <v>5339</v>
      </c>
      <c r="AC1141" s="89">
        <v>656</v>
      </c>
      <c r="AD1141" s="89">
        <v>487</v>
      </c>
      <c r="AE1141" s="10">
        <f t="shared" si="316"/>
        <v>169</v>
      </c>
      <c r="AF1141" s="11">
        <f t="shared" si="317"/>
        <v>34.70225872689938</v>
      </c>
      <c r="AG1141" s="91" t="s">
        <v>5389</v>
      </c>
      <c r="AH1141" s="89">
        <v>426</v>
      </c>
      <c r="AI1141" s="89">
        <v>426</v>
      </c>
      <c r="AJ1141" s="10">
        <f t="shared" si="318"/>
        <v>0</v>
      </c>
      <c r="AK1141" s="87">
        <f t="shared" si="319"/>
        <v>0</v>
      </c>
      <c r="AL1141" s="90" t="s">
        <v>6432</v>
      </c>
      <c r="AM1141" s="89">
        <v>199</v>
      </c>
      <c r="AN1141" s="89">
        <v>199</v>
      </c>
      <c r="AO1141" s="10">
        <f t="shared" si="320"/>
        <v>0</v>
      </c>
      <c r="AP1141" s="11">
        <f t="shared" si="321"/>
        <v>0</v>
      </c>
      <c r="AQ1141" s="91" t="s">
        <v>9192</v>
      </c>
      <c r="AR1141" s="89">
        <v>108</v>
      </c>
      <c r="AS1141" s="89">
        <v>101</v>
      </c>
      <c r="AT1141" s="10">
        <f t="shared" si="322"/>
        <v>7</v>
      </c>
      <c r="AU1141" s="87">
        <f t="shared" si="323"/>
        <v>6.9306930693069315</v>
      </c>
      <c r="AV1141" s="19" t="str">
        <f>HYPERLINK("#", "http://www.city.otsuki.yamanashi.jp/shisei/jyohokokai/zaiseijyoukyoushiryoushuu.html")</f>
        <v>http://www.city.otsuki.yamanashi.jp/shisei/jyohokokai/zaiseijyoukyoushiryoushuu.html</v>
      </c>
    </row>
    <row r="1142" spans="3:48" ht="50.1" customHeight="1">
      <c r="C1142" s="5"/>
      <c r="D1142" s="64" t="s">
        <v>2254</v>
      </c>
      <c r="E1142" s="65" t="s">
        <v>5266</v>
      </c>
      <c r="F1142" s="67" t="s">
        <v>2255</v>
      </c>
      <c r="G1142" s="29">
        <v>5255</v>
      </c>
      <c r="H1142" s="13">
        <v>5112</v>
      </c>
      <c r="I1142" s="10">
        <f t="shared" si="306"/>
        <v>143</v>
      </c>
      <c r="J1142" s="87">
        <f t="shared" si="307"/>
        <v>2.7973395931142413</v>
      </c>
      <c r="K1142" s="29">
        <v>1997</v>
      </c>
      <c r="L1142" s="13">
        <v>2087</v>
      </c>
      <c r="M1142" s="10">
        <f t="shared" si="308"/>
        <v>-90</v>
      </c>
      <c r="N1142" s="87">
        <f t="shared" si="309"/>
        <v>-4.3124101581217058</v>
      </c>
      <c r="O1142" s="29">
        <v>407</v>
      </c>
      <c r="P1142" s="13">
        <v>405</v>
      </c>
      <c r="Q1142" s="10">
        <f t="shared" si="310"/>
        <v>2</v>
      </c>
      <c r="R1142" s="87">
        <f t="shared" si="311"/>
        <v>0.49382716049382713</v>
      </c>
      <c r="S1142" s="29">
        <v>2850</v>
      </c>
      <c r="T1142" s="13">
        <v>2620</v>
      </c>
      <c r="U1142" s="10">
        <f t="shared" si="312"/>
        <v>230</v>
      </c>
      <c r="V1142" s="87">
        <f t="shared" si="313"/>
        <v>8.778625954198473</v>
      </c>
      <c r="W1142" s="88" t="s">
        <v>5339</v>
      </c>
      <c r="X1142" s="89">
        <v>1340</v>
      </c>
      <c r="Y1142" s="89">
        <v>1105</v>
      </c>
      <c r="Z1142" s="10">
        <f t="shared" si="314"/>
        <v>235</v>
      </c>
      <c r="AA1142" s="87">
        <f t="shared" si="315"/>
        <v>21.266968325791854</v>
      </c>
      <c r="AB1142" s="90" t="s">
        <v>6433</v>
      </c>
      <c r="AC1142" s="89">
        <v>421</v>
      </c>
      <c r="AD1142" s="89">
        <v>439</v>
      </c>
      <c r="AE1142" s="10">
        <f t="shared" si="316"/>
        <v>-18</v>
      </c>
      <c r="AF1142" s="11">
        <f t="shared" si="317"/>
        <v>-4.1002277904328022</v>
      </c>
      <c r="AG1142" s="91" t="s">
        <v>6411</v>
      </c>
      <c r="AH1142" s="89">
        <v>324</v>
      </c>
      <c r="AI1142" s="89">
        <v>306</v>
      </c>
      <c r="AJ1142" s="10">
        <f t="shared" si="318"/>
        <v>18</v>
      </c>
      <c r="AK1142" s="87">
        <f t="shared" si="319"/>
        <v>5.8823529411764701</v>
      </c>
      <c r="AL1142" s="90" t="s">
        <v>5335</v>
      </c>
      <c r="AM1142" s="89">
        <v>298</v>
      </c>
      <c r="AN1142" s="89">
        <v>298</v>
      </c>
      <c r="AO1142" s="10">
        <f t="shared" si="320"/>
        <v>0</v>
      </c>
      <c r="AP1142" s="11">
        <f t="shared" si="321"/>
        <v>0</v>
      </c>
      <c r="AQ1142" s="91" t="s">
        <v>9193</v>
      </c>
      <c r="AR1142" s="89">
        <v>176</v>
      </c>
      <c r="AS1142" s="89">
        <v>174</v>
      </c>
      <c r="AT1142" s="10">
        <f t="shared" si="322"/>
        <v>2</v>
      </c>
      <c r="AU1142" s="87">
        <f t="shared" si="323"/>
        <v>1.1494252873563218</v>
      </c>
      <c r="AV1142" s="19" t="str">
        <f>HYPERLINK("#", "https://www.city.nirasaki.lg.jp/shiseijoho/zaisei/8/3668.html")</f>
        <v>https://www.city.nirasaki.lg.jp/shiseijoho/zaisei/8/3668.html</v>
      </c>
    </row>
    <row r="1143" spans="3:48" ht="50.1" customHeight="1">
      <c r="C1143" s="5"/>
      <c r="D1143" s="64" t="s">
        <v>2256</v>
      </c>
      <c r="E1143" s="65" t="s">
        <v>5266</v>
      </c>
      <c r="F1143" s="67" t="s">
        <v>2257</v>
      </c>
      <c r="G1143" s="29">
        <v>17200</v>
      </c>
      <c r="H1143" s="13">
        <v>16995</v>
      </c>
      <c r="I1143" s="10">
        <f t="shared" si="306"/>
        <v>205</v>
      </c>
      <c r="J1143" s="87">
        <f t="shared" si="307"/>
        <v>1.2062371285672258</v>
      </c>
      <c r="K1143" s="29">
        <v>4059</v>
      </c>
      <c r="L1143" s="13">
        <v>3848</v>
      </c>
      <c r="M1143" s="10">
        <f t="shared" si="308"/>
        <v>211</v>
      </c>
      <c r="N1143" s="87">
        <f t="shared" si="309"/>
        <v>5.4833679833679838</v>
      </c>
      <c r="O1143" s="29">
        <v>2770</v>
      </c>
      <c r="P1143" s="13">
        <v>2769</v>
      </c>
      <c r="Q1143" s="10">
        <f t="shared" si="310"/>
        <v>1</v>
      </c>
      <c r="R1143" s="87">
        <f t="shared" si="311"/>
        <v>3.6114120621162878E-2</v>
      </c>
      <c r="S1143" s="29">
        <v>10370</v>
      </c>
      <c r="T1143" s="13">
        <v>10378</v>
      </c>
      <c r="U1143" s="10">
        <f t="shared" si="312"/>
        <v>-8</v>
      </c>
      <c r="V1143" s="87">
        <f t="shared" si="313"/>
        <v>-7.7086143765658116E-2</v>
      </c>
      <c r="W1143" s="88" t="s">
        <v>6435</v>
      </c>
      <c r="X1143" s="89">
        <v>4726</v>
      </c>
      <c r="Y1143" s="89">
        <v>4723</v>
      </c>
      <c r="Z1143" s="10">
        <f t="shared" si="314"/>
        <v>3</v>
      </c>
      <c r="AA1143" s="87">
        <f t="shared" si="315"/>
        <v>6.3518949820029647E-2</v>
      </c>
      <c r="AB1143" s="90" t="s">
        <v>9194</v>
      </c>
      <c r="AC1143" s="89">
        <v>3179</v>
      </c>
      <c r="AD1143" s="89">
        <v>3234</v>
      </c>
      <c r="AE1143" s="10">
        <f t="shared" si="316"/>
        <v>-55</v>
      </c>
      <c r="AF1143" s="11">
        <f t="shared" si="317"/>
        <v>-1.7006802721088436</v>
      </c>
      <c r="AG1143" s="91" t="s">
        <v>6436</v>
      </c>
      <c r="AH1143" s="89">
        <v>1038</v>
      </c>
      <c r="AI1143" s="89">
        <v>1038</v>
      </c>
      <c r="AJ1143" s="10">
        <f t="shared" si="318"/>
        <v>0</v>
      </c>
      <c r="AK1143" s="87">
        <f t="shared" si="319"/>
        <v>0</v>
      </c>
      <c r="AL1143" s="90" t="s">
        <v>9195</v>
      </c>
      <c r="AM1143" s="89">
        <v>1001</v>
      </c>
      <c r="AN1143" s="89">
        <v>1000</v>
      </c>
      <c r="AO1143" s="10">
        <f t="shared" si="320"/>
        <v>1</v>
      </c>
      <c r="AP1143" s="11">
        <f t="shared" si="321"/>
        <v>0.1</v>
      </c>
      <c r="AQ1143" s="91" t="s">
        <v>9196</v>
      </c>
      <c r="AR1143" s="89">
        <v>214</v>
      </c>
      <c r="AS1143" s="89">
        <v>184</v>
      </c>
      <c r="AT1143" s="10">
        <f t="shared" si="322"/>
        <v>30</v>
      </c>
      <c r="AU1143" s="87">
        <f t="shared" si="323"/>
        <v>16.304347826086957</v>
      </c>
      <c r="AV1143" s="19" t="str">
        <f>HYPERLINK("#", "https://www.city.minami-alps.yamanashi.jp/docs/11117.html")</f>
        <v>https://www.city.minami-alps.yamanashi.jp/docs/11117.html</v>
      </c>
    </row>
    <row r="1144" spans="3:48" ht="50.1" customHeight="1">
      <c r="C1144" s="5"/>
      <c r="D1144" s="64" t="s">
        <v>2258</v>
      </c>
      <c r="E1144" s="65" t="s">
        <v>5266</v>
      </c>
      <c r="F1144" s="67" t="s">
        <v>2259</v>
      </c>
      <c r="G1144" s="29">
        <v>15796</v>
      </c>
      <c r="H1144" s="13">
        <v>16596</v>
      </c>
      <c r="I1144" s="10">
        <f t="shared" si="306"/>
        <v>-800</v>
      </c>
      <c r="J1144" s="87">
        <f t="shared" si="307"/>
        <v>-4.8204386599180529</v>
      </c>
      <c r="K1144" s="29">
        <v>4288</v>
      </c>
      <c r="L1144" s="13">
        <v>4792</v>
      </c>
      <c r="M1144" s="10">
        <f t="shared" si="308"/>
        <v>-504</v>
      </c>
      <c r="N1144" s="87">
        <f t="shared" si="309"/>
        <v>-10.51752921535893</v>
      </c>
      <c r="O1144" s="29">
        <v>1160</v>
      </c>
      <c r="P1144" s="13">
        <v>1158</v>
      </c>
      <c r="Q1144" s="10">
        <f t="shared" si="310"/>
        <v>2</v>
      </c>
      <c r="R1144" s="87">
        <f t="shared" si="311"/>
        <v>0.17271157167530224</v>
      </c>
      <c r="S1144" s="29">
        <v>10348</v>
      </c>
      <c r="T1144" s="13">
        <v>10646</v>
      </c>
      <c r="U1144" s="10">
        <f t="shared" si="312"/>
        <v>-298</v>
      </c>
      <c r="V1144" s="87">
        <f t="shared" si="313"/>
        <v>-2.7991733984595153</v>
      </c>
      <c r="W1144" s="88" t="s">
        <v>9197</v>
      </c>
      <c r="X1144" s="89">
        <v>3860</v>
      </c>
      <c r="Y1144" s="89">
        <v>4258</v>
      </c>
      <c r="Z1144" s="10">
        <f t="shared" si="314"/>
        <v>-398</v>
      </c>
      <c r="AA1144" s="87">
        <f t="shared" si="315"/>
        <v>-9.3471113198684819</v>
      </c>
      <c r="AB1144" s="90" t="s">
        <v>5339</v>
      </c>
      <c r="AC1144" s="89">
        <v>3635</v>
      </c>
      <c r="AD1144" s="89">
        <v>3472</v>
      </c>
      <c r="AE1144" s="10">
        <f t="shared" si="316"/>
        <v>163</v>
      </c>
      <c r="AF1144" s="11">
        <f t="shared" si="317"/>
        <v>4.6947004608294929</v>
      </c>
      <c r="AG1144" s="91" t="s">
        <v>5351</v>
      </c>
      <c r="AH1144" s="89">
        <v>1771</v>
      </c>
      <c r="AI1144" s="89">
        <v>1769</v>
      </c>
      <c r="AJ1144" s="10">
        <f t="shared" si="318"/>
        <v>2</v>
      </c>
      <c r="AK1144" s="87">
        <f t="shared" si="319"/>
        <v>0.11305822498586772</v>
      </c>
      <c r="AL1144" s="90" t="s">
        <v>5489</v>
      </c>
      <c r="AM1144" s="89">
        <v>409</v>
      </c>
      <c r="AN1144" s="89">
        <v>406</v>
      </c>
      <c r="AO1144" s="10">
        <f t="shared" si="320"/>
        <v>3</v>
      </c>
      <c r="AP1144" s="11">
        <f t="shared" si="321"/>
        <v>0.73891625615763545</v>
      </c>
      <c r="AQ1144" s="91" t="s">
        <v>5335</v>
      </c>
      <c r="AR1144" s="89">
        <v>316</v>
      </c>
      <c r="AS1144" s="89">
        <v>316</v>
      </c>
      <c r="AT1144" s="10">
        <f t="shared" si="322"/>
        <v>0</v>
      </c>
      <c r="AU1144" s="87">
        <f t="shared" si="323"/>
        <v>0</v>
      </c>
      <c r="AV1144" s="19" t="str">
        <f>HYPERLINK("#", "https://www.city.hokuto.yamanashi.jp/docs/1667.html")</f>
        <v>https://www.city.hokuto.yamanashi.jp/docs/1667.html</v>
      </c>
    </row>
    <row r="1145" spans="3:48" ht="50.1" customHeight="1">
      <c r="C1145" s="5"/>
      <c r="D1145" s="64" t="s">
        <v>2260</v>
      </c>
      <c r="E1145" s="65" t="s">
        <v>5266</v>
      </c>
      <c r="F1145" s="67" t="s">
        <v>2261</v>
      </c>
      <c r="G1145" s="29">
        <v>8530</v>
      </c>
      <c r="H1145" s="13">
        <v>9314</v>
      </c>
      <c r="I1145" s="10">
        <f t="shared" si="306"/>
        <v>-784</v>
      </c>
      <c r="J1145" s="87">
        <f t="shared" si="307"/>
        <v>-8.4174361176723203</v>
      </c>
      <c r="K1145" s="29">
        <v>3613</v>
      </c>
      <c r="L1145" s="13">
        <v>4624</v>
      </c>
      <c r="M1145" s="10">
        <f t="shared" si="308"/>
        <v>-1011</v>
      </c>
      <c r="N1145" s="87">
        <f t="shared" si="309"/>
        <v>-21.864186851211073</v>
      </c>
      <c r="O1145" s="29">
        <v>179</v>
      </c>
      <c r="P1145" s="13">
        <v>179</v>
      </c>
      <c r="Q1145" s="10">
        <f t="shared" si="310"/>
        <v>0</v>
      </c>
      <c r="R1145" s="87">
        <f t="shared" si="311"/>
        <v>0</v>
      </c>
      <c r="S1145" s="29">
        <v>4738</v>
      </c>
      <c r="T1145" s="13">
        <v>4511</v>
      </c>
      <c r="U1145" s="10">
        <f t="shared" si="312"/>
        <v>227</v>
      </c>
      <c r="V1145" s="87">
        <f t="shared" si="313"/>
        <v>5.0321436488583462</v>
      </c>
      <c r="W1145" s="88" t="s">
        <v>5607</v>
      </c>
      <c r="X1145" s="89">
        <v>2405</v>
      </c>
      <c r="Y1145" s="89">
        <v>2398</v>
      </c>
      <c r="Z1145" s="10">
        <f t="shared" si="314"/>
        <v>7</v>
      </c>
      <c r="AA1145" s="87">
        <f t="shared" si="315"/>
        <v>0.29190992493744788</v>
      </c>
      <c r="AB1145" s="90" t="s">
        <v>5378</v>
      </c>
      <c r="AC1145" s="89">
        <v>1175</v>
      </c>
      <c r="AD1145" s="89">
        <v>974</v>
      </c>
      <c r="AE1145" s="10">
        <f t="shared" si="316"/>
        <v>201</v>
      </c>
      <c r="AF1145" s="11">
        <f t="shared" si="317"/>
        <v>20.636550308008214</v>
      </c>
      <c r="AG1145" s="91" t="s">
        <v>5335</v>
      </c>
      <c r="AH1145" s="89">
        <v>608</v>
      </c>
      <c r="AI1145" s="89">
        <v>608</v>
      </c>
      <c r="AJ1145" s="10">
        <f t="shared" si="318"/>
        <v>0</v>
      </c>
      <c r="AK1145" s="87">
        <f t="shared" si="319"/>
        <v>0</v>
      </c>
      <c r="AL1145" s="90" t="s">
        <v>5389</v>
      </c>
      <c r="AM1145" s="89">
        <v>216</v>
      </c>
      <c r="AN1145" s="89">
        <v>216</v>
      </c>
      <c r="AO1145" s="10">
        <f t="shared" si="320"/>
        <v>0</v>
      </c>
      <c r="AP1145" s="11">
        <f t="shared" si="321"/>
        <v>0</v>
      </c>
      <c r="AQ1145" s="91" t="s">
        <v>9198</v>
      </c>
      <c r="AR1145" s="89">
        <v>144</v>
      </c>
      <c r="AS1145" s="89">
        <v>143</v>
      </c>
      <c r="AT1145" s="10">
        <f t="shared" si="322"/>
        <v>1</v>
      </c>
      <c r="AU1145" s="87">
        <f t="shared" si="323"/>
        <v>0.69930069930069927</v>
      </c>
      <c r="AV1145" s="19" t="str">
        <f>HYPERLINK("#", "http://www.city.kai.yamanashi.jp")</f>
        <v>http://www.city.kai.yamanashi.jp</v>
      </c>
    </row>
    <row r="1146" spans="3:48" ht="50.1" customHeight="1">
      <c r="C1146" s="5"/>
      <c r="D1146" s="64" t="s">
        <v>2262</v>
      </c>
      <c r="E1146" s="65" t="s">
        <v>5266</v>
      </c>
      <c r="F1146" s="67" t="s">
        <v>2263</v>
      </c>
      <c r="G1146" s="29">
        <v>18212</v>
      </c>
      <c r="H1146" s="13">
        <v>17115</v>
      </c>
      <c r="I1146" s="10">
        <f t="shared" si="306"/>
        <v>1097</v>
      </c>
      <c r="J1146" s="87">
        <f t="shared" si="307"/>
        <v>6.4095822378030967</v>
      </c>
      <c r="K1146" s="29">
        <v>3729</v>
      </c>
      <c r="L1146" s="13">
        <v>3726</v>
      </c>
      <c r="M1146" s="10">
        <f t="shared" si="308"/>
        <v>3</v>
      </c>
      <c r="N1146" s="87">
        <f t="shared" si="309"/>
        <v>8.0515297906602251E-2</v>
      </c>
      <c r="O1146" s="29">
        <v>1793</v>
      </c>
      <c r="P1146" s="13">
        <v>1792</v>
      </c>
      <c r="Q1146" s="10">
        <f t="shared" si="310"/>
        <v>1</v>
      </c>
      <c r="R1146" s="87">
        <f t="shared" si="311"/>
        <v>5.5803571428571425E-2</v>
      </c>
      <c r="S1146" s="29">
        <v>12690</v>
      </c>
      <c r="T1146" s="13">
        <v>11598</v>
      </c>
      <c r="U1146" s="10">
        <f t="shared" si="312"/>
        <v>1092</v>
      </c>
      <c r="V1146" s="87">
        <f t="shared" si="313"/>
        <v>9.4154164511122609</v>
      </c>
      <c r="W1146" s="88" t="s">
        <v>9199</v>
      </c>
      <c r="X1146" s="89">
        <v>4922</v>
      </c>
      <c r="Y1146" s="89">
        <v>4909</v>
      </c>
      <c r="Z1146" s="10">
        <f t="shared" si="314"/>
        <v>13</v>
      </c>
      <c r="AA1146" s="87">
        <f t="shared" si="315"/>
        <v>0.26481971888368305</v>
      </c>
      <c r="AB1146" s="90" t="s">
        <v>9200</v>
      </c>
      <c r="AC1146" s="89">
        <v>3931</v>
      </c>
      <c r="AD1146" s="89">
        <v>4046</v>
      </c>
      <c r="AE1146" s="10">
        <f t="shared" si="316"/>
        <v>-115</v>
      </c>
      <c r="AF1146" s="11">
        <f t="shared" si="317"/>
        <v>-2.842313395946614</v>
      </c>
      <c r="AG1146" s="91" t="s">
        <v>9201</v>
      </c>
      <c r="AH1146" s="89">
        <v>1657</v>
      </c>
      <c r="AI1146" s="89">
        <v>504</v>
      </c>
      <c r="AJ1146" s="10">
        <f t="shared" si="318"/>
        <v>1153</v>
      </c>
      <c r="AK1146" s="87">
        <f t="shared" si="319"/>
        <v>228.76984126984127</v>
      </c>
      <c r="AL1146" s="90" t="s">
        <v>9202</v>
      </c>
      <c r="AM1146" s="89">
        <v>1153</v>
      </c>
      <c r="AN1146" s="89">
        <v>1153</v>
      </c>
      <c r="AO1146" s="10">
        <f t="shared" si="320"/>
        <v>0</v>
      </c>
      <c r="AP1146" s="11">
        <f t="shared" si="321"/>
        <v>0</v>
      </c>
      <c r="AQ1146" s="91" t="s">
        <v>9203</v>
      </c>
      <c r="AR1146" s="89">
        <v>406</v>
      </c>
      <c r="AS1146" s="89">
        <v>396</v>
      </c>
      <c r="AT1146" s="10">
        <f t="shared" si="322"/>
        <v>10</v>
      </c>
      <c r="AU1146" s="87">
        <f t="shared" si="323"/>
        <v>2.5252525252525251</v>
      </c>
      <c r="AV1146" s="19" t="str">
        <f>HYPERLINK("#", "https://www.city.fuefuki.yamanashi.jp/shisejoho/zaise/index.html")</f>
        <v>https://www.city.fuefuki.yamanashi.jp/shisejoho/zaise/index.html</v>
      </c>
    </row>
    <row r="1147" spans="3:48" ht="50.1" customHeight="1">
      <c r="C1147" s="5"/>
      <c r="D1147" s="64" t="s">
        <v>2264</v>
      </c>
      <c r="E1147" s="65" t="s">
        <v>5266</v>
      </c>
      <c r="F1147" s="67" t="s">
        <v>2265</v>
      </c>
      <c r="G1147" s="29">
        <v>4553</v>
      </c>
      <c r="H1147" s="13">
        <v>4373</v>
      </c>
      <c r="I1147" s="10">
        <f t="shared" si="306"/>
        <v>180</v>
      </c>
      <c r="J1147" s="87">
        <f t="shared" si="307"/>
        <v>4.1161673908072256</v>
      </c>
      <c r="K1147" s="29">
        <v>1916</v>
      </c>
      <c r="L1147" s="13">
        <v>2096</v>
      </c>
      <c r="M1147" s="10">
        <f t="shared" si="308"/>
        <v>-180</v>
      </c>
      <c r="N1147" s="87">
        <f t="shared" si="309"/>
        <v>-8.5877862595419856</v>
      </c>
      <c r="O1147" s="29">
        <v>661</v>
      </c>
      <c r="P1147" s="13">
        <v>672</v>
      </c>
      <c r="Q1147" s="10">
        <f t="shared" si="310"/>
        <v>-11</v>
      </c>
      <c r="R1147" s="87">
        <f t="shared" si="311"/>
        <v>-1.6369047619047621</v>
      </c>
      <c r="S1147" s="29">
        <v>1976</v>
      </c>
      <c r="T1147" s="13">
        <v>1605</v>
      </c>
      <c r="U1147" s="10">
        <f t="shared" si="312"/>
        <v>371</v>
      </c>
      <c r="V1147" s="87">
        <f t="shared" si="313"/>
        <v>23.115264797507788</v>
      </c>
      <c r="W1147" s="88" t="s">
        <v>6437</v>
      </c>
      <c r="X1147" s="89">
        <v>847</v>
      </c>
      <c r="Y1147" s="89">
        <v>488</v>
      </c>
      <c r="Z1147" s="10">
        <f t="shared" si="314"/>
        <v>359</v>
      </c>
      <c r="AA1147" s="87">
        <f t="shared" si="315"/>
        <v>73.565573770491795</v>
      </c>
      <c r="AB1147" s="90" t="s">
        <v>6438</v>
      </c>
      <c r="AC1147" s="89">
        <v>414</v>
      </c>
      <c r="AD1147" s="89">
        <v>414</v>
      </c>
      <c r="AE1147" s="10">
        <f t="shared" si="316"/>
        <v>0</v>
      </c>
      <c r="AF1147" s="11">
        <f t="shared" si="317"/>
        <v>0</v>
      </c>
      <c r="AG1147" s="91" t="s">
        <v>6439</v>
      </c>
      <c r="AH1147" s="89">
        <v>290</v>
      </c>
      <c r="AI1147" s="89">
        <v>296</v>
      </c>
      <c r="AJ1147" s="10">
        <f t="shared" si="318"/>
        <v>-6</v>
      </c>
      <c r="AK1147" s="87">
        <f t="shared" si="319"/>
        <v>-2.0270270270270272</v>
      </c>
      <c r="AL1147" s="90" t="s">
        <v>9204</v>
      </c>
      <c r="AM1147" s="89">
        <v>78</v>
      </c>
      <c r="AN1147" s="89">
        <v>58</v>
      </c>
      <c r="AO1147" s="10">
        <f t="shared" si="320"/>
        <v>20</v>
      </c>
      <c r="AP1147" s="11">
        <f t="shared" si="321"/>
        <v>34.482758620689658</v>
      </c>
      <c r="AQ1147" s="91" t="s">
        <v>6440</v>
      </c>
      <c r="AR1147" s="89">
        <v>73</v>
      </c>
      <c r="AS1147" s="89">
        <v>73</v>
      </c>
      <c r="AT1147" s="10">
        <f t="shared" si="322"/>
        <v>0</v>
      </c>
      <c r="AU1147" s="87">
        <f t="shared" si="323"/>
        <v>0</v>
      </c>
      <c r="AV1147" s="19" t="str">
        <f>HYPERLINK("#", "https://www.city.uenohara.yamanashi.jp/gyosei/docs/zaisei-siryou.html")</f>
        <v>https://www.city.uenohara.yamanashi.jp/gyosei/docs/zaisei-siryou.html</v>
      </c>
    </row>
    <row r="1148" spans="3:48" ht="50.1" customHeight="1">
      <c r="C1148" s="5"/>
      <c r="D1148" s="64" t="s">
        <v>2266</v>
      </c>
      <c r="E1148" s="65" t="s">
        <v>5266</v>
      </c>
      <c r="F1148" s="67" t="s">
        <v>2267</v>
      </c>
      <c r="G1148" s="29">
        <v>3633</v>
      </c>
      <c r="H1148" s="13">
        <v>3420</v>
      </c>
      <c r="I1148" s="10">
        <f t="shared" si="306"/>
        <v>213</v>
      </c>
      <c r="J1148" s="87">
        <f t="shared" si="307"/>
        <v>6.2280701754385968</v>
      </c>
      <c r="K1148" s="29">
        <v>748</v>
      </c>
      <c r="L1148" s="13">
        <v>748</v>
      </c>
      <c r="M1148" s="10">
        <f t="shared" si="308"/>
        <v>0</v>
      </c>
      <c r="N1148" s="87">
        <f t="shared" si="309"/>
        <v>0</v>
      </c>
      <c r="O1148" s="29">
        <v>151</v>
      </c>
      <c r="P1148" s="13">
        <v>151</v>
      </c>
      <c r="Q1148" s="10">
        <f t="shared" si="310"/>
        <v>0</v>
      </c>
      <c r="R1148" s="87">
        <f t="shared" si="311"/>
        <v>0</v>
      </c>
      <c r="S1148" s="29">
        <v>2734</v>
      </c>
      <c r="T1148" s="13">
        <v>2521</v>
      </c>
      <c r="U1148" s="10">
        <f t="shared" si="312"/>
        <v>213</v>
      </c>
      <c r="V1148" s="87">
        <f t="shared" si="313"/>
        <v>8.4490281634272115</v>
      </c>
      <c r="W1148" s="88" t="s">
        <v>5628</v>
      </c>
      <c r="X1148" s="89">
        <v>1144</v>
      </c>
      <c r="Y1148" s="89">
        <v>1152</v>
      </c>
      <c r="Z1148" s="10">
        <f t="shared" si="314"/>
        <v>-8</v>
      </c>
      <c r="AA1148" s="87">
        <f t="shared" si="315"/>
        <v>-0.69444444444444442</v>
      </c>
      <c r="AB1148" s="90" t="s">
        <v>6441</v>
      </c>
      <c r="AC1148" s="89">
        <v>854</v>
      </c>
      <c r="AD1148" s="89">
        <v>544</v>
      </c>
      <c r="AE1148" s="10">
        <f t="shared" si="316"/>
        <v>310</v>
      </c>
      <c r="AF1148" s="11">
        <f t="shared" si="317"/>
        <v>56.985294117647058</v>
      </c>
      <c r="AG1148" s="91" t="s">
        <v>5375</v>
      </c>
      <c r="AH1148" s="89">
        <v>490</v>
      </c>
      <c r="AI1148" s="89">
        <v>490</v>
      </c>
      <c r="AJ1148" s="10">
        <f t="shared" si="318"/>
        <v>0</v>
      </c>
      <c r="AK1148" s="87">
        <f t="shared" si="319"/>
        <v>0</v>
      </c>
      <c r="AL1148" s="90" t="s">
        <v>5339</v>
      </c>
      <c r="AM1148" s="89">
        <v>113</v>
      </c>
      <c r="AN1148" s="89">
        <v>213</v>
      </c>
      <c r="AO1148" s="10">
        <f t="shared" si="320"/>
        <v>-100</v>
      </c>
      <c r="AP1148" s="11">
        <f t="shared" si="321"/>
        <v>-46.948356807511736</v>
      </c>
      <c r="AQ1148" s="91" t="s">
        <v>6442</v>
      </c>
      <c r="AR1148" s="89">
        <v>95</v>
      </c>
      <c r="AS1148" s="89">
        <v>95</v>
      </c>
      <c r="AT1148" s="10">
        <f t="shared" si="322"/>
        <v>0</v>
      </c>
      <c r="AU1148" s="87">
        <f t="shared" si="323"/>
        <v>0</v>
      </c>
      <c r="AV1148" s="19" t="str">
        <f>HYPERLINK("#", "https://www.city.koshu.yamanashi.jp/shisei/zaise/detail/甲州市財政状況資料集")</f>
        <v>https://www.city.koshu.yamanashi.jp/shisei/zaise/detail/甲州市財政状況資料集</v>
      </c>
    </row>
    <row r="1149" spans="3:48" ht="50.1" customHeight="1">
      <c r="C1149" s="5"/>
      <c r="D1149" s="64" t="s">
        <v>2268</v>
      </c>
      <c r="E1149" s="65" t="s">
        <v>5266</v>
      </c>
      <c r="F1149" s="67" t="s">
        <v>2269</v>
      </c>
      <c r="G1149" s="29">
        <v>6881</v>
      </c>
      <c r="H1149" s="13">
        <v>6337</v>
      </c>
      <c r="I1149" s="10">
        <f t="shared" si="306"/>
        <v>544</v>
      </c>
      <c r="J1149" s="87">
        <f t="shared" si="307"/>
        <v>8.5845037083793603</v>
      </c>
      <c r="K1149" s="29">
        <v>2784</v>
      </c>
      <c r="L1149" s="13">
        <v>2593</v>
      </c>
      <c r="M1149" s="10">
        <f t="shared" si="308"/>
        <v>191</v>
      </c>
      <c r="N1149" s="87">
        <f t="shared" si="309"/>
        <v>7.3659853451600465</v>
      </c>
      <c r="O1149" s="29">
        <v>396</v>
      </c>
      <c r="P1149" s="13">
        <v>396</v>
      </c>
      <c r="Q1149" s="10">
        <f t="shared" si="310"/>
        <v>0</v>
      </c>
      <c r="R1149" s="87">
        <f t="shared" si="311"/>
        <v>0</v>
      </c>
      <c r="S1149" s="29">
        <v>3701</v>
      </c>
      <c r="T1149" s="13">
        <v>3347</v>
      </c>
      <c r="U1149" s="10">
        <f t="shared" si="312"/>
        <v>354</v>
      </c>
      <c r="V1149" s="87">
        <f t="shared" si="313"/>
        <v>10.576635793247686</v>
      </c>
      <c r="W1149" s="88" t="s">
        <v>5607</v>
      </c>
      <c r="X1149" s="89">
        <v>1698</v>
      </c>
      <c r="Y1149" s="89">
        <v>1710</v>
      </c>
      <c r="Z1149" s="10">
        <f t="shared" si="314"/>
        <v>-12</v>
      </c>
      <c r="AA1149" s="87">
        <f t="shared" si="315"/>
        <v>-0.70175438596491224</v>
      </c>
      <c r="AB1149" s="90" t="s">
        <v>5378</v>
      </c>
      <c r="AC1149" s="89">
        <v>1125</v>
      </c>
      <c r="AD1149" s="89">
        <v>731</v>
      </c>
      <c r="AE1149" s="10">
        <f t="shared" si="316"/>
        <v>394</v>
      </c>
      <c r="AF1149" s="11">
        <f t="shared" si="317"/>
        <v>53.898768809849514</v>
      </c>
      <c r="AG1149" s="91" t="s">
        <v>5335</v>
      </c>
      <c r="AH1149" s="89">
        <v>246</v>
      </c>
      <c r="AI1149" s="89">
        <v>246</v>
      </c>
      <c r="AJ1149" s="10">
        <f t="shared" si="318"/>
        <v>0</v>
      </c>
      <c r="AK1149" s="87">
        <f t="shared" si="319"/>
        <v>0</v>
      </c>
      <c r="AL1149" s="90" t="s">
        <v>5403</v>
      </c>
      <c r="AM1149" s="89">
        <v>244</v>
      </c>
      <c r="AN1149" s="89">
        <v>205</v>
      </c>
      <c r="AO1149" s="10">
        <f t="shared" si="320"/>
        <v>39</v>
      </c>
      <c r="AP1149" s="11">
        <f t="shared" si="321"/>
        <v>19.024390243902438</v>
      </c>
      <c r="AQ1149" s="91" t="s">
        <v>6443</v>
      </c>
      <c r="AR1149" s="89">
        <v>213</v>
      </c>
      <c r="AS1149" s="89">
        <v>270</v>
      </c>
      <c r="AT1149" s="10">
        <f t="shared" si="322"/>
        <v>-57</v>
      </c>
      <c r="AU1149" s="87">
        <f t="shared" si="323"/>
        <v>-21.111111111111111</v>
      </c>
      <c r="AV1149" s="19" t="str">
        <f>HYPERLINK("#", "https://www.city.chuo.yamanashi.jp/soshiki/zaisei/456.html")</f>
        <v>https://www.city.chuo.yamanashi.jp/soshiki/zaisei/456.html</v>
      </c>
    </row>
    <row r="1150" spans="3:48" ht="50.1" customHeight="1">
      <c r="C1150" s="5"/>
      <c r="D1150" s="64" t="s">
        <v>2270</v>
      </c>
      <c r="E1150" s="65" t="s">
        <v>5266</v>
      </c>
      <c r="F1150" s="67" t="s">
        <v>2271</v>
      </c>
      <c r="G1150" s="29">
        <v>3881</v>
      </c>
      <c r="H1150" s="13">
        <v>3988</v>
      </c>
      <c r="I1150" s="10">
        <f t="shared" si="306"/>
        <v>-107</v>
      </c>
      <c r="J1150" s="87">
        <f t="shared" si="307"/>
        <v>-2.6830491474423268</v>
      </c>
      <c r="K1150" s="29">
        <v>1813</v>
      </c>
      <c r="L1150" s="13">
        <v>1832</v>
      </c>
      <c r="M1150" s="10">
        <f t="shared" si="308"/>
        <v>-19</v>
      </c>
      <c r="N1150" s="87">
        <f t="shared" si="309"/>
        <v>-1.037117903930131</v>
      </c>
      <c r="O1150" s="29">
        <v>341</v>
      </c>
      <c r="P1150" s="13">
        <v>341</v>
      </c>
      <c r="Q1150" s="10">
        <f t="shared" si="310"/>
        <v>0</v>
      </c>
      <c r="R1150" s="87">
        <f t="shared" si="311"/>
        <v>0</v>
      </c>
      <c r="S1150" s="29">
        <v>1726</v>
      </c>
      <c r="T1150" s="13">
        <v>1815</v>
      </c>
      <c r="U1150" s="10">
        <f t="shared" si="312"/>
        <v>-89</v>
      </c>
      <c r="V1150" s="87">
        <f t="shared" si="313"/>
        <v>-4.9035812672176302</v>
      </c>
      <c r="W1150" s="88" t="s">
        <v>9205</v>
      </c>
      <c r="X1150" s="89">
        <v>1124</v>
      </c>
      <c r="Y1150" s="89">
        <v>1251</v>
      </c>
      <c r="Z1150" s="10">
        <f t="shared" si="314"/>
        <v>-127</v>
      </c>
      <c r="AA1150" s="87">
        <f t="shared" si="315"/>
        <v>-10.151878497202238</v>
      </c>
      <c r="AB1150" s="90" t="s">
        <v>9206</v>
      </c>
      <c r="AC1150" s="89">
        <v>450</v>
      </c>
      <c r="AD1150" s="89">
        <v>450</v>
      </c>
      <c r="AE1150" s="10">
        <f t="shared" si="316"/>
        <v>0</v>
      </c>
      <c r="AF1150" s="11">
        <f t="shared" si="317"/>
        <v>0</v>
      </c>
      <c r="AG1150" s="91" t="s">
        <v>9207</v>
      </c>
      <c r="AH1150" s="89">
        <v>49</v>
      </c>
      <c r="AI1150" s="89">
        <v>50</v>
      </c>
      <c r="AJ1150" s="10">
        <f t="shared" si="318"/>
        <v>-1</v>
      </c>
      <c r="AK1150" s="87">
        <f t="shared" si="319"/>
        <v>-2</v>
      </c>
      <c r="AL1150" s="90" t="s">
        <v>9208</v>
      </c>
      <c r="AM1150" s="89">
        <v>30</v>
      </c>
      <c r="AN1150" s="89" t="s">
        <v>5344</v>
      </c>
      <c r="AO1150" s="10" t="str">
        <f t="shared" si="320"/>
        <v>-</v>
      </c>
      <c r="AP1150" s="11" t="str">
        <f t="shared" si="321"/>
        <v>-</v>
      </c>
      <c r="AQ1150" s="91" t="s">
        <v>6444</v>
      </c>
      <c r="AR1150" s="89">
        <v>28</v>
      </c>
      <c r="AS1150" s="89">
        <v>28</v>
      </c>
      <c r="AT1150" s="10">
        <f t="shared" si="322"/>
        <v>0</v>
      </c>
      <c r="AU1150" s="87">
        <f t="shared" si="323"/>
        <v>0</v>
      </c>
      <c r="AV1150" s="19" t="str">
        <f>HYPERLINK("#", "http://www.town.ichikawamisato.yamanashi.jp/40administration/10section/zaiseijoukyousiryoushuu.html")</f>
        <v>http://www.town.ichikawamisato.yamanashi.jp/40administration/10section/zaiseijoukyousiryoushuu.html</v>
      </c>
    </row>
    <row r="1151" spans="3:48" ht="50.1" customHeight="1">
      <c r="C1151" s="5"/>
      <c r="D1151" s="64" t="s">
        <v>2272</v>
      </c>
      <c r="E1151" s="65" t="s">
        <v>5266</v>
      </c>
      <c r="F1151" s="67" t="s">
        <v>2273</v>
      </c>
      <c r="G1151" s="29">
        <v>1869</v>
      </c>
      <c r="H1151" s="13">
        <v>1748</v>
      </c>
      <c r="I1151" s="10">
        <f t="shared" si="306"/>
        <v>121</v>
      </c>
      <c r="J1151" s="87">
        <f t="shared" si="307"/>
        <v>6.9221967963386728</v>
      </c>
      <c r="K1151" s="29">
        <v>552</v>
      </c>
      <c r="L1151" s="13">
        <v>551</v>
      </c>
      <c r="M1151" s="10">
        <f t="shared" si="308"/>
        <v>1</v>
      </c>
      <c r="N1151" s="87">
        <f t="shared" si="309"/>
        <v>0.18148820326678766</v>
      </c>
      <c r="O1151" s="29">
        <v>235</v>
      </c>
      <c r="P1151" s="13">
        <v>235</v>
      </c>
      <c r="Q1151" s="10">
        <f t="shared" si="310"/>
        <v>0</v>
      </c>
      <c r="R1151" s="87">
        <f t="shared" si="311"/>
        <v>0</v>
      </c>
      <c r="S1151" s="29">
        <v>1083</v>
      </c>
      <c r="T1151" s="13">
        <v>961</v>
      </c>
      <c r="U1151" s="10">
        <f t="shared" si="312"/>
        <v>122</v>
      </c>
      <c r="V1151" s="87">
        <f t="shared" si="313"/>
        <v>12.695109261186262</v>
      </c>
      <c r="W1151" s="88" t="s">
        <v>6445</v>
      </c>
      <c r="X1151" s="89">
        <v>621</v>
      </c>
      <c r="Y1151" s="89">
        <v>571</v>
      </c>
      <c r="Z1151" s="10">
        <f t="shared" si="314"/>
        <v>50</v>
      </c>
      <c r="AA1151" s="87">
        <f t="shared" si="315"/>
        <v>8.7565674255691768</v>
      </c>
      <c r="AB1151" s="90" t="s">
        <v>6446</v>
      </c>
      <c r="AC1151" s="89">
        <v>136</v>
      </c>
      <c r="AD1151" s="89">
        <v>136</v>
      </c>
      <c r="AE1151" s="10">
        <f t="shared" si="316"/>
        <v>0</v>
      </c>
      <c r="AF1151" s="11">
        <f t="shared" si="317"/>
        <v>0</v>
      </c>
      <c r="AG1151" s="91" t="s">
        <v>5335</v>
      </c>
      <c r="AH1151" s="89">
        <v>122</v>
      </c>
      <c r="AI1151" s="89">
        <v>122</v>
      </c>
      <c r="AJ1151" s="10">
        <f t="shared" si="318"/>
        <v>0</v>
      </c>
      <c r="AK1151" s="87">
        <f t="shared" si="319"/>
        <v>0</v>
      </c>
      <c r="AL1151" s="90" t="s">
        <v>8339</v>
      </c>
      <c r="AM1151" s="89">
        <v>58</v>
      </c>
      <c r="AN1151" s="89">
        <v>15</v>
      </c>
      <c r="AO1151" s="10">
        <f t="shared" si="320"/>
        <v>43</v>
      </c>
      <c r="AP1151" s="11">
        <f t="shared" si="321"/>
        <v>286.66666666666669</v>
      </c>
      <c r="AQ1151" s="91" t="s">
        <v>9209</v>
      </c>
      <c r="AR1151" s="89">
        <v>42</v>
      </c>
      <c r="AS1151" s="89">
        <v>28</v>
      </c>
      <c r="AT1151" s="10">
        <f t="shared" si="322"/>
        <v>14</v>
      </c>
      <c r="AU1151" s="87">
        <f t="shared" si="323"/>
        <v>50</v>
      </c>
      <c r="AV1151" s="19" t="str">
        <f>HYPERLINK("#", "https://www.town.hayakawa.yamanashi.jp/town/finance/finance.html")</f>
        <v>https://www.town.hayakawa.yamanashi.jp/town/finance/finance.html</v>
      </c>
    </row>
    <row r="1152" spans="3:48" ht="50.1" customHeight="1">
      <c r="C1152" s="5"/>
      <c r="D1152" s="64" t="s">
        <v>2274</v>
      </c>
      <c r="E1152" s="65" t="s">
        <v>5266</v>
      </c>
      <c r="F1152" s="67" t="s">
        <v>2275</v>
      </c>
      <c r="G1152" s="29">
        <v>7858</v>
      </c>
      <c r="H1152" s="13">
        <v>7998</v>
      </c>
      <c r="I1152" s="10">
        <f t="shared" si="306"/>
        <v>-140</v>
      </c>
      <c r="J1152" s="87">
        <f t="shared" si="307"/>
        <v>-1.7504376094023506</v>
      </c>
      <c r="K1152" s="29">
        <v>1450</v>
      </c>
      <c r="L1152" s="13">
        <v>1481</v>
      </c>
      <c r="M1152" s="10">
        <f t="shared" si="308"/>
        <v>-31</v>
      </c>
      <c r="N1152" s="87">
        <f t="shared" si="309"/>
        <v>-2.0931802835921673</v>
      </c>
      <c r="O1152" s="29">
        <v>1017</v>
      </c>
      <c r="P1152" s="13">
        <v>1301</v>
      </c>
      <c r="Q1152" s="10">
        <f t="shared" si="310"/>
        <v>-284</v>
      </c>
      <c r="R1152" s="87">
        <f t="shared" si="311"/>
        <v>-21.829362029208301</v>
      </c>
      <c r="S1152" s="29">
        <v>5391</v>
      </c>
      <c r="T1152" s="13">
        <v>5215</v>
      </c>
      <c r="U1152" s="10">
        <f t="shared" si="312"/>
        <v>176</v>
      </c>
      <c r="V1152" s="87">
        <f t="shared" si="313"/>
        <v>3.3748801534036437</v>
      </c>
      <c r="W1152" s="88" t="s">
        <v>5607</v>
      </c>
      <c r="X1152" s="89">
        <v>1518</v>
      </c>
      <c r="Y1152" s="89">
        <v>1575</v>
      </c>
      <c r="Z1152" s="10">
        <f t="shared" si="314"/>
        <v>-57</v>
      </c>
      <c r="AA1152" s="87">
        <f t="shared" si="315"/>
        <v>-3.6190476190476191</v>
      </c>
      <c r="AB1152" s="90" t="s">
        <v>5339</v>
      </c>
      <c r="AC1152" s="89">
        <v>1398</v>
      </c>
      <c r="AD1152" s="89">
        <v>1332</v>
      </c>
      <c r="AE1152" s="10">
        <f t="shared" si="316"/>
        <v>66</v>
      </c>
      <c r="AF1152" s="11">
        <f t="shared" si="317"/>
        <v>4.954954954954955</v>
      </c>
      <c r="AG1152" s="91" t="s">
        <v>5342</v>
      </c>
      <c r="AH1152" s="89">
        <v>1294</v>
      </c>
      <c r="AI1152" s="89">
        <v>1208</v>
      </c>
      <c r="AJ1152" s="10">
        <f t="shared" si="318"/>
        <v>86</v>
      </c>
      <c r="AK1152" s="87">
        <f t="shared" si="319"/>
        <v>7.1192052980132452</v>
      </c>
      <c r="AL1152" s="90" t="s">
        <v>5335</v>
      </c>
      <c r="AM1152" s="89">
        <v>507</v>
      </c>
      <c r="AN1152" s="89">
        <v>507</v>
      </c>
      <c r="AO1152" s="10">
        <f t="shared" si="320"/>
        <v>0</v>
      </c>
      <c r="AP1152" s="11">
        <f t="shared" si="321"/>
        <v>0</v>
      </c>
      <c r="AQ1152" s="91" t="s">
        <v>6804</v>
      </c>
      <c r="AR1152" s="89">
        <v>196</v>
      </c>
      <c r="AS1152" s="89">
        <v>100</v>
      </c>
      <c r="AT1152" s="10">
        <f t="shared" si="322"/>
        <v>96</v>
      </c>
      <c r="AU1152" s="87">
        <f t="shared" si="323"/>
        <v>96</v>
      </c>
      <c r="AV1152" s="19" t="str">
        <f>HYPERLINK("#", "https://www.town.minobu.lg.jp/chosei/zaisei/zaisei.html")</f>
        <v>https://www.town.minobu.lg.jp/chosei/zaisei/zaisei.html</v>
      </c>
    </row>
    <row r="1153" spans="1:50" ht="50.1" customHeight="1">
      <c r="C1153" s="5"/>
      <c r="D1153" s="64" t="s">
        <v>2276</v>
      </c>
      <c r="E1153" s="65" t="s">
        <v>5266</v>
      </c>
      <c r="F1153" s="67" t="s">
        <v>539</v>
      </c>
      <c r="G1153" s="29">
        <v>6724</v>
      </c>
      <c r="H1153" s="13">
        <v>6294</v>
      </c>
      <c r="I1153" s="10">
        <f t="shared" si="306"/>
        <v>430</v>
      </c>
      <c r="J1153" s="87">
        <f t="shared" si="307"/>
        <v>6.8319034000635517</v>
      </c>
      <c r="K1153" s="29">
        <v>2298</v>
      </c>
      <c r="L1153" s="13">
        <v>2297</v>
      </c>
      <c r="M1153" s="10">
        <f t="shared" si="308"/>
        <v>1</v>
      </c>
      <c r="N1153" s="87">
        <f t="shared" si="309"/>
        <v>4.3535045711797997E-2</v>
      </c>
      <c r="O1153" s="29">
        <v>591</v>
      </c>
      <c r="P1153" s="13">
        <v>591</v>
      </c>
      <c r="Q1153" s="10">
        <f t="shared" si="310"/>
        <v>0</v>
      </c>
      <c r="R1153" s="87">
        <f t="shared" si="311"/>
        <v>0</v>
      </c>
      <c r="S1153" s="29">
        <v>3835</v>
      </c>
      <c r="T1153" s="13">
        <v>3406</v>
      </c>
      <c r="U1153" s="10">
        <f t="shared" si="312"/>
        <v>429</v>
      </c>
      <c r="V1153" s="87">
        <f t="shared" si="313"/>
        <v>12.595419847328243</v>
      </c>
      <c r="W1153" s="88" t="s">
        <v>5339</v>
      </c>
      <c r="X1153" s="89">
        <v>2068</v>
      </c>
      <c r="Y1153" s="89">
        <v>1665</v>
      </c>
      <c r="Z1153" s="10">
        <f t="shared" si="314"/>
        <v>403</v>
      </c>
      <c r="AA1153" s="87">
        <f t="shared" si="315"/>
        <v>24.204204204204206</v>
      </c>
      <c r="AB1153" s="90" t="s">
        <v>5607</v>
      </c>
      <c r="AC1153" s="89">
        <v>1044</v>
      </c>
      <c r="AD1153" s="89">
        <v>1044</v>
      </c>
      <c r="AE1153" s="10">
        <f t="shared" si="316"/>
        <v>0</v>
      </c>
      <c r="AF1153" s="11">
        <f t="shared" si="317"/>
        <v>0</v>
      </c>
      <c r="AG1153" s="91" t="s">
        <v>5517</v>
      </c>
      <c r="AH1153" s="89">
        <v>414</v>
      </c>
      <c r="AI1153" s="89">
        <v>414</v>
      </c>
      <c r="AJ1153" s="10">
        <f t="shared" si="318"/>
        <v>0</v>
      </c>
      <c r="AK1153" s="87">
        <f t="shared" si="319"/>
        <v>0</v>
      </c>
      <c r="AL1153" s="90" t="s">
        <v>5335</v>
      </c>
      <c r="AM1153" s="89">
        <v>158</v>
      </c>
      <c r="AN1153" s="89">
        <v>158</v>
      </c>
      <c r="AO1153" s="10">
        <f t="shared" si="320"/>
        <v>0</v>
      </c>
      <c r="AP1153" s="11">
        <f t="shared" si="321"/>
        <v>0</v>
      </c>
      <c r="AQ1153" s="91" t="s">
        <v>9210</v>
      </c>
      <c r="AR1153" s="89">
        <v>80</v>
      </c>
      <c r="AS1153" s="89">
        <v>80</v>
      </c>
      <c r="AT1153" s="10">
        <f t="shared" si="322"/>
        <v>0</v>
      </c>
      <c r="AU1153" s="87">
        <f t="shared" si="323"/>
        <v>0</v>
      </c>
      <c r="AV1153" s="19" t="str">
        <f>HYPERLINK("#", "https://www.town.nanbu.yamanashi.jp/kakuka/zaisei/zaiseijokyo.html")</f>
        <v>https://www.town.nanbu.yamanashi.jp/kakuka/zaisei/zaiseijokyo.html</v>
      </c>
    </row>
    <row r="1154" spans="1:50" ht="50.1" customHeight="1">
      <c r="C1154" s="5"/>
      <c r="D1154" s="64" t="s">
        <v>2277</v>
      </c>
      <c r="E1154" s="65" t="s">
        <v>5266</v>
      </c>
      <c r="F1154" s="67" t="s">
        <v>2278</v>
      </c>
      <c r="G1154" s="29">
        <v>2781</v>
      </c>
      <c r="H1154" s="13">
        <v>2767</v>
      </c>
      <c r="I1154" s="10">
        <f t="shared" si="306"/>
        <v>14</v>
      </c>
      <c r="J1154" s="87">
        <f t="shared" si="307"/>
        <v>0.50596313697144923</v>
      </c>
      <c r="K1154" s="29">
        <v>957</v>
      </c>
      <c r="L1154" s="13">
        <v>957</v>
      </c>
      <c r="M1154" s="10">
        <f t="shared" si="308"/>
        <v>0</v>
      </c>
      <c r="N1154" s="87">
        <f t="shared" si="309"/>
        <v>0</v>
      </c>
      <c r="O1154" s="29">
        <v>567</v>
      </c>
      <c r="P1154" s="13">
        <v>566</v>
      </c>
      <c r="Q1154" s="10">
        <f t="shared" si="310"/>
        <v>1</v>
      </c>
      <c r="R1154" s="87">
        <f t="shared" si="311"/>
        <v>0.17667844522968199</v>
      </c>
      <c r="S1154" s="29">
        <v>1256</v>
      </c>
      <c r="T1154" s="13">
        <v>1244</v>
      </c>
      <c r="U1154" s="10">
        <f t="shared" si="312"/>
        <v>12</v>
      </c>
      <c r="V1154" s="87">
        <f t="shared" si="313"/>
        <v>0.96463022508038598</v>
      </c>
      <c r="W1154" s="88" t="s">
        <v>6447</v>
      </c>
      <c r="X1154" s="89">
        <v>1026</v>
      </c>
      <c r="Y1154" s="89">
        <v>1026</v>
      </c>
      <c r="Z1154" s="10">
        <f t="shared" si="314"/>
        <v>0</v>
      </c>
      <c r="AA1154" s="87">
        <f t="shared" si="315"/>
        <v>0</v>
      </c>
      <c r="AB1154" s="90" t="s">
        <v>6448</v>
      </c>
      <c r="AC1154" s="89">
        <v>93</v>
      </c>
      <c r="AD1154" s="89">
        <v>92</v>
      </c>
      <c r="AE1154" s="10">
        <f t="shared" si="316"/>
        <v>1</v>
      </c>
      <c r="AF1154" s="11">
        <f t="shared" si="317"/>
        <v>1.0869565217391304</v>
      </c>
      <c r="AG1154" s="91" t="s">
        <v>6449</v>
      </c>
      <c r="AH1154" s="89">
        <v>55</v>
      </c>
      <c r="AI1154" s="89">
        <v>55</v>
      </c>
      <c r="AJ1154" s="10">
        <f t="shared" si="318"/>
        <v>0</v>
      </c>
      <c r="AK1154" s="87">
        <f t="shared" si="319"/>
        <v>0</v>
      </c>
      <c r="AL1154" s="90" t="s">
        <v>5441</v>
      </c>
      <c r="AM1154" s="89">
        <v>40</v>
      </c>
      <c r="AN1154" s="89">
        <v>35</v>
      </c>
      <c r="AO1154" s="10">
        <f t="shared" si="320"/>
        <v>5</v>
      </c>
      <c r="AP1154" s="11">
        <f t="shared" si="321"/>
        <v>14.285714285714285</v>
      </c>
      <c r="AQ1154" s="91" t="s">
        <v>6450</v>
      </c>
      <c r="AR1154" s="89">
        <v>35</v>
      </c>
      <c r="AS1154" s="89">
        <v>33</v>
      </c>
      <c r="AT1154" s="10">
        <f t="shared" si="322"/>
        <v>2</v>
      </c>
      <c r="AU1154" s="87">
        <f t="shared" si="323"/>
        <v>6.0606060606060606</v>
      </c>
      <c r="AV1154" s="19" t="str">
        <f>HYPERLINK("#", "https://www.town.fujikawa.yamanashi.jo/chosei/info/zaisei/2016-0520-1059-3-1.html")</f>
        <v>https://www.town.fujikawa.yamanashi.jo/chosei/info/zaisei/2016-0520-1059-3-1.html</v>
      </c>
    </row>
    <row r="1155" spans="1:50" ht="50.1" customHeight="1">
      <c r="C1155" s="5"/>
      <c r="D1155" s="64" t="s">
        <v>2279</v>
      </c>
      <c r="E1155" s="65" t="s">
        <v>5266</v>
      </c>
      <c r="F1155" s="67" t="s">
        <v>2280</v>
      </c>
      <c r="G1155" s="29">
        <v>4348</v>
      </c>
      <c r="H1155" s="13">
        <v>4496</v>
      </c>
      <c r="I1155" s="10">
        <f t="shared" si="306"/>
        <v>-148</v>
      </c>
      <c r="J1155" s="87">
        <f t="shared" si="307"/>
        <v>-3.2918149466192168</v>
      </c>
      <c r="K1155" s="29">
        <v>1829</v>
      </c>
      <c r="L1155" s="13">
        <v>1980</v>
      </c>
      <c r="M1155" s="10">
        <f t="shared" si="308"/>
        <v>-151</v>
      </c>
      <c r="N1155" s="87">
        <f t="shared" si="309"/>
        <v>-7.6262626262626272</v>
      </c>
      <c r="O1155" s="29">
        <v>93</v>
      </c>
      <c r="P1155" s="13">
        <v>93</v>
      </c>
      <c r="Q1155" s="10">
        <f t="shared" si="310"/>
        <v>0</v>
      </c>
      <c r="R1155" s="87">
        <f t="shared" si="311"/>
        <v>0</v>
      </c>
      <c r="S1155" s="29">
        <v>2426</v>
      </c>
      <c r="T1155" s="13">
        <v>2423</v>
      </c>
      <c r="U1155" s="10">
        <f t="shared" si="312"/>
        <v>3</v>
      </c>
      <c r="V1155" s="87">
        <f t="shared" si="313"/>
        <v>0.12381345439537762</v>
      </c>
      <c r="W1155" s="88" t="s">
        <v>6447</v>
      </c>
      <c r="X1155" s="89">
        <v>1285</v>
      </c>
      <c r="Y1155" s="89">
        <v>1284</v>
      </c>
      <c r="Z1155" s="10">
        <f t="shared" si="314"/>
        <v>1</v>
      </c>
      <c r="AA1155" s="87">
        <f t="shared" si="315"/>
        <v>7.7881619937694699E-2</v>
      </c>
      <c r="AB1155" s="90" t="s">
        <v>6020</v>
      </c>
      <c r="AC1155" s="89">
        <v>673</v>
      </c>
      <c r="AD1155" s="89">
        <v>673</v>
      </c>
      <c r="AE1155" s="10">
        <f t="shared" si="316"/>
        <v>0</v>
      </c>
      <c r="AF1155" s="11">
        <f t="shared" si="317"/>
        <v>0</v>
      </c>
      <c r="AG1155" s="91" t="s">
        <v>6451</v>
      </c>
      <c r="AH1155" s="89">
        <v>379</v>
      </c>
      <c r="AI1155" s="89">
        <v>379</v>
      </c>
      <c r="AJ1155" s="10">
        <f t="shared" si="318"/>
        <v>0</v>
      </c>
      <c r="AK1155" s="87">
        <f t="shared" si="319"/>
        <v>0</v>
      </c>
      <c r="AL1155" s="90" t="s">
        <v>6452</v>
      </c>
      <c r="AM1155" s="89">
        <v>65</v>
      </c>
      <c r="AN1155" s="89">
        <v>66</v>
      </c>
      <c r="AO1155" s="10">
        <f t="shared" si="320"/>
        <v>-1</v>
      </c>
      <c r="AP1155" s="11">
        <f t="shared" si="321"/>
        <v>-1.5151515151515151</v>
      </c>
      <c r="AQ1155" s="91" t="s">
        <v>5568</v>
      </c>
      <c r="AR1155" s="89">
        <v>12</v>
      </c>
      <c r="AS1155" s="89">
        <v>12</v>
      </c>
      <c r="AT1155" s="10">
        <f t="shared" si="322"/>
        <v>0</v>
      </c>
      <c r="AU1155" s="87">
        <f t="shared" si="323"/>
        <v>0</v>
      </c>
      <c r="AV1155" s="21" t="str">
        <f>HYPERLINK("#", "https://www.town.showa.yamanashi.jp/chosei/zaisei.php?id=19")</f>
        <v>https://www.town.showa.yamanashi.jp/chosei/zaisei.php?id=19</v>
      </c>
    </row>
    <row r="1156" spans="1:50" ht="50.1" customHeight="1">
      <c r="C1156" s="5"/>
      <c r="D1156" s="64" t="s">
        <v>2281</v>
      </c>
      <c r="E1156" s="65" t="s">
        <v>5266</v>
      </c>
      <c r="F1156" s="67" t="s">
        <v>2282</v>
      </c>
      <c r="G1156" s="29">
        <v>1913</v>
      </c>
      <c r="H1156" s="13">
        <v>1929</v>
      </c>
      <c r="I1156" s="10">
        <f t="shared" si="306"/>
        <v>-16</v>
      </c>
      <c r="J1156" s="87">
        <f t="shared" si="307"/>
        <v>-0.82944530844997411</v>
      </c>
      <c r="K1156" s="29">
        <v>600</v>
      </c>
      <c r="L1156" s="13">
        <v>600</v>
      </c>
      <c r="M1156" s="10">
        <f t="shared" si="308"/>
        <v>0</v>
      </c>
      <c r="N1156" s="87">
        <f t="shared" si="309"/>
        <v>0</v>
      </c>
      <c r="O1156" s="29">
        <v>133</v>
      </c>
      <c r="P1156" s="13">
        <v>133</v>
      </c>
      <c r="Q1156" s="10">
        <f t="shared" si="310"/>
        <v>0</v>
      </c>
      <c r="R1156" s="87">
        <f t="shared" si="311"/>
        <v>0</v>
      </c>
      <c r="S1156" s="29">
        <v>1180</v>
      </c>
      <c r="T1156" s="13">
        <v>1197</v>
      </c>
      <c r="U1156" s="10">
        <f t="shared" si="312"/>
        <v>-17</v>
      </c>
      <c r="V1156" s="87">
        <f t="shared" si="313"/>
        <v>-1.4202172096908938</v>
      </c>
      <c r="W1156" s="88" t="s">
        <v>6453</v>
      </c>
      <c r="X1156" s="89">
        <v>530</v>
      </c>
      <c r="Y1156" s="89">
        <v>640</v>
      </c>
      <c r="Z1156" s="10">
        <f t="shared" si="314"/>
        <v>-110</v>
      </c>
      <c r="AA1156" s="87">
        <f t="shared" si="315"/>
        <v>-17.1875</v>
      </c>
      <c r="AB1156" s="90" t="s">
        <v>9211</v>
      </c>
      <c r="AC1156" s="89">
        <v>129</v>
      </c>
      <c r="AD1156" s="89">
        <v>65</v>
      </c>
      <c r="AE1156" s="10">
        <f t="shared" si="316"/>
        <v>64</v>
      </c>
      <c r="AF1156" s="11">
        <f t="shared" si="317"/>
        <v>98.461538461538467</v>
      </c>
      <c r="AG1156" s="91" t="s">
        <v>6454</v>
      </c>
      <c r="AH1156" s="89">
        <v>108</v>
      </c>
      <c r="AI1156" s="89">
        <v>108</v>
      </c>
      <c r="AJ1156" s="10">
        <f t="shared" si="318"/>
        <v>0</v>
      </c>
      <c r="AK1156" s="87">
        <f t="shared" si="319"/>
        <v>0</v>
      </c>
      <c r="AL1156" s="90" t="s">
        <v>6455</v>
      </c>
      <c r="AM1156" s="89">
        <v>100</v>
      </c>
      <c r="AN1156" s="89">
        <v>100</v>
      </c>
      <c r="AO1156" s="10">
        <f t="shared" si="320"/>
        <v>0</v>
      </c>
      <c r="AP1156" s="11">
        <f t="shared" si="321"/>
        <v>0</v>
      </c>
      <c r="AQ1156" s="91" t="s">
        <v>6456</v>
      </c>
      <c r="AR1156" s="89">
        <v>70</v>
      </c>
      <c r="AS1156" s="89">
        <v>70</v>
      </c>
      <c r="AT1156" s="10">
        <f t="shared" si="322"/>
        <v>0</v>
      </c>
      <c r="AU1156" s="87">
        <f t="shared" si="323"/>
        <v>0</v>
      </c>
      <c r="AV1156" s="19" t="str">
        <f>HYPERLINK("#", "http://www.vill.doshi.lg.jp/info/info.php?if_id=365&amp;ca_id=23")</f>
        <v>http://www.vill.doshi.lg.jp/info/info.php?if_id=365&amp;ca_id=23</v>
      </c>
    </row>
    <row r="1157" spans="1:50" ht="50.1" customHeight="1">
      <c r="C1157" s="5"/>
      <c r="D1157" s="64" t="s">
        <v>2283</v>
      </c>
      <c r="E1157" s="65" t="s">
        <v>5266</v>
      </c>
      <c r="F1157" s="67" t="s">
        <v>2284</v>
      </c>
      <c r="G1157" s="29">
        <v>1360</v>
      </c>
      <c r="H1157" s="13">
        <v>1376</v>
      </c>
      <c r="I1157" s="10">
        <f t="shared" si="306"/>
        <v>-16</v>
      </c>
      <c r="J1157" s="87">
        <f t="shared" si="307"/>
        <v>-1.1627906976744187</v>
      </c>
      <c r="K1157" s="29">
        <v>266</v>
      </c>
      <c r="L1157" s="13">
        <v>267</v>
      </c>
      <c r="M1157" s="10">
        <f t="shared" si="308"/>
        <v>-1</v>
      </c>
      <c r="N1157" s="87">
        <f t="shared" si="309"/>
        <v>-0.37453183520599254</v>
      </c>
      <c r="O1157" s="29">
        <v>159</v>
      </c>
      <c r="P1157" s="13">
        <v>159</v>
      </c>
      <c r="Q1157" s="10">
        <f t="shared" si="310"/>
        <v>0</v>
      </c>
      <c r="R1157" s="87">
        <f t="shared" si="311"/>
        <v>0</v>
      </c>
      <c r="S1157" s="29">
        <v>935</v>
      </c>
      <c r="T1157" s="13">
        <v>951</v>
      </c>
      <c r="U1157" s="10">
        <f t="shared" si="312"/>
        <v>-16</v>
      </c>
      <c r="V1157" s="87">
        <f t="shared" si="313"/>
        <v>-1.6824395373291272</v>
      </c>
      <c r="W1157" s="88" t="s">
        <v>5339</v>
      </c>
      <c r="X1157" s="89">
        <v>534</v>
      </c>
      <c r="Y1157" s="89">
        <v>583</v>
      </c>
      <c r="Z1157" s="10">
        <f t="shared" si="314"/>
        <v>-49</v>
      </c>
      <c r="AA1157" s="87">
        <f t="shared" si="315"/>
        <v>-8.4048027444253854</v>
      </c>
      <c r="AB1157" s="90" t="s">
        <v>5351</v>
      </c>
      <c r="AC1157" s="89">
        <v>251</v>
      </c>
      <c r="AD1157" s="89">
        <v>220</v>
      </c>
      <c r="AE1157" s="10">
        <f t="shared" si="316"/>
        <v>31</v>
      </c>
      <c r="AF1157" s="11">
        <f t="shared" si="317"/>
        <v>14.09090909090909</v>
      </c>
      <c r="AG1157" s="91" t="s">
        <v>6558</v>
      </c>
      <c r="AH1157" s="89">
        <v>117</v>
      </c>
      <c r="AI1157" s="89" t="s">
        <v>5344</v>
      </c>
      <c r="AJ1157" s="10" t="str">
        <f t="shared" si="318"/>
        <v>-</v>
      </c>
      <c r="AK1157" s="87" t="str">
        <f t="shared" si="319"/>
        <v>-</v>
      </c>
      <c r="AL1157" s="90" t="s">
        <v>5426</v>
      </c>
      <c r="AM1157" s="89">
        <v>17</v>
      </c>
      <c r="AN1157" s="89">
        <v>17</v>
      </c>
      <c r="AO1157" s="10">
        <f t="shared" si="320"/>
        <v>0</v>
      </c>
      <c r="AP1157" s="11">
        <f t="shared" si="321"/>
        <v>0</v>
      </c>
      <c r="AQ1157" s="91" t="s">
        <v>5880</v>
      </c>
      <c r="AR1157" s="89">
        <v>12</v>
      </c>
      <c r="AS1157" s="89">
        <v>6</v>
      </c>
      <c r="AT1157" s="10">
        <f t="shared" si="322"/>
        <v>6</v>
      </c>
      <c r="AU1157" s="87">
        <f t="shared" si="323"/>
        <v>100</v>
      </c>
      <c r="AV1157" s="19" t="str">
        <f>HYPERLINK("#", "https://www.town.nishikatsura.yamanashi.jp/forms/info/info.aspx?info_id=6034")</f>
        <v>https://www.town.nishikatsura.yamanashi.jp/forms/info/info.aspx?info_id=6034</v>
      </c>
    </row>
    <row r="1158" spans="1:50" ht="50.1" customHeight="1">
      <c r="C1158" s="5"/>
      <c r="D1158" s="64" t="s">
        <v>2285</v>
      </c>
      <c r="E1158" s="65" t="s">
        <v>5266</v>
      </c>
      <c r="F1158" s="67" t="s">
        <v>2286</v>
      </c>
      <c r="G1158" s="29">
        <v>5186</v>
      </c>
      <c r="H1158" s="13">
        <v>5038</v>
      </c>
      <c r="I1158" s="10">
        <f t="shared" si="306"/>
        <v>148</v>
      </c>
      <c r="J1158" s="87">
        <f t="shared" si="307"/>
        <v>2.9376736800317587</v>
      </c>
      <c r="K1158" s="29">
        <v>3056</v>
      </c>
      <c r="L1158" s="13">
        <v>3156</v>
      </c>
      <c r="M1158" s="10">
        <f t="shared" si="308"/>
        <v>-100</v>
      </c>
      <c r="N1158" s="87">
        <f t="shared" si="309"/>
        <v>-3.1685678073510775</v>
      </c>
      <c r="O1158" s="29">
        <v>183</v>
      </c>
      <c r="P1158" s="13">
        <v>183</v>
      </c>
      <c r="Q1158" s="10">
        <f t="shared" si="310"/>
        <v>0</v>
      </c>
      <c r="R1158" s="87">
        <f t="shared" si="311"/>
        <v>0</v>
      </c>
      <c r="S1158" s="29">
        <v>1948</v>
      </c>
      <c r="T1158" s="13">
        <v>1699</v>
      </c>
      <c r="U1158" s="10">
        <f t="shared" si="312"/>
        <v>249</v>
      </c>
      <c r="V1158" s="87">
        <f t="shared" si="313"/>
        <v>14.655679811653913</v>
      </c>
      <c r="W1158" s="88" t="s">
        <v>5339</v>
      </c>
      <c r="X1158" s="89">
        <v>522</v>
      </c>
      <c r="Y1158" s="89">
        <v>522</v>
      </c>
      <c r="Z1158" s="10">
        <f t="shared" si="314"/>
        <v>0</v>
      </c>
      <c r="AA1158" s="87">
        <f t="shared" si="315"/>
        <v>0</v>
      </c>
      <c r="AB1158" s="90" t="s">
        <v>5342</v>
      </c>
      <c r="AC1158" s="89">
        <v>498</v>
      </c>
      <c r="AD1158" s="89">
        <v>498</v>
      </c>
      <c r="AE1158" s="10">
        <f t="shared" si="316"/>
        <v>0</v>
      </c>
      <c r="AF1158" s="11">
        <f t="shared" si="317"/>
        <v>0</v>
      </c>
      <c r="AG1158" s="91" t="s">
        <v>5517</v>
      </c>
      <c r="AH1158" s="89">
        <v>272</v>
      </c>
      <c r="AI1158" s="89">
        <v>272</v>
      </c>
      <c r="AJ1158" s="10">
        <f t="shared" si="318"/>
        <v>0</v>
      </c>
      <c r="AK1158" s="87">
        <f t="shared" si="319"/>
        <v>0</v>
      </c>
      <c r="AL1158" s="90" t="s">
        <v>6458</v>
      </c>
      <c r="AM1158" s="89">
        <v>167</v>
      </c>
      <c r="AN1158" s="89">
        <v>50</v>
      </c>
      <c r="AO1158" s="10">
        <f t="shared" si="320"/>
        <v>117</v>
      </c>
      <c r="AP1158" s="11">
        <f t="shared" si="321"/>
        <v>234</v>
      </c>
      <c r="AQ1158" s="91" t="s">
        <v>6457</v>
      </c>
      <c r="AR1158" s="89">
        <v>160</v>
      </c>
      <c r="AS1158" s="89">
        <v>160</v>
      </c>
      <c r="AT1158" s="10">
        <f t="shared" si="322"/>
        <v>0</v>
      </c>
      <c r="AU1158" s="87">
        <f t="shared" si="323"/>
        <v>0</v>
      </c>
      <c r="AV1158" s="19" t="str">
        <f>HYPERLINK("#", "https://www.vill.oshino.lg.jp/docs/2017032800018/")</f>
        <v>https://www.vill.oshino.lg.jp/docs/2017032800018/</v>
      </c>
    </row>
    <row r="1159" spans="1:50" ht="50.1" customHeight="1">
      <c r="A1159" s="34"/>
      <c r="C1159" s="5"/>
      <c r="D1159" s="64" t="s">
        <v>2287</v>
      </c>
      <c r="E1159" s="65" t="s">
        <v>5266</v>
      </c>
      <c r="F1159" s="67" t="s">
        <v>2288</v>
      </c>
      <c r="G1159" s="29">
        <v>5119</v>
      </c>
      <c r="H1159" s="13">
        <v>5404</v>
      </c>
      <c r="I1159" s="10">
        <f t="shared" si="306"/>
        <v>-285</v>
      </c>
      <c r="J1159" s="87">
        <f t="shared" si="307"/>
        <v>-5.2738712065136939</v>
      </c>
      <c r="K1159" s="29">
        <v>4434</v>
      </c>
      <c r="L1159" s="13">
        <v>4860</v>
      </c>
      <c r="M1159" s="10">
        <f t="shared" si="308"/>
        <v>-426</v>
      </c>
      <c r="N1159" s="87">
        <f t="shared" si="309"/>
        <v>-8.7654320987654319</v>
      </c>
      <c r="O1159" s="29">
        <v>78</v>
      </c>
      <c r="P1159" s="13">
        <v>78</v>
      </c>
      <c r="Q1159" s="10">
        <f t="shared" si="310"/>
        <v>0</v>
      </c>
      <c r="R1159" s="87">
        <f t="shared" si="311"/>
        <v>0</v>
      </c>
      <c r="S1159" s="29">
        <v>607</v>
      </c>
      <c r="T1159" s="13">
        <v>465</v>
      </c>
      <c r="U1159" s="10">
        <f t="shared" si="312"/>
        <v>142</v>
      </c>
      <c r="V1159" s="87">
        <f t="shared" si="313"/>
        <v>30.537634408602148</v>
      </c>
      <c r="W1159" s="88" t="s">
        <v>6287</v>
      </c>
      <c r="X1159" s="89">
        <v>319</v>
      </c>
      <c r="Y1159" s="89">
        <v>229</v>
      </c>
      <c r="Z1159" s="10">
        <f t="shared" si="314"/>
        <v>90</v>
      </c>
      <c r="AA1159" s="87">
        <f t="shared" si="315"/>
        <v>39.301310043668117</v>
      </c>
      <c r="AB1159" s="90" t="s">
        <v>5454</v>
      </c>
      <c r="AC1159" s="89">
        <v>167</v>
      </c>
      <c r="AD1159" s="89">
        <v>167</v>
      </c>
      <c r="AE1159" s="10">
        <f t="shared" si="316"/>
        <v>0</v>
      </c>
      <c r="AF1159" s="11">
        <f t="shared" si="317"/>
        <v>0</v>
      </c>
      <c r="AG1159" s="91" t="s">
        <v>5335</v>
      </c>
      <c r="AH1159" s="89">
        <v>60</v>
      </c>
      <c r="AI1159" s="89">
        <v>60</v>
      </c>
      <c r="AJ1159" s="10">
        <f t="shared" si="318"/>
        <v>0</v>
      </c>
      <c r="AK1159" s="87">
        <f t="shared" si="319"/>
        <v>0</v>
      </c>
      <c r="AL1159" s="90" t="s">
        <v>9212</v>
      </c>
      <c r="AM1159" s="89">
        <v>50</v>
      </c>
      <c r="AN1159" s="89" t="s">
        <v>5344</v>
      </c>
      <c r="AO1159" s="10" t="str">
        <f t="shared" si="320"/>
        <v>-</v>
      </c>
      <c r="AP1159" s="11" t="str">
        <f t="shared" si="321"/>
        <v>-</v>
      </c>
      <c r="AQ1159" s="91" t="s">
        <v>6117</v>
      </c>
      <c r="AR1159" s="89">
        <v>8</v>
      </c>
      <c r="AS1159" s="89">
        <v>8</v>
      </c>
      <c r="AT1159" s="10">
        <f t="shared" si="322"/>
        <v>0</v>
      </c>
      <c r="AU1159" s="87">
        <f t="shared" si="323"/>
        <v>0</v>
      </c>
      <c r="AV1159" s="19" t="str">
        <f>HYPERLINK("#", "https://www.vill.yamanakako.lg.jp/docs/2013022800129/")</f>
        <v>https://www.vill.yamanakako.lg.jp/docs/2013022800129/</v>
      </c>
      <c r="AX1159"/>
    </row>
    <row r="1160" spans="1:50" ht="50.1" customHeight="1">
      <c r="C1160" s="5"/>
      <c r="D1160" s="64" t="s">
        <v>2289</v>
      </c>
      <c r="E1160" s="65" t="s">
        <v>5266</v>
      </c>
      <c r="F1160" s="67" t="s">
        <v>2290</v>
      </c>
      <c r="G1160" s="29">
        <v>3414</v>
      </c>
      <c r="H1160" s="13">
        <v>3217</v>
      </c>
      <c r="I1160" s="10">
        <f t="shared" si="306"/>
        <v>197</v>
      </c>
      <c r="J1160" s="87">
        <f t="shared" si="307"/>
        <v>6.1237177494560147</v>
      </c>
      <c r="K1160" s="29">
        <v>1189</v>
      </c>
      <c r="L1160" s="13">
        <v>1380</v>
      </c>
      <c r="M1160" s="10">
        <f t="shared" si="308"/>
        <v>-191</v>
      </c>
      <c r="N1160" s="87">
        <f t="shared" si="309"/>
        <v>-13.840579710144926</v>
      </c>
      <c r="O1160" s="29">
        <v>61</v>
      </c>
      <c r="P1160" s="13">
        <v>61</v>
      </c>
      <c r="Q1160" s="10">
        <f t="shared" si="310"/>
        <v>0</v>
      </c>
      <c r="R1160" s="87">
        <f t="shared" si="311"/>
        <v>0</v>
      </c>
      <c r="S1160" s="29">
        <v>2164</v>
      </c>
      <c r="T1160" s="13">
        <v>1777</v>
      </c>
      <c r="U1160" s="10">
        <f t="shared" si="312"/>
        <v>387</v>
      </c>
      <c r="V1160" s="87">
        <f t="shared" si="313"/>
        <v>21.778277996623522</v>
      </c>
      <c r="W1160" s="88" t="s">
        <v>5454</v>
      </c>
      <c r="X1160" s="89">
        <v>1553</v>
      </c>
      <c r="Y1160" s="89">
        <v>1191</v>
      </c>
      <c r="Z1160" s="10">
        <f t="shared" si="314"/>
        <v>362</v>
      </c>
      <c r="AA1160" s="87">
        <f t="shared" si="315"/>
        <v>30.394626364399663</v>
      </c>
      <c r="AB1160" s="90" t="s">
        <v>6173</v>
      </c>
      <c r="AC1160" s="89">
        <v>238</v>
      </c>
      <c r="AD1160" s="89">
        <v>218</v>
      </c>
      <c r="AE1160" s="10">
        <f t="shared" si="316"/>
        <v>20</v>
      </c>
      <c r="AF1160" s="11">
        <f t="shared" si="317"/>
        <v>9.1743119266055047</v>
      </c>
      <c r="AG1160" s="91" t="s">
        <v>5335</v>
      </c>
      <c r="AH1160" s="89">
        <v>141</v>
      </c>
      <c r="AI1160" s="89">
        <v>140</v>
      </c>
      <c r="AJ1160" s="10">
        <f t="shared" si="318"/>
        <v>1</v>
      </c>
      <c r="AK1160" s="87">
        <f t="shared" si="319"/>
        <v>0.7142857142857143</v>
      </c>
      <c r="AL1160" s="90" t="s">
        <v>5489</v>
      </c>
      <c r="AM1160" s="89">
        <v>100</v>
      </c>
      <c r="AN1160" s="89">
        <v>100</v>
      </c>
      <c r="AO1160" s="10">
        <f t="shared" si="320"/>
        <v>0</v>
      </c>
      <c r="AP1160" s="11">
        <f t="shared" si="321"/>
        <v>0</v>
      </c>
      <c r="AQ1160" s="91" t="s">
        <v>5404</v>
      </c>
      <c r="AR1160" s="89">
        <v>78</v>
      </c>
      <c r="AS1160" s="89">
        <v>78</v>
      </c>
      <c r="AT1160" s="10">
        <f t="shared" si="322"/>
        <v>0</v>
      </c>
      <c r="AU1160" s="87">
        <f t="shared" si="323"/>
        <v>0</v>
      </c>
      <c r="AV1160" s="19" t="str">
        <f>HYPERLINK("#", "https://www.vill.narusawa.yamanashi.jp/")</f>
        <v>https://www.vill.narusawa.yamanashi.jp/</v>
      </c>
    </row>
    <row r="1161" spans="1:50" ht="50.1" customHeight="1">
      <c r="C1161" s="5"/>
      <c r="D1161" s="64" t="s">
        <v>2291</v>
      </c>
      <c r="E1161" s="65" t="s">
        <v>5266</v>
      </c>
      <c r="F1161" s="67" t="s">
        <v>2292</v>
      </c>
      <c r="G1161" s="29">
        <v>6874</v>
      </c>
      <c r="H1161" s="13">
        <v>6651</v>
      </c>
      <c r="I1161" s="10">
        <f t="shared" ref="I1161:I1224" si="324">IF(OR(G1161&gt;0,H1161&gt;0),G1161-H1161,"-")</f>
        <v>223</v>
      </c>
      <c r="J1161" s="87">
        <f t="shared" ref="J1161:J1224" si="325">IFERROR(IF(OR(G1161&gt;0,H1161&gt;0),I1161/H1161*100,"-"),"-")</f>
        <v>3.3528792662757483</v>
      </c>
      <c r="K1161" s="29">
        <v>1263</v>
      </c>
      <c r="L1161" s="13">
        <v>1562</v>
      </c>
      <c r="M1161" s="10">
        <f t="shared" ref="M1161:M1224" si="326">IF(OR(K1161&gt;0,L1161&gt;0),K1161-L1161,"-")</f>
        <v>-299</v>
      </c>
      <c r="N1161" s="87">
        <f t="shared" ref="N1161:N1224" si="327">IFERROR(IF(OR(K1161&gt;0,L1161&gt;0),M1161/L1161*100,"-"),"-")</f>
        <v>-19.142125480153648</v>
      </c>
      <c r="O1161" s="29">
        <v>1064</v>
      </c>
      <c r="P1161" s="13">
        <v>913</v>
      </c>
      <c r="Q1161" s="10">
        <f t="shared" ref="Q1161:Q1224" si="328">IF(OR(O1161&gt;0,P1161&gt;0),O1161-P1161,"-")</f>
        <v>151</v>
      </c>
      <c r="R1161" s="87">
        <f t="shared" ref="R1161:R1224" si="329">IFERROR(IF(OR(O1161&gt;0,P1161&gt;0),Q1161/P1161*100,"-"),"-")</f>
        <v>16.538882803943046</v>
      </c>
      <c r="S1161" s="29">
        <v>4547</v>
      </c>
      <c r="T1161" s="13">
        <v>4176</v>
      </c>
      <c r="U1161" s="10">
        <f t="shared" ref="U1161:U1224" si="330">IF(OR(S1161&gt;0,T1161&gt;0),S1161-T1161,"-")</f>
        <v>371</v>
      </c>
      <c r="V1161" s="87">
        <f t="shared" ref="V1161:V1224" si="331">IFERROR(IF(OR(S1161&gt;0,T1161&gt;0),U1161/T1161*100,"-"),"-")</f>
        <v>8.8840996168582382</v>
      </c>
      <c r="W1161" s="88" t="s">
        <v>5389</v>
      </c>
      <c r="X1161" s="89">
        <v>2460</v>
      </c>
      <c r="Y1161" s="89">
        <v>2301</v>
      </c>
      <c r="Z1161" s="10">
        <f t="shared" ref="Z1161:Z1224" si="332">IFERROR(IF(OR(X1161&gt;0,Y1161&gt;0),X1161-Y1161,"-"),"-")</f>
        <v>159</v>
      </c>
      <c r="AA1161" s="87">
        <f t="shared" ref="AA1161:AA1224" si="333">IFERROR(IF(OR(X1161&gt;0,Y1161&gt;0),Z1161/Y1161*100,"-"),"-")</f>
        <v>6.9100391134289438</v>
      </c>
      <c r="AB1161" s="90" t="s">
        <v>5454</v>
      </c>
      <c r="AC1161" s="89">
        <v>852</v>
      </c>
      <c r="AD1161" s="89">
        <v>851</v>
      </c>
      <c r="AE1161" s="10">
        <f t="shared" ref="AE1161:AE1224" si="334">IFERROR(IF(OR(AC1161&gt;0,AD1161&gt;0),AC1161-AD1161,"-"),"-")</f>
        <v>1</v>
      </c>
      <c r="AF1161" s="11">
        <f t="shared" ref="AF1161:AF1224" si="335">IFERROR(IF(OR(AC1161&gt;0,AD1161&gt;0),AE1161/AD1161*100,"-"),"-")</f>
        <v>0.11750881316098707</v>
      </c>
      <c r="AG1161" s="91" t="s">
        <v>6025</v>
      </c>
      <c r="AH1161" s="89">
        <v>450</v>
      </c>
      <c r="AI1161" s="89">
        <v>254</v>
      </c>
      <c r="AJ1161" s="10">
        <f t="shared" ref="AJ1161:AJ1224" si="336">IFERROR(IF(OR(AH1161&gt;0,AI1161&gt;0),AH1161-AI1161,"-"),"-")</f>
        <v>196</v>
      </c>
      <c r="AK1161" s="87">
        <f t="shared" ref="AK1161:AK1224" si="337">IFERROR(IF(OR(AH1161&gt;0,AI1161&gt;0),AJ1161/AI1161*100,"-"),"-")</f>
        <v>77.165354330708652</v>
      </c>
      <c r="AL1161" s="90" t="s">
        <v>5335</v>
      </c>
      <c r="AM1161" s="89">
        <v>406</v>
      </c>
      <c r="AN1161" s="89">
        <v>406</v>
      </c>
      <c r="AO1161" s="10">
        <f t="shared" ref="AO1161:AO1224" si="338">IFERROR(IF(OR(AM1161&gt;0,AN1161&gt;0),AM1161-AN1161,"-"),"-")</f>
        <v>0</v>
      </c>
      <c r="AP1161" s="11">
        <f t="shared" ref="AP1161:AP1224" si="339">IFERROR(IF(OR(AM1161&gt;0,AN1161&gt;0),AO1161/AN1161*100,"-"),"-")</f>
        <v>0</v>
      </c>
      <c r="AQ1161" s="91" t="s">
        <v>6459</v>
      </c>
      <c r="AR1161" s="89">
        <v>113</v>
      </c>
      <c r="AS1161" s="89">
        <v>103</v>
      </c>
      <c r="AT1161" s="10">
        <f t="shared" ref="AT1161:AT1224" si="340">IFERROR(IF(OR(AR1161&gt;0,AS1161&gt;0),AR1161-AS1161,"-"),"-")</f>
        <v>10</v>
      </c>
      <c r="AU1161" s="87">
        <f t="shared" ref="AU1161:AU1224" si="341">IFERROR(IF(OR(AR1161&gt;0,AS1161&gt;0),AT1161/AS1161*100,"-"),"-")</f>
        <v>9.7087378640776691</v>
      </c>
      <c r="AV1161" s="19" t="str">
        <f>HYPERLINK("#", "http://www.town.fujikawaguchiko.lg.jp/ka/info.php?if_id=81&amp;ka_id=3&amp;mn=1")</f>
        <v>http://www.town.fujikawaguchiko.lg.jp/ka/info.php?if_id=81&amp;ka_id=3&amp;mn=1</v>
      </c>
    </row>
    <row r="1162" spans="1:50" ht="50.1" customHeight="1">
      <c r="C1162" s="5"/>
      <c r="D1162" s="64" t="s">
        <v>2293</v>
      </c>
      <c r="E1162" s="65" t="s">
        <v>5266</v>
      </c>
      <c r="F1162" s="67" t="s">
        <v>2294</v>
      </c>
      <c r="G1162" s="29">
        <v>911</v>
      </c>
      <c r="H1162" s="13">
        <v>986</v>
      </c>
      <c r="I1162" s="10">
        <f t="shared" si="324"/>
        <v>-75</v>
      </c>
      <c r="J1162" s="87">
        <f t="shared" si="325"/>
        <v>-7.6064908722109541</v>
      </c>
      <c r="K1162" s="29">
        <v>410</v>
      </c>
      <c r="L1162" s="13">
        <v>360</v>
      </c>
      <c r="M1162" s="10">
        <f t="shared" si="326"/>
        <v>50</v>
      </c>
      <c r="N1162" s="87">
        <f t="shared" si="327"/>
        <v>13.888888888888889</v>
      </c>
      <c r="O1162" s="29">
        <v>210</v>
      </c>
      <c r="P1162" s="13">
        <v>210</v>
      </c>
      <c r="Q1162" s="10">
        <f t="shared" si="328"/>
        <v>0</v>
      </c>
      <c r="R1162" s="87">
        <f t="shared" si="329"/>
        <v>0</v>
      </c>
      <c r="S1162" s="29">
        <v>291</v>
      </c>
      <c r="T1162" s="13">
        <v>416</v>
      </c>
      <c r="U1162" s="10">
        <f t="shared" si="330"/>
        <v>-125</v>
      </c>
      <c r="V1162" s="87">
        <f t="shared" si="331"/>
        <v>-30.048076923076923</v>
      </c>
      <c r="W1162" s="88" t="s">
        <v>5339</v>
      </c>
      <c r="X1162" s="89">
        <v>170</v>
      </c>
      <c r="Y1162" s="89">
        <v>302</v>
      </c>
      <c r="Z1162" s="10">
        <f t="shared" si="332"/>
        <v>-132</v>
      </c>
      <c r="AA1162" s="87">
        <f t="shared" si="333"/>
        <v>-43.70860927152318</v>
      </c>
      <c r="AB1162" s="90" t="s">
        <v>5335</v>
      </c>
      <c r="AC1162" s="89">
        <v>92</v>
      </c>
      <c r="AD1162" s="89">
        <v>92</v>
      </c>
      <c r="AE1162" s="10">
        <f t="shared" si="334"/>
        <v>0</v>
      </c>
      <c r="AF1162" s="11">
        <f t="shared" si="335"/>
        <v>0</v>
      </c>
      <c r="AG1162" s="91" t="s">
        <v>6460</v>
      </c>
      <c r="AH1162" s="89">
        <v>11</v>
      </c>
      <c r="AI1162" s="89">
        <v>11</v>
      </c>
      <c r="AJ1162" s="10">
        <f t="shared" si="336"/>
        <v>0</v>
      </c>
      <c r="AK1162" s="87">
        <f t="shared" si="337"/>
        <v>0</v>
      </c>
      <c r="AL1162" s="90" t="s">
        <v>6461</v>
      </c>
      <c r="AM1162" s="89">
        <v>9</v>
      </c>
      <c r="AN1162" s="89">
        <v>5</v>
      </c>
      <c r="AO1162" s="10">
        <f t="shared" si="338"/>
        <v>4</v>
      </c>
      <c r="AP1162" s="11">
        <f t="shared" si="339"/>
        <v>80</v>
      </c>
      <c r="AQ1162" s="91" t="s">
        <v>6462</v>
      </c>
      <c r="AR1162" s="89">
        <v>5</v>
      </c>
      <c r="AS1162" s="89">
        <v>5</v>
      </c>
      <c r="AT1162" s="10">
        <f t="shared" si="340"/>
        <v>0</v>
      </c>
      <c r="AU1162" s="87">
        <f t="shared" si="341"/>
        <v>0</v>
      </c>
      <c r="AV1162" s="19" t="str">
        <f>HYPERLINK("#", "http://www.vill.kosuge.yamanashi.jp/administration/general/2021/03/29-1.php")</f>
        <v>http://www.vill.kosuge.yamanashi.jp/administration/general/2021/03/29-1.php</v>
      </c>
    </row>
    <row r="1163" spans="1:50" ht="50.1" customHeight="1">
      <c r="C1163" s="5"/>
      <c r="D1163" s="64" t="s">
        <v>2295</v>
      </c>
      <c r="E1163" s="65" t="s">
        <v>5266</v>
      </c>
      <c r="F1163" s="67" t="s">
        <v>2296</v>
      </c>
      <c r="G1163" s="29">
        <v>1898</v>
      </c>
      <c r="H1163" s="13">
        <v>2069</v>
      </c>
      <c r="I1163" s="10">
        <f t="shared" si="324"/>
        <v>-171</v>
      </c>
      <c r="J1163" s="87">
        <f t="shared" si="325"/>
        <v>-8.264862252295794</v>
      </c>
      <c r="K1163" s="29">
        <v>440</v>
      </c>
      <c r="L1163" s="13">
        <v>520</v>
      </c>
      <c r="M1163" s="10">
        <f t="shared" si="326"/>
        <v>-80</v>
      </c>
      <c r="N1163" s="87">
        <f t="shared" si="327"/>
        <v>-15.384615384615385</v>
      </c>
      <c r="O1163" s="29">
        <v>290</v>
      </c>
      <c r="P1163" s="13">
        <v>289</v>
      </c>
      <c r="Q1163" s="10">
        <f t="shared" si="328"/>
        <v>1</v>
      </c>
      <c r="R1163" s="87">
        <f t="shared" si="329"/>
        <v>0.34602076124567477</v>
      </c>
      <c r="S1163" s="29">
        <v>1168</v>
      </c>
      <c r="T1163" s="13">
        <v>1259</v>
      </c>
      <c r="U1163" s="10">
        <f t="shared" si="330"/>
        <v>-91</v>
      </c>
      <c r="V1163" s="87">
        <f t="shared" si="331"/>
        <v>-7.2279586973788721</v>
      </c>
      <c r="W1163" s="88" t="s">
        <v>9213</v>
      </c>
      <c r="X1163" s="89">
        <v>510</v>
      </c>
      <c r="Y1163" s="89">
        <v>551</v>
      </c>
      <c r="Z1163" s="10">
        <f t="shared" si="332"/>
        <v>-41</v>
      </c>
      <c r="AA1163" s="87">
        <f t="shared" si="333"/>
        <v>-7.4410163339382942</v>
      </c>
      <c r="AB1163" s="90" t="s">
        <v>5339</v>
      </c>
      <c r="AC1163" s="89">
        <v>471</v>
      </c>
      <c r="AD1163" s="89">
        <v>522</v>
      </c>
      <c r="AE1163" s="10">
        <f t="shared" si="334"/>
        <v>-51</v>
      </c>
      <c r="AF1163" s="11">
        <f t="shared" si="335"/>
        <v>-9.7701149425287355</v>
      </c>
      <c r="AG1163" s="91" t="s">
        <v>5335</v>
      </c>
      <c r="AH1163" s="89">
        <v>90</v>
      </c>
      <c r="AI1163" s="89">
        <v>90</v>
      </c>
      <c r="AJ1163" s="10">
        <f t="shared" si="336"/>
        <v>0</v>
      </c>
      <c r="AK1163" s="87">
        <f t="shared" si="337"/>
        <v>0</v>
      </c>
      <c r="AL1163" s="90" t="s">
        <v>8289</v>
      </c>
      <c r="AM1163" s="89">
        <v>29</v>
      </c>
      <c r="AN1163" s="89">
        <v>29</v>
      </c>
      <c r="AO1163" s="10">
        <f t="shared" si="338"/>
        <v>0</v>
      </c>
      <c r="AP1163" s="11">
        <f t="shared" si="339"/>
        <v>0</v>
      </c>
      <c r="AQ1163" s="91" t="s">
        <v>9214</v>
      </c>
      <c r="AR1163" s="89">
        <v>27</v>
      </c>
      <c r="AS1163" s="89">
        <v>27</v>
      </c>
      <c r="AT1163" s="10">
        <f t="shared" si="340"/>
        <v>0</v>
      </c>
      <c r="AU1163" s="87">
        <f t="shared" si="341"/>
        <v>0</v>
      </c>
      <c r="AV1163" s="21" t="str">
        <f>HYPERLINK("#", "https://www.vill.tabayama.yamanashi.jp")</f>
        <v>https://www.vill.tabayama.yamanashi.jp</v>
      </c>
    </row>
    <row r="1164" spans="1:50" ht="50.1" customHeight="1">
      <c r="C1164" s="5"/>
      <c r="D1164" s="64" t="s">
        <v>2297</v>
      </c>
      <c r="E1164" s="65" t="s">
        <v>5266</v>
      </c>
      <c r="F1164" s="67" t="s">
        <v>2298</v>
      </c>
      <c r="G1164" s="29">
        <v>8</v>
      </c>
      <c r="H1164" s="13">
        <v>8</v>
      </c>
      <c r="I1164" s="10">
        <f t="shared" si="324"/>
        <v>0</v>
      </c>
      <c r="J1164" s="87">
        <f t="shared" si="325"/>
        <v>0</v>
      </c>
      <c r="K1164" s="29">
        <v>8</v>
      </c>
      <c r="L1164" s="13">
        <v>8</v>
      </c>
      <c r="M1164" s="10">
        <f t="shared" si="326"/>
        <v>0</v>
      </c>
      <c r="N1164" s="87">
        <f t="shared" si="327"/>
        <v>0</v>
      </c>
      <c r="O1164" s="29">
        <v>0</v>
      </c>
      <c r="P1164" s="13">
        <v>0</v>
      </c>
      <c r="Q1164" s="10" t="str">
        <f t="shared" si="328"/>
        <v>-</v>
      </c>
      <c r="R1164" s="87" t="str">
        <f t="shared" si="329"/>
        <v>-</v>
      </c>
      <c r="S1164" s="29">
        <v>0</v>
      </c>
      <c r="T1164" s="13">
        <v>0</v>
      </c>
      <c r="U1164" s="10" t="str">
        <f t="shared" si="330"/>
        <v>-</v>
      </c>
      <c r="V1164" s="87" t="str">
        <f t="shared" si="331"/>
        <v>-</v>
      </c>
      <c r="W1164" s="88" t="s">
        <v>11071</v>
      </c>
      <c r="X1164" s="89" t="s">
        <v>11071</v>
      </c>
      <c r="Y1164" s="89" t="s">
        <v>5344</v>
      </c>
      <c r="Z1164" s="10" t="str">
        <f t="shared" si="332"/>
        <v>-</v>
      </c>
      <c r="AA1164" s="87" t="str">
        <f t="shared" si="333"/>
        <v>-</v>
      </c>
      <c r="AB1164" s="90" t="s">
        <v>11071</v>
      </c>
      <c r="AC1164" s="89" t="s">
        <v>11071</v>
      </c>
      <c r="AD1164" s="89" t="s">
        <v>5344</v>
      </c>
      <c r="AE1164" s="10" t="str">
        <f t="shared" si="334"/>
        <v>-</v>
      </c>
      <c r="AF1164" s="11" t="str">
        <f t="shared" si="335"/>
        <v>-</v>
      </c>
      <c r="AG1164" s="91" t="s">
        <v>11071</v>
      </c>
      <c r="AH1164" s="89" t="s">
        <v>11071</v>
      </c>
      <c r="AI1164" s="89" t="s">
        <v>5344</v>
      </c>
      <c r="AJ1164" s="10" t="str">
        <f t="shared" si="336"/>
        <v>-</v>
      </c>
      <c r="AK1164" s="87" t="str">
        <f t="shared" si="337"/>
        <v>-</v>
      </c>
      <c r="AL1164" s="90" t="s">
        <v>11071</v>
      </c>
      <c r="AM1164" s="89" t="s">
        <v>11071</v>
      </c>
      <c r="AN1164" s="89" t="s">
        <v>5344</v>
      </c>
      <c r="AO1164" s="10" t="str">
        <f t="shared" si="338"/>
        <v>-</v>
      </c>
      <c r="AP1164" s="11" t="str">
        <f t="shared" si="339"/>
        <v>-</v>
      </c>
      <c r="AQ1164" s="91" t="s">
        <v>11071</v>
      </c>
      <c r="AR1164" s="89" t="s">
        <v>5344</v>
      </c>
      <c r="AS1164" s="89" t="s">
        <v>5344</v>
      </c>
      <c r="AT1164" s="10" t="str">
        <f t="shared" si="340"/>
        <v>-</v>
      </c>
      <c r="AU1164" s="87" t="str">
        <f t="shared" si="341"/>
        <v>-</v>
      </c>
      <c r="AV1164" s="15"/>
    </row>
    <row r="1165" spans="1:50" ht="50.1" customHeight="1">
      <c r="C1165" s="5"/>
      <c r="D1165" s="64" t="s">
        <v>2299</v>
      </c>
      <c r="E1165" s="65" t="s">
        <v>5266</v>
      </c>
      <c r="F1165" s="67" t="s">
        <v>2300</v>
      </c>
      <c r="G1165" s="29">
        <v>7129</v>
      </c>
      <c r="H1165" s="13">
        <v>7789</v>
      </c>
      <c r="I1165" s="10">
        <f t="shared" si="324"/>
        <v>-660</v>
      </c>
      <c r="J1165" s="87">
        <f t="shared" si="325"/>
        <v>-8.4734882526640138</v>
      </c>
      <c r="K1165" s="29">
        <v>1119</v>
      </c>
      <c r="L1165" s="13">
        <v>1735</v>
      </c>
      <c r="M1165" s="10">
        <f t="shared" si="326"/>
        <v>-616</v>
      </c>
      <c r="N1165" s="87">
        <f t="shared" si="327"/>
        <v>-35.50432276657061</v>
      </c>
      <c r="O1165" s="29">
        <v>0</v>
      </c>
      <c r="P1165" s="13">
        <v>0</v>
      </c>
      <c r="Q1165" s="10" t="str">
        <f t="shared" si="328"/>
        <v>-</v>
      </c>
      <c r="R1165" s="87" t="str">
        <f t="shared" si="329"/>
        <v>-</v>
      </c>
      <c r="S1165" s="29">
        <v>6010</v>
      </c>
      <c r="T1165" s="13">
        <v>6053</v>
      </c>
      <c r="U1165" s="10">
        <f t="shared" si="330"/>
        <v>-43</v>
      </c>
      <c r="V1165" s="87">
        <f t="shared" si="331"/>
        <v>-0.71039154138443739</v>
      </c>
      <c r="W1165" s="88" t="s">
        <v>6464</v>
      </c>
      <c r="X1165" s="89">
        <v>6010</v>
      </c>
      <c r="Y1165" s="89">
        <v>6053</v>
      </c>
      <c r="Z1165" s="10">
        <f t="shared" si="332"/>
        <v>-43</v>
      </c>
      <c r="AA1165" s="87">
        <f t="shared" si="333"/>
        <v>-0.71039154138443739</v>
      </c>
      <c r="AB1165" s="90" t="s">
        <v>11071</v>
      </c>
      <c r="AC1165" s="89" t="s">
        <v>11071</v>
      </c>
      <c r="AD1165" s="89" t="s">
        <v>5344</v>
      </c>
      <c r="AE1165" s="10" t="str">
        <f t="shared" si="334"/>
        <v>-</v>
      </c>
      <c r="AF1165" s="11" t="str">
        <f t="shared" si="335"/>
        <v>-</v>
      </c>
      <c r="AG1165" s="91" t="s">
        <v>11071</v>
      </c>
      <c r="AH1165" s="89" t="s">
        <v>11071</v>
      </c>
      <c r="AI1165" s="89" t="s">
        <v>5344</v>
      </c>
      <c r="AJ1165" s="10" t="str">
        <f t="shared" si="336"/>
        <v>-</v>
      </c>
      <c r="AK1165" s="87" t="str">
        <f t="shared" si="337"/>
        <v>-</v>
      </c>
      <c r="AL1165" s="90" t="s">
        <v>11071</v>
      </c>
      <c r="AM1165" s="89" t="s">
        <v>11071</v>
      </c>
      <c r="AN1165" s="89" t="s">
        <v>5344</v>
      </c>
      <c r="AO1165" s="10" t="str">
        <f t="shared" si="338"/>
        <v>-</v>
      </c>
      <c r="AP1165" s="11" t="str">
        <f t="shared" si="339"/>
        <v>-</v>
      </c>
      <c r="AQ1165" s="91" t="s">
        <v>11071</v>
      </c>
      <c r="AR1165" s="89" t="s">
        <v>5344</v>
      </c>
      <c r="AS1165" s="89" t="s">
        <v>5344</v>
      </c>
      <c r="AT1165" s="10" t="str">
        <f t="shared" si="340"/>
        <v>-</v>
      </c>
      <c r="AU1165" s="87" t="str">
        <f t="shared" si="341"/>
        <v>-</v>
      </c>
      <c r="AV1165" s="15"/>
    </row>
    <row r="1166" spans="1:50" ht="50.1" customHeight="1">
      <c r="C1166" s="5"/>
      <c r="D1166" s="64" t="s">
        <v>2301</v>
      </c>
      <c r="E1166" s="65" t="s">
        <v>5266</v>
      </c>
      <c r="F1166" s="67" t="s">
        <v>2302</v>
      </c>
      <c r="G1166" s="29">
        <v>413</v>
      </c>
      <c r="H1166" s="13">
        <v>391</v>
      </c>
      <c r="I1166" s="10">
        <f t="shared" si="324"/>
        <v>22</v>
      </c>
      <c r="J1166" s="87">
        <f t="shared" si="325"/>
        <v>5.6265984654731458</v>
      </c>
      <c r="K1166" s="29">
        <v>321</v>
      </c>
      <c r="L1166" s="13">
        <v>308</v>
      </c>
      <c r="M1166" s="10">
        <f t="shared" si="326"/>
        <v>13</v>
      </c>
      <c r="N1166" s="87">
        <f t="shared" si="327"/>
        <v>4.220779220779221</v>
      </c>
      <c r="O1166" s="29">
        <v>0</v>
      </c>
      <c r="P1166" s="13">
        <v>0</v>
      </c>
      <c r="Q1166" s="10" t="str">
        <f t="shared" si="328"/>
        <v>-</v>
      </c>
      <c r="R1166" s="87" t="str">
        <f t="shared" si="329"/>
        <v>-</v>
      </c>
      <c r="S1166" s="29">
        <v>93</v>
      </c>
      <c r="T1166" s="13">
        <v>82</v>
      </c>
      <c r="U1166" s="10">
        <f t="shared" si="330"/>
        <v>11</v>
      </c>
      <c r="V1166" s="87">
        <f t="shared" si="331"/>
        <v>13.414634146341465</v>
      </c>
      <c r="W1166" s="88" t="s">
        <v>9215</v>
      </c>
      <c r="X1166" s="89">
        <v>93</v>
      </c>
      <c r="Y1166" s="89">
        <v>82</v>
      </c>
      <c r="Z1166" s="10">
        <f t="shared" si="332"/>
        <v>11</v>
      </c>
      <c r="AA1166" s="87">
        <f t="shared" si="333"/>
        <v>13.414634146341465</v>
      </c>
      <c r="AB1166" s="90" t="s">
        <v>11071</v>
      </c>
      <c r="AC1166" s="89" t="s">
        <v>11071</v>
      </c>
      <c r="AD1166" s="89" t="s">
        <v>5344</v>
      </c>
      <c r="AE1166" s="10" t="str">
        <f t="shared" si="334"/>
        <v>-</v>
      </c>
      <c r="AF1166" s="11" t="str">
        <f t="shared" si="335"/>
        <v>-</v>
      </c>
      <c r="AG1166" s="91" t="s">
        <v>11071</v>
      </c>
      <c r="AH1166" s="89" t="s">
        <v>11071</v>
      </c>
      <c r="AI1166" s="89" t="s">
        <v>5344</v>
      </c>
      <c r="AJ1166" s="10" t="str">
        <f t="shared" si="336"/>
        <v>-</v>
      </c>
      <c r="AK1166" s="87" t="str">
        <f t="shared" si="337"/>
        <v>-</v>
      </c>
      <c r="AL1166" s="90" t="s">
        <v>11071</v>
      </c>
      <c r="AM1166" s="89" t="s">
        <v>11071</v>
      </c>
      <c r="AN1166" s="89" t="s">
        <v>5344</v>
      </c>
      <c r="AO1166" s="10" t="str">
        <f t="shared" si="338"/>
        <v>-</v>
      </c>
      <c r="AP1166" s="11" t="str">
        <f t="shared" si="339"/>
        <v>-</v>
      </c>
      <c r="AQ1166" s="91" t="s">
        <v>11071</v>
      </c>
      <c r="AR1166" s="89" t="s">
        <v>5344</v>
      </c>
      <c r="AS1166" s="89" t="s">
        <v>5344</v>
      </c>
      <c r="AT1166" s="10" t="str">
        <f t="shared" si="340"/>
        <v>-</v>
      </c>
      <c r="AU1166" s="87" t="str">
        <f t="shared" si="341"/>
        <v>-</v>
      </c>
      <c r="AV1166" s="15"/>
    </row>
    <row r="1167" spans="1:50" ht="50.1" customHeight="1">
      <c r="C1167" s="5"/>
      <c r="D1167" s="64" t="s">
        <v>2303</v>
      </c>
      <c r="E1167" s="65" t="s">
        <v>5266</v>
      </c>
      <c r="F1167" s="67" t="s">
        <v>2304</v>
      </c>
      <c r="G1167" s="29">
        <v>89</v>
      </c>
      <c r="H1167" s="13">
        <v>61</v>
      </c>
      <c r="I1167" s="10">
        <f t="shared" si="324"/>
        <v>28</v>
      </c>
      <c r="J1167" s="87">
        <f t="shared" si="325"/>
        <v>45.901639344262293</v>
      </c>
      <c r="K1167" s="29">
        <v>89</v>
      </c>
      <c r="L1167" s="13">
        <v>61</v>
      </c>
      <c r="M1167" s="10">
        <f t="shared" si="326"/>
        <v>28</v>
      </c>
      <c r="N1167" s="87">
        <f t="shared" si="327"/>
        <v>45.901639344262293</v>
      </c>
      <c r="O1167" s="29">
        <v>0</v>
      </c>
      <c r="P1167" s="13">
        <v>0</v>
      </c>
      <c r="Q1167" s="10" t="str">
        <f t="shared" si="328"/>
        <v>-</v>
      </c>
      <c r="R1167" s="87" t="str">
        <f t="shared" si="329"/>
        <v>-</v>
      </c>
      <c r="S1167" s="29">
        <v>0</v>
      </c>
      <c r="T1167" s="13">
        <v>0</v>
      </c>
      <c r="U1167" s="10" t="str">
        <f t="shared" si="330"/>
        <v>-</v>
      </c>
      <c r="V1167" s="87" t="str">
        <f t="shared" si="331"/>
        <v>-</v>
      </c>
      <c r="W1167" s="88" t="s">
        <v>11071</v>
      </c>
      <c r="X1167" s="89" t="s">
        <v>11071</v>
      </c>
      <c r="Y1167" s="89" t="s">
        <v>5344</v>
      </c>
      <c r="Z1167" s="10" t="str">
        <f t="shared" si="332"/>
        <v>-</v>
      </c>
      <c r="AA1167" s="87" t="str">
        <f t="shared" si="333"/>
        <v>-</v>
      </c>
      <c r="AB1167" s="90" t="s">
        <v>11071</v>
      </c>
      <c r="AC1167" s="89" t="s">
        <v>11071</v>
      </c>
      <c r="AD1167" s="89" t="s">
        <v>5344</v>
      </c>
      <c r="AE1167" s="10" t="str">
        <f t="shared" si="334"/>
        <v>-</v>
      </c>
      <c r="AF1167" s="11" t="str">
        <f t="shared" si="335"/>
        <v>-</v>
      </c>
      <c r="AG1167" s="91" t="s">
        <v>11071</v>
      </c>
      <c r="AH1167" s="89" t="s">
        <v>11071</v>
      </c>
      <c r="AI1167" s="89" t="s">
        <v>5344</v>
      </c>
      <c r="AJ1167" s="10" t="str">
        <f t="shared" si="336"/>
        <v>-</v>
      </c>
      <c r="AK1167" s="87" t="str">
        <f t="shared" si="337"/>
        <v>-</v>
      </c>
      <c r="AL1167" s="90" t="s">
        <v>11071</v>
      </c>
      <c r="AM1167" s="89" t="s">
        <v>11071</v>
      </c>
      <c r="AN1167" s="89" t="s">
        <v>5344</v>
      </c>
      <c r="AO1167" s="10" t="str">
        <f t="shared" si="338"/>
        <v>-</v>
      </c>
      <c r="AP1167" s="11" t="str">
        <f t="shared" si="339"/>
        <v>-</v>
      </c>
      <c r="AQ1167" s="91" t="s">
        <v>11071</v>
      </c>
      <c r="AR1167" s="89" t="s">
        <v>5344</v>
      </c>
      <c r="AS1167" s="89" t="s">
        <v>5344</v>
      </c>
      <c r="AT1167" s="10" t="str">
        <f t="shared" si="340"/>
        <v>-</v>
      </c>
      <c r="AU1167" s="87" t="str">
        <f t="shared" si="341"/>
        <v>-</v>
      </c>
      <c r="AV1167" s="15"/>
    </row>
    <row r="1168" spans="1:50" ht="50.1" customHeight="1">
      <c r="C1168" s="5"/>
      <c r="D1168" s="64" t="s">
        <v>2305</v>
      </c>
      <c r="E1168" s="65" t="s">
        <v>5266</v>
      </c>
      <c r="F1168" s="67" t="s">
        <v>2306</v>
      </c>
      <c r="G1168" s="29">
        <v>364</v>
      </c>
      <c r="H1168" s="13">
        <v>278</v>
      </c>
      <c r="I1168" s="10">
        <f t="shared" si="324"/>
        <v>86</v>
      </c>
      <c r="J1168" s="87">
        <f t="shared" si="325"/>
        <v>30.935251798561154</v>
      </c>
      <c r="K1168" s="29">
        <v>364</v>
      </c>
      <c r="L1168" s="13">
        <v>278</v>
      </c>
      <c r="M1168" s="10">
        <f t="shared" si="326"/>
        <v>86</v>
      </c>
      <c r="N1168" s="87">
        <f t="shared" si="327"/>
        <v>30.935251798561154</v>
      </c>
      <c r="O1168" s="29">
        <v>0</v>
      </c>
      <c r="P1168" s="13">
        <v>0</v>
      </c>
      <c r="Q1168" s="10" t="str">
        <f t="shared" si="328"/>
        <v>-</v>
      </c>
      <c r="R1168" s="87" t="str">
        <f t="shared" si="329"/>
        <v>-</v>
      </c>
      <c r="S1168" s="29">
        <v>0</v>
      </c>
      <c r="T1168" s="13">
        <v>0</v>
      </c>
      <c r="U1168" s="10" t="str">
        <f t="shared" si="330"/>
        <v>-</v>
      </c>
      <c r="V1168" s="87" t="str">
        <f t="shared" si="331"/>
        <v>-</v>
      </c>
      <c r="W1168" s="88" t="s">
        <v>11071</v>
      </c>
      <c r="X1168" s="89" t="s">
        <v>11071</v>
      </c>
      <c r="Y1168" s="89" t="s">
        <v>5344</v>
      </c>
      <c r="Z1168" s="10" t="str">
        <f t="shared" si="332"/>
        <v>-</v>
      </c>
      <c r="AA1168" s="87" t="str">
        <f t="shared" si="333"/>
        <v>-</v>
      </c>
      <c r="AB1168" s="90" t="s">
        <v>11071</v>
      </c>
      <c r="AC1168" s="89" t="s">
        <v>11071</v>
      </c>
      <c r="AD1168" s="89" t="s">
        <v>5344</v>
      </c>
      <c r="AE1168" s="10" t="str">
        <f t="shared" si="334"/>
        <v>-</v>
      </c>
      <c r="AF1168" s="11" t="str">
        <f t="shared" si="335"/>
        <v>-</v>
      </c>
      <c r="AG1168" s="91" t="s">
        <v>11071</v>
      </c>
      <c r="AH1168" s="89" t="s">
        <v>11071</v>
      </c>
      <c r="AI1168" s="89" t="s">
        <v>5344</v>
      </c>
      <c r="AJ1168" s="10" t="str">
        <f t="shared" si="336"/>
        <v>-</v>
      </c>
      <c r="AK1168" s="87" t="str">
        <f t="shared" si="337"/>
        <v>-</v>
      </c>
      <c r="AL1168" s="90" t="s">
        <v>11071</v>
      </c>
      <c r="AM1168" s="89" t="s">
        <v>11071</v>
      </c>
      <c r="AN1168" s="89" t="s">
        <v>5344</v>
      </c>
      <c r="AO1168" s="10" t="str">
        <f t="shared" si="338"/>
        <v>-</v>
      </c>
      <c r="AP1168" s="11" t="str">
        <f t="shared" si="339"/>
        <v>-</v>
      </c>
      <c r="AQ1168" s="91" t="s">
        <v>11071</v>
      </c>
      <c r="AR1168" s="89" t="s">
        <v>5344</v>
      </c>
      <c r="AS1168" s="89" t="s">
        <v>5344</v>
      </c>
      <c r="AT1168" s="10" t="str">
        <f t="shared" si="340"/>
        <v>-</v>
      </c>
      <c r="AU1168" s="87" t="str">
        <f t="shared" si="341"/>
        <v>-</v>
      </c>
      <c r="AV1168" s="15"/>
    </row>
    <row r="1169" spans="3:48" ht="50.1" customHeight="1">
      <c r="C1169" s="5"/>
      <c r="D1169" s="64" t="s">
        <v>2307</v>
      </c>
      <c r="E1169" s="65" t="s">
        <v>5266</v>
      </c>
      <c r="F1169" s="67" t="s">
        <v>2308</v>
      </c>
      <c r="G1169" s="29">
        <v>58</v>
      </c>
      <c r="H1169" s="13">
        <v>58</v>
      </c>
      <c r="I1169" s="10">
        <f t="shared" si="324"/>
        <v>0</v>
      </c>
      <c r="J1169" s="87">
        <f t="shared" si="325"/>
        <v>0</v>
      </c>
      <c r="K1169" s="29">
        <v>31</v>
      </c>
      <c r="L1169" s="13">
        <v>31</v>
      </c>
      <c r="M1169" s="10">
        <f t="shared" si="326"/>
        <v>0</v>
      </c>
      <c r="N1169" s="87">
        <f t="shared" si="327"/>
        <v>0</v>
      </c>
      <c r="O1169" s="29">
        <v>27</v>
      </c>
      <c r="P1169" s="13">
        <v>27</v>
      </c>
      <c r="Q1169" s="10">
        <f t="shared" si="328"/>
        <v>0</v>
      </c>
      <c r="R1169" s="87">
        <f t="shared" si="329"/>
        <v>0</v>
      </c>
      <c r="S1169" s="29">
        <v>0</v>
      </c>
      <c r="T1169" s="13">
        <v>0</v>
      </c>
      <c r="U1169" s="10" t="str">
        <f t="shared" si="330"/>
        <v>-</v>
      </c>
      <c r="V1169" s="87" t="str">
        <f t="shared" si="331"/>
        <v>-</v>
      </c>
      <c r="W1169" s="88" t="s">
        <v>11071</v>
      </c>
      <c r="X1169" s="89" t="s">
        <v>11071</v>
      </c>
      <c r="Y1169" s="89" t="s">
        <v>5344</v>
      </c>
      <c r="Z1169" s="10" t="str">
        <f t="shared" si="332"/>
        <v>-</v>
      </c>
      <c r="AA1169" s="87" t="str">
        <f t="shared" si="333"/>
        <v>-</v>
      </c>
      <c r="AB1169" s="90" t="s">
        <v>11071</v>
      </c>
      <c r="AC1169" s="89" t="s">
        <v>11071</v>
      </c>
      <c r="AD1169" s="89" t="s">
        <v>5344</v>
      </c>
      <c r="AE1169" s="10" t="str">
        <f t="shared" si="334"/>
        <v>-</v>
      </c>
      <c r="AF1169" s="11" t="str">
        <f t="shared" si="335"/>
        <v>-</v>
      </c>
      <c r="AG1169" s="91" t="s">
        <v>11071</v>
      </c>
      <c r="AH1169" s="89" t="s">
        <v>11071</v>
      </c>
      <c r="AI1169" s="89" t="s">
        <v>5344</v>
      </c>
      <c r="AJ1169" s="10" t="str">
        <f t="shared" si="336"/>
        <v>-</v>
      </c>
      <c r="AK1169" s="87" t="str">
        <f t="shared" si="337"/>
        <v>-</v>
      </c>
      <c r="AL1169" s="90" t="s">
        <v>11071</v>
      </c>
      <c r="AM1169" s="89" t="s">
        <v>11071</v>
      </c>
      <c r="AN1169" s="89" t="s">
        <v>5344</v>
      </c>
      <c r="AO1169" s="10" t="str">
        <f t="shared" si="338"/>
        <v>-</v>
      </c>
      <c r="AP1169" s="11" t="str">
        <f t="shared" si="339"/>
        <v>-</v>
      </c>
      <c r="AQ1169" s="91" t="s">
        <v>11071</v>
      </c>
      <c r="AR1169" s="89" t="s">
        <v>5344</v>
      </c>
      <c r="AS1169" s="89" t="s">
        <v>5344</v>
      </c>
      <c r="AT1169" s="10" t="str">
        <f t="shared" si="340"/>
        <v>-</v>
      </c>
      <c r="AU1169" s="87" t="str">
        <f t="shared" si="341"/>
        <v>-</v>
      </c>
      <c r="AV1169" s="15"/>
    </row>
    <row r="1170" spans="3:48" ht="50.1" customHeight="1">
      <c r="C1170" s="5"/>
      <c r="D1170" s="64" t="s">
        <v>2309</v>
      </c>
      <c r="E1170" s="65" t="s">
        <v>5266</v>
      </c>
      <c r="F1170" s="67" t="s">
        <v>2310</v>
      </c>
      <c r="G1170" s="29">
        <v>67</v>
      </c>
      <c r="H1170" s="13">
        <v>67</v>
      </c>
      <c r="I1170" s="10">
        <f t="shared" si="324"/>
        <v>0</v>
      </c>
      <c r="J1170" s="87">
        <f t="shared" si="325"/>
        <v>0</v>
      </c>
      <c r="K1170" s="29">
        <v>0</v>
      </c>
      <c r="L1170" s="13">
        <v>0</v>
      </c>
      <c r="M1170" s="10" t="str">
        <f t="shared" si="326"/>
        <v>-</v>
      </c>
      <c r="N1170" s="87" t="str">
        <f t="shared" si="327"/>
        <v>-</v>
      </c>
      <c r="O1170" s="29">
        <v>0</v>
      </c>
      <c r="P1170" s="13">
        <v>0</v>
      </c>
      <c r="Q1170" s="10" t="str">
        <f t="shared" si="328"/>
        <v>-</v>
      </c>
      <c r="R1170" s="87" t="str">
        <f t="shared" si="329"/>
        <v>-</v>
      </c>
      <c r="S1170" s="29">
        <v>67</v>
      </c>
      <c r="T1170" s="13">
        <v>67</v>
      </c>
      <c r="U1170" s="10">
        <f t="shared" si="330"/>
        <v>0</v>
      </c>
      <c r="V1170" s="87">
        <f t="shared" si="331"/>
        <v>0</v>
      </c>
      <c r="W1170" s="88" t="s">
        <v>9216</v>
      </c>
      <c r="X1170" s="89">
        <v>36</v>
      </c>
      <c r="Y1170" s="89">
        <v>36</v>
      </c>
      <c r="Z1170" s="10">
        <f t="shared" si="332"/>
        <v>0</v>
      </c>
      <c r="AA1170" s="87">
        <f t="shared" si="333"/>
        <v>0</v>
      </c>
      <c r="AB1170" s="90" t="s">
        <v>9217</v>
      </c>
      <c r="AC1170" s="89">
        <v>18</v>
      </c>
      <c r="AD1170" s="89">
        <v>18</v>
      </c>
      <c r="AE1170" s="10">
        <f t="shared" si="334"/>
        <v>0</v>
      </c>
      <c r="AF1170" s="11">
        <f t="shared" si="335"/>
        <v>0</v>
      </c>
      <c r="AG1170" s="91" t="s">
        <v>9218</v>
      </c>
      <c r="AH1170" s="89">
        <v>13</v>
      </c>
      <c r="AI1170" s="89">
        <v>13</v>
      </c>
      <c r="AJ1170" s="10">
        <f t="shared" si="336"/>
        <v>0</v>
      </c>
      <c r="AK1170" s="87">
        <f t="shared" si="337"/>
        <v>0</v>
      </c>
      <c r="AL1170" s="90" t="s">
        <v>11071</v>
      </c>
      <c r="AM1170" s="89" t="s">
        <v>11071</v>
      </c>
      <c r="AN1170" s="89" t="s">
        <v>5344</v>
      </c>
      <c r="AO1170" s="10" t="str">
        <f t="shared" si="338"/>
        <v>-</v>
      </c>
      <c r="AP1170" s="11" t="str">
        <f t="shared" si="339"/>
        <v>-</v>
      </c>
      <c r="AQ1170" s="91" t="s">
        <v>11071</v>
      </c>
      <c r="AR1170" s="89" t="s">
        <v>5344</v>
      </c>
      <c r="AS1170" s="89" t="s">
        <v>5344</v>
      </c>
      <c r="AT1170" s="10" t="str">
        <f t="shared" si="340"/>
        <v>-</v>
      </c>
      <c r="AU1170" s="87" t="str">
        <f t="shared" si="341"/>
        <v>-</v>
      </c>
      <c r="AV1170" s="15"/>
    </row>
    <row r="1171" spans="3:48" ht="50.1" customHeight="1">
      <c r="C1171" s="5"/>
      <c r="D1171" s="64" t="s">
        <v>2311</v>
      </c>
      <c r="E1171" s="65" t="s">
        <v>5266</v>
      </c>
      <c r="F1171" s="67" t="s">
        <v>2312</v>
      </c>
      <c r="G1171" s="29">
        <v>110</v>
      </c>
      <c r="H1171" s="13">
        <v>107</v>
      </c>
      <c r="I1171" s="10">
        <f t="shared" si="324"/>
        <v>3</v>
      </c>
      <c r="J1171" s="87">
        <f t="shared" si="325"/>
        <v>2.8037383177570092</v>
      </c>
      <c r="K1171" s="29">
        <v>0</v>
      </c>
      <c r="L1171" s="13">
        <v>0</v>
      </c>
      <c r="M1171" s="10" t="str">
        <f t="shared" si="326"/>
        <v>-</v>
      </c>
      <c r="N1171" s="87" t="str">
        <f t="shared" si="327"/>
        <v>-</v>
      </c>
      <c r="O1171" s="29">
        <v>0</v>
      </c>
      <c r="P1171" s="13">
        <v>0</v>
      </c>
      <c r="Q1171" s="10" t="str">
        <f t="shared" si="328"/>
        <v>-</v>
      </c>
      <c r="R1171" s="87" t="str">
        <f t="shared" si="329"/>
        <v>-</v>
      </c>
      <c r="S1171" s="29">
        <v>110</v>
      </c>
      <c r="T1171" s="13">
        <v>107</v>
      </c>
      <c r="U1171" s="10">
        <f t="shared" si="330"/>
        <v>3</v>
      </c>
      <c r="V1171" s="87">
        <f t="shared" si="331"/>
        <v>2.8037383177570092</v>
      </c>
      <c r="W1171" s="88" t="s">
        <v>9219</v>
      </c>
      <c r="X1171" s="89">
        <v>110</v>
      </c>
      <c r="Y1171" s="89">
        <v>107</v>
      </c>
      <c r="Z1171" s="10">
        <f t="shared" si="332"/>
        <v>3</v>
      </c>
      <c r="AA1171" s="87">
        <f t="shared" si="333"/>
        <v>2.8037383177570092</v>
      </c>
      <c r="AB1171" s="90" t="s">
        <v>11071</v>
      </c>
      <c r="AC1171" s="89" t="s">
        <v>11071</v>
      </c>
      <c r="AD1171" s="89" t="s">
        <v>5344</v>
      </c>
      <c r="AE1171" s="10" t="str">
        <f t="shared" si="334"/>
        <v>-</v>
      </c>
      <c r="AF1171" s="11" t="str">
        <f t="shared" si="335"/>
        <v>-</v>
      </c>
      <c r="AG1171" s="91" t="s">
        <v>11071</v>
      </c>
      <c r="AH1171" s="89" t="s">
        <v>11071</v>
      </c>
      <c r="AI1171" s="89" t="s">
        <v>5344</v>
      </c>
      <c r="AJ1171" s="10" t="str">
        <f t="shared" si="336"/>
        <v>-</v>
      </c>
      <c r="AK1171" s="87" t="str">
        <f t="shared" si="337"/>
        <v>-</v>
      </c>
      <c r="AL1171" s="90" t="s">
        <v>11071</v>
      </c>
      <c r="AM1171" s="89" t="s">
        <v>11071</v>
      </c>
      <c r="AN1171" s="89" t="s">
        <v>5344</v>
      </c>
      <c r="AO1171" s="10" t="str">
        <f t="shared" si="338"/>
        <v>-</v>
      </c>
      <c r="AP1171" s="11" t="str">
        <f t="shared" si="339"/>
        <v>-</v>
      </c>
      <c r="AQ1171" s="91" t="s">
        <v>11071</v>
      </c>
      <c r="AR1171" s="89" t="s">
        <v>5344</v>
      </c>
      <c r="AS1171" s="89" t="s">
        <v>5344</v>
      </c>
      <c r="AT1171" s="10" t="str">
        <f t="shared" si="340"/>
        <v>-</v>
      </c>
      <c r="AU1171" s="87" t="str">
        <f t="shared" si="341"/>
        <v>-</v>
      </c>
      <c r="AV1171" s="15"/>
    </row>
    <row r="1172" spans="3:48" ht="50.1" customHeight="1">
      <c r="C1172" s="5"/>
      <c r="D1172" s="64" t="s">
        <v>2313</v>
      </c>
      <c r="E1172" s="65" t="s">
        <v>5266</v>
      </c>
      <c r="F1172" s="67" t="s">
        <v>2314</v>
      </c>
      <c r="G1172" s="29">
        <v>201</v>
      </c>
      <c r="H1172" s="13">
        <v>217</v>
      </c>
      <c r="I1172" s="10">
        <f t="shared" si="324"/>
        <v>-16</v>
      </c>
      <c r="J1172" s="87">
        <f t="shared" si="325"/>
        <v>-7.3732718894009217</v>
      </c>
      <c r="K1172" s="29">
        <v>88</v>
      </c>
      <c r="L1172" s="13">
        <v>88</v>
      </c>
      <c r="M1172" s="10">
        <f t="shared" si="326"/>
        <v>0</v>
      </c>
      <c r="N1172" s="87">
        <f t="shared" si="327"/>
        <v>0</v>
      </c>
      <c r="O1172" s="29">
        <v>0</v>
      </c>
      <c r="P1172" s="13">
        <v>0</v>
      </c>
      <c r="Q1172" s="10" t="str">
        <f t="shared" si="328"/>
        <v>-</v>
      </c>
      <c r="R1172" s="87" t="str">
        <f t="shared" si="329"/>
        <v>-</v>
      </c>
      <c r="S1172" s="29">
        <v>112</v>
      </c>
      <c r="T1172" s="13">
        <v>129</v>
      </c>
      <c r="U1172" s="10">
        <f t="shared" si="330"/>
        <v>-17</v>
      </c>
      <c r="V1172" s="87">
        <f t="shared" si="331"/>
        <v>-13.178294573643413</v>
      </c>
      <c r="W1172" s="88" t="s">
        <v>5982</v>
      </c>
      <c r="X1172" s="89">
        <v>90</v>
      </c>
      <c r="Y1172" s="89">
        <v>90</v>
      </c>
      <c r="Z1172" s="10">
        <f t="shared" si="332"/>
        <v>0</v>
      </c>
      <c r="AA1172" s="87">
        <f t="shared" si="333"/>
        <v>0</v>
      </c>
      <c r="AB1172" s="90" t="s">
        <v>6146</v>
      </c>
      <c r="AC1172" s="89">
        <v>23</v>
      </c>
      <c r="AD1172" s="89">
        <v>40</v>
      </c>
      <c r="AE1172" s="10">
        <f t="shared" si="334"/>
        <v>-17</v>
      </c>
      <c r="AF1172" s="11">
        <f t="shared" si="335"/>
        <v>-42.5</v>
      </c>
      <c r="AG1172" s="91" t="s">
        <v>11071</v>
      </c>
      <c r="AH1172" s="89" t="s">
        <v>11071</v>
      </c>
      <c r="AI1172" s="89" t="s">
        <v>5344</v>
      </c>
      <c r="AJ1172" s="10" t="str">
        <f t="shared" si="336"/>
        <v>-</v>
      </c>
      <c r="AK1172" s="87" t="str">
        <f t="shared" si="337"/>
        <v>-</v>
      </c>
      <c r="AL1172" s="90" t="s">
        <v>11071</v>
      </c>
      <c r="AM1172" s="89" t="s">
        <v>11071</v>
      </c>
      <c r="AN1172" s="89" t="s">
        <v>5344</v>
      </c>
      <c r="AO1172" s="10" t="str">
        <f t="shared" si="338"/>
        <v>-</v>
      </c>
      <c r="AP1172" s="11" t="str">
        <f t="shared" si="339"/>
        <v>-</v>
      </c>
      <c r="AQ1172" s="91" t="s">
        <v>11071</v>
      </c>
      <c r="AR1172" s="89" t="s">
        <v>5344</v>
      </c>
      <c r="AS1172" s="89" t="s">
        <v>5344</v>
      </c>
      <c r="AT1172" s="10" t="str">
        <f t="shared" si="340"/>
        <v>-</v>
      </c>
      <c r="AU1172" s="87" t="str">
        <f t="shared" si="341"/>
        <v>-</v>
      </c>
      <c r="AV1172" s="20"/>
    </row>
    <row r="1173" spans="3:48" ht="50.1" customHeight="1">
      <c r="C1173" s="5"/>
      <c r="D1173" s="64" t="s">
        <v>2315</v>
      </c>
      <c r="E1173" s="65" t="s">
        <v>5266</v>
      </c>
      <c r="F1173" s="67" t="s">
        <v>2316</v>
      </c>
      <c r="G1173" s="29">
        <v>101</v>
      </c>
      <c r="H1173" s="13">
        <v>100</v>
      </c>
      <c r="I1173" s="10">
        <f t="shared" si="324"/>
        <v>1</v>
      </c>
      <c r="J1173" s="87">
        <f t="shared" si="325"/>
        <v>1</v>
      </c>
      <c r="K1173" s="29">
        <v>101</v>
      </c>
      <c r="L1173" s="13">
        <v>100</v>
      </c>
      <c r="M1173" s="10">
        <f t="shared" si="326"/>
        <v>1</v>
      </c>
      <c r="N1173" s="87">
        <f t="shared" si="327"/>
        <v>1</v>
      </c>
      <c r="O1173" s="29">
        <v>0</v>
      </c>
      <c r="P1173" s="13">
        <v>0</v>
      </c>
      <c r="Q1173" s="10" t="str">
        <f t="shared" si="328"/>
        <v>-</v>
      </c>
      <c r="R1173" s="87" t="str">
        <f t="shared" si="329"/>
        <v>-</v>
      </c>
      <c r="S1173" s="29">
        <v>0</v>
      </c>
      <c r="T1173" s="13">
        <v>0</v>
      </c>
      <c r="U1173" s="10" t="str">
        <f t="shared" si="330"/>
        <v>-</v>
      </c>
      <c r="V1173" s="87" t="str">
        <f t="shared" si="331"/>
        <v>-</v>
      </c>
      <c r="W1173" s="88" t="s">
        <v>11071</v>
      </c>
      <c r="X1173" s="89" t="s">
        <v>11071</v>
      </c>
      <c r="Y1173" s="89" t="s">
        <v>5344</v>
      </c>
      <c r="Z1173" s="10" t="str">
        <f t="shared" si="332"/>
        <v>-</v>
      </c>
      <c r="AA1173" s="87" t="str">
        <f t="shared" si="333"/>
        <v>-</v>
      </c>
      <c r="AB1173" s="90" t="s">
        <v>11071</v>
      </c>
      <c r="AC1173" s="89" t="s">
        <v>11071</v>
      </c>
      <c r="AD1173" s="89" t="s">
        <v>5344</v>
      </c>
      <c r="AE1173" s="10" t="str">
        <f t="shared" si="334"/>
        <v>-</v>
      </c>
      <c r="AF1173" s="11" t="str">
        <f t="shared" si="335"/>
        <v>-</v>
      </c>
      <c r="AG1173" s="91" t="s">
        <v>11071</v>
      </c>
      <c r="AH1173" s="89" t="s">
        <v>11071</v>
      </c>
      <c r="AI1173" s="89" t="s">
        <v>5344</v>
      </c>
      <c r="AJ1173" s="10" t="str">
        <f t="shared" si="336"/>
        <v>-</v>
      </c>
      <c r="AK1173" s="87" t="str">
        <f t="shared" si="337"/>
        <v>-</v>
      </c>
      <c r="AL1173" s="90" t="s">
        <v>11071</v>
      </c>
      <c r="AM1173" s="89" t="s">
        <v>11071</v>
      </c>
      <c r="AN1173" s="89" t="s">
        <v>5344</v>
      </c>
      <c r="AO1173" s="10" t="str">
        <f t="shared" si="338"/>
        <v>-</v>
      </c>
      <c r="AP1173" s="11" t="str">
        <f t="shared" si="339"/>
        <v>-</v>
      </c>
      <c r="AQ1173" s="91" t="s">
        <v>11071</v>
      </c>
      <c r="AR1173" s="89" t="s">
        <v>5344</v>
      </c>
      <c r="AS1173" s="89" t="s">
        <v>5344</v>
      </c>
      <c r="AT1173" s="10" t="str">
        <f t="shared" si="340"/>
        <v>-</v>
      </c>
      <c r="AU1173" s="87" t="str">
        <f t="shared" si="341"/>
        <v>-</v>
      </c>
      <c r="AV1173" s="20"/>
    </row>
    <row r="1174" spans="3:48" ht="50.1" customHeight="1">
      <c r="C1174" s="5"/>
      <c r="D1174" s="64" t="s">
        <v>2317</v>
      </c>
      <c r="E1174" s="65" t="s">
        <v>5266</v>
      </c>
      <c r="F1174" s="67" t="s">
        <v>2318</v>
      </c>
      <c r="G1174" s="29">
        <v>1397</v>
      </c>
      <c r="H1174" s="13">
        <v>1351</v>
      </c>
      <c r="I1174" s="10">
        <f t="shared" si="324"/>
        <v>46</v>
      </c>
      <c r="J1174" s="87">
        <f t="shared" si="325"/>
        <v>3.4048852701702446</v>
      </c>
      <c r="K1174" s="29">
        <v>841</v>
      </c>
      <c r="L1174" s="13">
        <v>810</v>
      </c>
      <c r="M1174" s="10">
        <f t="shared" si="326"/>
        <v>31</v>
      </c>
      <c r="N1174" s="87">
        <f t="shared" si="327"/>
        <v>3.8271604938271606</v>
      </c>
      <c r="O1174" s="29">
        <v>0</v>
      </c>
      <c r="P1174" s="13">
        <v>0</v>
      </c>
      <c r="Q1174" s="10" t="str">
        <f t="shared" si="328"/>
        <v>-</v>
      </c>
      <c r="R1174" s="87" t="str">
        <f t="shared" si="329"/>
        <v>-</v>
      </c>
      <c r="S1174" s="29">
        <v>556</v>
      </c>
      <c r="T1174" s="13">
        <v>541</v>
      </c>
      <c r="U1174" s="10">
        <f t="shared" si="330"/>
        <v>15</v>
      </c>
      <c r="V1174" s="87">
        <f t="shared" si="331"/>
        <v>2.7726432532347505</v>
      </c>
      <c r="W1174" s="88" t="s">
        <v>6466</v>
      </c>
      <c r="X1174" s="89">
        <v>506</v>
      </c>
      <c r="Y1174" s="89">
        <v>491</v>
      </c>
      <c r="Z1174" s="10">
        <f t="shared" si="332"/>
        <v>15</v>
      </c>
      <c r="AA1174" s="87">
        <f t="shared" si="333"/>
        <v>3.0549898167006111</v>
      </c>
      <c r="AB1174" s="90" t="s">
        <v>6467</v>
      </c>
      <c r="AC1174" s="89">
        <v>29</v>
      </c>
      <c r="AD1174" s="89">
        <v>27</v>
      </c>
      <c r="AE1174" s="10">
        <f t="shared" si="334"/>
        <v>2</v>
      </c>
      <c r="AF1174" s="11">
        <f t="shared" si="335"/>
        <v>7.4074074074074066</v>
      </c>
      <c r="AG1174" s="91" t="s">
        <v>6468</v>
      </c>
      <c r="AH1174" s="89">
        <v>21</v>
      </c>
      <c r="AI1174" s="89">
        <v>23</v>
      </c>
      <c r="AJ1174" s="10">
        <f t="shared" si="336"/>
        <v>-2</v>
      </c>
      <c r="AK1174" s="87">
        <f t="shared" si="337"/>
        <v>-8.695652173913043</v>
      </c>
      <c r="AL1174" s="90" t="s">
        <v>11071</v>
      </c>
      <c r="AM1174" s="89" t="s">
        <v>11071</v>
      </c>
      <c r="AN1174" s="89" t="s">
        <v>5344</v>
      </c>
      <c r="AO1174" s="10" t="str">
        <f t="shared" si="338"/>
        <v>-</v>
      </c>
      <c r="AP1174" s="11" t="str">
        <f t="shared" si="339"/>
        <v>-</v>
      </c>
      <c r="AQ1174" s="91" t="s">
        <v>11071</v>
      </c>
      <c r="AR1174" s="89" t="s">
        <v>5344</v>
      </c>
      <c r="AS1174" s="89" t="s">
        <v>5344</v>
      </c>
      <c r="AT1174" s="10" t="str">
        <f t="shared" si="340"/>
        <v>-</v>
      </c>
      <c r="AU1174" s="87" t="str">
        <f t="shared" si="341"/>
        <v>-</v>
      </c>
      <c r="AV1174" s="15"/>
    </row>
    <row r="1175" spans="3:48" ht="50.1" customHeight="1">
      <c r="C1175" s="5"/>
      <c r="D1175" s="64" t="s">
        <v>2319</v>
      </c>
      <c r="E1175" s="65" t="s">
        <v>5266</v>
      </c>
      <c r="F1175" s="67" t="s">
        <v>2320</v>
      </c>
      <c r="G1175" s="29">
        <v>2036</v>
      </c>
      <c r="H1175" s="13">
        <v>2263</v>
      </c>
      <c r="I1175" s="10">
        <f t="shared" si="324"/>
        <v>-227</v>
      </c>
      <c r="J1175" s="87">
        <f t="shared" si="325"/>
        <v>-10.030932390631904</v>
      </c>
      <c r="K1175" s="29">
        <v>1992</v>
      </c>
      <c r="L1175" s="13">
        <v>2219</v>
      </c>
      <c r="M1175" s="10">
        <f t="shared" si="326"/>
        <v>-227</v>
      </c>
      <c r="N1175" s="87">
        <f t="shared" si="327"/>
        <v>-10.229833258224426</v>
      </c>
      <c r="O1175" s="29">
        <v>0</v>
      </c>
      <c r="P1175" s="13">
        <v>0</v>
      </c>
      <c r="Q1175" s="10" t="str">
        <f t="shared" si="328"/>
        <v>-</v>
      </c>
      <c r="R1175" s="87" t="str">
        <f t="shared" si="329"/>
        <v>-</v>
      </c>
      <c r="S1175" s="29">
        <v>44</v>
      </c>
      <c r="T1175" s="13">
        <v>44</v>
      </c>
      <c r="U1175" s="10">
        <f t="shared" si="330"/>
        <v>0</v>
      </c>
      <c r="V1175" s="87">
        <f t="shared" si="331"/>
        <v>0</v>
      </c>
      <c r="W1175" s="88" t="s">
        <v>5937</v>
      </c>
      <c r="X1175" s="89">
        <v>44</v>
      </c>
      <c r="Y1175" s="89">
        <v>44</v>
      </c>
      <c r="Z1175" s="10">
        <f t="shared" si="332"/>
        <v>0</v>
      </c>
      <c r="AA1175" s="87">
        <f t="shared" si="333"/>
        <v>0</v>
      </c>
      <c r="AB1175" s="90" t="s">
        <v>11071</v>
      </c>
      <c r="AC1175" s="89" t="s">
        <v>11071</v>
      </c>
      <c r="AD1175" s="89" t="s">
        <v>5344</v>
      </c>
      <c r="AE1175" s="10" t="str">
        <f t="shared" si="334"/>
        <v>-</v>
      </c>
      <c r="AF1175" s="11" t="str">
        <f t="shared" si="335"/>
        <v>-</v>
      </c>
      <c r="AG1175" s="91" t="s">
        <v>11071</v>
      </c>
      <c r="AH1175" s="89" t="s">
        <v>11071</v>
      </c>
      <c r="AI1175" s="89" t="s">
        <v>5344</v>
      </c>
      <c r="AJ1175" s="10" t="str">
        <f t="shared" si="336"/>
        <v>-</v>
      </c>
      <c r="AK1175" s="87" t="str">
        <f t="shared" si="337"/>
        <v>-</v>
      </c>
      <c r="AL1175" s="90" t="s">
        <v>11071</v>
      </c>
      <c r="AM1175" s="89" t="s">
        <v>11071</v>
      </c>
      <c r="AN1175" s="89" t="s">
        <v>5344</v>
      </c>
      <c r="AO1175" s="10" t="str">
        <f t="shared" si="338"/>
        <v>-</v>
      </c>
      <c r="AP1175" s="11" t="str">
        <f t="shared" si="339"/>
        <v>-</v>
      </c>
      <c r="AQ1175" s="91" t="s">
        <v>11071</v>
      </c>
      <c r="AR1175" s="89" t="s">
        <v>5344</v>
      </c>
      <c r="AS1175" s="89" t="s">
        <v>5344</v>
      </c>
      <c r="AT1175" s="10" t="str">
        <f t="shared" si="340"/>
        <v>-</v>
      </c>
      <c r="AU1175" s="87" t="str">
        <f t="shared" si="341"/>
        <v>-</v>
      </c>
      <c r="AV1175" s="15"/>
    </row>
    <row r="1176" spans="3:48" ht="50.1" customHeight="1">
      <c r="C1176" s="5"/>
      <c r="D1176" s="64" t="s">
        <v>2321</v>
      </c>
      <c r="E1176" s="65" t="s">
        <v>5266</v>
      </c>
      <c r="F1176" s="67" t="s">
        <v>2322</v>
      </c>
      <c r="G1176" s="29">
        <v>6323</v>
      </c>
      <c r="H1176" s="13">
        <v>6121</v>
      </c>
      <c r="I1176" s="10">
        <f t="shared" si="324"/>
        <v>202</v>
      </c>
      <c r="J1176" s="87">
        <f t="shared" si="325"/>
        <v>3.3001143603986276</v>
      </c>
      <c r="K1176" s="29">
        <v>6323</v>
      </c>
      <c r="L1176" s="13">
        <v>6121</v>
      </c>
      <c r="M1176" s="10">
        <f t="shared" si="326"/>
        <v>202</v>
      </c>
      <c r="N1176" s="87">
        <f t="shared" si="327"/>
        <v>3.3001143603986276</v>
      </c>
      <c r="O1176" s="29">
        <v>0</v>
      </c>
      <c r="P1176" s="13">
        <v>0</v>
      </c>
      <c r="Q1176" s="10" t="str">
        <f t="shared" si="328"/>
        <v>-</v>
      </c>
      <c r="R1176" s="87" t="str">
        <f t="shared" si="329"/>
        <v>-</v>
      </c>
      <c r="S1176" s="29">
        <v>0</v>
      </c>
      <c r="T1176" s="13">
        <v>0</v>
      </c>
      <c r="U1176" s="10" t="str">
        <f t="shared" si="330"/>
        <v>-</v>
      </c>
      <c r="V1176" s="87" t="str">
        <f t="shared" si="331"/>
        <v>-</v>
      </c>
      <c r="W1176" s="88" t="s">
        <v>11071</v>
      </c>
      <c r="X1176" s="89" t="s">
        <v>11071</v>
      </c>
      <c r="Y1176" s="89" t="s">
        <v>5344</v>
      </c>
      <c r="Z1176" s="10" t="str">
        <f t="shared" si="332"/>
        <v>-</v>
      </c>
      <c r="AA1176" s="87" t="str">
        <f t="shared" si="333"/>
        <v>-</v>
      </c>
      <c r="AB1176" s="90" t="s">
        <v>11071</v>
      </c>
      <c r="AC1176" s="89" t="s">
        <v>11071</v>
      </c>
      <c r="AD1176" s="89" t="s">
        <v>5344</v>
      </c>
      <c r="AE1176" s="10" t="str">
        <f t="shared" si="334"/>
        <v>-</v>
      </c>
      <c r="AF1176" s="11" t="str">
        <f t="shared" si="335"/>
        <v>-</v>
      </c>
      <c r="AG1176" s="91" t="s">
        <v>11071</v>
      </c>
      <c r="AH1176" s="89" t="s">
        <v>11071</v>
      </c>
      <c r="AI1176" s="89" t="s">
        <v>5344</v>
      </c>
      <c r="AJ1176" s="10" t="str">
        <f t="shared" si="336"/>
        <v>-</v>
      </c>
      <c r="AK1176" s="87" t="str">
        <f t="shared" si="337"/>
        <v>-</v>
      </c>
      <c r="AL1176" s="90" t="s">
        <v>11071</v>
      </c>
      <c r="AM1176" s="89" t="s">
        <v>11071</v>
      </c>
      <c r="AN1176" s="89" t="s">
        <v>5344</v>
      </c>
      <c r="AO1176" s="10" t="str">
        <f t="shared" si="338"/>
        <v>-</v>
      </c>
      <c r="AP1176" s="11" t="str">
        <f t="shared" si="339"/>
        <v>-</v>
      </c>
      <c r="AQ1176" s="91" t="s">
        <v>11071</v>
      </c>
      <c r="AR1176" s="89" t="s">
        <v>5344</v>
      </c>
      <c r="AS1176" s="89" t="s">
        <v>5344</v>
      </c>
      <c r="AT1176" s="10" t="str">
        <f t="shared" si="340"/>
        <v>-</v>
      </c>
      <c r="AU1176" s="87" t="str">
        <f t="shared" si="341"/>
        <v>-</v>
      </c>
      <c r="AV1176" s="15"/>
    </row>
    <row r="1177" spans="3:48" ht="50.1" customHeight="1">
      <c r="C1177" s="5"/>
      <c r="D1177" s="64" t="s">
        <v>2323</v>
      </c>
      <c r="E1177" s="65" t="s">
        <v>5266</v>
      </c>
      <c r="F1177" s="67" t="s">
        <v>2324</v>
      </c>
      <c r="G1177" s="29">
        <v>378</v>
      </c>
      <c r="H1177" s="13">
        <v>250</v>
      </c>
      <c r="I1177" s="10">
        <f t="shared" si="324"/>
        <v>128</v>
      </c>
      <c r="J1177" s="87">
        <f t="shared" si="325"/>
        <v>51.2</v>
      </c>
      <c r="K1177" s="29">
        <v>267</v>
      </c>
      <c r="L1177" s="13">
        <v>236</v>
      </c>
      <c r="M1177" s="10">
        <f t="shared" si="326"/>
        <v>31</v>
      </c>
      <c r="N1177" s="87">
        <f t="shared" si="327"/>
        <v>13.135593220338984</v>
      </c>
      <c r="O1177" s="29">
        <v>2</v>
      </c>
      <c r="P1177" s="13">
        <v>1</v>
      </c>
      <c r="Q1177" s="10">
        <f t="shared" si="328"/>
        <v>1</v>
      </c>
      <c r="R1177" s="87">
        <f t="shared" si="329"/>
        <v>100</v>
      </c>
      <c r="S1177" s="29">
        <v>110</v>
      </c>
      <c r="T1177" s="13">
        <v>12</v>
      </c>
      <c r="U1177" s="10">
        <f t="shared" si="330"/>
        <v>98</v>
      </c>
      <c r="V1177" s="87">
        <f t="shared" si="331"/>
        <v>816.66666666666663</v>
      </c>
      <c r="W1177" s="88" t="s">
        <v>5982</v>
      </c>
      <c r="X1177" s="89">
        <v>110</v>
      </c>
      <c r="Y1177" s="89">
        <v>12</v>
      </c>
      <c r="Z1177" s="10">
        <f t="shared" si="332"/>
        <v>98</v>
      </c>
      <c r="AA1177" s="87">
        <f t="shared" si="333"/>
        <v>816.66666666666663</v>
      </c>
      <c r="AB1177" s="90" t="s">
        <v>11071</v>
      </c>
      <c r="AC1177" s="89" t="s">
        <v>11071</v>
      </c>
      <c r="AD1177" s="89" t="s">
        <v>5344</v>
      </c>
      <c r="AE1177" s="10" t="str">
        <f t="shared" si="334"/>
        <v>-</v>
      </c>
      <c r="AF1177" s="11" t="str">
        <f t="shared" si="335"/>
        <v>-</v>
      </c>
      <c r="AG1177" s="91" t="s">
        <v>11071</v>
      </c>
      <c r="AH1177" s="89" t="s">
        <v>11071</v>
      </c>
      <c r="AI1177" s="89" t="s">
        <v>5344</v>
      </c>
      <c r="AJ1177" s="10" t="str">
        <f t="shared" si="336"/>
        <v>-</v>
      </c>
      <c r="AK1177" s="87" t="str">
        <f t="shared" si="337"/>
        <v>-</v>
      </c>
      <c r="AL1177" s="90" t="s">
        <v>11071</v>
      </c>
      <c r="AM1177" s="89" t="s">
        <v>11071</v>
      </c>
      <c r="AN1177" s="89" t="s">
        <v>5344</v>
      </c>
      <c r="AO1177" s="10" t="str">
        <f t="shared" si="338"/>
        <v>-</v>
      </c>
      <c r="AP1177" s="11" t="str">
        <f t="shared" si="339"/>
        <v>-</v>
      </c>
      <c r="AQ1177" s="91" t="s">
        <v>11071</v>
      </c>
      <c r="AR1177" s="89" t="s">
        <v>5344</v>
      </c>
      <c r="AS1177" s="89" t="s">
        <v>5344</v>
      </c>
      <c r="AT1177" s="10" t="str">
        <f t="shared" si="340"/>
        <v>-</v>
      </c>
      <c r="AU1177" s="87" t="str">
        <f t="shared" si="341"/>
        <v>-</v>
      </c>
      <c r="AV1177" s="15"/>
    </row>
    <row r="1178" spans="3:48" ht="50.1" customHeight="1">
      <c r="C1178" s="5"/>
      <c r="D1178" s="64" t="s">
        <v>2325</v>
      </c>
      <c r="E1178" s="65" t="s">
        <v>5266</v>
      </c>
      <c r="F1178" s="67" t="s">
        <v>2326</v>
      </c>
      <c r="G1178" s="29">
        <v>244</v>
      </c>
      <c r="H1178" s="13">
        <v>216</v>
      </c>
      <c r="I1178" s="10">
        <f t="shared" si="324"/>
        <v>28</v>
      </c>
      <c r="J1178" s="87">
        <f t="shared" si="325"/>
        <v>12.962962962962962</v>
      </c>
      <c r="K1178" s="29">
        <v>77</v>
      </c>
      <c r="L1178" s="13">
        <v>71</v>
      </c>
      <c r="M1178" s="10">
        <f t="shared" si="326"/>
        <v>6</v>
      </c>
      <c r="N1178" s="87">
        <f t="shared" si="327"/>
        <v>8.4507042253521121</v>
      </c>
      <c r="O1178" s="29">
        <v>0</v>
      </c>
      <c r="P1178" s="13">
        <v>0</v>
      </c>
      <c r="Q1178" s="10" t="str">
        <f t="shared" si="328"/>
        <v>-</v>
      </c>
      <c r="R1178" s="87" t="str">
        <f t="shared" si="329"/>
        <v>-</v>
      </c>
      <c r="S1178" s="29">
        <v>167</v>
      </c>
      <c r="T1178" s="13">
        <v>145</v>
      </c>
      <c r="U1178" s="10">
        <f t="shared" si="330"/>
        <v>22</v>
      </c>
      <c r="V1178" s="87">
        <f t="shared" si="331"/>
        <v>15.172413793103448</v>
      </c>
      <c r="W1178" s="88" t="s">
        <v>5937</v>
      </c>
      <c r="X1178" s="89">
        <v>167</v>
      </c>
      <c r="Y1178" s="89">
        <v>145</v>
      </c>
      <c r="Z1178" s="10">
        <f t="shared" si="332"/>
        <v>22</v>
      </c>
      <c r="AA1178" s="87">
        <f t="shared" si="333"/>
        <v>15.172413793103448</v>
      </c>
      <c r="AB1178" s="90" t="s">
        <v>11071</v>
      </c>
      <c r="AC1178" s="89" t="s">
        <v>11071</v>
      </c>
      <c r="AD1178" s="89" t="s">
        <v>5344</v>
      </c>
      <c r="AE1178" s="10" t="str">
        <f t="shared" si="334"/>
        <v>-</v>
      </c>
      <c r="AF1178" s="11" t="str">
        <f t="shared" si="335"/>
        <v>-</v>
      </c>
      <c r="AG1178" s="91" t="s">
        <v>11071</v>
      </c>
      <c r="AH1178" s="89" t="s">
        <v>11071</v>
      </c>
      <c r="AI1178" s="89" t="s">
        <v>5344</v>
      </c>
      <c r="AJ1178" s="10" t="str">
        <f t="shared" si="336"/>
        <v>-</v>
      </c>
      <c r="AK1178" s="87" t="str">
        <f t="shared" si="337"/>
        <v>-</v>
      </c>
      <c r="AL1178" s="90" t="s">
        <v>11071</v>
      </c>
      <c r="AM1178" s="89" t="s">
        <v>11071</v>
      </c>
      <c r="AN1178" s="89" t="s">
        <v>5344</v>
      </c>
      <c r="AO1178" s="10" t="str">
        <f t="shared" si="338"/>
        <v>-</v>
      </c>
      <c r="AP1178" s="11" t="str">
        <f t="shared" si="339"/>
        <v>-</v>
      </c>
      <c r="AQ1178" s="91" t="s">
        <v>11071</v>
      </c>
      <c r="AR1178" s="89" t="s">
        <v>5344</v>
      </c>
      <c r="AS1178" s="89" t="s">
        <v>5344</v>
      </c>
      <c r="AT1178" s="10" t="str">
        <f t="shared" si="340"/>
        <v>-</v>
      </c>
      <c r="AU1178" s="87" t="str">
        <f t="shared" si="341"/>
        <v>-</v>
      </c>
      <c r="AV1178" s="15"/>
    </row>
    <row r="1179" spans="3:48" ht="50.1" customHeight="1">
      <c r="C1179" s="5"/>
      <c r="D1179" s="64" t="s">
        <v>2327</v>
      </c>
      <c r="E1179" s="65" t="s">
        <v>5266</v>
      </c>
      <c r="F1179" s="67" t="s">
        <v>2328</v>
      </c>
      <c r="G1179" s="29">
        <v>810</v>
      </c>
      <c r="H1179" s="13">
        <v>799</v>
      </c>
      <c r="I1179" s="10">
        <f t="shared" si="324"/>
        <v>11</v>
      </c>
      <c r="J1179" s="87">
        <f t="shared" si="325"/>
        <v>1.3767209011264081</v>
      </c>
      <c r="K1179" s="29">
        <v>145</v>
      </c>
      <c r="L1179" s="13">
        <v>137</v>
      </c>
      <c r="M1179" s="10">
        <f t="shared" si="326"/>
        <v>8</v>
      </c>
      <c r="N1179" s="87">
        <f t="shared" si="327"/>
        <v>5.8394160583941606</v>
      </c>
      <c r="O1179" s="29">
        <v>0</v>
      </c>
      <c r="P1179" s="13">
        <v>0</v>
      </c>
      <c r="Q1179" s="10" t="str">
        <f t="shared" si="328"/>
        <v>-</v>
      </c>
      <c r="R1179" s="87" t="str">
        <f t="shared" si="329"/>
        <v>-</v>
      </c>
      <c r="S1179" s="29">
        <v>665</v>
      </c>
      <c r="T1179" s="13">
        <v>662</v>
      </c>
      <c r="U1179" s="10">
        <f t="shared" si="330"/>
        <v>3</v>
      </c>
      <c r="V1179" s="87">
        <f t="shared" si="331"/>
        <v>0.45317220543806652</v>
      </c>
      <c r="W1179" s="88" t="s">
        <v>6469</v>
      </c>
      <c r="X1179" s="89">
        <v>617</v>
      </c>
      <c r="Y1179" s="89">
        <v>616</v>
      </c>
      <c r="Z1179" s="10">
        <f t="shared" si="332"/>
        <v>1</v>
      </c>
      <c r="AA1179" s="87">
        <f t="shared" si="333"/>
        <v>0.16233766233766234</v>
      </c>
      <c r="AB1179" s="90" t="s">
        <v>6470</v>
      </c>
      <c r="AC1179" s="89">
        <v>33</v>
      </c>
      <c r="AD1179" s="89">
        <v>32</v>
      </c>
      <c r="AE1179" s="10">
        <f t="shared" si="334"/>
        <v>1</v>
      </c>
      <c r="AF1179" s="11">
        <f t="shared" si="335"/>
        <v>3.125</v>
      </c>
      <c r="AG1179" s="91" t="s">
        <v>6471</v>
      </c>
      <c r="AH1179" s="89">
        <v>14</v>
      </c>
      <c r="AI1179" s="89">
        <v>14</v>
      </c>
      <c r="AJ1179" s="10">
        <f t="shared" si="336"/>
        <v>0</v>
      </c>
      <c r="AK1179" s="87">
        <f t="shared" si="337"/>
        <v>0</v>
      </c>
      <c r="AL1179" s="90" t="s">
        <v>6472</v>
      </c>
      <c r="AM1179" s="89" t="s">
        <v>5344</v>
      </c>
      <c r="AN1179" s="89">
        <v>1</v>
      </c>
      <c r="AO1179" s="10" t="str">
        <f t="shared" si="338"/>
        <v>-</v>
      </c>
      <c r="AP1179" s="11" t="str">
        <f t="shared" si="339"/>
        <v>-</v>
      </c>
      <c r="AQ1179" s="91" t="s">
        <v>11071</v>
      </c>
      <c r="AR1179" s="89" t="s">
        <v>5344</v>
      </c>
      <c r="AS1179" s="89" t="s">
        <v>5344</v>
      </c>
      <c r="AT1179" s="10" t="str">
        <f t="shared" si="340"/>
        <v>-</v>
      </c>
      <c r="AU1179" s="87" t="str">
        <f t="shared" si="341"/>
        <v>-</v>
      </c>
      <c r="AV1179" s="15"/>
    </row>
    <row r="1180" spans="3:48" ht="50.1" customHeight="1">
      <c r="C1180" s="5"/>
      <c r="D1180" s="64" t="s">
        <v>2329</v>
      </c>
      <c r="E1180" s="65" t="s">
        <v>5266</v>
      </c>
      <c r="F1180" s="67" t="s">
        <v>2330</v>
      </c>
      <c r="G1180" s="29">
        <v>8</v>
      </c>
      <c r="H1180" s="13">
        <v>8</v>
      </c>
      <c r="I1180" s="10">
        <f t="shared" si="324"/>
        <v>0</v>
      </c>
      <c r="J1180" s="87">
        <f t="shared" si="325"/>
        <v>0</v>
      </c>
      <c r="K1180" s="29">
        <v>0</v>
      </c>
      <c r="L1180" s="13">
        <v>0</v>
      </c>
      <c r="M1180" s="10" t="str">
        <f t="shared" si="326"/>
        <v>-</v>
      </c>
      <c r="N1180" s="87" t="str">
        <f t="shared" si="327"/>
        <v>-</v>
      </c>
      <c r="O1180" s="29">
        <v>0</v>
      </c>
      <c r="P1180" s="13">
        <v>0</v>
      </c>
      <c r="Q1180" s="10" t="str">
        <f t="shared" si="328"/>
        <v>-</v>
      </c>
      <c r="R1180" s="87" t="str">
        <f t="shared" si="329"/>
        <v>-</v>
      </c>
      <c r="S1180" s="29">
        <v>8</v>
      </c>
      <c r="T1180" s="13">
        <v>8</v>
      </c>
      <c r="U1180" s="10">
        <f t="shared" si="330"/>
        <v>0</v>
      </c>
      <c r="V1180" s="87">
        <f t="shared" si="331"/>
        <v>0</v>
      </c>
      <c r="W1180" s="88" t="s">
        <v>9220</v>
      </c>
      <c r="X1180" s="89">
        <v>8</v>
      </c>
      <c r="Y1180" s="89">
        <v>8</v>
      </c>
      <c r="Z1180" s="10">
        <f t="shared" si="332"/>
        <v>0</v>
      </c>
      <c r="AA1180" s="87">
        <f t="shared" si="333"/>
        <v>0</v>
      </c>
      <c r="AB1180" s="90" t="s">
        <v>11071</v>
      </c>
      <c r="AC1180" s="89" t="s">
        <v>11071</v>
      </c>
      <c r="AD1180" s="89" t="s">
        <v>5344</v>
      </c>
      <c r="AE1180" s="10" t="str">
        <f t="shared" si="334"/>
        <v>-</v>
      </c>
      <c r="AF1180" s="11" t="str">
        <f t="shared" si="335"/>
        <v>-</v>
      </c>
      <c r="AG1180" s="91" t="s">
        <v>11071</v>
      </c>
      <c r="AH1180" s="89" t="s">
        <v>11071</v>
      </c>
      <c r="AI1180" s="89" t="s">
        <v>5344</v>
      </c>
      <c r="AJ1180" s="10" t="str">
        <f t="shared" si="336"/>
        <v>-</v>
      </c>
      <c r="AK1180" s="87" t="str">
        <f t="shared" si="337"/>
        <v>-</v>
      </c>
      <c r="AL1180" s="90" t="s">
        <v>11071</v>
      </c>
      <c r="AM1180" s="89" t="s">
        <v>11071</v>
      </c>
      <c r="AN1180" s="89" t="s">
        <v>5344</v>
      </c>
      <c r="AO1180" s="10" t="str">
        <f t="shared" si="338"/>
        <v>-</v>
      </c>
      <c r="AP1180" s="11" t="str">
        <f t="shared" si="339"/>
        <v>-</v>
      </c>
      <c r="AQ1180" s="91" t="s">
        <v>11071</v>
      </c>
      <c r="AR1180" s="89" t="s">
        <v>5344</v>
      </c>
      <c r="AS1180" s="89" t="s">
        <v>5344</v>
      </c>
      <c r="AT1180" s="10" t="str">
        <f t="shared" si="340"/>
        <v>-</v>
      </c>
      <c r="AU1180" s="87" t="str">
        <f t="shared" si="341"/>
        <v>-</v>
      </c>
      <c r="AV1180" s="15"/>
    </row>
    <row r="1181" spans="3:48" ht="50.1" customHeight="1">
      <c r="C1181" s="5"/>
      <c r="D1181" s="64" t="s">
        <v>2331</v>
      </c>
      <c r="E1181" s="65" t="s">
        <v>5266</v>
      </c>
      <c r="F1181" s="67" t="s">
        <v>2332</v>
      </c>
      <c r="G1181" s="29">
        <v>470</v>
      </c>
      <c r="H1181" s="13">
        <v>1249</v>
      </c>
      <c r="I1181" s="10">
        <f t="shared" si="324"/>
        <v>-779</v>
      </c>
      <c r="J1181" s="87">
        <f t="shared" si="325"/>
        <v>-62.369895916733384</v>
      </c>
      <c r="K1181" s="29">
        <v>41</v>
      </c>
      <c r="L1181" s="13">
        <v>39</v>
      </c>
      <c r="M1181" s="10">
        <f t="shared" si="326"/>
        <v>2</v>
      </c>
      <c r="N1181" s="87">
        <f t="shared" si="327"/>
        <v>5.1282051282051277</v>
      </c>
      <c r="O1181" s="29">
        <v>0</v>
      </c>
      <c r="P1181" s="13">
        <v>0</v>
      </c>
      <c r="Q1181" s="10" t="str">
        <f t="shared" si="328"/>
        <v>-</v>
      </c>
      <c r="R1181" s="87" t="str">
        <f t="shared" si="329"/>
        <v>-</v>
      </c>
      <c r="S1181" s="29">
        <v>429</v>
      </c>
      <c r="T1181" s="13">
        <v>1210</v>
      </c>
      <c r="U1181" s="10">
        <f t="shared" si="330"/>
        <v>-781</v>
      </c>
      <c r="V1181" s="87">
        <f t="shared" si="331"/>
        <v>-64.545454545454547</v>
      </c>
      <c r="W1181" s="88" t="s">
        <v>5594</v>
      </c>
      <c r="X1181" s="89">
        <v>426</v>
      </c>
      <c r="Y1181" s="89">
        <v>1205</v>
      </c>
      <c r="Z1181" s="10">
        <f t="shared" si="332"/>
        <v>-779</v>
      </c>
      <c r="AA1181" s="87">
        <f t="shared" si="333"/>
        <v>-64.647302904564313</v>
      </c>
      <c r="AB1181" s="90" t="s">
        <v>5568</v>
      </c>
      <c r="AC1181" s="89">
        <v>4</v>
      </c>
      <c r="AD1181" s="89">
        <v>6</v>
      </c>
      <c r="AE1181" s="10">
        <f t="shared" si="334"/>
        <v>-2</v>
      </c>
      <c r="AF1181" s="11">
        <f t="shared" si="335"/>
        <v>-33.333333333333329</v>
      </c>
      <c r="AG1181" s="91" t="s">
        <v>11071</v>
      </c>
      <c r="AH1181" s="89" t="s">
        <v>11071</v>
      </c>
      <c r="AI1181" s="89" t="s">
        <v>5344</v>
      </c>
      <c r="AJ1181" s="10" t="str">
        <f t="shared" si="336"/>
        <v>-</v>
      </c>
      <c r="AK1181" s="87" t="str">
        <f t="shared" si="337"/>
        <v>-</v>
      </c>
      <c r="AL1181" s="90" t="s">
        <v>11071</v>
      </c>
      <c r="AM1181" s="89" t="s">
        <v>11071</v>
      </c>
      <c r="AN1181" s="89" t="s">
        <v>5344</v>
      </c>
      <c r="AO1181" s="10" t="str">
        <f t="shared" si="338"/>
        <v>-</v>
      </c>
      <c r="AP1181" s="11" t="str">
        <f t="shared" si="339"/>
        <v>-</v>
      </c>
      <c r="AQ1181" s="91" t="s">
        <v>11071</v>
      </c>
      <c r="AR1181" s="89" t="s">
        <v>5344</v>
      </c>
      <c r="AS1181" s="89" t="s">
        <v>5344</v>
      </c>
      <c r="AT1181" s="10" t="str">
        <f t="shared" si="340"/>
        <v>-</v>
      </c>
      <c r="AU1181" s="87" t="str">
        <f t="shared" si="341"/>
        <v>-</v>
      </c>
      <c r="AV1181" s="15"/>
    </row>
    <row r="1182" spans="3:48" ht="50.1" customHeight="1">
      <c r="C1182" s="5"/>
      <c r="D1182" s="64" t="s">
        <v>2333</v>
      </c>
      <c r="E1182" s="65" t="s">
        <v>5266</v>
      </c>
      <c r="F1182" s="67" t="s">
        <v>2334</v>
      </c>
      <c r="G1182" s="29">
        <v>85</v>
      </c>
      <c r="H1182" s="13">
        <v>71</v>
      </c>
      <c r="I1182" s="10">
        <f t="shared" si="324"/>
        <v>14</v>
      </c>
      <c r="J1182" s="87">
        <f t="shared" si="325"/>
        <v>19.718309859154928</v>
      </c>
      <c r="K1182" s="29">
        <v>85</v>
      </c>
      <c r="L1182" s="13">
        <v>71</v>
      </c>
      <c r="M1182" s="10">
        <f t="shared" si="326"/>
        <v>14</v>
      </c>
      <c r="N1182" s="87">
        <f t="shared" si="327"/>
        <v>19.718309859154928</v>
      </c>
      <c r="O1182" s="29">
        <v>0</v>
      </c>
      <c r="P1182" s="13">
        <v>0</v>
      </c>
      <c r="Q1182" s="10" t="str">
        <f t="shared" si="328"/>
        <v>-</v>
      </c>
      <c r="R1182" s="87" t="str">
        <f t="shared" si="329"/>
        <v>-</v>
      </c>
      <c r="S1182" s="29">
        <v>0</v>
      </c>
      <c r="T1182" s="13">
        <v>0</v>
      </c>
      <c r="U1182" s="10" t="str">
        <f t="shared" si="330"/>
        <v>-</v>
      </c>
      <c r="V1182" s="87" t="str">
        <f t="shared" si="331"/>
        <v>-</v>
      </c>
      <c r="W1182" s="88" t="s">
        <v>11071</v>
      </c>
      <c r="X1182" s="89" t="s">
        <v>11071</v>
      </c>
      <c r="Y1182" s="89" t="s">
        <v>5344</v>
      </c>
      <c r="Z1182" s="10" t="str">
        <f t="shared" si="332"/>
        <v>-</v>
      </c>
      <c r="AA1182" s="87" t="str">
        <f t="shared" si="333"/>
        <v>-</v>
      </c>
      <c r="AB1182" s="90" t="s">
        <v>11071</v>
      </c>
      <c r="AC1182" s="89" t="s">
        <v>11071</v>
      </c>
      <c r="AD1182" s="89" t="s">
        <v>5344</v>
      </c>
      <c r="AE1182" s="10" t="str">
        <f t="shared" si="334"/>
        <v>-</v>
      </c>
      <c r="AF1182" s="11" t="str">
        <f t="shared" si="335"/>
        <v>-</v>
      </c>
      <c r="AG1182" s="91" t="s">
        <v>11071</v>
      </c>
      <c r="AH1182" s="89" t="s">
        <v>11071</v>
      </c>
      <c r="AI1182" s="89" t="s">
        <v>5344</v>
      </c>
      <c r="AJ1182" s="10" t="str">
        <f t="shared" si="336"/>
        <v>-</v>
      </c>
      <c r="AK1182" s="87" t="str">
        <f t="shared" si="337"/>
        <v>-</v>
      </c>
      <c r="AL1182" s="90" t="s">
        <v>11071</v>
      </c>
      <c r="AM1182" s="89" t="s">
        <v>11071</v>
      </c>
      <c r="AN1182" s="89" t="s">
        <v>5344</v>
      </c>
      <c r="AO1182" s="10" t="str">
        <f t="shared" si="338"/>
        <v>-</v>
      </c>
      <c r="AP1182" s="11" t="str">
        <f t="shared" si="339"/>
        <v>-</v>
      </c>
      <c r="AQ1182" s="91" t="s">
        <v>11071</v>
      </c>
      <c r="AR1182" s="89" t="s">
        <v>5344</v>
      </c>
      <c r="AS1182" s="89" t="s">
        <v>5344</v>
      </c>
      <c r="AT1182" s="10" t="str">
        <f t="shared" si="340"/>
        <v>-</v>
      </c>
      <c r="AU1182" s="87" t="str">
        <f t="shared" si="341"/>
        <v>-</v>
      </c>
      <c r="AV1182" s="15"/>
    </row>
    <row r="1183" spans="3:48" ht="50.1" customHeight="1">
      <c r="C1183" s="5"/>
      <c r="D1183" s="64" t="s">
        <v>2335</v>
      </c>
      <c r="E1183" s="65" t="s">
        <v>5266</v>
      </c>
      <c r="F1183" s="67" t="s">
        <v>2336</v>
      </c>
      <c r="G1183" s="29">
        <v>796</v>
      </c>
      <c r="H1183" s="13">
        <v>643</v>
      </c>
      <c r="I1183" s="10">
        <f t="shared" si="324"/>
        <v>153</v>
      </c>
      <c r="J1183" s="87">
        <f t="shared" si="325"/>
        <v>23.794712286158632</v>
      </c>
      <c r="K1183" s="29">
        <v>0</v>
      </c>
      <c r="L1183" s="13">
        <v>0</v>
      </c>
      <c r="M1183" s="10" t="str">
        <f t="shared" si="326"/>
        <v>-</v>
      </c>
      <c r="N1183" s="87" t="str">
        <f t="shared" si="327"/>
        <v>-</v>
      </c>
      <c r="O1183" s="29">
        <v>0</v>
      </c>
      <c r="P1183" s="13">
        <v>0</v>
      </c>
      <c r="Q1183" s="10" t="str">
        <f t="shared" si="328"/>
        <v>-</v>
      </c>
      <c r="R1183" s="87" t="str">
        <f t="shared" si="329"/>
        <v>-</v>
      </c>
      <c r="S1183" s="29">
        <v>796</v>
      </c>
      <c r="T1183" s="13">
        <v>643</v>
      </c>
      <c r="U1183" s="10">
        <f t="shared" si="330"/>
        <v>153</v>
      </c>
      <c r="V1183" s="87">
        <f t="shared" si="331"/>
        <v>23.794712286158632</v>
      </c>
      <c r="W1183" s="88" t="s">
        <v>6473</v>
      </c>
      <c r="X1183" s="89">
        <v>796</v>
      </c>
      <c r="Y1183" s="89">
        <v>643</v>
      </c>
      <c r="Z1183" s="10">
        <f t="shared" si="332"/>
        <v>153</v>
      </c>
      <c r="AA1183" s="87">
        <f t="shared" si="333"/>
        <v>23.794712286158632</v>
      </c>
      <c r="AB1183" s="90" t="s">
        <v>11071</v>
      </c>
      <c r="AC1183" s="89" t="s">
        <v>11071</v>
      </c>
      <c r="AD1183" s="89" t="s">
        <v>5344</v>
      </c>
      <c r="AE1183" s="10" t="str">
        <f t="shared" si="334"/>
        <v>-</v>
      </c>
      <c r="AF1183" s="11" t="str">
        <f t="shared" si="335"/>
        <v>-</v>
      </c>
      <c r="AG1183" s="91" t="s">
        <v>11071</v>
      </c>
      <c r="AH1183" s="89" t="s">
        <v>11071</v>
      </c>
      <c r="AI1183" s="89" t="s">
        <v>5344</v>
      </c>
      <c r="AJ1183" s="10" t="str">
        <f t="shared" si="336"/>
        <v>-</v>
      </c>
      <c r="AK1183" s="87" t="str">
        <f t="shared" si="337"/>
        <v>-</v>
      </c>
      <c r="AL1183" s="90" t="s">
        <v>11071</v>
      </c>
      <c r="AM1183" s="89" t="s">
        <v>11071</v>
      </c>
      <c r="AN1183" s="89" t="s">
        <v>5344</v>
      </c>
      <c r="AO1183" s="10" t="str">
        <f t="shared" si="338"/>
        <v>-</v>
      </c>
      <c r="AP1183" s="11" t="str">
        <f t="shared" si="339"/>
        <v>-</v>
      </c>
      <c r="AQ1183" s="91" t="s">
        <v>11071</v>
      </c>
      <c r="AR1183" s="89" t="s">
        <v>5344</v>
      </c>
      <c r="AS1183" s="89" t="s">
        <v>5344</v>
      </c>
      <c r="AT1183" s="10" t="str">
        <f t="shared" si="340"/>
        <v>-</v>
      </c>
      <c r="AU1183" s="87" t="str">
        <f t="shared" si="341"/>
        <v>-</v>
      </c>
      <c r="AV1183" s="15"/>
    </row>
    <row r="1184" spans="3:48" ht="50.1" customHeight="1">
      <c r="C1184" s="5"/>
      <c r="D1184" s="64" t="s">
        <v>5244</v>
      </c>
      <c r="E1184" s="65" t="s">
        <v>5266</v>
      </c>
      <c r="F1184" s="67" t="s">
        <v>5245</v>
      </c>
      <c r="G1184" s="29">
        <v>6</v>
      </c>
      <c r="H1184" s="13">
        <v>0</v>
      </c>
      <c r="I1184" s="10">
        <f t="shared" si="324"/>
        <v>6</v>
      </c>
      <c r="J1184" s="87" t="str">
        <f t="shared" si="325"/>
        <v>-</v>
      </c>
      <c r="K1184" s="29">
        <v>6</v>
      </c>
      <c r="L1184" s="13">
        <v>0</v>
      </c>
      <c r="M1184" s="10">
        <f t="shared" si="326"/>
        <v>6</v>
      </c>
      <c r="N1184" s="87" t="str">
        <f t="shared" si="327"/>
        <v>-</v>
      </c>
      <c r="O1184" s="29">
        <v>0</v>
      </c>
      <c r="P1184" s="13">
        <v>0</v>
      </c>
      <c r="Q1184" s="10" t="str">
        <f t="shared" si="328"/>
        <v>-</v>
      </c>
      <c r="R1184" s="87" t="str">
        <f t="shared" si="329"/>
        <v>-</v>
      </c>
      <c r="S1184" s="29">
        <v>0</v>
      </c>
      <c r="T1184" s="13">
        <v>0</v>
      </c>
      <c r="U1184" s="10" t="str">
        <f t="shared" si="330"/>
        <v>-</v>
      </c>
      <c r="V1184" s="87" t="str">
        <f t="shared" si="331"/>
        <v>-</v>
      </c>
      <c r="W1184" s="88" t="s">
        <v>11071</v>
      </c>
      <c r="X1184" s="89" t="s">
        <v>11071</v>
      </c>
      <c r="Y1184" s="89" t="s">
        <v>5344</v>
      </c>
      <c r="Z1184" s="10" t="str">
        <f t="shared" si="332"/>
        <v>-</v>
      </c>
      <c r="AA1184" s="87" t="str">
        <f t="shared" si="333"/>
        <v>-</v>
      </c>
      <c r="AB1184" s="90" t="s">
        <v>11071</v>
      </c>
      <c r="AC1184" s="89" t="s">
        <v>11071</v>
      </c>
      <c r="AD1184" s="89" t="s">
        <v>5344</v>
      </c>
      <c r="AE1184" s="10" t="str">
        <f t="shared" si="334"/>
        <v>-</v>
      </c>
      <c r="AF1184" s="11" t="str">
        <f t="shared" si="335"/>
        <v>-</v>
      </c>
      <c r="AG1184" s="91" t="s">
        <v>11071</v>
      </c>
      <c r="AH1184" s="89" t="s">
        <v>11071</v>
      </c>
      <c r="AI1184" s="89" t="s">
        <v>5344</v>
      </c>
      <c r="AJ1184" s="10" t="str">
        <f t="shared" si="336"/>
        <v>-</v>
      </c>
      <c r="AK1184" s="87" t="str">
        <f t="shared" si="337"/>
        <v>-</v>
      </c>
      <c r="AL1184" s="90" t="s">
        <v>11071</v>
      </c>
      <c r="AM1184" s="89" t="s">
        <v>11071</v>
      </c>
      <c r="AN1184" s="89" t="s">
        <v>5344</v>
      </c>
      <c r="AO1184" s="10" t="str">
        <f t="shared" si="338"/>
        <v>-</v>
      </c>
      <c r="AP1184" s="11" t="str">
        <f t="shared" si="339"/>
        <v>-</v>
      </c>
      <c r="AQ1184" s="91" t="s">
        <v>11071</v>
      </c>
      <c r="AR1184" s="89" t="s">
        <v>5344</v>
      </c>
      <c r="AS1184" s="89" t="s">
        <v>5344</v>
      </c>
      <c r="AT1184" s="10" t="str">
        <f t="shared" si="340"/>
        <v>-</v>
      </c>
      <c r="AU1184" s="87" t="str">
        <f t="shared" si="341"/>
        <v>-</v>
      </c>
      <c r="AV1184" s="15"/>
    </row>
    <row r="1185" spans="3:48" ht="50.1" customHeight="1">
      <c r="C1185" s="5"/>
      <c r="D1185" s="64" t="s">
        <v>2337</v>
      </c>
      <c r="E1185" s="65" t="s">
        <v>5267</v>
      </c>
      <c r="F1185" s="67" t="s">
        <v>2338</v>
      </c>
      <c r="G1185" s="29">
        <v>31497</v>
      </c>
      <c r="H1185" s="13">
        <v>31262</v>
      </c>
      <c r="I1185" s="10">
        <f t="shared" si="324"/>
        <v>235</v>
      </c>
      <c r="J1185" s="87">
        <f t="shared" si="325"/>
        <v>0.75171134284434771</v>
      </c>
      <c r="K1185" s="29">
        <v>13535</v>
      </c>
      <c r="L1185" s="13">
        <v>13408</v>
      </c>
      <c r="M1185" s="10">
        <f t="shared" si="326"/>
        <v>127</v>
      </c>
      <c r="N1185" s="87">
        <f t="shared" si="327"/>
        <v>0.94719570405727926</v>
      </c>
      <c r="O1185" s="29">
        <v>4076</v>
      </c>
      <c r="P1185" s="13">
        <v>4073</v>
      </c>
      <c r="Q1185" s="10">
        <f t="shared" si="328"/>
        <v>3</v>
      </c>
      <c r="R1185" s="87">
        <f t="shared" si="329"/>
        <v>7.3655781978885337E-2</v>
      </c>
      <c r="S1185" s="29">
        <v>13886</v>
      </c>
      <c r="T1185" s="13">
        <v>13781</v>
      </c>
      <c r="U1185" s="10">
        <f t="shared" si="330"/>
        <v>105</v>
      </c>
      <c r="V1185" s="87">
        <f t="shared" si="331"/>
        <v>0.76191858355707132</v>
      </c>
      <c r="W1185" s="88" t="s">
        <v>5568</v>
      </c>
      <c r="X1185" s="89">
        <v>4522</v>
      </c>
      <c r="Y1185" s="89">
        <v>4108</v>
      </c>
      <c r="Z1185" s="10">
        <f t="shared" si="332"/>
        <v>414</v>
      </c>
      <c r="AA1185" s="87">
        <f t="shared" si="333"/>
        <v>10.077896786757547</v>
      </c>
      <c r="AB1185" s="90" t="s">
        <v>5642</v>
      </c>
      <c r="AC1185" s="89">
        <v>3094</v>
      </c>
      <c r="AD1185" s="89">
        <v>3338</v>
      </c>
      <c r="AE1185" s="10">
        <f t="shared" si="334"/>
        <v>-244</v>
      </c>
      <c r="AF1185" s="11">
        <f t="shared" si="335"/>
        <v>-7.3097663271420021</v>
      </c>
      <c r="AG1185" s="91" t="s">
        <v>5389</v>
      </c>
      <c r="AH1185" s="89">
        <v>2887</v>
      </c>
      <c r="AI1185" s="89">
        <v>2921</v>
      </c>
      <c r="AJ1185" s="10">
        <f t="shared" si="336"/>
        <v>-34</v>
      </c>
      <c r="AK1185" s="87">
        <f t="shared" si="337"/>
        <v>-1.1639849366655255</v>
      </c>
      <c r="AL1185" s="90" t="s">
        <v>5441</v>
      </c>
      <c r="AM1185" s="89">
        <v>1439</v>
      </c>
      <c r="AN1185" s="89">
        <v>1366</v>
      </c>
      <c r="AO1185" s="10">
        <f t="shared" si="338"/>
        <v>73</v>
      </c>
      <c r="AP1185" s="11">
        <f t="shared" si="339"/>
        <v>5.3440702781844802</v>
      </c>
      <c r="AQ1185" s="91" t="s">
        <v>6474</v>
      </c>
      <c r="AR1185" s="89">
        <v>441</v>
      </c>
      <c r="AS1185" s="89">
        <v>516</v>
      </c>
      <c r="AT1185" s="10">
        <f t="shared" si="340"/>
        <v>-75</v>
      </c>
      <c r="AU1185" s="87">
        <f t="shared" si="341"/>
        <v>-14.534883720930234</v>
      </c>
      <c r="AV1185" s="19" t="s">
        <v>6475</v>
      </c>
    </row>
    <row r="1186" spans="3:48" ht="50.1" customHeight="1">
      <c r="C1186" s="5"/>
      <c r="D1186" s="64" t="s">
        <v>2339</v>
      </c>
      <c r="E1186" s="65" t="s">
        <v>5267</v>
      </c>
      <c r="F1186" s="67" t="s">
        <v>2340</v>
      </c>
      <c r="G1186" s="29">
        <v>35777</v>
      </c>
      <c r="H1186" s="13">
        <v>36452</v>
      </c>
      <c r="I1186" s="10">
        <f t="shared" si="324"/>
        <v>-675</v>
      </c>
      <c r="J1186" s="87">
        <f t="shared" si="325"/>
        <v>-1.8517502469000329</v>
      </c>
      <c r="K1186" s="29">
        <v>13560</v>
      </c>
      <c r="L1186" s="13">
        <v>12862</v>
      </c>
      <c r="M1186" s="10">
        <f t="shared" si="326"/>
        <v>698</v>
      </c>
      <c r="N1186" s="87">
        <f t="shared" si="327"/>
        <v>5.4268387498056292</v>
      </c>
      <c r="O1186" s="29">
        <v>6103</v>
      </c>
      <c r="P1186" s="13">
        <v>6323</v>
      </c>
      <c r="Q1186" s="10">
        <f t="shared" si="328"/>
        <v>-220</v>
      </c>
      <c r="R1186" s="87">
        <f t="shared" si="329"/>
        <v>-3.4793610627866518</v>
      </c>
      <c r="S1186" s="29">
        <v>16115</v>
      </c>
      <c r="T1186" s="13">
        <v>17268</v>
      </c>
      <c r="U1186" s="10">
        <f t="shared" si="330"/>
        <v>-1153</v>
      </c>
      <c r="V1186" s="87">
        <f t="shared" si="331"/>
        <v>-6.6770905721565894</v>
      </c>
      <c r="W1186" s="88" t="s">
        <v>5351</v>
      </c>
      <c r="X1186" s="89">
        <v>3411</v>
      </c>
      <c r="Y1186" s="89">
        <v>3407</v>
      </c>
      <c r="Z1186" s="10">
        <f t="shared" si="332"/>
        <v>4</v>
      </c>
      <c r="AA1186" s="87">
        <f t="shared" si="333"/>
        <v>0.11740534194305841</v>
      </c>
      <c r="AB1186" s="90" t="s">
        <v>5389</v>
      </c>
      <c r="AC1186" s="89">
        <v>3323</v>
      </c>
      <c r="AD1186" s="89">
        <v>3553</v>
      </c>
      <c r="AE1186" s="10">
        <f t="shared" si="334"/>
        <v>-230</v>
      </c>
      <c r="AF1186" s="11">
        <f t="shared" si="335"/>
        <v>-6.4734027582324796</v>
      </c>
      <c r="AG1186" s="91" t="s">
        <v>6433</v>
      </c>
      <c r="AH1186" s="89">
        <v>2458</v>
      </c>
      <c r="AI1186" s="89">
        <v>2455</v>
      </c>
      <c r="AJ1186" s="10">
        <f t="shared" si="336"/>
        <v>3</v>
      </c>
      <c r="AK1186" s="87">
        <f t="shared" si="337"/>
        <v>0.12219959266802445</v>
      </c>
      <c r="AL1186" s="90" t="s">
        <v>6476</v>
      </c>
      <c r="AM1186" s="89">
        <v>2164</v>
      </c>
      <c r="AN1186" s="89">
        <v>2492</v>
      </c>
      <c r="AO1186" s="10">
        <f t="shared" si="338"/>
        <v>-328</v>
      </c>
      <c r="AP1186" s="11">
        <f t="shared" si="339"/>
        <v>-13.162118780096307</v>
      </c>
      <c r="AQ1186" s="91" t="s">
        <v>5375</v>
      </c>
      <c r="AR1186" s="89">
        <v>1200</v>
      </c>
      <c r="AS1186" s="89">
        <v>1206</v>
      </c>
      <c r="AT1186" s="10">
        <f t="shared" si="340"/>
        <v>-6</v>
      </c>
      <c r="AU1186" s="87">
        <f t="shared" si="341"/>
        <v>-0.49751243781094528</v>
      </c>
      <c r="AV1186" s="19" t="s">
        <v>6475</v>
      </c>
    </row>
    <row r="1187" spans="3:48" ht="50.1" customHeight="1">
      <c r="C1187" s="5"/>
      <c r="D1187" s="64" t="s">
        <v>2341</v>
      </c>
      <c r="E1187" s="65" t="s">
        <v>5267</v>
      </c>
      <c r="F1187" s="67" t="s">
        <v>2342</v>
      </c>
      <c r="G1187" s="29">
        <v>19776</v>
      </c>
      <c r="H1187" s="13">
        <v>20461</v>
      </c>
      <c r="I1187" s="10">
        <f t="shared" si="324"/>
        <v>-685</v>
      </c>
      <c r="J1187" s="87">
        <f t="shared" si="325"/>
        <v>-3.3478324617565121</v>
      </c>
      <c r="K1187" s="29">
        <v>3609</v>
      </c>
      <c r="L1187" s="13">
        <v>3909</v>
      </c>
      <c r="M1187" s="10">
        <f t="shared" si="326"/>
        <v>-300</v>
      </c>
      <c r="N1187" s="87">
        <f t="shared" si="327"/>
        <v>-7.6745970836531079</v>
      </c>
      <c r="O1187" s="29">
        <v>4760</v>
      </c>
      <c r="P1187" s="13">
        <v>4759</v>
      </c>
      <c r="Q1187" s="10">
        <f t="shared" si="328"/>
        <v>1</v>
      </c>
      <c r="R1187" s="87">
        <f t="shared" si="329"/>
        <v>2.101281781886951E-2</v>
      </c>
      <c r="S1187" s="29">
        <v>11407</v>
      </c>
      <c r="T1187" s="13">
        <v>11792</v>
      </c>
      <c r="U1187" s="10">
        <f t="shared" si="330"/>
        <v>-385</v>
      </c>
      <c r="V1187" s="87">
        <f t="shared" si="331"/>
        <v>-3.2649253731343282</v>
      </c>
      <c r="W1187" s="88" t="s">
        <v>6477</v>
      </c>
      <c r="X1187" s="89">
        <v>4118</v>
      </c>
      <c r="Y1187" s="89">
        <v>4179</v>
      </c>
      <c r="Z1187" s="10">
        <f t="shared" si="332"/>
        <v>-61</v>
      </c>
      <c r="AA1187" s="87">
        <f t="shared" si="333"/>
        <v>-1.4596793491265854</v>
      </c>
      <c r="AB1187" s="90" t="s">
        <v>6478</v>
      </c>
      <c r="AC1187" s="89">
        <v>2256</v>
      </c>
      <c r="AD1187" s="89">
        <v>2953</v>
      </c>
      <c r="AE1187" s="10">
        <f t="shared" si="334"/>
        <v>-697</v>
      </c>
      <c r="AF1187" s="11">
        <f t="shared" si="335"/>
        <v>-23.603115475787334</v>
      </c>
      <c r="AG1187" s="91" t="s">
        <v>6480</v>
      </c>
      <c r="AH1187" s="89">
        <v>1524</v>
      </c>
      <c r="AI1187" s="89">
        <v>1332</v>
      </c>
      <c r="AJ1187" s="10">
        <f t="shared" si="336"/>
        <v>192</v>
      </c>
      <c r="AK1187" s="87">
        <f t="shared" si="337"/>
        <v>14.414414414414415</v>
      </c>
      <c r="AL1187" s="90" t="s">
        <v>6479</v>
      </c>
      <c r="AM1187" s="89">
        <v>1420</v>
      </c>
      <c r="AN1187" s="89">
        <v>1420</v>
      </c>
      <c r="AO1187" s="10">
        <f t="shared" si="338"/>
        <v>0</v>
      </c>
      <c r="AP1187" s="11">
        <f t="shared" si="339"/>
        <v>0</v>
      </c>
      <c r="AQ1187" s="91" t="s">
        <v>6481</v>
      </c>
      <c r="AR1187" s="89">
        <v>678</v>
      </c>
      <c r="AS1187" s="89">
        <v>671</v>
      </c>
      <c r="AT1187" s="10">
        <f t="shared" si="340"/>
        <v>7</v>
      </c>
      <c r="AU1187" s="87">
        <f t="shared" si="341"/>
        <v>1.0432190760059614</v>
      </c>
      <c r="AV1187" s="19" t="s">
        <v>6475</v>
      </c>
    </row>
    <row r="1188" spans="3:48" ht="50.1" customHeight="1">
      <c r="C1188" s="5"/>
      <c r="D1188" s="64" t="s">
        <v>2343</v>
      </c>
      <c r="E1188" s="65" t="s">
        <v>5267</v>
      </c>
      <c r="F1188" s="67" t="s">
        <v>2344</v>
      </c>
      <c r="G1188" s="29">
        <v>3786</v>
      </c>
      <c r="H1188" s="13">
        <v>3723</v>
      </c>
      <c r="I1188" s="10">
        <f t="shared" si="324"/>
        <v>63</v>
      </c>
      <c r="J1188" s="87">
        <f t="shared" si="325"/>
        <v>1.6921837228041903</v>
      </c>
      <c r="K1188" s="29">
        <v>1474</v>
      </c>
      <c r="L1188" s="13">
        <v>1473</v>
      </c>
      <c r="M1188" s="10">
        <f t="shared" si="326"/>
        <v>1</v>
      </c>
      <c r="N1188" s="87">
        <f t="shared" si="327"/>
        <v>6.7888662593346902E-2</v>
      </c>
      <c r="O1188" s="29">
        <v>230</v>
      </c>
      <c r="P1188" s="13">
        <v>230</v>
      </c>
      <c r="Q1188" s="10">
        <f t="shared" si="328"/>
        <v>0</v>
      </c>
      <c r="R1188" s="87">
        <f t="shared" si="329"/>
        <v>0</v>
      </c>
      <c r="S1188" s="29">
        <v>2083</v>
      </c>
      <c r="T1188" s="13">
        <v>2021</v>
      </c>
      <c r="U1188" s="10">
        <f t="shared" si="330"/>
        <v>62</v>
      </c>
      <c r="V1188" s="87">
        <f t="shared" si="331"/>
        <v>3.0677882236516578</v>
      </c>
      <c r="W1188" s="88" t="s">
        <v>6482</v>
      </c>
      <c r="X1188" s="89">
        <v>1195</v>
      </c>
      <c r="Y1188" s="89">
        <v>1090</v>
      </c>
      <c r="Z1188" s="10">
        <f t="shared" si="332"/>
        <v>105</v>
      </c>
      <c r="AA1188" s="87">
        <f t="shared" si="333"/>
        <v>9.6330275229357802</v>
      </c>
      <c r="AB1188" s="90" t="s">
        <v>6483</v>
      </c>
      <c r="AC1188" s="89">
        <v>352</v>
      </c>
      <c r="AD1188" s="89">
        <v>451</v>
      </c>
      <c r="AE1188" s="10">
        <f t="shared" si="334"/>
        <v>-99</v>
      </c>
      <c r="AF1188" s="11">
        <f t="shared" si="335"/>
        <v>-21.951219512195124</v>
      </c>
      <c r="AG1188" s="91" t="s">
        <v>6086</v>
      </c>
      <c r="AH1188" s="89">
        <v>180</v>
      </c>
      <c r="AI1188" s="89">
        <v>180</v>
      </c>
      <c r="AJ1188" s="10">
        <f t="shared" si="336"/>
        <v>0</v>
      </c>
      <c r="AK1188" s="87">
        <f t="shared" si="337"/>
        <v>0</v>
      </c>
      <c r="AL1188" s="90" t="s">
        <v>6484</v>
      </c>
      <c r="AM1188" s="89">
        <v>103</v>
      </c>
      <c r="AN1188" s="89">
        <v>126</v>
      </c>
      <c r="AO1188" s="10">
        <f t="shared" si="338"/>
        <v>-23</v>
      </c>
      <c r="AP1188" s="11">
        <f t="shared" si="339"/>
        <v>-18.253968253968253</v>
      </c>
      <c r="AQ1188" s="91" t="s">
        <v>6623</v>
      </c>
      <c r="AR1188" s="89">
        <v>70</v>
      </c>
      <c r="AS1188" s="89">
        <v>16</v>
      </c>
      <c r="AT1188" s="10">
        <f t="shared" si="340"/>
        <v>54</v>
      </c>
      <c r="AU1188" s="87">
        <f t="shared" si="341"/>
        <v>337.5</v>
      </c>
      <c r="AV1188" s="19" t="s">
        <v>6475</v>
      </c>
    </row>
    <row r="1189" spans="3:48" ht="50.1" customHeight="1">
      <c r="C1189" s="5"/>
      <c r="D1189" s="64" t="s">
        <v>2345</v>
      </c>
      <c r="E1189" s="65" t="s">
        <v>5267</v>
      </c>
      <c r="F1189" s="67" t="s">
        <v>2346</v>
      </c>
      <c r="G1189" s="29">
        <v>11643</v>
      </c>
      <c r="H1189" s="13">
        <v>11846</v>
      </c>
      <c r="I1189" s="10">
        <f t="shared" si="324"/>
        <v>-203</v>
      </c>
      <c r="J1189" s="87">
        <f t="shared" si="325"/>
        <v>-1.7136586189431031</v>
      </c>
      <c r="K1189" s="29">
        <v>1287</v>
      </c>
      <c r="L1189" s="13">
        <v>1479</v>
      </c>
      <c r="M1189" s="10">
        <f t="shared" si="326"/>
        <v>-192</v>
      </c>
      <c r="N1189" s="87">
        <f t="shared" si="327"/>
        <v>-12.981744421906694</v>
      </c>
      <c r="O1189" s="29">
        <v>1484</v>
      </c>
      <c r="P1189" s="13">
        <v>1476</v>
      </c>
      <c r="Q1189" s="10">
        <f t="shared" si="328"/>
        <v>8</v>
      </c>
      <c r="R1189" s="87">
        <f t="shared" si="329"/>
        <v>0.54200542005420049</v>
      </c>
      <c r="S1189" s="29">
        <v>8871</v>
      </c>
      <c r="T1189" s="13">
        <v>8890</v>
      </c>
      <c r="U1189" s="10">
        <f t="shared" si="330"/>
        <v>-19</v>
      </c>
      <c r="V1189" s="87">
        <f t="shared" si="331"/>
        <v>-0.21372328458942633</v>
      </c>
      <c r="W1189" s="88" t="s">
        <v>5389</v>
      </c>
      <c r="X1189" s="89">
        <v>2228</v>
      </c>
      <c r="Y1189" s="89">
        <v>2228</v>
      </c>
      <c r="Z1189" s="10">
        <f t="shared" si="332"/>
        <v>0</v>
      </c>
      <c r="AA1189" s="87">
        <f t="shared" si="333"/>
        <v>0</v>
      </c>
      <c r="AB1189" s="90" t="s">
        <v>5351</v>
      </c>
      <c r="AC1189" s="89">
        <v>1842</v>
      </c>
      <c r="AD1189" s="89">
        <v>1832</v>
      </c>
      <c r="AE1189" s="10">
        <f t="shared" si="334"/>
        <v>10</v>
      </c>
      <c r="AF1189" s="11">
        <f t="shared" si="335"/>
        <v>0.54585152838427942</v>
      </c>
      <c r="AG1189" s="91" t="s">
        <v>9221</v>
      </c>
      <c r="AH1189" s="89">
        <v>1618</v>
      </c>
      <c r="AI1189" s="89">
        <v>1694</v>
      </c>
      <c r="AJ1189" s="10">
        <f t="shared" si="336"/>
        <v>-76</v>
      </c>
      <c r="AK1189" s="87">
        <f t="shared" si="337"/>
        <v>-4.4864226682408495</v>
      </c>
      <c r="AL1189" s="90" t="s">
        <v>5378</v>
      </c>
      <c r="AM1189" s="89">
        <v>1197</v>
      </c>
      <c r="AN1189" s="89">
        <v>1190</v>
      </c>
      <c r="AO1189" s="10">
        <f t="shared" si="338"/>
        <v>7</v>
      </c>
      <c r="AP1189" s="11">
        <f t="shared" si="339"/>
        <v>0.58823529411764708</v>
      </c>
      <c r="AQ1189" s="91" t="s">
        <v>5368</v>
      </c>
      <c r="AR1189" s="89">
        <v>1169</v>
      </c>
      <c r="AS1189" s="89">
        <v>1125</v>
      </c>
      <c r="AT1189" s="10">
        <f t="shared" si="340"/>
        <v>44</v>
      </c>
      <c r="AU1189" s="87">
        <f t="shared" si="341"/>
        <v>3.911111111111111</v>
      </c>
      <c r="AV1189" s="21" t="s">
        <v>6475</v>
      </c>
    </row>
    <row r="1190" spans="3:48" ht="50.1" customHeight="1">
      <c r="C1190" s="5"/>
      <c r="D1190" s="64" t="s">
        <v>2347</v>
      </c>
      <c r="E1190" s="65" t="s">
        <v>5267</v>
      </c>
      <c r="F1190" s="67" t="s">
        <v>2348</v>
      </c>
      <c r="G1190" s="29">
        <v>3933</v>
      </c>
      <c r="H1190" s="13">
        <v>3952</v>
      </c>
      <c r="I1190" s="10">
        <f t="shared" si="324"/>
        <v>-19</v>
      </c>
      <c r="J1190" s="87">
        <f t="shared" si="325"/>
        <v>-0.48076923076923078</v>
      </c>
      <c r="K1190" s="29">
        <v>1607</v>
      </c>
      <c r="L1190" s="13">
        <v>1747</v>
      </c>
      <c r="M1190" s="10">
        <f t="shared" si="326"/>
        <v>-140</v>
      </c>
      <c r="N1190" s="87">
        <f t="shared" si="327"/>
        <v>-8.0137378362907832</v>
      </c>
      <c r="O1190" s="29">
        <v>1015</v>
      </c>
      <c r="P1190" s="13">
        <v>1013</v>
      </c>
      <c r="Q1190" s="10">
        <f t="shared" si="328"/>
        <v>2</v>
      </c>
      <c r="R1190" s="87">
        <f t="shared" si="329"/>
        <v>0.19743336623889435</v>
      </c>
      <c r="S1190" s="29">
        <v>1311</v>
      </c>
      <c r="T1190" s="13">
        <v>1192</v>
      </c>
      <c r="U1190" s="10">
        <f t="shared" si="330"/>
        <v>119</v>
      </c>
      <c r="V1190" s="87">
        <f t="shared" si="331"/>
        <v>9.9832214765100673</v>
      </c>
      <c r="W1190" s="88" t="s">
        <v>5426</v>
      </c>
      <c r="X1190" s="89">
        <v>382</v>
      </c>
      <c r="Y1190" s="89">
        <v>332</v>
      </c>
      <c r="Z1190" s="10">
        <f t="shared" si="332"/>
        <v>50</v>
      </c>
      <c r="AA1190" s="87">
        <f t="shared" si="333"/>
        <v>15.060240963855422</v>
      </c>
      <c r="AB1190" s="90" t="s">
        <v>5373</v>
      </c>
      <c r="AC1190" s="89">
        <v>341</v>
      </c>
      <c r="AD1190" s="89">
        <v>271</v>
      </c>
      <c r="AE1190" s="10">
        <f t="shared" si="334"/>
        <v>70</v>
      </c>
      <c r="AF1190" s="11">
        <f t="shared" si="335"/>
        <v>25.830258302583026</v>
      </c>
      <c r="AG1190" s="91" t="s">
        <v>5375</v>
      </c>
      <c r="AH1190" s="89">
        <v>161</v>
      </c>
      <c r="AI1190" s="89">
        <v>169</v>
      </c>
      <c r="AJ1190" s="10">
        <f t="shared" si="336"/>
        <v>-8</v>
      </c>
      <c r="AK1190" s="87">
        <f t="shared" si="337"/>
        <v>-4.7337278106508878</v>
      </c>
      <c r="AL1190" s="90" t="s">
        <v>5350</v>
      </c>
      <c r="AM1190" s="89">
        <v>107</v>
      </c>
      <c r="AN1190" s="89">
        <v>99</v>
      </c>
      <c r="AO1190" s="10">
        <f t="shared" si="338"/>
        <v>8</v>
      </c>
      <c r="AP1190" s="11">
        <f t="shared" si="339"/>
        <v>8.0808080808080813</v>
      </c>
      <c r="AQ1190" s="91" t="s">
        <v>6485</v>
      </c>
      <c r="AR1190" s="89">
        <v>100</v>
      </c>
      <c r="AS1190" s="89">
        <v>100</v>
      </c>
      <c r="AT1190" s="10">
        <f t="shared" si="340"/>
        <v>0</v>
      </c>
      <c r="AU1190" s="87">
        <f t="shared" si="341"/>
        <v>0</v>
      </c>
      <c r="AV1190" s="21" t="s">
        <v>6475</v>
      </c>
    </row>
    <row r="1191" spans="3:48" ht="50.1" customHeight="1">
      <c r="C1191" s="5"/>
      <c r="D1191" s="64" t="s">
        <v>2349</v>
      </c>
      <c r="E1191" s="65" t="s">
        <v>5267</v>
      </c>
      <c r="F1191" s="67" t="s">
        <v>2350</v>
      </c>
      <c r="G1191" s="29">
        <v>5375</v>
      </c>
      <c r="H1191" s="13">
        <v>5785</v>
      </c>
      <c r="I1191" s="10">
        <f t="shared" si="324"/>
        <v>-410</v>
      </c>
      <c r="J1191" s="87">
        <f t="shared" si="325"/>
        <v>-7.0872947277441662</v>
      </c>
      <c r="K1191" s="29">
        <v>2912</v>
      </c>
      <c r="L1191" s="13">
        <v>2612</v>
      </c>
      <c r="M1191" s="10">
        <f t="shared" si="326"/>
        <v>300</v>
      </c>
      <c r="N1191" s="87">
        <f t="shared" si="327"/>
        <v>11.485451761102604</v>
      </c>
      <c r="O1191" s="29">
        <v>57</v>
      </c>
      <c r="P1191" s="13">
        <v>57</v>
      </c>
      <c r="Q1191" s="10">
        <f t="shared" si="328"/>
        <v>0</v>
      </c>
      <c r="R1191" s="87">
        <f t="shared" si="329"/>
        <v>0</v>
      </c>
      <c r="S1191" s="29">
        <v>2406</v>
      </c>
      <c r="T1191" s="13">
        <v>3116</v>
      </c>
      <c r="U1191" s="10">
        <f t="shared" si="330"/>
        <v>-710</v>
      </c>
      <c r="V1191" s="87">
        <f t="shared" si="331"/>
        <v>-22.785622593068037</v>
      </c>
      <c r="W1191" s="88" t="s">
        <v>5378</v>
      </c>
      <c r="X1191" s="89">
        <v>1251</v>
      </c>
      <c r="Y1191" s="89">
        <v>1788</v>
      </c>
      <c r="Z1191" s="10">
        <f t="shared" si="332"/>
        <v>-537</v>
      </c>
      <c r="AA1191" s="87">
        <f t="shared" si="333"/>
        <v>-30.033557046979865</v>
      </c>
      <c r="AB1191" s="90" t="s">
        <v>6486</v>
      </c>
      <c r="AC1191" s="89">
        <v>643</v>
      </c>
      <c r="AD1191" s="89">
        <v>826</v>
      </c>
      <c r="AE1191" s="10">
        <f t="shared" si="334"/>
        <v>-183</v>
      </c>
      <c r="AF1191" s="11">
        <f t="shared" si="335"/>
        <v>-22.154963680387411</v>
      </c>
      <c r="AG1191" s="91" t="s">
        <v>6487</v>
      </c>
      <c r="AH1191" s="89">
        <v>341</v>
      </c>
      <c r="AI1191" s="89">
        <v>341</v>
      </c>
      <c r="AJ1191" s="10">
        <f t="shared" si="336"/>
        <v>0</v>
      </c>
      <c r="AK1191" s="87">
        <f t="shared" si="337"/>
        <v>0</v>
      </c>
      <c r="AL1191" s="90" t="s">
        <v>5568</v>
      </c>
      <c r="AM1191" s="89">
        <v>56</v>
      </c>
      <c r="AN1191" s="89">
        <v>56</v>
      </c>
      <c r="AO1191" s="10">
        <f t="shared" si="338"/>
        <v>0</v>
      </c>
      <c r="AP1191" s="11">
        <f t="shared" si="339"/>
        <v>0</v>
      </c>
      <c r="AQ1191" s="91" t="s">
        <v>5375</v>
      </c>
      <c r="AR1191" s="89">
        <v>45</v>
      </c>
      <c r="AS1191" s="89">
        <v>45</v>
      </c>
      <c r="AT1191" s="10">
        <f t="shared" si="340"/>
        <v>0</v>
      </c>
      <c r="AU1191" s="87">
        <f t="shared" si="341"/>
        <v>0</v>
      </c>
      <c r="AV1191" s="19" t="s">
        <v>6475</v>
      </c>
    </row>
    <row r="1192" spans="3:48" ht="50.1" customHeight="1">
      <c r="C1192" s="5"/>
      <c r="D1192" s="64" t="s">
        <v>2351</v>
      </c>
      <c r="E1192" s="65" t="s">
        <v>5267</v>
      </c>
      <c r="F1192" s="67" t="s">
        <v>2352</v>
      </c>
      <c r="G1192" s="29">
        <v>6779</v>
      </c>
      <c r="H1192" s="13">
        <v>6327</v>
      </c>
      <c r="I1192" s="10">
        <f t="shared" si="324"/>
        <v>452</v>
      </c>
      <c r="J1192" s="87">
        <f t="shared" si="325"/>
        <v>7.1439860913545123</v>
      </c>
      <c r="K1192" s="29">
        <v>2776</v>
      </c>
      <c r="L1192" s="13">
        <v>2295</v>
      </c>
      <c r="M1192" s="10">
        <f t="shared" si="326"/>
        <v>481</v>
      </c>
      <c r="N1192" s="87">
        <f t="shared" si="327"/>
        <v>20.958605664488019</v>
      </c>
      <c r="O1192" s="29">
        <v>1318</v>
      </c>
      <c r="P1192" s="13">
        <v>1341</v>
      </c>
      <c r="Q1192" s="10">
        <f t="shared" si="328"/>
        <v>-23</v>
      </c>
      <c r="R1192" s="87">
        <f t="shared" si="329"/>
        <v>-1.7151379567486951</v>
      </c>
      <c r="S1192" s="29">
        <v>2685</v>
      </c>
      <c r="T1192" s="13">
        <v>2692</v>
      </c>
      <c r="U1192" s="10">
        <f t="shared" si="330"/>
        <v>-7</v>
      </c>
      <c r="V1192" s="87">
        <f t="shared" si="331"/>
        <v>-0.26002971768202077</v>
      </c>
      <c r="W1192" s="88" t="s">
        <v>6488</v>
      </c>
      <c r="X1192" s="89">
        <v>1461</v>
      </c>
      <c r="Y1192" s="89">
        <v>1511</v>
      </c>
      <c r="Z1192" s="10">
        <f t="shared" si="332"/>
        <v>-50</v>
      </c>
      <c r="AA1192" s="87">
        <f t="shared" si="333"/>
        <v>-3.3090668431502315</v>
      </c>
      <c r="AB1192" s="90" t="s">
        <v>6489</v>
      </c>
      <c r="AC1192" s="89">
        <v>453</v>
      </c>
      <c r="AD1192" s="89">
        <v>499</v>
      </c>
      <c r="AE1192" s="10">
        <f t="shared" si="334"/>
        <v>-46</v>
      </c>
      <c r="AF1192" s="11">
        <f t="shared" si="335"/>
        <v>-9.2184368737474944</v>
      </c>
      <c r="AG1192" s="91" t="s">
        <v>6490</v>
      </c>
      <c r="AH1192" s="89">
        <v>373</v>
      </c>
      <c r="AI1192" s="89">
        <v>273</v>
      </c>
      <c r="AJ1192" s="10">
        <f t="shared" si="336"/>
        <v>100</v>
      </c>
      <c r="AK1192" s="87">
        <f t="shared" si="337"/>
        <v>36.630036630036628</v>
      </c>
      <c r="AL1192" s="90" t="s">
        <v>6491</v>
      </c>
      <c r="AM1192" s="89">
        <v>245</v>
      </c>
      <c r="AN1192" s="89">
        <v>245</v>
      </c>
      <c r="AO1192" s="10">
        <f t="shared" si="338"/>
        <v>0</v>
      </c>
      <c r="AP1192" s="11">
        <f t="shared" si="339"/>
        <v>0</v>
      </c>
      <c r="AQ1192" s="91" t="s">
        <v>6492</v>
      </c>
      <c r="AR1192" s="89">
        <v>75</v>
      </c>
      <c r="AS1192" s="89">
        <v>77</v>
      </c>
      <c r="AT1192" s="10">
        <f t="shared" si="340"/>
        <v>-2</v>
      </c>
      <c r="AU1192" s="87">
        <f t="shared" si="341"/>
        <v>-2.5974025974025974</v>
      </c>
      <c r="AV1192" s="19" t="s">
        <v>6475</v>
      </c>
    </row>
    <row r="1193" spans="3:48" ht="50.1" customHeight="1">
      <c r="C1193" s="5"/>
      <c r="D1193" s="64" t="s">
        <v>2353</v>
      </c>
      <c r="E1193" s="65" t="s">
        <v>5267</v>
      </c>
      <c r="F1193" s="67" t="s">
        <v>2354</v>
      </c>
      <c r="G1193" s="29">
        <v>20715</v>
      </c>
      <c r="H1193" s="13">
        <v>19578</v>
      </c>
      <c r="I1193" s="10">
        <f t="shared" si="324"/>
        <v>1137</v>
      </c>
      <c r="J1193" s="87">
        <f t="shared" si="325"/>
        <v>5.8075390744713458</v>
      </c>
      <c r="K1193" s="29">
        <v>5336</v>
      </c>
      <c r="L1193" s="13">
        <v>5676</v>
      </c>
      <c r="M1193" s="10">
        <f t="shared" si="326"/>
        <v>-340</v>
      </c>
      <c r="N1193" s="87">
        <f t="shared" si="327"/>
        <v>-5.9901338971106419</v>
      </c>
      <c r="O1193" s="29">
        <v>852</v>
      </c>
      <c r="P1193" s="13">
        <v>851</v>
      </c>
      <c r="Q1193" s="10">
        <f t="shared" si="328"/>
        <v>1</v>
      </c>
      <c r="R1193" s="87">
        <f t="shared" si="329"/>
        <v>0.11750881316098707</v>
      </c>
      <c r="S1193" s="29">
        <v>14526</v>
      </c>
      <c r="T1193" s="13">
        <v>13051</v>
      </c>
      <c r="U1193" s="10">
        <f t="shared" si="330"/>
        <v>1475</v>
      </c>
      <c r="V1193" s="87">
        <f t="shared" si="331"/>
        <v>11.301815952800553</v>
      </c>
      <c r="W1193" s="88" t="s">
        <v>5403</v>
      </c>
      <c r="X1193" s="89">
        <v>6683</v>
      </c>
      <c r="Y1193" s="89">
        <v>5974</v>
      </c>
      <c r="Z1193" s="10">
        <f t="shared" si="332"/>
        <v>709</v>
      </c>
      <c r="AA1193" s="87">
        <f t="shared" si="333"/>
        <v>11.868095078674255</v>
      </c>
      <c r="AB1193" s="90" t="s">
        <v>5568</v>
      </c>
      <c r="AC1193" s="89">
        <v>1948</v>
      </c>
      <c r="AD1193" s="89">
        <v>2023</v>
      </c>
      <c r="AE1193" s="10">
        <f t="shared" si="334"/>
        <v>-75</v>
      </c>
      <c r="AF1193" s="11">
        <f t="shared" si="335"/>
        <v>-3.7073652990608013</v>
      </c>
      <c r="AG1193" s="91" t="s">
        <v>6493</v>
      </c>
      <c r="AH1193" s="89">
        <v>1275</v>
      </c>
      <c r="AI1193" s="89">
        <v>1003</v>
      </c>
      <c r="AJ1193" s="10">
        <f t="shared" si="336"/>
        <v>272</v>
      </c>
      <c r="AK1193" s="87">
        <f t="shared" si="337"/>
        <v>27.118644067796609</v>
      </c>
      <c r="AL1193" s="90" t="s">
        <v>5557</v>
      </c>
      <c r="AM1193" s="89">
        <v>1131</v>
      </c>
      <c r="AN1193" s="89">
        <v>1375</v>
      </c>
      <c r="AO1193" s="10">
        <f t="shared" si="338"/>
        <v>-244</v>
      </c>
      <c r="AP1193" s="11">
        <f t="shared" si="339"/>
        <v>-17.745454545454546</v>
      </c>
      <c r="AQ1193" s="91" t="s">
        <v>6121</v>
      </c>
      <c r="AR1193" s="89">
        <v>846</v>
      </c>
      <c r="AS1193" s="89">
        <v>519</v>
      </c>
      <c r="AT1193" s="10">
        <f t="shared" si="340"/>
        <v>327</v>
      </c>
      <c r="AU1193" s="87">
        <f t="shared" si="341"/>
        <v>63.005780346820806</v>
      </c>
      <c r="AV1193" s="19" t="s">
        <v>6475</v>
      </c>
    </row>
    <row r="1194" spans="3:48" ht="50.1" customHeight="1">
      <c r="C1194" s="5"/>
      <c r="D1194" s="64" t="s">
        <v>2355</v>
      </c>
      <c r="E1194" s="65" t="s">
        <v>5267</v>
      </c>
      <c r="F1194" s="67" t="s">
        <v>2356</v>
      </c>
      <c r="G1194" s="29">
        <v>2580</v>
      </c>
      <c r="H1194" s="13">
        <v>1955</v>
      </c>
      <c r="I1194" s="10">
        <f t="shared" si="324"/>
        <v>625</v>
      </c>
      <c r="J1194" s="87">
        <f t="shared" si="325"/>
        <v>31.9693094629156</v>
      </c>
      <c r="K1194" s="29">
        <v>972</v>
      </c>
      <c r="L1194" s="13">
        <v>883</v>
      </c>
      <c r="M1194" s="10">
        <f t="shared" si="326"/>
        <v>89</v>
      </c>
      <c r="N1194" s="87">
        <f t="shared" si="327"/>
        <v>10.079275198187995</v>
      </c>
      <c r="O1194" s="29">
        <v>10</v>
      </c>
      <c r="P1194" s="13">
        <v>25</v>
      </c>
      <c r="Q1194" s="10">
        <f t="shared" si="328"/>
        <v>-15</v>
      </c>
      <c r="R1194" s="87">
        <f t="shared" si="329"/>
        <v>-60</v>
      </c>
      <c r="S1194" s="29">
        <v>1598</v>
      </c>
      <c r="T1194" s="13">
        <v>1047</v>
      </c>
      <c r="U1194" s="10">
        <f t="shared" si="330"/>
        <v>551</v>
      </c>
      <c r="V1194" s="87">
        <f t="shared" si="331"/>
        <v>52.626552053486151</v>
      </c>
      <c r="W1194" s="88" t="s">
        <v>5412</v>
      </c>
      <c r="X1194" s="89">
        <v>913</v>
      </c>
      <c r="Y1194" s="89">
        <v>377</v>
      </c>
      <c r="Z1194" s="10">
        <f t="shared" si="332"/>
        <v>536</v>
      </c>
      <c r="AA1194" s="87">
        <f t="shared" si="333"/>
        <v>142.17506631299733</v>
      </c>
      <c r="AB1194" s="90" t="s">
        <v>6494</v>
      </c>
      <c r="AC1194" s="89">
        <v>267</v>
      </c>
      <c r="AD1194" s="89">
        <v>267</v>
      </c>
      <c r="AE1194" s="10">
        <f t="shared" si="334"/>
        <v>0</v>
      </c>
      <c r="AF1194" s="11">
        <f t="shared" si="335"/>
        <v>0</v>
      </c>
      <c r="AG1194" s="91" t="s">
        <v>5552</v>
      </c>
      <c r="AH1194" s="89">
        <v>132</v>
      </c>
      <c r="AI1194" s="89">
        <v>132</v>
      </c>
      <c r="AJ1194" s="10">
        <f t="shared" si="336"/>
        <v>0</v>
      </c>
      <c r="AK1194" s="87">
        <f t="shared" si="337"/>
        <v>0</v>
      </c>
      <c r="AL1194" s="90" t="s">
        <v>6495</v>
      </c>
      <c r="AM1194" s="89">
        <v>111</v>
      </c>
      <c r="AN1194" s="89">
        <v>118</v>
      </c>
      <c r="AO1194" s="10">
        <f t="shared" si="338"/>
        <v>-7</v>
      </c>
      <c r="AP1194" s="11">
        <f t="shared" si="339"/>
        <v>-5.9322033898305087</v>
      </c>
      <c r="AQ1194" s="91" t="s">
        <v>6496</v>
      </c>
      <c r="AR1194" s="89">
        <v>46</v>
      </c>
      <c r="AS1194" s="89">
        <v>40</v>
      </c>
      <c r="AT1194" s="10">
        <f t="shared" si="340"/>
        <v>6</v>
      </c>
      <c r="AU1194" s="87">
        <f t="shared" si="341"/>
        <v>15</v>
      </c>
      <c r="AV1194" s="19" t="s">
        <v>6475</v>
      </c>
    </row>
    <row r="1195" spans="3:48" ht="50.1" customHeight="1">
      <c r="C1195" s="5"/>
      <c r="D1195" s="64" t="s">
        <v>2357</v>
      </c>
      <c r="E1195" s="65" t="s">
        <v>5267</v>
      </c>
      <c r="F1195" s="67" t="s">
        <v>2358</v>
      </c>
      <c r="G1195" s="29">
        <v>8604</v>
      </c>
      <c r="H1195" s="13">
        <v>9019</v>
      </c>
      <c r="I1195" s="10">
        <f t="shared" si="324"/>
        <v>-415</v>
      </c>
      <c r="J1195" s="87">
        <f t="shared" si="325"/>
        <v>-4.6013970506708057</v>
      </c>
      <c r="K1195" s="29">
        <v>1969</v>
      </c>
      <c r="L1195" s="13">
        <v>2358</v>
      </c>
      <c r="M1195" s="10">
        <f t="shared" si="326"/>
        <v>-389</v>
      </c>
      <c r="N1195" s="87">
        <f t="shared" si="327"/>
        <v>-16.497031382527567</v>
      </c>
      <c r="O1195" s="29">
        <v>505</v>
      </c>
      <c r="P1195" s="13">
        <v>601</v>
      </c>
      <c r="Q1195" s="10">
        <f t="shared" si="328"/>
        <v>-96</v>
      </c>
      <c r="R1195" s="87">
        <f t="shared" si="329"/>
        <v>-15.973377703826955</v>
      </c>
      <c r="S1195" s="29">
        <v>6130</v>
      </c>
      <c r="T1195" s="13">
        <v>6060</v>
      </c>
      <c r="U1195" s="10">
        <f t="shared" si="330"/>
        <v>70</v>
      </c>
      <c r="V1195" s="87">
        <f t="shared" si="331"/>
        <v>1.1551155115511551</v>
      </c>
      <c r="W1195" s="88" t="s">
        <v>5378</v>
      </c>
      <c r="X1195" s="89">
        <v>2251</v>
      </c>
      <c r="Y1195" s="89">
        <v>2333</v>
      </c>
      <c r="Z1195" s="10">
        <f t="shared" si="332"/>
        <v>-82</v>
      </c>
      <c r="AA1195" s="87">
        <f t="shared" si="333"/>
        <v>-3.5147878268324044</v>
      </c>
      <c r="AB1195" s="90" t="s">
        <v>5628</v>
      </c>
      <c r="AC1195" s="89">
        <v>1290</v>
      </c>
      <c r="AD1195" s="89">
        <v>1337</v>
      </c>
      <c r="AE1195" s="10">
        <f t="shared" si="334"/>
        <v>-47</v>
      </c>
      <c r="AF1195" s="11">
        <f t="shared" si="335"/>
        <v>-3.5153328347045627</v>
      </c>
      <c r="AG1195" s="91" t="s">
        <v>5568</v>
      </c>
      <c r="AH1195" s="89">
        <v>1004</v>
      </c>
      <c r="AI1195" s="89">
        <v>979</v>
      </c>
      <c r="AJ1195" s="10">
        <f t="shared" si="336"/>
        <v>25</v>
      </c>
      <c r="AK1195" s="87">
        <f t="shared" si="337"/>
        <v>2.5536261491317673</v>
      </c>
      <c r="AL1195" s="90" t="s">
        <v>5426</v>
      </c>
      <c r="AM1195" s="89">
        <v>569</v>
      </c>
      <c r="AN1195" s="89">
        <v>405</v>
      </c>
      <c r="AO1195" s="10">
        <f t="shared" si="338"/>
        <v>164</v>
      </c>
      <c r="AP1195" s="11">
        <f t="shared" si="339"/>
        <v>40.493827160493829</v>
      </c>
      <c r="AQ1195" s="91" t="s">
        <v>5375</v>
      </c>
      <c r="AR1195" s="89">
        <v>436</v>
      </c>
      <c r="AS1195" s="89">
        <v>442</v>
      </c>
      <c r="AT1195" s="10">
        <f t="shared" si="340"/>
        <v>-6</v>
      </c>
      <c r="AU1195" s="87">
        <f t="shared" si="341"/>
        <v>-1.3574660633484164</v>
      </c>
      <c r="AV1195" s="19" t="s">
        <v>6475</v>
      </c>
    </row>
    <row r="1196" spans="3:48" ht="50.1" customHeight="1">
      <c r="C1196" s="5"/>
      <c r="D1196" s="64" t="s">
        <v>2359</v>
      </c>
      <c r="E1196" s="65" t="s">
        <v>5267</v>
      </c>
      <c r="F1196" s="67" t="s">
        <v>2360</v>
      </c>
      <c r="G1196" s="29">
        <v>4333</v>
      </c>
      <c r="H1196" s="13">
        <v>4777</v>
      </c>
      <c r="I1196" s="10">
        <f t="shared" si="324"/>
        <v>-444</v>
      </c>
      <c r="J1196" s="87">
        <f t="shared" si="325"/>
        <v>-9.2945363198660242</v>
      </c>
      <c r="K1196" s="29">
        <v>1797</v>
      </c>
      <c r="L1196" s="13">
        <v>1957</v>
      </c>
      <c r="M1196" s="10">
        <f t="shared" si="326"/>
        <v>-160</v>
      </c>
      <c r="N1196" s="87">
        <f t="shared" si="327"/>
        <v>-8.1757792539601422</v>
      </c>
      <c r="O1196" s="29">
        <v>0</v>
      </c>
      <c r="P1196" s="13">
        <v>0</v>
      </c>
      <c r="Q1196" s="10" t="str">
        <f t="shared" si="328"/>
        <v>-</v>
      </c>
      <c r="R1196" s="87" t="str">
        <f t="shared" si="329"/>
        <v>-</v>
      </c>
      <c r="S1196" s="29">
        <v>2536</v>
      </c>
      <c r="T1196" s="13">
        <v>2820</v>
      </c>
      <c r="U1196" s="10">
        <f t="shared" si="330"/>
        <v>-284</v>
      </c>
      <c r="V1196" s="87">
        <f t="shared" si="331"/>
        <v>-10.070921985815604</v>
      </c>
      <c r="W1196" s="88" t="s">
        <v>5389</v>
      </c>
      <c r="X1196" s="89">
        <v>1268</v>
      </c>
      <c r="Y1196" s="89">
        <v>1505</v>
      </c>
      <c r="Z1196" s="10">
        <f t="shared" si="332"/>
        <v>-237</v>
      </c>
      <c r="AA1196" s="87">
        <f t="shared" si="333"/>
        <v>-15.747508305647839</v>
      </c>
      <c r="AB1196" s="90" t="s">
        <v>6498</v>
      </c>
      <c r="AC1196" s="89">
        <v>375</v>
      </c>
      <c r="AD1196" s="89">
        <v>524</v>
      </c>
      <c r="AE1196" s="10">
        <f t="shared" si="334"/>
        <v>-149</v>
      </c>
      <c r="AF1196" s="11">
        <f t="shared" si="335"/>
        <v>-28.435114503816795</v>
      </c>
      <c r="AG1196" s="91" t="s">
        <v>5378</v>
      </c>
      <c r="AH1196" s="89">
        <v>361</v>
      </c>
      <c r="AI1196" s="89">
        <v>360</v>
      </c>
      <c r="AJ1196" s="10">
        <f t="shared" si="336"/>
        <v>1</v>
      </c>
      <c r="AK1196" s="87">
        <f t="shared" si="337"/>
        <v>0.27777777777777779</v>
      </c>
      <c r="AL1196" s="90" t="s">
        <v>5431</v>
      </c>
      <c r="AM1196" s="89">
        <v>247</v>
      </c>
      <c r="AN1196" s="89">
        <v>297</v>
      </c>
      <c r="AO1196" s="10">
        <f t="shared" si="338"/>
        <v>-50</v>
      </c>
      <c r="AP1196" s="11">
        <f t="shared" si="339"/>
        <v>-16.835016835016837</v>
      </c>
      <c r="AQ1196" s="91" t="s">
        <v>5403</v>
      </c>
      <c r="AR1196" s="89">
        <v>120</v>
      </c>
      <c r="AS1196" s="89">
        <v>33</v>
      </c>
      <c r="AT1196" s="10">
        <f t="shared" si="340"/>
        <v>87</v>
      </c>
      <c r="AU1196" s="87">
        <f t="shared" si="341"/>
        <v>263.63636363636363</v>
      </c>
      <c r="AV1196" s="19" t="s">
        <v>6475</v>
      </c>
    </row>
    <row r="1197" spans="3:48" ht="50.1" customHeight="1">
      <c r="C1197" s="5"/>
      <c r="D1197" s="64" t="s">
        <v>2361</v>
      </c>
      <c r="E1197" s="65" t="s">
        <v>5267</v>
      </c>
      <c r="F1197" s="67" t="s">
        <v>2362</v>
      </c>
      <c r="G1197" s="29">
        <v>5454</v>
      </c>
      <c r="H1197" s="13">
        <v>4637</v>
      </c>
      <c r="I1197" s="10">
        <f t="shared" si="324"/>
        <v>817</v>
      </c>
      <c r="J1197" s="87">
        <f t="shared" si="325"/>
        <v>17.619150312702178</v>
      </c>
      <c r="K1197" s="29">
        <v>1544</v>
      </c>
      <c r="L1197" s="13">
        <v>1443</v>
      </c>
      <c r="M1197" s="10">
        <f t="shared" si="326"/>
        <v>101</v>
      </c>
      <c r="N1197" s="87">
        <f t="shared" si="327"/>
        <v>6.9993069993069996</v>
      </c>
      <c r="O1197" s="29">
        <v>714</v>
      </c>
      <c r="P1197" s="13">
        <v>614</v>
      </c>
      <c r="Q1197" s="10">
        <f t="shared" si="328"/>
        <v>100</v>
      </c>
      <c r="R1197" s="87">
        <f t="shared" si="329"/>
        <v>16.286644951140065</v>
      </c>
      <c r="S1197" s="29">
        <v>3196</v>
      </c>
      <c r="T1197" s="13">
        <v>2580</v>
      </c>
      <c r="U1197" s="10">
        <f t="shared" si="330"/>
        <v>616</v>
      </c>
      <c r="V1197" s="87">
        <f t="shared" si="331"/>
        <v>23.875968992248062</v>
      </c>
      <c r="W1197" s="88" t="s">
        <v>6500</v>
      </c>
      <c r="X1197" s="89">
        <v>1780</v>
      </c>
      <c r="Y1197" s="89">
        <v>1461</v>
      </c>
      <c r="Z1197" s="10">
        <f t="shared" si="332"/>
        <v>319</v>
      </c>
      <c r="AA1197" s="87">
        <f t="shared" si="333"/>
        <v>21.834360027378509</v>
      </c>
      <c r="AB1197" s="90" t="s">
        <v>5439</v>
      </c>
      <c r="AC1197" s="89">
        <v>251</v>
      </c>
      <c r="AD1197" s="89">
        <v>151</v>
      </c>
      <c r="AE1197" s="10">
        <f t="shared" si="334"/>
        <v>100</v>
      </c>
      <c r="AF1197" s="11">
        <f t="shared" si="335"/>
        <v>66.225165562913915</v>
      </c>
      <c r="AG1197" s="91" t="s">
        <v>6373</v>
      </c>
      <c r="AH1197" s="89">
        <v>244</v>
      </c>
      <c r="AI1197" s="89">
        <v>239</v>
      </c>
      <c r="AJ1197" s="10">
        <f t="shared" si="336"/>
        <v>5</v>
      </c>
      <c r="AK1197" s="87">
        <f t="shared" si="337"/>
        <v>2.0920502092050208</v>
      </c>
      <c r="AL1197" s="90" t="s">
        <v>5990</v>
      </c>
      <c r="AM1197" s="89">
        <v>219</v>
      </c>
      <c r="AN1197" s="89">
        <v>134</v>
      </c>
      <c r="AO1197" s="10">
        <f t="shared" si="338"/>
        <v>85</v>
      </c>
      <c r="AP1197" s="11">
        <f t="shared" si="339"/>
        <v>63.432835820895527</v>
      </c>
      <c r="AQ1197" s="91" t="s">
        <v>5431</v>
      </c>
      <c r="AR1197" s="89">
        <v>214</v>
      </c>
      <c r="AS1197" s="89">
        <v>214</v>
      </c>
      <c r="AT1197" s="10">
        <f t="shared" si="340"/>
        <v>0</v>
      </c>
      <c r="AU1197" s="87">
        <f t="shared" si="341"/>
        <v>0</v>
      </c>
      <c r="AV1197" s="19" t="s">
        <v>6475</v>
      </c>
    </row>
    <row r="1198" spans="3:48" ht="50.1" customHeight="1">
      <c r="C1198" s="5"/>
      <c r="D1198" s="64" t="s">
        <v>2363</v>
      </c>
      <c r="E1198" s="65" t="s">
        <v>5267</v>
      </c>
      <c r="F1198" s="67" t="s">
        <v>2364</v>
      </c>
      <c r="G1198" s="29">
        <v>3777</v>
      </c>
      <c r="H1198" s="13">
        <v>4074</v>
      </c>
      <c r="I1198" s="10">
        <f t="shared" si="324"/>
        <v>-297</v>
      </c>
      <c r="J1198" s="87">
        <f t="shared" si="325"/>
        <v>-7.2901325478645074</v>
      </c>
      <c r="K1198" s="29">
        <v>1821</v>
      </c>
      <c r="L1198" s="13">
        <v>2098</v>
      </c>
      <c r="M1198" s="10">
        <f t="shared" si="326"/>
        <v>-277</v>
      </c>
      <c r="N1198" s="87">
        <f t="shared" si="327"/>
        <v>-13.203050524308866</v>
      </c>
      <c r="O1198" s="29">
        <v>1141</v>
      </c>
      <c r="P1198" s="13">
        <v>1128</v>
      </c>
      <c r="Q1198" s="10">
        <f t="shared" si="328"/>
        <v>13</v>
      </c>
      <c r="R1198" s="87">
        <f t="shared" si="329"/>
        <v>1.1524822695035459</v>
      </c>
      <c r="S1198" s="29">
        <v>815</v>
      </c>
      <c r="T1198" s="13">
        <v>848</v>
      </c>
      <c r="U1198" s="10">
        <f t="shared" si="330"/>
        <v>-33</v>
      </c>
      <c r="V1198" s="87">
        <f t="shared" si="331"/>
        <v>-3.891509433962264</v>
      </c>
      <c r="W1198" s="88" t="s">
        <v>5339</v>
      </c>
      <c r="X1198" s="89">
        <v>358</v>
      </c>
      <c r="Y1198" s="89">
        <v>355</v>
      </c>
      <c r="Z1198" s="10">
        <f t="shared" si="332"/>
        <v>3</v>
      </c>
      <c r="AA1198" s="87">
        <f t="shared" si="333"/>
        <v>0.84507042253521114</v>
      </c>
      <c r="AB1198" s="90" t="s">
        <v>5568</v>
      </c>
      <c r="AC1198" s="89">
        <v>169</v>
      </c>
      <c r="AD1198" s="89">
        <v>167</v>
      </c>
      <c r="AE1198" s="10">
        <f t="shared" si="334"/>
        <v>2</v>
      </c>
      <c r="AF1198" s="11">
        <f t="shared" si="335"/>
        <v>1.1976047904191618</v>
      </c>
      <c r="AG1198" s="91" t="s">
        <v>5365</v>
      </c>
      <c r="AH1198" s="89">
        <v>110</v>
      </c>
      <c r="AI1198" s="89">
        <v>109</v>
      </c>
      <c r="AJ1198" s="10">
        <f t="shared" si="336"/>
        <v>1</v>
      </c>
      <c r="AK1198" s="87">
        <f t="shared" si="337"/>
        <v>0.91743119266055051</v>
      </c>
      <c r="AL1198" s="90" t="s">
        <v>6501</v>
      </c>
      <c r="AM1198" s="89">
        <v>69</v>
      </c>
      <c r="AN1198" s="89">
        <v>113</v>
      </c>
      <c r="AO1198" s="10">
        <f t="shared" si="338"/>
        <v>-44</v>
      </c>
      <c r="AP1198" s="11">
        <f t="shared" si="339"/>
        <v>-38.938053097345133</v>
      </c>
      <c r="AQ1198" s="91" t="s">
        <v>6502</v>
      </c>
      <c r="AR1198" s="89">
        <v>60</v>
      </c>
      <c r="AS1198" s="89">
        <v>57</v>
      </c>
      <c r="AT1198" s="10">
        <f t="shared" si="340"/>
        <v>3</v>
      </c>
      <c r="AU1198" s="87">
        <f t="shared" si="341"/>
        <v>5.2631578947368416</v>
      </c>
      <c r="AV1198" s="21" t="s">
        <v>6475</v>
      </c>
    </row>
    <row r="1199" spans="3:48" ht="50.1" customHeight="1">
      <c r="C1199" s="5"/>
      <c r="D1199" s="64" t="s">
        <v>2365</v>
      </c>
      <c r="E1199" s="65" t="s">
        <v>5267</v>
      </c>
      <c r="F1199" s="67" t="s">
        <v>2366</v>
      </c>
      <c r="G1199" s="29">
        <v>6964</v>
      </c>
      <c r="H1199" s="13">
        <v>7167</v>
      </c>
      <c r="I1199" s="10">
        <f t="shared" si="324"/>
        <v>-203</v>
      </c>
      <c r="J1199" s="87">
        <f t="shared" si="325"/>
        <v>-2.8324263987721499</v>
      </c>
      <c r="K1199" s="29">
        <v>3892</v>
      </c>
      <c r="L1199" s="13">
        <v>4125</v>
      </c>
      <c r="M1199" s="10">
        <f t="shared" si="326"/>
        <v>-233</v>
      </c>
      <c r="N1199" s="87">
        <f t="shared" si="327"/>
        <v>-5.6484848484848484</v>
      </c>
      <c r="O1199" s="29">
        <v>230</v>
      </c>
      <c r="P1199" s="13">
        <v>230</v>
      </c>
      <c r="Q1199" s="10">
        <f t="shared" si="328"/>
        <v>0</v>
      </c>
      <c r="R1199" s="87">
        <f t="shared" si="329"/>
        <v>0</v>
      </c>
      <c r="S1199" s="29">
        <v>2842</v>
      </c>
      <c r="T1199" s="13">
        <v>2812</v>
      </c>
      <c r="U1199" s="10">
        <f t="shared" si="330"/>
        <v>30</v>
      </c>
      <c r="V1199" s="87">
        <f t="shared" si="331"/>
        <v>1.0668563300142246</v>
      </c>
      <c r="W1199" s="88" t="s">
        <v>5628</v>
      </c>
      <c r="X1199" s="89">
        <v>1453</v>
      </c>
      <c r="Y1199" s="89">
        <v>1460</v>
      </c>
      <c r="Z1199" s="10">
        <f t="shared" si="332"/>
        <v>-7</v>
      </c>
      <c r="AA1199" s="87">
        <f t="shared" si="333"/>
        <v>-0.47945205479452058</v>
      </c>
      <c r="AB1199" s="90" t="s">
        <v>5346</v>
      </c>
      <c r="AC1199" s="89">
        <v>401</v>
      </c>
      <c r="AD1199" s="89">
        <v>401</v>
      </c>
      <c r="AE1199" s="10">
        <f t="shared" si="334"/>
        <v>0</v>
      </c>
      <c r="AF1199" s="11">
        <f t="shared" si="335"/>
        <v>0</v>
      </c>
      <c r="AG1199" s="91" t="s">
        <v>6503</v>
      </c>
      <c r="AH1199" s="89">
        <v>265</v>
      </c>
      <c r="AI1199" s="89">
        <v>264</v>
      </c>
      <c r="AJ1199" s="10">
        <f t="shared" si="336"/>
        <v>1</v>
      </c>
      <c r="AK1199" s="87">
        <f t="shared" si="337"/>
        <v>0.37878787878787878</v>
      </c>
      <c r="AL1199" s="90" t="s">
        <v>6504</v>
      </c>
      <c r="AM1199" s="89">
        <v>224</v>
      </c>
      <c r="AN1199" s="89">
        <v>212</v>
      </c>
      <c r="AO1199" s="10">
        <f t="shared" si="338"/>
        <v>12</v>
      </c>
      <c r="AP1199" s="11">
        <f t="shared" si="339"/>
        <v>5.6603773584905666</v>
      </c>
      <c r="AQ1199" s="91" t="s">
        <v>6505</v>
      </c>
      <c r="AR1199" s="89">
        <v>196</v>
      </c>
      <c r="AS1199" s="89">
        <v>195</v>
      </c>
      <c r="AT1199" s="10">
        <f t="shared" si="340"/>
        <v>1</v>
      </c>
      <c r="AU1199" s="87">
        <f t="shared" si="341"/>
        <v>0.51282051282051277</v>
      </c>
      <c r="AV1199" s="19" t="s">
        <v>6475</v>
      </c>
    </row>
    <row r="1200" spans="3:48" ht="50.1" customHeight="1">
      <c r="C1200" s="5"/>
      <c r="D1200" s="64" t="s">
        <v>2367</v>
      </c>
      <c r="E1200" s="65" t="s">
        <v>5267</v>
      </c>
      <c r="F1200" s="67" t="s">
        <v>2368</v>
      </c>
      <c r="G1200" s="29">
        <v>29568</v>
      </c>
      <c r="H1200" s="13">
        <v>32380</v>
      </c>
      <c r="I1200" s="10">
        <f t="shared" si="324"/>
        <v>-2812</v>
      </c>
      <c r="J1200" s="87">
        <f t="shared" si="325"/>
        <v>-8.6843730697961714</v>
      </c>
      <c r="K1200" s="29">
        <v>7046</v>
      </c>
      <c r="L1200" s="13">
        <v>7453</v>
      </c>
      <c r="M1200" s="10">
        <f t="shared" si="326"/>
        <v>-407</v>
      </c>
      <c r="N1200" s="87">
        <f t="shared" si="327"/>
        <v>-5.4608882329263384</v>
      </c>
      <c r="O1200" s="29">
        <v>4138</v>
      </c>
      <c r="P1200" s="13">
        <v>6235</v>
      </c>
      <c r="Q1200" s="10">
        <f t="shared" si="328"/>
        <v>-2097</v>
      </c>
      <c r="R1200" s="87">
        <f t="shared" si="329"/>
        <v>-33.632718524458696</v>
      </c>
      <c r="S1200" s="29">
        <v>18384</v>
      </c>
      <c r="T1200" s="13">
        <v>18692</v>
      </c>
      <c r="U1200" s="10">
        <f t="shared" si="330"/>
        <v>-308</v>
      </c>
      <c r="V1200" s="87">
        <f t="shared" si="331"/>
        <v>-1.6477637491975177</v>
      </c>
      <c r="W1200" s="88" t="s">
        <v>6506</v>
      </c>
      <c r="X1200" s="89">
        <v>5268</v>
      </c>
      <c r="Y1200" s="89">
        <v>5713</v>
      </c>
      <c r="Z1200" s="10">
        <f t="shared" si="332"/>
        <v>-445</v>
      </c>
      <c r="AA1200" s="87">
        <f t="shared" si="333"/>
        <v>-7.7892525818309117</v>
      </c>
      <c r="AB1200" s="90" t="s">
        <v>5389</v>
      </c>
      <c r="AC1200" s="89">
        <v>3143</v>
      </c>
      <c r="AD1200" s="89">
        <v>3138</v>
      </c>
      <c r="AE1200" s="10">
        <f t="shared" si="334"/>
        <v>5</v>
      </c>
      <c r="AF1200" s="11">
        <f t="shared" si="335"/>
        <v>0.15933715742511154</v>
      </c>
      <c r="AG1200" s="91" t="s">
        <v>5444</v>
      </c>
      <c r="AH1200" s="89">
        <v>2211</v>
      </c>
      <c r="AI1200" s="89">
        <v>2189</v>
      </c>
      <c r="AJ1200" s="10">
        <f t="shared" si="336"/>
        <v>22</v>
      </c>
      <c r="AK1200" s="87">
        <f t="shared" si="337"/>
        <v>1.0050251256281406</v>
      </c>
      <c r="AL1200" s="90" t="s">
        <v>5568</v>
      </c>
      <c r="AM1200" s="89">
        <v>987</v>
      </c>
      <c r="AN1200" s="89">
        <v>985</v>
      </c>
      <c r="AO1200" s="10">
        <f t="shared" si="338"/>
        <v>2</v>
      </c>
      <c r="AP1200" s="11">
        <f t="shared" si="339"/>
        <v>0.20304568527918782</v>
      </c>
      <c r="AQ1200" s="91" t="s">
        <v>5346</v>
      </c>
      <c r="AR1200" s="89">
        <v>967</v>
      </c>
      <c r="AS1200" s="89">
        <v>965</v>
      </c>
      <c r="AT1200" s="10">
        <f t="shared" si="340"/>
        <v>2</v>
      </c>
      <c r="AU1200" s="87">
        <f t="shared" si="341"/>
        <v>0.20725388601036268</v>
      </c>
      <c r="AV1200" s="19" t="s">
        <v>6475</v>
      </c>
    </row>
    <row r="1201" spans="3:48" ht="50.1" customHeight="1">
      <c r="C1201" s="5"/>
      <c r="D1201" s="64" t="s">
        <v>2369</v>
      </c>
      <c r="E1201" s="65" t="s">
        <v>5267</v>
      </c>
      <c r="F1201" s="67" t="s">
        <v>2370</v>
      </c>
      <c r="G1201" s="29">
        <v>11182</v>
      </c>
      <c r="H1201" s="13">
        <v>11072</v>
      </c>
      <c r="I1201" s="10">
        <f t="shared" si="324"/>
        <v>110</v>
      </c>
      <c r="J1201" s="87">
        <f t="shared" si="325"/>
        <v>0.99349710982658967</v>
      </c>
      <c r="K1201" s="29">
        <v>3719</v>
      </c>
      <c r="L1201" s="13">
        <v>3837</v>
      </c>
      <c r="M1201" s="10">
        <f t="shared" si="326"/>
        <v>-118</v>
      </c>
      <c r="N1201" s="87">
        <f t="shared" si="327"/>
        <v>-3.0753192598384151</v>
      </c>
      <c r="O1201" s="29">
        <v>431</v>
      </c>
      <c r="P1201" s="13">
        <v>430</v>
      </c>
      <c r="Q1201" s="10">
        <f t="shared" si="328"/>
        <v>1</v>
      </c>
      <c r="R1201" s="87">
        <f t="shared" si="329"/>
        <v>0.23255813953488372</v>
      </c>
      <c r="S1201" s="29">
        <v>7032</v>
      </c>
      <c r="T1201" s="13">
        <v>6804</v>
      </c>
      <c r="U1201" s="10">
        <f t="shared" si="330"/>
        <v>228</v>
      </c>
      <c r="V1201" s="87">
        <f t="shared" si="331"/>
        <v>3.3509700176366843</v>
      </c>
      <c r="W1201" s="88" t="s">
        <v>6096</v>
      </c>
      <c r="X1201" s="89">
        <v>2427</v>
      </c>
      <c r="Y1201" s="89">
        <v>2393</v>
      </c>
      <c r="Z1201" s="10">
        <f t="shared" si="332"/>
        <v>34</v>
      </c>
      <c r="AA1201" s="87">
        <f t="shared" si="333"/>
        <v>1.420810697868784</v>
      </c>
      <c r="AB1201" s="90" t="s">
        <v>5642</v>
      </c>
      <c r="AC1201" s="89">
        <v>1158</v>
      </c>
      <c r="AD1201" s="89">
        <v>969</v>
      </c>
      <c r="AE1201" s="10">
        <f t="shared" si="334"/>
        <v>189</v>
      </c>
      <c r="AF1201" s="11">
        <f t="shared" si="335"/>
        <v>19.504643962848299</v>
      </c>
      <c r="AG1201" s="91" t="s">
        <v>5684</v>
      </c>
      <c r="AH1201" s="89">
        <v>787</v>
      </c>
      <c r="AI1201" s="89">
        <v>864</v>
      </c>
      <c r="AJ1201" s="10">
        <f t="shared" si="336"/>
        <v>-77</v>
      </c>
      <c r="AK1201" s="87">
        <f t="shared" si="337"/>
        <v>-8.9120370370370363</v>
      </c>
      <c r="AL1201" s="90" t="s">
        <v>5335</v>
      </c>
      <c r="AM1201" s="89">
        <v>691</v>
      </c>
      <c r="AN1201" s="89">
        <v>691</v>
      </c>
      <c r="AO1201" s="10">
        <f t="shared" si="338"/>
        <v>0</v>
      </c>
      <c r="AP1201" s="11">
        <f t="shared" si="339"/>
        <v>0</v>
      </c>
      <c r="AQ1201" s="91" t="s">
        <v>5568</v>
      </c>
      <c r="AR1201" s="89">
        <v>687</v>
      </c>
      <c r="AS1201" s="89">
        <v>685</v>
      </c>
      <c r="AT1201" s="10">
        <f t="shared" si="340"/>
        <v>2</v>
      </c>
      <c r="AU1201" s="87">
        <f t="shared" si="341"/>
        <v>0.29197080291970801</v>
      </c>
      <c r="AV1201" s="19" t="s">
        <v>6475</v>
      </c>
    </row>
    <row r="1202" spans="3:48" ht="50.1" customHeight="1">
      <c r="C1202" s="5"/>
      <c r="D1202" s="64" t="s">
        <v>2371</v>
      </c>
      <c r="E1202" s="65" t="s">
        <v>5267</v>
      </c>
      <c r="F1202" s="67" t="s">
        <v>2372</v>
      </c>
      <c r="G1202" s="29">
        <v>3947</v>
      </c>
      <c r="H1202" s="13">
        <v>4157</v>
      </c>
      <c r="I1202" s="10">
        <f t="shared" si="324"/>
        <v>-210</v>
      </c>
      <c r="J1202" s="87">
        <f t="shared" si="325"/>
        <v>-5.0517199903776762</v>
      </c>
      <c r="K1202" s="29">
        <v>904</v>
      </c>
      <c r="L1202" s="13">
        <v>931</v>
      </c>
      <c r="M1202" s="10">
        <f t="shared" si="326"/>
        <v>-27</v>
      </c>
      <c r="N1202" s="87">
        <f t="shared" si="327"/>
        <v>-2.9001074113856067</v>
      </c>
      <c r="O1202" s="29">
        <v>362</v>
      </c>
      <c r="P1202" s="13">
        <v>359</v>
      </c>
      <c r="Q1202" s="10">
        <f t="shared" si="328"/>
        <v>3</v>
      </c>
      <c r="R1202" s="87">
        <f t="shared" si="329"/>
        <v>0.83565459610027859</v>
      </c>
      <c r="S1202" s="29">
        <v>2682</v>
      </c>
      <c r="T1202" s="13">
        <v>2867</v>
      </c>
      <c r="U1202" s="10">
        <f t="shared" si="330"/>
        <v>-185</v>
      </c>
      <c r="V1202" s="87">
        <f t="shared" si="331"/>
        <v>-6.4527380537146852</v>
      </c>
      <c r="W1202" s="88" t="s">
        <v>5628</v>
      </c>
      <c r="X1202" s="89">
        <v>765</v>
      </c>
      <c r="Y1202" s="89">
        <v>915</v>
      </c>
      <c r="Z1202" s="10">
        <f t="shared" si="332"/>
        <v>-150</v>
      </c>
      <c r="AA1202" s="87">
        <f t="shared" si="333"/>
        <v>-16.393442622950818</v>
      </c>
      <c r="AB1202" s="90" t="s">
        <v>5335</v>
      </c>
      <c r="AC1202" s="89">
        <v>461</v>
      </c>
      <c r="AD1202" s="89">
        <v>461</v>
      </c>
      <c r="AE1202" s="10">
        <f t="shared" si="334"/>
        <v>0</v>
      </c>
      <c r="AF1202" s="11">
        <f t="shared" si="335"/>
        <v>0</v>
      </c>
      <c r="AG1202" s="91" t="s">
        <v>5378</v>
      </c>
      <c r="AH1202" s="89">
        <v>458</v>
      </c>
      <c r="AI1202" s="89">
        <v>557</v>
      </c>
      <c r="AJ1202" s="10">
        <f t="shared" si="336"/>
        <v>-99</v>
      </c>
      <c r="AK1202" s="87">
        <f t="shared" si="337"/>
        <v>-17.773788150807899</v>
      </c>
      <c r="AL1202" s="90" t="s">
        <v>6411</v>
      </c>
      <c r="AM1202" s="89">
        <v>225</v>
      </c>
      <c r="AN1202" s="89">
        <v>274</v>
      </c>
      <c r="AO1202" s="10">
        <f t="shared" si="338"/>
        <v>-49</v>
      </c>
      <c r="AP1202" s="11">
        <f t="shared" si="339"/>
        <v>-17.883211678832119</v>
      </c>
      <c r="AQ1202" s="91" t="s">
        <v>6507</v>
      </c>
      <c r="AR1202" s="89">
        <v>206</v>
      </c>
      <c r="AS1202" s="89">
        <v>206</v>
      </c>
      <c r="AT1202" s="10">
        <f t="shared" si="340"/>
        <v>0</v>
      </c>
      <c r="AU1202" s="87">
        <f t="shared" si="341"/>
        <v>0</v>
      </c>
      <c r="AV1202" s="19" t="s">
        <v>6475</v>
      </c>
    </row>
    <row r="1203" spans="3:48" ht="50.1" customHeight="1">
      <c r="C1203" s="5"/>
      <c r="D1203" s="64" t="s">
        <v>2373</v>
      </c>
      <c r="E1203" s="65" t="s">
        <v>5267</v>
      </c>
      <c r="F1203" s="67" t="s">
        <v>2374</v>
      </c>
      <c r="G1203" s="29">
        <v>14984</v>
      </c>
      <c r="H1203" s="13">
        <v>15543</v>
      </c>
      <c r="I1203" s="10">
        <f t="shared" si="324"/>
        <v>-559</v>
      </c>
      <c r="J1203" s="87">
        <f t="shared" si="325"/>
        <v>-3.5964742971112398</v>
      </c>
      <c r="K1203" s="29">
        <v>5150</v>
      </c>
      <c r="L1203" s="13">
        <v>5325</v>
      </c>
      <c r="M1203" s="10">
        <f t="shared" si="326"/>
        <v>-175</v>
      </c>
      <c r="N1203" s="87">
        <f t="shared" si="327"/>
        <v>-3.286384976525822</v>
      </c>
      <c r="O1203" s="29">
        <v>1521</v>
      </c>
      <c r="P1203" s="13">
        <v>1517</v>
      </c>
      <c r="Q1203" s="10">
        <f t="shared" si="328"/>
        <v>4</v>
      </c>
      <c r="R1203" s="87">
        <f t="shared" si="329"/>
        <v>0.26367831245880025</v>
      </c>
      <c r="S1203" s="29">
        <v>8313</v>
      </c>
      <c r="T1203" s="13">
        <v>8701</v>
      </c>
      <c r="U1203" s="10">
        <f t="shared" si="330"/>
        <v>-388</v>
      </c>
      <c r="V1203" s="87">
        <f t="shared" si="331"/>
        <v>-4.4592575566026893</v>
      </c>
      <c r="W1203" s="88" t="s">
        <v>5389</v>
      </c>
      <c r="X1203" s="89">
        <v>2639</v>
      </c>
      <c r="Y1203" s="89">
        <v>2753</v>
      </c>
      <c r="Z1203" s="10">
        <f t="shared" si="332"/>
        <v>-114</v>
      </c>
      <c r="AA1203" s="87">
        <f t="shared" si="333"/>
        <v>-4.1409371594624043</v>
      </c>
      <c r="AB1203" s="90" t="s">
        <v>6508</v>
      </c>
      <c r="AC1203" s="89">
        <v>2345</v>
      </c>
      <c r="AD1203" s="89">
        <v>2025</v>
      </c>
      <c r="AE1203" s="10">
        <f t="shared" si="334"/>
        <v>320</v>
      </c>
      <c r="AF1203" s="11">
        <f t="shared" si="335"/>
        <v>15.802469135802468</v>
      </c>
      <c r="AG1203" s="91" t="s">
        <v>5339</v>
      </c>
      <c r="AH1203" s="89">
        <v>2045</v>
      </c>
      <c r="AI1203" s="89">
        <v>2539</v>
      </c>
      <c r="AJ1203" s="10">
        <f t="shared" si="336"/>
        <v>-494</v>
      </c>
      <c r="AK1203" s="87">
        <f t="shared" si="337"/>
        <v>-19.456478928712091</v>
      </c>
      <c r="AL1203" s="90" t="s">
        <v>5346</v>
      </c>
      <c r="AM1203" s="89">
        <v>300</v>
      </c>
      <c r="AN1203" s="89">
        <v>298</v>
      </c>
      <c r="AO1203" s="10">
        <f t="shared" si="338"/>
        <v>2</v>
      </c>
      <c r="AP1203" s="11">
        <f t="shared" si="339"/>
        <v>0.67114093959731547</v>
      </c>
      <c r="AQ1203" s="91" t="s">
        <v>6509</v>
      </c>
      <c r="AR1203" s="89">
        <v>273</v>
      </c>
      <c r="AS1203" s="89">
        <v>302</v>
      </c>
      <c r="AT1203" s="10">
        <f t="shared" si="340"/>
        <v>-29</v>
      </c>
      <c r="AU1203" s="87">
        <f t="shared" si="341"/>
        <v>-9.6026490066225172</v>
      </c>
      <c r="AV1203" s="19" t="s">
        <v>6475</v>
      </c>
    </row>
    <row r="1204" spans="3:48" ht="50.1" customHeight="1">
      <c r="C1204" s="5"/>
      <c r="D1204" s="64" t="s">
        <v>2375</v>
      </c>
      <c r="E1204" s="65" t="s">
        <v>5267</v>
      </c>
      <c r="F1204" s="67" t="s">
        <v>2376</v>
      </c>
      <c r="G1204" s="29">
        <v>3053</v>
      </c>
      <c r="H1204" s="13">
        <v>3155</v>
      </c>
      <c r="I1204" s="10">
        <f t="shared" si="324"/>
        <v>-102</v>
      </c>
      <c r="J1204" s="87">
        <f t="shared" si="325"/>
        <v>-3.2329635499207607</v>
      </c>
      <c r="K1204" s="29">
        <v>1939</v>
      </c>
      <c r="L1204" s="13">
        <v>2147</v>
      </c>
      <c r="M1204" s="10">
        <f t="shared" si="326"/>
        <v>-208</v>
      </c>
      <c r="N1204" s="87">
        <f t="shared" si="327"/>
        <v>-9.6879366557987883</v>
      </c>
      <c r="O1204" s="29">
        <v>208</v>
      </c>
      <c r="P1204" s="13">
        <v>179</v>
      </c>
      <c r="Q1204" s="10">
        <f t="shared" si="328"/>
        <v>29</v>
      </c>
      <c r="R1204" s="87">
        <f t="shared" si="329"/>
        <v>16.201117318435752</v>
      </c>
      <c r="S1204" s="29">
        <v>905</v>
      </c>
      <c r="T1204" s="13">
        <v>830</v>
      </c>
      <c r="U1204" s="10">
        <f t="shared" si="330"/>
        <v>75</v>
      </c>
      <c r="V1204" s="87">
        <f t="shared" si="331"/>
        <v>9.0361445783132535</v>
      </c>
      <c r="W1204" s="88" t="s">
        <v>5389</v>
      </c>
      <c r="X1204" s="89">
        <v>895</v>
      </c>
      <c r="Y1204" s="89">
        <v>822</v>
      </c>
      <c r="Z1204" s="10">
        <f t="shared" si="332"/>
        <v>73</v>
      </c>
      <c r="AA1204" s="87">
        <f t="shared" si="333"/>
        <v>8.8807785888077859</v>
      </c>
      <c r="AB1204" s="90" t="s">
        <v>5438</v>
      </c>
      <c r="AC1204" s="89">
        <v>10</v>
      </c>
      <c r="AD1204" s="89">
        <v>7</v>
      </c>
      <c r="AE1204" s="10">
        <f t="shared" si="334"/>
        <v>3</v>
      </c>
      <c r="AF1204" s="11">
        <f t="shared" si="335"/>
        <v>42.857142857142854</v>
      </c>
      <c r="AG1204" s="91" t="s">
        <v>5344</v>
      </c>
      <c r="AH1204" s="89" t="s">
        <v>5344</v>
      </c>
      <c r="AI1204" s="89" t="s">
        <v>5344</v>
      </c>
      <c r="AJ1204" s="10" t="str">
        <f t="shared" si="336"/>
        <v>-</v>
      </c>
      <c r="AK1204" s="87" t="str">
        <f t="shared" si="337"/>
        <v>-</v>
      </c>
      <c r="AL1204" s="90" t="s">
        <v>5344</v>
      </c>
      <c r="AM1204" s="89" t="s">
        <v>5344</v>
      </c>
      <c r="AN1204" s="89" t="s">
        <v>5344</v>
      </c>
      <c r="AO1204" s="10" t="str">
        <f t="shared" si="338"/>
        <v>-</v>
      </c>
      <c r="AP1204" s="11" t="str">
        <f t="shared" si="339"/>
        <v>-</v>
      </c>
      <c r="AQ1204" s="91" t="s">
        <v>5344</v>
      </c>
      <c r="AR1204" s="89" t="s">
        <v>5344</v>
      </c>
      <c r="AS1204" s="89" t="s">
        <v>5344</v>
      </c>
      <c r="AT1204" s="10" t="str">
        <f t="shared" si="340"/>
        <v>-</v>
      </c>
      <c r="AU1204" s="87" t="str">
        <f t="shared" si="341"/>
        <v>-</v>
      </c>
      <c r="AV1204" s="19" t="s">
        <v>6475</v>
      </c>
    </row>
    <row r="1205" spans="3:48" ht="50.1" customHeight="1">
      <c r="C1205" s="5"/>
      <c r="D1205" s="64" t="s">
        <v>2377</v>
      </c>
      <c r="E1205" s="65" t="s">
        <v>5267</v>
      </c>
      <c r="F1205" s="67" t="s">
        <v>2378</v>
      </c>
      <c r="G1205" s="29">
        <v>5826</v>
      </c>
      <c r="H1205" s="13">
        <v>5658</v>
      </c>
      <c r="I1205" s="10">
        <f t="shared" si="324"/>
        <v>168</v>
      </c>
      <c r="J1205" s="87">
        <f t="shared" si="325"/>
        <v>2.9692470837751856</v>
      </c>
      <c r="K1205" s="29">
        <v>1681</v>
      </c>
      <c r="L1205" s="13">
        <v>1681</v>
      </c>
      <c r="M1205" s="10">
        <f t="shared" si="326"/>
        <v>0</v>
      </c>
      <c r="N1205" s="87">
        <f t="shared" si="327"/>
        <v>0</v>
      </c>
      <c r="O1205" s="29">
        <v>248</v>
      </c>
      <c r="P1205" s="13">
        <v>248</v>
      </c>
      <c r="Q1205" s="10">
        <f t="shared" si="328"/>
        <v>0</v>
      </c>
      <c r="R1205" s="87">
        <f t="shared" si="329"/>
        <v>0</v>
      </c>
      <c r="S1205" s="29">
        <v>3896</v>
      </c>
      <c r="T1205" s="13">
        <v>3729</v>
      </c>
      <c r="U1205" s="10">
        <f t="shared" si="330"/>
        <v>167</v>
      </c>
      <c r="V1205" s="87">
        <f t="shared" si="331"/>
        <v>4.4784124430142134</v>
      </c>
      <c r="W1205" s="88" t="s">
        <v>5373</v>
      </c>
      <c r="X1205" s="89">
        <v>763</v>
      </c>
      <c r="Y1205" s="89">
        <v>852</v>
      </c>
      <c r="Z1205" s="10">
        <f t="shared" si="332"/>
        <v>-89</v>
      </c>
      <c r="AA1205" s="87">
        <f t="shared" si="333"/>
        <v>-10.44600938967136</v>
      </c>
      <c r="AB1205" s="90" t="s">
        <v>5342</v>
      </c>
      <c r="AC1205" s="89">
        <v>585</v>
      </c>
      <c r="AD1205" s="89">
        <v>375</v>
      </c>
      <c r="AE1205" s="10">
        <f t="shared" si="334"/>
        <v>210</v>
      </c>
      <c r="AF1205" s="11">
        <f t="shared" si="335"/>
        <v>56.000000000000007</v>
      </c>
      <c r="AG1205" s="91" t="s">
        <v>5389</v>
      </c>
      <c r="AH1205" s="89">
        <v>513</v>
      </c>
      <c r="AI1205" s="89">
        <v>512</v>
      </c>
      <c r="AJ1205" s="10">
        <f t="shared" si="336"/>
        <v>1</v>
      </c>
      <c r="AK1205" s="87">
        <f t="shared" si="337"/>
        <v>0.1953125</v>
      </c>
      <c r="AL1205" s="90" t="s">
        <v>6086</v>
      </c>
      <c r="AM1205" s="89">
        <v>411</v>
      </c>
      <c r="AN1205" s="89">
        <v>411</v>
      </c>
      <c r="AO1205" s="10">
        <f t="shared" si="338"/>
        <v>0</v>
      </c>
      <c r="AP1205" s="11">
        <f t="shared" si="339"/>
        <v>0</v>
      </c>
      <c r="AQ1205" s="91" t="s">
        <v>6510</v>
      </c>
      <c r="AR1205" s="89">
        <v>370</v>
      </c>
      <c r="AS1205" s="89">
        <v>370</v>
      </c>
      <c r="AT1205" s="10">
        <f t="shared" si="340"/>
        <v>0</v>
      </c>
      <c r="AU1205" s="87">
        <f t="shared" si="341"/>
        <v>0</v>
      </c>
      <c r="AV1205" s="19" t="s">
        <v>6475</v>
      </c>
    </row>
    <row r="1206" spans="3:48" ht="50.1" customHeight="1">
      <c r="C1206" s="5"/>
      <c r="D1206" s="64" t="s">
        <v>2379</v>
      </c>
      <c r="E1206" s="65" t="s">
        <v>5267</v>
      </c>
      <c r="F1206" s="67" t="s">
        <v>1323</v>
      </c>
      <c r="G1206" s="29">
        <v>7116</v>
      </c>
      <c r="H1206" s="13">
        <v>7058</v>
      </c>
      <c r="I1206" s="10">
        <f t="shared" si="324"/>
        <v>58</v>
      </c>
      <c r="J1206" s="87">
        <f t="shared" si="325"/>
        <v>0.82176253896287899</v>
      </c>
      <c r="K1206" s="29">
        <v>656</v>
      </c>
      <c r="L1206" s="13">
        <v>656</v>
      </c>
      <c r="M1206" s="10">
        <f t="shared" si="326"/>
        <v>0</v>
      </c>
      <c r="N1206" s="87">
        <f t="shared" si="327"/>
        <v>0</v>
      </c>
      <c r="O1206" s="29">
        <v>407</v>
      </c>
      <c r="P1206" s="13">
        <v>406</v>
      </c>
      <c r="Q1206" s="10">
        <f t="shared" si="328"/>
        <v>1</v>
      </c>
      <c r="R1206" s="87">
        <f t="shared" si="329"/>
        <v>0.24630541871921183</v>
      </c>
      <c r="S1206" s="29">
        <v>6053</v>
      </c>
      <c r="T1206" s="13">
        <v>5996</v>
      </c>
      <c r="U1206" s="10">
        <f t="shared" si="330"/>
        <v>57</v>
      </c>
      <c r="V1206" s="87">
        <f t="shared" si="331"/>
        <v>0.95063375583722476</v>
      </c>
      <c r="W1206" s="88" t="s">
        <v>5389</v>
      </c>
      <c r="X1206" s="89">
        <v>2589</v>
      </c>
      <c r="Y1206" s="89">
        <v>2588</v>
      </c>
      <c r="Z1206" s="10">
        <f t="shared" si="332"/>
        <v>1</v>
      </c>
      <c r="AA1206" s="87">
        <f t="shared" si="333"/>
        <v>3.8639876352395672E-2</v>
      </c>
      <c r="AB1206" s="90" t="s">
        <v>6511</v>
      </c>
      <c r="AC1206" s="89">
        <v>720</v>
      </c>
      <c r="AD1206" s="89">
        <v>770</v>
      </c>
      <c r="AE1206" s="10">
        <f t="shared" si="334"/>
        <v>-50</v>
      </c>
      <c r="AF1206" s="11">
        <f t="shared" si="335"/>
        <v>-6.4935064935064926</v>
      </c>
      <c r="AG1206" s="91" t="s">
        <v>6512</v>
      </c>
      <c r="AH1206" s="89">
        <v>626</v>
      </c>
      <c r="AI1206" s="89">
        <v>626</v>
      </c>
      <c r="AJ1206" s="10">
        <f t="shared" si="336"/>
        <v>0</v>
      </c>
      <c r="AK1206" s="87">
        <f t="shared" si="337"/>
        <v>0</v>
      </c>
      <c r="AL1206" s="90" t="s">
        <v>6513</v>
      </c>
      <c r="AM1206" s="89">
        <v>586</v>
      </c>
      <c r="AN1206" s="89">
        <v>581</v>
      </c>
      <c r="AO1206" s="10">
        <f t="shared" si="338"/>
        <v>5</v>
      </c>
      <c r="AP1206" s="11">
        <f t="shared" si="339"/>
        <v>0.86058519793459543</v>
      </c>
      <c r="AQ1206" s="91" t="s">
        <v>6514</v>
      </c>
      <c r="AR1206" s="89">
        <v>485</v>
      </c>
      <c r="AS1206" s="89">
        <v>485</v>
      </c>
      <c r="AT1206" s="10">
        <f t="shared" si="340"/>
        <v>0</v>
      </c>
      <c r="AU1206" s="87">
        <f t="shared" si="341"/>
        <v>0</v>
      </c>
      <c r="AV1206" s="19" t="s">
        <v>6475</v>
      </c>
    </row>
    <row r="1207" spans="3:48" ht="50.1" customHeight="1">
      <c r="C1207" s="5"/>
      <c r="D1207" s="64" t="s">
        <v>2380</v>
      </c>
      <c r="E1207" s="65" t="s">
        <v>5267</v>
      </c>
      <c r="F1207" s="67" t="s">
        <v>2381</v>
      </c>
      <c r="G1207" s="29">
        <v>4570</v>
      </c>
      <c r="H1207" s="13">
        <v>4585</v>
      </c>
      <c r="I1207" s="10">
        <f t="shared" si="324"/>
        <v>-15</v>
      </c>
      <c r="J1207" s="87">
        <f t="shared" si="325"/>
        <v>-0.32715376226826609</v>
      </c>
      <c r="K1207" s="29">
        <v>631</v>
      </c>
      <c r="L1207" s="13">
        <v>673</v>
      </c>
      <c r="M1207" s="10">
        <f t="shared" si="326"/>
        <v>-42</v>
      </c>
      <c r="N1207" s="87">
        <f t="shared" si="327"/>
        <v>-6.2407132243684993</v>
      </c>
      <c r="O1207" s="29">
        <v>243</v>
      </c>
      <c r="P1207" s="13">
        <v>243</v>
      </c>
      <c r="Q1207" s="10">
        <f t="shared" si="328"/>
        <v>0</v>
      </c>
      <c r="R1207" s="87">
        <f t="shared" si="329"/>
        <v>0</v>
      </c>
      <c r="S1207" s="29">
        <v>3696</v>
      </c>
      <c r="T1207" s="13">
        <v>3669</v>
      </c>
      <c r="U1207" s="10">
        <f t="shared" si="330"/>
        <v>27</v>
      </c>
      <c r="V1207" s="87">
        <f t="shared" si="331"/>
        <v>0.73589533932951756</v>
      </c>
      <c r="W1207" s="88" t="s">
        <v>6515</v>
      </c>
      <c r="X1207" s="89">
        <v>800</v>
      </c>
      <c r="Y1207" s="89">
        <v>800</v>
      </c>
      <c r="Z1207" s="10">
        <f t="shared" si="332"/>
        <v>0</v>
      </c>
      <c r="AA1207" s="87">
        <f t="shared" si="333"/>
        <v>0</v>
      </c>
      <c r="AB1207" s="90" t="s">
        <v>5852</v>
      </c>
      <c r="AC1207" s="89">
        <v>700</v>
      </c>
      <c r="AD1207" s="89">
        <v>700</v>
      </c>
      <c r="AE1207" s="10">
        <f t="shared" si="334"/>
        <v>0</v>
      </c>
      <c r="AF1207" s="11">
        <f t="shared" si="335"/>
        <v>0</v>
      </c>
      <c r="AG1207" s="91" t="s">
        <v>5335</v>
      </c>
      <c r="AH1207" s="89">
        <v>600</v>
      </c>
      <c r="AI1207" s="89">
        <v>600</v>
      </c>
      <c r="AJ1207" s="10">
        <f t="shared" si="336"/>
        <v>0</v>
      </c>
      <c r="AK1207" s="87">
        <f t="shared" si="337"/>
        <v>0</v>
      </c>
      <c r="AL1207" s="90" t="s">
        <v>5389</v>
      </c>
      <c r="AM1207" s="89">
        <v>554</v>
      </c>
      <c r="AN1207" s="89">
        <v>538</v>
      </c>
      <c r="AO1207" s="10">
        <f t="shared" si="338"/>
        <v>16</v>
      </c>
      <c r="AP1207" s="11">
        <f t="shared" si="339"/>
        <v>2.9739776951672861</v>
      </c>
      <c r="AQ1207" s="91" t="s">
        <v>6346</v>
      </c>
      <c r="AR1207" s="89">
        <v>500</v>
      </c>
      <c r="AS1207" s="89">
        <v>500</v>
      </c>
      <c r="AT1207" s="10">
        <f t="shared" si="340"/>
        <v>0</v>
      </c>
      <c r="AU1207" s="87">
        <f t="shared" si="341"/>
        <v>0</v>
      </c>
      <c r="AV1207" s="21" t="s">
        <v>6475</v>
      </c>
    </row>
    <row r="1208" spans="3:48" ht="50.1" customHeight="1">
      <c r="C1208" s="5"/>
      <c r="D1208" s="64" t="s">
        <v>2382</v>
      </c>
      <c r="E1208" s="65" t="s">
        <v>5267</v>
      </c>
      <c r="F1208" s="67" t="s">
        <v>2383</v>
      </c>
      <c r="G1208" s="29">
        <v>2106</v>
      </c>
      <c r="H1208" s="13">
        <v>2245</v>
      </c>
      <c r="I1208" s="10">
        <f t="shared" si="324"/>
        <v>-139</v>
      </c>
      <c r="J1208" s="87">
        <f t="shared" si="325"/>
        <v>-6.1915367483296215</v>
      </c>
      <c r="K1208" s="29">
        <v>498</v>
      </c>
      <c r="L1208" s="13">
        <v>644</v>
      </c>
      <c r="M1208" s="10">
        <f t="shared" si="326"/>
        <v>-146</v>
      </c>
      <c r="N1208" s="87">
        <f t="shared" si="327"/>
        <v>-22.670807453416149</v>
      </c>
      <c r="O1208" s="29">
        <v>48</v>
      </c>
      <c r="P1208" s="13">
        <v>48</v>
      </c>
      <c r="Q1208" s="10">
        <f t="shared" si="328"/>
        <v>0</v>
      </c>
      <c r="R1208" s="87">
        <f t="shared" si="329"/>
        <v>0</v>
      </c>
      <c r="S1208" s="29">
        <v>1561</v>
      </c>
      <c r="T1208" s="13">
        <v>1553</v>
      </c>
      <c r="U1208" s="10">
        <f t="shared" si="330"/>
        <v>8</v>
      </c>
      <c r="V1208" s="87">
        <f t="shared" si="331"/>
        <v>0.51513200257566005</v>
      </c>
      <c r="W1208" s="88" t="s">
        <v>5389</v>
      </c>
      <c r="X1208" s="89">
        <v>1235</v>
      </c>
      <c r="Y1208" s="89">
        <v>1233</v>
      </c>
      <c r="Z1208" s="10">
        <f t="shared" si="332"/>
        <v>2</v>
      </c>
      <c r="AA1208" s="87">
        <f t="shared" si="333"/>
        <v>0.16220600162206003</v>
      </c>
      <c r="AB1208" s="90" t="s">
        <v>6516</v>
      </c>
      <c r="AC1208" s="89">
        <v>190</v>
      </c>
      <c r="AD1208" s="89">
        <v>190</v>
      </c>
      <c r="AE1208" s="10">
        <f t="shared" si="334"/>
        <v>0</v>
      </c>
      <c r="AF1208" s="11">
        <f t="shared" si="335"/>
        <v>0</v>
      </c>
      <c r="AG1208" s="91" t="s">
        <v>6517</v>
      </c>
      <c r="AH1208" s="89">
        <v>95</v>
      </c>
      <c r="AI1208" s="89">
        <v>94</v>
      </c>
      <c r="AJ1208" s="10">
        <f t="shared" si="336"/>
        <v>1</v>
      </c>
      <c r="AK1208" s="87">
        <f t="shared" si="337"/>
        <v>1.0638297872340425</v>
      </c>
      <c r="AL1208" s="90" t="s">
        <v>5368</v>
      </c>
      <c r="AM1208" s="89">
        <v>13</v>
      </c>
      <c r="AN1208" s="89">
        <v>14</v>
      </c>
      <c r="AO1208" s="10">
        <f t="shared" si="338"/>
        <v>-1</v>
      </c>
      <c r="AP1208" s="11">
        <f t="shared" si="339"/>
        <v>-7.1428571428571423</v>
      </c>
      <c r="AQ1208" s="91" t="s">
        <v>6518</v>
      </c>
      <c r="AR1208" s="89">
        <v>12</v>
      </c>
      <c r="AS1208" s="89">
        <v>12</v>
      </c>
      <c r="AT1208" s="10">
        <f t="shared" si="340"/>
        <v>0</v>
      </c>
      <c r="AU1208" s="87">
        <f t="shared" si="341"/>
        <v>0</v>
      </c>
      <c r="AV1208" s="21" t="s">
        <v>6475</v>
      </c>
    </row>
    <row r="1209" spans="3:48" ht="50.1" customHeight="1">
      <c r="C1209" s="5"/>
      <c r="D1209" s="64" t="s">
        <v>2384</v>
      </c>
      <c r="E1209" s="65" t="s">
        <v>5267</v>
      </c>
      <c r="F1209" s="67" t="s">
        <v>2385</v>
      </c>
      <c r="G1209" s="29">
        <v>6379</v>
      </c>
      <c r="H1209" s="13">
        <v>6996</v>
      </c>
      <c r="I1209" s="10">
        <f t="shared" si="324"/>
        <v>-617</v>
      </c>
      <c r="J1209" s="87">
        <f t="shared" si="325"/>
        <v>-8.819325328759291</v>
      </c>
      <c r="K1209" s="29">
        <v>1710</v>
      </c>
      <c r="L1209" s="13">
        <v>1923</v>
      </c>
      <c r="M1209" s="10">
        <f t="shared" si="326"/>
        <v>-213</v>
      </c>
      <c r="N1209" s="87">
        <f t="shared" si="327"/>
        <v>-11.076443057722308</v>
      </c>
      <c r="O1209" s="29">
        <v>374</v>
      </c>
      <c r="P1209" s="13">
        <v>521</v>
      </c>
      <c r="Q1209" s="10">
        <f t="shared" si="328"/>
        <v>-147</v>
      </c>
      <c r="R1209" s="87">
        <f t="shared" si="329"/>
        <v>-28.214971209213051</v>
      </c>
      <c r="S1209" s="29">
        <v>4295</v>
      </c>
      <c r="T1209" s="13">
        <v>4553</v>
      </c>
      <c r="U1209" s="10">
        <f t="shared" si="330"/>
        <v>-258</v>
      </c>
      <c r="V1209" s="87">
        <f t="shared" si="331"/>
        <v>-5.6665934548649242</v>
      </c>
      <c r="W1209" s="88" t="s">
        <v>5378</v>
      </c>
      <c r="X1209" s="89">
        <v>3089</v>
      </c>
      <c r="Y1209" s="89">
        <v>3218</v>
      </c>
      <c r="Z1209" s="10">
        <f t="shared" si="332"/>
        <v>-129</v>
      </c>
      <c r="AA1209" s="87">
        <f t="shared" si="333"/>
        <v>-4.008701056556867</v>
      </c>
      <c r="AB1209" s="90" t="s">
        <v>5389</v>
      </c>
      <c r="AC1209" s="89">
        <v>725</v>
      </c>
      <c r="AD1209" s="89">
        <v>825</v>
      </c>
      <c r="AE1209" s="10">
        <f t="shared" si="334"/>
        <v>-100</v>
      </c>
      <c r="AF1209" s="11">
        <f t="shared" si="335"/>
        <v>-12.121212121212121</v>
      </c>
      <c r="AG1209" s="91" t="s">
        <v>5335</v>
      </c>
      <c r="AH1209" s="89">
        <v>330</v>
      </c>
      <c r="AI1209" s="89">
        <v>330</v>
      </c>
      <c r="AJ1209" s="10">
        <f t="shared" si="336"/>
        <v>0</v>
      </c>
      <c r="AK1209" s="87">
        <f t="shared" si="337"/>
        <v>0</v>
      </c>
      <c r="AL1209" s="90" t="s">
        <v>5908</v>
      </c>
      <c r="AM1209" s="89">
        <v>113</v>
      </c>
      <c r="AN1209" s="89">
        <v>162</v>
      </c>
      <c r="AO1209" s="10">
        <f t="shared" si="338"/>
        <v>-49</v>
      </c>
      <c r="AP1209" s="11">
        <f t="shared" si="339"/>
        <v>-30.246913580246915</v>
      </c>
      <c r="AQ1209" s="91" t="s">
        <v>5438</v>
      </c>
      <c r="AR1209" s="89">
        <v>22</v>
      </c>
      <c r="AS1209" s="89">
        <v>7</v>
      </c>
      <c r="AT1209" s="10">
        <f t="shared" si="340"/>
        <v>15</v>
      </c>
      <c r="AU1209" s="87">
        <f t="shared" si="341"/>
        <v>214.28571428571428</v>
      </c>
      <c r="AV1209" s="19" t="s">
        <v>6475</v>
      </c>
    </row>
    <row r="1210" spans="3:48" ht="50.1" customHeight="1">
      <c r="C1210" s="5"/>
      <c r="D1210" s="64" t="s">
        <v>2386</v>
      </c>
      <c r="E1210" s="65" t="s">
        <v>5267</v>
      </c>
      <c r="F1210" s="67" t="s">
        <v>2387</v>
      </c>
      <c r="G1210" s="29">
        <v>8012</v>
      </c>
      <c r="H1210" s="13">
        <v>8229</v>
      </c>
      <c r="I1210" s="10">
        <f t="shared" si="324"/>
        <v>-217</v>
      </c>
      <c r="J1210" s="87">
        <f t="shared" si="325"/>
        <v>-2.6370154332239641</v>
      </c>
      <c r="K1210" s="29">
        <v>4888</v>
      </c>
      <c r="L1210" s="13">
        <v>4913</v>
      </c>
      <c r="M1210" s="10">
        <f t="shared" si="326"/>
        <v>-25</v>
      </c>
      <c r="N1210" s="87">
        <f t="shared" si="327"/>
        <v>-0.50885406065540406</v>
      </c>
      <c r="O1210" s="29">
        <v>90</v>
      </c>
      <c r="P1210" s="13">
        <v>89</v>
      </c>
      <c r="Q1210" s="10">
        <f t="shared" si="328"/>
        <v>1</v>
      </c>
      <c r="R1210" s="87">
        <f t="shared" si="329"/>
        <v>1.1235955056179776</v>
      </c>
      <c r="S1210" s="29">
        <v>3034</v>
      </c>
      <c r="T1210" s="13">
        <v>3226</v>
      </c>
      <c r="U1210" s="10">
        <f t="shared" si="330"/>
        <v>-192</v>
      </c>
      <c r="V1210" s="87">
        <f t="shared" si="331"/>
        <v>-5.9516429014259149</v>
      </c>
      <c r="W1210" s="88" t="s">
        <v>6519</v>
      </c>
      <c r="X1210" s="89">
        <v>1504</v>
      </c>
      <c r="Y1210" s="89">
        <v>1503</v>
      </c>
      <c r="Z1210" s="10">
        <f t="shared" si="332"/>
        <v>1</v>
      </c>
      <c r="AA1210" s="87">
        <f t="shared" si="333"/>
        <v>6.65335994677312E-2</v>
      </c>
      <c r="AB1210" s="90" t="s">
        <v>6520</v>
      </c>
      <c r="AC1210" s="89">
        <v>534</v>
      </c>
      <c r="AD1210" s="89">
        <v>833</v>
      </c>
      <c r="AE1210" s="10">
        <f t="shared" si="334"/>
        <v>-299</v>
      </c>
      <c r="AF1210" s="11">
        <f t="shared" si="335"/>
        <v>-35.894357743097238</v>
      </c>
      <c r="AG1210" s="91" t="s">
        <v>6521</v>
      </c>
      <c r="AH1210" s="89">
        <v>381</v>
      </c>
      <c r="AI1210" s="89">
        <v>386</v>
      </c>
      <c r="AJ1210" s="10">
        <f t="shared" si="336"/>
        <v>-5</v>
      </c>
      <c r="AK1210" s="87">
        <f t="shared" si="337"/>
        <v>-1.2953367875647668</v>
      </c>
      <c r="AL1210" s="90" t="s">
        <v>6523</v>
      </c>
      <c r="AM1210" s="89">
        <v>285</v>
      </c>
      <c r="AN1210" s="89">
        <v>185</v>
      </c>
      <c r="AO1210" s="10">
        <f t="shared" si="338"/>
        <v>100</v>
      </c>
      <c r="AP1210" s="11">
        <f t="shared" si="339"/>
        <v>54.054054054054056</v>
      </c>
      <c r="AQ1210" s="91" t="s">
        <v>6522</v>
      </c>
      <c r="AR1210" s="89">
        <v>189</v>
      </c>
      <c r="AS1210" s="89">
        <v>189</v>
      </c>
      <c r="AT1210" s="10">
        <f t="shared" si="340"/>
        <v>0</v>
      </c>
      <c r="AU1210" s="87">
        <f t="shared" si="341"/>
        <v>0</v>
      </c>
      <c r="AV1210" s="19" t="s">
        <v>6475</v>
      </c>
    </row>
    <row r="1211" spans="3:48" ht="50.1" customHeight="1">
      <c r="C1211" s="5"/>
      <c r="D1211" s="64" t="s">
        <v>2388</v>
      </c>
      <c r="E1211" s="65" t="s">
        <v>5267</v>
      </c>
      <c r="F1211" s="67" t="s">
        <v>2389</v>
      </c>
      <c r="G1211" s="29">
        <v>4038</v>
      </c>
      <c r="H1211" s="13">
        <v>4027</v>
      </c>
      <c r="I1211" s="10">
        <f t="shared" si="324"/>
        <v>11</v>
      </c>
      <c r="J1211" s="87">
        <f t="shared" si="325"/>
        <v>0.2731561956791656</v>
      </c>
      <c r="K1211" s="29">
        <v>2711</v>
      </c>
      <c r="L1211" s="13">
        <v>2688</v>
      </c>
      <c r="M1211" s="10">
        <f t="shared" si="326"/>
        <v>23</v>
      </c>
      <c r="N1211" s="87">
        <f t="shared" si="327"/>
        <v>0.85565476190476197</v>
      </c>
      <c r="O1211" s="29">
        <v>342</v>
      </c>
      <c r="P1211" s="13">
        <v>341</v>
      </c>
      <c r="Q1211" s="10">
        <f t="shared" si="328"/>
        <v>1</v>
      </c>
      <c r="R1211" s="87">
        <f t="shared" si="329"/>
        <v>0.2932551319648094</v>
      </c>
      <c r="S1211" s="29">
        <v>985</v>
      </c>
      <c r="T1211" s="13">
        <v>998</v>
      </c>
      <c r="U1211" s="10">
        <f t="shared" si="330"/>
        <v>-13</v>
      </c>
      <c r="V1211" s="87">
        <f t="shared" si="331"/>
        <v>-1.3026052104208417</v>
      </c>
      <c r="W1211" s="88" t="s">
        <v>7706</v>
      </c>
      <c r="X1211" s="89">
        <v>294</v>
      </c>
      <c r="Y1211" s="89">
        <v>293</v>
      </c>
      <c r="Z1211" s="10">
        <f t="shared" si="332"/>
        <v>1</v>
      </c>
      <c r="AA1211" s="87">
        <f t="shared" si="333"/>
        <v>0.34129692832764508</v>
      </c>
      <c r="AB1211" s="90" t="s">
        <v>5389</v>
      </c>
      <c r="AC1211" s="89">
        <v>173</v>
      </c>
      <c r="AD1211" s="89">
        <v>172</v>
      </c>
      <c r="AE1211" s="10">
        <f t="shared" si="334"/>
        <v>1</v>
      </c>
      <c r="AF1211" s="11">
        <f t="shared" si="335"/>
        <v>0.58139534883720934</v>
      </c>
      <c r="AG1211" s="91" t="s">
        <v>5404</v>
      </c>
      <c r="AH1211" s="89">
        <v>165</v>
      </c>
      <c r="AI1211" s="89">
        <v>119</v>
      </c>
      <c r="AJ1211" s="10">
        <f t="shared" si="336"/>
        <v>46</v>
      </c>
      <c r="AK1211" s="87">
        <f t="shared" si="337"/>
        <v>38.655462184873954</v>
      </c>
      <c r="AL1211" s="90" t="s">
        <v>6517</v>
      </c>
      <c r="AM1211" s="89">
        <v>130</v>
      </c>
      <c r="AN1211" s="89">
        <v>130</v>
      </c>
      <c r="AO1211" s="10">
        <f t="shared" si="338"/>
        <v>0</v>
      </c>
      <c r="AP1211" s="11">
        <f t="shared" si="339"/>
        <v>0</v>
      </c>
      <c r="AQ1211" s="91" t="s">
        <v>5342</v>
      </c>
      <c r="AR1211" s="89">
        <v>124</v>
      </c>
      <c r="AS1211" s="89">
        <v>173</v>
      </c>
      <c r="AT1211" s="10">
        <f t="shared" si="340"/>
        <v>-49</v>
      </c>
      <c r="AU1211" s="87">
        <f t="shared" si="341"/>
        <v>-28.323699421965319</v>
      </c>
      <c r="AV1211" s="17" t="s">
        <v>6475</v>
      </c>
    </row>
    <row r="1212" spans="3:48" ht="50.1" customHeight="1">
      <c r="C1212" s="5"/>
      <c r="D1212" s="64" t="s">
        <v>2390</v>
      </c>
      <c r="E1212" s="65" t="s">
        <v>5267</v>
      </c>
      <c r="F1212" s="67" t="s">
        <v>2391</v>
      </c>
      <c r="G1212" s="29">
        <v>4131</v>
      </c>
      <c r="H1212" s="13">
        <v>4015</v>
      </c>
      <c r="I1212" s="10">
        <f t="shared" si="324"/>
        <v>116</v>
      </c>
      <c r="J1212" s="87">
        <f t="shared" si="325"/>
        <v>2.8891656288916563</v>
      </c>
      <c r="K1212" s="29">
        <v>1227</v>
      </c>
      <c r="L1212" s="13">
        <v>1226</v>
      </c>
      <c r="M1212" s="10">
        <f t="shared" si="326"/>
        <v>1</v>
      </c>
      <c r="N1212" s="87">
        <f t="shared" si="327"/>
        <v>8.1566068515497553E-2</v>
      </c>
      <c r="O1212" s="29">
        <v>79</v>
      </c>
      <c r="P1212" s="13">
        <v>79</v>
      </c>
      <c r="Q1212" s="10">
        <f t="shared" si="328"/>
        <v>0</v>
      </c>
      <c r="R1212" s="87">
        <f t="shared" si="329"/>
        <v>0</v>
      </c>
      <c r="S1212" s="29">
        <v>2824</v>
      </c>
      <c r="T1212" s="13">
        <v>2709</v>
      </c>
      <c r="U1212" s="10">
        <f t="shared" si="330"/>
        <v>115</v>
      </c>
      <c r="V1212" s="87">
        <f t="shared" si="331"/>
        <v>4.2451088962716872</v>
      </c>
      <c r="W1212" s="88" t="s">
        <v>5451</v>
      </c>
      <c r="X1212" s="89">
        <v>765</v>
      </c>
      <c r="Y1212" s="89">
        <v>765</v>
      </c>
      <c r="Z1212" s="10">
        <f t="shared" si="332"/>
        <v>0</v>
      </c>
      <c r="AA1212" s="87">
        <f t="shared" si="333"/>
        <v>0</v>
      </c>
      <c r="AB1212" s="90" t="s">
        <v>6524</v>
      </c>
      <c r="AC1212" s="89">
        <v>626</v>
      </c>
      <c r="AD1212" s="89">
        <v>625</v>
      </c>
      <c r="AE1212" s="10">
        <f t="shared" si="334"/>
        <v>1</v>
      </c>
      <c r="AF1212" s="11">
        <f t="shared" si="335"/>
        <v>0.16</v>
      </c>
      <c r="AG1212" s="91" t="s">
        <v>6525</v>
      </c>
      <c r="AH1212" s="89">
        <v>438</v>
      </c>
      <c r="AI1212" s="89">
        <v>438</v>
      </c>
      <c r="AJ1212" s="10">
        <f t="shared" si="336"/>
        <v>0</v>
      </c>
      <c r="AK1212" s="87">
        <f t="shared" si="337"/>
        <v>0</v>
      </c>
      <c r="AL1212" s="90" t="s">
        <v>5342</v>
      </c>
      <c r="AM1212" s="89">
        <v>403</v>
      </c>
      <c r="AN1212" s="89">
        <v>402</v>
      </c>
      <c r="AO1212" s="10">
        <f t="shared" si="338"/>
        <v>1</v>
      </c>
      <c r="AP1212" s="11">
        <f t="shared" si="339"/>
        <v>0.24875621890547264</v>
      </c>
      <c r="AQ1212" s="91" t="s">
        <v>5378</v>
      </c>
      <c r="AR1212" s="89">
        <v>200</v>
      </c>
      <c r="AS1212" s="89">
        <v>100</v>
      </c>
      <c r="AT1212" s="10">
        <f t="shared" si="340"/>
        <v>100</v>
      </c>
      <c r="AU1212" s="87">
        <f t="shared" si="341"/>
        <v>100</v>
      </c>
      <c r="AV1212" s="17" t="s">
        <v>6475</v>
      </c>
    </row>
    <row r="1213" spans="3:48" ht="50.1" customHeight="1">
      <c r="C1213" s="5"/>
      <c r="D1213" s="64" t="s">
        <v>2392</v>
      </c>
      <c r="E1213" s="65" t="s">
        <v>5267</v>
      </c>
      <c r="F1213" s="67" t="s">
        <v>2393</v>
      </c>
      <c r="G1213" s="29">
        <v>1682</v>
      </c>
      <c r="H1213" s="13">
        <v>1664</v>
      </c>
      <c r="I1213" s="10">
        <f t="shared" si="324"/>
        <v>18</v>
      </c>
      <c r="J1213" s="87">
        <f t="shared" si="325"/>
        <v>1.0817307692307692</v>
      </c>
      <c r="K1213" s="29">
        <v>959</v>
      </c>
      <c r="L1213" s="13">
        <v>956</v>
      </c>
      <c r="M1213" s="10">
        <f t="shared" si="326"/>
        <v>3</v>
      </c>
      <c r="N1213" s="87">
        <f t="shared" si="327"/>
        <v>0.31380753138075312</v>
      </c>
      <c r="O1213" s="29">
        <v>25</v>
      </c>
      <c r="P1213" s="13">
        <v>25</v>
      </c>
      <c r="Q1213" s="10">
        <f t="shared" si="328"/>
        <v>0</v>
      </c>
      <c r="R1213" s="87">
        <f t="shared" si="329"/>
        <v>0</v>
      </c>
      <c r="S1213" s="29">
        <v>698</v>
      </c>
      <c r="T1213" s="13">
        <v>683</v>
      </c>
      <c r="U1213" s="10">
        <f t="shared" si="330"/>
        <v>15</v>
      </c>
      <c r="V1213" s="87">
        <f t="shared" si="331"/>
        <v>2.1961932650073206</v>
      </c>
      <c r="W1213" s="88" t="s">
        <v>5339</v>
      </c>
      <c r="X1213" s="89">
        <v>449</v>
      </c>
      <c r="Y1213" s="89">
        <v>449</v>
      </c>
      <c r="Z1213" s="10">
        <f t="shared" si="332"/>
        <v>0</v>
      </c>
      <c r="AA1213" s="87">
        <f t="shared" si="333"/>
        <v>0</v>
      </c>
      <c r="AB1213" s="90" t="s">
        <v>5335</v>
      </c>
      <c r="AC1213" s="89">
        <v>78</v>
      </c>
      <c r="AD1213" s="89">
        <v>78</v>
      </c>
      <c r="AE1213" s="10">
        <f t="shared" si="334"/>
        <v>0</v>
      </c>
      <c r="AF1213" s="11">
        <f t="shared" si="335"/>
        <v>0</v>
      </c>
      <c r="AG1213" s="91" t="s">
        <v>6526</v>
      </c>
      <c r="AH1213" s="89">
        <v>66</v>
      </c>
      <c r="AI1213" s="89">
        <v>55</v>
      </c>
      <c r="AJ1213" s="10">
        <f t="shared" si="336"/>
        <v>11</v>
      </c>
      <c r="AK1213" s="87">
        <f t="shared" si="337"/>
        <v>20</v>
      </c>
      <c r="AL1213" s="90" t="s">
        <v>5764</v>
      </c>
      <c r="AM1213" s="89">
        <v>18</v>
      </c>
      <c r="AN1213" s="89">
        <v>18</v>
      </c>
      <c r="AO1213" s="10">
        <f t="shared" si="338"/>
        <v>0</v>
      </c>
      <c r="AP1213" s="11">
        <f t="shared" si="339"/>
        <v>0</v>
      </c>
      <c r="AQ1213" s="91" t="s">
        <v>6527</v>
      </c>
      <c r="AR1213" s="89">
        <v>16</v>
      </c>
      <c r="AS1213" s="89">
        <v>16</v>
      </c>
      <c r="AT1213" s="10">
        <f t="shared" si="340"/>
        <v>0</v>
      </c>
      <c r="AU1213" s="87">
        <f t="shared" si="341"/>
        <v>0</v>
      </c>
      <c r="AV1213" s="17" t="s">
        <v>6475</v>
      </c>
    </row>
    <row r="1214" spans="3:48" ht="50.1" customHeight="1">
      <c r="C1214" s="5"/>
      <c r="D1214" s="64" t="s">
        <v>2394</v>
      </c>
      <c r="E1214" s="65" t="s">
        <v>5267</v>
      </c>
      <c r="F1214" s="67" t="s">
        <v>2395</v>
      </c>
      <c r="G1214" s="29">
        <v>3039</v>
      </c>
      <c r="H1214" s="13">
        <v>3552</v>
      </c>
      <c r="I1214" s="10">
        <f t="shared" si="324"/>
        <v>-513</v>
      </c>
      <c r="J1214" s="87">
        <f t="shared" si="325"/>
        <v>-14.442567567567568</v>
      </c>
      <c r="K1214" s="29">
        <v>1591</v>
      </c>
      <c r="L1214" s="13">
        <v>1943</v>
      </c>
      <c r="M1214" s="10">
        <f t="shared" si="326"/>
        <v>-352</v>
      </c>
      <c r="N1214" s="87">
        <f t="shared" si="327"/>
        <v>-18.116314976839938</v>
      </c>
      <c r="O1214" s="29">
        <v>354</v>
      </c>
      <c r="P1214" s="13">
        <v>354</v>
      </c>
      <c r="Q1214" s="10">
        <f t="shared" si="328"/>
        <v>0</v>
      </c>
      <c r="R1214" s="87">
        <f t="shared" si="329"/>
        <v>0</v>
      </c>
      <c r="S1214" s="29">
        <v>1094</v>
      </c>
      <c r="T1214" s="13">
        <v>1255</v>
      </c>
      <c r="U1214" s="10">
        <f t="shared" si="330"/>
        <v>-161</v>
      </c>
      <c r="V1214" s="87">
        <f t="shared" si="331"/>
        <v>-12.828685258964143</v>
      </c>
      <c r="W1214" s="88" t="s">
        <v>6528</v>
      </c>
      <c r="X1214" s="89">
        <v>798</v>
      </c>
      <c r="Y1214" s="89">
        <v>914</v>
      </c>
      <c r="Z1214" s="10">
        <f t="shared" si="332"/>
        <v>-116</v>
      </c>
      <c r="AA1214" s="87">
        <f t="shared" si="333"/>
        <v>-12.691466083150985</v>
      </c>
      <c r="AB1214" s="90" t="s">
        <v>6529</v>
      </c>
      <c r="AC1214" s="89">
        <v>97</v>
      </c>
      <c r="AD1214" s="89">
        <v>97</v>
      </c>
      <c r="AE1214" s="10">
        <f t="shared" si="334"/>
        <v>0</v>
      </c>
      <c r="AF1214" s="11">
        <f t="shared" si="335"/>
        <v>0</v>
      </c>
      <c r="AG1214" s="91" t="s">
        <v>5339</v>
      </c>
      <c r="AH1214" s="89">
        <v>69</v>
      </c>
      <c r="AI1214" s="89">
        <v>89</v>
      </c>
      <c r="AJ1214" s="10">
        <f t="shared" si="336"/>
        <v>-20</v>
      </c>
      <c r="AK1214" s="87">
        <f t="shared" si="337"/>
        <v>-22.471910112359549</v>
      </c>
      <c r="AL1214" s="90" t="s">
        <v>5450</v>
      </c>
      <c r="AM1214" s="89">
        <v>43</v>
      </c>
      <c r="AN1214" s="89">
        <v>24</v>
      </c>
      <c r="AO1214" s="10">
        <f t="shared" si="338"/>
        <v>19</v>
      </c>
      <c r="AP1214" s="11">
        <f t="shared" si="339"/>
        <v>79.166666666666657</v>
      </c>
      <c r="AQ1214" s="91" t="s">
        <v>6530</v>
      </c>
      <c r="AR1214" s="89">
        <v>36</v>
      </c>
      <c r="AS1214" s="89">
        <v>36</v>
      </c>
      <c r="AT1214" s="10">
        <f t="shared" si="340"/>
        <v>0</v>
      </c>
      <c r="AU1214" s="87">
        <f t="shared" si="341"/>
        <v>0</v>
      </c>
      <c r="AV1214" s="17" t="s">
        <v>6475</v>
      </c>
    </row>
    <row r="1215" spans="3:48" ht="50.1" customHeight="1">
      <c r="C1215" s="5"/>
      <c r="D1215" s="64" t="s">
        <v>2396</v>
      </c>
      <c r="E1215" s="65" t="s">
        <v>5267</v>
      </c>
      <c r="F1215" s="67" t="s">
        <v>2397</v>
      </c>
      <c r="G1215" s="29">
        <v>1677</v>
      </c>
      <c r="H1215" s="13">
        <v>1667</v>
      </c>
      <c r="I1215" s="10">
        <f t="shared" si="324"/>
        <v>10</v>
      </c>
      <c r="J1215" s="87">
        <f t="shared" si="325"/>
        <v>0.59988002399520102</v>
      </c>
      <c r="K1215" s="29">
        <v>1049</v>
      </c>
      <c r="L1215" s="13">
        <v>1043</v>
      </c>
      <c r="M1215" s="10">
        <f t="shared" si="326"/>
        <v>6</v>
      </c>
      <c r="N1215" s="87">
        <f t="shared" si="327"/>
        <v>0.57526366251198469</v>
      </c>
      <c r="O1215" s="29">
        <v>1</v>
      </c>
      <c r="P1215" s="13">
        <v>1</v>
      </c>
      <c r="Q1215" s="10">
        <f t="shared" si="328"/>
        <v>0</v>
      </c>
      <c r="R1215" s="87">
        <f t="shared" si="329"/>
        <v>0</v>
      </c>
      <c r="S1215" s="29">
        <v>627</v>
      </c>
      <c r="T1215" s="13">
        <v>623</v>
      </c>
      <c r="U1215" s="10">
        <f t="shared" si="330"/>
        <v>4</v>
      </c>
      <c r="V1215" s="87">
        <f t="shared" si="331"/>
        <v>0.6420545746388443</v>
      </c>
      <c r="W1215" s="88" t="s">
        <v>5339</v>
      </c>
      <c r="X1215" s="89">
        <v>228</v>
      </c>
      <c r="Y1215" s="89">
        <v>323</v>
      </c>
      <c r="Z1215" s="10">
        <f t="shared" si="332"/>
        <v>-95</v>
      </c>
      <c r="AA1215" s="87">
        <f t="shared" si="333"/>
        <v>-29.411764705882355</v>
      </c>
      <c r="AB1215" s="90" t="s">
        <v>5375</v>
      </c>
      <c r="AC1215" s="89">
        <v>193</v>
      </c>
      <c r="AD1215" s="89">
        <v>193</v>
      </c>
      <c r="AE1215" s="10">
        <f t="shared" si="334"/>
        <v>0</v>
      </c>
      <c r="AF1215" s="11">
        <f t="shared" si="335"/>
        <v>0</v>
      </c>
      <c r="AG1215" s="91" t="s">
        <v>6531</v>
      </c>
      <c r="AH1215" s="89">
        <v>165</v>
      </c>
      <c r="AI1215" s="89">
        <v>66</v>
      </c>
      <c r="AJ1215" s="10">
        <f t="shared" si="336"/>
        <v>99</v>
      </c>
      <c r="AK1215" s="87">
        <f t="shared" si="337"/>
        <v>150</v>
      </c>
      <c r="AL1215" s="90" t="s">
        <v>9222</v>
      </c>
      <c r="AM1215" s="89">
        <v>20</v>
      </c>
      <c r="AN1215" s="89">
        <v>20</v>
      </c>
      <c r="AO1215" s="10">
        <f t="shared" si="338"/>
        <v>0</v>
      </c>
      <c r="AP1215" s="11">
        <f t="shared" si="339"/>
        <v>0</v>
      </c>
      <c r="AQ1215" s="91" t="s">
        <v>9223</v>
      </c>
      <c r="AR1215" s="89">
        <v>19</v>
      </c>
      <c r="AS1215" s="89">
        <v>18</v>
      </c>
      <c r="AT1215" s="10">
        <f t="shared" si="340"/>
        <v>1</v>
      </c>
      <c r="AU1215" s="87">
        <f t="shared" si="341"/>
        <v>5.5555555555555554</v>
      </c>
      <c r="AV1215" s="17" t="s">
        <v>6475</v>
      </c>
    </row>
    <row r="1216" spans="3:48" ht="50.1" customHeight="1">
      <c r="C1216" s="5"/>
      <c r="D1216" s="64" t="s">
        <v>2398</v>
      </c>
      <c r="E1216" s="65" t="s">
        <v>5267</v>
      </c>
      <c r="F1216" s="67" t="s">
        <v>2399</v>
      </c>
      <c r="G1216" s="29">
        <v>3463</v>
      </c>
      <c r="H1216" s="13">
        <v>3478</v>
      </c>
      <c r="I1216" s="10">
        <f t="shared" si="324"/>
        <v>-15</v>
      </c>
      <c r="J1216" s="87">
        <f t="shared" si="325"/>
        <v>-0.43128234617596317</v>
      </c>
      <c r="K1216" s="29">
        <v>1484</v>
      </c>
      <c r="L1216" s="13">
        <v>1559</v>
      </c>
      <c r="M1216" s="10">
        <f t="shared" si="326"/>
        <v>-75</v>
      </c>
      <c r="N1216" s="87">
        <f t="shared" si="327"/>
        <v>-4.8107761385503531</v>
      </c>
      <c r="O1216" s="29">
        <v>579</v>
      </c>
      <c r="P1216" s="13">
        <v>578</v>
      </c>
      <c r="Q1216" s="10">
        <f t="shared" si="328"/>
        <v>1</v>
      </c>
      <c r="R1216" s="87">
        <f t="shared" si="329"/>
        <v>0.17301038062283738</v>
      </c>
      <c r="S1216" s="29">
        <v>1400</v>
      </c>
      <c r="T1216" s="13">
        <v>1341</v>
      </c>
      <c r="U1216" s="10">
        <f t="shared" si="330"/>
        <v>59</v>
      </c>
      <c r="V1216" s="87">
        <f t="shared" si="331"/>
        <v>4.3997017151379572</v>
      </c>
      <c r="W1216" s="88" t="s">
        <v>6532</v>
      </c>
      <c r="X1216" s="89">
        <v>294</v>
      </c>
      <c r="Y1216" s="89">
        <v>214</v>
      </c>
      <c r="Z1216" s="10">
        <f t="shared" si="332"/>
        <v>80</v>
      </c>
      <c r="AA1216" s="87">
        <f t="shared" si="333"/>
        <v>37.383177570093459</v>
      </c>
      <c r="AB1216" s="90" t="s">
        <v>5335</v>
      </c>
      <c r="AC1216" s="89">
        <v>234</v>
      </c>
      <c r="AD1216" s="89">
        <v>236</v>
      </c>
      <c r="AE1216" s="10">
        <f t="shared" si="334"/>
        <v>-2</v>
      </c>
      <c r="AF1216" s="11">
        <f t="shared" si="335"/>
        <v>-0.84745762711864403</v>
      </c>
      <c r="AG1216" s="91" t="s">
        <v>9224</v>
      </c>
      <c r="AH1216" s="89">
        <v>172</v>
      </c>
      <c r="AI1216" s="89">
        <v>171</v>
      </c>
      <c r="AJ1216" s="10">
        <f t="shared" si="336"/>
        <v>1</v>
      </c>
      <c r="AK1216" s="87">
        <f t="shared" si="337"/>
        <v>0.58479532163742687</v>
      </c>
      <c r="AL1216" s="90" t="s">
        <v>5387</v>
      </c>
      <c r="AM1216" s="89">
        <v>171</v>
      </c>
      <c r="AN1216" s="89">
        <v>171</v>
      </c>
      <c r="AO1216" s="10">
        <f t="shared" si="338"/>
        <v>0</v>
      </c>
      <c r="AP1216" s="11">
        <f t="shared" si="339"/>
        <v>0</v>
      </c>
      <c r="AQ1216" s="91" t="s">
        <v>6533</v>
      </c>
      <c r="AR1216" s="89">
        <v>171</v>
      </c>
      <c r="AS1216" s="89">
        <v>171</v>
      </c>
      <c r="AT1216" s="10">
        <f t="shared" si="340"/>
        <v>0</v>
      </c>
      <c r="AU1216" s="87">
        <f t="shared" si="341"/>
        <v>0</v>
      </c>
      <c r="AV1216" s="17" t="s">
        <v>6475</v>
      </c>
    </row>
    <row r="1217" spans="3:48" ht="50.1" customHeight="1">
      <c r="C1217" s="5"/>
      <c r="D1217" s="64" t="s">
        <v>2400</v>
      </c>
      <c r="E1217" s="65" t="s">
        <v>5267</v>
      </c>
      <c r="F1217" s="67" t="s">
        <v>2401</v>
      </c>
      <c r="G1217" s="29">
        <v>2145</v>
      </c>
      <c r="H1217" s="13">
        <v>2158</v>
      </c>
      <c r="I1217" s="10">
        <f t="shared" si="324"/>
        <v>-13</v>
      </c>
      <c r="J1217" s="87">
        <f t="shared" si="325"/>
        <v>-0.60240963855421692</v>
      </c>
      <c r="K1217" s="29">
        <v>987</v>
      </c>
      <c r="L1217" s="13">
        <v>984</v>
      </c>
      <c r="M1217" s="10">
        <f t="shared" si="326"/>
        <v>3</v>
      </c>
      <c r="N1217" s="87">
        <f t="shared" si="327"/>
        <v>0.3048780487804878</v>
      </c>
      <c r="O1217" s="29">
        <v>237</v>
      </c>
      <c r="P1217" s="13">
        <v>237</v>
      </c>
      <c r="Q1217" s="10">
        <f t="shared" si="328"/>
        <v>0</v>
      </c>
      <c r="R1217" s="87">
        <f t="shared" si="329"/>
        <v>0</v>
      </c>
      <c r="S1217" s="29">
        <v>921</v>
      </c>
      <c r="T1217" s="13">
        <v>937</v>
      </c>
      <c r="U1217" s="10">
        <f t="shared" si="330"/>
        <v>-16</v>
      </c>
      <c r="V1217" s="87">
        <f t="shared" si="331"/>
        <v>-1.7075773745997866</v>
      </c>
      <c r="W1217" s="88" t="s">
        <v>5351</v>
      </c>
      <c r="X1217" s="89">
        <v>225</v>
      </c>
      <c r="Y1217" s="89">
        <v>225</v>
      </c>
      <c r="Z1217" s="10">
        <f t="shared" si="332"/>
        <v>0</v>
      </c>
      <c r="AA1217" s="87">
        <f t="shared" si="333"/>
        <v>0</v>
      </c>
      <c r="AB1217" s="90" t="s">
        <v>5348</v>
      </c>
      <c r="AC1217" s="89">
        <v>216</v>
      </c>
      <c r="AD1217" s="89">
        <v>232</v>
      </c>
      <c r="AE1217" s="10">
        <f t="shared" si="334"/>
        <v>-16</v>
      </c>
      <c r="AF1217" s="11">
        <f t="shared" si="335"/>
        <v>-6.8965517241379306</v>
      </c>
      <c r="AG1217" s="91" t="s">
        <v>5335</v>
      </c>
      <c r="AH1217" s="89">
        <v>200</v>
      </c>
      <c r="AI1217" s="89">
        <v>200</v>
      </c>
      <c r="AJ1217" s="10">
        <f t="shared" si="336"/>
        <v>0</v>
      </c>
      <c r="AK1217" s="87">
        <f t="shared" si="337"/>
        <v>0</v>
      </c>
      <c r="AL1217" s="90" t="s">
        <v>5387</v>
      </c>
      <c r="AM1217" s="89">
        <v>75</v>
      </c>
      <c r="AN1217" s="89">
        <v>75</v>
      </c>
      <c r="AO1217" s="10">
        <f t="shared" si="338"/>
        <v>0</v>
      </c>
      <c r="AP1217" s="11">
        <f t="shared" si="339"/>
        <v>0</v>
      </c>
      <c r="AQ1217" s="91" t="s">
        <v>5375</v>
      </c>
      <c r="AR1217" s="89">
        <v>66</v>
      </c>
      <c r="AS1217" s="89">
        <v>81</v>
      </c>
      <c r="AT1217" s="10">
        <f t="shared" si="340"/>
        <v>-15</v>
      </c>
      <c r="AU1217" s="87">
        <f t="shared" si="341"/>
        <v>-18.518518518518519</v>
      </c>
      <c r="AV1217" s="17" t="s">
        <v>6475</v>
      </c>
    </row>
    <row r="1218" spans="3:48" ht="50.1" customHeight="1">
      <c r="C1218" s="5"/>
      <c r="D1218" s="64" t="s">
        <v>2402</v>
      </c>
      <c r="E1218" s="65" t="s">
        <v>5267</v>
      </c>
      <c r="F1218" s="67" t="s">
        <v>2403</v>
      </c>
      <c r="G1218" s="29">
        <v>3055</v>
      </c>
      <c r="H1218" s="13">
        <v>3070</v>
      </c>
      <c r="I1218" s="10">
        <f t="shared" si="324"/>
        <v>-15</v>
      </c>
      <c r="J1218" s="87">
        <f t="shared" si="325"/>
        <v>-0.48859934853420189</v>
      </c>
      <c r="K1218" s="29">
        <v>1911</v>
      </c>
      <c r="L1218" s="13">
        <v>1880</v>
      </c>
      <c r="M1218" s="10">
        <f t="shared" si="326"/>
        <v>31</v>
      </c>
      <c r="N1218" s="87">
        <f t="shared" si="327"/>
        <v>1.6489361702127658</v>
      </c>
      <c r="O1218" s="29">
        <v>134</v>
      </c>
      <c r="P1218" s="13">
        <v>134</v>
      </c>
      <c r="Q1218" s="10">
        <f t="shared" si="328"/>
        <v>0</v>
      </c>
      <c r="R1218" s="87">
        <f t="shared" si="329"/>
        <v>0</v>
      </c>
      <c r="S1218" s="29">
        <v>1010</v>
      </c>
      <c r="T1218" s="13">
        <v>1055</v>
      </c>
      <c r="U1218" s="10">
        <f t="shared" si="330"/>
        <v>-45</v>
      </c>
      <c r="V1218" s="87">
        <f t="shared" si="331"/>
        <v>-4.2654028436018958</v>
      </c>
      <c r="W1218" s="88" t="s">
        <v>5335</v>
      </c>
      <c r="X1218" s="89">
        <v>267</v>
      </c>
      <c r="Y1218" s="89">
        <v>267</v>
      </c>
      <c r="Z1218" s="10">
        <f t="shared" si="332"/>
        <v>0</v>
      </c>
      <c r="AA1218" s="87">
        <f t="shared" si="333"/>
        <v>0</v>
      </c>
      <c r="AB1218" s="90" t="s">
        <v>5860</v>
      </c>
      <c r="AC1218" s="89">
        <v>140</v>
      </c>
      <c r="AD1218" s="89">
        <v>140</v>
      </c>
      <c r="AE1218" s="10">
        <f t="shared" si="334"/>
        <v>0</v>
      </c>
      <c r="AF1218" s="11">
        <f t="shared" si="335"/>
        <v>0</v>
      </c>
      <c r="AG1218" s="91" t="s">
        <v>6534</v>
      </c>
      <c r="AH1218" s="89">
        <v>121</v>
      </c>
      <c r="AI1218" s="89">
        <v>116</v>
      </c>
      <c r="AJ1218" s="10">
        <f t="shared" si="336"/>
        <v>5</v>
      </c>
      <c r="AK1218" s="87">
        <f t="shared" si="337"/>
        <v>4.3103448275862073</v>
      </c>
      <c r="AL1218" s="90" t="s">
        <v>6535</v>
      </c>
      <c r="AM1218" s="89">
        <v>109</v>
      </c>
      <c r="AN1218" s="89">
        <v>109</v>
      </c>
      <c r="AO1218" s="10">
        <f t="shared" si="338"/>
        <v>0</v>
      </c>
      <c r="AP1218" s="11">
        <f t="shared" si="339"/>
        <v>0</v>
      </c>
      <c r="AQ1218" s="91" t="s">
        <v>5389</v>
      </c>
      <c r="AR1218" s="89">
        <v>78</v>
      </c>
      <c r="AS1218" s="89">
        <v>81</v>
      </c>
      <c r="AT1218" s="10">
        <f t="shared" si="340"/>
        <v>-3</v>
      </c>
      <c r="AU1218" s="87">
        <f t="shared" si="341"/>
        <v>-3.7037037037037033</v>
      </c>
      <c r="AV1218" s="17" t="s">
        <v>6475</v>
      </c>
    </row>
    <row r="1219" spans="3:48" ht="50.1" customHeight="1">
      <c r="C1219" s="5"/>
      <c r="D1219" s="64" t="s">
        <v>2404</v>
      </c>
      <c r="E1219" s="65" t="s">
        <v>5267</v>
      </c>
      <c r="F1219" s="67" t="s">
        <v>2405</v>
      </c>
      <c r="G1219" s="29">
        <v>2264</v>
      </c>
      <c r="H1219" s="13">
        <v>2232</v>
      </c>
      <c r="I1219" s="10">
        <f t="shared" si="324"/>
        <v>32</v>
      </c>
      <c r="J1219" s="87">
        <f t="shared" si="325"/>
        <v>1.4336917562724014</v>
      </c>
      <c r="K1219" s="29">
        <v>1478</v>
      </c>
      <c r="L1219" s="13">
        <v>1477</v>
      </c>
      <c r="M1219" s="10">
        <f t="shared" si="326"/>
        <v>1</v>
      </c>
      <c r="N1219" s="87">
        <f t="shared" si="327"/>
        <v>6.7704807041299928E-2</v>
      </c>
      <c r="O1219" s="29">
        <v>188</v>
      </c>
      <c r="P1219" s="13">
        <v>187</v>
      </c>
      <c r="Q1219" s="10">
        <f t="shared" si="328"/>
        <v>1</v>
      </c>
      <c r="R1219" s="87">
        <f t="shared" si="329"/>
        <v>0.53475935828876997</v>
      </c>
      <c r="S1219" s="29">
        <v>598</v>
      </c>
      <c r="T1219" s="13">
        <v>567</v>
      </c>
      <c r="U1219" s="10">
        <f t="shared" si="330"/>
        <v>31</v>
      </c>
      <c r="V1219" s="87">
        <f t="shared" si="331"/>
        <v>5.4673721340388006</v>
      </c>
      <c r="W1219" s="88" t="s">
        <v>6536</v>
      </c>
      <c r="X1219" s="89">
        <v>266</v>
      </c>
      <c r="Y1219" s="89">
        <v>266</v>
      </c>
      <c r="Z1219" s="10">
        <f t="shared" si="332"/>
        <v>0</v>
      </c>
      <c r="AA1219" s="87">
        <f t="shared" si="333"/>
        <v>0</v>
      </c>
      <c r="AB1219" s="90" t="s">
        <v>6537</v>
      </c>
      <c r="AC1219" s="89">
        <v>174</v>
      </c>
      <c r="AD1219" s="89">
        <v>173</v>
      </c>
      <c r="AE1219" s="10">
        <f t="shared" si="334"/>
        <v>1</v>
      </c>
      <c r="AF1219" s="11">
        <f t="shared" si="335"/>
        <v>0.57803468208092479</v>
      </c>
      <c r="AG1219" s="91" t="s">
        <v>6538</v>
      </c>
      <c r="AH1219" s="89">
        <v>51</v>
      </c>
      <c r="AI1219" s="89">
        <v>50</v>
      </c>
      <c r="AJ1219" s="10">
        <f t="shared" si="336"/>
        <v>1</v>
      </c>
      <c r="AK1219" s="87">
        <f t="shared" si="337"/>
        <v>2</v>
      </c>
      <c r="AL1219" s="90" t="s">
        <v>6539</v>
      </c>
      <c r="AM1219" s="89">
        <v>44</v>
      </c>
      <c r="AN1219" s="89">
        <v>46</v>
      </c>
      <c r="AO1219" s="10">
        <f t="shared" si="338"/>
        <v>-2</v>
      </c>
      <c r="AP1219" s="11">
        <f t="shared" si="339"/>
        <v>-4.3478260869565215</v>
      </c>
      <c r="AQ1219" s="91" t="s">
        <v>9225</v>
      </c>
      <c r="AR1219" s="89">
        <v>30</v>
      </c>
      <c r="AS1219" s="89" t="s">
        <v>5344</v>
      </c>
      <c r="AT1219" s="10" t="str">
        <f t="shared" si="340"/>
        <v>-</v>
      </c>
      <c r="AU1219" s="87" t="str">
        <f t="shared" si="341"/>
        <v>-</v>
      </c>
      <c r="AV1219" s="17" t="s">
        <v>6475</v>
      </c>
    </row>
    <row r="1220" spans="3:48" ht="50.1" customHeight="1">
      <c r="C1220" s="5"/>
      <c r="D1220" s="64" t="s">
        <v>2406</v>
      </c>
      <c r="E1220" s="65" t="s">
        <v>5267</v>
      </c>
      <c r="F1220" s="67" t="s">
        <v>2407</v>
      </c>
      <c r="G1220" s="29">
        <v>2142</v>
      </c>
      <c r="H1220" s="13">
        <v>2082</v>
      </c>
      <c r="I1220" s="10">
        <f t="shared" si="324"/>
        <v>60</v>
      </c>
      <c r="J1220" s="87">
        <f t="shared" si="325"/>
        <v>2.8818443804034581</v>
      </c>
      <c r="K1220" s="29">
        <v>1118</v>
      </c>
      <c r="L1220" s="13">
        <v>1067</v>
      </c>
      <c r="M1220" s="10">
        <f t="shared" si="326"/>
        <v>51</v>
      </c>
      <c r="N1220" s="87">
        <f t="shared" si="327"/>
        <v>4.7797563261480791</v>
      </c>
      <c r="O1220" s="29">
        <v>164</v>
      </c>
      <c r="P1220" s="13">
        <v>271</v>
      </c>
      <c r="Q1220" s="10">
        <f t="shared" si="328"/>
        <v>-107</v>
      </c>
      <c r="R1220" s="87">
        <f t="shared" si="329"/>
        <v>-39.483394833948338</v>
      </c>
      <c r="S1220" s="29">
        <v>861</v>
      </c>
      <c r="T1220" s="13">
        <v>744</v>
      </c>
      <c r="U1220" s="10">
        <f t="shared" si="330"/>
        <v>117</v>
      </c>
      <c r="V1220" s="87">
        <f t="shared" si="331"/>
        <v>15.725806451612904</v>
      </c>
      <c r="W1220" s="88" t="s">
        <v>5378</v>
      </c>
      <c r="X1220" s="89">
        <v>467</v>
      </c>
      <c r="Y1220" s="89">
        <v>446</v>
      </c>
      <c r="Z1220" s="10">
        <f t="shared" si="332"/>
        <v>21</v>
      </c>
      <c r="AA1220" s="87">
        <f t="shared" si="333"/>
        <v>4.7085201793721971</v>
      </c>
      <c r="AB1220" s="90" t="s">
        <v>6496</v>
      </c>
      <c r="AC1220" s="89">
        <v>193</v>
      </c>
      <c r="AD1220" s="89">
        <v>78</v>
      </c>
      <c r="AE1220" s="10">
        <f t="shared" si="334"/>
        <v>115</v>
      </c>
      <c r="AF1220" s="11">
        <f t="shared" si="335"/>
        <v>147.43589743589746</v>
      </c>
      <c r="AG1220" s="91" t="s">
        <v>5335</v>
      </c>
      <c r="AH1220" s="89">
        <v>171</v>
      </c>
      <c r="AI1220" s="89">
        <v>169</v>
      </c>
      <c r="AJ1220" s="10">
        <f t="shared" si="336"/>
        <v>2</v>
      </c>
      <c r="AK1220" s="87">
        <f t="shared" si="337"/>
        <v>1.1834319526627219</v>
      </c>
      <c r="AL1220" s="90" t="s">
        <v>6540</v>
      </c>
      <c r="AM1220" s="89">
        <v>26</v>
      </c>
      <c r="AN1220" s="89">
        <v>34</v>
      </c>
      <c r="AO1220" s="10">
        <f t="shared" si="338"/>
        <v>-8</v>
      </c>
      <c r="AP1220" s="11">
        <f t="shared" si="339"/>
        <v>-23.52941176470588</v>
      </c>
      <c r="AQ1220" s="91" t="s">
        <v>9226</v>
      </c>
      <c r="AR1220" s="89">
        <v>5</v>
      </c>
      <c r="AS1220" s="89">
        <v>5</v>
      </c>
      <c r="AT1220" s="10">
        <f t="shared" si="340"/>
        <v>0</v>
      </c>
      <c r="AU1220" s="87">
        <f t="shared" si="341"/>
        <v>0</v>
      </c>
      <c r="AV1220" s="17" t="s">
        <v>6475</v>
      </c>
    </row>
    <row r="1221" spans="3:48" ht="50.1" customHeight="1">
      <c r="C1221" s="5"/>
      <c r="D1221" s="64" t="s">
        <v>2408</v>
      </c>
      <c r="E1221" s="65" t="s">
        <v>5267</v>
      </c>
      <c r="F1221" s="67" t="s">
        <v>2409</v>
      </c>
      <c r="G1221" s="29">
        <v>3001</v>
      </c>
      <c r="H1221" s="13">
        <v>3000</v>
      </c>
      <c r="I1221" s="10">
        <f t="shared" si="324"/>
        <v>1</v>
      </c>
      <c r="J1221" s="87">
        <f t="shared" si="325"/>
        <v>3.3333333333333333E-2</v>
      </c>
      <c r="K1221" s="29">
        <v>2166</v>
      </c>
      <c r="L1221" s="13">
        <v>2164</v>
      </c>
      <c r="M1221" s="10">
        <f t="shared" si="326"/>
        <v>2</v>
      </c>
      <c r="N1221" s="87">
        <f t="shared" si="327"/>
        <v>9.2421441774491686E-2</v>
      </c>
      <c r="O1221" s="29">
        <v>159</v>
      </c>
      <c r="P1221" s="13">
        <v>159</v>
      </c>
      <c r="Q1221" s="10">
        <f t="shared" si="328"/>
        <v>0</v>
      </c>
      <c r="R1221" s="87">
        <f t="shared" si="329"/>
        <v>0</v>
      </c>
      <c r="S1221" s="29">
        <v>676</v>
      </c>
      <c r="T1221" s="13">
        <v>677</v>
      </c>
      <c r="U1221" s="10">
        <f t="shared" si="330"/>
        <v>-1</v>
      </c>
      <c r="V1221" s="87">
        <f t="shared" si="331"/>
        <v>-0.14771048744460857</v>
      </c>
      <c r="W1221" s="88" t="s">
        <v>5658</v>
      </c>
      <c r="X1221" s="89">
        <v>522</v>
      </c>
      <c r="Y1221" s="89">
        <v>522</v>
      </c>
      <c r="Z1221" s="10">
        <f t="shared" si="332"/>
        <v>0</v>
      </c>
      <c r="AA1221" s="87">
        <f t="shared" si="333"/>
        <v>0</v>
      </c>
      <c r="AB1221" s="90" t="s">
        <v>5346</v>
      </c>
      <c r="AC1221" s="89">
        <v>102</v>
      </c>
      <c r="AD1221" s="89">
        <v>102</v>
      </c>
      <c r="AE1221" s="10">
        <f t="shared" si="334"/>
        <v>0</v>
      </c>
      <c r="AF1221" s="11">
        <f t="shared" si="335"/>
        <v>0</v>
      </c>
      <c r="AG1221" s="91" t="s">
        <v>6541</v>
      </c>
      <c r="AH1221" s="89">
        <v>46</v>
      </c>
      <c r="AI1221" s="89">
        <v>47</v>
      </c>
      <c r="AJ1221" s="10">
        <f t="shared" si="336"/>
        <v>-1</v>
      </c>
      <c r="AK1221" s="87">
        <f t="shared" si="337"/>
        <v>-2.1276595744680851</v>
      </c>
      <c r="AL1221" s="90" t="s">
        <v>6542</v>
      </c>
      <c r="AM1221" s="89">
        <v>6</v>
      </c>
      <c r="AN1221" s="89">
        <v>6</v>
      </c>
      <c r="AO1221" s="10">
        <f t="shared" si="338"/>
        <v>0</v>
      </c>
      <c r="AP1221" s="11">
        <f t="shared" si="339"/>
        <v>0</v>
      </c>
      <c r="AQ1221" s="91" t="s">
        <v>5344</v>
      </c>
      <c r="AR1221" s="89" t="s">
        <v>5344</v>
      </c>
      <c r="AS1221" s="89" t="s">
        <v>5344</v>
      </c>
      <c r="AT1221" s="10" t="str">
        <f t="shared" si="340"/>
        <v>-</v>
      </c>
      <c r="AU1221" s="87" t="str">
        <f t="shared" si="341"/>
        <v>-</v>
      </c>
      <c r="AV1221" s="17" t="s">
        <v>6475</v>
      </c>
    </row>
    <row r="1222" spans="3:48" ht="50.1" customHeight="1">
      <c r="C1222" s="5"/>
      <c r="D1222" s="64" t="s">
        <v>2410</v>
      </c>
      <c r="E1222" s="65" t="s">
        <v>5267</v>
      </c>
      <c r="F1222" s="67" t="s">
        <v>2411</v>
      </c>
      <c r="G1222" s="29">
        <v>2282</v>
      </c>
      <c r="H1222" s="13">
        <v>2147</v>
      </c>
      <c r="I1222" s="10">
        <f t="shared" si="324"/>
        <v>135</v>
      </c>
      <c r="J1222" s="87">
        <f t="shared" si="325"/>
        <v>6.2878435025617145</v>
      </c>
      <c r="K1222" s="29">
        <v>1071</v>
      </c>
      <c r="L1222" s="13">
        <v>1068</v>
      </c>
      <c r="M1222" s="10">
        <f t="shared" si="326"/>
        <v>3</v>
      </c>
      <c r="N1222" s="87">
        <f t="shared" si="327"/>
        <v>0.2808988764044944</v>
      </c>
      <c r="O1222" s="29">
        <v>143</v>
      </c>
      <c r="P1222" s="13">
        <v>143</v>
      </c>
      <c r="Q1222" s="10">
        <f t="shared" si="328"/>
        <v>0</v>
      </c>
      <c r="R1222" s="87">
        <f t="shared" si="329"/>
        <v>0</v>
      </c>
      <c r="S1222" s="29">
        <v>1068</v>
      </c>
      <c r="T1222" s="13">
        <v>935</v>
      </c>
      <c r="U1222" s="10">
        <f t="shared" si="330"/>
        <v>133</v>
      </c>
      <c r="V1222" s="87">
        <f t="shared" si="331"/>
        <v>14.224598930481283</v>
      </c>
      <c r="W1222" s="88" t="s">
        <v>5378</v>
      </c>
      <c r="X1222" s="89">
        <v>685</v>
      </c>
      <c r="Y1222" s="89">
        <v>625</v>
      </c>
      <c r="Z1222" s="10">
        <f t="shared" si="332"/>
        <v>60</v>
      </c>
      <c r="AA1222" s="87">
        <f t="shared" si="333"/>
        <v>9.6</v>
      </c>
      <c r="AB1222" s="90" t="s">
        <v>6543</v>
      </c>
      <c r="AC1222" s="89">
        <v>127</v>
      </c>
      <c r="AD1222" s="89">
        <v>127</v>
      </c>
      <c r="AE1222" s="10">
        <f t="shared" si="334"/>
        <v>0</v>
      </c>
      <c r="AF1222" s="11">
        <f t="shared" si="335"/>
        <v>0</v>
      </c>
      <c r="AG1222" s="91" t="s">
        <v>5346</v>
      </c>
      <c r="AH1222" s="89">
        <v>114</v>
      </c>
      <c r="AI1222" s="89">
        <v>118</v>
      </c>
      <c r="AJ1222" s="10">
        <f t="shared" si="336"/>
        <v>-4</v>
      </c>
      <c r="AK1222" s="87">
        <f t="shared" si="337"/>
        <v>-3.3898305084745761</v>
      </c>
      <c r="AL1222" s="90" t="s">
        <v>6199</v>
      </c>
      <c r="AM1222" s="89">
        <v>50</v>
      </c>
      <c r="AN1222" s="89">
        <v>10</v>
      </c>
      <c r="AO1222" s="10">
        <f t="shared" si="338"/>
        <v>40</v>
      </c>
      <c r="AP1222" s="11">
        <f t="shared" si="339"/>
        <v>400</v>
      </c>
      <c r="AQ1222" s="91" t="s">
        <v>6544</v>
      </c>
      <c r="AR1222" s="89">
        <v>26</v>
      </c>
      <c r="AS1222" s="89">
        <v>26</v>
      </c>
      <c r="AT1222" s="10">
        <f t="shared" si="340"/>
        <v>0</v>
      </c>
      <c r="AU1222" s="87">
        <f t="shared" si="341"/>
        <v>0</v>
      </c>
      <c r="AV1222" s="17" t="s">
        <v>6475</v>
      </c>
    </row>
    <row r="1223" spans="3:48" ht="50.1" customHeight="1">
      <c r="C1223" s="5"/>
      <c r="D1223" s="64" t="s">
        <v>2412</v>
      </c>
      <c r="E1223" s="65" t="s">
        <v>5267</v>
      </c>
      <c r="F1223" s="67" t="s">
        <v>2413</v>
      </c>
      <c r="G1223" s="29">
        <v>1962</v>
      </c>
      <c r="H1223" s="13">
        <v>1739</v>
      </c>
      <c r="I1223" s="10">
        <f t="shared" si="324"/>
        <v>223</v>
      </c>
      <c r="J1223" s="87">
        <f t="shared" si="325"/>
        <v>12.823461759631972</v>
      </c>
      <c r="K1223" s="29">
        <v>1244</v>
      </c>
      <c r="L1223" s="13">
        <v>1242</v>
      </c>
      <c r="M1223" s="10">
        <f t="shared" si="326"/>
        <v>2</v>
      </c>
      <c r="N1223" s="87">
        <f t="shared" si="327"/>
        <v>0.1610305958132045</v>
      </c>
      <c r="O1223" s="29">
        <v>1</v>
      </c>
      <c r="P1223" s="13">
        <v>1</v>
      </c>
      <c r="Q1223" s="10">
        <f t="shared" si="328"/>
        <v>0</v>
      </c>
      <c r="R1223" s="87">
        <f t="shared" si="329"/>
        <v>0</v>
      </c>
      <c r="S1223" s="29">
        <v>717</v>
      </c>
      <c r="T1223" s="13">
        <v>496</v>
      </c>
      <c r="U1223" s="10">
        <f t="shared" si="330"/>
        <v>221</v>
      </c>
      <c r="V1223" s="87">
        <f t="shared" si="331"/>
        <v>44.556451612903224</v>
      </c>
      <c r="W1223" s="88" t="s">
        <v>5339</v>
      </c>
      <c r="X1223" s="89">
        <v>307</v>
      </c>
      <c r="Y1223" s="89">
        <v>157</v>
      </c>
      <c r="Z1223" s="10">
        <f t="shared" si="332"/>
        <v>150</v>
      </c>
      <c r="AA1223" s="87">
        <f t="shared" si="333"/>
        <v>95.541401273885356</v>
      </c>
      <c r="AB1223" s="90" t="s">
        <v>5389</v>
      </c>
      <c r="AC1223" s="89">
        <v>251</v>
      </c>
      <c r="AD1223" s="89">
        <v>195</v>
      </c>
      <c r="AE1223" s="10">
        <f t="shared" si="334"/>
        <v>56</v>
      </c>
      <c r="AF1223" s="11">
        <f t="shared" si="335"/>
        <v>28.717948717948715</v>
      </c>
      <c r="AG1223" s="91" t="s">
        <v>5335</v>
      </c>
      <c r="AH1223" s="89">
        <v>122</v>
      </c>
      <c r="AI1223" s="89">
        <v>122</v>
      </c>
      <c r="AJ1223" s="10">
        <f t="shared" si="336"/>
        <v>0</v>
      </c>
      <c r="AK1223" s="87">
        <f t="shared" si="337"/>
        <v>0</v>
      </c>
      <c r="AL1223" s="90" t="s">
        <v>6496</v>
      </c>
      <c r="AM1223" s="89">
        <v>25</v>
      </c>
      <c r="AN1223" s="89">
        <v>22</v>
      </c>
      <c r="AO1223" s="10">
        <f t="shared" si="338"/>
        <v>3</v>
      </c>
      <c r="AP1223" s="11">
        <f t="shared" si="339"/>
        <v>13.636363636363635</v>
      </c>
      <c r="AQ1223" s="91" t="s">
        <v>9227</v>
      </c>
      <c r="AR1223" s="89">
        <v>10</v>
      </c>
      <c r="AS1223" s="89" t="s">
        <v>5344</v>
      </c>
      <c r="AT1223" s="10" t="str">
        <f t="shared" si="340"/>
        <v>-</v>
      </c>
      <c r="AU1223" s="87" t="str">
        <f t="shared" si="341"/>
        <v>-</v>
      </c>
      <c r="AV1223" s="17" t="s">
        <v>6475</v>
      </c>
    </row>
    <row r="1224" spans="3:48" ht="50.1" customHeight="1">
      <c r="C1224" s="5"/>
      <c r="D1224" s="64" t="s">
        <v>2414</v>
      </c>
      <c r="E1224" s="65" t="s">
        <v>5267</v>
      </c>
      <c r="F1224" s="67" t="s">
        <v>2415</v>
      </c>
      <c r="G1224" s="29">
        <v>2059</v>
      </c>
      <c r="H1224" s="13">
        <v>2135</v>
      </c>
      <c r="I1224" s="10">
        <f t="shared" si="324"/>
        <v>-76</v>
      </c>
      <c r="J1224" s="87">
        <f t="shared" si="325"/>
        <v>-3.5597189695550355</v>
      </c>
      <c r="K1224" s="29">
        <v>900</v>
      </c>
      <c r="L1224" s="13">
        <v>983</v>
      </c>
      <c r="M1224" s="10">
        <f t="shared" si="326"/>
        <v>-83</v>
      </c>
      <c r="N1224" s="87">
        <f t="shared" si="327"/>
        <v>-8.4435401831129209</v>
      </c>
      <c r="O1224" s="29">
        <v>207</v>
      </c>
      <c r="P1224" s="13">
        <v>207</v>
      </c>
      <c r="Q1224" s="10">
        <f t="shared" si="328"/>
        <v>0</v>
      </c>
      <c r="R1224" s="87">
        <f t="shared" si="329"/>
        <v>0</v>
      </c>
      <c r="S1224" s="29">
        <v>951</v>
      </c>
      <c r="T1224" s="13">
        <v>944</v>
      </c>
      <c r="U1224" s="10">
        <f t="shared" si="330"/>
        <v>7</v>
      </c>
      <c r="V1224" s="87">
        <f t="shared" si="331"/>
        <v>0.74152542372881358</v>
      </c>
      <c r="W1224" s="88" t="s">
        <v>5378</v>
      </c>
      <c r="X1224" s="89">
        <v>402</v>
      </c>
      <c r="Y1224" s="89">
        <v>401</v>
      </c>
      <c r="Z1224" s="10">
        <f t="shared" si="332"/>
        <v>1</v>
      </c>
      <c r="AA1224" s="87">
        <f t="shared" si="333"/>
        <v>0.24937655860349126</v>
      </c>
      <c r="AB1224" s="90" t="s">
        <v>5335</v>
      </c>
      <c r="AC1224" s="89">
        <v>216</v>
      </c>
      <c r="AD1224" s="89">
        <v>216</v>
      </c>
      <c r="AE1224" s="10">
        <f t="shared" si="334"/>
        <v>0</v>
      </c>
      <c r="AF1224" s="11">
        <f t="shared" si="335"/>
        <v>0</v>
      </c>
      <c r="AG1224" s="91" t="s">
        <v>6545</v>
      </c>
      <c r="AH1224" s="89">
        <v>122</v>
      </c>
      <c r="AI1224" s="89">
        <v>103</v>
      </c>
      <c r="AJ1224" s="10">
        <f t="shared" si="336"/>
        <v>19</v>
      </c>
      <c r="AK1224" s="87">
        <f t="shared" si="337"/>
        <v>18.446601941747574</v>
      </c>
      <c r="AL1224" s="90" t="s">
        <v>6546</v>
      </c>
      <c r="AM1224" s="89">
        <v>101</v>
      </c>
      <c r="AN1224" s="89">
        <v>102</v>
      </c>
      <c r="AO1224" s="10">
        <f t="shared" si="338"/>
        <v>-1</v>
      </c>
      <c r="AP1224" s="11">
        <f t="shared" si="339"/>
        <v>-0.98039215686274506</v>
      </c>
      <c r="AQ1224" s="91" t="s">
        <v>9228</v>
      </c>
      <c r="AR1224" s="89">
        <v>68</v>
      </c>
      <c r="AS1224" s="89">
        <v>68</v>
      </c>
      <c r="AT1224" s="10">
        <f t="shared" si="340"/>
        <v>0</v>
      </c>
      <c r="AU1224" s="87">
        <f t="shared" si="341"/>
        <v>0</v>
      </c>
      <c r="AV1224" s="17" t="s">
        <v>6475</v>
      </c>
    </row>
    <row r="1225" spans="3:48" ht="50.1" customHeight="1">
      <c r="C1225" s="5"/>
      <c r="D1225" s="64" t="s">
        <v>2416</v>
      </c>
      <c r="E1225" s="65" t="s">
        <v>5267</v>
      </c>
      <c r="F1225" s="67" t="s">
        <v>2417</v>
      </c>
      <c r="G1225" s="29">
        <v>2017</v>
      </c>
      <c r="H1225" s="13">
        <v>1707</v>
      </c>
      <c r="I1225" s="10">
        <f t="shared" ref="I1225:I1288" si="342">IF(OR(G1225&gt;0,H1225&gt;0),G1225-H1225,"-")</f>
        <v>310</v>
      </c>
      <c r="J1225" s="87">
        <f t="shared" ref="J1225:J1288" si="343">IFERROR(IF(OR(G1225&gt;0,H1225&gt;0),I1225/H1225*100,"-"),"-")</f>
        <v>18.160515524311656</v>
      </c>
      <c r="K1225" s="29">
        <v>796</v>
      </c>
      <c r="L1225" s="13">
        <v>615</v>
      </c>
      <c r="M1225" s="10">
        <f t="shared" ref="M1225:M1288" si="344">IF(OR(K1225&gt;0,L1225&gt;0),K1225-L1225,"-")</f>
        <v>181</v>
      </c>
      <c r="N1225" s="87">
        <f t="shared" ref="N1225:N1288" si="345">IFERROR(IF(OR(K1225&gt;0,L1225&gt;0),M1225/L1225*100,"-"),"-")</f>
        <v>29.430894308943088</v>
      </c>
      <c r="O1225" s="29">
        <v>11</v>
      </c>
      <c r="P1225" s="13">
        <v>11</v>
      </c>
      <c r="Q1225" s="10">
        <f t="shared" ref="Q1225:Q1288" si="346">IF(OR(O1225&gt;0,P1225&gt;0),O1225-P1225,"-")</f>
        <v>0</v>
      </c>
      <c r="R1225" s="87">
        <f t="shared" ref="R1225:R1288" si="347">IFERROR(IF(OR(O1225&gt;0,P1225&gt;0),Q1225/P1225*100,"-"),"-")</f>
        <v>0</v>
      </c>
      <c r="S1225" s="29">
        <v>1210</v>
      </c>
      <c r="T1225" s="13">
        <v>1081</v>
      </c>
      <c r="U1225" s="10">
        <f t="shared" ref="U1225:U1288" si="348">IF(OR(S1225&gt;0,T1225&gt;0),S1225-T1225,"-")</f>
        <v>129</v>
      </c>
      <c r="V1225" s="87">
        <f t="shared" ref="V1225:V1288" si="349">IFERROR(IF(OR(S1225&gt;0,T1225&gt;0),U1225/T1225*100,"-"),"-")</f>
        <v>11.933395004625346</v>
      </c>
      <c r="W1225" s="88" t="s">
        <v>9229</v>
      </c>
      <c r="X1225" s="89">
        <v>653</v>
      </c>
      <c r="Y1225" s="89">
        <v>601</v>
      </c>
      <c r="Z1225" s="10">
        <f t="shared" ref="Z1225:Z1288" si="350">IFERROR(IF(OR(X1225&gt;0,Y1225&gt;0),X1225-Y1225,"-"),"-")</f>
        <v>52</v>
      </c>
      <c r="AA1225" s="87">
        <f t="shared" ref="AA1225:AA1288" si="351">IFERROR(IF(OR(X1225&gt;0,Y1225&gt;0),Z1225/Y1225*100,"-"),"-")</f>
        <v>8.6522462562396019</v>
      </c>
      <c r="AB1225" s="90" t="s">
        <v>9230</v>
      </c>
      <c r="AC1225" s="89">
        <v>433</v>
      </c>
      <c r="AD1225" s="89">
        <v>373</v>
      </c>
      <c r="AE1225" s="10">
        <f t="shared" ref="AE1225:AE1288" si="352">IFERROR(IF(OR(AC1225&gt;0,AD1225&gt;0),AC1225-AD1225,"-"),"-")</f>
        <v>60</v>
      </c>
      <c r="AF1225" s="11">
        <f t="shared" ref="AF1225:AF1288" si="353">IFERROR(IF(OR(AC1225&gt;0,AD1225&gt;0),AE1225/AD1225*100,"-"),"-")</f>
        <v>16.085790884718499</v>
      </c>
      <c r="AG1225" s="91" t="s">
        <v>5335</v>
      </c>
      <c r="AH1225" s="89">
        <v>75</v>
      </c>
      <c r="AI1225" s="89">
        <v>73</v>
      </c>
      <c r="AJ1225" s="10">
        <f t="shared" ref="AJ1225:AJ1288" si="354">IFERROR(IF(OR(AH1225&gt;0,AI1225&gt;0),AH1225-AI1225,"-"),"-")</f>
        <v>2</v>
      </c>
      <c r="AK1225" s="87">
        <f t="shared" ref="AK1225:AK1288" si="355">IFERROR(IF(OR(AH1225&gt;0,AI1225&gt;0),AJ1225/AI1225*100,"-"),"-")</f>
        <v>2.7397260273972601</v>
      </c>
      <c r="AL1225" s="90" t="s">
        <v>9231</v>
      </c>
      <c r="AM1225" s="89">
        <v>37</v>
      </c>
      <c r="AN1225" s="89">
        <v>32</v>
      </c>
      <c r="AO1225" s="10">
        <f t="shared" ref="AO1225:AO1288" si="356">IFERROR(IF(OR(AM1225&gt;0,AN1225&gt;0),AM1225-AN1225,"-"),"-")</f>
        <v>5</v>
      </c>
      <c r="AP1225" s="11">
        <f t="shared" ref="AP1225:AP1288" si="357">IFERROR(IF(OR(AM1225&gt;0,AN1225&gt;0),AO1225/AN1225*100,"-"),"-")</f>
        <v>15.625</v>
      </c>
      <c r="AQ1225" s="91" t="s">
        <v>9232</v>
      </c>
      <c r="AR1225" s="89">
        <v>11</v>
      </c>
      <c r="AS1225" s="89" t="s">
        <v>5344</v>
      </c>
      <c r="AT1225" s="10" t="str">
        <f t="shared" ref="AT1225:AT1288" si="358">IFERROR(IF(OR(AR1225&gt;0,AS1225&gt;0),AR1225-AS1225,"-"),"-")</f>
        <v>-</v>
      </c>
      <c r="AU1225" s="87" t="str">
        <f t="shared" ref="AU1225:AU1288" si="359">IFERROR(IF(OR(AR1225&gt;0,AS1225&gt;0),AT1225/AS1225*100,"-"),"-")</f>
        <v>-</v>
      </c>
      <c r="AV1225" s="17" t="s">
        <v>6475</v>
      </c>
    </row>
    <row r="1226" spans="3:48" ht="50.1" customHeight="1">
      <c r="C1226" s="5"/>
      <c r="D1226" s="64" t="s">
        <v>2418</v>
      </c>
      <c r="E1226" s="65" t="s">
        <v>5267</v>
      </c>
      <c r="F1226" s="67" t="s">
        <v>2419</v>
      </c>
      <c r="G1226" s="29">
        <v>4354</v>
      </c>
      <c r="H1226" s="13">
        <v>4063</v>
      </c>
      <c r="I1226" s="10">
        <f t="shared" si="342"/>
        <v>291</v>
      </c>
      <c r="J1226" s="87">
        <f t="shared" si="343"/>
        <v>7.1621954221018953</v>
      </c>
      <c r="K1226" s="29">
        <v>2129</v>
      </c>
      <c r="L1226" s="13">
        <v>2026</v>
      </c>
      <c r="M1226" s="10">
        <f t="shared" si="344"/>
        <v>103</v>
      </c>
      <c r="N1226" s="87">
        <f t="shared" si="345"/>
        <v>5.0839091806515304</v>
      </c>
      <c r="O1226" s="29">
        <v>151</v>
      </c>
      <c r="P1226" s="13">
        <v>150</v>
      </c>
      <c r="Q1226" s="10">
        <f t="shared" si="346"/>
        <v>1</v>
      </c>
      <c r="R1226" s="87">
        <f t="shared" si="347"/>
        <v>0.66666666666666674</v>
      </c>
      <c r="S1226" s="29">
        <v>2074</v>
      </c>
      <c r="T1226" s="13">
        <v>1887</v>
      </c>
      <c r="U1226" s="10">
        <f t="shared" si="348"/>
        <v>187</v>
      </c>
      <c r="V1226" s="87">
        <f t="shared" si="349"/>
        <v>9.9099099099099099</v>
      </c>
      <c r="W1226" s="88" t="s">
        <v>5378</v>
      </c>
      <c r="X1226" s="89">
        <v>923</v>
      </c>
      <c r="Y1226" s="89">
        <v>816</v>
      </c>
      <c r="Z1226" s="10">
        <f t="shared" si="350"/>
        <v>107</v>
      </c>
      <c r="AA1226" s="87">
        <f t="shared" si="351"/>
        <v>13.112745098039216</v>
      </c>
      <c r="AB1226" s="90" t="s">
        <v>6086</v>
      </c>
      <c r="AC1226" s="89">
        <v>778</v>
      </c>
      <c r="AD1226" s="89">
        <v>675</v>
      </c>
      <c r="AE1226" s="10">
        <f t="shared" si="352"/>
        <v>103</v>
      </c>
      <c r="AF1226" s="11">
        <f t="shared" si="353"/>
        <v>15.259259259259258</v>
      </c>
      <c r="AG1226" s="91" t="s">
        <v>5335</v>
      </c>
      <c r="AH1226" s="89">
        <v>174</v>
      </c>
      <c r="AI1226" s="89">
        <v>174</v>
      </c>
      <c r="AJ1226" s="10">
        <f t="shared" si="354"/>
        <v>0</v>
      </c>
      <c r="AK1226" s="87">
        <f t="shared" si="355"/>
        <v>0</v>
      </c>
      <c r="AL1226" s="90" t="s">
        <v>6548</v>
      </c>
      <c r="AM1226" s="89">
        <v>133</v>
      </c>
      <c r="AN1226" s="89">
        <v>173</v>
      </c>
      <c r="AO1226" s="10">
        <f t="shared" si="356"/>
        <v>-40</v>
      </c>
      <c r="AP1226" s="11">
        <f t="shared" si="357"/>
        <v>-23.121387283236995</v>
      </c>
      <c r="AQ1226" s="91" t="s">
        <v>5376</v>
      </c>
      <c r="AR1226" s="89">
        <v>23</v>
      </c>
      <c r="AS1226" s="89">
        <v>7</v>
      </c>
      <c r="AT1226" s="10">
        <f t="shared" si="358"/>
        <v>16</v>
      </c>
      <c r="AU1226" s="87">
        <f t="shared" si="359"/>
        <v>228.57142857142856</v>
      </c>
      <c r="AV1226" s="17" t="s">
        <v>6475</v>
      </c>
    </row>
    <row r="1227" spans="3:48" ht="50.1" customHeight="1">
      <c r="C1227" s="5"/>
      <c r="D1227" s="64" t="s">
        <v>2420</v>
      </c>
      <c r="E1227" s="65" t="s">
        <v>5267</v>
      </c>
      <c r="F1227" s="67" t="s">
        <v>2421</v>
      </c>
      <c r="G1227" s="29">
        <v>6350</v>
      </c>
      <c r="H1227" s="13">
        <v>6374</v>
      </c>
      <c r="I1227" s="10">
        <f t="shared" si="342"/>
        <v>-24</v>
      </c>
      <c r="J1227" s="87">
        <f t="shared" si="343"/>
        <v>-0.37652965171007219</v>
      </c>
      <c r="K1227" s="29">
        <v>2855</v>
      </c>
      <c r="L1227" s="13">
        <v>2819</v>
      </c>
      <c r="M1227" s="10">
        <f t="shared" si="344"/>
        <v>36</v>
      </c>
      <c r="N1227" s="87">
        <f t="shared" si="345"/>
        <v>1.2770485987938986</v>
      </c>
      <c r="O1227" s="29">
        <v>497</v>
      </c>
      <c r="P1227" s="13">
        <v>496</v>
      </c>
      <c r="Q1227" s="10">
        <f t="shared" si="346"/>
        <v>1</v>
      </c>
      <c r="R1227" s="87">
        <f t="shared" si="347"/>
        <v>0.20161290322580644</v>
      </c>
      <c r="S1227" s="29">
        <v>2997</v>
      </c>
      <c r="T1227" s="13">
        <v>3059</v>
      </c>
      <c r="U1227" s="10">
        <f t="shared" si="348"/>
        <v>-62</v>
      </c>
      <c r="V1227" s="87">
        <f t="shared" si="349"/>
        <v>-2.0268061457992808</v>
      </c>
      <c r="W1227" s="88" t="s">
        <v>5389</v>
      </c>
      <c r="X1227" s="89">
        <v>900</v>
      </c>
      <c r="Y1227" s="89">
        <v>900</v>
      </c>
      <c r="Z1227" s="10">
        <f t="shared" si="350"/>
        <v>0</v>
      </c>
      <c r="AA1227" s="87">
        <f t="shared" si="351"/>
        <v>0</v>
      </c>
      <c r="AB1227" s="90" t="s">
        <v>5339</v>
      </c>
      <c r="AC1227" s="89">
        <v>791</v>
      </c>
      <c r="AD1227" s="89">
        <v>876</v>
      </c>
      <c r="AE1227" s="10">
        <f t="shared" si="352"/>
        <v>-85</v>
      </c>
      <c r="AF1227" s="11">
        <f t="shared" si="353"/>
        <v>-9.7031963470319624</v>
      </c>
      <c r="AG1227" s="91" t="s">
        <v>5335</v>
      </c>
      <c r="AH1227" s="89">
        <v>344</v>
      </c>
      <c r="AI1227" s="89">
        <v>344</v>
      </c>
      <c r="AJ1227" s="10">
        <f t="shared" si="354"/>
        <v>0</v>
      </c>
      <c r="AK1227" s="87">
        <f t="shared" si="355"/>
        <v>0</v>
      </c>
      <c r="AL1227" s="90" t="s">
        <v>9233</v>
      </c>
      <c r="AM1227" s="89">
        <v>327</v>
      </c>
      <c r="AN1227" s="89">
        <v>337</v>
      </c>
      <c r="AO1227" s="10">
        <f t="shared" si="356"/>
        <v>-10</v>
      </c>
      <c r="AP1227" s="11">
        <f t="shared" si="357"/>
        <v>-2.9673590504451042</v>
      </c>
      <c r="AQ1227" s="91" t="s">
        <v>5412</v>
      </c>
      <c r="AR1227" s="89">
        <v>151</v>
      </c>
      <c r="AS1227" s="89">
        <v>127</v>
      </c>
      <c r="AT1227" s="10">
        <f t="shared" si="358"/>
        <v>24</v>
      </c>
      <c r="AU1227" s="87">
        <f t="shared" si="359"/>
        <v>18.897637795275589</v>
      </c>
      <c r="AV1227" s="19" t="s">
        <v>6475</v>
      </c>
    </row>
    <row r="1228" spans="3:48" ht="50.1" customHeight="1">
      <c r="C1228" s="5"/>
      <c r="D1228" s="64" t="s">
        <v>2422</v>
      </c>
      <c r="E1228" s="65" t="s">
        <v>5267</v>
      </c>
      <c r="F1228" s="67" t="s">
        <v>2423</v>
      </c>
      <c r="G1228" s="29">
        <v>769</v>
      </c>
      <c r="H1228" s="13">
        <v>961</v>
      </c>
      <c r="I1228" s="10">
        <f t="shared" si="342"/>
        <v>-192</v>
      </c>
      <c r="J1228" s="87">
        <f t="shared" si="343"/>
        <v>-19.979188345473464</v>
      </c>
      <c r="K1228" s="29">
        <v>474</v>
      </c>
      <c r="L1228" s="13">
        <v>543</v>
      </c>
      <c r="M1228" s="10">
        <f t="shared" si="344"/>
        <v>-69</v>
      </c>
      <c r="N1228" s="87">
        <f t="shared" si="345"/>
        <v>-12.707182320441991</v>
      </c>
      <c r="O1228" s="29">
        <v>0</v>
      </c>
      <c r="P1228" s="13">
        <v>96</v>
      </c>
      <c r="Q1228" s="10">
        <f t="shared" si="346"/>
        <v>-96</v>
      </c>
      <c r="R1228" s="87">
        <f t="shared" si="347"/>
        <v>-100</v>
      </c>
      <c r="S1228" s="29">
        <v>294</v>
      </c>
      <c r="T1228" s="13">
        <v>323</v>
      </c>
      <c r="U1228" s="10">
        <f t="shared" si="348"/>
        <v>-29</v>
      </c>
      <c r="V1228" s="87">
        <f t="shared" si="349"/>
        <v>-8.9783281733746119</v>
      </c>
      <c r="W1228" s="88" t="s">
        <v>5335</v>
      </c>
      <c r="X1228" s="89">
        <v>94</v>
      </c>
      <c r="Y1228" s="89">
        <v>94</v>
      </c>
      <c r="Z1228" s="10">
        <f t="shared" si="350"/>
        <v>0</v>
      </c>
      <c r="AA1228" s="87">
        <f t="shared" si="351"/>
        <v>0</v>
      </c>
      <c r="AB1228" s="90" t="s">
        <v>6550</v>
      </c>
      <c r="AC1228" s="89">
        <v>69</v>
      </c>
      <c r="AD1228" s="89">
        <v>69</v>
      </c>
      <c r="AE1228" s="10">
        <f t="shared" si="352"/>
        <v>0</v>
      </c>
      <c r="AF1228" s="11">
        <f t="shared" si="353"/>
        <v>0</v>
      </c>
      <c r="AG1228" s="91" t="s">
        <v>5404</v>
      </c>
      <c r="AH1228" s="89">
        <v>42</v>
      </c>
      <c r="AI1228" s="89">
        <v>42</v>
      </c>
      <c r="AJ1228" s="10">
        <f t="shared" si="354"/>
        <v>0</v>
      </c>
      <c r="AK1228" s="87">
        <f t="shared" si="355"/>
        <v>0</v>
      </c>
      <c r="AL1228" s="90" t="s">
        <v>6549</v>
      </c>
      <c r="AM1228" s="89">
        <v>41</v>
      </c>
      <c r="AN1228" s="89">
        <v>73</v>
      </c>
      <c r="AO1228" s="10">
        <f t="shared" si="356"/>
        <v>-32</v>
      </c>
      <c r="AP1228" s="11">
        <f t="shared" si="357"/>
        <v>-43.835616438356162</v>
      </c>
      <c r="AQ1228" s="91" t="s">
        <v>6495</v>
      </c>
      <c r="AR1228" s="89">
        <v>24</v>
      </c>
      <c r="AS1228" s="89">
        <v>24</v>
      </c>
      <c r="AT1228" s="10">
        <f t="shared" si="358"/>
        <v>0</v>
      </c>
      <c r="AU1228" s="87">
        <f t="shared" si="359"/>
        <v>0</v>
      </c>
      <c r="AV1228" s="19" t="s">
        <v>6475</v>
      </c>
    </row>
    <row r="1229" spans="3:48" ht="50.1" customHeight="1">
      <c r="C1229" s="5"/>
      <c r="D1229" s="64" t="s">
        <v>2424</v>
      </c>
      <c r="E1229" s="65" t="s">
        <v>5267</v>
      </c>
      <c r="F1229" s="67" t="s">
        <v>2425</v>
      </c>
      <c r="G1229" s="29">
        <v>1633</v>
      </c>
      <c r="H1229" s="13">
        <v>1647</v>
      </c>
      <c r="I1229" s="10">
        <f t="shared" si="342"/>
        <v>-14</v>
      </c>
      <c r="J1229" s="87">
        <f t="shared" si="343"/>
        <v>-0.85003035822707951</v>
      </c>
      <c r="K1229" s="29">
        <v>219</v>
      </c>
      <c r="L1229" s="13">
        <v>219</v>
      </c>
      <c r="M1229" s="10">
        <f t="shared" si="344"/>
        <v>0</v>
      </c>
      <c r="N1229" s="87">
        <f t="shared" si="345"/>
        <v>0</v>
      </c>
      <c r="O1229" s="29">
        <v>301</v>
      </c>
      <c r="P1229" s="13">
        <v>400</v>
      </c>
      <c r="Q1229" s="10">
        <f t="shared" si="346"/>
        <v>-99</v>
      </c>
      <c r="R1229" s="87">
        <f t="shared" si="347"/>
        <v>-24.75</v>
      </c>
      <c r="S1229" s="29">
        <v>1113</v>
      </c>
      <c r="T1229" s="13">
        <v>1028</v>
      </c>
      <c r="U1229" s="10">
        <f t="shared" si="348"/>
        <v>85</v>
      </c>
      <c r="V1229" s="87">
        <f t="shared" si="349"/>
        <v>8.2684824902723726</v>
      </c>
      <c r="W1229" s="88" t="s">
        <v>5339</v>
      </c>
      <c r="X1229" s="89">
        <v>775</v>
      </c>
      <c r="Y1229" s="89">
        <v>724</v>
      </c>
      <c r="Z1229" s="10">
        <f t="shared" si="350"/>
        <v>51</v>
      </c>
      <c r="AA1229" s="87">
        <f t="shared" si="351"/>
        <v>7.0441988950276242</v>
      </c>
      <c r="AB1229" s="90" t="s">
        <v>5404</v>
      </c>
      <c r="AC1229" s="89">
        <v>171</v>
      </c>
      <c r="AD1229" s="89">
        <v>179</v>
      </c>
      <c r="AE1229" s="10">
        <f t="shared" si="352"/>
        <v>-8</v>
      </c>
      <c r="AF1229" s="11">
        <f t="shared" si="353"/>
        <v>-4.4692737430167595</v>
      </c>
      <c r="AG1229" s="91" t="s">
        <v>6551</v>
      </c>
      <c r="AH1229" s="89">
        <v>109</v>
      </c>
      <c r="AI1229" s="89">
        <v>70</v>
      </c>
      <c r="AJ1229" s="10">
        <f t="shared" si="354"/>
        <v>39</v>
      </c>
      <c r="AK1229" s="87">
        <f t="shared" si="355"/>
        <v>55.714285714285715</v>
      </c>
      <c r="AL1229" s="90" t="s">
        <v>5348</v>
      </c>
      <c r="AM1229" s="89">
        <v>34</v>
      </c>
      <c r="AN1229" s="89">
        <v>34</v>
      </c>
      <c r="AO1229" s="10">
        <f t="shared" si="356"/>
        <v>0</v>
      </c>
      <c r="AP1229" s="11">
        <f t="shared" si="357"/>
        <v>0</v>
      </c>
      <c r="AQ1229" s="91" t="s">
        <v>6552</v>
      </c>
      <c r="AR1229" s="89">
        <v>13</v>
      </c>
      <c r="AS1229" s="89">
        <v>13</v>
      </c>
      <c r="AT1229" s="10">
        <f t="shared" si="358"/>
        <v>0</v>
      </c>
      <c r="AU1229" s="87">
        <f t="shared" si="359"/>
        <v>0</v>
      </c>
      <c r="AV1229" s="19" t="s">
        <v>6475</v>
      </c>
    </row>
    <row r="1230" spans="3:48" ht="50.1" customHeight="1">
      <c r="C1230" s="5"/>
      <c r="D1230" s="64" t="s">
        <v>2426</v>
      </c>
      <c r="E1230" s="65" t="s">
        <v>5267</v>
      </c>
      <c r="F1230" s="67" t="s">
        <v>2427</v>
      </c>
      <c r="G1230" s="29">
        <v>7378</v>
      </c>
      <c r="H1230" s="13">
        <v>7357</v>
      </c>
      <c r="I1230" s="10">
        <f t="shared" si="342"/>
        <v>21</v>
      </c>
      <c r="J1230" s="87">
        <f t="shared" si="343"/>
        <v>0.28544243577545197</v>
      </c>
      <c r="K1230" s="29">
        <v>2987</v>
      </c>
      <c r="L1230" s="13">
        <v>3209</v>
      </c>
      <c r="M1230" s="10">
        <f t="shared" si="344"/>
        <v>-222</v>
      </c>
      <c r="N1230" s="87">
        <f t="shared" si="345"/>
        <v>-6.9180430040511069</v>
      </c>
      <c r="O1230" s="29">
        <v>914</v>
      </c>
      <c r="P1230" s="13">
        <v>924</v>
      </c>
      <c r="Q1230" s="10">
        <f t="shared" si="346"/>
        <v>-10</v>
      </c>
      <c r="R1230" s="87">
        <f t="shared" si="347"/>
        <v>-1.0822510822510822</v>
      </c>
      <c r="S1230" s="29">
        <v>3476</v>
      </c>
      <c r="T1230" s="13">
        <v>3224</v>
      </c>
      <c r="U1230" s="10">
        <f t="shared" si="348"/>
        <v>252</v>
      </c>
      <c r="V1230" s="87">
        <f t="shared" si="349"/>
        <v>7.8163771712158807</v>
      </c>
      <c r="W1230" s="88" t="s">
        <v>5339</v>
      </c>
      <c r="X1230" s="89">
        <v>1756</v>
      </c>
      <c r="Y1230" s="89">
        <v>1612</v>
      </c>
      <c r="Z1230" s="10">
        <f t="shared" si="350"/>
        <v>144</v>
      </c>
      <c r="AA1230" s="87">
        <f t="shared" si="351"/>
        <v>8.9330024813895772</v>
      </c>
      <c r="AB1230" s="90" t="s">
        <v>6076</v>
      </c>
      <c r="AC1230" s="89">
        <v>1100</v>
      </c>
      <c r="AD1230" s="89">
        <v>1100</v>
      </c>
      <c r="AE1230" s="10">
        <f t="shared" si="352"/>
        <v>0</v>
      </c>
      <c r="AF1230" s="11">
        <f t="shared" si="353"/>
        <v>0</v>
      </c>
      <c r="AG1230" s="91" t="s">
        <v>6495</v>
      </c>
      <c r="AH1230" s="89">
        <v>214</v>
      </c>
      <c r="AI1230" s="89">
        <v>213</v>
      </c>
      <c r="AJ1230" s="10">
        <f t="shared" si="354"/>
        <v>1</v>
      </c>
      <c r="AK1230" s="87">
        <f t="shared" si="355"/>
        <v>0.46948356807511737</v>
      </c>
      <c r="AL1230" s="90" t="s">
        <v>5335</v>
      </c>
      <c r="AM1230" s="89">
        <v>134</v>
      </c>
      <c r="AN1230" s="89">
        <v>134</v>
      </c>
      <c r="AO1230" s="10">
        <f t="shared" si="356"/>
        <v>0</v>
      </c>
      <c r="AP1230" s="11">
        <f t="shared" si="357"/>
        <v>0</v>
      </c>
      <c r="AQ1230" s="91" t="s">
        <v>9234</v>
      </c>
      <c r="AR1230" s="89">
        <v>100</v>
      </c>
      <c r="AS1230" s="89" t="s">
        <v>5344</v>
      </c>
      <c r="AT1230" s="10" t="str">
        <f t="shared" si="358"/>
        <v>-</v>
      </c>
      <c r="AU1230" s="87" t="str">
        <f t="shared" si="359"/>
        <v>-</v>
      </c>
      <c r="AV1230" s="19" t="s">
        <v>6475</v>
      </c>
    </row>
    <row r="1231" spans="3:48" ht="50.1" customHeight="1">
      <c r="C1231" s="5"/>
      <c r="D1231" s="64" t="s">
        <v>2428</v>
      </c>
      <c r="E1231" s="65" t="s">
        <v>5267</v>
      </c>
      <c r="F1231" s="67" t="s">
        <v>2429</v>
      </c>
      <c r="G1231" s="29">
        <v>551</v>
      </c>
      <c r="H1231" s="13">
        <v>609</v>
      </c>
      <c r="I1231" s="10">
        <f t="shared" si="342"/>
        <v>-58</v>
      </c>
      <c r="J1231" s="87">
        <f t="shared" si="343"/>
        <v>-9.5238095238095237</v>
      </c>
      <c r="K1231" s="29">
        <v>118</v>
      </c>
      <c r="L1231" s="13">
        <v>118</v>
      </c>
      <c r="M1231" s="10">
        <f t="shared" si="344"/>
        <v>0</v>
      </c>
      <c r="N1231" s="87">
        <f t="shared" si="345"/>
        <v>0</v>
      </c>
      <c r="O1231" s="29">
        <v>157</v>
      </c>
      <c r="P1231" s="13">
        <v>211</v>
      </c>
      <c r="Q1231" s="10">
        <f t="shared" si="346"/>
        <v>-54</v>
      </c>
      <c r="R1231" s="87">
        <f t="shared" si="347"/>
        <v>-25.592417061611371</v>
      </c>
      <c r="S1231" s="29">
        <v>276</v>
      </c>
      <c r="T1231" s="13">
        <v>280</v>
      </c>
      <c r="U1231" s="10">
        <f t="shared" si="348"/>
        <v>-4</v>
      </c>
      <c r="V1231" s="87">
        <f t="shared" si="349"/>
        <v>-1.4285714285714286</v>
      </c>
      <c r="W1231" s="88" t="s">
        <v>5335</v>
      </c>
      <c r="X1231" s="89">
        <v>90</v>
      </c>
      <c r="Y1231" s="89">
        <v>90</v>
      </c>
      <c r="Z1231" s="10">
        <f t="shared" si="350"/>
        <v>0</v>
      </c>
      <c r="AA1231" s="87">
        <f t="shared" si="351"/>
        <v>0</v>
      </c>
      <c r="AB1231" s="90" t="s">
        <v>6553</v>
      </c>
      <c r="AC1231" s="89">
        <v>66</v>
      </c>
      <c r="AD1231" s="89">
        <v>66</v>
      </c>
      <c r="AE1231" s="10">
        <f t="shared" si="352"/>
        <v>0</v>
      </c>
      <c r="AF1231" s="11">
        <f t="shared" si="353"/>
        <v>0</v>
      </c>
      <c r="AG1231" s="91" t="s">
        <v>5552</v>
      </c>
      <c r="AH1231" s="89">
        <v>54</v>
      </c>
      <c r="AI1231" s="89">
        <v>54</v>
      </c>
      <c r="AJ1231" s="10">
        <f t="shared" si="354"/>
        <v>0</v>
      </c>
      <c r="AK1231" s="87">
        <f t="shared" si="355"/>
        <v>0</v>
      </c>
      <c r="AL1231" s="90" t="s">
        <v>6554</v>
      </c>
      <c r="AM1231" s="89">
        <v>15</v>
      </c>
      <c r="AN1231" s="89">
        <v>15</v>
      </c>
      <c r="AO1231" s="10">
        <f t="shared" si="356"/>
        <v>0</v>
      </c>
      <c r="AP1231" s="11">
        <f t="shared" si="357"/>
        <v>0</v>
      </c>
      <c r="AQ1231" s="91" t="s">
        <v>5378</v>
      </c>
      <c r="AR1231" s="89">
        <v>13</v>
      </c>
      <c r="AS1231" s="89">
        <v>13</v>
      </c>
      <c r="AT1231" s="10">
        <f t="shared" si="358"/>
        <v>0</v>
      </c>
      <c r="AU1231" s="87">
        <f t="shared" si="359"/>
        <v>0</v>
      </c>
      <c r="AV1231" s="19" t="s">
        <v>6475</v>
      </c>
    </row>
    <row r="1232" spans="3:48" ht="50.1" customHeight="1">
      <c r="C1232" s="5"/>
      <c r="D1232" s="64" t="s">
        <v>2430</v>
      </c>
      <c r="E1232" s="65" t="s">
        <v>5267</v>
      </c>
      <c r="F1232" s="67" t="s">
        <v>2431</v>
      </c>
      <c r="G1232" s="29">
        <v>2548</v>
      </c>
      <c r="H1232" s="13">
        <v>2264</v>
      </c>
      <c r="I1232" s="10">
        <f t="shared" si="342"/>
        <v>284</v>
      </c>
      <c r="J1232" s="87">
        <f t="shared" si="343"/>
        <v>12.544169611307421</v>
      </c>
      <c r="K1232" s="29">
        <v>1948</v>
      </c>
      <c r="L1232" s="13">
        <v>1751</v>
      </c>
      <c r="M1232" s="10">
        <f t="shared" si="344"/>
        <v>197</v>
      </c>
      <c r="N1232" s="87">
        <f t="shared" si="345"/>
        <v>11.250713877784122</v>
      </c>
      <c r="O1232" s="29">
        <v>369</v>
      </c>
      <c r="P1232" s="13">
        <v>307</v>
      </c>
      <c r="Q1232" s="10">
        <f t="shared" si="346"/>
        <v>62</v>
      </c>
      <c r="R1232" s="87">
        <f t="shared" si="347"/>
        <v>20.195439739413683</v>
      </c>
      <c r="S1232" s="29">
        <v>231</v>
      </c>
      <c r="T1232" s="13">
        <v>206</v>
      </c>
      <c r="U1232" s="10">
        <f t="shared" si="348"/>
        <v>25</v>
      </c>
      <c r="V1232" s="87">
        <f t="shared" si="349"/>
        <v>12.135922330097088</v>
      </c>
      <c r="W1232" s="88" t="s">
        <v>5335</v>
      </c>
      <c r="X1232" s="89">
        <v>108</v>
      </c>
      <c r="Y1232" s="89">
        <v>108</v>
      </c>
      <c r="Z1232" s="10">
        <f t="shared" si="350"/>
        <v>0</v>
      </c>
      <c r="AA1232" s="87">
        <f t="shared" si="351"/>
        <v>0</v>
      </c>
      <c r="AB1232" s="90" t="s">
        <v>6556</v>
      </c>
      <c r="AC1232" s="89">
        <v>53</v>
      </c>
      <c r="AD1232" s="89">
        <v>43</v>
      </c>
      <c r="AE1232" s="10">
        <f t="shared" si="352"/>
        <v>10</v>
      </c>
      <c r="AF1232" s="11">
        <f t="shared" si="353"/>
        <v>23.255813953488371</v>
      </c>
      <c r="AG1232" s="91" t="s">
        <v>5376</v>
      </c>
      <c r="AH1232" s="89">
        <v>21</v>
      </c>
      <c r="AI1232" s="89">
        <v>7</v>
      </c>
      <c r="AJ1232" s="10">
        <f t="shared" si="354"/>
        <v>14</v>
      </c>
      <c r="AK1232" s="87">
        <f t="shared" si="355"/>
        <v>200</v>
      </c>
      <c r="AL1232" s="90" t="s">
        <v>6557</v>
      </c>
      <c r="AM1232" s="89">
        <v>18</v>
      </c>
      <c r="AN1232" s="89">
        <v>16</v>
      </c>
      <c r="AO1232" s="10">
        <f t="shared" si="356"/>
        <v>2</v>
      </c>
      <c r="AP1232" s="11">
        <f t="shared" si="357"/>
        <v>12.5</v>
      </c>
      <c r="AQ1232" s="91" t="s">
        <v>5552</v>
      </c>
      <c r="AR1232" s="89">
        <v>10</v>
      </c>
      <c r="AS1232" s="89">
        <v>10</v>
      </c>
      <c r="AT1232" s="10">
        <f t="shared" si="358"/>
        <v>0</v>
      </c>
      <c r="AU1232" s="87">
        <f t="shared" si="359"/>
        <v>0</v>
      </c>
      <c r="AV1232" s="21" t="s">
        <v>6475</v>
      </c>
    </row>
    <row r="1233" spans="3:48" ht="50.1" customHeight="1">
      <c r="C1233" s="5"/>
      <c r="D1233" s="64" t="s">
        <v>2432</v>
      </c>
      <c r="E1233" s="65" t="s">
        <v>5267</v>
      </c>
      <c r="F1233" s="67" t="s">
        <v>2433</v>
      </c>
      <c r="G1233" s="29">
        <v>1693</v>
      </c>
      <c r="H1233" s="13">
        <v>1632</v>
      </c>
      <c r="I1233" s="10">
        <f t="shared" si="342"/>
        <v>61</v>
      </c>
      <c r="J1233" s="87">
        <f t="shared" si="343"/>
        <v>3.7377450980392157</v>
      </c>
      <c r="K1233" s="29">
        <v>633</v>
      </c>
      <c r="L1233" s="13">
        <v>542</v>
      </c>
      <c r="M1233" s="10">
        <f t="shared" si="344"/>
        <v>91</v>
      </c>
      <c r="N1233" s="87">
        <f t="shared" si="345"/>
        <v>16.789667896678967</v>
      </c>
      <c r="O1233" s="29">
        <v>237</v>
      </c>
      <c r="P1233" s="13">
        <v>237</v>
      </c>
      <c r="Q1233" s="10">
        <f t="shared" si="346"/>
        <v>0</v>
      </c>
      <c r="R1233" s="87">
        <f t="shared" si="347"/>
        <v>0</v>
      </c>
      <c r="S1233" s="29">
        <v>823</v>
      </c>
      <c r="T1233" s="13">
        <v>853</v>
      </c>
      <c r="U1233" s="10">
        <f t="shared" si="348"/>
        <v>-30</v>
      </c>
      <c r="V1233" s="87">
        <f t="shared" si="349"/>
        <v>-3.5169988276670576</v>
      </c>
      <c r="W1233" s="88" t="s">
        <v>6231</v>
      </c>
      <c r="X1233" s="89">
        <v>272</v>
      </c>
      <c r="Y1233" s="89">
        <v>203</v>
      </c>
      <c r="Z1233" s="10">
        <f t="shared" si="350"/>
        <v>69</v>
      </c>
      <c r="AA1233" s="87">
        <f t="shared" si="351"/>
        <v>33.990147783251231</v>
      </c>
      <c r="AB1233" s="90" t="s">
        <v>5404</v>
      </c>
      <c r="AC1233" s="89">
        <v>201</v>
      </c>
      <c r="AD1233" s="89">
        <v>204</v>
      </c>
      <c r="AE1233" s="10">
        <f t="shared" si="352"/>
        <v>-3</v>
      </c>
      <c r="AF1233" s="11">
        <f t="shared" si="353"/>
        <v>-1.4705882352941175</v>
      </c>
      <c r="AG1233" s="91" t="s">
        <v>5346</v>
      </c>
      <c r="AH1233" s="89">
        <v>115</v>
      </c>
      <c r="AI1233" s="89">
        <v>115</v>
      </c>
      <c r="AJ1233" s="10">
        <f t="shared" si="354"/>
        <v>0</v>
      </c>
      <c r="AK1233" s="87">
        <f t="shared" si="355"/>
        <v>0</v>
      </c>
      <c r="AL1233" s="90" t="s">
        <v>6558</v>
      </c>
      <c r="AM1233" s="89">
        <v>92</v>
      </c>
      <c r="AN1233" s="89">
        <v>190</v>
      </c>
      <c r="AO1233" s="10">
        <f t="shared" si="356"/>
        <v>-98</v>
      </c>
      <c r="AP1233" s="11">
        <f t="shared" si="357"/>
        <v>-51.578947368421055</v>
      </c>
      <c r="AQ1233" s="91" t="s">
        <v>9235</v>
      </c>
      <c r="AR1233" s="89">
        <v>37</v>
      </c>
      <c r="AS1233" s="89">
        <v>34</v>
      </c>
      <c r="AT1233" s="10">
        <f t="shared" si="358"/>
        <v>3</v>
      </c>
      <c r="AU1233" s="87">
        <f t="shared" si="359"/>
        <v>8.8235294117647065</v>
      </c>
      <c r="AV1233" s="19" t="s">
        <v>6475</v>
      </c>
    </row>
    <row r="1234" spans="3:48" ht="50.1" customHeight="1">
      <c r="C1234" s="5"/>
      <c r="D1234" s="64" t="s">
        <v>2434</v>
      </c>
      <c r="E1234" s="65" t="s">
        <v>5267</v>
      </c>
      <c r="F1234" s="67" t="s">
        <v>2435</v>
      </c>
      <c r="G1234" s="29">
        <v>4315</v>
      </c>
      <c r="H1234" s="13">
        <v>3979</v>
      </c>
      <c r="I1234" s="10">
        <f t="shared" si="342"/>
        <v>336</v>
      </c>
      <c r="J1234" s="87">
        <f t="shared" si="343"/>
        <v>8.4443327469213383</v>
      </c>
      <c r="K1234" s="29">
        <v>619</v>
      </c>
      <c r="L1234" s="13">
        <v>619</v>
      </c>
      <c r="M1234" s="10">
        <f t="shared" si="344"/>
        <v>0</v>
      </c>
      <c r="N1234" s="87">
        <f t="shared" si="345"/>
        <v>0</v>
      </c>
      <c r="O1234" s="29">
        <v>600</v>
      </c>
      <c r="P1234" s="13">
        <v>600</v>
      </c>
      <c r="Q1234" s="10">
        <f t="shared" si="346"/>
        <v>0</v>
      </c>
      <c r="R1234" s="87">
        <f t="shared" si="347"/>
        <v>0</v>
      </c>
      <c r="S1234" s="29">
        <v>3095</v>
      </c>
      <c r="T1234" s="13">
        <v>2761</v>
      </c>
      <c r="U1234" s="10">
        <f t="shared" si="348"/>
        <v>334</v>
      </c>
      <c r="V1234" s="87">
        <f t="shared" si="349"/>
        <v>12.097066280333213</v>
      </c>
      <c r="W1234" s="88" t="s">
        <v>5339</v>
      </c>
      <c r="X1234" s="89">
        <v>1782</v>
      </c>
      <c r="Y1234" s="89">
        <v>1460</v>
      </c>
      <c r="Z1234" s="10">
        <f t="shared" si="350"/>
        <v>322</v>
      </c>
      <c r="AA1234" s="87">
        <f t="shared" si="351"/>
        <v>22.054794520547947</v>
      </c>
      <c r="AB1234" s="90" t="s">
        <v>9236</v>
      </c>
      <c r="AC1234" s="89">
        <v>967</v>
      </c>
      <c r="AD1234" s="89">
        <v>966</v>
      </c>
      <c r="AE1234" s="10">
        <f t="shared" si="352"/>
        <v>1</v>
      </c>
      <c r="AF1234" s="11">
        <f t="shared" si="353"/>
        <v>0.10351966873706005</v>
      </c>
      <c r="AG1234" s="91" t="s">
        <v>5346</v>
      </c>
      <c r="AH1234" s="89">
        <v>338</v>
      </c>
      <c r="AI1234" s="89">
        <v>330</v>
      </c>
      <c r="AJ1234" s="10">
        <f t="shared" si="354"/>
        <v>8</v>
      </c>
      <c r="AK1234" s="87">
        <f t="shared" si="355"/>
        <v>2.4242424242424243</v>
      </c>
      <c r="AL1234" s="90" t="s">
        <v>9237</v>
      </c>
      <c r="AM1234" s="89">
        <v>8</v>
      </c>
      <c r="AN1234" s="89" t="s">
        <v>5344</v>
      </c>
      <c r="AO1234" s="10" t="str">
        <f t="shared" si="356"/>
        <v>-</v>
      </c>
      <c r="AP1234" s="11" t="str">
        <f t="shared" si="357"/>
        <v>-</v>
      </c>
      <c r="AQ1234" s="91" t="s">
        <v>5344</v>
      </c>
      <c r="AR1234" s="89" t="s">
        <v>5344</v>
      </c>
      <c r="AS1234" s="89" t="s">
        <v>5344</v>
      </c>
      <c r="AT1234" s="10" t="str">
        <f t="shared" si="358"/>
        <v>-</v>
      </c>
      <c r="AU1234" s="87" t="str">
        <f t="shared" si="359"/>
        <v>-</v>
      </c>
      <c r="AV1234" s="19" t="s">
        <v>6475</v>
      </c>
    </row>
    <row r="1235" spans="3:48" ht="50.1" customHeight="1">
      <c r="C1235" s="5"/>
      <c r="D1235" s="64" t="s">
        <v>2436</v>
      </c>
      <c r="E1235" s="65" t="s">
        <v>5267</v>
      </c>
      <c r="F1235" s="67" t="s">
        <v>2437</v>
      </c>
      <c r="G1235" s="29">
        <v>2157</v>
      </c>
      <c r="H1235" s="13">
        <v>1996</v>
      </c>
      <c r="I1235" s="10">
        <f t="shared" si="342"/>
        <v>161</v>
      </c>
      <c r="J1235" s="87">
        <f t="shared" si="343"/>
        <v>8.0661322645290578</v>
      </c>
      <c r="K1235" s="29">
        <v>1208</v>
      </c>
      <c r="L1235" s="13">
        <v>1202</v>
      </c>
      <c r="M1235" s="10">
        <f t="shared" si="344"/>
        <v>6</v>
      </c>
      <c r="N1235" s="87">
        <f t="shared" si="345"/>
        <v>0.49916805324459235</v>
      </c>
      <c r="O1235" s="29">
        <v>756</v>
      </c>
      <c r="P1235" s="13">
        <v>605</v>
      </c>
      <c r="Q1235" s="10">
        <f t="shared" si="346"/>
        <v>151</v>
      </c>
      <c r="R1235" s="87">
        <f t="shared" si="347"/>
        <v>24.958677685950413</v>
      </c>
      <c r="S1235" s="29">
        <v>193</v>
      </c>
      <c r="T1235" s="13">
        <v>189</v>
      </c>
      <c r="U1235" s="10">
        <f t="shared" si="348"/>
        <v>4</v>
      </c>
      <c r="V1235" s="87">
        <f t="shared" si="349"/>
        <v>2.1164021164021163</v>
      </c>
      <c r="W1235" s="88" t="s">
        <v>5404</v>
      </c>
      <c r="X1235" s="89">
        <v>162</v>
      </c>
      <c r="Y1235" s="89">
        <v>162</v>
      </c>
      <c r="Z1235" s="10">
        <f t="shared" si="350"/>
        <v>0</v>
      </c>
      <c r="AA1235" s="87">
        <f t="shared" si="351"/>
        <v>0</v>
      </c>
      <c r="AB1235" s="90" t="s">
        <v>5654</v>
      </c>
      <c r="AC1235" s="89">
        <v>21</v>
      </c>
      <c r="AD1235" s="89">
        <v>21</v>
      </c>
      <c r="AE1235" s="10">
        <f t="shared" si="352"/>
        <v>0</v>
      </c>
      <c r="AF1235" s="11">
        <f t="shared" si="353"/>
        <v>0</v>
      </c>
      <c r="AG1235" s="91" t="s">
        <v>5376</v>
      </c>
      <c r="AH1235" s="89">
        <v>6</v>
      </c>
      <c r="AI1235" s="89">
        <v>2</v>
      </c>
      <c r="AJ1235" s="10">
        <f t="shared" si="354"/>
        <v>4</v>
      </c>
      <c r="AK1235" s="87">
        <f t="shared" si="355"/>
        <v>200</v>
      </c>
      <c r="AL1235" s="90" t="s">
        <v>6559</v>
      </c>
      <c r="AM1235" s="89">
        <v>3</v>
      </c>
      <c r="AN1235" s="89">
        <v>3</v>
      </c>
      <c r="AO1235" s="10">
        <f t="shared" si="356"/>
        <v>0</v>
      </c>
      <c r="AP1235" s="11">
        <f t="shared" si="357"/>
        <v>0</v>
      </c>
      <c r="AQ1235" s="91" t="s">
        <v>6560</v>
      </c>
      <c r="AR1235" s="89" t="s">
        <v>5344</v>
      </c>
      <c r="AS1235" s="89" t="s">
        <v>5344</v>
      </c>
      <c r="AT1235" s="10" t="str">
        <f t="shared" si="358"/>
        <v>-</v>
      </c>
      <c r="AU1235" s="87" t="str">
        <f t="shared" si="359"/>
        <v>-</v>
      </c>
      <c r="AV1235" s="19" t="s">
        <v>6475</v>
      </c>
    </row>
    <row r="1236" spans="3:48" ht="50.1" customHeight="1">
      <c r="C1236" s="5"/>
      <c r="D1236" s="64" t="s">
        <v>2438</v>
      </c>
      <c r="E1236" s="65" t="s">
        <v>5267</v>
      </c>
      <c r="F1236" s="67" t="s">
        <v>2439</v>
      </c>
      <c r="G1236" s="29">
        <v>2578</v>
      </c>
      <c r="H1236" s="13">
        <v>2397</v>
      </c>
      <c r="I1236" s="10">
        <f t="shared" si="342"/>
        <v>181</v>
      </c>
      <c r="J1236" s="87">
        <f t="shared" si="343"/>
        <v>7.5511055486024201</v>
      </c>
      <c r="K1236" s="29">
        <v>483</v>
      </c>
      <c r="L1236" s="13">
        <v>483</v>
      </c>
      <c r="M1236" s="10">
        <f t="shared" si="344"/>
        <v>0</v>
      </c>
      <c r="N1236" s="87">
        <f t="shared" si="345"/>
        <v>0</v>
      </c>
      <c r="O1236" s="29">
        <v>634</v>
      </c>
      <c r="P1236" s="13">
        <v>597</v>
      </c>
      <c r="Q1236" s="10">
        <f t="shared" si="346"/>
        <v>37</v>
      </c>
      <c r="R1236" s="87">
        <f t="shared" si="347"/>
        <v>6.1976549413735347</v>
      </c>
      <c r="S1236" s="29">
        <v>1461</v>
      </c>
      <c r="T1236" s="13">
        <v>1316</v>
      </c>
      <c r="U1236" s="10">
        <f t="shared" si="348"/>
        <v>145</v>
      </c>
      <c r="V1236" s="87">
        <f t="shared" si="349"/>
        <v>11.018237082066868</v>
      </c>
      <c r="W1236" s="88" t="s">
        <v>5378</v>
      </c>
      <c r="X1236" s="89">
        <v>716</v>
      </c>
      <c r="Y1236" s="89">
        <v>714</v>
      </c>
      <c r="Z1236" s="10">
        <f t="shared" si="350"/>
        <v>2</v>
      </c>
      <c r="AA1236" s="87">
        <f t="shared" si="351"/>
        <v>0.28011204481792717</v>
      </c>
      <c r="AB1236" s="90" t="s">
        <v>5412</v>
      </c>
      <c r="AC1236" s="89">
        <v>349</v>
      </c>
      <c r="AD1236" s="89">
        <v>249</v>
      </c>
      <c r="AE1236" s="10">
        <f t="shared" si="352"/>
        <v>100</v>
      </c>
      <c r="AF1236" s="11">
        <f t="shared" si="353"/>
        <v>40.160642570281126</v>
      </c>
      <c r="AG1236" s="91" t="s">
        <v>5335</v>
      </c>
      <c r="AH1236" s="89">
        <v>106</v>
      </c>
      <c r="AI1236" s="89">
        <v>106</v>
      </c>
      <c r="AJ1236" s="10">
        <f t="shared" si="354"/>
        <v>0</v>
      </c>
      <c r="AK1236" s="87">
        <f t="shared" si="355"/>
        <v>0</v>
      </c>
      <c r="AL1236" s="90" t="s">
        <v>6561</v>
      </c>
      <c r="AM1236" s="89">
        <v>100</v>
      </c>
      <c r="AN1236" s="89">
        <v>100</v>
      </c>
      <c r="AO1236" s="10">
        <f t="shared" si="356"/>
        <v>0</v>
      </c>
      <c r="AP1236" s="11">
        <f t="shared" si="357"/>
        <v>0</v>
      </c>
      <c r="AQ1236" s="91" t="s">
        <v>5684</v>
      </c>
      <c r="AR1236" s="89">
        <v>90</v>
      </c>
      <c r="AS1236" s="89">
        <v>56</v>
      </c>
      <c r="AT1236" s="10">
        <f t="shared" si="358"/>
        <v>34</v>
      </c>
      <c r="AU1236" s="87">
        <f t="shared" si="359"/>
        <v>60.714285714285708</v>
      </c>
      <c r="AV1236" s="19" t="s">
        <v>6475</v>
      </c>
    </row>
    <row r="1237" spans="3:48" ht="50.1" customHeight="1">
      <c r="C1237" s="5"/>
      <c r="D1237" s="64" t="s">
        <v>2440</v>
      </c>
      <c r="E1237" s="65" t="s">
        <v>5267</v>
      </c>
      <c r="F1237" s="67" t="s">
        <v>2441</v>
      </c>
      <c r="G1237" s="29">
        <v>1329</v>
      </c>
      <c r="H1237" s="13">
        <v>1581</v>
      </c>
      <c r="I1237" s="10">
        <f t="shared" si="342"/>
        <v>-252</v>
      </c>
      <c r="J1237" s="87">
        <f t="shared" si="343"/>
        <v>-15.939278937381404</v>
      </c>
      <c r="K1237" s="29">
        <v>762</v>
      </c>
      <c r="L1237" s="13">
        <v>805</v>
      </c>
      <c r="M1237" s="10">
        <f t="shared" si="344"/>
        <v>-43</v>
      </c>
      <c r="N1237" s="87">
        <f t="shared" si="345"/>
        <v>-5.341614906832298</v>
      </c>
      <c r="O1237" s="29">
        <v>137</v>
      </c>
      <c r="P1237" s="13">
        <v>137</v>
      </c>
      <c r="Q1237" s="10">
        <f t="shared" si="346"/>
        <v>0</v>
      </c>
      <c r="R1237" s="87">
        <f t="shared" si="347"/>
        <v>0</v>
      </c>
      <c r="S1237" s="29">
        <v>430</v>
      </c>
      <c r="T1237" s="13">
        <v>639</v>
      </c>
      <c r="U1237" s="10">
        <f t="shared" si="348"/>
        <v>-209</v>
      </c>
      <c r="V1237" s="87">
        <f t="shared" si="349"/>
        <v>-32.707355242566507</v>
      </c>
      <c r="W1237" s="88" t="s">
        <v>6562</v>
      </c>
      <c r="X1237" s="89">
        <v>203</v>
      </c>
      <c r="Y1237" s="89">
        <v>448</v>
      </c>
      <c r="Z1237" s="10">
        <f t="shared" si="350"/>
        <v>-245</v>
      </c>
      <c r="AA1237" s="87">
        <f t="shared" si="351"/>
        <v>-54.6875</v>
      </c>
      <c r="AB1237" s="90" t="s">
        <v>9238</v>
      </c>
      <c r="AC1237" s="89">
        <v>65</v>
      </c>
      <c r="AD1237" s="89">
        <v>64</v>
      </c>
      <c r="AE1237" s="10">
        <f t="shared" si="352"/>
        <v>1</v>
      </c>
      <c r="AF1237" s="11">
        <f t="shared" si="353"/>
        <v>1.5625</v>
      </c>
      <c r="AG1237" s="91" t="s">
        <v>6563</v>
      </c>
      <c r="AH1237" s="89">
        <v>50</v>
      </c>
      <c r="AI1237" s="89">
        <v>50</v>
      </c>
      <c r="AJ1237" s="10">
        <f t="shared" si="354"/>
        <v>0</v>
      </c>
      <c r="AK1237" s="87">
        <f t="shared" si="355"/>
        <v>0</v>
      </c>
      <c r="AL1237" s="90" t="s">
        <v>6564</v>
      </c>
      <c r="AM1237" s="89">
        <v>27</v>
      </c>
      <c r="AN1237" s="89">
        <v>29</v>
      </c>
      <c r="AO1237" s="10">
        <f t="shared" si="356"/>
        <v>-2</v>
      </c>
      <c r="AP1237" s="11">
        <f t="shared" si="357"/>
        <v>-6.8965517241379306</v>
      </c>
      <c r="AQ1237" s="91" t="s">
        <v>9239</v>
      </c>
      <c r="AR1237" s="89">
        <v>25</v>
      </c>
      <c r="AS1237" s="89">
        <v>14</v>
      </c>
      <c r="AT1237" s="10">
        <f t="shared" si="358"/>
        <v>11</v>
      </c>
      <c r="AU1237" s="87">
        <f t="shared" si="359"/>
        <v>78.571428571428569</v>
      </c>
      <c r="AV1237" s="19" t="s">
        <v>6475</v>
      </c>
    </row>
    <row r="1238" spans="3:48" ht="50.1" customHeight="1">
      <c r="C1238" s="5"/>
      <c r="D1238" s="64" t="s">
        <v>2442</v>
      </c>
      <c r="E1238" s="65" t="s">
        <v>5267</v>
      </c>
      <c r="F1238" s="67" t="s">
        <v>2443</v>
      </c>
      <c r="G1238" s="29">
        <v>1718</v>
      </c>
      <c r="H1238" s="13">
        <v>1708</v>
      </c>
      <c r="I1238" s="10">
        <f t="shared" si="342"/>
        <v>10</v>
      </c>
      <c r="J1238" s="87">
        <f t="shared" si="343"/>
        <v>0.58548009367681508</v>
      </c>
      <c r="K1238" s="29">
        <v>812</v>
      </c>
      <c r="L1238" s="13">
        <v>812</v>
      </c>
      <c r="M1238" s="10">
        <f t="shared" si="344"/>
        <v>0</v>
      </c>
      <c r="N1238" s="87">
        <f t="shared" si="345"/>
        <v>0</v>
      </c>
      <c r="O1238" s="29">
        <v>283</v>
      </c>
      <c r="P1238" s="13">
        <v>303</v>
      </c>
      <c r="Q1238" s="10">
        <f t="shared" si="346"/>
        <v>-20</v>
      </c>
      <c r="R1238" s="87">
        <f t="shared" si="347"/>
        <v>-6.6006600660065997</v>
      </c>
      <c r="S1238" s="29">
        <v>624</v>
      </c>
      <c r="T1238" s="13">
        <v>593</v>
      </c>
      <c r="U1238" s="10">
        <f t="shared" si="348"/>
        <v>31</v>
      </c>
      <c r="V1238" s="87">
        <f t="shared" si="349"/>
        <v>5.2276559865092747</v>
      </c>
      <c r="W1238" s="88" t="s">
        <v>6566</v>
      </c>
      <c r="X1238" s="89">
        <v>185</v>
      </c>
      <c r="Y1238" s="89">
        <v>146</v>
      </c>
      <c r="Z1238" s="10">
        <f t="shared" si="350"/>
        <v>39</v>
      </c>
      <c r="AA1238" s="87">
        <f t="shared" si="351"/>
        <v>26.712328767123289</v>
      </c>
      <c r="AB1238" s="90" t="s">
        <v>6565</v>
      </c>
      <c r="AC1238" s="89">
        <v>185</v>
      </c>
      <c r="AD1238" s="89">
        <v>169</v>
      </c>
      <c r="AE1238" s="10">
        <f t="shared" si="352"/>
        <v>16</v>
      </c>
      <c r="AF1238" s="11">
        <f t="shared" si="353"/>
        <v>9.4674556213017755</v>
      </c>
      <c r="AG1238" s="91" t="s">
        <v>6567</v>
      </c>
      <c r="AH1238" s="89">
        <v>68</v>
      </c>
      <c r="AI1238" s="89">
        <v>68</v>
      </c>
      <c r="AJ1238" s="10">
        <f t="shared" si="354"/>
        <v>0</v>
      </c>
      <c r="AK1238" s="87">
        <f t="shared" si="355"/>
        <v>0</v>
      </c>
      <c r="AL1238" s="90" t="s">
        <v>5426</v>
      </c>
      <c r="AM1238" s="89">
        <v>57</v>
      </c>
      <c r="AN1238" s="89">
        <v>45</v>
      </c>
      <c r="AO1238" s="10">
        <f t="shared" si="356"/>
        <v>12</v>
      </c>
      <c r="AP1238" s="11">
        <f t="shared" si="357"/>
        <v>26.666666666666668</v>
      </c>
      <c r="AQ1238" s="91" t="s">
        <v>5346</v>
      </c>
      <c r="AR1238" s="89">
        <v>43</v>
      </c>
      <c r="AS1238" s="89">
        <v>47</v>
      </c>
      <c r="AT1238" s="10">
        <f t="shared" si="358"/>
        <v>-4</v>
      </c>
      <c r="AU1238" s="87">
        <f t="shared" si="359"/>
        <v>-8.5106382978723403</v>
      </c>
      <c r="AV1238" s="19" t="s">
        <v>6475</v>
      </c>
    </row>
    <row r="1239" spans="3:48" ht="50.1" customHeight="1">
      <c r="C1239" s="5"/>
      <c r="D1239" s="64" t="s">
        <v>2444</v>
      </c>
      <c r="E1239" s="65" t="s">
        <v>5267</v>
      </c>
      <c r="F1239" s="67" t="s">
        <v>2445</v>
      </c>
      <c r="G1239" s="29">
        <v>1655</v>
      </c>
      <c r="H1239" s="13">
        <v>1702</v>
      </c>
      <c r="I1239" s="10">
        <f t="shared" si="342"/>
        <v>-47</v>
      </c>
      <c r="J1239" s="87">
        <f t="shared" si="343"/>
        <v>-2.7614571092831963</v>
      </c>
      <c r="K1239" s="29">
        <v>1220</v>
      </c>
      <c r="L1239" s="13">
        <v>1256</v>
      </c>
      <c r="M1239" s="10">
        <f t="shared" si="344"/>
        <v>-36</v>
      </c>
      <c r="N1239" s="87">
        <f t="shared" si="345"/>
        <v>-2.8662420382165608</v>
      </c>
      <c r="O1239" s="29">
        <v>9</v>
      </c>
      <c r="P1239" s="13">
        <v>9</v>
      </c>
      <c r="Q1239" s="10">
        <f t="shared" si="346"/>
        <v>0</v>
      </c>
      <c r="R1239" s="87">
        <f t="shared" si="347"/>
        <v>0</v>
      </c>
      <c r="S1239" s="29">
        <v>426</v>
      </c>
      <c r="T1239" s="13">
        <v>437</v>
      </c>
      <c r="U1239" s="10">
        <f t="shared" si="348"/>
        <v>-11</v>
      </c>
      <c r="V1239" s="87">
        <f t="shared" si="349"/>
        <v>-2.5171624713958809</v>
      </c>
      <c r="W1239" s="88" t="s">
        <v>6568</v>
      </c>
      <c r="X1239" s="89">
        <v>107</v>
      </c>
      <c r="Y1239" s="89">
        <v>107</v>
      </c>
      <c r="Z1239" s="10">
        <f t="shared" si="350"/>
        <v>0</v>
      </c>
      <c r="AA1239" s="87">
        <f t="shared" si="351"/>
        <v>0</v>
      </c>
      <c r="AB1239" s="90" t="s">
        <v>5404</v>
      </c>
      <c r="AC1239" s="89">
        <v>81</v>
      </c>
      <c r="AD1239" s="89">
        <v>102</v>
      </c>
      <c r="AE1239" s="10">
        <f t="shared" si="352"/>
        <v>-21</v>
      </c>
      <c r="AF1239" s="11">
        <f t="shared" si="353"/>
        <v>-20.588235294117645</v>
      </c>
      <c r="AG1239" s="91" t="s">
        <v>5339</v>
      </c>
      <c r="AH1239" s="89">
        <v>73</v>
      </c>
      <c r="AI1239" s="89">
        <v>37</v>
      </c>
      <c r="AJ1239" s="10">
        <f t="shared" si="354"/>
        <v>36</v>
      </c>
      <c r="AK1239" s="87">
        <f t="shared" si="355"/>
        <v>97.297297297297305</v>
      </c>
      <c r="AL1239" s="90" t="s">
        <v>6570</v>
      </c>
      <c r="AM1239" s="89">
        <v>42</v>
      </c>
      <c r="AN1239" s="89">
        <v>45</v>
      </c>
      <c r="AO1239" s="10">
        <f t="shared" si="356"/>
        <v>-3</v>
      </c>
      <c r="AP1239" s="11">
        <f t="shared" si="357"/>
        <v>-6.666666666666667</v>
      </c>
      <c r="AQ1239" s="91" t="s">
        <v>9240</v>
      </c>
      <c r="AR1239" s="89">
        <v>30</v>
      </c>
      <c r="AS1239" s="89">
        <v>30</v>
      </c>
      <c r="AT1239" s="10">
        <f t="shared" si="358"/>
        <v>0</v>
      </c>
      <c r="AU1239" s="87">
        <f t="shared" si="359"/>
        <v>0</v>
      </c>
      <c r="AV1239" s="19" t="s">
        <v>6475</v>
      </c>
    </row>
    <row r="1240" spans="3:48" ht="50.1" customHeight="1">
      <c r="C1240" s="5"/>
      <c r="D1240" s="64" t="s">
        <v>2446</v>
      </c>
      <c r="E1240" s="65" t="s">
        <v>5267</v>
      </c>
      <c r="F1240" s="67" t="s">
        <v>2447</v>
      </c>
      <c r="G1240" s="29">
        <v>1628</v>
      </c>
      <c r="H1240" s="13">
        <v>1635</v>
      </c>
      <c r="I1240" s="10">
        <f t="shared" si="342"/>
        <v>-7</v>
      </c>
      <c r="J1240" s="87">
        <f t="shared" si="343"/>
        <v>-0.42813455657492355</v>
      </c>
      <c r="K1240" s="29">
        <v>1315</v>
      </c>
      <c r="L1240" s="13">
        <v>1337</v>
      </c>
      <c r="M1240" s="10">
        <f t="shared" si="344"/>
        <v>-22</v>
      </c>
      <c r="N1240" s="87">
        <f t="shared" si="345"/>
        <v>-1.6454749439042633</v>
      </c>
      <c r="O1240" s="29">
        <v>0</v>
      </c>
      <c r="P1240" s="13">
        <v>0</v>
      </c>
      <c r="Q1240" s="10" t="str">
        <f t="shared" si="346"/>
        <v>-</v>
      </c>
      <c r="R1240" s="87" t="str">
        <f t="shared" si="347"/>
        <v>-</v>
      </c>
      <c r="S1240" s="29">
        <v>313</v>
      </c>
      <c r="T1240" s="13">
        <v>298</v>
      </c>
      <c r="U1240" s="10">
        <f t="shared" si="348"/>
        <v>15</v>
      </c>
      <c r="V1240" s="87">
        <f t="shared" si="349"/>
        <v>5.0335570469798654</v>
      </c>
      <c r="W1240" s="88" t="s">
        <v>6571</v>
      </c>
      <c r="X1240" s="89">
        <v>212</v>
      </c>
      <c r="Y1240" s="89">
        <v>216</v>
      </c>
      <c r="Z1240" s="10">
        <f t="shared" si="350"/>
        <v>-4</v>
      </c>
      <c r="AA1240" s="87">
        <f t="shared" si="351"/>
        <v>-1.8518518518518516</v>
      </c>
      <c r="AB1240" s="90" t="s">
        <v>6572</v>
      </c>
      <c r="AC1240" s="89">
        <v>82</v>
      </c>
      <c r="AD1240" s="89">
        <v>73</v>
      </c>
      <c r="AE1240" s="10">
        <f t="shared" si="352"/>
        <v>9</v>
      </c>
      <c r="AF1240" s="11">
        <f t="shared" si="353"/>
        <v>12.328767123287671</v>
      </c>
      <c r="AG1240" s="91" t="s">
        <v>6573</v>
      </c>
      <c r="AH1240" s="89">
        <v>7</v>
      </c>
      <c r="AI1240" s="89">
        <v>5</v>
      </c>
      <c r="AJ1240" s="10">
        <f t="shared" si="354"/>
        <v>2</v>
      </c>
      <c r="AK1240" s="87">
        <f t="shared" si="355"/>
        <v>40</v>
      </c>
      <c r="AL1240" s="90" t="s">
        <v>6574</v>
      </c>
      <c r="AM1240" s="89">
        <v>6</v>
      </c>
      <c r="AN1240" s="89">
        <v>3</v>
      </c>
      <c r="AO1240" s="10">
        <f t="shared" si="356"/>
        <v>3</v>
      </c>
      <c r="AP1240" s="11">
        <f t="shared" si="357"/>
        <v>100</v>
      </c>
      <c r="AQ1240" s="91" t="s">
        <v>9241</v>
      </c>
      <c r="AR1240" s="89">
        <v>4</v>
      </c>
      <c r="AS1240" s="89" t="s">
        <v>5344</v>
      </c>
      <c r="AT1240" s="10" t="str">
        <f t="shared" si="358"/>
        <v>-</v>
      </c>
      <c r="AU1240" s="87" t="str">
        <f t="shared" si="359"/>
        <v>-</v>
      </c>
      <c r="AV1240" s="19" t="s">
        <v>6475</v>
      </c>
    </row>
    <row r="1241" spans="3:48" ht="50.1" customHeight="1">
      <c r="C1241" s="5"/>
      <c r="D1241" s="64" t="s">
        <v>2448</v>
      </c>
      <c r="E1241" s="65" t="s">
        <v>5267</v>
      </c>
      <c r="F1241" s="67" t="s">
        <v>2449</v>
      </c>
      <c r="G1241" s="29">
        <v>2058</v>
      </c>
      <c r="H1241" s="13">
        <v>2017</v>
      </c>
      <c r="I1241" s="10">
        <f t="shared" si="342"/>
        <v>41</v>
      </c>
      <c r="J1241" s="87">
        <f t="shared" si="343"/>
        <v>2.0327218641546851</v>
      </c>
      <c r="K1241" s="29">
        <v>988</v>
      </c>
      <c r="L1241" s="13">
        <v>826</v>
      </c>
      <c r="M1241" s="10">
        <f t="shared" si="344"/>
        <v>162</v>
      </c>
      <c r="N1241" s="87">
        <f t="shared" si="345"/>
        <v>19.612590799031477</v>
      </c>
      <c r="O1241" s="29">
        <v>1</v>
      </c>
      <c r="P1241" s="13">
        <v>1</v>
      </c>
      <c r="Q1241" s="10">
        <f t="shared" si="346"/>
        <v>0</v>
      </c>
      <c r="R1241" s="87">
        <f t="shared" si="347"/>
        <v>0</v>
      </c>
      <c r="S1241" s="29">
        <v>1068</v>
      </c>
      <c r="T1241" s="13">
        <v>1190</v>
      </c>
      <c r="U1241" s="10">
        <f t="shared" si="348"/>
        <v>-122</v>
      </c>
      <c r="V1241" s="87">
        <f t="shared" si="349"/>
        <v>-10.252100840336134</v>
      </c>
      <c r="W1241" s="88" t="s">
        <v>5351</v>
      </c>
      <c r="X1241" s="89">
        <v>970</v>
      </c>
      <c r="Y1241" s="89">
        <v>1092</v>
      </c>
      <c r="Z1241" s="10">
        <f t="shared" si="350"/>
        <v>-122</v>
      </c>
      <c r="AA1241" s="87">
        <f t="shared" si="351"/>
        <v>-11.172161172161173</v>
      </c>
      <c r="AB1241" s="90" t="s">
        <v>5335</v>
      </c>
      <c r="AC1241" s="89">
        <v>55</v>
      </c>
      <c r="AD1241" s="89">
        <v>55</v>
      </c>
      <c r="AE1241" s="10">
        <f t="shared" si="352"/>
        <v>0</v>
      </c>
      <c r="AF1241" s="11">
        <f t="shared" si="353"/>
        <v>0</v>
      </c>
      <c r="AG1241" s="91" t="s">
        <v>5389</v>
      </c>
      <c r="AH1241" s="89">
        <v>32</v>
      </c>
      <c r="AI1241" s="89">
        <v>32</v>
      </c>
      <c r="AJ1241" s="10">
        <f t="shared" si="354"/>
        <v>0</v>
      </c>
      <c r="AK1241" s="87">
        <f t="shared" si="355"/>
        <v>0</v>
      </c>
      <c r="AL1241" s="90" t="s">
        <v>5376</v>
      </c>
      <c r="AM1241" s="89">
        <v>5</v>
      </c>
      <c r="AN1241" s="89">
        <v>5</v>
      </c>
      <c r="AO1241" s="10">
        <f t="shared" si="356"/>
        <v>0</v>
      </c>
      <c r="AP1241" s="11">
        <f t="shared" si="357"/>
        <v>0</v>
      </c>
      <c r="AQ1241" s="91" t="s">
        <v>6575</v>
      </c>
      <c r="AR1241" s="89">
        <v>4</v>
      </c>
      <c r="AS1241" s="89">
        <v>4</v>
      </c>
      <c r="AT1241" s="10">
        <f t="shared" si="358"/>
        <v>0</v>
      </c>
      <c r="AU1241" s="87">
        <f t="shared" si="359"/>
        <v>0</v>
      </c>
      <c r="AV1241" s="21" t="s">
        <v>6475</v>
      </c>
    </row>
    <row r="1242" spans="3:48" ht="50.1" customHeight="1">
      <c r="C1242" s="5"/>
      <c r="D1242" s="64" t="s">
        <v>2450</v>
      </c>
      <c r="E1242" s="65" t="s">
        <v>5267</v>
      </c>
      <c r="F1242" s="67" t="s">
        <v>2451</v>
      </c>
      <c r="G1242" s="29">
        <v>8056</v>
      </c>
      <c r="H1242" s="13">
        <v>8251</v>
      </c>
      <c r="I1242" s="10">
        <f t="shared" si="342"/>
        <v>-195</v>
      </c>
      <c r="J1242" s="87">
        <f t="shared" si="343"/>
        <v>-2.363349896982184</v>
      </c>
      <c r="K1242" s="29">
        <v>4740</v>
      </c>
      <c r="L1242" s="13">
        <v>5013</v>
      </c>
      <c r="M1242" s="10">
        <f t="shared" si="344"/>
        <v>-273</v>
      </c>
      <c r="N1242" s="87">
        <f t="shared" si="345"/>
        <v>-5.4458408138839021</v>
      </c>
      <c r="O1242" s="29">
        <v>742</v>
      </c>
      <c r="P1242" s="13">
        <v>542</v>
      </c>
      <c r="Q1242" s="10">
        <f t="shared" si="346"/>
        <v>200</v>
      </c>
      <c r="R1242" s="87">
        <f t="shared" si="347"/>
        <v>36.900369003690038</v>
      </c>
      <c r="S1242" s="29">
        <v>2575</v>
      </c>
      <c r="T1242" s="13">
        <v>2696</v>
      </c>
      <c r="U1242" s="10">
        <f t="shared" si="348"/>
        <v>-121</v>
      </c>
      <c r="V1242" s="87">
        <f t="shared" si="349"/>
        <v>-4.4881305637982196</v>
      </c>
      <c r="W1242" s="88" t="s">
        <v>5389</v>
      </c>
      <c r="X1242" s="89">
        <v>2016</v>
      </c>
      <c r="Y1242" s="89">
        <v>2046</v>
      </c>
      <c r="Z1242" s="10">
        <f t="shared" si="350"/>
        <v>-30</v>
      </c>
      <c r="AA1242" s="87">
        <f t="shared" si="351"/>
        <v>-1.466275659824047</v>
      </c>
      <c r="AB1242" s="90" t="s">
        <v>6576</v>
      </c>
      <c r="AC1242" s="89">
        <v>265</v>
      </c>
      <c r="AD1242" s="89">
        <v>285</v>
      </c>
      <c r="AE1242" s="10">
        <f t="shared" si="352"/>
        <v>-20</v>
      </c>
      <c r="AF1242" s="11">
        <f t="shared" si="353"/>
        <v>-7.0175438596491224</v>
      </c>
      <c r="AG1242" s="91" t="s">
        <v>6577</v>
      </c>
      <c r="AH1242" s="89">
        <v>146</v>
      </c>
      <c r="AI1242" s="89">
        <v>146</v>
      </c>
      <c r="AJ1242" s="10">
        <f t="shared" si="354"/>
        <v>0</v>
      </c>
      <c r="AK1242" s="87">
        <f t="shared" si="355"/>
        <v>0</v>
      </c>
      <c r="AL1242" s="90" t="s">
        <v>6578</v>
      </c>
      <c r="AM1242" s="89">
        <v>70</v>
      </c>
      <c r="AN1242" s="89">
        <v>59</v>
      </c>
      <c r="AO1242" s="10">
        <f t="shared" si="356"/>
        <v>11</v>
      </c>
      <c r="AP1242" s="11">
        <f t="shared" si="357"/>
        <v>18.64406779661017</v>
      </c>
      <c r="AQ1242" s="91" t="s">
        <v>5383</v>
      </c>
      <c r="AR1242" s="89">
        <v>21</v>
      </c>
      <c r="AS1242" s="89">
        <v>31</v>
      </c>
      <c r="AT1242" s="10">
        <f t="shared" si="358"/>
        <v>-10</v>
      </c>
      <c r="AU1242" s="87">
        <f t="shared" si="359"/>
        <v>-32.258064516129032</v>
      </c>
      <c r="AV1242" s="21" t="s">
        <v>6475</v>
      </c>
    </row>
    <row r="1243" spans="3:48" ht="50.1" customHeight="1">
      <c r="C1243" s="5"/>
      <c r="D1243" s="64" t="s">
        <v>2452</v>
      </c>
      <c r="E1243" s="65" t="s">
        <v>5267</v>
      </c>
      <c r="F1243" s="67" t="s">
        <v>2453</v>
      </c>
      <c r="G1243" s="29">
        <v>2551</v>
      </c>
      <c r="H1243" s="13">
        <v>2431</v>
      </c>
      <c r="I1243" s="10">
        <f t="shared" si="342"/>
        <v>120</v>
      </c>
      <c r="J1243" s="87">
        <f t="shared" si="343"/>
        <v>4.9362402303578774</v>
      </c>
      <c r="K1243" s="29">
        <v>831</v>
      </c>
      <c r="L1243" s="13">
        <v>772</v>
      </c>
      <c r="M1243" s="10">
        <f t="shared" si="344"/>
        <v>59</v>
      </c>
      <c r="N1243" s="87">
        <f t="shared" si="345"/>
        <v>7.642487046632124</v>
      </c>
      <c r="O1243" s="29">
        <v>189</v>
      </c>
      <c r="P1243" s="13">
        <v>139</v>
      </c>
      <c r="Q1243" s="10">
        <f t="shared" si="346"/>
        <v>50</v>
      </c>
      <c r="R1243" s="87">
        <f t="shared" si="347"/>
        <v>35.97122302158273</v>
      </c>
      <c r="S1243" s="29">
        <v>1531</v>
      </c>
      <c r="T1243" s="13">
        <v>1520</v>
      </c>
      <c r="U1243" s="10">
        <f t="shared" si="348"/>
        <v>11</v>
      </c>
      <c r="V1243" s="87">
        <f t="shared" si="349"/>
        <v>0.72368421052631582</v>
      </c>
      <c r="W1243" s="88" t="s">
        <v>6554</v>
      </c>
      <c r="X1243" s="89">
        <v>327</v>
      </c>
      <c r="Y1243" s="89">
        <v>311</v>
      </c>
      <c r="Z1243" s="10">
        <f t="shared" si="350"/>
        <v>16</v>
      </c>
      <c r="AA1243" s="87">
        <f t="shared" si="351"/>
        <v>5.144694533762058</v>
      </c>
      <c r="AB1243" s="90" t="s">
        <v>6579</v>
      </c>
      <c r="AC1243" s="89">
        <v>242</v>
      </c>
      <c r="AD1243" s="89">
        <v>241</v>
      </c>
      <c r="AE1243" s="10">
        <f t="shared" si="352"/>
        <v>1</v>
      </c>
      <c r="AF1243" s="11">
        <f t="shared" si="353"/>
        <v>0.41493775933609961</v>
      </c>
      <c r="AG1243" s="91" t="s">
        <v>6580</v>
      </c>
      <c r="AH1243" s="89">
        <v>223</v>
      </c>
      <c r="AI1243" s="89">
        <v>233</v>
      </c>
      <c r="AJ1243" s="10">
        <f t="shared" si="354"/>
        <v>-10</v>
      </c>
      <c r="AK1243" s="87">
        <f t="shared" si="355"/>
        <v>-4.2918454935622314</v>
      </c>
      <c r="AL1243" s="90" t="s">
        <v>6581</v>
      </c>
      <c r="AM1243" s="89">
        <v>199</v>
      </c>
      <c r="AN1243" s="89">
        <v>198</v>
      </c>
      <c r="AO1243" s="10">
        <f t="shared" si="356"/>
        <v>1</v>
      </c>
      <c r="AP1243" s="11">
        <f t="shared" si="357"/>
        <v>0.50505050505050508</v>
      </c>
      <c r="AQ1243" s="91" t="s">
        <v>6582</v>
      </c>
      <c r="AR1243" s="89">
        <v>145</v>
      </c>
      <c r="AS1243" s="89">
        <v>145</v>
      </c>
      <c r="AT1243" s="10">
        <f t="shared" si="358"/>
        <v>0</v>
      </c>
      <c r="AU1243" s="87">
        <f t="shared" si="359"/>
        <v>0</v>
      </c>
      <c r="AV1243" s="19" t="s">
        <v>6475</v>
      </c>
    </row>
    <row r="1244" spans="3:48" ht="50.1" customHeight="1">
      <c r="C1244" s="5"/>
      <c r="D1244" s="64" t="s">
        <v>2454</v>
      </c>
      <c r="E1244" s="65" t="s">
        <v>5267</v>
      </c>
      <c r="F1244" s="67" t="s">
        <v>2455</v>
      </c>
      <c r="G1244" s="29">
        <v>1750</v>
      </c>
      <c r="H1244" s="13">
        <v>1611</v>
      </c>
      <c r="I1244" s="10">
        <f t="shared" si="342"/>
        <v>139</v>
      </c>
      <c r="J1244" s="87">
        <f t="shared" si="343"/>
        <v>8.6281812538795783</v>
      </c>
      <c r="K1244" s="29">
        <v>523</v>
      </c>
      <c r="L1244" s="13">
        <v>523</v>
      </c>
      <c r="M1244" s="10">
        <f t="shared" si="344"/>
        <v>0</v>
      </c>
      <c r="N1244" s="87">
        <f t="shared" si="345"/>
        <v>0</v>
      </c>
      <c r="O1244" s="29">
        <v>248</v>
      </c>
      <c r="P1244" s="13">
        <v>215</v>
      </c>
      <c r="Q1244" s="10">
        <f t="shared" si="346"/>
        <v>33</v>
      </c>
      <c r="R1244" s="87">
        <f t="shared" si="347"/>
        <v>15.348837209302326</v>
      </c>
      <c r="S1244" s="29">
        <v>979</v>
      </c>
      <c r="T1244" s="13">
        <v>874</v>
      </c>
      <c r="U1244" s="10">
        <f t="shared" si="348"/>
        <v>105</v>
      </c>
      <c r="V1244" s="87">
        <f t="shared" si="349"/>
        <v>12.013729977116705</v>
      </c>
      <c r="W1244" s="88" t="s">
        <v>5389</v>
      </c>
      <c r="X1244" s="89">
        <v>633</v>
      </c>
      <c r="Y1244" s="89">
        <v>629</v>
      </c>
      <c r="Z1244" s="10">
        <f t="shared" si="350"/>
        <v>4</v>
      </c>
      <c r="AA1244" s="87">
        <f t="shared" si="351"/>
        <v>0.63593004769475359</v>
      </c>
      <c r="AB1244" s="90" t="s">
        <v>5335</v>
      </c>
      <c r="AC1244" s="89">
        <v>130</v>
      </c>
      <c r="AD1244" s="89">
        <v>130</v>
      </c>
      <c r="AE1244" s="10">
        <f t="shared" si="352"/>
        <v>0</v>
      </c>
      <c r="AF1244" s="11">
        <f t="shared" si="353"/>
        <v>0</v>
      </c>
      <c r="AG1244" s="91" t="s">
        <v>6583</v>
      </c>
      <c r="AH1244" s="89">
        <v>129</v>
      </c>
      <c r="AI1244" s="89">
        <v>49</v>
      </c>
      <c r="AJ1244" s="10">
        <f t="shared" si="354"/>
        <v>80</v>
      </c>
      <c r="AK1244" s="87">
        <f t="shared" si="355"/>
        <v>163.26530612244898</v>
      </c>
      <c r="AL1244" s="90" t="s">
        <v>6584</v>
      </c>
      <c r="AM1244" s="89">
        <v>19</v>
      </c>
      <c r="AN1244" s="89">
        <v>19</v>
      </c>
      <c r="AO1244" s="10">
        <f t="shared" si="356"/>
        <v>0</v>
      </c>
      <c r="AP1244" s="11">
        <f t="shared" si="357"/>
        <v>0</v>
      </c>
      <c r="AQ1244" s="91" t="s">
        <v>6585</v>
      </c>
      <c r="AR1244" s="89">
        <v>17</v>
      </c>
      <c r="AS1244" s="89">
        <v>17</v>
      </c>
      <c r="AT1244" s="10">
        <f t="shared" si="358"/>
        <v>0</v>
      </c>
      <c r="AU1244" s="87">
        <f t="shared" si="359"/>
        <v>0</v>
      </c>
      <c r="AV1244" s="19" t="s">
        <v>6475</v>
      </c>
    </row>
    <row r="1245" spans="3:48" ht="50.1" customHeight="1">
      <c r="C1245" s="5"/>
      <c r="D1245" s="64" t="s">
        <v>2456</v>
      </c>
      <c r="E1245" s="65" t="s">
        <v>5267</v>
      </c>
      <c r="F1245" s="67" t="s">
        <v>2457</v>
      </c>
      <c r="G1245" s="29">
        <v>2460</v>
      </c>
      <c r="H1245" s="13">
        <v>2406</v>
      </c>
      <c r="I1245" s="10">
        <f t="shared" si="342"/>
        <v>54</v>
      </c>
      <c r="J1245" s="87">
        <f t="shared" si="343"/>
        <v>2.2443890274314215</v>
      </c>
      <c r="K1245" s="29">
        <v>964</v>
      </c>
      <c r="L1245" s="13">
        <v>1018</v>
      </c>
      <c r="M1245" s="10">
        <f t="shared" si="344"/>
        <v>-54</v>
      </c>
      <c r="N1245" s="87">
        <f t="shared" si="345"/>
        <v>-5.3045186640471513</v>
      </c>
      <c r="O1245" s="29">
        <v>150</v>
      </c>
      <c r="P1245" s="13">
        <v>149</v>
      </c>
      <c r="Q1245" s="10">
        <f t="shared" si="346"/>
        <v>1</v>
      </c>
      <c r="R1245" s="87">
        <f t="shared" si="347"/>
        <v>0.67114093959731547</v>
      </c>
      <c r="S1245" s="29">
        <v>1346</v>
      </c>
      <c r="T1245" s="13">
        <v>1239</v>
      </c>
      <c r="U1245" s="10">
        <f t="shared" si="348"/>
        <v>107</v>
      </c>
      <c r="V1245" s="87">
        <f t="shared" si="349"/>
        <v>8.6359967715899923</v>
      </c>
      <c r="W1245" s="88" t="s">
        <v>5339</v>
      </c>
      <c r="X1245" s="89">
        <v>1019</v>
      </c>
      <c r="Y1245" s="89">
        <v>919</v>
      </c>
      <c r="Z1245" s="10">
        <f t="shared" si="350"/>
        <v>100</v>
      </c>
      <c r="AA1245" s="87">
        <f t="shared" si="351"/>
        <v>10.881392818280739</v>
      </c>
      <c r="AB1245" s="90" t="s">
        <v>5335</v>
      </c>
      <c r="AC1245" s="89">
        <v>303</v>
      </c>
      <c r="AD1245" s="89">
        <v>303</v>
      </c>
      <c r="AE1245" s="10">
        <f t="shared" si="352"/>
        <v>0</v>
      </c>
      <c r="AF1245" s="11">
        <f t="shared" si="353"/>
        <v>0</v>
      </c>
      <c r="AG1245" s="91" t="s">
        <v>5403</v>
      </c>
      <c r="AH1245" s="89">
        <v>24</v>
      </c>
      <c r="AI1245" s="89">
        <v>17</v>
      </c>
      <c r="AJ1245" s="10">
        <f t="shared" si="354"/>
        <v>7</v>
      </c>
      <c r="AK1245" s="87">
        <f t="shared" si="355"/>
        <v>41.17647058823529</v>
      </c>
      <c r="AL1245" s="90" t="s">
        <v>5344</v>
      </c>
      <c r="AM1245" s="89" t="s">
        <v>5344</v>
      </c>
      <c r="AN1245" s="89" t="s">
        <v>5344</v>
      </c>
      <c r="AO1245" s="10" t="str">
        <f t="shared" si="356"/>
        <v>-</v>
      </c>
      <c r="AP1245" s="11" t="str">
        <f t="shared" si="357"/>
        <v>-</v>
      </c>
      <c r="AQ1245" s="91" t="s">
        <v>5344</v>
      </c>
      <c r="AR1245" s="89" t="s">
        <v>5344</v>
      </c>
      <c r="AS1245" s="89" t="s">
        <v>5344</v>
      </c>
      <c r="AT1245" s="10" t="str">
        <f t="shared" si="358"/>
        <v>-</v>
      </c>
      <c r="AU1245" s="87" t="str">
        <f t="shared" si="359"/>
        <v>-</v>
      </c>
      <c r="AV1245" s="19" t="s">
        <v>6475</v>
      </c>
    </row>
    <row r="1246" spans="3:48" ht="50.1" customHeight="1">
      <c r="C1246" s="5"/>
      <c r="D1246" s="64" t="s">
        <v>2458</v>
      </c>
      <c r="E1246" s="65" t="s">
        <v>5267</v>
      </c>
      <c r="F1246" s="67" t="s">
        <v>2459</v>
      </c>
      <c r="G1246" s="29">
        <v>2375</v>
      </c>
      <c r="H1246" s="13">
        <v>2214</v>
      </c>
      <c r="I1246" s="10">
        <f t="shared" si="342"/>
        <v>161</v>
      </c>
      <c r="J1246" s="87">
        <f t="shared" si="343"/>
        <v>7.2719060523938577</v>
      </c>
      <c r="K1246" s="29">
        <v>1589</v>
      </c>
      <c r="L1246" s="13">
        <v>1435</v>
      </c>
      <c r="M1246" s="10">
        <f t="shared" si="344"/>
        <v>154</v>
      </c>
      <c r="N1246" s="87">
        <f t="shared" si="345"/>
        <v>10.731707317073171</v>
      </c>
      <c r="O1246" s="29">
        <v>0</v>
      </c>
      <c r="P1246" s="13">
        <v>0</v>
      </c>
      <c r="Q1246" s="10" t="str">
        <f t="shared" si="346"/>
        <v>-</v>
      </c>
      <c r="R1246" s="87" t="str">
        <f t="shared" si="347"/>
        <v>-</v>
      </c>
      <c r="S1246" s="29">
        <v>786</v>
      </c>
      <c r="T1246" s="13">
        <v>778</v>
      </c>
      <c r="U1246" s="10">
        <f t="shared" si="348"/>
        <v>8</v>
      </c>
      <c r="V1246" s="87">
        <f t="shared" si="349"/>
        <v>1.0282776349614395</v>
      </c>
      <c r="W1246" s="88" t="s">
        <v>6087</v>
      </c>
      <c r="X1246" s="89">
        <v>498</v>
      </c>
      <c r="Y1246" s="89">
        <v>498</v>
      </c>
      <c r="Z1246" s="10">
        <f t="shared" si="350"/>
        <v>0</v>
      </c>
      <c r="AA1246" s="87">
        <f t="shared" si="351"/>
        <v>0</v>
      </c>
      <c r="AB1246" s="90" t="s">
        <v>5684</v>
      </c>
      <c r="AC1246" s="89">
        <v>225</v>
      </c>
      <c r="AD1246" s="89">
        <v>225</v>
      </c>
      <c r="AE1246" s="10">
        <f t="shared" si="352"/>
        <v>0</v>
      </c>
      <c r="AF1246" s="11">
        <f t="shared" si="353"/>
        <v>0</v>
      </c>
      <c r="AG1246" s="91" t="s">
        <v>5403</v>
      </c>
      <c r="AH1246" s="89">
        <v>20</v>
      </c>
      <c r="AI1246" s="89">
        <v>13</v>
      </c>
      <c r="AJ1246" s="10">
        <f t="shared" si="354"/>
        <v>7</v>
      </c>
      <c r="AK1246" s="87">
        <f t="shared" si="355"/>
        <v>53.846153846153847</v>
      </c>
      <c r="AL1246" s="90" t="s">
        <v>9242</v>
      </c>
      <c r="AM1246" s="89">
        <v>15</v>
      </c>
      <c r="AN1246" s="89">
        <v>15</v>
      </c>
      <c r="AO1246" s="10">
        <f t="shared" si="356"/>
        <v>0</v>
      </c>
      <c r="AP1246" s="11">
        <f t="shared" si="357"/>
        <v>0</v>
      </c>
      <c r="AQ1246" s="91" t="s">
        <v>9243</v>
      </c>
      <c r="AR1246" s="89">
        <v>14</v>
      </c>
      <c r="AS1246" s="89">
        <v>14</v>
      </c>
      <c r="AT1246" s="10">
        <f t="shared" si="358"/>
        <v>0</v>
      </c>
      <c r="AU1246" s="87">
        <f t="shared" si="359"/>
        <v>0</v>
      </c>
      <c r="AV1246" s="19" t="s">
        <v>6475</v>
      </c>
    </row>
    <row r="1247" spans="3:48" ht="50.1" customHeight="1">
      <c r="C1247" s="5"/>
      <c r="D1247" s="64" t="s">
        <v>2460</v>
      </c>
      <c r="E1247" s="65" t="s">
        <v>5267</v>
      </c>
      <c r="F1247" s="67" t="s">
        <v>2461</v>
      </c>
      <c r="G1247" s="29">
        <v>4158</v>
      </c>
      <c r="H1247" s="13">
        <v>3976</v>
      </c>
      <c r="I1247" s="10">
        <f t="shared" si="342"/>
        <v>182</v>
      </c>
      <c r="J1247" s="87">
        <f t="shared" si="343"/>
        <v>4.5774647887323949</v>
      </c>
      <c r="K1247" s="29">
        <v>3134</v>
      </c>
      <c r="L1247" s="13">
        <v>2888</v>
      </c>
      <c r="M1247" s="10">
        <f t="shared" si="344"/>
        <v>246</v>
      </c>
      <c r="N1247" s="87">
        <f t="shared" si="345"/>
        <v>8.5180055401662056</v>
      </c>
      <c r="O1247" s="29">
        <v>139</v>
      </c>
      <c r="P1247" s="13">
        <v>206</v>
      </c>
      <c r="Q1247" s="10">
        <f t="shared" si="346"/>
        <v>-67</v>
      </c>
      <c r="R1247" s="87">
        <f t="shared" si="347"/>
        <v>-32.524271844660198</v>
      </c>
      <c r="S1247" s="29">
        <v>884</v>
      </c>
      <c r="T1247" s="13">
        <v>882</v>
      </c>
      <c r="U1247" s="10">
        <f t="shared" si="348"/>
        <v>2</v>
      </c>
      <c r="V1247" s="87">
        <f t="shared" si="349"/>
        <v>0.22675736961451248</v>
      </c>
      <c r="W1247" s="88" t="s">
        <v>5389</v>
      </c>
      <c r="X1247" s="89">
        <v>464</v>
      </c>
      <c r="Y1247" s="89">
        <v>504</v>
      </c>
      <c r="Z1247" s="10">
        <f t="shared" si="350"/>
        <v>-40</v>
      </c>
      <c r="AA1247" s="87">
        <f t="shared" si="351"/>
        <v>-7.9365079365079358</v>
      </c>
      <c r="AB1247" s="90" t="s">
        <v>5378</v>
      </c>
      <c r="AC1247" s="89">
        <v>164</v>
      </c>
      <c r="AD1247" s="89">
        <v>177</v>
      </c>
      <c r="AE1247" s="10">
        <f t="shared" si="352"/>
        <v>-13</v>
      </c>
      <c r="AF1247" s="11">
        <f t="shared" si="353"/>
        <v>-7.3446327683615822</v>
      </c>
      <c r="AG1247" s="91" t="s">
        <v>5335</v>
      </c>
      <c r="AH1247" s="89">
        <v>159</v>
      </c>
      <c r="AI1247" s="89">
        <v>159</v>
      </c>
      <c r="AJ1247" s="10">
        <f t="shared" si="354"/>
        <v>0</v>
      </c>
      <c r="AK1247" s="87">
        <f t="shared" si="355"/>
        <v>0</v>
      </c>
      <c r="AL1247" s="90" t="s">
        <v>9244</v>
      </c>
      <c r="AM1247" s="89">
        <v>46</v>
      </c>
      <c r="AN1247" s="89" t="s">
        <v>5344</v>
      </c>
      <c r="AO1247" s="10" t="str">
        <f t="shared" si="356"/>
        <v>-</v>
      </c>
      <c r="AP1247" s="11" t="str">
        <f t="shared" si="357"/>
        <v>-</v>
      </c>
      <c r="AQ1247" s="91" t="s">
        <v>5412</v>
      </c>
      <c r="AR1247" s="89">
        <v>18</v>
      </c>
      <c r="AS1247" s="89">
        <v>15</v>
      </c>
      <c r="AT1247" s="10">
        <f t="shared" si="358"/>
        <v>3</v>
      </c>
      <c r="AU1247" s="87">
        <f t="shared" si="359"/>
        <v>20</v>
      </c>
      <c r="AV1247" s="17" t="s">
        <v>6475</v>
      </c>
    </row>
    <row r="1248" spans="3:48" ht="50.1" customHeight="1">
      <c r="C1248" s="5"/>
      <c r="D1248" s="64" t="s">
        <v>2462</v>
      </c>
      <c r="E1248" s="65" t="s">
        <v>5267</v>
      </c>
      <c r="F1248" s="67" t="s">
        <v>337</v>
      </c>
      <c r="G1248" s="29">
        <v>1203</v>
      </c>
      <c r="H1248" s="13">
        <v>1120</v>
      </c>
      <c r="I1248" s="10">
        <f t="shared" si="342"/>
        <v>83</v>
      </c>
      <c r="J1248" s="87">
        <f t="shared" si="343"/>
        <v>7.4107142857142856</v>
      </c>
      <c r="K1248" s="29">
        <v>480</v>
      </c>
      <c r="L1248" s="13">
        <v>442</v>
      </c>
      <c r="M1248" s="10">
        <f t="shared" si="344"/>
        <v>38</v>
      </c>
      <c r="N1248" s="87">
        <f t="shared" si="345"/>
        <v>8.5972850678733028</v>
      </c>
      <c r="O1248" s="29">
        <v>115</v>
      </c>
      <c r="P1248" s="13">
        <v>115</v>
      </c>
      <c r="Q1248" s="10">
        <f t="shared" si="346"/>
        <v>0</v>
      </c>
      <c r="R1248" s="87">
        <f t="shared" si="347"/>
        <v>0</v>
      </c>
      <c r="S1248" s="29">
        <v>608</v>
      </c>
      <c r="T1248" s="13">
        <v>563</v>
      </c>
      <c r="U1248" s="10">
        <f t="shared" si="348"/>
        <v>45</v>
      </c>
      <c r="V1248" s="87">
        <f t="shared" si="349"/>
        <v>7.9928952042628776</v>
      </c>
      <c r="W1248" s="88" t="s">
        <v>5378</v>
      </c>
      <c r="X1248" s="89">
        <v>374</v>
      </c>
      <c r="Y1248" s="89">
        <v>365</v>
      </c>
      <c r="Z1248" s="10">
        <f t="shared" si="350"/>
        <v>9</v>
      </c>
      <c r="AA1248" s="87">
        <f t="shared" si="351"/>
        <v>2.4657534246575343</v>
      </c>
      <c r="AB1248" s="90" t="s">
        <v>5346</v>
      </c>
      <c r="AC1248" s="89">
        <v>97</v>
      </c>
      <c r="AD1248" s="89">
        <v>97</v>
      </c>
      <c r="AE1248" s="10">
        <f t="shared" si="352"/>
        <v>0</v>
      </c>
      <c r="AF1248" s="11">
        <f t="shared" si="353"/>
        <v>0</v>
      </c>
      <c r="AG1248" s="91" t="s">
        <v>6586</v>
      </c>
      <c r="AH1248" s="89">
        <v>73</v>
      </c>
      <c r="AI1248" s="89">
        <v>42</v>
      </c>
      <c r="AJ1248" s="10">
        <f t="shared" si="354"/>
        <v>31</v>
      </c>
      <c r="AK1248" s="87">
        <f t="shared" si="355"/>
        <v>73.80952380952381</v>
      </c>
      <c r="AL1248" s="90" t="s">
        <v>6499</v>
      </c>
      <c r="AM1248" s="89">
        <v>22</v>
      </c>
      <c r="AN1248" s="89">
        <v>22</v>
      </c>
      <c r="AO1248" s="10">
        <f t="shared" si="356"/>
        <v>0</v>
      </c>
      <c r="AP1248" s="11">
        <f t="shared" si="357"/>
        <v>0</v>
      </c>
      <c r="AQ1248" s="91" t="s">
        <v>6587</v>
      </c>
      <c r="AR1248" s="89">
        <v>19</v>
      </c>
      <c r="AS1248" s="89">
        <v>19</v>
      </c>
      <c r="AT1248" s="10">
        <f t="shared" si="358"/>
        <v>0</v>
      </c>
      <c r="AU1248" s="87">
        <f t="shared" si="359"/>
        <v>0</v>
      </c>
      <c r="AV1248" s="17" t="s">
        <v>6475</v>
      </c>
    </row>
    <row r="1249" spans="3:48" ht="50.1" customHeight="1">
      <c r="C1249" s="5"/>
      <c r="D1249" s="64" t="s">
        <v>2463</v>
      </c>
      <c r="E1249" s="65" t="s">
        <v>5267</v>
      </c>
      <c r="F1249" s="67" t="s">
        <v>2464</v>
      </c>
      <c r="G1249" s="29">
        <v>3532</v>
      </c>
      <c r="H1249" s="13">
        <v>3356</v>
      </c>
      <c r="I1249" s="10">
        <f t="shared" si="342"/>
        <v>176</v>
      </c>
      <c r="J1249" s="87">
        <f t="shared" si="343"/>
        <v>5.2443384982121577</v>
      </c>
      <c r="K1249" s="29">
        <v>359</v>
      </c>
      <c r="L1249" s="13">
        <v>351</v>
      </c>
      <c r="M1249" s="10">
        <f t="shared" si="344"/>
        <v>8</v>
      </c>
      <c r="N1249" s="87">
        <f t="shared" si="345"/>
        <v>2.2792022792022792</v>
      </c>
      <c r="O1249" s="29">
        <v>508</v>
      </c>
      <c r="P1249" s="13">
        <v>508</v>
      </c>
      <c r="Q1249" s="10">
        <f t="shared" si="346"/>
        <v>0</v>
      </c>
      <c r="R1249" s="87">
        <f t="shared" si="347"/>
        <v>0</v>
      </c>
      <c r="S1249" s="29">
        <v>2665</v>
      </c>
      <c r="T1249" s="13">
        <v>2497</v>
      </c>
      <c r="U1249" s="10">
        <f t="shared" si="348"/>
        <v>168</v>
      </c>
      <c r="V1249" s="87">
        <f t="shared" si="349"/>
        <v>6.7280736884261119</v>
      </c>
      <c r="W1249" s="88" t="s">
        <v>5378</v>
      </c>
      <c r="X1249" s="89">
        <v>1693</v>
      </c>
      <c r="Y1249" s="89">
        <v>1693</v>
      </c>
      <c r="Z1249" s="10">
        <f t="shared" si="350"/>
        <v>0</v>
      </c>
      <c r="AA1249" s="87">
        <f t="shared" si="351"/>
        <v>0</v>
      </c>
      <c r="AB1249" s="90" t="s">
        <v>6567</v>
      </c>
      <c r="AC1249" s="89">
        <v>380</v>
      </c>
      <c r="AD1249" s="89">
        <v>264</v>
      </c>
      <c r="AE1249" s="10">
        <f t="shared" si="352"/>
        <v>116</v>
      </c>
      <c r="AF1249" s="11">
        <f t="shared" si="353"/>
        <v>43.939393939393938</v>
      </c>
      <c r="AG1249" s="91" t="s">
        <v>6086</v>
      </c>
      <c r="AH1249" s="89">
        <v>269</v>
      </c>
      <c r="AI1249" s="89">
        <v>269</v>
      </c>
      <c r="AJ1249" s="10">
        <f t="shared" si="354"/>
        <v>0</v>
      </c>
      <c r="AK1249" s="87">
        <f t="shared" si="355"/>
        <v>0</v>
      </c>
      <c r="AL1249" s="90" t="s">
        <v>5403</v>
      </c>
      <c r="AM1249" s="89">
        <v>193</v>
      </c>
      <c r="AN1249" s="89">
        <v>142</v>
      </c>
      <c r="AO1249" s="10">
        <f t="shared" si="356"/>
        <v>51</v>
      </c>
      <c r="AP1249" s="11">
        <f t="shared" si="357"/>
        <v>35.91549295774648</v>
      </c>
      <c r="AQ1249" s="91" t="s">
        <v>6541</v>
      </c>
      <c r="AR1249" s="89">
        <v>76</v>
      </c>
      <c r="AS1249" s="89">
        <v>77</v>
      </c>
      <c r="AT1249" s="10">
        <f t="shared" si="358"/>
        <v>-1</v>
      </c>
      <c r="AU1249" s="87">
        <f t="shared" si="359"/>
        <v>-1.2987012987012987</v>
      </c>
      <c r="AV1249" s="17" t="s">
        <v>6475</v>
      </c>
    </row>
    <row r="1250" spans="3:48" ht="50.1" customHeight="1">
      <c r="C1250" s="5"/>
      <c r="D1250" s="64" t="s">
        <v>2465</v>
      </c>
      <c r="E1250" s="65" t="s">
        <v>5267</v>
      </c>
      <c r="F1250" s="67" t="s">
        <v>2466</v>
      </c>
      <c r="G1250" s="29">
        <v>1864</v>
      </c>
      <c r="H1250" s="13">
        <v>1612</v>
      </c>
      <c r="I1250" s="10">
        <f t="shared" si="342"/>
        <v>252</v>
      </c>
      <c r="J1250" s="87">
        <f t="shared" si="343"/>
        <v>15.632754342431761</v>
      </c>
      <c r="K1250" s="29">
        <v>877</v>
      </c>
      <c r="L1250" s="13">
        <v>682</v>
      </c>
      <c r="M1250" s="10">
        <f t="shared" si="344"/>
        <v>195</v>
      </c>
      <c r="N1250" s="87">
        <f t="shared" si="345"/>
        <v>28.592375366568916</v>
      </c>
      <c r="O1250" s="29">
        <v>217</v>
      </c>
      <c r="P1250" s="13">
        <v>217</v>
      </c>
      <c r="Q1250" s="10">
        <f t="shared" si="346"/>
        <v>0</v>
      </c>
      <c r="R1250" s="87">
        <f t="shared" si="347"/>
        <v>0</v>
      </c>
      <c r="S1250" s="29">
        <v>770</v>
      </c>
      <c r="T1250" s="13">
        <v>713</v>
      </c>
      <c r="U1250" s="10">
        <f t="shared" si="348"/>
        <v>57</v>
      </c>
      <c r="V1250" s="87">
        <f t="shared" si="349"/>
        <v>7.9943899018232818</v>
      </c>
      <c r="W1250" s="88" t="s">
        <v>6588</v>
      </c>
      <c r="X1250" s="89">
        <v>512</v>
      </c>
      <c r="Y1250" s="89">
        <v>533</v>
      </c>
      <c r="Z1250" s="10">
        <f t="shared" si="350"/>
        <v>-21</v>
      </c>
      <c r="AA1250" s="87">
        <f t="shared" si="351"/>
        <v>-3.9399624765478425</v>
      </c>
      <c r="AB1250" s="90" t="s">
        <v>5346</v>
      </c>
      <c r="AC1250" s="89">
        <v>118</v>
      </c>
      <c r="AD1250" s="89">
        <v>120</v>
      </c>
      <c r="AE1250" s="10">
        <f t="shared" si="352"/>
        <v>-2</v>
      </c>
      <c r="AF1250" s="11">
        <f t="shared" si="353"/>
        <v>-1.6666666666666667</v>
      </c>
      <c r="AG1250" s="91" t="s">
        <v>5387</v>
      </c>
      <c r="AH1250" s="89">
        <v>46</v>
      </c>
      <c r="AI1250" s="89">
        <v>6</v>
      </c>
      <c r="AJ1250" s="10">
        <f t="shared" si="354"/>
        <v>40</v>
      </c>
      <c r="AK1250" s="87">
        <f t="shared" si="355"/>
        <v>666.66666666666674</v>
      </c>
      <c r="AL1250" s="90" t="s">
        <v>9245</v>
      </c>
      <c r="AM1250" s="89">
        <v>24</v>
      </c>
      <c r="AN1250" s="89">
        <v>0</v>
      </c>
      <c r="AO1250" s="10">
        <f t="shared" si="356"/>
        <v>24</v>
      </c>
      <c r="AP1250" s="11" t="str">
        <f t="shared" si="357"/>
        <v>-</v>
      </c>
      <c r="AQ1250" s="91" t="s">
        <v>6589</v>
      </c>
      <c r="AR1250" s="89">
        <v>23</v>
      </c>
      <c r="AS1250" s="89">
        <v>17</v>
      </c>
      <c r="AT1250" s="10">
        <f t="shared" si="358"/>
        <v>6</v>
      </c>
      <c r="AU1250" s="87">
        <f t="shared" si="359"/>
        <v>35.294117647058826</v>
      </c>
      <c r="AV1250" s="17" t="s">
        <v>6475</v>
      </c>
    </row>
    <row r="1251" spans="3:48" ht="50.1" customHeight="1">
      <c r="C1251" s="5"/>
      <c r="D1251" s="64" t="s">
        <v>2467</v>
      </c>
      <c r="E1251" s="65" t="s">
        <v>5267</v>
      </c>
      <c r="F1251" s="67" t="s">
        <v>2468</v>
      </c>
      <c r="G1251" s="29">
        <v>5567</v>
      </c>
      <c r="H1251" s="13">
        <v>6038</v>
      </c>
      <c r="I1251" s="10">
        <f t="shared" si="342"/>
        <v>-471</v>
      </c>
      <c r="J1251" s="87">
        <f t="shared" si="343"/>
        <v>-7.8005962239152042</v>
      </c>
      <c r="K1251" s="29">
        <v>2151</v>
      </c>
      <c r="L1251" s="13">
        <v>2231</v>
      </c>
      <c r="M1251" s="10">
        <f t="shared" si="344"/>
        <v>-80</v>
      </c>
      <c r="N1251" s="87">
        <f t="shared" si="345"/>
        <v>-3.585835948005379</v>
      </c>
      <c r="O1251" s="29">
        <v>65</v>
      </c>
      <c r="P1251" s="13">
        <v>65</v>
      </c>
      <c r="Q1251" s="10">
        <f t="shared" si="346"/>
        <v>0</v>
      </c>
      <c r="R1251" s="87">
        <f t="shared" si="347"/>
        <v>0</v>
      </c>
      <c r="S1251" s="29">
        <v>3351</v>
      </c>
      <c r="T1251" s="13">
        <v>3743</v>
      </c>
      <c r="U1251" s="10">
        <f t="shared" si="348"/>
        <v>-392</v>
      </c>
      <c r="V1251" s="87">
        <f t="shared" si="349"/>
        <v>-10.472882714400214</v>
      </c>
      <c r="W1251" s="88" t="s">
        <v>9246</v>
      </c>
      <c r="X1251" s="89">
        <v>2494</v>
      </c>
      <c r="Y1251" s="89">
        <v>2780</v>
      </c>
      <c r="Z1251" s="10">
        <f t="shared" si="350"/>
        <v>-286</v>
      </c>
      <c r="AA1251" s="87">
        <f t="shared" si="351"/>
        <v>-10.287769784172662</v>
      </c>
      <c r="AB1251" s="90" t="s">
        <v>5339</v>
      </c>
      <c r="AC1251" s="89">
        <v>398</v>
      </c>
      <c r="AD1251" s="89">
        <v>505</v>
      </c>
      <c r="AE1251" s="10">
        <f t="shared" si="352"/>
        <v>-107</v>
      </c>
      <c r="AF1251" s="11">
        <f t="shared" si="353"/>
        <v>-21.188118811881189</v>
      </c>
      <c r="AG1251" s="91" t="s">
        <v>5346</v>
      </c>
      <c r="AH1251" s="89">
        <v>152</v>
      </c>
      <c r="AI1251" s="89">
        <v>152</v>
      </c>
      <c r="AJ1251" s="10">
        <f t="shared" si="354"/>
        <v>0</v>
      </c>
      <c r="AK1251" s="87">
        <f t="shared" si="355"/>
        <v>0</v>
      </c>
      <c r="AL1251" s="90" t="s">
        <v>5654</v>
      </c>
      <c r="AM1251" s="89">
        <v>121</v>
      </c>
      <c r="AN1251" s="89">
        <v>125</v>
      </c>
      <c r="AO1251" s="10">
        <f t="shared" si="356"/>
        <v>-4</v>
      </c>
      <c r="AP1251" s="11">
        <f t="shared" si="357"/>
        <v>-3.2</v>
      </c>
      <c r="AQ1251" s="91" t="s">
        <v>9247</v>
      </c>
      <c r="AR1251" s="89">
        <v>57</v>
      </c>
      <c r="AS1251" s="89">
        <v>57</v>
      </c>
      <c r="AT1251" s="10">
        <f t="shared" si="358"/>
        <v>0</v>
      </c>
      <c r="AU1251" s="87">
        <f t="shared" si="359"/>
        <v>0</v>
      </c>
      <c r="AV1251" s="17" t="s">
        <v>6475</v>
      </c>
    </row>
    <row r="1252" spans="3:48" ht="50.1" customHeight="1">
      <c r="C1252" s="5"/>
      <c r="D1252" s="64" t="s">
        <v>2469</v>
      </c>
      <c r="E1252" s="65" t="s">
        <v>5267</v>
      </c>
      <c r="F1252" s="67" t="s">
        <v>2470</v>
      </c>
      <c r="G1252" s="29">
        <v>5437</v>
      </c>
      <c r="H1252" s="13">
        <v>5160</v>
      </c>
      <c r="I1252" s="10">
        <f t="shared" si="342"/>
        <v>277</v>
      </c>
      <c r="J1252" s="87">
        <f t="shared" si="343"/>
        <v>5.3682170542635657</v>
      </c>
      <c r="K1252" s="29">
        <v>2461</v>
      </c>
      <c r="L1252" s="13">
        <v>2409</v>
      </c>
      <c r="M1252" s="10">
        <f t="shared" si="344"/>
        <v>52</v>
      </c>
      <c r="N1252" s="87">
        <f t="shared" si="345"/>
        <v>2.1585720215857203</v>
      </c>
      <c r="O1252" s="29">
        <v>727</v>
      </c>
      <c r="P1252" s="13">
        <v>725</v>
      </c>
      <c r="Q1252" s="10">
        <f t="shared" si="346"/>
        <v>2</v>
      </c>
      <c r="R1252" s="87">
        <f t="shared" si="347"/>
        <v>0.27586206896551724</v>
      </c>
      <c r="S1252" s="29">
        <v>2248</v>
      </c>
      <c r="T1252" s="13">
        <v>2026</v>
      </c>
      <c r="U1252" s="10">
        <f t="shared" si="348"/>
        <v>222</v>
      </c>
      <c r="V1252" s="87">
        <f t="shared" si="349"/>
        <v>10.957551826258637</v>
      </c>
      <c r="W1252" s="88" t="s">
        <v>8236</v>
      </c>
      <c r="X1252" s="89">
        <v>603</v>
      </c>
      <c r="Y1252" s="89">
        <v>558</v>
      </c>
      <c r="Z1252" s="10">
        <f t="shared" si="350"/>
        <v>45</v>
      </c>
      <c r="AA1252" s="87">
        <f t="shared" si="351"/>
        <v>8.064516129032258</v>
      </c>
      <c r="AB1252" s="90" t="s">
        <v>6590</v>
      </c>
      <c r="AC1252" s="89">
        <v>411</v>
      </c>
      <c r="AD1252" s="89">
        <v>406</v>
      </c>
      <c r="AE1252" s="10">
        <f t="shared" si="352"/>
        <v>5</v>
      </c>
      <c r="AF1252" s="11">
        <f t="shared" si="353"/>
        <v>1.2315270935960592</v>
      </c>
      <c r="AG1252" s="91" t="s">
        <v>6591</v>
      </c>
      <c r="AH1252" s="89">
        <v>303</v>
      </c>
      <c r="AI1252" s="89">
        <v>258</v>
      </c>
      <c r="AJ1252" s="10">
        <f t="shared" si="354"/>
        <v>45</v>
      </c>
      <c r="AK1252" s="87">
        <f t="shared" si="355"/>
        <v>17.441860465116278</v>
      </c>
      <c r="AL1252" s="90" t="s">
        <v>5375</v>
      </c>
      <c r="AM1252" s="89">
        <v>239</v>
      </c>
      <c r="AN1252" s="89">
        <v>238</v>
      </c>
      <c r="AO1252" s="10">
        <f t="shared" si="356"/>
        <v>1</v>
      </c>
      <c r="AP1252" s="11">
        <f t="shared" si="357"/>
        <v>0.42016806722689076</v>
      </c>
      <c r="AQ1252" s="91" t="s">
        <v>6592</v>
      </c>
      <c r="AR1252" s="89">
        <v>212</v>
      </c>
      <c r="AS1252" s="89">
        <v>211</v>
      </c>
      <c r="AT1252" s="10">
        <f t="shared" si="358"/>
        <v>1</v>
      </c>
      <c r="AU1252" s="87">
        <f t="shared" si="359"/>
        <v>0.47393364928909953</v>
      </c>
      <c r="AV1252" s="17" t="s">
        <v>6475</v>
      </c>
    </row>
    <row r="1253" spans="3:48" ht="50.1" customHeight="1">
      <c r="C1253" s="5"/>
      <c r="D1253" s="64" t="s">
        <v>2471</v>
      </c>
      <c r="E1253" s="65" t="s">
        <v>5267</v>
      </c>
      <c r="F1253" s="67" t="s">
        <v>2472</v>
      </c>
      <c r="G1253" s="29">
        <v>1250</v>
      </c>
      <c r="H1253" s="13">
        <v>821</v>
      </c>
      <c r="I1253" s="10">
        <f t="shared" si="342"/>
        <v>429</v>
      </c>
      <c r="J1253" s="87">
        <f t="shared" si="343"/>
        <v>52.25334957369062</v>
      </c>
      <c r="K1253" s="29">
        <v>735</v>
      </c>
      <c r="L1253" s="13">
        <v>395</v>
      </c>
      <c r="M1253" s="10">
        <f t="shared" si="344"/>
        <v>340</v>
      </c>
      <c r="N1253" s="87">
        <f t="shared" si="345"/>
        <v>86.075949367088612</v>
      </c>
      <c r="O1253" s="29">
        <v>3</v>
      </c>
      <c r="P1253" s="13">
        <v>3</v>
      </c>
      <c r="Q1253" s="10">
        <f t="shared" si="346"/>
        <v>0</v>
      </c>
      <c r="R1253" s="87">
        <f t="shared" si="347"/>
        <v>0</v>
      </c>
      <c r="S1253" s="29">
        <v>512</v>
      </c>
      <c r="T1253" s="13">
        <v>423</v>
      </c>
      <c r="U1253" s="10">
        <f t="shared" si="348"/>
        <v>89</v>
      </c>
      <c r="V1253" s="87">
        <f t="shared" si="349"/>
        <v>21.040189125295509</v>
      </c>
      <c r="W1253" s="88" t="s">
        <v>6593</v>
      </c>
      <c r="X1253" s="89">
        <v>422</v>
      </c>
      <c r="Y1253" s="89">
        <v>334</v>
      </c>
      <c r="Z1253" s="10">
        <f t="shared" si="350"/>
        <v>88</v>
      </c>
      <c r="AA1253" s="87">
        <f t="shared" si="351"/>
        <v>26.34730538922156</v>
      </c>
      <c r="AB1253" s="90" t="s">
        <v>9248</v>
      </c>
      <c r="AC1253" s="89">
        <v>63</v>
      </c>
      <c r="AD1253" s="89">
        <v>63</v>
      </c>
      <c r="AE1253" s="10">
        <f t="shared" si="352"/>
        <v>0</v>
      </c>
      <c r="AF1253" s="11">
        <f t="shared" si="353"/>
        <v>0</v>
      </c>
      <c r="AG1253" s="91" t="s">
        <v>6594</v>
      </c>
      <c r="AH1253" s="89">
        <v>11</v>
      </c>
      <c r="AI1253" s="89">
        <v>11</v>
      </c>
      <c r="AJ1253" s="10">
        <f t="shared" si="354"/>
        <v>0</v>
      </c>
      <c r="AK1253" s="87">
        <f t="shared" si="355"/>
        <v>0</v>
      </c>
      <c r="AL1253" s="90" t="s">
        <v>9249</v>
      </c>
      <c r="AM1253" s="89">
        <v>10</v>
      </c>
      <c r="AN1253" s="89">
        <v>10</v>
      </c>
      <c r="AO1253" s="10">
        <f t="shared" si="356"/>
        <v>0</v>
      </c>
      <c r="AP1253" s="11">
        <f t="shared" si="357"/>
        <v>0</v>
      </c>
      <c r="AQ1253" s="91" t="s">
        <v>6595</v>
      </c>
      <c r="AR1253" s="89">
        <v>3</v>
      </c>
      <c r="AS1253" s="89">
        <v>3</v>
      </c>
      <c r="AT1253" s="10">
        <f t="shared" si="358"/>
        <v>0</v>
      </c>
      <c r="AU1253" s="87">
        <f t="shared" si="359"/>
        <v>0</v>
      </c>
      <c r="AV1253" s="17" t="s">
        <v>6475</v>
      </c>
    </row>
    <row r="1254" spans="3:48" ht="50.1" customHeight="1">
      <c r="C1254" s="5"/>
      <c r="D1254" s="64" t="s">
        <v>2473</v>
      </c>
      <c r="E1254" s="65" t="s">
        <v>5267</v>
      </c>
      <c r="F1254" s="67" t="s">
        <v>1335</v>
      </c>
      <c r="G1254" s="29">
        <v>3469</v>
      </c>
      <c r="H1254" s="13">
        <v>3307</v>
      </c>
      <c r="I1254" s="10">
        <f t="shared" si="342"/>
        <v>162</v>
      </c>
      <c r="J1254" s="87">
        <f t="shared" si="343"/>
        <v>4.8986997278500155</v>
      </c>
      <c r="K1254" s="29">
        <v>434</v>
      </c>
      <c r="L1254" s="13">
        <v>441</v>
      </c>
      <c r="M1254" s="10">
        <f t="shared" si="344"/>
        <v>-7</v>
      </c>
      <c r="N1254" s="87">
        <f t="shared" si="345"/>
        <v>-1.5873015873015872</v>
      </c>
      <c r="O1254" s="29">
        <v>222</v>
      </c>
      <c r="P1254" s="13">
        <v>161</v>
      </c>
      <c r="Q1254" s="10">
        <f t="shared" si="346"/>
        <v>61</v>
      </c>
      <c r="R1254" s="87">
        <f t="shared" si="347"/>
        <v>37.888198757763973</v>
      </c>
      <c r="S1254" s="29">
        <v>2813</v>
      </c>
      <c r="T1254" s="13">
        <v>2705</v>
      </c>
      <c r="U1254" s="10">
        <f t="shared" si="348"/>
        <v>108</v>
      </c>
      <c r="V1254" s="87">
        <f t="shared" si="349"/>
        <v>3.992606284658041</v>
      </c>
      <c r="W1254" s="88" t="s">
        <v>5404</v>
      </c>
      <c r="X1254" s="89">
        <v>2200</v>
      </c>
      <c r="Y1254" s="89">
        <v>2197</v>
      </c>
      <c r="Z1254" s="10">
        <f t="shared" si="350"/>
        <v>3</v>
      </c>
      <c r="AA1254" s="87">
        <f t="shared" si="351"/>
        <v>0.13654984069185253</v>
      </c>
      <c r="AB1254" s="90" t="s">
        <v>6596</v>
      </c>
      <c r="AC1254" s="89">
        <v>305</v>
      </c>
      <c r="AD1254" s="89">
        <v>275</v>
      </c>
      <c r="AE1254" s="10">
        <f t="shared" si="352"/>
        <v>30</v>
      </c>
      <c r="AF1254" s="11">
        <f t="shared" si="353"/>
        <v>10.909090909090908</v>
      </c>
      <c r="AG1254" s="91" t="s">
        <v>6597</v>
      </c>
      <c r="AH1254" s="89">
        <v>284</v>
      </c>
      <c r="AI1254" s="89">
        <v>213</v>
      </c>
      <c r="AJ1254" s="10">
        <f t="shared" si="354"/>
        <v>71</v>
      </c>
      <c r="AK1254" s="87">
        <f t="shared" si="355"/>
        <v>33.333333333333329</v>
      </c>
      <c r="AL1254" s="90" t="s">
        <v>6598</v>
      </c>
      <c r="AM1254" s="89">
        <v>12</v>
      </c>
      <c r="AN1254" s="89">
        <v>12</v>
      </c>
      <c r="AO1254" s="10">
        <f t="shared" si="356"/>
        <v>0</v>
      </c>
      <c r="AP1254" s="11">
        <f t="shared" si="357"/>
        <v>0</v>
      </c>
      <c r="AQ1254" s="91" t="s">
        <v>6599</v>
      </c>
      <c r="AR1254" s="89">
        <v>7</v>
      </c>
      <c r="AS1254" s="89">
        <v>7</v>
      </c>
      <c r="AT1254" s="10">
        <f t="shared" si="358"/>
        <v>0</v>
      </c>
      <c r="AU1254" s="87">
        <f t="shared" si="359"/>
        <v>0</v>
      </c>
      <c r="AV1254" s="17" t="s">
        <v>6475</v>
      </c>
    </row>
    <row r="1255" spans="3:48" ht="50.1" customHeight="1">
      <c r="C1255" s="5"/>
      <c r="D1255" s="64" t="s">
        <v>2474</v>
      </c>
      <c r="E1255" s="65" t="s">
        <v>5267</v>
      </c>
      <c r="F1255" s="67" t="s">
        <v>2475</v>
      </c>
      <c r="G1255" s="29">
        <v>2281</v>
      </c>
      <c r="H1255" s="13">
        <v>2136</v>
      </c>
      <c r="I1255" s="10">
        <f t="shared" si="342"/>
        <v>145</v>
      </c>
      <c r="J1255" s="87">
        <f t="shared" si="343"/>
        <v>6.7883895131086138</v>
      </c>
      <c r="K1255" s="29">
        <v>929</v>
      </c>
      <c r="L1255" s="13">
        <v>829</v>
      </c>
      <c r="M1255" s="10">
        <f t="shared" si="344"/>
        <v>100</v>
      </c>
      <c r="N1255" s="87">
        <f t="shared" si="345"/>
        <v>12.062726176115802</v>
      </c>
      <c r="O1255" s="29">
        <v>454</v>
      </c>
      <c r="P1255" s="13">
        <v>454</v>
      </c>
      <c r="Q1255" s="10">
        <f t="shared" si="346"/>
        <v>0</v>
      </c>
      <c r="R1255" s="87">
        <f t="shared" si="347"/>
        <v>0</v>
      </c>
      <c r="S1255" s="29">
        <v>898</v>
      </c>
      <c r="T1255" s="13">
        <v>853</v>
      </c>
      <c r="U1255" s="10">
        <f t="shared" si="348"/>
        <v>45</v>
      </c>
      <c r="V1255" s="87">
        <f t="shared" si="349"/>
        <v>5.2754982415005864</v>
      </c>
      <c r="W1255" s="88" t="s">
        <v>5368</v>
      </c>
      <c r="X1255" s="89">
        <v>239</v>
      </c>
      <c r="Y1255" s="89">
        <v>156</v>
      </c>
      <c r="Z1255" s="10">
        <f t="shared" si="350"/>
        <v>83</v>
      </c>
      <c r="AA1255" s="87">
        <f t="shared" si="351"/>
        <v>53.205128205128204</v>
      </c>
      <c r="AB1255" s="90" t="s">
        <v>6600</v>
      </c>
      <c r="AC1255" s="89">
        <v>234</v>
      </c>
      <c r="AD1255" s="89">
        <v>233</v>
      </c>
      <c r="AE1255" s="10">
        <f t="shared" si="352"/>
        <v>1</v>
      </c>
      <c r="AF1255" s="11">
        <f t="shared" si="353"/>
        <v>0.42918454935622319</v>
      </c>
      <c r="AG1255" s="91" t="s">
        <v>6601</v>
      </c>
      <c r="AH1255" s="89">
        <v>169</v>
      </c>
      <c r="AI1255" s="89">
        <v>169</v>
      </c>
      <c r="AJ1255" s="10">
        <f t="shared" si="354"/>
        <v>0</v>
      </c>
      <c r="AK1255" s="87">
        <f t="shared" si="355"/>
        <v>0</v>
      </c>
      <c r="AL1255" s="90" t="s">
        <v>9250</v>
      </c>
      <c r="AM1255" s="89">
        <v>103</v>
      </c>
      <c r="AN1255" s="89">
        <v>162</v>
      </c>
      <c r="AO1255" s="10">
        <f t="shared" si="356"/>
        <v>-59</v>
      </c>
      <c r="AP1255" s="11">
        <f t="shared" si="357"/>
        <v>-36.419753086419753</v>
      </c>
      <c r="AQ1255" s="91" t="s">
        <v>9251</v>
      </c>
      <c r="AR1255" s="89">
        <v>96</v>
      </c>
      <c r="AS1255" s="89">
        <v>98</v>
      </c>
      <c r="AT1255" s="10">
        <f t="shared" si="358"/>
        <v>-2</v>
      </c>
      <c r="AU1255" s="87">
        <f t="shared" si="359"/>
        <v>-2.0408163265306123</v>
      </c>
      <c r="AV1255" s="17" t="s">
        <v>6475</v>
      </c>
    </row>
    <row r="1256" spans="3:48" ht="50.1" customHeight="1">
      <c r="C1256" s="5"/>
      <c r="D1256" s="64" t="s">
        <v>2476</v>
      </c>
      <c r="E1256" s="65" t="s">
        <v>5267</v>
      </c>
      <c r="F1256" s="67" t="s">
        <v>2477</v>
      </c>
      <c r="G1256" s="29">
        <v>2585</v>
      </c>
      <c r="H1256" s="13">
        <v>2603</v>
      </c>
      <c r="I1256" s="10">
        <f t="shared" si="342"/>
        <v>-18</v>
      </c>
      <c r="J1256" s="87">
        <f t="shared" si="343"/>
        <v>-0.69150979638878218</v>
      </c>
      <c r="K1256" s="29">
        <v>741</v>
      </c>
      <c r="L1256" s="13">
        <v>691</v>
      </c>
      <c r="M1256" s="10">
        <f t="shared" si="344"/>
        <v>50</v>
      </c>
      <c r="N1256" s="87">
        <f t="shared" si="345"/>
        <v>7.2358900144717797</v>
      </c>
      <c r="O1256" s="29">
        <v>59</v>
      </c>
      <c r="P1256" s="13">
        <v>59</v>
      </c>
      <c r="Q1256" s="10">
        <f t="shared" si="346"/>
        <v>0</v>
      </c>
      <c r="R1256" s="87">
        <f t="shared" si="347"/>
        <v>0</v>
      </c>
      <c r="S1256" s="29">
        <v>1785</v>
      </c>
      <c r="T1256" s="13">
        <v>1854</v>
      </c>
      <c r="U1256" s="10">
        <f t="shared" si="348"/>
        <v>-69</v>
      </c>
      <c r="V1256" s="87">
        <f t="shared" si="349"/>
        <v>-3.7216828478964405</v>
      </c>
      <c r="W1256" s="88" t="s">
        <v>6602</v>
      </c>
      <c r="X1256" s="89">
        <v>1024</v>
      </c>
      <c r="Y1256" s="89">
        <v>1099</v>
      </c>
      <c r="Z1256" s="10">
        <f t="shared" si="350"/>
        <v>-75</v>
      </c>
      <c r="AA1256" s="87">
        <f t="shared" si="351"/>
        <v>-6.824385805277525</v>
      </c>
      <c r="AB1256" s="90" t="s">
        <v>6199</v>
      </c>
      <c r="AC1256" s="89">
        <v>202</v>
      </c>
      <c r="AD1256" s="89">
        <v>202</v>
      </c>
      <c r="AE1256" s="10">
        <f t="shared" si="352"/>
        <v>0</v>
      </c>
      <c r="AF1256" s="11">
        <f t="shared" si="353"/>
        <v>0</v>
      </c>
      <c r="AG1256" s="91" t="s">
        <v>5368</v>
      </c>
      <c r="AH1256" s="89">
        <v>192</v>
      </c>
      <c r="AI1256" s="89">
        <v>145</v>
      </c>
      <c r="AJ1256" s="10">
        <f t="shared" si="354"/>
        <v>47</v>
      </c>
      <c r="AK1256" s="87">
        <f t="shared" si="355"/>
        <v>32.41379310344827</v>
      </c>
      <c r="AL1256" s="90" t="s">
        <v>5758</v>
      </c>
      <c r="AM1256" s="89">
        <v>170</v>
      </c>
      <c r="AN1256" s="89">
        <v>170</v>
      </c>
      <c r="AO1256" s="10">
        <f t="shared" si="356"/>
        <v>0</v>
      </c>
      <c r="AP1256" s="11">
        <f t="shared" si="357"/>
        <v>0</v>
      </c>
      <c r="AQ1256" s="91" t="s">
        <v>5346</v>
      </c>
      <c r="AR1256" s="89">
        <v>102</v>
      </c>
      <c r="AS1256" s="89">
        <v>116</v>
      </c>
      <c r="AT1256" s="10">
        <f t="shared" si="358"/>
        <v>-14</v>
      </c>
      <c r="AU1256" s="87">
        <f t="shared" si="359"/>
        <v>-12.068965517241379</v>
      </c>
      <c r="AV1256" s="17" t="s">
        <v>6475</v>
      </c>
    </row>
    <row r="1257" spans="3:48" ht="50.1" customHeight="1">
      <c r="C1257" s="5"/>
      <c r="D1257" s="64" t="s">
        <v>2478</v>
      </c>
      <c r="E1257" s="65" t="s">
        <v>5267</v>
      </c>
      <c r="F1257" s="67" t="s">
        <v>2479</v>
      </c>
      <c r="G1257" s="29">
        <v>1723</v>
      </c>
      <c r="H1257" s="13">
        <v>1999</v>
      </c>
      <c r="I1257" s="10">
        <f t="shared" si="342"/>
        <v>-276</v>
      </c>
      <c r="J1257" s="87">
        <f t="shared" si="343"/>
        <v>-13.806903451725864</v>
      </c>
      <c r="K1257" s="29">
        <v>613</v>
      </c>
      <c r="L1257" s="13">
        <v>612</v>
      </c>
      <c r="M1257" s="10">
        <f t="shared" si="344"/>
        <v>1</v>
      </c>
      <c r="N1257" s="87">
        <f t="shared" si="345"/>
        <v>0.16339869281045752</v>
      </c>
      <c r="O1257" s="29">
        <v>309</v>
      </c>
      <c r="P1257" s="13">
        <v>230</v>
      </c>
      <c r="Q1257" s="10">
        <f t="shared" si="346"/>
        <v>79</v>
      </c>
      <c r="R1257" s="87">
        <f t="shared" si="347"/>
        <v>34.347826086956523</v>
      </c>
      <c r="S1257" s="29">
        <v>801</v>
      </c>
      <c r="T1257" s="13">
        <v>1157</v>
      </c>
      <c r="U1257" s="10">
        <f t="shared" si="348"/>
        <v>-356</v>
      </c>
      <c r="V1257" s="87">
        <f t="shared" si="349"/>
        <v>-30.76923076923077</v>
      </c>
      <c r="W1257" s="88" t="s">
        <v>5450</v>
      </c>
      <c r="X1257" s="89">
        <v>323</v>
      </c>
      <c r="Y1257" s="89">
        <v>288</v>
      </c>
      <c r="Z1257" s="10">
        <f t="shared" si="350"/>
        <v>35</v>
      </c>
      <c r="AA1257" s="87">
        <f t="shared" si="351"/>
        <v>12.152777777777777</v>
      </c>
      <c r="AB1257" s="90" t="s">
        <v>5378</v>
      </c>
      <c r="AC1257" s="89">
        <v>207</v>
      </c>
      <c r="AD1257" s="89">
        <v>207</v>
      </c>
      <c r="AE1257" s="10">
        <f t="shared" si="352"/>
        <v>0</v>
      </c>
      <c r="AF1257" s="11">
        <f t="shared" si="353"/>
        <v>0</v>
      </c>
      <c r="AG1257" s="91" t="s">
        <v>5335</v>
      </c>
      <c r="AH1257" s="89">
        <v>126</v>
      </c>
      <c r="AI1257" s="89">
        <v>126</v>
      </c>
      <c r="AJ1257" s="10">
        <f t="shared" si="354"/>
        <v>0</v>
      </c>
      <c r="AK1257" s="87">
        <f t="shared" si="355"/>
        <v>0</v>
      </c>
      <c r="AL1257" s="90" t="s">
        <v>6603</v>
      </c>
      <c r="AM1257" s="89">
        <v>34</v>
      </c>
      <c r="AN1257" s="89">
        <v>34</v>
      </c>
      <c r="AO1257" s="10">
        <f t="shared" si="356"/>
        <v>0</v>
      </c>
      <c r="AP1257" s="11">
        <f t="shared" si="357"/>
        <v>0</v>
      </c>
      <c r="AQ1257" s="91" t="s">
        <v>5762</v>
      </c>
      <c r="AR1257" s="89">
        <v>31</v>
      </c>
      <c r="AS1257" s="89">
        <v>31</v>
      </c>
      <c r="AT1257" s="10">
        <f t="shared" si="358"/>
        <v>0</v>
      </c>
      <c r="AU1257" s="87">
        <f t="shared" si="359"/>
        <v>0</v>
      </c>
      <c r="AV1257" s="17" t="s">
        <v>6475</v>
      </c>
    </row>
    <row r="1258" spans="3:48" ht="50.1" customHeight="1">
      <c r="C1258" s="5"/>
      <c r="D1258" s="64" t="s">
        <v>2480</v>
      </c>
      <c r="E1258" s="65" t="s">
        <v>5267</v>
      </c>
      <c r="F1258" s="67" t="s">
        <v>2481</v>
      </c>
      <c r="G1258" s="29">
        <v>2646</v>
      </c>
      <c r="H1258" s="13">
        <v>2464</v>
      </c>
      <c r="I1258" s="10">
        <f t="shared" si="342"/>
        <v>182</v>
      </c>
      <c r="J1258" s="87">
        <f t="shared" si="343"/>
        <v>7.3863636363636367</v>
      </c>
      <c r="K1258" s="29">
        <v>800</v>
      </c>
      <c r="L1258" s="13">
        <v>696</v>
      </c>
      <c r="M1258" s="10">
        <f t="shared" si="344"/>
        <v>104</v>
      </c>
      <c r="N1258" s="87">
        <f t="shared" si="345"/>
        <v>14.942528735632186</v>
      </c>
      <c r="O1258" s="29">
        <v>380</v>
      </c>
      <c r="P1258" s="13">
        <v>378</v>
      </c>
      <c r="Q1258" s="10">
        <f t="shared" si="346"/>
        <v>2</v>
      </c>
      <c r="R1258" s="87">
        <f t="shared" si="347"/>
        <v>0.52910052910052907</v>
      </c>
      <c r="S1258" s="29">
        <v>1466</v>
      </c>
      <c r="T1258" s="13">
        <v>1390</v>
      </c>
      <c r="U1258" s="10">
        <f t="shared" si="348"/>
        <v>76</v>
      </c>
      <c r="V1258" s="87">
        <f t="shared" si="349"/>
        <v>5.4676258992805753</v>
      </c>
      <c r="W1258" s="88" t="s">
        <v>6604</v>
      </c>
      <c r="X1258" s="89">
        <v>607</v>
      </c>
      <c r="Y1258" s="89">
        <v>600</v>
      </c>
      <c r="Z1258" s="10">
        <f t="shared" si="350"/>
        <v>7</v>
      </c>
      <c r="AA1258" s="87">
        <f t="shared" si="351"/>
        <v>1.1666666666666667</v>
      </c>
      <c r="AB1258" s="90" t="s">
        <v>6605</v>
      </c>
      <c r="AC1258" s="89">
        <v>540</v>
      </c>
      <c r="AD1258" s="89">
        <v>507</v>
      </c>
      <c r="AE1258" s="10">
        <f t="shared" si="352"/>
        <v>33</v>
      </c>
      <c r="AF1258" s="11">
        <f t="shared" si="353"/>
        <v>6.5088757396449708</v>
      </c>
      <c r="AG1258" s="91" t="s">
        <v>6606</v>
      </c>
      <c r="AH1258" s="89">
        <v>200</v>
      </c>
      <c r="AI1258" s="89">
        <v>200</v>
      </c>
      <c r="AJ1258" s="10">
        <f t="shared" si="354"/>
        <v>0</v>
      </c>
      <c r="AK1258" s="87">
        <f t="shared" si="355"/>
        <v>0</v>
      </c>
      <c r="AL1258" s="90" t="s">
        <v>6607</v>
      </c>
      <c r="AM1258" s="89">
        <v>41</v>
      </c>
      <c r="AN1258" s="89">
        <v>41</v>
      </c>
      <c r="AO1258" s="10">
        <f t="shared" si="356"/>
        <v>0</v>
      </c>
      <c r="AP1258" s="11">
        <f t="shared" si="357"/>
        <v>0</v>
      </c>
      <c r="AQ1258" s="91" t="s">
        <v>9252</v>
      </c>
      <c r="AR1258" s="89">
        <v>25</v>
      </c>
      <c r="AS1258" s="89" t="s">
        <v>5344</v>
      </c>
      <c r="AT1258" s="10" t="str">
        <f t="shared" si="358"/>
        <v>-</v>
      </c>
      <c r="AU1258" s="87" t="str">
        <f t="shared" si="359"/>
        <v>-</v>
      </c>
      <c r="AV1258" s="17" t="s">
        <v>6475</v>
      </c>
    </row>
    <row r="1259" spans="3:48" ht="50.1" customHeight="1">
      <c r="C1259" s="5"/>
      <c r="D1259" s="64" t="s">
        <v>2482</v>
      </c>
      <c r="E1259" s="65" t="s">
        <v>5267</v>
      </c>
      <c r="F1259" s="67" t="s">
        <v>2483</v>
      </c>
      <c r="G1259" s="29">
        <v>2912</v>
      </c>
      <c r="H1259" s="13">
        <v>2873</v>
      </c>
      <c r="I1259" s="10">
        <f t="shared" si="342"/>
        <v>39</v>
      </c>
      <c r="J1259" s="87">
        <f t="shared" si="343"/>
        <v>1.3574660633484164</v>
      </c>
      <c r="K1259" s="29">
        <v>1183</v>
      </c>
      <c r="L1259" s="13">
        <v>1155</v>
      </c>
      <c r="M1259" s="10">
        <f t="shared" si="344"/>
        <v>28</v>
      </c>
      <c r="N1259" s="87">
        <f t="shared" si="345"/>
        <v>2.4242424242424243</v>
      </c>
      <c r="O1259" s="29">
        <v>969</v>
      </c>
      <c r="P1259" s="13">
        <v>966</v>
      </c>
      <c r="Q1259" s="10">
        <f t="shared" si="346"/>
        <v>3</v>
      </c>
      <c r="R1259" s="87">
        <f t="shared" si="347"/>
        <v>0.3105590062111801</v>
      </c>
      <c r="S1259" s="29">
        <v>759</v>
      </c>
      <c r="T1259" s="13">
        <v>752</v>
      </c>
      <c r="U1259" s="10">
        <f t="shared" si="348"/>
        <v>7</v>
      </c>
      <c r="V1259" s="87">
        <f t="shared" si="349"/>
        <v>0.93085106382978722</v>
      </c>
      <c r="W1259" s="88" t="s">
        <v>6608</v>
      </c>
      <c r="X1259" s="89">
        <v>309</v>
      </c>
      <c r="Y1259" s="89">
        <v>305</v>
      </c>
      <c r="Z1259" s="10">
        <f t="shared" si="350"/>
        <v>4</v>
      </c>
      <c r="AA1259" s="87">
        <f t="shared" si="351"/>
        <v>1.3114754098360655</v>
      </c>
      <c r="AB1259" s="90" t="s">
        <v>5389</v>
      </c>
      <c r="AC1259" s="89">
        <v>226</v>
      </c>
      <c r="AD1259" s="89">
        <v>226</v>
      </c>
      <c r="AE1259" s="10">
        <f t="shared" si="352"/>
        <v>0</v>
      </c>
      <c r="AF1259" s="11">
        <f t="shared" si="353"/>
        <v>0</v>
      </c>
      <c r="AG1259" s="91" t="s">
        <v>5335</v>
      </c>
      <c r="AH1259" s="89">
        <v>146</v>
      </c>
      <c r="AI1259" s="89">
        <v>146</v>
      </c>
      <c r="AJ1259" s="10">
        <f t="shared" si="354"/>
        <v>0</v>
      </c>
      <c r="AK1259" s="87">
        <f t="shared" si="355"/>
        <v>0</v>
      </c>
      <c r="AL1259" s="90" t="s">
        <v>6609</v>
      </c>
      <c r="AM1259" s="89">
        <v>28</v>
      </c>
      <c r="AN1259" s="89">
        <v>30</v>
      </c>
      <c r="AO1259" s="10">
        <f t="shared" si="356"/>
        <v>-2</v>
      </c>
      <c r="AP1259" s="11">
        <f t="shared" si="357"/>
        <v>-6.666666666666667</v>
      </c>
      <c r="AQ1259" s="91" t="s">
        <v>6610</v>
      </c>
      <c r="AR1259" s="89">
        <v>23</v>
      </c>
      <c r="AS1259" s="89">
        <v>17</v>
      </c>
      <c r="AT1259" s="10">
        <f t="shared" si="358"/>
        <v>6</v>
      </c>
      <c r="AU1259" s="87">
        <f t="shared" si="359"/>
        <v>35.294117647058826</v>
      </c>
      <c r="AV1259" s="17" t="s">
        <v>6475</v>
      </c>
    </row>
    <row r="1260" spans="3:48" ht="50.1" customHeight="1">
      <c r="C1260" s="5"/>
      <c r="D1260" s="64" t="s">
        <v>2484</v>
      </c>
      <c r="E1260" s="65" t="s">
        <v>5267</v>
      </c>
      <c r="F1260" s="67" t="s">
        <v>2485</v>
      </c>
      <c r="G1260" s="29">
        <v>3881</v>
      </c>
      <c r="H1260" s="13">
        <v>4537</v>
      </c>
      <c r="I1260" s="10">
        <f t="shared" si="342"/>
        <v>-656</v>
      </c>
      <c r="J1260" s="87">
        <f t="shared" si="343"/>
        <v>-14.458893541988097</v>
      </c>
      <c r="K1260" s="29">
        <v>1080</v>
      </c>
      <c r="L1260" s="13">
        <v>924</v>
      </c>
      <c r="M1260" s="10">
        <f t="shared" si="344"/>
        <v>156</v>
      </c>
      <c r="N1260" s="87">
        <f t="shared" si="345"/>
        <v>16.883116883116884</v>
      </c>
      <c r="O1260" s="29">
        <v>1053</v>
      </c>
      <c r="P1260" s="13">
        <v>1318</v>
      </c>
      <c r="Q1260" s="10">
        <f t="shared" si="346"/>
        <v>-265</v>
      </c>
      <c r="R1260" s="87">
        <f t="shared" si="347"/>
        <v>-20.106221547799695</v>
      </c>
      <c r="S1260" s="29">
        <v>1747</v>
      </c>
      <c r="T1260" s="13">
        <v>2294</v>
      </c>
      <c r="U1260" s="10">
        <f t="shared" si="348"/>
        <v>-547</v>
      </c>
      <c r="V1260" s="87">
        <f t="shared" si="349"/>
        <v>-23.844812554489973</v>
      </c>
      <c r="W1260" s="88" t="s">
        <v>5389</v>
      </c>
      <c r="X1260" s="89">
        <v>846</v>
      </c>
      <c r="Y1260" s="89">
        <v>890</v>
      </c>
      <c r="Z1260" s="10">
        <f t="shared" si="350"/>
        <v>-44</v>
      </c>
      <c r="AA1260" s="87">
        <f t="shared" si="351"/>
        <v>-4.9438202247191008</v>
      </c>
      <c r="AB1260" s="90" t="s">
        <v>5335</v>
      </c>
      <c r="AC1260" s="89">
        <v>332</v>
      </c>
      <c r="AD1260" s="89">
        <v>348</v>
      </c>
      <c r="AE1260" s="10">
        <f t="shared" si="352"/>
        <v>-16</v>
      </c>
      <c r="AF1260" s="11">
        <f t="shared" si="353"/>
        <v>-4.5977011494252871</v>
      </c>
      <c r="AG1260" s="91" t="s">
        <v>5339</v>
      </c>
      <c r="AH1260" s="89">
        <v>180</v>
      </c>
      <c r="AI1260" s="89">
        <v>369</v>
      </c>
      <c r="AJ1260" s="10">
        <f t="shared" si="354"/>
        <v>-189</v>
      </c>
      <c r="AK1260" s="87">
        <f t="shared" si="355"/>
        <v>-51.219512195121951</v>
      </c>
      <c r="AL1260" s="90" t="s">
        <v>6611</v>
      </c>
      <c r="AM1260" s="89">
        <v>159</v>
      </c>
      <c r="AN1260" s="89">
        <v>172</v>
      </c>
      <c r="AO1260" s="10">
        <f t="shared" si="356"/>
        <v>-13</v>
      </c>
      <c r="AP1260" s="11">
        <f t="shared" si="357"/>
        <v>-7.5581395348837201</v>
      </c>
      <c r="AQ1260" s="91" t="s">
        <v>5403</v>
      </c>
      <c r="AR1260" s="89">
        <v>118</v>
      </c>
      <c r="AS1260" s="89">
        <v>56</v>
      </c>
      <c r="AT1260" s="10">
        <f t="shared" si="358"/>
        <v>62</v>
      </c>
      <c r="AU1260" s="87">
        <f t="shared" si="359"/>
        <v>110.71428571428572</v>
      </c>
      <c r="AV1260" s="17" t="s">
        <v>6475</v>
      </c>
    </row>
    <row r="1261" spans="3:48" ht="50.1" customHeight="1">
      <c r="C1261" s="5"/>
      <c r="D1261" s="64" t="s">
        <v>2486</v>
      </c>
      <c r="E1261" s="65" t="s">
        <v>5267</v>
      </c>
      <c r="F1261" s="67" t="s">
        <v>2487</v>
      </c>
      <c r="G1261" s="29">
        <v>2148</v>
      </c>
      <c r="H1261" s="13">
        <v>2087</v>
      </c>
      <c r="I1261" s="10">
        <f t="shared" si="342"/>
        <v>61</v>
      </c>
      <c r="J1261" s="87">
        <f t="shared" si="343"/>
        <v>2.922855773838045</v>
      </c>
      <c r="K1261" s="29">
        <v>1094</v>
      </c>
      <c r="L1261" s="13">
        <v>920</v>
      </c>
      <c r="M1261" s="10">
        <f t="shared" si="344"/>
        <v>174</v>
      </c>
      <c r="N1261" s="87">
        <f t="shared" si="345"/>
        <v>18.913043478260867</v>
      </c>
      <c r="O1261" s="29">
        <v>603</v>
      </c>
      <c r="P1261" s="13">
        <v>601</v>
      </c>
      <c r="Q1261" s="10">
        <f t="shared" si="346"/>
        <v>2</v>
      </c>
      <c r="R1261" s="87">
        <f t="shared" si="347"/>
        <v>0.33277870216306155</v>
      </c>
      <c r="S1261" s="29">
        <v>451</v>
      </c>
      <c r="T1261" s="13">
        <v>566</v>
      </c>
      <c r="U1261" s="10">
        <f t="shared" si="348"/>
        <v>-115</v>
      </c>
      <c r="V1261" s="87">
        <f t="shared" si="349"/>
        <v>-20.318021201413426</v>
      </c>
      <c r="W1261" s="88" t="s">
        <v>6612</v>
      </c>
      <c r="X1261" s="89">
        <v>172</v>
      </c>
      <c r="Y1261" s="89">
        <v>172</v>
      </c>
      <c r="Z1261" s="10">
        <f t="shared" si="350"/>
        <v>0</v>
      </c>
      <c r="AA1261" s="87">
        <f t="shared" si="351"/>
        <v>0</v>
      </c>
      <c r="AB1261" s="90" t="s">
        <v>5404</v>
      </c>
      <c r="AC1261" s="89">
        <v>108</v>
      </c>
      <c r="AD1261" s="89">
        <v>110</v>
      </c>
      <c r="AE1261" s="10">
        <f t="shared" si="352"/>
        <v>-2</v>
      </c>
      <c r="AF1261" s="11">
        <f t="shared" si="353"/>
        <v>-1.8181818181818181</v>
      </c>
      <c r="AG1261" s="91" t="s">
        <v>9253</v>
      </c>
      <c r="AH1261" s="89">
        <v>70</v>
      </c>
      <c r="AI1261" s="89">
        <v>152</v>
      </c>
      <c r="AJ1261" s="10">
        <f t="shared" si="354"/>
        <v>-82</v>
      </c>
      <c r="AK1261" s="87">
        <f t="shared" si="355"/>
        <v>-53.94736842105263</v>
      </c>
      <c r="AL1261" s="90" t="s">
        <v>6613</v>
      </c>
      <c r="AM1261" s="89">
        <v>36</v>
      </c>
      <c r="AN1261" s="89">
        <v>40</v>
      </c>
      <c r="AO1261" s="10">
        <f t="shared" si="356"/>
        <v>-4</v>
      </c>
      <c r="AP1261" s="11">
        <f t="shared" si="357"/>
        <v>-10</v>
      </c>
      <c r="AQ1261" s="91" t="s">
        <v>9254</v>
      </c>
      <c r="AR1261" s="89">
        <v>30</v>
      </c>
      <c r="AS1261" s="89">
        <v>30</v>
      </c>
      <c r="AT1261" s="10">
        <f t="shared" si="358"/>
        <v>0</v>
      </c>
      <c r="AU1261" s="87">
        <f t="shared" si="359"/>
        <v>0</v>
      </c>
      <c r="AV1261" s="17" t="s">
        <v>6475</v>
      </c>
    </row>
    <row r="1262" spans="3:48" ht="50.1" customHeight="1">
      <c r="C1262" s="5"/>
      <c r="D1262" s="64" t="s">
        <v>2488</v>
      </c>
      <c r="E1262" s="65" t="s">
        <v>5267</v>
      </c>
      <c r="F1262" s="67" t="s">
        <v>2489</v>
      </c>
      <c r="G1262" s="29">
        <v>28</v>
      </c>
      <c r="H1262" s="13">
        <v>53</v>
      </c>
      <c r="I1262" s="10">
        <f t="shared" si="342"/>
        <v>-25</v>
      </c>
      <c r="J1262" s="87">
        <f t="shared" si="343"/>
        <v>-47.169811320754718</v>
      </c>
      <c r="K1262" s="29">
        <v>28</v>
      </c>
      <c r="L1262" s="13">
        <v>53</v>
      </c>
      <c r="M1262" s="10">
        <f t="shared" si="344"/>
        <v>-25</v>
      </c>
      <c r="N1262" s="87">
        <f t="shared" si="345"/>
        <v>-47.169811320754718</v>
      </c>
      <c r="O1262" s="29">
        <v>0</v>
      </c>
      <c r="P1262" s="13">
        <v>0</v>
      </c>
      <c r="Q1262" s="10" t="str">
        <f t="shared" si="346"/>
        <v>-</v>
      </c>
      <c r="R1262" s="87" t="str">
        <f t="shared" si="347"/>
        <v>-</v>
      </c>
      <c r="S1262" s="29">
        <v>0</v>
      </c>
      <c r="T1262" s="13">
        <v>0</v>
      </c>
      <c r="U1262" s="10" t="str">
        <f t="shared" si="348"/>
        <v>-</v>
      </c>
      <c r="V1262" s="87" t="str">
        <f t="shared" si="349"/>
        <v>-</v>
      </c>
      <c r="W1262" s="88" t="s">
        <v>5344</v>
      </c>
      <c r="X1262" s="89" t="s">
        <v>5344</v>
      </c>
      <c r="Y1262" s="89" t="s">
        <v>5344</v>
      </c>
      <c r="Z1262" s="10" t="str">
        <f t="shared" si="350"/>
        <v>-</v>
      </c>
      <c r="AA1262" s="87" t="str">
        <f t="shared" si="351"/>
        <v>-</v>
      </c>
      <c r="AB1262" s="90" t="s">
        <v>5344</v>
      </c>
      <c r="AC1262" s="89" t="s">
        <v>5344</v>
      </c>
      <c r="AD1262" s="89" t="s">
        <v>5344</v>
      </c>
      <c r="AE1262" s="10" t="str">
        <f t="shared" si="352"/>
        <v>-</v>
      </c>
      <c r="AF1262" s="11" t="str">
        <f t="shared" si="353"/>
        <v>-</v>
      </c>
      <c r="AG1262" s="91" t="s">
        <v>5344</v>
      </c>
      <c r="AH1262" s="89" t="s">
        <v>5344</v>
      </c>
      <c r="AI1262" s="89" t="s">
        <v>5344</v>
      </c>
      <c r="AJ1262" s="10" t="str">
        <f t="shared" si="354"/>
        <v>-</v>
      </c>
      <c r="AK1262" s="87" t="str">
        <f t="shared" si="355"/>
        <v>-</v>
      </c>
      <c r="AL1262" s="90" t="s">
        <v>5344</v>
      </c>
      <c r="AM1262" s="89" t="s">
        <v>5344</v>
      </c>
      <c r="AN1262" s="89" t="s">
        <v>5344</v>
      </c>
      <c r="AO1262" s="10" t="str">
        <f t="shared" si="356"/>
        <v>-</v>
      </c>
      <c r="AP1262" s="11" t="str">
        <f t="shared" si="357"/>
        <v>-</v>
      </c>
      <c r="AQ1262" s="91" t="s">
        <v>5344</v>
      </c>
      <c r="AR1262" s="89" t="s">
        <v>5344</v>
      </c>
      <c r="AS1262" s="89" t="s">
        <v>5344</v>
      </c>
      <c r="AT1262" s="10" t="str">
        <f t="shared" si="358"/>
        <v>-</v>
      </c>
      <c r="AU1262" s="87" t="str">
        <f t="shared" si="359"/>
        <v>-</v>
      </c>
      <c r="AV1262" s="23"/>
    </row>
    <row r="1263" spans="3:48" ht="50.1" customHeight="1">
      <c r="C1263" s="5"/>
      <c r="D1263" s="64" t="s">
        <v>2490</v>
      </c>
      <c r="E1263" s="65" t="s">
        <v>5267</v>
      </c>
      <c r="F1263" s="67" t="s">
        <v>2491</v>
      </c>
      <c r="G1263" s="29">
        <v>15</v>
      </c>
      <c r="H1263" s="13">
        <v>11</v>
      </c>
      <c r="I1263" s="10">
        <f t="shared" si="342"/>
        <v>4</v>
      </c>
      <c r="J1263" s="87">
        <f t="shared" si="343"/>
        <v>36.363636363636367</v>
      </c>
      <c r="K1263" s="29">
        <v>0</v>
      </c>
      <c r="L1263" s="13">
        <v>0</v>
      </c>
      <c r="M1263" s="10" t="str">
        <f t="shared" si="344"/>
        <v>-</v>
      </c>
      <c r="N1263" s="87" t="str">
        <f t="shared" si="345"/>
        <v>-</v>
      </c>
      <c r="O1263" s="29">
        <v>0</v>
      </c>
      <c r="P1263" s="13">
        <v>0</v>
      </c>
      <c r="Q1263" s="10" t="str">
        <f t="shared" si="346"/>
        <v>-</v>
      </c>
      <c r="R1263" s="87" t="str">
        <f t="shared" si="347"/>
        <v>-</v>
      </c>
      <c r="S1263" s="29">
        <v>15</v>
      </c>
      <c r="T1263" s="13">
        <v>11</v>
      </c>
      <c r="U1263" s="10">
        <f t="shared" si="348"/>
        <v>4</v>
      </c>
      <c r="V1263" s="87">
        <f t="shared" si="349"/>
        <v>36.363636363636367</v>
      </c>
      <c r="W1263" s="88" t="s">
        <v>6614</v>
      </c>
      <c r="X1263" s="89">
        <v>15</v>
      </c>
      <c r="Y1263" s="89">
        <v>11</v>
      </c>
      <c r="Z1263" s="10">
        <f t="shared" si="350"/>
        <v>4</v>
      </c>
      <c r="AA1263" s="87">
        <f t="shared" si="351"/>
        <v>36.363636363636367</v>
      </c>
      <c r="AB1263" s="90" t="s">
        <v>5344</v>
      </c>
      <c r="AC1263" s="89" t="s">
        <v>5344</v>
      </c>
      <c r="AD1263" s="89" t="s">
        <v>5344</v>
      </c>
      <c r="AE1263" s="10" t="str">
        <f t="shared" si="352"/>
        <v>-</v>
      </c>
      <c r="AF1263" s="11" t="str">
        <f t="shared" si="353"/>
        <v>-</v>
      </c>
      <c r="AG1263" s="91" t="s">
        <v>5344</v>
      </c>
      <c r="AH1263" s="89" t="s">
        <v>5344</v>
      </c>
      <c r="AI1263" s="89" t="s">
        <v>5344</v>
      </c>
      <c r="AJ1263" s="10" t="str">
        <f t="shared" si="354"/>
        <v>-</v>
      </c>
      <c r="AK1263" s="87" t="str">
        <f t="shared" si="355"/>
        <v>-</v>
      </c>
      <c r="AL1263" s="90" t="s">
        <v>5344</v>
      </c>
      <c r="AM1263" s="89" t="s">
        <v>5344</v>
      </c>
      <c r="AN1263" s="89" t="s">
        <v>5344</v>
      </c>
      <c r="AO1263" s="10" t="str">
        <f t="shared" si="356"/>
        <v>-</v>
      </c>
      <c r="AP1263" s="11" t="str">
        <f t="shared" si="357"/>
        <v>-</v>
      </c>
      <c r="AQ1263" s="91" t="s">
        <v>5344</v>
      </c>
      <c r="AR1263" s="89" t="s">
        <v>5344</v>
      </c>
      <c r="AS1263" s="89" t="s">
        <v>5344</v>
      </c>
      <c r="AT1263" s="10" t="str">
        <f t="shared" si="358"/>
        <v>-</v>
      </c>
      <c r="AU1263" s="87" t="str">
        <f t="shared" si="359"/>
        <v>-</v>
      </c>
      <c r="AV1263" s="23"/>
    </row>
    <row r="1264" spans="3:48" ht="50.1" customHeight="1">
      <c r="C1264" s="5"/>
      <c r="D1264" s="64" t="s">
        <v>2492</v>
      </c>
      <c r="E1264" s="65" t="s">
        <v>5267</v>
      </c>
      <c r="F1264" s="67" t="s">
        <v>2493</v>
      </c>
      <c r="G1264" s="29">
        <v>1145</v>
      </c>
      <c r="H1264" s="13">
        <v>1044</v>
      </c>
      <c r="I1264" s="10">
        <f t="shared" si="342"/>
        <v>101</v>
      </c>
      <c r="J1264" s="87">
        <f t="shared" si="343"/>
        <v>9.6743295019157092</v>
      </c>
      <c r="K1264" s="29">
        <v>0</v>
      </c>
      <c r="L1264" s="13">
        <v>0</v>
      </c>
      <c r="M1264" s="10" t="str">
        <f t="shared" si="344"/>
        <v>-</v>
      </c>
      <c r="N1264" s="87" t="str">
        <f t="shared" si="345"/>
        <v>-</v>
      </c>
      <c r="O1264" s="29">
        <v>0</v>
      </c>
      <c r="P1264" s="13">
        <v>0</v>
      </c>
      <c r="Q1264" s="10" t="str">
        <f t="shared" si="346"/>
        <v>-</v>
      </c>
      <c r="R1264" s="87" t="str">
        <f t="shared" si="347"/>
        <v>-</v>
      </c>
      <c r="S1264" s="29">
        <v>1145</v>
      </c>
      <c r="T1264" s="13">
        <v>1044</v>
      </c>
      <c r="U1264" s="10">
        <f t="shared" si="348"/>
        <v>101</v>
      </c>
      <c r="V1264" s="87">
        <f t="shared" si="349"/>
        <v>9.6743295019157092</v>
      </c>
      <c r="W1264" s="88" t="s">
        <v>5937</v>
      </c>
      <c r="X1264" s="89">
        <v>1045</v>
      </c>
      <c r="Y1264" s="89">
        <v>947</v>
      </c>
      <c r="Z1264" s="10">
        <f t="shared" si="350"/>
        <v>98</v>
      </c>
      <c r="AA1264" s="87">
        <f t="shared" si="351"/>
        <v>10.348468848996832</v>
      </c>
      <c r="AB1264" s="90" t="s">
        <v>5645</v>
      </c>
      <c r="AC1264" s="89">
        <v>100</v>
      </c>
      <c r="AD1264" s="89">
        <v>97</v>
      </c>
      <c r="AE1264" s="10">
        <f t="shared" si="352"/>
        <v>3</v>
      </c>
      <c r="AF1264" s="11">
        <f t="shared" si="353"/>
        <v>3.0927835051546393</v>
      </c>
      <c r="AG1264" s="91" t="s">
        <v>5344</v>
      </c>
      <c r="AH1264" s="89" t="s">
        <v>5344</v>
      </c>
      <c r="AI1264" s="89" t="s">
        <v>5344</v>
      </c>
      <c r="AJ1264" s="10" t="str">
        <f t="shared" si="354"/>
        <v>-</v>
      </c>
      <c r="AK1264" s="87" t="str">
        <f t="shared" si="355"/>
        <v>-</v>
      </c>
      <c r="AL1264" s="90" t="s">
        <v>5344</v>
      </c>
      <c r="AM1264" s="89" t="s">
        <v>5344</v>
      </c>
      <c r="AN1264" s="89" t="s">
        <v>5344</v>
      </c>
      <c r="AO1264" s="10" t="str">
        <f t="shared" si="356"/>
        <v>-</v>
      </c>
      <c r="AP1264" s="11" t="str">
        <f t="shared" si="357"/>
        <v>-</v>
      </c>
      <c r="AQ1264" s="91" t="s">
        <v>5344</v>
      </c>
      <c r="AR1264" s="89" t="s">
        <v>5344</v>
      </c>
      <c r="AS1264" s="89" t="s">
        <v>5344</v>
      </c>
      <c r="AT1264" s="10" t="str">
        <f t="shared" si="358"/>
        <v>-</v>
      </c>
      <c r="AU1264" s="87" t="str">
        <f t="shared" si="359"/>
        <v>-</v>
      </c>
      <c r="AV1264" s="23"/>
    </row>
    <row r="1265" spans="3:48" ht="50.1" customHeight="1">
      <c r="C1265" s="5"/>
      <c r="D1265" s="64" t="s">
        <v>2494</v>
      </c>
      <c r="E1265" s="65" t="s">
        <v>5267</v>
      </c>
      <c r="F1265" s="67" t="s">
        <v>2495</v>
      </c>
      <c r="G1265" s="29">
        <v>1347</v>
      </c>
      <c r="H1265" s="13">
        <v>1362</v>
      </c>
      <c r="I1265" s="10">
        <f t="shared" si="342"/>
        <v>-15</v>
      </c>
      <c r="J1265" s="87">
        <f t="shared" si="343"/>
        <v>-1.1013215859030838</v>
      </c>
      <c r="K1265" s="29">
        <v>1288</v>
      </c>
      <c r="L1265" s="13">
        <v>1312</v>
      </c>
      <c r="M1265" s="10">
        <f t="shared" si="344"/>
        <v>-24</v>
      </c>
      <c r="N1265" s="87">
        <f t="shared" si="345"/>
        <v>-1.8292682926829267</v>
      </c>
      <c r="O1265" s="29">
        <v>0</v>
      </c>
      <c r="P1265" s="13">
        <v>0</v>
      </c>
      <c r="Q1265" s="10" t="str">
        <f t="shared" si="346"/>
        <v>-</v>
      </c>
      <c r="R1265" s="87" t="str">
        <f t="shared" si="347"/>
        <v>-</v>
      </c>
      <c r="S1265" s="29">
        <v>60</v>
      </c>
      <c r="T1265" s="13">
        <v>50</v>
      </c>
      <c r="U1265" s="10">
        <f t="shared" si="348"/>
        <v>10</v>
      </c>
      <c r="V1265" s="87">
        <f t="shared" si="349"/>
        <v>20</v>
      </c>
      <c r="W1265" s="88" t="s">
        <v>6615</v>
      </c>
      <c r="X1265" s="89">
        <v>60</v>
      </c>
      <c r="Y1265" s="89">
        <v>50</v>
      </c>
      <c r="Z1265" s="10">
        <f t="shared" si="350"/>
        <v>10</v>
      </c>
      <c r="AA1265" s="87">
        <f t="shared" si="351"/>
        <v>20</v>
      </c>
      <c r="AB1265" s="90" t="s">
        <v>5344</v>
      </c>
      <c r="AC1265" s="89" t="s">
        <v>5344</v>
      </c>
      <c r="AD1265" s="89" t="s">
        <v>5344</v>
      </c>
      <c r="AE1265" s="10" t="str">
        <f t="shared" si="352"/>
        <v>-</v>
      </c>
      <c r="AF1265" s="11" t="str">
        <f t="shared" si="353"/>
        <v>-</v>
      </c>
      <c r="AG1265" s="91" t="s">
        <v>5344</v>
      </c>
      <c r="AH1265" s="89" t="s">
        <v>5344</v>
      </c>
      <c r="AI1265" s="89" t="s">
        <v>5344</v>
      </c>
      <c r="AJ1265" s="10" t="str">
        <f t="shared" si="354"/>
        <v>-</v>
      </c>
      <c r="AK1265" s="87" t="str">
        <f t="shared" si="355"/>
        <v>-</v>
      </c>
      <c r="AL1265" s="90" t="s">
        <v>5344</v>
      </c>
      <c r="AM1265" s="89" t="s">
        <v>5344</v>
      </c>
      <c r="AN1265" s="89" t="s">
        <v>5344</v>
      </c>
      <c r="AO1265" s="10" t="str">
        <f t="shared" si="356"/>
        <v>-</v>
      </c>
      <c r="AP1265" s="11" t="str">
        <f t="shared" si="357"/>
        <v>-</v>
      </c>
      <c r="AQ1265" s="91" t="s">
        <v>5344</v>
      </c>
      <c r="AR1265" s="89" t="s">
        <v>5344</v>
      </c>
      <c r="AS1265" s="89" t="s">
        <v>5344</v>
      </c>
      <c r="AT1265" s="10" t="str">
        <f t="shared" si="358"/>
        <v>-</v>
      </c>
      <c r="AU1265" s="87" t="str">
        <f t="shared" si="359"/>
        <v>-</v>
      </c>
      <c r="AV1265" s="23"/>
    </row>
    <row r="1266" spans="3:48" ht="50.1" customHeight="1">
      <c r="C1266" s="5"/>
      <c r="D1266" s="64" t="s">
        <v>2496</v>
      </c>
      <c r="E1266" s="65" t="s">
        <v>5267</v>
      </c>
      <c r="F1266" s="67" t="s">
        <v>2497</v>
      </c>
      <c r="G1266" s="29">
        <v>1334</v>
      </c>
      <c r="H1266" s="13">
        <v>1188</v>
      </c>
      <c r="I1266" s="10">
        <f t="shared" si="342"/>
        <v>146</v>
      </c>
      <c r="J1266" s="87">
        <f t="shared" si="343"/>
        <v>12.289562289562289</v>
      </c>
      <c r="K1266" s="29">
        <v>0</v>
      </c>
      <c r="L1266" s="13">
        <v>0</v>
      </c>
      <c r="M1266" s="10" t="str">
        <f t="shared" si="344"/>
        <v>-</v>
      </c>
      <c r="N1266" s="87" t="str">
        <f t="shared" si="345"/>
        <v>-</v>
      </c>
      <c r="O1266" s="29">
        <v>0</v>
      </c>
      <c r="P1266" s="13">
        <v>0</v>
      </c>
      <c r="Q1266" s="10" t="str">
        <f t="shared" si="346"/>
        <v>-</v>
      </c>
      <c r="R1266" s="87" t="str">
        <f t="shared" si="347"/>
        <v>-</v>
      </c>
      <c r="S1266" s="29">
        <v>1334</v>
      </c>
      <c r="T1266" s="13">
        <v>1188</v>
      </c>
      <c r="U1266" s="10">
        <f t="shared" si="348"/>
        <v>146</v>
      </c>
      <c r="V1266" s="87">
        <f t="shared" si="349"/>
        <v>12.289562289562289</v>
      </c>
      <c r="W1266" s="88" t="s">
        <v>6616</v>
      </c>
      <c r="X1266" s="89">
        <v>1009</v>
      </c>
      <c r="Y1266" s="89">
        <v>1009</v>
      </c>
      <c r="Z1266" s="10">
        <f t="shared" si="350"/>
        <v>0</v>
      </c>
      <c r="AA1266" s="87">
        <f t="shared" si="351"/>
        <v>0</v>
      </c>
      <c r="AB1266" s="90" t="s">
        <v>5982</v>
      </c>
      <c r="AC1266" s="89">
        <v>325</v>
      </c>
      <c r="AD1266" s="89">
        <v>180</v>
      </c>
      <c r="AE1266" s="10">
        <f t="shared" si="352"/>
        <v>145</v>
      </c>
      <c r="AF1266" s="11">
        <f t="shared" si="353"/>
        <v>80.555555555555557</v>
      </c>
      <c r="AG1266" s="91" t="s">
        <v>5344</v>
      </c>
      <c r="AH1266" s="89" t="s">
        <v>5344</v>
      </c>
      <c r="AI1266" s="89" t="s">
        <v>5344</v>
      </c>
      <c r="AJ1266" s="10" t="str">
        <f t="shared" si="354"/>
        <v>-</v>
      </c>
      <c r="AK1266" s="87" t="str">
        <f t="shared" si="355"/>
        <v>-</v>
      </c>
      <c r="AL1266" s="90" t="s">
        <v>5344</v>
      </c>
      <c r="AM1266" s="89" t="s">
        <v>5344</v>
      </c>
      <c r="AN1266" s="89" t="s">
        <v>5344</v>
      </c>
      <c r="AO1266" s="10" t="str">
        <f t="shared" si="356"/>
        <v>-</v>
      </c>
      <c r="AP1266" s="11" t="str">
        <f t="shared" si="357"/>
        <v>-</v>
      </c>
      <c r="AQ1266" s="91" t="s">
        <v>5344</v>
      </c>
      <c r="AR1266" s="89" t="s">
        <v>5344</v>
      </c>
      <c r="AS1266" s="89" t="s">
        <v>5344</v>
      </c>
      <c r="AT1266" s="10" t="str">
        <f t="shared" si="358"/>
        <v>-</v>
      </c>
      <c r="AU1266" s="87" t="str">
        <f t="shared" si="359"/>
        <v>-</v>
      </c>
      <c r="AV1266" s="15"/>
    </row>
    <row r="1267" spans="3:48" ht="50.1" customHeight="1">
      <c r="C1267" s="5"/>
      <c r="D1267" s="64" t="s">
        <v>2498</v>
      </c>
      <c r="E1267" s="65" t="s">
        <v>5267</v>
      </c>
      <c r="F1267" s="67" t="s">
        <v>2499</v>
      </c>
      <c r="G1267" s="29">
        <v>419</v>
      </c>
      <c r="H1267" s="13">
        <v>406</v>
      </c>
      <c r="I1267" s="10">
        <f t="shared" si="342"/>
        <v>13</v>
      </c>
      <c r="J1267" s="87">
        <f t="shared" si="343"/>
        <v>3.201970443349754</v>
      </c>
      <c r="K1267" s="29">
        <v>0</v>
      </c>
      <c r="L1267" s="13">
        <v>0</v>
      </c>
      <c r="M1267" s="10" t="str">
        <f t="shared" si="344"/>
        <v>-</v>
      </c>
      <c r="N1267" s="87" t="str">
        <f t="shared" si="345"/>
        <v>-</v>
      </c>
      <c r="O1267" s="29">
        <v>0</v>
      </c>
      <c r="P1267" s="13">
        <v>0</v>
      </c>
      <c r="Q1267" s="10" t="str">
        <f t="shared" si="346"/>
        <v>-</v>
      </c>
      <c r="R1267" s="87" t="str">
        <f t="shared" si="347"/>
        <v>-</v>
      </c>
      <c r="S1267" s="29">
        <v>419</v>
      </c>
      <c r="T1267" s="13">
        <v>406</v>
      </c>
      <c r="U1267" s="10">
        <f t="shared" si="348"/>
        <v>13</v>
      </c>
      <c r="V1267" s="87">
        <f t="shared" si="349"/>
        <v>3.201970443349754</v>
      </c>
      <c r="W1267" s="88" t="s">
        <v>5937</v>
      </c>
      <c r="X1267" s="89">
        <v>419</v>
      </c>
      <c r="Y1267" s="89">
        <v>406</v>
      </c>
      <c r="Z1267" s="10">
        <f t="shared" si="350"/>
        <v>13</v>
      </c>
      <c r="AA1267" s="87">
        <f t="shared" si="351"/>
        <v>3.201970443349754</v>
      </c>
      <c r="AB1267" s="90" t="s">
        <v>5344</v>
      </c>
      <c r="AC1267" s="89" t="s">
        <v>5344</v>
      </c>
      <c r="AD1267" s="89" t="s">
        <v>5344</v>
      </c>
      <c r="AE1267" s="10" t="str">
        <f t="shared" si="352"/>
        <v>-</v>
      </c>
      <c r="AF1267" s="11" t="str">
        <f t="shared" si="353"/>
        <v>-</v>
      </c>
      <c r="AG1267" s="91" t="s">
        <v>5344</v>
      </c>
      <c r="AH1267" s="89" t="s">
        <v>5344</v>
      </c>
      <c r="AI1267" s="89" t="s">
        <v>5344</v>
      </c>
      <c r="AJ1267" s="10" t="str">
        <f t="shared" si="354"/>
        <v>-</v>
      </c>
      <c r="AK1267" s="87" t="str">
        <f t="shared" si="355"/>
        <v>-</v>
      </c>
      <c r="AL1267" s="90" t="s">
        <v>5344</v>
      </c>
      <c r="AM1267" s="89" t="s">
        <v>5344</v>
      </c>
      <c r="AN1267" s="89" t="s">
        <v>5344</v>
      </c>
      <c r="AO1267" s="10" t="str">
        <f t="shared" si="356"/>
        <v>-</v>
      </c>
      <c r="AP1267" s="11" t="str">
        <f t="shared" si="357"/>
        <v>-</v>
      </c>
      <c r="AQ1267" s="91" t="s">
        <v>5344</v>
      </c>
      <c r="AR1267" s="89" t="s">
        <v>5344</v>
      </c>
      <c r="AS1267" s="89" t="s">
        <v>5344</v>
      </c>
      <c r="AT1267" s="10" t="str">
        <f t="shared" si="358"/>
        <v>-</v>
      </c>
      <c r="AU1267" s="87" t="str">
        <f t="shared" si="359"/>
        <v>-</v>
      </c>
      <c r="AV1267" s="15"/>
    </row>
    <row r="1268" spans="3:48" ht="50.1" customHeight="1">
      <c r="C1268" s="5"/>
      <c r="D1268" s="64" t="s">
        <v>2500</v>
      </c>
      <c r="E1268" s="65" t="s">
        <v>5267</v>
      </c>
      <c r="F1268" s="67" t="s">
        <v>2501</v>
      </c>
      <c r="G1268" s="29">
        <v>922</v>
      </c>
      <c r="H1268" s="13">
        <v>920</v>
      </c>
      <c r="I1268" s="10">
        <f t="shared" si="342"/>
        <v>2</v>
      </c>
      <c r="J1268" s="87">
        <f t="shared" si="343"/>
        <v>0.21739130434782608</v>
      </c>
      <c r="K1268" s="29">
        <v>496</v>
      </c>
      <c r="L1268" s="13">
        <v>491</v>
      </c>
      <c r="M1268" s="10">
        <f t="shared" si="344"/>
        <v>5</v>
      </c>
      <c r="N1268" s="87">
        <f t="shared" si="345"/>
        <v>1.0183299389002036</v>
      </c>
      <c r="O1268" s="29">
        <v>0</v>
      </c>
      <c r="P1268" s="13">
        <v>0</v>
      </c>
      <c r="Q1268" s="10" t="str">
        <f t="shared" si="346"/>
        <v>-</v>
      </c>
      <c r="R1268" s="87" t="str">
        <f t="shared" si="347"/>
        <v>-</v>
      </c>
      <c r="S1268" s="29">
        <v>426</v>
      </c>
      <c r="T1268" s="13">
        <v>429</v>
      </c>
      <c r="U1268" s="10">
        <f t="shared" si="348"/>
        <v>-3</v>
      </c>
      <c r="V1268" s="87">
        <f t="shared" si="349"/>
        <v>-0.69930069930069927</v>
      </c>
      <c r="W1268" s="88" t="s">
        <v>6617</v>
      </c>
      <c r="X1268" s="89">
        <v>426</v>
      </c>
      <c r="Y1268" s="89">
        <v>429</v>
      </c>
      <c r="Z1268" s="10">
        <f t="shared" si="350"/>
        <v>-3</v>
      </c>
      <c r="AA1268" s="87">
        <f t="shared" si="351"/>
        <v>-0.69930069930069927</v>
      </c>
      <c r="AB1268" s="90" t="s">
        <v>5344</v>
      </c>
      <c r="AC1268" s="89" t="s">
        <v>5344</v>
      </c>
      <c r="AD1268" s="89" t="s">
        <v>5344</v>
      </c>
      <c r="AE1268" s="10" t="str">
        <f t="shared" si="352"/>
        <v>-</v>
      </c>
      <c r="AF1268" s="11" t="str">
        <f t="shared" si="353"/>
        <v>-</v>
      </c>
      <c r="AG1268" s="91" t="s">
        <v>5344</v>
      </c>
      <c r="AH1268" s="89" t="s">
        <v>5344</v>
      </c>
      <c r="AI1268" s="89" t="s">
        <v>5344</v>
      </c>
      <c r="AJ1268" s="10" t="str">
        <f t="shared" si="354"/>
        <v>-</v>
      </c>
      <c r="AK1268" s="87" t="str">
        <f t="shared" si="355"/>
        <v>-</v>
      </c>
      <c r="AL1268" s="90" t="s">
        <v>5344</v>
      </c>
      <c r="AM1268" s="89" t="s">
        <v>5344</v>
      </c>
      <c r="AN1268" s="89" t="s">
        <v>5344</v>
      </c>
      <c r="AO1268" s="10" t="str">
        <f t="shared" si="356"/>
        <v>-</v>
      </c>
      <c r="AP1268" s="11" t="str">
        <f t="shared" si="357"/>
        <v>-</v>
      </c>
      <c r="AQ1268" s="91" t="s">
        <v>5344</v>
      </c>
      <c r="AR1268" s="89" t="s">
        <v>5344</v>
      </c>
      <c r="AS1268" s="89" t="s">
        <v>5344</v>
      </c>
      <c r="AT1268" s="10" t="str">
        <f t="shared" si="358"/>
        <v>-</v>
      </c>
      <c r="AU1268" s="87" t="str">
        <f t="shared" si="359"/>
        <v>-</v>
      </c>
      <c r="AV1268" s="15"/>
    </row>
    <row r="1269" spans="3:48" ht="50.1" customHeight="1">
      <c r="C1269" s="5"/>
      <c r="D1269" s="64" t="s">
        <v>2502</v>
      </c>
      <c r="E1269" s="65" t="s">
        <v>5267</v>
      </c>
      <c r="F1269" s="67" t="s">
        <v>2503</v>
      </c>
      <c r="G1269" s="29">
        <v>15</v>
      </c>
      <c r="H1269" s="13">
        <v>15</v>
      </c>
      <c r="I1269" s="10">
        <f t="shared" si="342"/>
        <v>0</v>
      </c>
      <c r="J1269" s="87">
        <f t="shared" si="343"/>
        <v>0</v>
      </c>
      <c r="K1269" s="29">
        <v>0</v>
      </c>
      <c r="L1269" s="13">
        <v>0</v>
      </c>
      <c r="M1269" s="10" t="str">
        <f t="shared" si="344"/>
        <v>-</v>
      </c>
      <c r="N1269" s="87" t="str">
        <f t="shared" si="345"/>
        <v>-</v>
      </c>
      <c r="O1269" s="29">
        <v>0</v>
      </c>
      <c r="P1269" s="13">
        <v>0</v>
      </c>
      <c r="Q1269" s="10" t="str">
        <f t="shared" si="346"/>
        <v>-</v>
      </c>
      <c r="R1269" s="87" t="str">
        <f t="shared" si="347"/>
        <v>-</v>
      </c>
      <c r="S1269" s="29">
        <v>15</v>
      </c>
      <c r="T1269" s="13">
        <v>15</v>
      </c>
      <c r="U1269" s="10">
        <f t="shared" si="348"/>
        <v>0</v>
      </c>
      <c r="V1269" s="87">
        <f t="shared" si="349"/>
        <v>0</v>
      </c>
      <c r="W1269" s="88" t="s">
        <v>5941</v>
      </c>
      <c r="X1269" s="89">
        <v>15</v>
      </c>
      <c r="Y1269" s="89">
        <v>15</v>
      </c>
      <c r="Z1269" s="10">
        <f t="shared" si="350"/>
        <v>0</v>
      </c>
      <c r="AA1269" s="87">
        <f t="shared" si="351"/>
        <v>0</v>
      </c>
      <c r="AB1269" s="90" t="s">
        <v>5344</v>
      </c>
      <c r="AC1269" s="89" t="s">
        <v>5344</v>
      </c>
      <c r="AD1269" s="89" t="s">
        <v>5344</v>
      </c>
      <c r="AE1269" s="10" t="str">
        <f t="shared" si="352"/>
        <v>-</v>
      </c>
      <c r="AF1269" s="11" t="str">
        <f t="shared" si="353"/>
        <v>-</v>
      </c>
      <c r="AG1269" s="91" t="s">
        <v>5344</v>
      </c>
      <c r="AH1269" s="89" t="s">
        <v>5344</v>
      </c>
      <c r="AI1269" s="89" t="s">
        <v>5344</v>
      </c>
      <c r="AJ1269" s="10" t="str">
        <f t="shared" si="354"/>
        <v>-</v>
      </c>
      <c r="AK1269" s="87" t="str">
        <f t="shared" si="355"/>
        <v>-</v>
      </c>
      <c r="AL1269" s="90" t="s">
        <v>5344</v>
      </c>
      <c r="AM1269" s="89" t="s">
        <v>5344</v>
      </c>
      <c r="AN1269" s="89" t="s">
        <v>5344</v>
      </c>
      <c r="AO1269" s="10" t="str">
        <f t="shared" si="356"/>
        <v>-</v>
      </c>
      <c r="AP1269" s="11" t="str">
        <f t="shared" si="357"/>
        <v>-</v>
      </c>
      <c r="AQ1269" s="91" t="s">
        <v>5344</v>
      </c>
      <c r="AR1269" s="89" t="s">
        <v>5344</v>
      </c>
      <c r="AS1269" s="89" t="s">
        <v>5344</v>
      </c>
      <c r="AT1269" s="10" t="str">
        <f t="shared" si="358"/>
        <v>-</v>
      </c>
      <c r="AU1269" s="87" t="str">
        <f t="shared" si="359"/>
        <v>-</v>
      </c>
      <c r="AV1269" s="15"/>
    </row>
    <row r="1270" spans="3:48" ht="50.1" customHeight="1">
      <c r="C1270" s="5"/>
      <c r="D1270" s="64" t="s">
        <v>2504</v>
      </c>
      <c r="E1270" s="65" t="s">
        <v>5267</v>
      </c>
      <c r="F1270" s="67" t="s">
        <v>2505</v>
      </c>
      <c r="G1270" s="29">
        <v>48</v>
      </c>
      <c r="H1270" s="13">
        <v>46</v>
      </c>
      <c r="I1270" s="10">
        <f t="shared" si="342"/>
        <v>2</v>
      </c>
      <c r="J1270" s="87">
        <f t="shared" si="343"/>
        <v>4.3478260869565215</v>
      </c>
      <c r="K1270" s="29">
        <v>0</v>
      </c>
      <c r="L1270" s="13">
        <v>0</v>
      </c>
      <c r="M1270" s="10" t="str">
        <f t="shared" si="344"/>
        <v>-</v>
      </c>
      <c r="N1270" s="87" t="str">
        <f t="shared" si="345"/>
        <v>-</v>
      </c>
      <c r="O1270" s="29">
        <v>0</v>
      </c>
      <c r="P1270" s="13">
        <v>0</v>
      </c>
      <c r="Q1270" s="10" t="str">
        <f t="shared" si="346"/>
        <v>-</v>
      </c>
      <c r="R1270" s="87" t="str">
        <f t="shared" si="347"/>
        <v>-</v>
      </c>
      <c r="S1270" s="29">
        <v>48</v>
      </c>
      <c r="T1270" s="13">
        <v>46</v>
      </c>
      <c r="U1270" s="10">
        <f t="shared" si="348"/>
        <v>2</v>
      </c>
      <c r="V1270" s="87">
        <f t="shared" si="349"/>
        <v>4.3478260869565215</v>
      </c>
      <c r="W1270" s="88" t="s">
        <v>6618</v>
      </c>
      <c r="X1270" s="89">
        <v>48</v>
      </c>
      <c r="Y1270" s="89">
        <v>46</v>
      </c>
      <c r="Z1270" s="10">
        <f t="shared" si="350"/>
        <v>2</v>
      </c>
      <c r="AA1270" s="87">
        <f t="shared" si="351"/>
        <v>4.3478260869565215</v>
      </c>
      <c r="AB1270" s="90" t="s">
        <v>5344</v>
      </c>
      <c r="AC1270" s="89" t="s">
        <v>5344</v>
      </c>
      <c r="AD1270" s="89" t="s">
        <v>5344</v>
      </c>
      <c r="AE1270" s="10" t="str">
        <f t="shared" si="352"/>
        <v>-</v>
      </c>
      <c r="AF1270" s="11" t="str">
        <f t="shared" si="353"/>
        <v>-</v>
      </c>
      <c r="AG1270" s="91" t="s">
        <v>5344</v>
      </c>
      <c r="AH1270" s="89" t="s">
        <v>5344</v>
      </c>
      <c r="AI1270" s="89" t="s">
        <v>5344</v>
      </c>
      <c r="AJ1270" s="10" t="str">
        <f t="shared" si="354"/>
        <v>-</v>
      </c>
      <c r="AK1270" s="87" t="str">
        <f t="shared" si="355"/>
        <v>-</v>
      </c>
      <c r="AL1270" s="90" t="s">
        <v>5344</v>
      </c>
      <c r="AM1270" s="89" t="s">
        <v>5344</v>
      </c>
      <c r="AN1270" s="89" t="s">
        <v>5344</v>
      </c>
      <c r="AO1270" s="10" t="str">
        <f t="shared" si="356"/>
        <v>-</v>
      </c>
      <c r="AP1270" s="11" t="str">
        <f t="shared" si="357"/>
        <v>-</v>
      </c>
      <c r="AQ1270" s="91" t="s">
        <v>5344</v>
      </c>
      <c r="AR1270" s="89" t="s">
        <v>5344</v>
      </c>
      <c r="AS1270" s="89" t="s">
        <v>5344</v>
      </c>
      <c r="AT1270" s="10" t="str">
        <f t="shared" si="358"/>
        <v>-</v>
      </c>
      <c r="AU1270" s="87" t="str">
        <f t="shared" si="359"/>
        <v>-</v>
      </c>
      <c r="AV1270" s="15"/>
    </row>
    <row r="1271" spans="3:48" ht="50.1" customHeight="1">
      <c r="C1271" s="5"/>
      <c r="D1271" s="64" t="s">
        <v>2506</v>
      </c>
      <c r="E1271" s="65" t="s">
        <v>5267</v>
      </c>
      <c r="F1271" s="67" t="s">
        <v>2507</v>
      </c>
      <c r="G1271" s="29">
        <v>49</v>
      </c>
      <c r="H1271" s="13">
        <v>49</v>
      </c>
      <c r="I1271" s="10">
        <f t="shared" si="342"/>
        <v>0</v>
      </c>
      <c r="J1271" s="87">
        <f t="shared" si="343"/>
        <v>0</v>
      </c>
      <c r="K1271" s="29">
        <v>0</v>
      </c>
      <c r="L1271" s="13">
        <v>0</v>
      </c>
      <c r="M1271" s="10" t="str">
        <f t="shared" si="344"/>
        <v>-</v>
      </c>
      <c r="N1271" s="87" t="str">
        <f t="shared" si="345"/>
        <v>-</v>
      </c>
      <c r="O1271" s="29">
        <v>0</v>
      </c>
      <c r="P1271" s="13">
        <v>0</v>
      </c>
      <c r="Q1271" s="10" t="str">
        <f t="shared" si="346"/>
        <v>-</v>
      </c>
      <c r="R1271" s="87" t="str">
        <f t="shared" si="347"/>
        <v>-</v>
      </c>
      <c r="S1271" s="29">
        <v>49</v>
      </c>
      <c r="T1271" s="13">
        <v>49</v>
      </c>
      <c r="U1271" s="10">
        <f t="shared" si="348"/>
        <v>0</v>
      </c>
      <c r="V1271" s="87">
        <f t="shared" si="349"/>
        <v>0</v>
      </c>
      <c r="W1271" s="88" t="s">
        <v>5439</v>
      </c>
      <c r="X1271" s="89">
        <v>49</v>
      </c>
      <c r="Y1271" s="89">
        <v>49</v>
      </c>
      <c r="Z1271" s="10">
        <f t="shared" si="350"/>
        <v>0</v>
      </c>
      <c r="AA1271" s="87">
        <f t="shared" si="351"/>
        <v>0</v>
      </c>
      <c r="AB1271" s="90" t="s">
        <v>5344</v>
      </c>
      <c r="AC1271" s="89" t="s">
        <v>5344</v>
      </c>
      <c r="AD1271" s="89" t="s">
        <v>5344</v>
      </c>
      <c r="AE1271" s="10" t="str">
        <f t="shared" si="352"/>
        <v>-</v>
      </c>
      <c r="AF1271" s="11" t="str">
        <f t="shared" si="353"/>
        <v>-</v>
      </c>
      <c r="AG1271" s="91" t="s">
        <v>5344</v>
      </c>
      <c r="AH1271" s="89" t="s">
        <v>5344</v>
      </c>
      <c r="AI1271" s="89" t="s">
        <v>5344</v>
      </c>
      <c r="AJ1271" s="10" t="str">
        <f t="shared" si="354"/>
        <v>-</v>
      </c>
      <c r="AK1271" s="87" t="str">
        <f t="shared" si="355"/>
        <v>-</v>
      </c>
      <c r="AL1271" s="90" t="s">
        <v>5344</v>
      </c>
      <c r="AM1271" s="89" t="s">
        <v>5344</v>
      </c>
      <c r="AN1271" s="89" t="s">
        <v>5344</v>
      </c>
      <c r="AO1271" s="10" t="str">
        <f t="shared" si="356"/>
        <v>-</v>
      </c>
      <c r="AP1271" s="11" t="str">
        <f t="shared" si="357"/>
        <v>-</v>
      </c>
      <c r="AQ1271" s="91" t="s">
        <v>5344</v>
      </c>
      <c r="AR1271" s="89" t="s">
        <v>5344</v>
      </c>
      <c r="AS1271" s="89" t="s">
        <v>5344</v>
      </c>
      <c r="AT1271" s="10" t="str">
        <f t="shared" si="358"/>
        <v>-</v>
      </c>
      <c r="AU1271" s="87" t="str">
        <f t="shared" si="359"/>
        <v>-</v>
      </c>
      <c r="AV1271" s="15"/>
    </row>
    <row r="1272" spans="3:48" ht="50.1" customHeight="1">
      <c r="C1272" s="5"/>
      <c r="D1272" s="64" t="s">
        <v>2508</v>
      </c>
      <c r="E1272" s="65" t="s">
        <v>5267</v>
      </c>
      <c r="F1272" s="67" t="s">
        <v>2509</v>
      </c>
      <c r="G1272" s="29">
        <v>746</v>
      </c>
      <c r="H1272" s="13">
        <v>2824</v>
      </c>
      <c r="I1272" s="10">
        <f t="shared" si="342"/>
        <v>-2078</v>
      </c>
      <c r="J1272" s="87">
        <f t="shared" si="343"/>
        <v>-73.583569405099141</v>
      </c>
      <c r="K1272" s="29">
        <v>105</v>
      </c>
      <c r="L1272" s="13">
        <v>90</v>
      </c>
      <c r="M1272" s="10">
        <f t="shared" si="344"/>
        <v>15</v>
      </c>
      <c r="N1272" s="87">
        <f t="shared" si="345"/>
        <v>16.666666666666664</v>
      </c>
      <c r="O1272" s="29">
        <v>21</v>
      </c>
      <c r="P1272" s="13">
        <v>21</v>
      </c>
      <c r="Q1272" s="10">
        <f t="shared" si="346"/>
        <v>0</v>
      </c>
      <c r="R1272" s="87">
        <f t="shared" si="347"/>
        <v>0</v>
      </c>
      <c r="S1272" s="29">
        <v>620</v>
      </c>
      <c r="T1272" s="13">
        <v>2713</v>
      </c>
      <c r="U1272" s="10">
        <f t="shared" si="348"/>
        <v>-2093</v>
      </c>
      <c r="V1272" s="87">
        <f t="shared" si="349"/>
        <v>-77.147069664577955</v>
      </c>
      <c r="W1272" s="88" t="s">
        <v>6619</v>
      </c>
      <c r="X1272" s="89">
        <v>620</v>
      </c>
      <c r="Y1272" s="89">
        <v>2713</v>
      </c>
      <c r="Z1272" s="10">
        <f t="shared" si="350"/>
        <v>-2093</v>
      </c>
      <c r="AA1272" s="87">
        <f t="shared" si="351"/>
        <v>-77.147069664577955</v>
      </c>
      <c r="AB1272" s="90" t="s">
        <v>5344</v>
      </c>
      <c r="AC1272" s="89" t="s">
        <v>5344</v>
      </c>
      <c r="AD1272" s="89" t="s">
        <v>5344</v>
      </c>
      <c r="AE1272" s="10" t="str">
        <f t="shared" si="352"/>
        <v>-</v>
      </c>
      <c r="AF1272" s="11" t="str">
        <f t="shared" si="353"/>
        <v>-</v>
      </c>
      <c r="AG1272" s="91" t="s">
        <v>5344</v>
      </c>
      <c r="AH1272" s="89" t="s">
        <v>5344</v>
      </c>
      <c r="AI1272" s="89" t="s">
        <v>5344</v>
      </c>
      <c r="AJ1272" s="10" t="str">
        <f t="shared" si="354"/>
        <v>-</v>
      </c>
      <c r="AK1272" s="87" t="str">
        <f t="shared" si="355"/>
        <v>-</v>
      </c>
      <c r="AL1272" s="90" t="s">
        <v>5344</v>
      </c>
      <c r="AM1272" s="89" t="s">
        <v>5344</v>
      </c>
      <c r="AN1272" s="89" t="s">
        <v>5344</v>
      </c>
      <c r="AO1272" s="10" t="str">
        <f t="shared" si="356"/>
        <v>-</v>
      </c>
      <c r="AP1272" s="11" t="str">
        <f t="shared" si="357"/>
        <v>-</v>
      </c>
      <c r="AQ1272" s="91" t="s">
        <v>5344</v>
      </c>
      <c r="AR1272" s="89" t="s">
        <v>5344</v>
      </c>
      <c r="AS1272" s="89" t="s">
        <v>5344</v>
      </c>
      <c r="AT1272" s="10" t="str">
        <f t="shared" si="358"/>
        <v>-</v>
      </c>
      <c r="AU1272" s="87" t="str">
        <f t="shared" si="359"/>
        <v>-</v>
      </c>
      <c r="AV1272" s="15"/>
    </row>
    <row r="1273" spans="3:48" ht="50.1" customHeight="1">
      <c r="C1273" s="5"/>
      <c r="D1273" s="64" t="s">
        <v>2510</v>
      </c>
      <c r="E1273" s="65" t="s">
        <v>5267</v>
      </c>
      <c r="F1273" s="67" t="s">
        <v>2511</v>
      </c>
      <c r="G1273" s="29">
        <v>211</v>
      </c>
      <c r="H1273" s="13">
        <v>209</v>
      </c>
      <c r="I1273" s="10">
        <f t="shared" si="342"/>
        <v>2</v>
      </c>
      <c r="J1273" s="87">
        <f t="shared" si="343"/>
        <v>0.9569377990430622</v>
      </c>
      <c r="K1273" s="29">
        <v>211</v>
      </c>
      <c r="L1273" s="13">
        <v>209</v>
      </c>
      <c r="M1273" s="10">
        <f t="shared" si="344"/>
        <v>2</v>
      </c>
      <c r="N1273" s="87">
        <f t="shared" si="345"/>
        <v>0.9569377990430622</v>
      </c>
      <c r="O1273" s="29">
        <v>0</v>
      </c>
      <c r="P1273" s="13">
        <v>0</v>
      </c>
      <c r="Q1273" s="10" t="str">
        <f t="shared" si="346"/>
        <v>-</v>
      </c>
      <c r="R1273" s="87" t="str">
        <f t="shared" si="347"/>
        <v>-</v>
      </c>
      <c r="S1273" s="29">
        <v>0</v>
      </c>
      <c r="T1273" s="13">
        <v>0</v>
      </c>
      <c r="U1273" s="10" t="str">
        <f t="shared" si="348"/>
        <v>-</v>
      </c>
      <c r="V1273" s="87" t="str">
        <f t="shared" si="349"/>
        <v>-</v>
      </c>
      <c r="W1273" s="88" t="s">
        <v>5344</v>
      </c>
      <c r="X1273" s="89" t="s">
        <v>5344</v>
      </c>
      <c r="Y1273" s="89" t="s">
        <v>5344</v>
      </c>
      <c r="Z1273" s="10" t="str">
        <f t="shared" si="350"/>
        <v>-</v>
      </c>
      <c r="AA1273" s="87" t="str">
        <f t="shared" si="351"/>
        <v>-</v>
      </c>
      <c r="AB1273" s="90" t="s">
        <v>5344</v>
      </c>
      <c r="AC1273" s="89" t="s">
        <v>5344</v>
      </c>
      <c r="AD1273" s="89" t="s">
        <v>5344</v>
      </c>
      <c r="AE1273" s="10" t="str">
        <f t="shared" si="352"/>
        <v>-</v>
      </c>
      <c r="AF1273" s="11" t="str">
        <f t="shared" si="353"/>
        <v>-</v>
      </c>
      <c r="AG1273" s="91" t="s">
        <v>5344</v>
      </c>
      <c r="AH1273" s="89" t="s">
        <v>5344</v>
      </c>
      <c r="AI1273" s="89" t="s">
        <v>5344</v>
      </c>
      <c r="AJ1273" s="10" t="str">
        <f t="shared" si="354"/>
        <v>-</v>
      </c>
      <c r="AK1273" s="87" t="str">
        <f t="shared" si="355"/>
        <v>-</v>
      </c>
      <c r="AL1273" s="90" t="s">
        <v>5344</v>
      </c>
      <c r="AM1273" s="89" t="s">
        <v>5344</v>
      </c>
      <c r="AN1273" s="89" t="s">
        <v>5344</v>
      </c>
      <c r="AO1273" s="10" t="str">
        <f t="shared" si="356"/>
        <v>-</v>
      </c>
      <c r="AP1273" s="11" t="str">
        <f t="shared" si="357"/>
        <v>-</v>
      </c>
      <c r="AQ1273" s="91" t="s">
        <v>5344</v>
      </c>
      <c r="AR1273" s="89" t="s">
        <v>5344</v>
      </c>
      <c r="AS1273" s="89" t="s">
        <v>5344</v>
      </c>
      <c r="AT1273" s="10" t="str">
        <f t="shared" si="358"/>
        <v>-</v>
      </c>
      <c r="AU1273" s="87" t="str">
        <f t="shared" si="359"/>
        <v>-</v>
      </c>
      <c r="AV1273" s="15"/>
    </row>
    <row r="1274" spans="3:48" ht="50.1" customHeight="1">
      <c r="C1274" s="5"/>
      <c r="D1274" s="64" t="s">
        <v>2512</v>
      </c>
      <c r="E1274" s="65" t="s">
        <v>5267</v>
      </c>
      <c r="F1274" s="67" t="s">
        <v>2513</v>
      </c>
      <c r="G1274" s="29">
        <v>31</v>
      </c>
      <c r="H1274" s="13">
        <v>31</v>
      </c>
      <c r="I1274" s="10">
        <f t="shared" si="342"/>
        <v>0</v>
      </c>
      <c r="J1274" s="87">
        <f t="shared" si="343"/>
        <v>0</v>
      </c>
      <c r="K1274" s="29">
        <v>0</v>
      </c>
      <c r="L1274" s="13">
        <v>0</v>
      </c>
      <c r="M1274" s="10" t="str">
        <f t="shared" si="344"/>
        <v>-</v>
      </c>
      <c r="N1274" s="87" t="str">
        <f t="shared" si="345"/>
        <v>-</v>
      </c>
      <c r="O1274" s="29">
        <v>0</v>
      </c>
      <c r="P1274" s="13">
        <v>0</v>
      </c>
      <c r="Q1274" s="10" t="str">
        <f t="shared" si="346"/>
        <v>-</v>
      </c>
      <c r="R1274" s="87" t="str">
        <f t="shared" si="347"/>
        <v>-</v>
      </c>
      <c r="S1274" s="29">
        <v>31</v>
      </c>
      <c r="T1274" s="13">
        <v>31</v>
      </c>
      <c r="U1274" s="10">
        <f t="shared" si="348"/>
        <v>0</v>
      </c>
      <c r="V1274" s="87">
        <f t="shared" si="349"/>
        <v>0</v>
      </c>
      <c r="W1274" s="88" t="s">
        <v>6620</v>
      </c>
      <c r="X1274" s="89">
        <v>30</v>
      </c>
      <c r="Y1274" s="89">
        <v>30</v>
      </c>
      <c r="Z1274" s="10">
        <f t="shared" si="350"/>
        <v>0</v>
      </c>
      <c r="AA1274" s="87">
        <f t="shared" si="351"/>
        <v>0</v>
      </c>
      <c r="AB1274" s="90" t="s">
        <v>6621</v>
      </c>
      <c r="AC1274" s="89">
        <v>1</v>
      </c>
      <c r="AD1274" s="89">
        <v>1</v>
      </c>
      <c r="AE1274" s="10">
        <f t="shared" si="352"/>
        <v>0</v>
      </c>
      <c r="AF1274" s="11">
        <f t="shared" si="353"/>
        <v>0</v>
      </c>
      <c r="AG1274" s="91" t="s">
        <v>5344</v>
      </c>
      <c r="AH1274" s="89" t="s">
        <v>5344</v>
      </c>
      <c r="AI1274" s="89" t="s">
        <v>5344</v>
      </c>
      <c r="AJ1274" s="10" t="str">
        <f t="shared" si="354"/>
        <v>-</v>
      </c>
      <c r="AK1274" s="87" t="str">
        <f t="shared" si="355"/>
        <v>-</v>
      </c>
      <c r="AL1274" s="90" t="s">
        <v>5344</v>
      </c>
      <c r="AM1274" s="89" t="s">
        <v>5344</v>
      </c>
      <c r="AN1274" s="89" t="s">
        <v>5344</v>
      </c>
      <c r="AO1274" s="10" t="str">
        <f t="shared" si="356"/>
        <v>-</v>
      </c>
      <c r="AP1274" s="11" t="str">
        <f t="shared" si="357"/>
        <v>-</v>
      </c>
      <c r="AQ1274" s="91" t="s">
        <v>5344</v>
      </c>
      <c r="AR1274" s="89" t="s">
        <v>5344</v>
      </c>
      <c r="AS1274" s="89" t="s">
        <v>5344</v>
      </c>
      <c r="AT1274" s="10" t="str">
        <f t="shared" si="358"/>
        <v>-</v>
      </c>
      <c r="AU1274" s="87" t="str">
        <f t="shared" si="359"/>
        <v>-</v>
      </c>
      <c r="AV1274" s="15"/>
    </row>
    <row r="1275" spans="3:48" ht="50.1" customHeight="1">
      <c r="C1275" s="5"/>
      <c r="D1275" s="64" t="s">
        <v>2514</v>
      </c>
      <c r="E1275" s="65" t="s">
        <v>5267</v>
      </c>
      <c r="F1275" s="67" t="s">
        <v>2515</v>
      </c>
      <c r="G1275" s="29">
        <v>108</v>
      </c>
      <c r="H1275" s="13">
        <v>100</v>
      </c>
      <c r="I1275" s="10">
        <f t="shared" si="342"/>
        <v>8</v>
      </c>
      <c r="J1275" s="87">
        <f t="shared" si="343"/>
        <v>8</v>
      </c>
      <c r="K1275" s="29">
        <v>0</v>
      </c>
      <c r="L1275" s="13">
        <v>0</v>
      </c>
      <c r="M1275" s="10" t="str">
        <f t="shared" si="344"/>
        <v>-</v>
      </c>
      <c r="N1275" s="87" t="str">
        <f t="shared" si="345"/>
        <v>-</v>
      </c>
      <c r="O1275" s="29">
        <v>0</v>
      </c>
      <c r="P1275" s="13">
        <v>0</v>
      </c>
      <c r="Q1275" s="10" t="str">
        <f t="shared" si="346"/>
        <v>-</v>
      </c>
      <c r="R1275" s="87" t="str">
        <f t="shared" si="347"/>
        <v>-</v>
      </c>
      <c r="S1275" s="29">
        <v>108</v>
      </c>
      <c r="T1275" s="13">
        <v>100</v>
      </c>
      <c r="U1275" s="10">
        <f t="shared" si="348"/>
        <v>8</v>
      </c>
      <c r="V1275" s="87">
        <f t="shared" si="349"/>
        <v>8</v>
      </c>
      <c r="W1275" s="88" t="s">
        <v>5344</v>
      </c>
      <c r="X1275" s="89" t="s">
        <v>5344</v>
      </c>
      <c r="Y1275" s="89" t="s">
        <v>5344</v>
      </c>
      <c r="Z1275" s="10" t="str">
        <f t="shared" si="350"/>
        <v>-</v>
      </c>
      <c r="AA1275" s="87" t="str">
        <f t="shared" si="351"/>
        <v>-</v>
      </c>
      <c r="AB1275" s="90" t="s">
        <v>5344</v>
      </c>
      <c r="AC1275" s="89" t="s">
        <v>5344</v>
      </c>
      <c r="AD1275" s="89" t="s">
        <v>5344</v>
      </c>
      <c r="AE1275" s="10" t="str">
        <f t="shared" si="352"/>
        <v>-</v>
      </c>
      <c r="AF1275" s="11" t="str">
        <f t="shared" si="353"/>
        <v>-</v>
      </c>
      <c r="AG1275" s="91" t="s">
        <v>5344</v>
      </c>
      <c r="AH1275" s="89" t="s">
        <v>5344</v>
      </c>
      <c r="AI1275" s="89" t="s">
        <v>5344</v>
      </c>
      <c r="AJ1275" s="10" t="str">
        <f t="shared" si="354"/>
        <v>-</v>
      </c>
      <c r="AK1275" s="87" t="str">
        <f t="shared" si="355"/>
        <v>-</v>
      </c>
      <c r="AL1275" s="90" t="s">
        <v>5344</v>
      </c>
      <c r="AM1275" s="89" t="s">
        <v>5344</v>
      </c>
      <c r="AN1275" s="89" t="s">
        <v>5344</v>
      </c>
      <c r="AO1275" s="10" t="str">
        <f t="shared" si="356"/>
        <v>-</v>
      </c>
      <c r="AP1275" s="11" t="str">
        <f t="shared" si="357"/>
        <v>-</v>
      </c>
      <c r="AQ1275" s="91" t="s">
        <v>5344</v>
      </c>
      <c r="AR1275" s="89" t="s">
        <v>5344</v>
      </c>
      <c r="AS1275" s="89" t="s">
        <v>5344</v>
      </c>
      <c r="AT1275" s="10" t="str">
        <f t="shared" si="358"/>
        <v>-</v>
      </c>
      <c r="AU1275" s="87" t="str">
        <f t="shared" si="359"/>
        <v>-</v>
      </c>
      <c r="AV1275" s="15"/>
    </row>
    <row r="1276" spans="3:48" ht="50.1" customHeight="1">
      <c r="C1276" s="5"/>
      <c r="D1276" s="64" t="s">
        <v>2516</v>
      </c>
      <c r="E1276" s="65" t="s">
        <v>5267</v>
      </c>
      <c r="F1276" s="67" t="s">
        <v>2517</v>
      </c>
      <c r="G1276" s="29">
        <v>6</v>
      </c>
      <c r="H1276" s="13">
        <v>11</v>
      </c>
      <c r="I1276" s="10">
        <f t="shared" si="342"/>
        <v>-5</v>
      </c>
      <c r="J1276" s="87">
        <f t="shared" si="343"/>
        <v>-45.454545454545453</v>
      </c>
      <c r="K1276" s="29">
        <v>0</v>
      </c>
      <c r="L1276" s="13">
        <v>0</v>
      </c>
      <c r="M1276" s="10" t="str">
        <f t="shared" si="344"/>
        <v>-</v>
      </c>
      <c r="N1276" s="87" t="str">
        <f t="shared" si="345"/>
        <v>-</v>
      </c>
      <c r="O1276" s="29">
        <v>0</v>
      </c>
      <c r="P1276" s="13">
        <v>0</v>
      </c>
      <c r="Q1276" s="10" t="str">
        <f t="shared" si="346"/>
        <v>-</v>
      </c>
      <c r="R1276" s="87" t="str">
        <f t="shared" si="347"/>
        <v>-</v>
      </c>
      <c r="S1276" s="29">
        <v>6</v>
      </c>
      <c r="T1276" s="13">
        <v>11</v>
      </c>
      <c r="U1276" s="10">
        <f t="shared" si="348"/>
        <v>-5</v>
      </c>
      <c r="V1276" s="87">
        <f t="shared" si="349"/>
        <v>-45.454545454545453</v>
      </c>
      <c r="W1276" s="88" t="s">
        <v>6622</v>
      </c>
      <c r="X1276" s="89">
        <v>6</v>
      </c>
      <c r="Y1276" s="89">
        <v>11</v>
      </c>
      <c r="Z1276" s="10">
        <f t="shared" si="350"/>
        <v>-5</v>
      </c>
      <c r="AA1276" s="87">
        <f t="shared" si="351"/>
        <v>-45.454545454545453</v>
      </c>
      <c r="AB1276" s="90" t="s">
        <v>6623</v>
      </c>
      <c r="AC1276" s="89">
        <v>0</v>
      </c>
      <c r="AD1276" s="89">
        <v>0</v>
      </c>
      <c r="AE1276" s="10" t="str">
        <f t="shared" si="352"/>
        <v>-</v>
      </c>
      <c r="AF1276" s="11" t="str">
        <f t="shared" si="353"/>
        <v>-</v>
      </c>
      <c r="AG1276" s="91" t="s">
        <v>5344</v>
      </c>
      <c r="AH1276" s="89" t="s">
        <v>5344</v>
      </c>
      <c r="AI1276" s="89" t="s">
        <v>5344</v>
      </c>
      <c r="AJ1276" s="10" t="str">
        <f t="shared" si="354"/>
        <v>-</v>
      </c>
      <c r="AK1276" s="87" t="str">
        <f t="shared" si="355"/>
        <v>-</v>
      </c>
      <c r="AL1276" s="90" t="s">
        <v>5344</v>
      </c>
      <c r="AM1276" s="89" t="s">
        <v>5344</v>
      </c>
      <c r="AN1276" s="89" t="s">
        <v>5344</v>
      </c>
      <c r="AO1276" s="10" t="str">
        <f t="shared" si="356"/>
        <v>-</v>
      </c>
      <c r="AP1276" s="11" t="str">
        <f t="shared" si="357"/>
        <v>-</v>
      </c>
      <c r="AQ1276" s="91" t="s">
        <v>5344</v>
      </c>
      <c r="AR1276" s="89" t="s">
        <v>5344</v>
      </c>
      <c r="AS1276" s="89" t="s">
        <v>5344</v>
      </c>
      <c r="AT1276" s="10" t="str">
        <f t="shared" si="358"/>
        <v>-</v>
      </c>
      <c r="AU1276" s="87" t="str">
        <f t="shared" si="359"/>
        <v>-</v>
      </c>
      <c r="AV1276" s="15"/>
    </row>
    <row r="1277" spans="3:48" ht="50.1" customHeight="1">
      <c r="C1277" s="5"/>
      <c r="D1277" s="64" t="s">
        <v>2518</v>
      </c>
      <c r="E1277" s="65" t="s">
        <v>5267</v>
      </c>
      <c r="F1277" s="67" t="s">
        <v>2519</v>
      </c>
      <c r="G1277" s="29">
        <v>651</v>
      </c>
      <c r="H1277" s="13">
        <v>646</v>
      </c>
      <c r="I1277" s="10">
        <f t="shared" si="342"/>
        <v>5</v>
      </c>
      <c r="J1277" s="87">
        <f t="shared" si="343"/>
        <v>0.77399380804953566</v>
      </c>
      <c r="K1277" s="29">
        <v>104</v>
      </c>
      <c r="L1277" s="13">
        <v>100</v>
      </c>
      <c r="M1277" s="10">
        <f t="shared" si="344"/>
        <v>4</v>
      </c>
      <c r="N1277" s="87">
        <f t="shared" si="345"/>
        <v>4</v>
      </c>
      <c r="O1277" s="29">
        <v>0</v>
      </c>
      <c r="P1277" s="13">
        <v>0</v>
      </c>
      <c r="Q1277" s="10" t="str">
        <f t="shared" si="346"/>
        <v>-</v>
      </c>
      <c r="R1277" s="87" t="str">
        <f t="shared" si="347"/>
        <v>-</v>
      </c>
      <c r="S1277" s="29">
        <v>546</v>
      </c>
      <c r="T1277" s="13">
        <v>546</v>
      </c>
      <c r="U1277" s="10">
        <f t="shared" si="348"/>
        <v>0</v>
      </c>
      <c r="V1277" s="87">
        <f t="shared" si="349"/>
        <v>0</v>
      </c>
      <c r="W1277" s="88" t="s">
        <v>6426</v>
      </c>
      <c r="X1277" s="89">
        <v>546</v>
      </c>
      <c r="Y1277" s="89">
        <v>546</v>
      </c>
      <c r="Z1277" s="10">
        <f t="shared" si="350"/>
        <v>0</v>
      </c>
      <c r="AA1277" s="87">
        <f t="shared" si="351"/>
        <v>0</v>
      </c>
      <c r="AB1277" s="90" t="s">
        <v>5344</v>
      </c>
      <c r="AC1277" s="89" t="s">
        <v>5344</v>
      </c>
      <c r="AD1277" s="89" t="s">
        <v>5344</v>
      </c>
      <c r="AE1277" s="10" t="str">
        <f t="shared" si="352"/>
        <v>-</v>
      </c>
      <c r="AF1277" s="11" t="str">
        <f t="shared" si="353"/>
        <v>-</v>
      </c>
      <c r="AG1277" s="91" t="s">
        <v>5344</v>
      </c>
      <c r="AH1277" s="89" t="s">
        <v>5344</v>
      </c>
      <c r="AI1277" s="89" t="s">
        <v>5344</v>
      </c>
      <c r="AJ1277" s="10" t="str">
        <f t="shared" si="354"/>
        <v>-</v>
      </c>
      <c r="AK1277" s="87" t="str">
        <f t="shared" si="355"/>
        <v>-</v>
      </c>
      <c r="AL1277" s="90" t="s">
        <v>5344</v>
      </c>
      <c r="AM1277" s="89" t="s">
        <v>5344</v>
      </c>
      <c r="AN1277" s="89" t="s">
        <v>5344</v>
      </c>
      <c r="AO1277" s="10" t="str">
        <f t="shared" si="356"/>
        <v>-</v>
      </c>
      <c r="AP1277" s="11" t="str">
        <f t="shared" si="357"/>
        <v>-</v>
      </c>
      <c r="AQ1277" s="91" t="s">
        <v>5344</v>
      </c>
      <c r="AR1277" s="89" t="s">
        <v>5344</v>
      </c>
      <c r="AS1277" s="89" t="s">
        <v>5344</v>
      </c>
      <c r="AT1277" s="10" t="str">
        <f t="shared" si="358"/>
        <v>-</v>
      </c>
      <c r="AU1277" s="87" t="str">
        <f t="shared" si="359"/>
        <v>-</v>
      </c>
      <c r="AV1277" s="15"/>
    </row>
    <row r="1278" spans="3:48" ht="50.1" customHeight="1">
      <c r="C1278" s="5"/>
      <c r="D1278" s="64" t="s">
        <v>2520</v>
      </c>
      <c r="E1278" s="65" t="s">
        <v>5267</v>
      </c>
      <c r="F1278" s="67" t="s">
        <v>2521</v>
      </c>
      <c r="G1278" s="29">
        <v>501</v>
      </c>
      <c r="H1278" s="13">
        <v>390</v>
      </c>
      <c r="I1278" s="10">
        <f t="shared" si="342"/>
        <v>111</v>
      </c>
      <c r="J1278" s="87">
        <f t="shared" si="343"/>
        <v>28.46153846153846</v>
      </c>
      <c r="K1278" s="29">
        <v>128</v>
      </c>
      <c r="L1278" s="13">
        <v>73</v>
      </c>
      <c r="M1278" s="10">
        <f t="shared" si="344"/>
        <v>55</v>
      </c>
      <c r="N1278" s="87">
        <f t="shared" si="345"/>
        <v>75.342465753424662</v>
      </c>
      <c r="O1278" s="29">
        <v>0</v>
      </c>
      <c r="P1278" s="13">
        <v>0</v>
      </c>
      <c r="Q1278" s="10" t="str">
        <f t="shared" si="346"/>
        <v>-</v>
      </c>
      <c r="R1278" s="87" t="str">
        <f t="shared" si="347"/>
        <v>-</v>
      </c>
      <c r="S1278" s="29">
        <v>373</v>
      </c>
      <c r="T1278" s="13">
        <v>316</v>
      </c>
      <c r="U1278" s="10">
        <f t="shared" si="348"/>
        <v>57</v>
      </c>
      <c r="V1278" s="87">
        <f t="shared" si="349"/>
        <v>18.037974683544302</v>
      </c>
      <c r="W1278" s="88" t="s">
        <v>6624</v>
      </c>
      <c r="X1278" s="89">
        <v>176</v>
      </c>
      <c r="Y1278" s="89">
        <v>180</v>
      </c>
      <c r="Z1278" s="10">
        <f t="shared" si="350"/>
        <v>-4</v>
      </c>
      <c r="AA1278" s="87">
        <f t="shared" si="351"/>
        <v>-2.2222222222222223</v>
      </c>
      <c r="AB1278" s="90" t="s">
        <v>5594</v>
      </c>
      <c r="AC1278" s="89">
        <v>100</v>
      </c>
      <c r="AD1278" s="89">
        <v>50</v>
      </c>
      <c r="AE1278" s="10">
        <f t="shared" si="352"/>
        <v>50</v>
      </c>
      <c r="AF1278" s="11">
        <f t="shared" si="353"/>
        <v>100</v>
      </c>
      <c r="AG1278" s="91" t="s">
        <v>6625</v>
      </c>
      <c r="AH1278" s="89">
        <v>97</v>
      </c>
      <c r="AI1278" s="89">
        <v>86</v>
      </c>
      <c r="AJ1278" s="10">
        <f t="shared" si="354"/>
        <v>11</v>
      </c>
      <c r="AK1278" s="87">
        <f t="shared" si="355"/>
        <v>12.790697674418606</v>
      </c>
      <c r="AL1278" s="90" t="s">
        <v>6626</v>
      </c>
      <c r="AM1278" s="89" t="s">
        <v>11071</v>
      </c>
      <c r="AN1278" s="89" t="s">
        <v>5344</v>
      </c>
      <c r="AO1278" s="10" t="str">
        <f t="shared" si="356"/>
        <v>-</v>
      </c>
      <c r="AP1278" s="11" t="str">
        <f t="shared" si="357"/>
        <v>-</v>
      </c>
      <c r="AQ1278" s="91" t="s">
        <v>5344</v>
      </c>
      <c r="AR1278" s="89" t="s">
        <v>5344</v>
      </c>
      <c r="AS1278" s="89" t="s">
        <v>5344</v>
      </c>
      <c r="AT1278" s="10" t="str">
        <f t="shared" si="358"/>
        <v>-</v>
      </c>
      <c r="AU1278" s="87" t="str">
        <f t="shared" si="359"/>
        <v>-</v>
      </c>
      <c r="AV1278" s="15"/>
    </row>
    <row r="1279" spans="3:48" ht="50.1" customHeight="1">
      <c r="C1279" s="5"/>
      <c r="D1279" s="64" t="s">
        <v>2522</v>
      </c>
      <c r="E1279" s="65" t="s">
        <v>5267</v>
      </c>
      <c r="F1279" s="67" t="s">
        <v>2523</v>
      </c>
      <c r="G1279" s="29">
        <v>569</v>
      </c>
      <c r="H1279" s="13">
        <v>455</v>
      </c>
      <c r="I1279" s="10">
        <f t="shared" si="342"/>
        <v>114</v>
      </c>
      <c r="J1279" s="87">
        <f t="shared" si="343"/>
        <v>25.054945054945055</v>
      </c>
      <c r="K1279" s="29">
        <v>0</v>
      </c>
      <c r="L1279" s="13">
        <v>0</v>
      </c>
      <c r="M1279" s="10" t="str">
        <f t="shared" si="344"/>
        <v>-</v>
      </c>
      <c r="N1279" s="87" t="str">
        <f t="shared" si="345"/>
        <v>-</v>
      </c>
      <c r="O1279" s="29">
        <v>0</v>
      </c>
      <c r="P1279" s="13">
        <v>0</v>
      </c>
      <c r="Q1279" s="10" t="str">
        <f t="shared" si="346"/>
        <v>-</v>
      </c>
      <c r="R1279" s="87" t="str">
        <f t="shared" si="347"/>
        <v>-</v>
      </c>
      <c r="S1279" s="29">
        <v>569</v>
      </c>
      <c r="T1279" s="13">
        <v>455</v>
      </c>
      <c r="U1279" s="10">
        <f t="shared" si="348"/>
        <v>114</v>
      </c>
      <c r="V1279" s="87">
        <f t="shared" si="349"/>
        <v>25.054945054945055</v>
      </c>
      <c r="W1279" s="88" t="s">
        <v>5937</v>
      </c>
      <c r="X1279" s="89">
        <v>569</v>
      </c>
      <c r="Y1279" s="89">
        <v>455</v>
      </c>
      <c r="Z1279" s="10">
        <f t="shared" si="350"/>
        <v>114</v>
      </c>
      <c r="AA1279" s="87">
        <f t="shared" si="351"/>
        <v>25.054945054945055</v>
      </c>
      <c r="AB1279" s="90" t="s">
        <v>5344</v>
      </c>
      <c r="AC1279" s="89" t="s">
        <v>5344</v>
      </c>
      <c r="AD1279" s="89" t="s">
        <v>5344</v>
      </c>
      <c r="AE1279" s="10" t="str">
        <f t="shared" si="352"/>
        <v>-</v>
      </c>
      <c r="AF1279" s="11" t="str">
        <f t="shared" si="353"/>
        <v>-</v>
      </c>
      <c r="AG1279" s="91" t="s">
        <v>5344</v>
      </c>
      <c r="AH1279" s="89" t="s">
        <v>5344</v>
      </c>
      <c r="AI1279" s="89" t="s">
        <v>5344</v>
      </c>
      <c r="AJ1279" s="10" t="str">
        <f t="shared" si="354"/>
        <v>-</v>
      </c>
      <c r="AK1279" s="87" t="str">
        <f t="shared" si="355"/>
        <v>-</v>
      </c>
      <c r="AL1279" s="90" t="s">
        <v>5344</v>
      </c>
      <c r="AM1279" s="89" t="s">
        <v>5344</v>
      </c>
      <c r="AN1279" s="89" t="s">
        <v>5344</v>
      </c>
      <c r="AO1279" s="10" t="str">
        <f t="shared" si="356"/>
        <v>-</v>
      </c>
      <c r="AP1279" s="11" t="str">
        <f t="shared" si="357"/>
        <v>-</v>
      </c>
      <c r="AQ1279" s="91" t="s">
        <v>5344</v>
      </c>
      <c r="AR1279" s="89" t="s">
        <v>5344</v>
      </c>
      <c r="AS1279" s="89" t="s">
        <v>5344</v>
      </c>
      <c r="AT1279" s="10" t="str">
        <f t="shared" si="358"/>
        <v>-</v>
      </c>
      <c r="AU1279" s="87" t="str">
        <f t="shared" si="359"/>
        <v>-</v>
      </c>
      <c r="AV1279" s="15"/>
    </row>
    <row r="1280" spans="3:48" ht="50.1" customHeight="1">
      <c r="C1280" s="5"/>
      <c r="D1280" s="64" t="s">
        <v>2524</v>
      </c>
      <c r="E1280" s="65" t="s">
        <v>5267</v>
      </c>
      <c r="F1280" s="67" t="s">
        <v>2525</v>
      </c>
      <c r="G1280" s="29">
        <v>22</v>
      </c>
      <c r="H1280" s="13">
        <v>20</v>
      </c>
      <c r="I1280" s="10">
        <f t="shared" si="342"/>
        <v>2</v>
      </c>
      <c r="J1280" s="87">
        <f t="shared" si="343"/>
        <v>10</v>
      </c>
      <c r="K1280" s="29">
        <v>22</v>
      </c>
      <c r="L1280" s="13">
        <v>20</v>
      </c>
      <c r="M1280" s="10">
        <f t="shared" si="344"/>
        <v>2</v>
      </c>
      <c r="N1280" s="87">
        <f t="shared" si="345"/>
        <v>10</v>
      </c>
      <c r="O1280" s="29">
        <v>0</v>
      </c>
      <c r="P1280" s="13">
        <v>0</v>
      </c>
      <c r="Q1280" s="10" t="str">
        <f t="shared" si="346"/>
        <v>-</v>
      </c>
      <c r="R1280" s="87" t="str">
        <f t="shared" si="347"/>
        <v>-</v>
      </c>
      <c r="S1280" s="29">
        <v>0</v>
      </c>
      <c r="T1280" s="13">
        <v>0</v>
      </c>
      <c r="U1280" s="10" t="str">
        <f t="shared" si="348"/>
        <v>-</v>
      </c>
      <c r="V1280" s="87" t="str">
        <f t="shared" si="349"/>
        <v>-</v>
      </c>
      <c r="W1280" s="88" t="s">
        <v>5344</v>
      </c>
      <c r="X1280" s="89" t="s">
        <v>5344</v>
      </c>
      <c r="Y1280" s="89" t="s">
        <v>5344</v>
      </c>
      <c r="Z1280" s="10" t="str">
        <f t="shared" si="350"/>
        <v>-</v>
      </c>
      <c r="AA1280" s="87" t="str">
        <f t="shared" si="351"/>
        <v>-</v>
      </c>
      <c r="AB1280" s="90" t="s">
        <v>5344</v>
      </c>
      <c r="AC1280" s="89" t="s">
        <v>5344</v>
      </c>
      <c r="AD1280" s="89" t="s">
        <v>5344</v>
      </c>
      <c r="AE1280" s="10" t="str">
        <f t="shared" si="352"/>
        <v>-</v>
      </c>
      <c r="AF1280" s="11" t="str">
        <f t="shared" si="353"/>
        <v>-</v>
      </c>
      <c r="AG1280" s="91" t="s">
        <v>5344</v>
      </c>
      <c r="AH1280" s="89" t="s">
        <v>5344</v>
      </c>
      <c r="AI1280" s="89" t="s">
        <v>5344</v>
      </c>
      <c r="AJ1280" s="10" t="str">
        <f t="shared" si="354"/>
        <v>-</v>
      </c>
      <c r="AK1280" s="87" t="str">
        <f t="shared" si="355"/>
        <v>-</v>
      </c>
      <c r="AL1280" s="90" t="s">
        <v>5344</v>
      </c>
      <c r="AM1280" s="89" t="s">
        <v>5344</v>
      </c>
      <c r="AN1280" s="89" t="s">
        <v>5344</v>
      </c>
      <c r="AO1280" s="10" t="str">
        <f t="shared" si="356"/>
        <v>-</v>
      </c>
      <c r="AP1280" s="11" t="str">
        <f t="shared" si="357"/>
        <v>-</v>
      </c>
      <c r="AQ1280" s="91" t="s">
        <v>5344</v>
      </c>
      <c r="AR1280" s="89" t="s">
        <v>5344</v>
      </c>
      <c r="AS1280" s="89" t="s">
        <v>5344</v>
      </c>
      <c r="AT1280" s="10" t="str">
        <f t="shared" si="358"/>
        <v>-</v>
      </c>
      <c r="AU1280" s="87" t="str">
        <f t="shared" si="359"/>
        <v>-</v>
      </c>
      <c r="AV1280" s="15"/>
    </row>
    <row r="1281" spans="3:48" ht="50.1" customHeight="1">
      <c r="C1281" s="5"/>
      <c r="D1281" s="64" t="s">
        <v>2526</v>
      </c>
      <c r="E1281" s="65" t="s">
        <v>5267</v>
      </c>
      <c r="F1281" s="67" t="s">
        <v>2527</v>
      </c>
      <c r="G1281" s="29">
        <v>36</v>
      </c>
      <c r="H1281" s="13">
        <v>26</v>
      </c>
      <c r="I1281" s="10">
        <f t="shared" si="342"/>
        <v>10</v>
      </c>
      <c r="J1281" s="87">
        <f t="shared" si="343"/>
        <v>38.461538461538467</v>
      </c>
      <c r="K1281" s="29">
        <v>0</v>
      </c>
      <c r="L1281" s="13">
        <v>0</v>
      </c>
      <c r="M1281" s="10" t="str">
        <f t="shared" si="344"/>
        <v>-</v>
      </c>
      <c r="N1281" s="87" t="str">
        <f t="shared" si="345"/>
        <v>-</v>
      </c>
      <c r="O1281" s="29">
        <v>0</v>
      </c>
      <c r="P1281" s="13">
        <v>0</v>
      </c>
      <c r="Q1281" s="10" t="str">
        <f t="shared" si="346"/>
        <v>-</v>
      </c>
      <c r="R1281" s="87" t="str">
        <f t="shared" si="347"/>
        <v>-</v>
      </c>
      <c r="S1281" s="29">
        <v>36</v>
      </c>
      <c r="T1281" s="13">
        <v>26</v>
      </c>
      <c r="U1281" s="10">
        <f t="shared" si="348"/>
        <v>10</v>
      </c>
      <c r="V1281" s="87">
        <f t="shared" si="349"/>
        <v>38.461538461538467</v>
      </c>
      <c r="W1281" s="88" t="s">
        <v>6627</v>
      </c>
      <c r="X1281" s="89">
        <v>36</v>
      </c>
      <c r="Y1281" s="89">
        <v>26</v>
      </c>
      <c r="Z1281" s="10">
        <f t="shared" si="350"/>
        <v>10</v>
      </c>
      <c r="AA1281" s="87">
        <f t="shared" si="351"/>
        <v>38.461538461538467</v>
      </c>
      <c r="AB1281" s="90" t="s">
        <v>5344</v>
      </c>
      <c r="AC1281" s="89" t="s">
        <v>5344</v>
      </c>
      <c r="AD1281" s="89" t="s">
        <v>5344</v>
      </c>
      <c r="AE1281" s="10" t="str">
        <f t="shared" si="352"/>
        <v>-</v>
      </c>
      <c r="AF1281" s="11" t="str">
        <f t="shared" si="353"/>
        <v>-</v>
      </c>
      <c r="AG1281" s="91" t="s">
        <v>5344</v>
      </c>
      <c r="AH1281" s="89" t="s">
        <v>5344</v>
      </c>
      <c r="AI1281" s="89" t="s">
        <v>5344</v>
      </c>
      <c r="AJ1281" s="10" t="str">
        <f t="shared" si="354"/>
        <v>-</v>
      </c>
      <c r="AK1281" s="87" t="str">
        <f t="shared" si="355"/>
        <v>-</v>
      </c>
      <c r="AL1281" s="90" t="s">
        <v>5344</v>
      </c>
      <c r="AM1281" s="89" t="s">
        <v>5344</v>
      </c>
      <c r="AN1281" s="89" t="s">
        <v>5344</v>
      </c>
      <c r="AO1281" s="10" t="str">
        <f t="shared" si="356"/>
        <v>-</v>
      </c>
      <c r="AP1281" s="11" t="str">
        <f t="shared" si="357"/>
        <v>-</v>
      </c>
      <c r="AQ1281" s="91" t="s">
        <v>5344</v>
      </c>
      <c r="AR1281" s="89" t="s">
        <v>5344</v>
      </c>
      <c r="AS1281" s="89" t="s">
        <v>5344</v>
      </c>
      <c r="AT1281" s="10" t="str">
        <f t="shared" si="358"/>
        <v>-</v>
      </c>
      <c r="AU1281" s="87" t="str">
        <f t="shared" si="359"/>
        <v>-</v>
      </c>
      <c r="AV1281" s="15"/>
    </row>
    <row r="1282" spans="3:48" ht="50.1" customHeight="1">
      <c r="C1282" s="5"/>
      <c r="D1282" s="64" t="s">
        <v>2528</v>
      </c>
      <c r="E1282" s="65" t="s">
        <v>5267</v>
      </c>
      <c r="F1282" s="67" t="s">
        <v>2529</v>
      </c>
      <c r="G1282" s="29">
        <v>168</v>
      </c>
      <c r="H1282" s="13">
        <v>400</v>
      </c>
      <c r="I1282" s="10">
        <f t="shared" si="342"/>
        <v>-232</v>
      </c>
      <c r="J1282" s="87">
        <f t="shared" si="343"/>
        <v>-57.999999999999993</v>
      </c>
      <c r="K1282" s="29">
        <v>0</v>
      </c>
      <c r="L1282" s="13">
        <v>0</v>
      </c>
      <c r="M1282" s="10" t="str">
        <f t="shared" si="344"/>
        <v>-</v>
      </c>
      <c r="N1282" s="87" t="str">
        <f t="shared" si="345"/>
        <v>-</v>
      </c>
      <c r="O1282" s="29">
        <v>0</v>
      </c>
      <c r="P1282" s="13">
        <v>0</v>
      </c>
      <c r="Q1282" s="10" t="str">
        <f t="shared" si="346"/>
        <v>-</v>
      </c>
      <c r="R1282" s="87" t="str">
        <f t="shared" si="347"/>
        <v>-</v>
      </c>
      <c r="S1282" s="29">
        <v>168</v>
      </c>
      <c r="T1282" s="13">
        <v>400</v>
      </c>
      <c r="U1282" s="10">
        <f t="shared" si="348"/>
        <v>-232</v>
      </c>
      <c r="V1282" s="87">
        <f t="shared" si="349"/>
        <v>-57.999999999999993</v>
      </c>
      <c r="W1282" s="88" t="s">
        <v>9255</v>
      </c>
      <c r="X1282" s="89">
        <v>168</v>
      </c>
      <c r="Y1282" s="89">
        <v>400</v>
      </c>
      <c r="Z1282" s="10">
        <f t="shared" si="350"/>
        <v>-232</v>
      </c>
      <c r="AA1282" s="87">
        <f t="shared" si="351"/>
        <v>-57.999999999999993</v>
      </c>
      <c r="AB1282" s="90" t="s">
        <v>5344</v>
      </c>
      <c r="AC1282" s="89" t="s">
        <v>5344</v>
      </c>
      <c r="AD1282" s="89" t="s">
        <v>5344</v>
      </c>
      <c r="AE1282" s="10" t="str">
        <f t="shared" si="352"/>
        <v>-</v>
      </c>
      <c r="AF1282" s="11" t="str">
        <f t="shared" si="353"/>
        <v>-</v>
      </c>
      <c r="AG1282" s="91" t="s">
        <v>5344</v>
      </c>
      <c r="AH1282" s="89" t="s">
        <v>5344</v>
      </c>
      <c r="AI1282" s="89" t="s">
        <v>5344</v>
      </c>
      <c r="AJ1282" s="10" t="str">
        <f t="shared" si="354"/>
        <v>-</v>
      </c>
      <c r="AK1282" s="87" t="str">
        <f t="shared" si="355"/>
        <v>-</v>
      </c>
      <c r="AL1282" s="90" t="s">
        <v>5344</v>
      </c>
      <c r="AM1282" s="89" t="s">
        <v>5344</v>
      </c>
      <c r="AN1282" s="89" t="s">
        <v>5344</v>
      </c>
      <c r="AO1282" s="10" t="str">
        <f t="shared" si="356"/>
        <v>-</v>
      </c>
      <c r="AP1282" s="11" t="str">
        <f t="shared" si="357"/>
        <v>-</v>
      </c>
      <c r="AQ1282" s="91" t="s">
        <v>5344</v>
      </c>
      <c r="AR1282" s="89" t="s">
        <v>5344</v>
      </c>
      <c r="AS1282" s="89" t="s">
        <v>5344</v>
      </c>
      <c r="AT1282" s="10" t="str">
        <f t="shared" si="358"/>
        <v>-</v>
      </c>
      <c r="AU1282" s="87" t="str">
        <f t="shared" si="359"/>
        <v>-</v>
      </c>
      <c r="AV1282" s="15"/>
    </row>
    <row r="1283" spans="3:48" ht="50.1" customHeight="1">
      <c r="C1283" s="5"/>
      <c r="D1283" s="64" t="s">
        <v>2530</v>
      </c>
      <c r="E1283" s="65" t="s">
        <v>5267</v>
      </c>
      <c r="F1283" s="67" t="s">
        <v>2531</v>
      </c>
      <c r="G1283" s="29">
        <v>221</v>
      </c>
      <c r="H1283" s="13">
        <v>262</v>
      </c>
      <c r="I1283" s="10">
        <f t="shared" si="342"/>
        <v>-41</v>
      </c>
      <c r="J1283" s="87">
        <f t="shared" si="343"/>
        <v>-15.648854961832063</v>
      </c>
      <c r="K1283" s="29">
        <v>0</v>
      </c>
      <c r="L1283" s="13">
        <v>0</v>
      </c>
      <c r="M1283" s="10" t="str">
        <f t="shared" si="344"/>
        <v>-</v>
      </c>
      <c r="N1283" s="87" t="str">
        <f t="shared" si="345"/>
        <v>-</v>
      </c>
      <c r="O1283" s="29">
        <v>0</v>
      </c>
      <c r="P1283" s="13">
        <v>0</v>
      </c>
      <c r="Q1283" s="10" t="str">
        <f t="shared" si="346"/>
        <v>-</v>
      </c>
      <c r="R1283" s="87" t="str">
        <f t="shared" si="347"/>
        <v>-</v>
      </c>
      <c r="S1283" s="29">
        <v>221</v>
      </c>
      <c r="T1283" s="13">
        <v>262</v>
      </c>
      <c r="U1283" s="10">
        <f t="shared" si="348"/>
        <v>-41</v>
      </c>
      <c r="V1283" s="87">
        <f t="shared" si="349"/>
        <v>-15.648854961832063</v>
      </c>
      <c r="W1283" s="88" t="s">
        <v>6628</v>
      </c>
      <c r="X1283" s="89">
        <v>202</v>
      </c>
      <c r="Y1283" s="89">
        <v>149</v>
      </c>
      <c r="Z1283" s="10">
        <f t="shared" si="350"/>
        <v>53</v>
      </c>
      <c r="AA1283" s="87">
        <f t="shared" si="351"/>
        <v>35.570469798657719</v>
      </c>
      <c r="AB1283" s="90" t="s">
        <v>9256</v>
      </c>
      <c r="AC1283" s="89">
        <v>19</v>
      </c>
      <c r="AD1283" s="89">
        <v>33</v>
      </c>
      <c r="AE1283" s="10">
        <f t="shared" si="352"/>
        <v>-14</v>
      </c>
      <c r="AF1283" s="11">
        <f t="shared" si="353"/>
        <v>-42.424242424242422</v>
      </c>
      <c r="AG1283" s="91" t="s">
        <v>9257</v>
      </c>
      <c r="AH1283" s="89" t="s">
        <v>11071</v>
      </c>
      <c r="AI1283" s="89">
        <v>80</v>
      </c>
      <c r="AJ1283" s="10" t="str">
        <f t="shared" si="354"/>
        <v>-</v>
      </c>
      <c r="AK1283" s="87" t="str">
        <f t="shared" si="355"/>
        <v>-</v>
      </c>
      <c r="AL1283" s="90" t="s">
        <v>5344</v>
      </c>
      <c r="AM1283" s="89" t="s">
        <v>5344</v>
      </c>
      <c r="AN1283" s="89" t="s">
        <v>5344</v>
      </c>
      <c r="AO1283" s="10" t="str">
        <f t="shared" si="356"/>
        <v>-</v>
      </c>
      <c r="AP1283" s="11" t="str">
        <f t="shared" si="357"/>
        <v>-</v>
      </c>
      <c r="AQ1283" s="91" t="s">
        <v>5344</v>
      </c>
      <c r="AR1283" s="89" t="s">
        <v>5344</v>
      </c>
      <c r="AS1283" s="89" t="s">
        <v>5344</v>
      </c>
      <c r="AT1283" s="10" t="str">
        <f t="shared" si="358"/>
        <v>-</v>
      </c>
      <c r="AU1283" s="87" t="str">
        <f t="shared" si="359"/>
        <v>-</v>
      </c>
      <c r="AV1283" s="15"/>
    </row>
    <row r="1284" spans="3:48" ht="50.1" customHeight="1">
      <c r="C1284" s="5"/>
      <c r="D1284" s="64" t="s">
        <v>2532</v>
      </c>
      <c r="E1284" s="65" t="s">
        <v>5267</v>
      </c>
      <c r="F1284" s="67" t="s">
        <v>2533</v>
      </c>
      <c r="G1284" s="29">
        <v>1787</v>
      </c>
      <c r="H1284" s="13">
        <v>1646</v>
      </c>
      <c r="I1284" s="10">
        <f t="shared" si="342"/>
        <v>141</v>
      </c>
      <c r="J1284" s="87">
        <f t="shared" si="343"/>
        <v>8.5662211421628189</v>
      </c>
      <c r="K1284" s="29">
        <v>0</v>
      </c>
      <c r="L1284" s="13">
        <v>0</v>
      </c>
      <c r="M1284" s="10" t="str">
        <f t="shared" si="344"/>
        <v>-</v>
      </c>
      <c r="N1284" s="87" t="str">
        <f t="shared" si="345"/>
        <v>-</v>
      </c>
      <c r="O1284" s="29">
        <v>0</v>
      </c>
      <c r="P1284" s="13">
        <v>0</v>
      </c>
      <c r="Q1284" s="10" t="str">
        <f t="shared" si="346"/>
        <v>-</v>
      </c>
      <c r="R1284" s="87" t="str">
        <f t="shared" si="347"/>
        <v>-</v>
      </c>
      <c r="S1284" s="29">
        <v>1787</v>
      </c>
      <c r="T1284" s="13">
        <v>1646</v>
      </c>
      <c r="U1284" s="10">
        <f t="shared" si="348"/>
        <v>141</v>
      </c>
      <c r="V1284" s="87">
        <f t="shared" si="349"/>
        <v>8.5662211421628189</v>
      </c>
      <c r="W1284" s="88" t="s">
        <v>5368</v>
      </c>
      <c r="X1284" s="89">
        <v>787</v>
      </c>
      <c r="Y1284" s="89">
        <v>789</v>
      </c>
      <c r="Z1284" s="10">
        <f t="shared" si="350"/>
        <v>-2</v>
      </c>
      <c r="AA1284" s="87">
        <f t="shared" si="351"/>
        <v>-0.25348542458808615</v>
      </c>
      <c r="AB1284" s="90" t="s">
        <v>6629</v>
      </c>
      <c r="AC1284" s="89">
        <v>781</v>
      </c>
      <c r="AD1284" s="89">
        <v>630</v>
      </c>
      <c r="AE1284" s="10">
        <f t="shared" si="352"/>
        <v>151</v>
      </c>
      <c r="AF1284" s="11">
        <f t="shared" si="353"/>
        <v>23.968253968253968</v>
      </c>
      <c r="AG1284" s="91" t="s">
        <v>6631</v>
      </c>
      <c r="AH1284" s="89">
        <v>78</v>
      </c>
      <c r="AI1284" s="89">
        <v>54</v>
      </c>
      <c r="AJ1284" s="10">
        <f t="shared" si="354"/>
        <v>24</v>
      </c>
      <c r="AK1284" s="87">
        <f t="shared" si="355"/>
        <v>44.444444444444443</v>
      </c>
      <c r="AL1284" s="90" t="s">
        <v>6630</v>
      </c>
      <c r="AM1284" s="89">
        <v>77</v>
      </c>
      <c r="AN1284" s="89">
        <v>83</v>
      </c>
      <c r="AO1284" s="10">
        <f t="shared" si="356"/>
        <v>-6</v>
      </c>
      <c r="AP1284" s="11">
        <f t="shared" si="357"/>
        <v>-7.2289156626506017</v>
      </c>
      <c r="AQ1284" s="91" t="s">
        <v>5937</v>
      </c>
      <c r="AR1284" s="89">
        <v>39</v>
      </c>
      <c r="AS1284" s="89">
        <v>41</v>
      </c>
      <c r="AT1284" s="10">
        <f t="shared" si="358"/>
        <v>-2</v>
      </c>
      <c r="AU1284" s="87">
        <f t="shared" si="359"/>
        <v>-4.8780487804878048</v>
      </c>
      <c r="AV1284" s="15"/>
    </row>
    <row r="1285" spans="3:48" ht="50.1" customHeight="1">
      <c r="C1285" s="5"/>
      <c r="D1285" s="64" t="s">
        <v>2534</v>
      </c>
      <c r="E1285" s="65" t="s">
        <v>5267</v>
      </c>
      <c r="F1285" s="67" t="s">
        <v>2535</v>
      </c>
      <c r="G1285" s="29">
        <v>3517</v>
      </c>
      <c r="H1285" s="13">
        <v>3444</v>
      </c>
      <c r="I1285" s="10">
        <f t="shared" si="342"/>
        <v>73</v>
      </c>
      <c r="J1285" s="87">
        <f t="shared" si="343"/>
        <v>2.1196283391405344</v>
      </c>
      <c r="K1285" s="29">
        <v>991</v>
      </c>
      <c r="L1285" s="13">
        <v>933</v>
      </c>
      <c r="M1285" s="10">
        <f t="shared" si="344"/>
        <v>58</v>
      </c>
      <c r="N1285" s="87">
        <f t="shared" si="345"/>
        <v>6.216505894962487</v>
      </c>
      <c r="O1285" s="29">
        <v>0</v>
      </c>
      <c r="P1285" s="13">
        <v>0</v>
      </c>
      <c r="Q1285" s="10" t="str">
        <f t="shared" si="346"/>
        <v>-</v>
      </c>
      <c r="R1285" s="87" t="str">
        <f t="shared" si="347"/>
        <v>-</v>
      </c>
      <c r="S1285" s="29">
        <v>2526</v>
      </c>
      <c r="T1285" s="13">
        <v>2511</v>
      </c>
      <c r="U1285" s="10">
        <f t="shared" si="348"/>
        <v>15</v>
      </c>
      <c r="V1285" s="87">
        <f t="shared" si="349"/>
        <v>0.59737156511350065</v>
      </c>
      <c r="W1285" s="88" t="s">
        <v>6632</v>
      </c>
      <c r="X1285" s="89">
        <v>1500</v>
      </c>
      <c r="Y1285" s="89">
        <v>1500</v>
      </c>
      <c r="Z1285" s="10">
        <f t="shared" si="350"/>
        <v>0</v>
      </c>
      <c r="AA1285" s="87">
        <f t="shared" si="351"/>
        <v>0</v>
      </c>
      <c r="AB1285" s="90" t="s">
        <v>6633</v>
      </c>
      <c r="AC1285" s="89">
        <v>748</v>
      </c>
      <c r="AD1285" s="89">
        <v>748</v>
      </c>
      <c r="AE1285" s="10">
        <f t="shared" si="352"/>
        <v>0</v>
      </c>
      <c r="AF1285" s="11">
        <f t="shared" si="353"/>
        <v>0</v>
      </c>
      <c r="AG1285" s="91" t="s">
        <v>6152</v>
      </c>
      <c r="AH1285" s="89">
        <v>96</v>
      </c>
      <c r="AI1285" s="89">
        <v>92</v>
      </c>
      <c r="AJ1285" s="10">
        <f t="shared" si="354"/>
        <v>4</v>
      </c>
      <c r="AK1285" s="87">
        <f t="shared" si="355"/>
        <v>4.3478260869565215</v>
      </c>
      <c r="AL1285" s="90" t="s">
        <v>6634</v>
      </c>
      <c r="AM1285" s="89">
        <v>90</v>
      </c>
      <c r="AN1285" s="89">
        <v>90</v>
      </c>
      <c r="AO1285" s="10">
        <f t="shared" si="356"/>
        <v>0</v>
      </c>
      <c r="AP1285" s="11">
        <f t="shared" si="357"/>
        <v>0</v>
      </c>
      <c r="AQ1285" s="91" t="s">
        <v>6635</v>
      </c>
      <c r="AR1285" s="89">
        <v>51</v>
      </c>
      <c r="AS1285" s="89">
        <v>51</v>
      </c>
      <c r="AT1285" s="10">
        <f t="shared" si="358"/>
        <v>0</v>
      </c>
      <c r="AU1285" s="87">
        <f t="shared" si="359"/>
        <v>0</v>
      </c>
      <c r="AV1285" s="15"/>
    </row>
    <row r="1286" spans="3:48" ht="50.1" customHeight="1">
      <c r="C1286" s="5"/>
      <c r="D1286" s="64" t="s">
        <v>2536</v>
      </c>
      <c r="E1286" s="65" t="s">
        <v>5267</v>
      </c>
      <c r="F1286" s="67" t="s">
        <v>2537</v>
      </c>
      <c r="G1286" s="29">
        <v>59</v>
      </c>
      <c r="H1286" s="13">
        <v>57</v>
      </c>
      <c r="I1286" s="10">
        <f t="shared" si="342"/>
        <v>2</v>
      </c>
      <c r="J1286" s="87">
        <f t="shared" si="343"/>
        <v>3.5087719298245612</v>
      </c>
      <c r="K1286" s="29">
        <v>59</v>
      </c>
      <c r="L1286" s="13">
        <v>57</v>
      </c>
      <c r="M1286" s="10">
        <f t="shared" si="344"/>
        <v>2</v>
      </c>
      <c r="N1286" s="87">
        <f t="shared" si="345"/>
        <v>3.5087719298245612</v>
      </c>
      <c r="O1286" s="29">
        <v>0</v>
      </c>
      <c r="P1286" s="13">
        <v>0</v>
      </c>
      <c r="Q1286" s="10" t="str">
        <f t="shared" si="346"/>
        <v>-</v>
      </c>
      <c r="R1286" s="87" t="str">
        <f t="shared" si="347"/>
        <v>-</v>
      </c>
      <c r="S1286" s="29">
        <v>0</v>
      </c>
      <c r="T1286" s="13">
        <v>0</v>
      </c>
      <c r="U1286" s="10" t="str">
        <f t="shared" si="348"/>
        <v>-</v>
      </c>
      <c r="V1286" s="87" t="str">
        <f t="shared" si="349"/>
        <v>-</v>
      </c>
      <c r="W1286" s="88" t="s">
        <v>5344</v>
      </c>
      <c r="X1286" s="89" t="s">
        <v>5344</v>
      </c>
      <c r="Y1286" s="89" t="s">
        <v>5344</v>
      </c>
      <c r="Z1286" s="10" t="str">
        <f t="shared" si="350"/>
        <v>-</v>
      </c>
      <c r="AA1286" s="87" t="str">
        <f t="shared" si="351"/>
        <v>-</v>
      </c>
      <c r="AB1286" s="90" t="s">
        <v>5344</v>
      </c>
      <c r="AC1286" s="89" t="s">
        <v>5344</v>
      </c>
      <c r="AD1286" s="89" t="s">
        <v>5344</v>
      </c>
      <c r="AE1286" s="10" t="str">
        <f t="shared" si="352"/>
        <v>-</v>
      </c>
      <c r="AF1286" s="11" t="str">
        <f t="shared" si="353"/>
        <v>-</v>
      </c>
      <c r="AG1286" s="91" t="s">
        <v>5344</v>
      </c>
      <c r="AH1286" s="89" t="s">
        <v>5344</v>
      </c>
      <c r="AI1286" s="89" t="s">
        <v>5344</v>
      </c>
      <c r="AJ1286" s="10" t="str">
        <f t="shared" si="354"/>
        <v>-</v>
      </c>
      <c r="AK1286" s="87" t="str">
        <f t="shared" si="355"/>
        <v>-</v>
      </c>
      <c r="AL1286" s="90" t="s">
        <v>5344</v>
      </c>
      <c r="AM1286" s="89" t="s">
        <v>5344</v>
      </c>
      <c r="AN1286" s="89" t="s">
        <v>5344</v>
      </c>
      <c r="AO1286" s="10" t="str">
        <f t="shared" si="356"/>
        <v>-</v>
      </c>
      <c r="AP1286" s="11" t="str">
        <f t="shared" si="357"/>
        <v>-</v>
      </c>
      <c r="AQ1286" s="91" t="s">
        <v>5344</v>
      </c>
      <c r="AR1286" s="89" t="s">
        <v>5344</v>
      </c>
      <c r="AS1286" s="89" t="s">
        <v>5344</v>
      </c>
      <c r="AT1286" s="10" t="str">
        <f t="shared" si="358"/>
        <v>-</v>
      </c>
      <c r="AU1286" s="87" t="str">
        <f t="shared" si="359"/>
        <v>-</v>
      </c>
      <c r="AV1286" s="15"/>
    </row>
    <row r="1287" spans="3:48" ht="50.1" customHeight="1">
      <c r="C1287" s="5"/>
      <c r="D1287" s="64" t="s">
        <v>2538</v>
      </c>
      <c r="E1287" s="65" t="s">
        <v>5267</v>
      </c>
      <c r="F1287" s="67" t="s">
        <v>2539</v>
      </c>
      <c r="G1287" s="29">
        <v>451</v>
      </c>
      <c r="H1287" s="13">
        <v>331</v>
      </c>
      <c r="I1287" s="10">
        <f t="shared" si="342"/>
        <v>120</v>
      </c>
      <c r="J1287" s="87">
        <f t="shared" si="343"/>
        <v>36.253776435045317</v>
      </c>
      <c r="K1287" s="29">
        <v>0</v>
      </c>
      <c r="L1287" s="13">
        <v>0</v>
      </c>
      <c r="M1287" s="10" t="str">
        <f t="shared" si="344"/>
        <v>-</v>
      </c>
      <c r="N1287" s="87" t="str">
        <f t="shared" si="345"/>
        <v>-</v>
      </c>
      <c r="O1287" s="29">
        <v>0</v>
      </c>
      <c r="P1287" s="13">
        <v>0</v>
      </c>
      <c r="Q1287" s="10" t="str">
        <f t="shared" si="346"/>
        <v>-</v>
      </c>
      <c r="R1287" s="87" t="str">
        <f t="shared" si="347"/>
        <v>-</v>
      </c>
      <c r="S1287" s="29">
        <v>451</v>
      </c>
      <c r="T1287" s="13">
        <v>331</v>
      </c>
      <c r="U1287" s="10">
        <f t="shared" si="348"/>
        <v>120</v>
      </c>
      <c r="V1287" s="87">
        <f t="shared" si="349"/>
        <v>36.253776435045317</v>
      </c>
      <c r="W1287" s="88" t="s">
        <v>5568</v>
      </c>
      <c r="X1287" s="89">
        <v>211</v>
      </c>
      <c r="Y1287" s="89">
        <v>172</v>
      </c>
      <c r="Z1287" s="10">
        <f t="shared" si="350"/>
        <v>39</v>
      </c>
      <c r="AA1287" s="87">
        <f t="shared" si="351"/>
        <v>22.674418604651162</v>
      </c>
      <c r="AB1287" s="90" t="s">
        <v>6637</v>
      </c>
      <c r="AC1287" s="89">
        <v>146</v>
      </c>
      <c r="AD1287" s="89">
        <v>65</v>
      </c>
      <c r="AE1287" s="10">
        <f t="shared" si="352"/>
        <v>81</v>
      </c>
      <c r="AF1287" s="11">
        <f t="shared" si="353"/>
        <v>124.61538461538461</v>
      </c>
      <c r="AG1287" s="91" t="s">
        <v>6636</v>
      </c>
      <c r="AH1287" s="89">
        <v>86</v>
      </c>
      <c r="AI1287" s="89">
        <v>88</v>
      </c>
      <c r="AJ1287" s="10">
        <f t="shared" si="354"/>
        <v>-2</v>
      </c>
      <c r="AK1287" s="87">
        <f t="shared" si="355"/>
        <v>-2.2727272727272729</v>
      </c>
      <c r="AL1287" s="90" t="s">
        <v>6638</v>
      </c>
      <c r="AM1287" s="89">
        <v>8</v>
      </c>
      <c r="AN1287" s="89">
        <v>7</v>
      </c>
      <c r="AO1287" s="10">
        <f t="shared" si="356"/>
        <v>1</v>
      </c>
      <c r="AP1287" s="11">
        <f t="shared" si="357"/>
        <v>14.285714285714285</v>
      </c>
      <c r="AQ1287" s="91" t="s">
        <v>5344</v>
      </c>
      <c r="AR1287" s="89" t="s">
        <v>5344</v>
      </c>
      <c r="AS1287" s="89" t="s">
        <v>5344</v>
      </c>
      <c r="AT1287" s="10" t="str">
        <f t="shared" si="358"/>
        <v>-</v>
      </c>
      <c r="AU1287" s="87" t="str">
        <f t="shared" si="359"/>
        <v>-</v>
      </c>
      <c r="AV1287" s="15"/>
    </row>
    <row r="1288" spans="3:48" ht="50.1" customHeight="1">
      <c r="C1288" s="5"/>
      <c r="D1288" s="64" t="s">
        <v>2540</v>
      </c>
      <c r="E1288" s="65" t="s">
        <v>5267</v>
      </c>
      <c r="F1288" s="67" t="s">
        <v>2541</v>
      </c>
      <c r="G1288" s="29">
        <v>255</v>
      </c>
      <c r="H1288" s="13">
        <v>225</v>
      </c>
      <c r="I1288" s="10">
        <f t="shared" si="342"/>
        <v>30</v>
      </c>
      <c r="J1288" s="87">
        <f t="shared" si="343"/>
        <v>13.333333333333334</v>
      </c>
      <c r="K1288" s="29">
        <v>255</v>
      </c>
      <c r="L1288" s="13">
        <v>225</v>
      </c>
      <c r="M1288" s="10">
        <f t="shared" si="344"/>
        <v>30</v>
      </c>
      <c r="N1288" s="87">
        <f t="shared" si="345"/>
        <v>13.333333333333334</v>
      </c>
      <c r="O1288" s="29">
        <v>0</v>
      </c>
      <c r="P1288" s="13">
        <v>0</v>
      </c>
      <c r="Q1288" s="10" t="str">
        <f t="shared" si="346"/>
        <v>-</v>
      </c>
      <c r="R1288" s="87" t="str">
        <f t="shared" si="347"/>
        <v>-</v>
      </c>
      <c r="S1288" s="29">
        <v>0</v>
      </c>
      <c r="T1288" s="13">
        <v>0</v>
      </c>
      <c r="U1288" s="10" t="str">
        <f t="shared" si="348"/>
        <v>-</v>
      </c>
      <c r="V1288" s="87" t="str">
        <f t="shared" si="349"/>
        <v>-</v>
      </c>
      <c r="W1288" s="88" t="s">
        <v>5344</v>
      </c>
      <c r="X1288" s="89" t="s">
        <v>5344</v>
      </c>
      <c r="Y1288" s="89" t="s">
        <v>5344</v>
      </c>
      <c r="Z1288" s="10" t="str">
        <f t="shared" si="350"/>
        <v>-</v>
      </c>
      <c r="AA1288" s="87" t="str">
        <f t="shared" si="351"/>
        <v>-</v>
      </c>
      <c r="AB1288" s="90" t="s">
        <v>5344</v>
      </c>
      <c r="AC1288" s="89" t="s">
        <v>5344</v>
      </c>
      <c r="AD1288" s="89" t="s">
        <v>5344</v>
      </c>
      <c r="AE1288" s="10" t="str">
        <f t="shared" si="352"/>
        <v>-</v>
      </c>
      <c r="AF1288" s="11" t="str">
        <f t="shared" si="353"/>
        <v>-</v>
      </c>
      <c r="AG1288" s="91" t="s">
        <v>5344</v>
      </c>
      <c r="AH1288" s="89" t="s">
        <v>5344</v>
      </c>
      <c r="AI1288" s="89" t="s">
        <v>5344</v>
      </c>
      <c r="AJ1288" s="10" t="str">
        <f t="shared" si="354"/>
        <v>-</v>
      </c>
      <c r="AK1288" s="87" t="str">
        <f t="shared" si="355"/>
        <v>-</v>
      </c>
      <c r="AL1288" s="90" t="s">
        <v>5344</v>
      </c>
      <c r="AM1288" s="89" t="s">
        <v>5344</v>
      </c>
      <c r="AN1288" s="89" t="s">
        <v>5344</v>
      </c>
      <c r="AO1288" s="10" t="str">
        <f t="shared" si="356"/>
        <v>-</v>
      </c>
      <c r="AP1288" s="11" t="str">
        <f t="shared" si="357"/>
        <v>-</v>
      </c>
      <c r="AQ1288" s="91" t="s">
        <v>5344</v>
      </c>
      <c r="AR1288" s="89" t="s">
        <v>5344</v>
      </c>
      <c r="AS1288" s="89" t="s">
        <v>5344</v>
      </c>
      <c r="AT1288" s="10" t="str">
        <f t="shared" si="358"/>
        <v>-</v>
      </c>
      <c r="AU1288" s="87" t="str">
        <f t="shared" si="359"/>
        <v>-</v>
      </c>
      <c r="AV1288" s="15"/>
    </row>
    <row r="1289" spans="3:48" ht="50.1" customHeight="1">
      <c r="C1289" s="5"/>
      <c r="D1289" s="64" t="s">
        <v>2542</v>
      </c>
      <c r="E1289" s="65" t="s">
        <v>5267</v>
      </c>
      <c r="F1289" s="67" t="s">
        <v>2543</v>
      </c>
      <c r="G1289" s="29">
        <v>981</v>
      </c>
      <c r="H1289" s="13">
        <v>1072</v>
      </c>
      <c r="I1289" s="10">
        <f t="shared" ref="I1289:I1352" si="360">IF(OR(G1289&gt;0,H1289&gt;0),G1289-H1289,"-")</f>
        <v>-91</v>
      </c>
      <c r="J1289" s="87">
        <f t="shared" ref="J1289:J1352" si="361">IFERROR(IF(OR(G1289&gt;0,H1289&gt;0),I1289/H1289*100,"-"),"-")</f>
        <v>-8.4888059701492526</v>
      </c>
      <c r="K1289" s="29">
        <v>0</v>
      </c>
      <c r="L1289" s="13">
        <v>0</v>
      </c>
      <c r="M1289" s="10" t="str">
        <f t="shared" ref="M1289:M1352" si="362">IF(OR(K1289&gt;0,L1289&gt;0),K1289-L1289,"-")</f>
        <v>-</v>
      </c>
      <c r="N1289" s="87" t="str">
        <f t="shared" ref="N1289:N1352" si="363">IFERROR(IF(OR(K1289&gt;0,L1289&gt;0),M1289/L1289*100,"-"),"-")</f>
        <v>-</v>
      </c>
      <c r="O1289" s="29">
        <v>0</v>
      </c>
      <c r="P1289" s="13">
        <v>0</v>
      </c>
      <c r="Q1289" s="10" t="str">
        <f t="shared" ref="Q1289:Q1352" si="364">IF(OR(O1289&gt;0,P1289&gt;0),O1289-P1289,"-")</f>
        <v>-</v>
      </c>
      <c r="R1289" s="87" t="str">
        <f t="shared" ref="R1289:R1352" si="365">IFERROR(IF(OR(O1289&gt;0,P1289&gt;0),Q1289/P1289*100,"-"),"-")</f>
        <v>-</v>
      </c>
      <c r="S1289" s="29">
        <v>981</v>
      </c>
      <c r="T1289" s="13">
        <v>1072</v>
      </c>
      <c r="U1289" s="10">
        <f t="shared" ref="U1289:U1352" si="366">IF(OR(S1289&gt;0,T1289&gt;0),S1289-T1289,"-")</f>
        <v>-91</v>
      </c>
      <c r="V1289" s="87">
        <f t="shared" ref="V1289:V1352" si="367">IFERROR(IF(OR(S1289&gt;0,T1289&gt;0),U1289/T1289*100,"-"),"-")</f>
        <v>-8.4888059701492526</v>
      </c>
      <c r="W1289" s="88" t="s">
        <v>5368</v>
      </c>
      <c r="X1289" s="89">
        <v>836</v>
      </c>
      <c r="Y1289" s="89">
        <v>929</v>
      </c>
      <c r="Z1289" s="10">
        <f t="shared" ref="Z1289:Z1352" si="368">IFERROR(IF(OR(X1289&gt;0,Y1289&gt;0),X1289-Y1289,"-"),"-")</f>
        <v>-93</v>
      </c>
      <c r="AA1289" s="87">
        <f t="shared" ref="AA1289:AA1352" si="369">IFERROR(IF(OR(X1289&gt;0,Y1289&gt;0),Z1289/Y1289*100,"-"),"-")</f>
        <v>-10.010764262648008</v>
      </c>
      <c r="AB1289" s="90" t="s">
        <v>6639</v>
      </c>
      <c r="AC1289" s="89">
        <v>103</v>
      </c>
      <c r="AD1289" s="89">
        <v>101</v>
      </c>
      <c r="AE1289" s="10">
        <f t="shared" ref="AE1289:AE1352" si="370">IFERROR(IF(OR(AC1289&gt;0,AD1289&gt;0),AC1289-AD1289,"-"),"-")</f>
        <v>2</v>
      </c>
      <c r="AF1289" s="11">
        <f t="shared" ref="AF1289:AF1352" si="371">IFERROR(IF(OR(AC1289&gt;0,AD1289&gt;0),AE1289/AD1289*100,"-"),"-")</f>
        <v>1.9801980198019802</v>
      </c>
      <c r="AG1289" s="91" t="s">
        <v>5550</v>
      </c>
      <c r="AH1289" s="89">
        <v>42</v>
      </c>
      <c r="AI1289" s="89">
        <v>42</v>
      </c>
      <c r="AJ1289" s="10">
        <f t="shared" ref="AJ1289:AJ1352" si="372">IFERROR(IF(OR(AH1289&gt;0,AI1289&gt;0),AH1289-AI1289,"-"),"-")</f>
        <v>0</v>
      </c>
      <c r="AK1289" s="87">
        <f t="shared" ref="AK1289:AK1352" si="373">IFERROR(IF(OR(AH1289&gt;0,AI1289&gt;0),AJ1289/AI1289*100,"-"),"-")</f>
        <v>0</v>
      </c>
      <c r="AL1289" s="90" t="s">
        <v>5344</v>
      </c>
      <c r="AM1289" s="89" t="s">
        <v>5344</v>
      </c>
      <c r="AN1289" s="89" t="s">
        <v>5344</v>
      </c>
      <c r="AO1289" s="10" t="str">
        <f t="shared" ref="AO1289:AO1352" si="374">IFERROR(IF(OR(AM1289&gt;0,AN1289&gt;0),AM1289-AN1289,"-"),"-")</f>
        <v>-</v>
      </c>
      <c r="AP1289" s="11" t="str">
        <f t="shared" ref="AP1289:AP1352" si="375">IFERROR(IF(OR(AM1289&gt;0,AN1289&gt;0),AO1289/AN1289*100,"-"),"-")</f>
        <v>-</v>
      </c>
      <c r="AQ1289" s="91" t="s">
        <v>5344</v>
      </c>
      <c r="AR1289" s="89" t="s">
        <v>5344</v>
      </c>
      <c r="AS1289" s="89" t="s">
        <v>5344</v>
      </c>
      <c r="AT1289" s="10" t="str">
        <f t="shared" ref="AT1289:AT1352" si="376">IFERROR(IF(OR(AR1289&gt;0,AS1289&gt;0),AR1289-AS1289,"-"),"-")</f>
        <v>-</v>
      </c>
      <c r="AU1289" s="87" t="str">
        <f t="shared" ref="AU1289:AU1352" si="377">IFERROR(IF(OR(AR1289&gt;0,AS1289&gt;0),AT1289/AS1289*100,"-"),"-")</f>
        <v>-</v>
      </c>
      <c r="AV1289" s="15"/>
    </row>
    <row r="1290" spans="3:48" ht="50.1" customHeight="1">
      <c r="C1290" s="5"/>
      <c r="D1290" s="64" t="s">
        <v>2544</v>
      </c>
      <c r="E1290" s="65" t="s">
        <v>5267</v>
      </c>
      <c r="F1290" s="67" t="s">
        <v>2545</v>
      </c>
      <c r="G1290" s="29">
        <v>11651</v>
      </c>
      <c r="H1290" s="13">
        <v>10858</v>
      </c>
      <c r="I1290" s="10">
        <f t="shared" si="360"/>
        <v>793</v>
      </c>
      <c r="J1290" s="87">
        <f t="shared" si="361"/>
        <v>7.3033707865168536</v>
      </c>
      <c r="K1290" s="29">
        <v>0</v>
      </c>
      <c r="L1290" s="13">
        <v>0</v>
      </c>
      <c r="M1290" s="10" t="str">
        <f t="shared" si="362"/>
        <v>-</v>
      </c>
      <c r="N1290" s="87" t="str">
        <f t="shared" si="363"/>
        <v>-</v>
      </c>
      <c r="O1290" s="29">
        <v>0</v>
      </c>
      <c r="P1290" s="13">
        <v>0</v>
      </c>
      <c r="Q1290" s="10" t="str">
        <f t="shared" si="364"/>
        <v>-</v>
      </c>
      <c r="R1290" s="87" t="str">
        <f t="shared" si="365"/>
        <v>-</v>
      </c>
      <c r="S1290" s="29">
        <v>11651</v>
      </c>
      <c r="T1290" s="13">
        <v>10858</v>
      </c>
      <c r="U1290" s="10">
        <f t="shared" si="366"/>
        <v>793</v>
      </c>
      <c r="V1290" s="87">
        <f t="shared" si="367"/>
        <v>7.3033707865168536</v>
      </c>
      <c r="W1290" s="88" t="s">
        <v>5431</v>
      </c>
      <c r="X1290" s="89">
        <v>10898</v>
      </c>
      <c r="Y1290" s="89">
        <v>10096</v>
      </c>
      <c r="Z1290" s="10">
        <f t="shared" si="368"/>
        <v>802</v>
      </c>
      <c r="AA1290" s="87">
        <f t="shared" si="369"/>
        <v>7.9437400950871639</v>
      </c>
      <c r="AB1290" s="90" t="s">
        <v>6640</v>
      </c>
      <c r="AC1290" s="89">
        <v>500</v>
      </c>
      <c r="AD1290" s="89">
        <v>500</v>
      </c>
      <c r="AE1290" s="10">
        <f t="shared" si="370"/>
        <v>0</v>
      </c>
      <c r="AF1290" s="11">
        <f t="shared" si="371"/>
        <v>0</v>
      </c>
      <c r="AG1290" s="91" t="s">
        <v>6641</v>
      </c>
      <c r="AH1290" s="89">
        <v>253</v>
      </c>
      <c r="AI1290" s="89">
        <v>262</v>
      </c>
      <c r="AJ1290" s="10">
        <f t="shared" si="372"/>
        <v>-9</v>
      </c>
      <c r="AK1290" s="87">
        <f t="shared" si="373"/>
        <v>-3.4351145038167941</v>
      </c>
      <c r="AL1290" s="90" t="s">
        <v>5344</v>
      </c>
      <c r="AM1290" s="89" t="s">
        <v>5344</v>
      </c>
      <c r="AN1290" s="89" t="s">
        <v>5344</v>
      </c>
      <c r="AO1290" s="10" t="str">
        <f t="shared" si="374"/>
        <v>-</v>
      </c>
      <c r="AP1290" s="11" t="str">
        <f t="shared" si="375"/>
        <v>-</v>
      </c>
      <c r="AQ1290" s="91" t="s">
        <v>5344</v>
      </c>
      <c r="AR1290" s="89" t="s">
        <v>5344</v>
      </c>
      <c r="AS1290" s="89" t="s">
        <v>5344</v>
      </c>
      <c r="AT1290" s="10" t="str">
        <f t="shared" si="376"/>
        <v>-</v>
      </c>
      <c r="AU1290" s="87" t="str">
        <f t="shared" si="377"/>
        <v>-</v>
      </c>
      <c r="AV1290" s="15"/>
    </row>
    <row r="1291" spans="3:48" ht="50.1" customHeight="1">
      <c r="C1291" s="5"/>
      <c r="D1291" s="64" t="s">
        <v>2546</v>
      </c>
      <c r="E1291" s="65" t="s">
        <v>5267</v>
      </c>
      <c r="F1291" s="67" t="s">
        <v>2547</v>
      </c>
      <c r="G1291" s="29">
        <v>39</v>
      </c>
      <c r="H1291" s="13">
        <v>25</v>
      </c>
      <c r="I1291" s="10">
        <f t="shared" si="360"/>
        <v>14</v>
      </c>
      <c r="J1291" s="87">
        <f t="shared" si="361"/>
        <v>56.000000000000007</v>
      </c>
      <c r="K1291" s="29">
        <v>0</v>
      </c>
      <c r="L1291" s="13">
        <v>0</v>
      </c>
      <c r="M1291" s="10" t="str">
        <f t="shared" si="362"/>
        <v>-</v>
      </c>
      <c r="N1291" s="87" t="str">
        <f t="shared" si="363"/>
        <v>-</v>
      </c>
      <c r="O1291" s="29">
        <v>39</v>
      </c>
      <c r="P1291" s="13">
        <v>25</v>
      </c>
      <c r="Q1291" s="10">
        <f t="shared" si="364"/>
        <v>14</v>
      </c>
      <c r="R1291" s="87">
        <f t="shared" si="365"/>
        <v>56.000000000000007</v>
      </c>
      <c r="S1291" s="29">
        <v>0</v>
      </c>
      <c r="T1291" s="13">
        <v>0</v>
      </c>
      <c r="U1291" s="10" t="str">
        <f t="shared" si="366"/>
        <v>-</v>
      </c>
      <c r="V1291" s="87" t="str">
        <f t="shared" si="367"/>
        <v>-</v>
      </c>
      <c r="W1291" s="88" t="s">
        <v>5344</v>
      </c>
      <c r="X1291" s="89" t="s">
        <v>5344</v>
      </c>
      <c r="Y1291" s="89" t="s">
        <v>5344</v>
      </c>
      <c r="Z1291" s="10" t="str">
        <f t="shared" si="368"/>
        <v>-</v>
      </c>
      <c r="AA1291" s="87" t="str">
        <f t="shared" si="369"/>
        <v>-</v>
      </c>
      <c r="AB1291" s="90" t="s">
        <v>5344</v>
      </c>
      <c r="AC1291" s="89" t="s">
        <v>5344</v>
      </c>
      <c r="AD1291" s="89" t="s">
        <v>5344</v>
      </c>
      <c r="AE1291" s="10" t="str">
        <f t="shared" si="370"/>
        <v>-</v>
      </c>
      <c r="AF1291" s="11" t="str">
        <f t="shared" si="371"/>
        <v>-</v>
      </c>
      <c r="AG1291" s="91" t="s">
        <v>5344</v>
      </c>
      <c r="AH1291" s="89" t="s">
        <v>5344</v>
      </c>
      <c r="AI1291" s="89" t="s">
        <v>5344</v>
      </c>
      <c r="AJ1291" s="10" t="str">
        <f t="shared" si="372"/>
        <v>-</v>
      </c>
      <c r="AK1291" s="87" t="str">
        <f t="shared" si="373"/>
        <v>-</v>
      </c>
      <c r="AL1291" s="90" t="s">
        <v>5344</v>
      </c>
      <c r="AM1291" s="89" t="s">
        <v>5344</v>
      </c>
      <c r="AN1291" s="89" t="s">
        <v>5344</v>
      </c>
      <c r="AO1291" s="10" t="str">
        <f t="shared" si="374"/>
        <v>-</v>
      </c>
      <c r="AP1291" s="11" t="str">
        <f t="shared" si="375"/>
        <v>-</v>
      </c>
      <c r="AQ1291" s="91" t="s">
        <v>5344</v>
      </c>
      <c r="AR1291" s="89" t="s">
        <v>5344</v>
      </c>
      <c r="AS1291" s="89" t="s">
        <v>5344</v>
      </c>
      <c r="AT1291" s="10" t="str">
        <f t="shared" si="376"/>
        <v>-</v>
      </c>
      <c r="AU1291" s="87" t="str">
        <f t="shared" si="377"/>
        <v>-</v>
      </c>
      <c r="AV1291" s="15"/>
    </row>
    <row r="1292" spans="3:48" ht="50.1" customHeight="1">
      <c r="C1292" s="5"/>
      <c r="D1292" s="64" t="s">
        <v>2548</v>
      </c>
      <c r="E1292" s="65" t="s">
        <v>5267</v>
      </c>
      <c r="F1292" s="67" t="s">
        <v>2549</v>
      </c>
      <c r="G1292" s="29">
        <v>101</v>
      </c>
      <c r="H1292" s="13">
        <v>104</v>
      </c>
      <c r="I1292" s="10">
        <f t="shared" si="360"/>
        <v>-3</v>
      </c>
      <c r="J1292" s="87">
        <f t="shared" si="361"/>
        <v>-2.8846153846153846</v>
      </c>
      <c r="K1292" s="29">
        <v>101</v>
      </c>
      <c r="L1292" s="13">
        <v>104</v>
      </c>
      <c r="M1292" s="10">
        <f t="shared" si="362"/>
        <v>-3</v>
      </c>
      <c r="N1292" s="87">
        <f t="shared" si="363"/>
        <v>-2.8846153846153846</v>
      </c>
      <c r="O1292" s="29">
        <v>0</v>
      </c>
      <c r="P1292" s="13">
        <v>0</v>
      </c>
      <c r="Q1292" s="10" t="str">
        <f t="shared" si="364"/>
        <v>-</v>
      </c>
      <c r="R1292" s="87" t="str">
        <f t="shared" si="365"/>
        <v>-</v>
      </c>
      <c r="S1292" s="29">
        <v>0</v>
      </c>
      <c r="T1292" s="13">
        <v>0</v>
      </c>
      <c r="U1292" s="10" t="str">
        <f t="shared" si="366"/>
        <v>-</v>
      </c>
      <c r="V1292" s="87" t="str">
        <f t="shared" si="367"/>
        <v>-</v>
      </c>
      <c r="W1292" s="88" t="s">
        <v>5344</v>
      </c>
      <c r="X1292" s="89" t="s">
        <v>5344</v>
      </c>
      <c r="Y1292" s="89" t="s">
        <v>5344</v>
      </c>
      <c r="Z1292" s="10" t="str">
        <f t="shared" si="368"/>
        <v>-</v>
      </c>
      <c r="AA1292" s="87" t="str">
        <f t="shared" si="369"/>
        <v>-</v>
      </c>
      <c r="AB1292" s="90" t="s">
        <v>5344</v>
      </c>
      <c r="AC1292" s="89" t="s">
        <v>5344</v>
      </c>
      <c r="AD1292" s="89" t="s">
        <v>5344</v>
      </c>
      <c r="AE1292" s="10" t="str">
        <f t="shared" si="370"/>
        <v>-</v>
      </c>
      <c r="AF1292" s="11" t="str">
        <f t="shared" si="371"/>
        <v>-</v>
      </c>
      <c r="AG1292" s="91" t="s">
        <v>5344</v>
      </c>
      <c r="AH1292" s="89" t="s">
        <v>5344</v>
      </c>
      <c r="AI1292" s="89" t="s">
        <v>5344</v>
      </c>
      <c r="AJ1292" s="10" t="str">
        <f t="shared" si="372"/>
        <v>-</v>
      </c>
      <c r="AK1292" s="87" t="str">
        <f t="shared" si="373"/>
        <v>-</v>
      </c>
      <c r="AL1292" s="90" t="s">
        <v>5344</v>
      </c>
      <c r="AM1292" s="89" t="s">
        <v>5344</v>
      </c>
      <c r="AN1292" s="89" t="s">
        <v>5344</v>
      </c>
      <c r="AO1292" s="10" t="str">
        <f t="shared" si="374"/>
        <v>-</v>
      </c>
      <c r="AP1292" s="11" t="str">
        <f t="shared" si="375"/>
        <v>-</v>
      </c>
      <c r="AQ1292" s="91" t="s">
        <v>5344</v>
      </c>
      <c r="AR1292" s="89" t="s">
        <v>5344</v>
      </c>
      <c r="AS1292" s="89" t="s">
        <v>5344</v>
      </c>
      <c r="AT1292" s="10" t="str">
        <f t="shared" si="376"/>
        <v>-</v>
      </c>
      <c r="AU1292" s="87" t="str">
        <f t="shared" si="377"/>
        <v>-</v>
      </c>
      <c r="AV1292" s="15"/>
    </row>
    <row r="1293" spans="3:48" ht="50.1" customHeight="1">
      <c r="C1293" s="5"/>
      <c r="D1293" s="64" t="s">
        <v>2550</v>
      </c>
      <c r="E1293" s="65" t="s">
        <v>5267</v>
      </c>
      <c r="F1293" s="67" t="s">
        <v>2551</v>
      </c>
      <c r="G1293" s="29">
        <v>581</v>
      </c>
      <c r="H1293" s="13">
        <v>580</v>
      </c>
      <c r="I1293" s="10">
        <f t="shared" si="360"/>
        <v>1</v>
      </c>
      <c r="J1293" s="87">
        <f t="shared" si="361"/>
        <v>0.17241379310344829</v>
      </c>
      <c r="K1293" s="29">
        <v>0</v>
      </c>
      <c r="L1293" s="13">
        <v>0</v>
      </c>
      <c r="M1293" s="10" t="str">
        <f t="shared" si="362"/>
        <v>-</v>
      </c>
      <c r="N1293" s="87" t="str">
        <f t="shared" si="363"/>
        <v>-</v>
      </c>
      <c r="O1293" s="29">
        <v>0</v>
      </c>
      <c r="P1293" s="13">
        <v>0</v>
      </c>
      <c r="Q1293" s="10" t="str">
        <f t="shared" si="364"/>
        <v>-</v>
      </c>
      <c r="R1293" s="87" t="str">
        <f t="shared" si="365"/>
        <v>-</v>
      </c>
      <c r="S1293" s="29">
        <v>581</v>
      </c>
      <c r="T1293" s="13">
        <v>580</v>
      </c>
      <c r="U1293" s="10">
        <f t="shared" si="366"/>
        <v>1</v>
      </c>
      <c r="V1293" s="87">
        <f t="shared" si="367"/>
        <v>0.17241379310344829</v>
      </c>
      <c r="W1293" s="88" t="s">
        <v>6642</v>
      </c>
      <c r="X1293" s="89">
        <v>581</v>
      </c>
      <c r="Y1293" s="89">
        <v>580</v>
      </c>
      <c r="Z1293" s="10">
        <f t="shared" si="368"/>
        <v>1</v>
      </c>
      <c r="AA1293" s="87">
        <f t="shared" si="369"/>
        <v>0.17241379310344829</v>
      </c>
      <c r="AB1293" s="90" t="s">
        <v>5344</v>
      </c>
      <c r="AC1293" s="89" t="s">
        <v>5344</v>
      </c>
      <c r="AD1293" s="89" t="s">
        <v>5344</v>
      </c>
      <c r="AE1293" s="10" t="str">
        <f t="shared" si="370"/>
        <v>-</v>
      </c>
      <c r="AF1293" s="11" t="str">
        <f t="shared" si="371"/>
        <v>-</v>
      </c>
      <c r="AG1293" s="91" t="s">
        <v>5344</v>
      </c>
      <c r="AH1293" s="89" t="s">
        <v>5344</v>
      </c>
      <c r="AI1293" s="89" t="s">
        <v>5344</v>
      </c>
      <c r="AJ1293" s="10" t="str">
        <f t="shared" si="372"/>
        <v>-</v>
      </c>
      <c r="AK1293" s="87" t="str">
        <f t="shared" si="373"/>
        <v>-</v>
      </c>
      <c r="AL1293" s="90" t="s">
        <v>5344</v>
      </c>
      <c r="AM1293" s="89" t="s">
        <v>5344</v>
      </c>
      <c r="AN1293" s="89" t="s">
        <v>5344</v>
      </c>
      <c r="AO1293" s="10" t="str">
        <f t="shared" si="374"/>
        <v>-</v>
      </c>
      <c r="AP1293" s="11" t="str">
        <f t="shared" si="375"/>
        <v>-</v>
      </c>
      <c r="AQ1293" s="91" t="s">
        <v>5344</v>
      </c>
      <c r="AR1293" s="89" t="s">
        <v>5344</v>
      </c>
      <c r="AS1293" s="89" t="s">
        <v>5344</v>
      </c>
      <c r="AT1293" s="10" t="str">
        <f t="shared" si="376"/>
        <v>-</v>
      </c>
      <c r="AU1293" s="87" t="str">
        <f t="shared" si="377"/>
        <v>-</v>
      </c>
      <c r="AV1293" s="20"/>
    </row>
    <row r="1294" spans="3:48" ht="50.1" customHeight="1">
      <c r="C1294" s="5"/>
      <c r="D1294" s="64" t="s">
        <v>2552</v>
      </c>
      <c r="E1294" s="65" t="s">
        <v>5267</v>
      </c>
      <c r="F1294" s="67" t="s">
        <v>2553</v>
      </c>
      <c r="G1294" s="29">
        <v>2923</v>
      </c>
      <c r="H1294" s="13">
        <v>2831</v>
      </c>
      <c r="I1294" s="10">
        <f t="shared" si="360"/>
        <v>92</v>
      </c>
      <c r="J1294" s="87">
        <f t="shared" si="361"/>
        <v>3.2497350759448955</v>
      </c>
      <c r="K1294" s="29">
        <v>0</v>
      </c>
      <c r="L1294" s="13">
        <v>0</v>
      </c>
      <c r="M1294" s="10" t="str">
        <f t="shared" si="362"/>
        <v>-</v>
      </c>
      <c r="N1294" s="87" t="str">
        <f t="shared" si="363"/>
        <v>-</v>
      </c>
      <c r="O1294" s="29">
        <v>0</v>
      </c>
      <c r="P1294" s="13">
        <v>0</v>
      </c>
      <c r="Q1294" s="10" t="str">
        <f t="shared" si="364"/>
        <v>-</v>
      </c>
      <c r="R1294" s="87" t="str">
        <f t="shared" si="365"/>
        <v>-</v>
      </c>
      <c r="S1294" s="29">
        <v>2923</v>
      </c>
      <c r="T1294" s="13">
        <v>2831</v>
      </c>
      <c r="U1294" s="10">
        <f t="shared" si="366"/>
        <v>92</v>
      </c>
      <c r="V1294" s="87">
        <f t="shared" si="367"/>
        <v>3.2497350759448955</v>
      </c>
      <c r="W1294" s="88" t="s">
        <v>5937</v>
      </c>
      <c r="X1294" s="89">
        <v>2923</v>
      </c>
      <c r="Y1294" s="89">
        <v>2831</v>
      </c>
      <c r="Z1294" s="10">
        <f t="shared" si="368"/>
        <v>92</v>
      </c>
      <c r="AA1294" s="87">
        <f t="shared" si="369"/>
        <v>3.2497350759448955</v>
      </c>
      <c r="AB1294" s="90" t="s">
        <v>5344</v>
      </c>
      <c r="AC1294" s="89" t="s">
        <v>5344</v>
      </c>
      <c r="AD1294" s="89" t="s">
        <v>5344</v>
      </c>
      <c r="AE1294" s="10" t="str">
        <f t="shared" si="370"/>
        <v>-</v>
      </c>
      <c r="AF1294" s="11" t="str">
        <f t="shared" si="371"/>
        <v>-</v>
      </c>
      <c r="AG1294" s="91" t="s">
        <v>5344</v>
      </c>
      <c r="AH1294" s="89" t="s">
        <v>5344</v>
      </c>
      <c r="AI1294" s="89" t="s">
        <v>5344</v>
      </c>
      <c r="AJ1294" s="10" t="str">
        <f t="shared" si="372"/>
        <v>-</v>
      </c>
      <c r="AK1294" s="87" t="str">
        <f t="shared" si="373"/>
        <v>-</v>
      </c>
      <c r="AL1294" s="90" t="s">
        <v>5344</v>
      </c>
      <c r="AM1294" s="89" t="s">
        <v>5344</v>
      </c>
      <c r="AN1294" s="89" t="s">
        <v>5344</v>
      </c>
      <c r="AO1294" s="10" t="str">
        <f t="shared" si="374"/>
        <v>-</v>
      </c>
      <c r="AP1294" s="11" t="str">
        <f t="shared" si="375"/>
        <v>-</v>
      </c>
      <c r="AQ1294" s="91" t="s">
        <v>5344</v>
      </c>
      <c r="AR1294" s="89" t="s">
        <v>5344</v>
      </c>
      <c r="AS1294" s="89" t="s">
        <v>5344</v>
      </c>
      <c r="AT1294" s="10" t="str">
        <f t="shared" si="376"/>
        <v>-</v>
      </c>
      <c r="AU1294" s="87" t="str">
        <f t="shared" si="377"/>
        <v>-</v>
      </c>
      <c r="AV1294" s="20"/>
    </row>
    <row r="1295" spans="3:48" ht="50.1" customHeight="1">
      <c r="C1295" s="5"/>
      <c r="D1295" s="64" t="s">
        <v>2554</v>
      </c>
      <c r="E1295" s="65" t="s">
        <v>5267</v>
      </c>
      <c r="F1295" s="67" t="s">
        <v>2555</v>
      </c>
      <c r="G1295" s="29">
        <v>24</v>
      </c>
      <c r="H1295" s="13">
        <v>82</v>
      </c>
      <c r="I1295" s="10">
        <f t="shared" si="360"/>
        <v>-58</v>
      </c>
      <c r="J1295" s="87">
        <f t="shared" si="361"/>
        <v>-70.731707317073173</v>
      </c>
      <c r="K1295" s="29">
        <v>0</v>
      </c>
      <c r="L1295" s="13">
        <v>0</v>
      </c>
      <c r="M1295" s="10" t="str">
        <f t="shared" si="362"/>
        <v>-</v>
      </c>
      <c r="N1295" s="87" t="str">
        <f t="shared" si="363"/>
        <v>-</v>
      </c>
      <c r="O1295" s="29">
        <v>0</v>
      </c>
      <c r="P1295" s="13">
        <v>0</v>
      </c>
      <c r="Q1295" s="10" t="str">
        <f t="shared" si="364"/>
        <v>-</v>
      </c>
      <c r="R1295" s="87" t="str">
        <f t="shared" si="365"/>
        <v>-</v>
      </c>
      <c r="S1295" s="29">
        <v>24</v>
      </c>
      <c r="T1295" s="13">
        <v>82</v>
      </c>
      <c r="U1295" s="10">
        <f t="shared" si="366"/>
        <v>-58</v>
      </c>
      <c r="V1295" s="87">
        <f t="shared" si="367"/>
        <v>-70.731707317073173</v>
      </c>
      <c r="W1295" s="88" t="s">
        <v>6643</v>
      </c>
      <c r="X1295" s="89">
        <v>24</v>
      </c>
      <c r="Y1295" s="89">
        <v>82</v>
      </c>
      <c r="Z1295" s="10">
        <f t="shared" si="368"/>
        <v>-58</v>
      </c>
      <c r="AA1295" s="87">
        <f t="shared" si="369"/>
        <v>-70.731707317073173</v>
      </c>
      <c r="AB1295" s="90" t="s">
        <v>5344</v>
      </c>
      <c r="AC1295" s="89" t="s">
        <v>5344</v>
      </c>
      <c r="AD1295" s="89" t="s">
        <v>5344</v>
      </c>
      <c r="AE1295" s="10" t="str">
        <f t="shared" si="370"/>
        <v>-</v>
      </c>
      <c r="AF1295" s="11" t="str">
        <f t="shared" si="371"/>
        <v>-</v>
      </c>
      <c r="AG1295" s="91" t="s">
        <v>5344</v>
      </c>
      <c r="AH1295" s="89" t="s">
        <v>5344</v>
      </c>
      <c r="AI1295" s="89" t="s">
        <v>5344</v>
      </c>
      <c r="AJ1295" s="10" t="str">
        <f t="shared" si="372"/>
        <v>-</v>
      </c>
      <c r="AK1295" s="87" t="str">
        <f t="shared" si="373"/>
        <v>-</v>
      </c>
      <c r="AL1295" s="90" t="s">
        <v>5344</v>
      </c>
      <c r="AM1295" s="89" t="s">
        <v>5344</v>
      </c>
      <c r="AN1295" s="89" t="s">
        <v>5344</v>
      </c>
      <c r="AO1295" s="10" t="str">
        <f t="shared" si="374"/>
        <v>-</v>
      </c>
      <c r="AP1295" s="11" t="str">
        <f t="shared" si="375"/>
        <v>-</v>
      </c>
      <c r="AQ1295" s="91" t="s">
        <v>5344</v>
      </c>
      <c r="AR1295" s="89" t="s">
        <v>5344</v>
      </c>
      <c r="AS1295" s="89" t="s">
        <v>5344</v>
      </c>
      <c r="AT1295" s="10" t="str">
        <f t="shared" si="376"/>
        <v>-</v>
      </c>
      <c r="AU1295" s="87" t="str">
        <f t="shared" si="377"/>
        <v>-</v>
      </c>
      <c r="AV1295" s="15"/>
    </row>
    <row r="1296" spans="3:48" ht="50.1" customHeight="1">
      <c r="C1296" s="5"/>
      <c r="D1296" s="64" t="s">
        <v>2556</v>
      </c>
      <c r="E1296" s="65" t="s">
        <v>5267</v>
      </c>
      <c r="F1296" s="67" t="s">
        <v>2557</v>
      </c>
      <c r="G1296" s="29">
        <v>1002</v>
      </c>
      <c r="H1296" s="13">
        <v>1000</v>
      </c>
      <c r="I1296" s="10">
        <f t="shared" si="360"/>
        <v>2</v>
      </c>
      <c r="J1296" s="87">
        <f t="shared" si="361"/>
        <v>0.2</v>
      </c>
      <c r="K1296" s="29">
        <v>2</v>
      </c>
      <c r="L1296" s="13">
        <v>0</v>
      </c>
      <c r="M1296" s="10">
        <f t="shared" si="362"/>
        <v>2</v>
      </c>
      <c r="N1296" s="87" t="str">
        <f t="shared" si="363"/>
        <v>-</v>
      </c>
      <c r="O1296" s="29">
        <v>0</v>
      </c>
      <c r="P1296" s="13">
        <v>0</v>
      </c>
      <c r="Q1296" s="10" t="str">
        <f t="shared" si="364"/>
        <v>-</v>
      </c>
      <c r="R1296" s="87" t="str">
        <f t="shared" si="365"/>
        <v>-</v>
      </c>
      <c r="S1296" s="29">
        <v>1000</v>
      </c>
      <c r="T1296" s="13">
        <v>1000</v>
      </c>
      <c r="U1296" s="10">
        <f t="shared" si="366"/>
        <v>0</v>
      </c>
      <c r="V1296" s="87">
        <f t="shared" si="367"/>
        <v>0</v>
      </c>
      <c r="W1296" s="88" t="s">
        <v>5389</v>
      </c>
      <c r="X1296" s="89">
        <v>1000</v>
      </c>
      <c r="Y1296" s="89">
        <v>1000</v>
      </c>
      <c r="Z1296" s="10">
        <f t="shared" si="368"/>
        <v>0</v>
      </c>
      <c r="AA1296" s="87">
        <f t="shared" si="369"/>
        <v>0</v>
      </c>
      <c r="AB1296" s="90" t="s">
        <v>5344</v>
      </c>
      <c r="AC1296" s="89" t="s">
        <v>5344</v>
      </c>
      <c r="AD1296" s="89" t="s">
        <v>5344</v>
      </c>
      <c r="AE1296" s="10" t="str">
        <f t="shared" si="370"/>
        <v>-</v>
      </c>
      <c r="AF1296" s="11" t="str">
        <f t="shared" si="371"/>
        <v>-</v>
      </c>
      <c r="AG1296" s="91" t="s">
        <v>5344</v>
      </c>
      <c r="AH1296" s="89" t="s">
        <v>5344</v>
      </c>
      <c r="AI1296" s="89" t="s">
        <v>5344</v>
      </c>
      <c r="AJ1296" s="10" t="str">
        <f t="shared" si="372"/>
        <v>-</v>
      </c>
      <c r="AK1296" s="87" t="str">
        <f t="shared" si="373"/>
        <v>-</v>
      </c>
      <c r="AL1296" s="90" t="s">
        <v>5344</v>
      </c>
      <c r="AM1296" s="89" t="s">
        <v>5344</v>
      </c>
      <c r="AN1296" s="89" t="s">
        <v>5344</v>
      </c>
      <c r="AO1296" s="10" t="str">
        <f t="shared" si="374"/>
        <v>-</v>
      </c>
      <c r="AP1296" s="11" t="str">
        <f t="shared" si="375"/>
        <v>-</v>
      </c>
      <c r="AQ1296" s="91" t="s">
        <v>5344</v>
      </c>
      <c r="AR1296" s="89" t="s">
        <v>5344</v>
      </c>
      <c r="AS1296" s="89" t="s">
        <v>5344</v>
      </c>
      <c r="AT1296" s="10" t="str">
        <f t="shared" si="376"/>
        <v>-</v>
      </c>
      <c r="AU1296" s="87" t="str">
        <f t="shared" si="377"/>
        <v>-</v>
      </c>
      <c r="AV1296" s="15"/>
    </row>
    <row r="1297" spans="3:48" ht="50.1" customHeight="1">
      <c r="C1297" s="5"/>
      <c r="D1297" s="64" t="s">
        <v>2558</v>
      </c>
      <c r="E1297" s="65" t="s">
        <v>5267</v>
      </c>
      <c r="F1297" s="67" t="s">
        <v>2559</v>
      </c>
      <c r="G1297" s="29">
        <v>1559</v>
      </c>
      <c r="H1297" s="13">
        <v>1556</v>
      </c>
      <c r="I1297" s="10">
        <f t="shared" si="360"/>
        <v>3</v>
      </c>
      <c r="J1297" s="87">
        <f t="shared" si="361"/>
        <v>0.19280205655526991</v>
      </c>
      <c r="K1297" s="29">
        <v>300</v>
      </c>
      <c r="L1297" s="13">
        <v>298</v>
      </c>
      <c r="M1297" s="10">
        <f t="shared" si="362"/>
        <v>2</v>
      </c>
      <c r="N1297" s="87">
        <f t="shared" si="363"/>
        <v>0.67114093959731547</v>
      </c>
      <c r="O1297" s="29">
        <v>0</v>
      </c>
      <c r="P1297" s="13">
        <v>0</v>
      </c>
      <c r="Q1297" s="10" t="str">
        <f t="shared" si="364"/>
        <v>-</v>
      </c>
      <c r="R1297" s="87" t="str">
        <f t="shared" si="365"/>
        <v>-</v>
      </c>
      <c r="S1297" s="29">
        <v>1259</v>
      </c>
      <c r="T1297" s="13">
        <v>1259</v>
      </c>
      <c r="U1297" s="10">
        <f t="shared" si="366"/>
        <v>0</v>
      </c>
      <c r="V1297" s="87">
        <f t="shared" si="367"/>
        <v>0</v>
      </c>
      <c r="W1297" s="88" t="s">
        <v>9258</v>
      </c>
      <c r="X1297" s="89">
        <v>1049</v>
      </c>
      <c r="Y1297" s="89">
        <v>1041</v>
      </c>
      <c r="Z1297" s="10">
        <f t="shared" si="368"/>
        <v>8</v>
      </c>
      <c r="AA1297" s="87">
        <f t="shared" si="369"/>
        <v>0.76849183477425553</v>
      </c>
      <c r="AB1297" s="90" t="s">
        <v>6644</v>
      </c>
      <c r="AC1297" s="89">
        <v>160</v>
      </c>
      <c r="AD1297" s="89">
        <v>160</v>
      </c>
      <c r="AE1297" s="10">
        <f t="shared" si="370"/>
        <v>0</v>
      </c>
      <c r="AF1297" s="11">
        <f t="shared" si="371"/>
        <v>0</v>
      </c>
      <c r="AG1297" s="91" t="s">
        <v>6645</v>
      </c>
      <c r="AH1297" s="89">
        <v>33</v>
      </c>
      <c r="AI1297" s="89">
        <v>40</v>
      </c>
      <c r="AJ1297" s="10">
        <f t="shared" si="372"/>
        <v>-7</v>
      </c>
      <c r="AK1297" s="87">
        <f t="shared" si="373"/>
        <v>-17.5</v>
      </c>
      <c r="AL1297" s="90" t="s">
        <v>5431</v>
      </c>
      <c r="AM1297" s="89">
        <v>10</v>
      </c>
      <c r="AN1297" s="89">
        <v>10</v>
      </c>
      <c r="AO1297" s="10">
        <f t="shared" si="374"/>
        <v>0</v>
      </c>
      <c r="AP1297" s="11">
        <f t="shared" si="375"/>
        <v>0</v>
      </c>
      <c r="AQ1297" s="91" t="s">
        <v>6646</v>
      </c>
      <c r="AR1297" s="89">
        <v>6</v>
      </c>
      <c r="AS1297" s="89">
        <v>6</v>
      </c>
      <c r="AT1297" s="10">
        <f t="shared" si="376"/>
        <v>0</v>
      </c>
      <c r="AU1297" s="87">
        <f t="shared" si="377"/>
        <v>0</v>
      </c>
      <c r="AV1297" s="15"/>
    </row>
    <row r="1298" spans="3:48" ht="50.1" customHeight="1">
      <c r="C1298" s="5"/>
      <c r="D1298" s="64" t="s">
        <v>2560</v>
      </c>
      <c r="E1298" s="65" t="s">
        <v>5267</v>
      </c>
      <c r="F1298" s="67" t="s">
        <v>2561</v>
      </c>
      <c r="G1298" s="29">
        <v>103</v>
      </c>
      <c r="H1298" s="13">
        <v>67</v>
      </c>
      <c r="I1298" s="10">
        <f t="shared" si="360"/>
        <v>36</v>
      </c>
      <c r="J1298" s="87">
        <f t="shared" si="361"/>
        <v>53.731343283582092</v>
      </c>
      <c r="K1298" s="29">
        <v>0</v>
      </c>
      <c r="L1298" s="13">
        <v>0</v>
      </c>
      <c r="M1298" s="10" t="str">
        <f t="shared" si="362"/>
        <v>-</v>
      </c>
      <c r="N1298" s="87" t="str">
        <f t="shared" si="363"/>
        <v>-</v>
      </c>
      <c r="O1298" s="29">
        <v>0</v>
      </c>
      <c r="P1298" s="13">
        <v>0</v>
      </c>
      <c r="Q1298" s="10" t="str">
        <f t="shared" si="364"/>
        <v>-</v>
      </c>
      <c r="R1298" s="87" t="str">
        <f t="shared" si="365"/>
        <v>-</v>
      </c>
      <c r="S1298" s="29">
        <v>103</v>
      </c>
      <c r="T1298" s="13">
        <v>67</v>
      </c>
      <c r="U1298" s="10">
        <f t="shared" si="366"/>
        <v>36</v>
      </c>
      <c r="V1298" s="87">
        <f t="shared" si="367"/>
        <v>53.731343283582092</v>
      </c>
      <c r="W1298" s="88" t="s">
        <v>5881</v>
      </c>
      <c r="X1298" s="89">
        <v>90</v>
      </c>
      <c r="Y1298" s="89">
        <v>60</v>
      </c>
      <c r="Z1298" s="10">
        <f t="shared" si="368"/>
        <v>30</v>
      </c>
      <c r="AA1298" s="87">
        <f t="shared" si="369"/>
        <v>50</v>
      </c>
      <c r="AB1298" s="90" t="s">
        <v>6647</v>
      </c>
      <c r="AC1298" s="89">
        <v>13</v>
      </c>
      <c r="AD1298" s="89">
        <v>7</v>
      </c>
      <c r="AE1298" s="10">
        <f t="shared" si="370"/>
        <v>6</v>
      </c>
      <c r="AF1298" s="11">
        <f t="shared" si="371"/>
        <v>85.714285714285708</v>
      </c>
      <c r="AG1298" s="91" t="s">
        <v>5344</v>
      </c>
      <c r="AH1298" s="89" t="s">
        <v>5344</v>
      </c>
      <c r="AI1298" s="89" t="s">
        <v>5344</v>
      </c>
      <c r="AJ1298" s="10" t="str">
        <f t="shared" si="372"/>
        <v>-</v>
      </c>
      <c r="AK1298" s="87" t="str">
        <f t="shared" si="373"/>
        <v>-</v>
      </c>
      <c r="AL1298" s="90" t="s">
        <v>5344</v>
      </c>
      <c r="AM1298" s="89" t="s">
        <v>5344</v>
      </c>
      <c r="AN1298" s="89" t="s">
        <v>5344</v>
      </c>
      <c r="AO1298" s="10" t="str">
        <f t="shared" si="374"/>
        <v>-</v>
      </c>
      <c r="AP1298" s="11" t="str">
        <f t="shared" si="375"/>
        <v>-</v>
      </c>
      <c r="AQ1298" s="91" t="s">
        <v>5344</v>
      </c>
      <c r="AR1298" s="89" t="s">
        <v>5344</v>
      </c>
      <c r="AS1298" s="89" t="s">
        <v>5344</v>
      </c>
      <c r="AT1298" s="10" t="str">
        <f t="shared" si="376"/>
        <v>-</v>
      </c>
      <c r="AU1298" s="87" t="str">
        <f t="shared" si="377"/>
        <v>-</v>
      </c>
      <c r="AV1298" s="15"/>
    </row>
    <row r="1299" spans="3:48" ht="50.1" customHeight="1">
      <c r="C1299" s="5"/>
      <c r="D1299" s="64" t="s">
        <v>2562</v>
      </c>
      <c r="E1299" s="65" t="s">
        <v>5267</v>
      </c>
      <c r="F1299" s="67" t="s">
        <v>2563</v>
      </c>
      <c r="G1299" s="29">
        <v>32</v>
      </c>
      <c r="H1299" s="13">
        <v>31</v>
      </c>
      <c r="I1299" s="10">
        <f t="shared" si="360"/>
        <v>1</v>
      </c>
      <c r="J1299" s="87">
        <f t="shared" si="361"/>
        <v>3.225806451612903</v>
      </c>
      <c r="K1299" s="29">
        <v>0</v>
      </c>
      <c r="L1299" s="13">
        <v>0</v>
      </c>
      <c r="M1299" s="10" t="str">
        <f t="shared" si="362"/>
        <v>-</v>
      </c>
      <c r="N1299" s="87" t="str">
        <f t="shared" si="363"/>
        <v>-</v>
      </c>
      <c r="O1299" s="29">
        <v>0</v>
      </c>
      <c r="P1299" s="13">
        <v>0</v>
      </c>
      <c r="Q1299" s="10" t="str">
        <f t="shared" si="364"/>
        <v>-</v>
      </c>
      <c r="R1299" s="87" t="str">
        <f t="shared" si="365"/>
        <v>-</v>
      </c>
      <c r="S1299" s="29">
        <v>32</v>
      </c>
      <c r="T1299" s="13">
        <v>31</v>
      </c>
      <c r="U1299" s="10">
        <f t="shared" si="366"/>
        <v>1</v>
      </c>
      <c r="V1299" s="87">
        <f t="shared" si="367"/>
        <v>3.225806451612903</v>
      </c>
      <c r="W1299" s="88" t="s">
        <v>6648</v>
      </c>
      <c r="X1299" s="89">
        <v>32</v>
      </c>
      <c r="Y1299" s="89">
        <v>31</v>
      </c>
      <c r="Z1299" s="10">
        <f t="shared" si="368"/>
        <v>1</v>
      </c>
      <c r="AA1299" s="87">
        <f t="shared" si="369"/>
        <v>3.225806451612903</v>
      </c>
      <c r="AB1299" s="90" t="s">
        <v>5344</v>
      </c>
      <c r="AC1299" s="89" t="s">
        <v>5344</v>
      </c>
      <c r="AD1299" s="89" t="s">
        <v>5344</v>
      </c>
      <c r="AE1299" s="10" t="str">
        <f t="shared" si="370"/>
        <v>-</v>
      </c>
      <c r="AF1299" s="11" t="str">
        <f t="shared" si="371"/>
        <v>-</v>
      </c>
      <c r="AG1299" s="91" t="s">
        <v>5344</v>
      </c>
      <c r="AH1299" s="89" t="s">
        <v>5344</v>
      </c>
      <c r="AI1299" s="89" t="s">
        <v>5344</v>
      </c>
      <c r="AJ1299" s="10" t="str">
        <f t="shared" si="372"/>
        <v>-</v>
      </c>
      <c r="AK1299" s="87" t="str">
        <f t="shared" si="373"/>
        <v>-</v>
      </c>
      <c r="AL1299" s="90" t="s">
        <v>5344</v>
      </c>
      <c r="AM1299" s="89" t="s">
        <v>5344</v>
      </c>
      <c r="AN1299" s="89" t="s">
        <v>5344</v>
      </c>
      <c r="AO1299" s="10" t="str">
        <f t="shared" si="374"/>
        <v>-</v>
      </c>
      <c r="AP1299" s="11" t="str">
        <f t="shared" si="375"/>
        <v>-</v>
      </c>
      <c r="AQ1299" s="91" t="s">
        <v>5344</v>
      </c>
      <c r="AR1299" s="89" t="s">
        <v>5344</v>
      </c>
      <c r="AS1299" s="89" t="s">
        <v>5344</v>
      </c>
      <c r="AT1299" s="10" t="str">
        <f t="shared" si="376"/>
        <v>-</v>
      </c>
      <c r="AU1299" s="87" t="str">
        <f t="shared" si="377"/>
        <v>-</v>
      </c>
      <c r="AV1299" s="15"/>
    </row>
    <row r="1300" spans="3:48" ht="50.1" customHeight="1">
      <c r="C1300" s="5"/>
      <c r="D1300" s="64" t="s">
        <v>2564</v>
      </c>
      <c r="E1300" s="65" t="s">
        <v>5267</v>
      </c>
      <c r="F1300" s="67" t="s">
        <v>2565</v>
      </c>
      <c r="G1300" s="29">
        <v>116</v>
      </c>
      <c r="H1300" s="13">
        <v>99</v>
      </c>
      <c r="I1300" s="10">
        <f t="shared" si="360"/>
        <v>17</v>
      </c>
      <c r="J1300" s="87">
        <f t="shared" si="361"/>
        <v>17.171717171717169</v>
      </c>
      <c r="K1300" s="29">
        <v>116</v>
      </c>
      <c r="L1300" s="13">
        <v>99</v>
      </c>
      <c r="M1300" s="10">
        <f t="shared" si="362"/>
        <v>17</v>
      </c>
      <c r="N1300" s="87">
        <f t="shared" si="363"/>
        <v>17.171717171717169</v>
      </c>
      <c r="O1300" s="29">
        <v>0</v>
      </c>
      <c r="P1300" s="13">
        <v>0</v>
      </c>
      <c r="Q1300" s="10" t="str">
        <f t="shared" si="364"/>
        <v>-</v>
      </c>
      <c r="R1300" s="87" t="str">
        <f t="shared" si="365"/>
        <v>-</v>
      </c>
      <c r="S1300" s="29">
        <v>0</v>
      </c>
      <c r="T1300" s="13">
        <v>0</v>
      </c>
      <c r="U1300" s="10" t="str">
        <f t="shared" si="366"/>
        <v>-</v>
      </c>
      <c r="V1300" s="87" t="str">
        <f t="shared" si="367"/>
        <v>-</v>
      </c>
      <c r="W1300" s="88" t="s">
        <v>5344</v>
      </c>
      <c r="X1300" s="89" t="s">
        <v>5344</v>
      </c>
      <c r="Y1300" s="89" t="s">
        <v>5344</v>
      </c>
      <c r="Z1300" s="10" t="str">
        <f t="shared" si="368"/>
        <v>-</v>
      </c>
      <c r="AA1300" s="87" t="str">
        <f t="shared" si="369"/>
        <v>-</v>
      </c>
      <c r="AB1300" s="90" t="s">
        <v>5344</v>
      </c>
      <c r="AC1300" s="89" t="s">
        <v>5344</v>
      </c>
      <c r="AD1300" s="89" t="s">
        <v>5344</v>
      </c>
      <c r="AE1300" s="10" t="str">
        <f t="shared" si="370"/>
        <v>-</v>
      </c>
      <c r="AF1300" s="11" t="str">
        <f t="shared" si="371"/>
        <v>-</v>
      </c>
      <c r="AG1300" s="91" t="s">
        <v>5344</v>
      </c>
      <c r="AH1300" s="89" t="s">
        <v>5344</v>
      </c>
      <c r="AI1300" s="89" t="s">
        <v>5344</v>
      </c>
      <c r="AJ1300" s="10" t="str">
        <f t="shared" si="372"/>
        <v>-</v>
      </c>
      <c r="AK1300" s="87" t="str">
        <f t="shared" si="373"/>
        <v>-</v>
      </c>
      <c r="AL1300" s="90" t="s">
        <v>5344</v>
      </c>
      <c r="AM1300" s="89" t="s">
        <v>5344</v>
      </c>
      <c r="AN1300" s="89" t="s">
        <v>5344</v>
      </c>
      <c r="AO1300" s="10" t="str">
        <f t="shared" si="374"/>
        <v>-</v>
      </c>
      <c r="AP1300" s="11" t="str">
        <f t="shared" si="375"/>
        <v>-</v>
      </c>
      <c r="AQ1300" s="91" t="s">
        <v>5344</v>
      </c>
      <c r="AR1300" s="89" t="s">
        <v>5344</v>
      </c>
      <c r="AS1300" s="89" t="s">
        <v>5344</v>
      </c>
      <c r="AT1300" s="10" t="str">
        <f t="shared" si="376"/>
        <v>-</v>
      </c>
      <c r="AU1300" s="87" t="str">
        <f t="shared" si="377"/>
        <v>-</v>
      </c>
      <c r="AV1300" s="15"/>
    </row>
    <row r="1301" spans="3:48" ht="50.1" customHeight="1">
      <c r="C1301" s="5"/>
      <c r="D1301" s="64" t="s">
        <v>2566</v>
      </c>
      <c r="E1301" s="65" t="s">
        <v>5267</v>
      </c>
      <c r="F1301" s="67" t="s">
        <v>2567</v>
      </c>
      <c r="G1301" s="29">
        <v>104</v>
      </c>
      <c r="H1301" s="13">
        <v>112</v>
      </c>
      <c r="I1301" s="10">
        <f t="shared" si="360"/>
        <v>-8</v>
      </c>
      <c r="J1301" s="87">
        <f t="shared" si="361"/>
        <v>-7.1428571428571423</v>
      </c>
      <c r="K1301" s="29">
        <v>73</v>
      </c>
      <c r="L1301" s="13">
        <v>80</v>
      </c>
      <c r="M1301" s="10">
        <f t="shared" si="362"/>
        <v>-7</v>
      </c>
      <c r="N1301" s="87">
        <f t="shared" si="363"/>
        <v>-8.75</v>
      </c>
      <c r="O1301" s="29">
        <v>0</v>
      </c>
      <c r="P1301" s="13">
        <v>0</v>
      </c>
      <c r="Q1301" s="10" t="str">
        <f t="shared" si="364"/>
        <v>-</v>
      </c>
      <c r="R1301" s="87" t="str">
        <f t="shared" si="365"/>
        <v>-</v>
      </c>
      <c r="S1301" s="29">
        <v>32</v>
      </c>
      <c r="T1301" s="13">
        <v>31</v>
      </c>
      <c r="U1301" s="10">
        <f t="shared" si="366"/>
        <v>1</v>
      </c>
      <c r="V1301" s="87">
        <f t="shared" si="367"/>
        <v>3.225806451612903</v>
      </c>
      <c r="W1301" s="88" t="s">
        <v>5937</v>
      </c>
      <c r="X1301" s="89">
        <v>32</v>
      </c>
      <c r="Y1301" s="89">
        <v>31</v>
      </c>
      <c r="Z1301" s="10">
        <f t="shared" si="368"/>
        <v>1</v>
      </c>
      <c r="AA1301" s="87">
        <f t="shared" si="369"/>
        <v>3.225806451612903</v>
      </c>
      <c r="AB1301" s="90" t="s">
        <v>5344</v>
      </c>
      <c r="AC1301" s="89" t="s">
        <v>5344</v>
      </c>
      <c r="AD1301" s="89" t="s">
        <v>5344</v>
      </c>
      <c r="AE1301" s="10" t="str">
        <f t="shared" si="370"/>
        <v>-</v>
      </c>
      <c r="AF1301" s="11" t="str">
        <f t="shared" si="371"/>
        <v>-</v>
      </c>
      <c r="AG1301" s="91" t="s">
        <v>5344</v>
      </c>
      <c r="AH1301" s="89" t="s">
        <v>5344</v>
      </c>
      <c r="AI1301" s="89" t="s">
        <v>5344</v>
      </c>
      <c r="AJ1301" s="10" t="str">
        <f t="shared" si="372"/>
        <v>-</v>
      </c>
      <c r="AK1301" s="87" t="str">
        <f t="shared" si="373"/>
        <v>-</v>
      </c>
      <c r="AL1301" s="90" t="s">
        <v>5344</v>
      </c>
      <c r="AM1301" s="89" t="s">
        <v>5344</v>
      </c>
      <c r="AN1301" s="89" t="s">
        <v>5344</v>
      </c>
      <c r="AO1301" s="10" t="str">
        <f t="shared" si="374"/>
        <v>-</v>
      </c>
      <c r="AP1301" s="11" t="str">
        <f t="shared" si="375"/>
        <v>-</v>
      </c>
      <c r="AQ1301" s="91" t="s">
        <v>5344</v>
      </c>
      <c r="AR1301" s="89" t="s">
        <v>5344</v>
      </c>
      <c r="AS1301" s="89" t="s">
        <v>5344</v>
      </c>
      <c r="AT1301" s="10" t="str">
        <f t="shared" si="376"/>
        <v>-</v>
      </c>
      <c r="AU1301" s="87" t="str">
        <f t="shared" si="377"/>
        <v>-</v>
      </c>
      <c r="AV1301" s="15"/>
    </row>
    <row r="1302" spans="3:48" ht="50.1" customHeight="1">
      <c r="C1302" s="5"/>
      <c r="D1302" s="64" t="s">
        <v>2568</v>
      </c>
      <c r="E1302" s="65" t="s">
        <v>5268</v>
      </c>
      <c r="F1302" s="67" t="s">
        <v>2569</v>
      </c>
      <c r="G1302" s="29">
        <v>18515</v>
      </c>
      <c r="H1302" s="13">
        <v>28837</v>
      </c>
      <c r="I1302" s="10">
        <f t="shared" si="360"/>
        <v>-10322</v>
      </c>
      <c r="J1302" s="87">
        <f t="shared" si="361"/>
        <v>-35.794292055345558</v>
      </c>
      <c r="K1302" s="29">
        <v>6688</v>
      </c>
      <c r="L1302" s="13">
        <v>8287</v>
      </c>
      <c r="M1302" s="10">
        <f t="shared" si="362"/>
        <v>-1599</v>
      </c>
      <c r="N1302" s="87">
        <f t="shared" si="363"/>
        <v>-19.29528176662242</v>
      </c>
      <c r="O1302" s="29">
        <v>0</v>
      </c>
      <c r="P1302" s="13">
        <v>0</v>
      </c>
      <c r="Q1302" s="10" t="str">
        <f t="shared" si="364"/>
        <v>-</v>
      </c>
      <c r="R1302" s="87" t="str">
        <f t="shared" si="365"/>
        <v>-</v>
      </c>
      <c r="S1302" s="29">
        <v>11827</v>
      </c>
      <c r="T1302" s="13">
        <v>20550</v>
      </c>
      <c r="U1302" s="10">
        <f t="shared" si="366"/>
        <v>-8723</v>
      </c>
      <c r="V1302" s="87">
        <f t="shared" si="367"/>
        <v>-42.447688564476884</v>
      </c>
      <c r="W1302" s="88" t="s">
        <v>9259</v>
      </c>
      <c r="X1302" s="89">
        <v>5380</v>
      </c>
      <c r="Y1302" s="89">
        <v>4878</v>
      </c>
      <c r="Z1302" s="10">
        <f t="shared" si="368"/>
        <v>502</v>
      </c>
      <c r="AA1302" s="87">
        <f t="shared" si="369"/>
        <v>10.29110291102911</v>
      </c>
      <c r="AB1302" s="90" t="s">
        <v>5342</v>
      </c>
      <c r="AC1302" s="89">
        <v>2304</v>
      </c>
      <c r="AD1302" s="89">
        <v>2496</v>
      </c>
      <c r="AE1302" s="10">
        <f t="shared" si="370"/>
        <v>-192</v>
      </c>
      <c r="AF1302" s="11">
        <f t="shared" si="371"/>
        <v>-7.6923076923076925</v>
      </c>
      <c r="AG1302" s="91" t="s">
        <v>5373</v>
      </c>
      <c r="AH1302" s="89">
        <v>1586</v>
      </c>
      <c r="AI1302" s="89">
        <v>8757</v>
      </c>
      <c r="AJ1302" s="10">
        <f t="shared" si="372"/>
        <v>-7171</v>
      </c>
      <c r="AK1302" s="87">
        <f t="shared" si="373"/>
        <v>-81.888774694530085</v>
      </c>
      <c r="AL1302" s="90" t="s">
        <v>9260</v>
      </c>
      <c r="AM1302" s="89">
        <v>1269</v>
      </c>
      <c r="AN1302" s="89">
        <v>1438</v>
      </c>
      <c r="AO1302" s="10">
        <f t="shared" si="374"/>
        <v>-169</v>
      </c>
      <c r="AP1302" s="11">
        <f t="shared" si="375"/>
        <v>-11.752433936022253</v>
      </c>
      <c r="AQ1302" s="91" t="s">
        <v>9261</v>
      </c>
      <c r="AR1302" s="89">
        <v>688</v>
      </c>
      <c r="AS1302" s="89">
        <v>687</v>
      </c>
      <c r="AT1302" s="10">
        <f t="shared" si="376"/>
        <v>1</v>
      </c>
      <c r="AU1302" s="87">
        <f t="shared" si="377"/>
        <v>0.14556040756914121</v>
      </c>
      <c r="AV1302" s="21" t="s">
        <v>9262</v>
      </c>
    </row>
    <row r="1303" spans="3:48" ht="50.1" customHeight="1">
      <c r="C1303" s="5"/>
      <c r="D1303" s="64" t="s">
        <v>2570</v>
      </c>
      <c r="E1303" s="65" t="s">
        <v>5268</v>
      </c>
      <c r="F1303" s="67" t="s">
        <v>2571</v>
      </c>
      <c r="G1303" s="29">
        <v>10025</v>
      </c>
      <c r="H1303" s="13">
        <v>9559</v>
      </c>
      <c r="I1303" s="10">
        <f t="shared" si="360"/>
        <v>466</v>
      </c>
      <c r="J1303" s="87">
        <f t="shared" si="361"/>
        <v>4.8749869233183389</v>
      </c>
      <c r="K1303" s="29">
        <v>5644</v>
      </c>
      <c r="L1303" s="13">
        <v>5352</v>
      </c>
      <c r="M1303" s="10">
        <f t="shared" si="362"/>
        <v>292</v>
      </c>
      <c r="N1303" s="87">
        <f t="shared" si="363"/>
        <v>5.4559043348281016</v>
      </c>
      <c r="O1303" s="29">
        <v>875</v>
      </c>
      <c r="P1303" s="13">
        <v>1148</v>
      </c>
      <c r="Q1303" s="10">
        <f t="shared" si="364"/>
        <v>-273</v>
      </c>
      <c r="R1303" s="87">
        <f t="shared" si="365"/>
        <v>-23.780487804878049</v>
      </c>
      <c r="S1303" s="29">
        <v>3506</v>
      </c>
      <c r="T1303" s="13">
        <v>3060</v>
      </c>
      <c r="U1303" s="10">
        <f t="shared" si="366"/>
        <v>446</v>
      </c>
      <c r="V1303" s="87">
        <f t="shared" si="367"/>
        <v>14.575163398692812</v>
      </c>
      <c r="W1303" s="88" t="s">
        <v>9263</v>
      </c>
      <c r="X1303" s="89">
        <v>877</v>
      </c>
      <c r="Y1303" s="89">
        <v>939</v>
      </c>
      <c r="Z1303" s="10">
        <f t="shared" si="368"/>
        <v>-62</v>
      </c>
      <c r="AA1303" s="87">
        <f t="shared" si="369"/>
        <v>-6.6027689030883918</v>
      </c>
      <c r="AB1303" s="90" t="s">
        <v>5339</v>
      </c>
      <c r="AC1303" s="89">
        <v>804</v>
      </c>
      <c r="AD1303" s="89">
        <v>977</v>
      </c>
      <c r="AE1303" s="10">
        <f t="shared" si="370"/>
        <v>-173</v>
      </c>
      <c r="AF1303" s="11">
        <f t="shared" si="371"/>
        <v>-17.707267144319346</v>
      </c>
      <c r="AG1303" s="91" t="s">
        <v>9264</v>
      </c>
      <c r="AH1303" s="89">
        <v>608</v>
      </c>
      <c r="AI1303" s="89">
        <v>533</v>
      </c>
      <c r="AJ1303" s="10">
        <f t="shared" si="372"/>
        <v>75</v>
      </c>
      <c r="AK1303" s="87">
        <f t="shared" si="373"/>
        <v>14.071294559099437</v>
      </c>
      <c r="AL1303" s="90" t="s">
        <v>8003</v>
      </c>
      <c r="AM1303" s="89">
        <v>600</v>
      </c>
      <c r="AN1303" s="89" t="s">
        <v>5344</v>
      </c>
      <c r="AO1303" s="10" t="str">
        <f t="shared" si="374"/>
        <v>-</v>
      </c>
      <c r="AP1303" s="11" t="str">
        <f t="shared" si="375"/>
        <v>-</v>
      </c>
      <c r="AQ1303" s="91" t="s">
        <v>9265</v>
      </c>
      <c r="AR1303" s="89">
        <v>397</v>
      </c>
      <c r="AS1303" s="89">
        <v>402</v>
      </c>
      <c r="AT1303" s="10">
        <f t="shared" si="376"/>
        <v>-5</v>
      </c>
      <c r="AU1303" s="87">
        <f t="shared" si="377"/>
        <v>-1.2437810945273633</v>
      </c>
      <c r="AV1303" s="19" t="s">
        <v>9266</v>
      </c>
    </row>
    <row r="1304" spans="3:48" ht="50.1" customHeight="1">
      <c r="C1304" s="5"/>
      <c r="D1304" s="64" t="s">
        <v>2572</v>
      </c>
      <c r="E1304" s="65" t="s">
        <v>5268</v>
      </c>
      <c r="F1304" s="67" t="s">
        <v>2573</v>
      </c>
      <c r="G1304" s="29">
        <v>48813</v>
      </c>
      <c r="H1304" s="13">
        <v>51575</v>
      </c>
      <c r="I1304" s="10">
        <f t="shared" si="360"/>
        <v>-2762</v>
      </c>
      <c r="J1304" s="87">
        <f t="shared" si="361"/>
        <v>-5.355307804168687</v>
      </c>
      <c r="K1304" s="29">
        <v>19478</v>
      </c>
      <c r="L1304" s="13">
        <v>23699</v>
      </c>
      <c r="M1304" s="10">
        <f t="shared" si="362"/>
        <v>-4221</v>
      </c>
      <c r="N1304" s="87">
        <f t="shared" si="363"/>
        <v>-17.810878096122199</v>
      </c>
      <c r="O1304" s="29">
        <v>5791</v>
      </c>
      <c r="P1304" s="13">
        <v>5771</v>
      </c>
      <c r="Q1304" s="10">
        <f t="shared" si="364"/>
        <v>20</v>
      </c>
      <c r="R1304" s="87">
        <f t="shared" si="365"/>
        <v>0.34656038814763473</v>
      </c>
      <c r="S1304" s="29">
        <v>23545</v>
      </c>
      <c r="T1304" s="13">
        <v>22105</v>
      </c>
      <c r="U1304" s="10">
        <f t="shared" si="366"/>
        <v>1440</v>
      </c>
      <c r="V1304" s="87">
        <f t="shared" si="367"/>
        <v>6.5143632662293598</v>
      </c>
      <c r="W1304" s="88" t="s">
        <v>9267</v>
      </c>
      <c r="X1304" s="89">
        <v>4832</v>
      </c>
      <c r="Y1304" s="89">
        <v>4821</v>
      </c>
      <c r="Z1304" s="10">
        <f t="shared" si="368"/>
        <v>11</v>
      </c>
      <c r="AA1304" s="87">
        <f t="shared" si="369"/>
        <v>0.22816842978635138</v>
      </c>
      <c r="AB1304" s="90" t="s">
        <v>9268</v>
      </c>
      <c r="AC1304" s="89">
        <v>4167</v>
      </c>
      <c r="AD1304" s="89">
        <v>3871</v>
      </c>
      <c r="AE1304" s="10">
        <f t="shared" si="370"/>
        <v>296</v>
      </c>
      <c r="AF1304" s="11">
        <f t="shared" si="371"/>
        <v>7.6466029449754584</v>
      </c>
      <c r="AG1304" s="91" t="s">
        <v>5568</v>
      </c>
      <c r="AH1304" s="89">
        <v>3037</v>
      </c>
      <c r="AI1304" s="89">
        <v>3188</v>
      </c>
      <c r="AJ1304" s="10">
        <f t="shared" si="372"/>
        <v>-151</v>
      </c>
      <c r="AK1304" s="87">
        <f t="shared" si="373"/>
        <v>-4.736511919698871</v>
      </c>
      <c r="AL1304" s="90" t="s">
        <v>5339</v>
      </c>
      <c r="AM1304" s="89">
        <v>2799</v>
      </c>
      <c r="AN1304" s="89">
        <v>2550</v>
      </c>
      <c r="AO1304" s="10">
        <f t="shared" si="374"/>
        <v>249</v>
      </c>
      <c r="AP1304" s="11">
        <f t="shared" si="375"/>
        <v>9.7647058823529402</v>
      </c>
      <c r="AQ1304" s="91" t="s">
        <v>9269</v>
      </c>
      <c r="AR1304" s="89">
        <v>1948</v>
      </c>
      <c r="AS1304" s="89">
        <v>1940</v>
      </c>
      <c r="AT1304" s="10">
        <f t="shared" si="376"/>
        <v>8</v>
      </c>
      <c r="AU1304" s="87">
        <f t="shared" si="377"/>
        <v>0.41237113402061859</v>
      </c>
      <c r="AV1304" s="19" t="s">
        <v>6649</v>
      </c>
    </row>
    <row r="1305" spans="3:48" ht="50.1" customHeight="1">
      <c r="C1305" s="5"/>
      <c r="D1305" s="64" t="s">
        <v>2574</v>
      </c>
      <c r="E1305" s="65" t="s">
        <v>5268</v>
      </c>
      <c r="F1305" s="67" t="s">
        <v>2575</v>
      </c>
      <c r="G1305" s="29">
        <v>20224</v>
      </c>
      <c r="H1305" s="13">
        <v>20186</v>
      </c>
      <c r="I1305" s="10">
        <f t="shared" si="360"/>
        <v>38</v>
      </c>
      <c r="J1305" s="87">
        <f t="shared" si="361"/>
        <v>0.18824928168037253</v>
      </c>
      <c r="K1305" s="29">
        <v>5010</v>
      </c>
      <c r="L1305" s="13">
        <v>5151</v>
      </c>
      <c r="M1305" s="10">
        <f t="shared" si="362"/>
        <v>-141</v>
      </c>
      <c r="N1305" s="87">
        <f t="shared" si="363"/>
        <v>-2.7373325567850904</v>
      </c>
      <c r="O1305" s="29">
        <v>4206</v>
      </c>
      <c r="P1305" s="13">
        <v>4537</v>
      </c>
      <c r="Q1305" s="10">
        <f t="shared" si="364"/>
        <v>-331</v>
      </c>
      <c r="R1305" s="87">
        <f t="shared" si="365"/>
        <v>-7.2955697597531417</v>
      </c>
      <c r="S1305" s="29">
        <v>11008</v>
      </c>
      <c r="T1305" s="13">
        <v>10498</v>
      </c>
      <c r="U1305" s="10">
        <f t="shared" si="366"/>
        <v>510</v>
      </c>
      <c r="V1305" s="87">
        <f t="shared" si="367"/>
        <v>4.8580682034673268</v>
      </c>
      <c r="W1305" s="88" t="s">
        <v>5351</v>
      </c>
      <c r="X1305" s="89">
        <v>2017</v>
      </c>
      <c r="Y1305" s="89">
        <v>1914</v>
      </c>
      <c r="Z1305" s="10">
        <f t="shared" si="368"/>
        <v>103</v>
      </c>
      <c r="AA1305" s="87">
        <f t="shared" si="369"/>
        <v>5.3814002089864159</v>
      </c>
      <c r="AB1305" s="90" t="s">
        <v>5568</v>
      </c>
      <c r="AC1305" s="89">
        <v>2016</v>
      </c>
      <c r="AD1305" s="89">
        <v>2012</v>
      </c>
      <c r="AE1305" s="10">
        <f t="shared" si="370"/>
        <v>4</v>
      </c>
      <c r="AF1305" s="11">
        <f t="shared" si="371"/>
        <v>0.19880715705765406</v>
      </c>
      <c r="AG1305" s="91" t="s">
        <v>5389</v>
      </c>
      <c r="AH1305" s="89">
        <v>1713</v>
      </c>
      <c r="AI1305" s="89">
        <v>1790</v>
      </c>
      <c r="AJ1305" s="10">
        <f t="shared" si="372"/>
        <v>-77</v>
      </c>
      <c r="AK1305" s="87">
        <f t="shared" si="373"/>
        <v>-4.3016759776536313</v>
      </c>
      <c r="AL1305" s="90" t="s">
        <v>9270</v>
      </c>
      <c r="AM1305" s="89">
        <v>1169</v>
      </c>
      <c r="AN1305" s="89">
        <v>1169</v>
      </c>
      <c r="AO1305" s="10">
        <f t="shared" si="374"/>
        <v>0</v>
      </c>
      <c r="AP1305" s="11">
        <f t="shared" si="375"/>
        <v>0</v>
      </c>
      <c r="AQ1305" s="91" t="s">
        <v>9271</v>
      </c>
      <c r="AR1305" s="89">
        <v>1068</v>
      </c>
      <c r="AS1305" s="89">
        <v>663</v>
      </c>
      <c r="AT1305" s="10">
        <f t="shared" si="376"/>
        <v>405</v>
      </c>
      <c r="AU1305" s="87">
        <f t="shared" si="377"/>
        <v>61.085972850678736</v>
      </c>
      <c r="AV1305" s="19" t="s">
        <v>6650</v>
      </c>
    </row>
    <row r="1306" spans="3:48" ht="50.1" customHeight="1">
      <c r="C1306" s="5"/>
      <c r="D1306" s="64" t="s">
        <v>2576</v>
      </c>
      <c r="E1306" s="65" t="s">
        <v>5268</v>
      </c>
      <c r="F1306" s="67" t="s">
        <v>2577</v>
      </c>
      <c r="G1306" s="29">
        <v>27750</v>
      </c>
      <c r="H1306" s="13">
        <v>24832</v>
      </c>
      <c r="I1306" s="10">
        <f t="shared" si="360"/>
        <v>2918</v>
      </c>
      <c r="J1306" s="87">
        <f t="shared" si="361"/>
        <v>11.750966494845361</v>
      </c>
      <c r="K1306" s="29">
        <v>12172</v>
      </c>
      <c r="L1306" s="13">
        <v>9096</v>
      </c>
      <c r="M1306" s="10">
        <f t="shared" si="362"/>
        <v>3076</v>
      </c>
      <c r="N1306" s="87">
        <f t="shared" si="363"/>
        <v>33.817062445030786</v>
      </c>
      <c r="O1306" s="29">
        <v>2718</v>
      </c>
      <c r="P1306" s="13">
        <v>2900</v>
      </c>
      <c r="Q1306" s="10">
        <f t="shared" si="364"/>
        <v>-182</v>
      </c>
      <c r="R1306" s="87">
        <f t="shared" si="365"/>
        <v>-6.2758620689655169</v>
      </c>
      <c r="S1306" s="29">
        <v>12860</v>
      </c>
      <c r="T1306" s="13">
        <v>12836</v>
      </c>
      <c r="U1306" s="10">
        <f t="shared" si="366"/>
        <v>24</v>
      </c>
      <c r="V1306" s="87">
        <f t="shared" si="367"/>
        <v>0.1869741352446245</v>
      </c>
      <c r="W1306" s="88" t="s">
        <v>9272</v>
      </c>
      <c r="X1306" s="89">
        <v>6538</v>
      </c>
      <c r="Y1306" s="89">
        <v>6535</v>
      </c>
      <c r="Z1306" s="10">
        <f t="shared" si="368"/>
        <v>3</v>
      </c>
      <c r="AA1306" s="87">
        <f t="shared" si="369"/>
        <v>4.5906656465187455E-2</v>
      </c>
      <c r="AB1306" s="90" t="s">
        <v>9273</v>
      </c>
      <c r="AC1306" s="89">
        <v>3860</v>
      </c>
      <c r="AD1306" s="89">
        <v>3850</v>
      </c>
      <c r="AE1306" s="10">
        <f t="shared" si="370"/>
        <v>10</v>
      </c>
      <c r="AF1306" s="11">
        <f t="shared" si="371"/>
        <v>0.25974025974025972</v>
      </c>
      <c r="AG1306" s="91" t="s">
        <v>9274</v>
      </c>
      <c r="AH1306" s="89">
        <v>927</v>
      </c>
      <c r="AI1306" s="89">
        <v>927</v>
      </c>
      <c r="AJ1306" s="10">
        <f t="shared" si="372"/>
        <v>0</v>
      </c>
      <c r="AK1306" s="87">
        <f t="shared" si="373"/>
        <v>0</v>
      </c>
      <c r="AL1306" s="90" t="s">
        <v>9275</v>
      </c>
      <c r="AM1306" s="89">
        <v>633</v>
      </c>
      <c r="AN1306" s="89">
        <v>641</v>
      </c>
      <c r="AO1306" s="10">
        <f t="shared" si="374"/>
        <v>-8</v>
      </c>
      <c r="AP1306" s="11">
        <f t="shared" si="375"/>
        <v>-1.2480499219968799</v>
      </c>
      <c r="AQ1306" s="91" t="s">
        <v>9276</v>
      </c>
      <c r="AR1306" s="89">
        <v>602</v>
      </c>
      <c r="AS1306" s="89">
        <v>595</v>
      </c>
      <c r="AT1306" s="10">
        <f t="shared" si="376"/>
        <v>7</v>
      </c>
      <c r="AU1306" s="87">
        <f t="shared" si="377"/>
        <v>1.1764705882352942</v>
      </c>
      <c r="AV1306" s="19" t="s">
        <v>6651</v>
      </c>
    </row>
    <row r="1307" spans="3:48" ht="50.1" customHeight="1">
      <c r="C1307" s="5"/>
      <c r="D1307" s="64" t="s">
        <v>2578</v>
      </c>
      <c r="E1307" s="65" t="s">
        <v>5268</v>
      </c>
      <c r="F1307" s="67" t="s">
        <v>2579</v>
      </c>
      <c r="G1307" s="29">
        <v>17358</v>
      </c>
      <c r="H1307" s="13">
        <v>16785</v>
      </c>
      <c r="I1307" s="10">
        <f t="shared" si="360"/>
        <v>573</v>
      </c>
      <c r="J1307" s="87">
        <f t="shared" si="361"/>
        <v>3.413762287756926</v>
      </c>
      <c r="K1307" s="29">
        <v>4327</v>
      </c>
      <c r="L1307" s="13">
        <v>3905</v>
      </c>
      <c r="M1307" s="10">
        <f t="shared" si="362"/>
        <v>422</v>
      </c>
      <c r="N1307" s="87">
        <f t="shared" si="363"/>
        <v>10.806658130601793</v>
      </c>
      <c r="O1307" s="29">
        <v>572</v>
      </c>
      <c r="P1307" s="13">
        <v>172</v>
      </c>
      <c r="Q1307" s="10">
        <f t="shared" si="364"/>
        <v>400</v>
      </c>
      <c r="R1307" s="87">
        <f t="shared" si="365"/>
        <v>232.55813953488374</v>
      </c>
      <c r="S1307" s="29">
        <v>12459</v>
      </c>
      <c r="T1307" s="13">
        <v>12707</v>
      </c>
      <c r="U1307" s="10">
        <f t="shared" si="366"/>
        <v>-248</v>
      </c>
      <c r="V1307" s="87">
        <f t="shared" si="367"/>
        <v>-1.95168017628079</v>
      </c>
      <c r="W1307" s="88" t="s">
        <v>5389</v>
      </c>
      <c r="X1307" s="89">
        <v>4027</v>
      </c>
      <c r="Y1307" s="89">
        <v>4027</v>
      </c>
      <c r="Z1307" s="10">
        <f t="shared" si="368"/>
        <v>0</v>
      </c>
      <c r="AA1307" s="87">
        <f t="shared" si="369"/>
        <v>0</v>
      </c>
      <c r="AB1307" s="90" t="s">
        <v>9277</v>
      </c>
      <c r="AC1307" s="89">
        <v>3404</v>
      </c>
      <c r="AD1307" s="89">
        <v>3514</v>
      </c>
      <c r="AE1307" s="10">
        <f t="shared" si="370"/>
        <v>-110</v>
      </c>
      <c r="AF1307" s="11">
        <f t="shared" si="371"/>
        <v>-3.1303357996585088</v>
      </c>
      <c r="AG1307" s="91" t="s">
        <v>9278</v>
      </c>
      <c r="AH1307" s="89">
        <v>1910</v>
      </c>
      <c r="AI1307" s="89">
        <v>2030</v>
      </c>
      <c r="AJ1307" s="10">
        <f t="shared" si="372"/>
        <v>-120</v>
      </c>
      <c r="AK1307" s="87">
        <f t="shared" si="373"/>
        <v>-5.9113300492610836</v>
      </c>
      <c r="AL1307" s="90" t="s">
        <v>5568</v>
      </c>
      <c r="AM1307" s="89">
        <v>1794</v>
      </c>
      <c r="AN1307" s="89">
        <v>1854</v>
      </c>
      <c r="AO1307" s="10">
        <f t="shared" si="374"/>
        <v>-60</v>
      </c>
      <c r="AP1307" s="11">
        <f t="shared" si="375"/>
        <v>-3.2362459546925564</v>
      </c>
      <c r="AQ1307" s="91" t="s">
        <v>9279</v>
      </c>
      <c r="AR1307" s="89">
        <v>578</v>
      </c>
      <c r="AS1307" s="89">
        <v>577</v>
      </c>
      <c r="AT1307" s="10">
        <f t="shared" si="376"/>
        <v>1</v>
      </c>
      <c r="AU1307" s="87">
        <f t="shared" si="377"/>
        <v>0.17331022530329288</v>
      </c>
      <c r="AV1307" s="19" t="s">
        <v>9280</v>
      </c>
    </row>
    <row r="1308" spans="3:48" ht="50.1" customHeight="1">
      <c r="C1308" s="5"/>
      <c r="D1308" s="64" t="s">
        <v>2580</v>
      </c>
      <c r="E1308" s="65" t="s">
        <v>5268</v>
      </c>
      <c r="F1308" s="67" t="s">
        <v>2581</v>
      </c>
      <c r="G1308" s="29">
        <v>3466</v>
      </c>
      <c r="H1308" s="13">
        <v>4495</v>
      </c>
      <c r="I1308" s="10">
        <f t="shared" si="360"/>
        <v>-1029</v>
      </c>
      <c r="J1308" s="87">
        <f t="shared" si="361"/>
        <v>-22.892102335928811</v>
      </c>
      <c r="K1308" s="29">
        <v>2189</v>
      </c>
      <c r="L1308" s="13">
        <v>2175</v>
      </c>
      <c r="M1308" s="10">
        <f t="shared" si="362"/>
        <v>14</v>
      </c>
      <c r="N1308" s="87">
        <f t="shared" si="363"/>
        <v>0.64367816091954022</v>
      </c>
      <c r="O1308" s="29">
        <v>168</v>
      </c>
      <c r="P1308" s="13">
        <v>138</v>
      </c>
      <c r="Q1308" s="10">
        <f t="shared" si="364"/>
        <v>30</v>
      </c>
      <c r="R1308" s="87">
        <f t="shared" si="365"/>
        <v>21.739130434782609</v>
      </c>
      <c r="S1308" s="29">
        <v>1109</v>
      </c>
      <c r="T1308" s="13">
        <v>2182</v>
      </c>
      <c r="U1308" s="10">
        <f t="shared" si="366"/>
        <v>-1073</v>
      </c>
      <c r="V1308" s="87">
        <f t="shared" si="367"/>
        <v>-49.175068744271314</v>
      </c>
      <c r="W1308" s="88" t="s">
        <v>9281</v>
      </c>
      <c r="X1308" s="89">
        <v>325</v>
      </c>
      <c r="Y1308" s="89">
        <v>750</v>
      </c>
      <c r="Z1308" s="10">
        <f t="shared" si="368"/>
        <v>-425</v>
      </c>
      <c r="AA1308" s="87">
        <f t="shared" si="369"/>
        <v>-56.666666666666664</v>
      </c>
      <c r="AB1308" s="90" t="s">
        <v>5375</v>
      </c>
      <c r="AC1308" s="89">
        <v>174</v>
      </c>
      <c r="AD1308" s="89">
        <v>173</v>
      </c>
      <c r="AE1308" s="10">
        <f t="shared" si="370"/>
        <v>1</v>
      </c>
      <c r="AF1308" s="11">
        <f t="shared" si="371"/>
        <v>0.57803468208092479</v>
      </c>
      <c r="AG1308" s="91" t="s">
        <v>9282</v>
      </c>
      <c r="AH1308" s="89">
        <v>100</v>
      </c>
      <c r="AI1308" s="89">
        <v>84</v>
      </c>
      <c r="AJ1308" s="10">
        <f t="shared" si="372"/>
        <v>16</v>
      </c>
      <c r="AK1308" s="87">
        <f t="shared" si="373"/>
        <v>19.047619047619047</v>
      </c>
      <c r="AL1308" s="90" t="s">
        <v>9283</v>
      </c>
      <c r="AM1308" s="89">
        <v>95</v>
      </c>
      <c r="AN1308" s="89">
        <v>103</v>
      </c>
      <c r="AO1308" s="10">
        <f t="shared" si="374"/>
        <v>-8</v>
      </c>
      <c r="AP1308" s="11">
        <f t="shared" si="375"/>
        <v>-7.7669902912621351</v>
      </c>
      <c r="AQ1308" s="91" t="s">
        <v>9284</v>
      </c>
      <c r="AR1308" s="89">
        <v>84</v>
      </c>
      <c r="AS1308" s="89">
        <v>83</v>
      </c>
      <c r="AT1308" s="10">
        <f t="shared" si="376"/>
        <v>1</v>
      </c>
      <c r="AU1308" s="87">
        <f t="shared" si="377"/>
        <v>1.2048192771084338</v>
      </c>
      <c r="AV1308" s="19" t="s">
        <v>6652</v>
      </c>
    </row>
    <row r="1309" spans="3:48" ht="50.1" customHeight="1">
      <c r="C1309" s="5"/>
      <c r="D1309" s="64" t="s">
        <v>2582</v>
      </c>
      <c r="E1309" s="65" t="s">
        <v>5268</v>
      </c>
      <c r="F1309" s="67" t="s">
        <v>2583</v>
      </c>
      <c r="G1309" s="29">
        <v>7509</v>
      </c>
      <c r="H1309" s="13">
        <v>6486</v>
      </c>
      <c r="I1309" s="10">
        <f t="shared" si="360"/>
        <v>1023</v>
      </c>
      <c r="J1309" s="87">
        <f t="shared" si="361"/>
        <v>15.772432932469934</v>
      </c>
      <c r="K1309" s="29">
        <v>3563</v>
      </c>
      <c r="L1309" s="13">
        <v>2825</v>
      </c>
      <c r="M1309" s="10">
        <f t="shared" si="362"/>
        <v>738</v>
      </c>
      <c r="N1309" s="87">
        <f t="shared" si="363"/>
        <v>26.123893805309734</v>
      </c>
      <c r="O1309" s="29">
        <v>0</v>
      </c>
      <c r="P1309" s="13">
        <v>64</v>
      </c>
      <c r="Q1309" s="10">
        <f t="shared" si="364"/>
        <v>-64</v>
      </c>
      <c r="R1309" s="87">
        <f t="shared" si="365"/>
        <v>-100</v>
      </c>
      <c r="S1309" s="29">
        <v>3946</v>
      </c>
      <c r="T1309" s="13">
        <v>3597</v>
      </c>
      <c r="U1309" s="10">
        <f t="shared" si="366"/>
        <v>349</v>
      </c>
      <c r="V1309" s="87">
        <f t="shared" si="367"/>
        <v>9.7025298860161246</v>
      </c>
      <c r="W1309" s="88" t="s">
        <v>5339</v>
      </c>
      <c r="X1309" s="89">
        <v>3243</v>
      </c>
      <c r="Y1309" s="89">
        <v>2907</v>
      </c>
      <c r="Z1309" s="10">
        <f t="shared" si="368"/>
        <v>336</v>
      </c>
      <c r="AA1309" s="87">
        <f t="shared" si="369"/>
        <v>11.558307533539731</v>
      </c>
      <c r="AB1309" s="90" t="s">
        <v>9285</v>
      </c>
      <c r="AC1309" s="89">
        <v>283</v>
      </c>
      <c r="AD1309" s="89">
        <v>269</v>
      </c>
      <c r="AE1309" s="10">
        <f t="shared" si="370"/>
        <v>14</v>
      </c>
      <c r="AF1309" s="11">
        <f t="shared" si="371"/>
        <v>5.2044609665427508</v>
      </c>
      <c r="AG1309" s="91" t="s">
        <v>9286</v>
      </c>
      <c r="AH1309" s="89">
        <v>161</v>
      </c>
      <c r="AI1309" s="89">
        <v>175</v>
      </c>
      <c r="AJ1309" s="10">
        <f t="shared" si="372"/>
        <v>-14</v>
      </c>
      <c r="AK1309" s="87">
        <f t="shared" si="373"/>
        <v>-8</v>
      </c>
      <c r="AL1309" s="90" t="s">
        <v>9287</v>
      </c>
      <c r="AM1309" s="89">
        <v>77</v>
      </c>
      <c r="AN1309" s="89">
        <v>71</v>
      </c>
      <c r="AO1309" s="10">
        <f t="shared" si="374"/>
        <v>6</v>
      </c>
      <c r="AP1309" s="11">
        <f t="shared" si="375"/>
        <v>8.4507042253521121</v>
      </c>
      <c r="AQ1309" s="91" t="s">
        <v>5350</v>
      </c>
      <c r="AR1309" s="89">
        <v>45</v>
      </c>
      <c r="AS1309" s="89">
        <v>46</v>
      </c>
      <c r="AT1309" s="10">
        <f t="shared" si="376"/>
        <v>-1</v>
      </c>
      <c r="AU1309" s="87">
        <f t="shared" si="377"/>
        <v>-2.1739130434782608</v>
      </c>
      <c r="AV1309" s="21" t="s">
        <v>6653</v>
      </c>
    </row>
    <row r="1310" spans="3:48" ht="50.1" customHeight="1">
      <c r="C1310" s="5"/>
      <c r="D1310" s="64" t="s">
        <v>2584</v>
      </c>
      <c r="E1310" s="65" t="s">
        <v>5268</v>
      </c>
      <c r="F1310" s="67" t="s">
        <v>2585</v>
      </c>
      <c r="G1310" s="29">
        <v>4301</v>
      </c>
      <c r="H1310" s="13">
        <v>4673</v>
      </c>
      <c r="I1310" s="10">
        <f t="shared" si="360"/>
        <v>-372</v>
      </c>
      <c r="J1310" s="87">
        <f t="shared" si="361"/>
        <v>-7.9606248662529424</v>
      </c>
      <c r="K1310" s="29">
        <v>2759</v>
      </c>
      <c r="L1310" s="13">
        <v>2989</v>
      </c>
      <c r="M1310" s="10">
        <f t="shared" si="362"/>
        <v>-230</v>
      </c>
      <c r="N1310" s="87">
        <f t="shared" si="363"/>
        <v>-7.6948812311809975</v>
      </c>
      <c r="O1310" s="29">
        <v>625</v>
      </c>
      <c r="P1310" s="13">
        <v>541</v>
      </c>
      <c r="Q1310" s="10">
        <f t="shared" si="364"/>
        <v>84</v>
      </c>
      <c r="R1310" s="87">
        <f t="shared" si="365"/>
        <v>15.526802218114602</v>
      </c>
      <c r="S1310" s="29">
        <v>917</v>
      </c>
      <c r="T1310" s="13">
        <v>1143</v>
      </c>
      <c r="U1310" s="10">
        <f t="shared" si="366"/>
        <v>-226</v>
      </c>
      <c r="V1310" s="87">
        <f t="shared" si="367"/>
        <v>-19.772528433945759</v>
      </c>
      <c r="W1310" s="88" t="s">
        <v>5378</v>
      </c>
      <c r="X1310" s="89">
        <v>347</v>
      </c>
      <c r="Y1310" s="89">
        <v>297</v>
      </c>
      <c r="Z1310" s="10">
        <f t="shared" si="368"/>
        <v>50</v>
      </c>
      <c r="AA1310" s="87">
        <f t="shared" si="369"/>
        <v>16.835016835016837</v>
      </c>
      <c r="AB1310" s="90" t="s">
        <v>5351</v>
      </c>
      <c r="AC1310" s="89">
        <v>293</v>
      </c>
      <c r="AD1310" s="89">
        <v>425</v>
      </c>
      <c r="AE1310" s="10">
        <f t="shared" si="370"/>
        <v>-132</v>
      </c>
      <c r="AF1310" s="11">
        <f t="shared" si="371"/>
        <v>-31.058823529411768</v>
      </c>
      <c r="AG1310" s="91" t="s">
        <v>8076</v>
      </c>
      <c r="AH1310" s="89">
        <v>75</v>
      </c>
      <c r="AI1310" s="89">
        <v>75</v>
      </c>
      <c r="AJ1310" s="10">
        <f t="shared" si="372"/>
        <v>0</v>
      </c>
      <c r="AK1310" s="87">
        <f t="shared" si="373"/>
        <v>0</v>
      </c>
      <c r="AL1310" s="90" t="s">
        <v>9288</v>
      </c>
      <c r="AM1310" s="89">
        <v>45</v>
      </c>
      <c r="AN1310" s="89">
        <v>45</v>
      </c>
      <c r="AO1310" s="10">
        <f t="shared" si="374"/>
        <v>0</v>
      </c>
      <c r="AP1310" s="11">
        <f t="shared" si="375"/>
        <v>0</v>
      </c>
      <c r="AQ1310" s="91" t="s">
        <v>9289</v>
      </c>
      <c r="AR1310" s="89">
        <v>33</v>
      </c>
      <c r="AS1310" s="89">
        <v>33</v>
      </c>
      <c r="AT1310" s="10">
        <f t="shared" si="376"/>
        <v>0</v>
      </c>
      <c r="AU1310" s="87">
        <f t="shared" si="377"/>
        <v>0</v>
      </c>
      <c r="AV1310" s="21" t="s">
        <v>6654</v>
      </c>
    </row>
    <row r="1311" spans="3:48" ht="50.1" customHeight="1">
      <c r="C1311" s="5"/>
      <c r="D1311" s="64" t="s">
        <v>2586</v>
      </c>
      <c r="E1311" s="65" t="s">
        <v>5268</v>
      </c>
      <c r="F1311" s="67" t="s">
        <v>2587</v>
      </c>
      <c r="G1311" s="29">
        <v>17741</v>
      </c>
      <c r="H1311" s="13">
        <v>17652</v>
      </c>
      <c r="I1311" s="10">
        <f t="shared" si="360"/>
        <v>89</v>
      </c>
      <c r="J1311" s="87">
        <f t="shared" si="361"/>
        <v>0.50419215952866525</v>
      </c>
      <c r="K1311" s="29">
        <v>2922</v>
      </c>
      <c r="L1311" s="13">
        <v>2797</v>
      </c>
      <c r="M1311" s="10">
        <f t="shared" si="362"/>
        <v>125</v>
      </c>
      <c r="N1311" s="87">
        <f t="shared" si="363"/>
        <v>4.4690740078655704</v>
      </c>
      <c r="O1311" s="29">
        <v>2215</v>
      </c>
      <c r="P1311" s="13">
        <v>2201</v>
      </c>
      <c r="Q1311" s="10">
        <f t="shared" si="364"/>
        <v>14</v>
      </c>
      <c r="R1311" s="87">
        <f t="shared" si="365"/>
        <v>0.63607451158564288</v>
      </c>
      <c r="S1311" s="29">
        <v>12603</v>
      </c>
      <c r="T1311" s="13">
        <v>12653</v>
      </c>
      <c r="U1311" s="10">
        <f t="shared" si="366"/>
        <v>-50</v>
      </c>
      <c r="V1311" s="87">
        <f t="shared" si="367"/>
        <v>-0.39516320240259228</v>
      </c>
      <c r="W1311" s="88" t="s">
        <v>5339</v>
      </c>
      <c r="X1311" s="89">
        <v>5472</v>
      </c>
      <c r="Y1311" s="89">
        <v>5239</v>
      </c>
      <c r="Z1311" s="10">
        <f t="shared" si="368"/>
        <v>233</v>
      </c>
      <c r="AA1311" s="87">
        <f t="shared" si="369"/>
        <v>4.4474136285550676</v>
      </c>
      <c r="AB1311" s="90" t="s">
        <v>5389</v>
      </c>
      <c r="AC1311" s="89">
        <v>3652</v>
      </c>
      <c r="AD1311" s="89">
        <v>3662</v>
      </c>
      <c r="AE1311" s="10">
        <f t="shared" si="370"/>
        <v>-10</v>
      </c>
      <c r="AF1311" s="11">
        <f t="shared" si="371"/>
        <v>-0.27307482250136539</v>
      </c>
      <c r="AG1311" s="91" t="s">
        <v>9290</v>
      </c>
      <c r="AH1311" s="89">
        <v>799</v>
      </c>
      <c r="AI1311" s="89">
        <v>928</v>
      </c>
      <c r="AJ1311" s="10">
        <f t="shared" si="372"/>
        <v>-129</v>
      </c>
      <c r="AK1311" s="87">
        <f t="shared" si="373"/>
        <v>-13.900862068965516</v>
      </c>
      <c r="AL1311" s="90" t="s">
        <v>9291</v>
      </c>
      <c r="AM1311" s="89">
        <v>667</v>
      </c>
      <c r="AN1311" s="89">
        <v>857</v>
      </c>
      <c r="AO1311" s="10">
        <f t="shared" si="374"/>
        <v>-190</v>
      </c>
      <c r="AP1311" s="11">
        <f t="shared" si="375"/>
        <v>-22.170361726954493</v>
      </c>
      <c r="AQ1311" s="91" t="s">
        <v>9292</v>
      </c>
      <c r="AR1311" s="89">
        <v>560</v>
      </c>
      <c r="AS1311" s="89">
        <v>543</v>
      </c>
      <c r="AT1311" s="10">
        <f t="shared" si="376"/>
        <v>17</v>
      </c>
      <c r="AU1311" s="87">
        <f t="shared" si="377"/>
        <v>3.1307550644567224</v>
      </c>
      <c r="AV1311" s="19" t="s">
        <v>6655</v>
      </c>
    </row>
    <row r="1312" spans="3:48" ht="50.1" customHeight="1">
      <c r="C1312" s="5"/>
      <c r="D1312" s="64" t="s">
        <v>2588</v>
      </c>
      <c r="E1312" s="65" t="s">
        <v>5268</v>
      </c>
      <c r="F1312" s="67" t="s">
        <v>2589</v>
      </c>
      <c r="G1312" s="29">
        <v>6257</v>
      </c>
      <c r="H1312" s="13">
        <v>5718</v>
      </c>
      <c r="I1312" s="10">
        <f t="shared" si="360"/>
        <v>539</v>
      </c>
      <c r="J1312" s="87">
        <f t="shared" si="361"/>
        <v>9.4263728576425336</v>
      </c>
      <c r="K1312" s="29">
        <v>4213</v>
      </c>
      <c r="L1312" s="13">
        <v>3704</v>
      </c>
      <c r="M1312" s="10">
        <f t="shared" si="362"/>
        <v>509</v>
      </c>
      <c r="N1312" s="87">
        <f t="shared" si="363"/>
        <v>13.741900647948164</v>
      </c>
      <c r="O1312" s="29">
        <v>353</v>
      </c>
      <c r="P1312" s="13">
        <v>351</v>
      </c>
      <c r="Q1312" s="10">
        <f t="shared" si="364"/>
        <v>2</v>
      </c>
      <c r="R1312" s="87">
        <f t="shared" si="365"/>
        <v>0.56980056980056981</v>
      </c>
      <c r="S1312" s="29">
        <v>1691</v>
      </c>
      <c r="T1312" s="13">
        <v>1663</v>
      </c>
      <c r="U1312" s="10">
        <f t="shared" si="366"/>
        <v>28</v>
      </c>
      <c r="V1312" s="87">
        <f t="shared" si="367"/>
        <v>1.683704149128082</v>
      </c>
      <c r="W1312" s="88" t="s">
        <v>5351</v>
      </c>
      <c r="X1312" s="89">
        <v>931</v>
      </c>
      <c r="Y1312" s="89">
        <v>826</v>
      </c>
      <c r="Z1312" s="10">
        <f t="shared" si="368"/>
        <v>105</v>
      </c>
      <c r="AA1312" s="87">
        <f t="shared" si="369"/>
        <v>12.711864406779661</v>
      </c>
      <c r="AB1312" s="90" t="s">
        <v>5450</v>
      </c>
      <c r="AC1312" s="89">
        <v>393</v>
      </c>
      <c r="AD1312" s="89">
        <v>472</v>
      </c>
      <c r="AE1312" s="10">
        <f t="shared" si="370"/>
        <v>-79</v>
      </c>
      <c r="AF1312" s="11">
        <f t="shared" si="371"/>
        <v>-16.737288135593221</v>
      </c>
      <c r="AG1312" s="91" t="s">
        <v>5346</v>
      </c>
      <c r="AH1312" s="89">
        <v>332</v>
      </c>
      <c r="AI1312" s="89">
        <v>330</v>
      </c>
      <c r="AJ1312" s="10">
        <f t="shared" si="372"/>
        <v>2</v>
      </c>
      <c r="AK1312" s="87">
        <f t="shared" si="373"/>
        <v>0.60606060606060608</v>
      </c>
      <c r="AL1312" s="90" t="s">
        <v>5489</v>
      </c>
      <c r="AM1312" s="89">
        <v>14</v>
      </c>
      <c r="AN1312" s="89">
        <v>14</v>
      </c>
      <c r="AO1312" s="10">
        <f t="shared" si="374"/>
        <v>0</v>
      </c>
      <c r="AP1312" s="11">
        <f t="shared" si="375"/>
        <v>0</v>
      </c>
      <c r="AQ1312" s="91" t="s">
        <v>9293</v>
      </c>
      <c r="AR1312" s="89">
        <v>11</v>
      </c>
      <c r="AS1312" s="89">
        <v>11</v>
      </c>
      <c r="AT1312" s="10">
        <f t="shared" si="376"/>
        <v>0</v>
      </c>
      <c r="AU1312" s="87">
        <f t="shared" si="377"/>
        <v>0</v>
      </c>
      <c r="AV1312" s="19" t="s">
        <v>9294</v>
      </c>
    </row>
    <row r="1313" spans="3:48" ht="50.1" customHeight="1">
      <c r="C1313" s="5"/>
      <c r="D1313" s="64" t="s">
        <v>2590</v>
      </c>
      <c r="E1313" s="65" t="s">
        <v>5268</v>
      </c>
      <c r="F1313" s="67" t="s">
        <v>2591</v>
      </c>
      <c r="G1313" s="29">
        <v>6643</v>
      </c>
      <c r="H1313" s="13">
        <v>6780</v>
      </c>
      <c r="I1313" s="10">
        <f t="shared" si="360"/>
        <v>-137</v>
      </c>
      <c r="J1313" s="87">
        <f t="shared" si="361"/>
        <v>-2.0206489675516224</v>
      </c>
      <c r="K1313" s="29">
        <v>2400</v>
      </c>
      <c r="L1313" s="13">
        <v>2496</v>
      </c>
      <c r="M1313" s="10">
        <f t="shared" si="362"/>
        <v>-96</v>
      </c>
      <c r="N1313" s="87">
        <f t="shared" si="363"/>
        <v>-3.8461538461538463</v>
      </c>
      <c r="O1313" s="29">
        <v>980</v>
      </c>
      <c r="P1313" s="13">
        <v>979</v>
      </c>
      <c r="Q1313" s="10">
        <f t="shared" si="364"/>
        <v>1</v>
      </c>
      <c r="R1313" s="87">
        <f t="shared" si="365"/>
        <v>0.10214504596527069</v>
      </c>
      <c r="S1313" s="29">
        <v>3263</v>
      </c>
      <c r="T1313" s="13">
        <v>3305</v>
      </c>
      <c r="U1313" s="10">
        <f t="shared" si="366"/>
        <v>-42</v>
      </c>
      <c r="V1313" s="87">
        <f t="shared" si="367"/>
        <v>-1.2708018154311649</v>
      </c>
      <c r="W1313" s="88" t="s">
        <v>9295</v>
      </c>
      <c r="X1313" s="89">
        <v>2706</v>
      </c>
      <c r="Y1313" s="89">
        <v>2834</v>
      </c>
      <c r="Z1313" s="10">
        <f t="shared" si="368"/>
        <v>-128</v>
      </c>
      <c r="AA1313" s="87">
        <f t="shared" si="369"/>
        <v>-4.5165843330980948</v>
      </c>
      <c r="AB1313" s="90" t="s">
        <v>5881</v>
      </c>
      <c r="AC1313" s="89">
        <v>294</v>
      </c>
      <c r="AD1313" s="89">
        <v>196</v>
      </c>
      <c r="AE1313" s="10">
        <f t="shared" si="370"/>
        <v>98</v>
      </c>
      <c r="AF1313" s="11">
        <f t="shared" si="371"/>
        <v>50</v>
      </c>
      <c r="AG1313" s="91" t="s">
        <v>5350</v>
      </c>
      <c r="AH1313" s="89">
        <v>83</v>
      </c>
      <c r="AI1313" s="89">
        <v>86</v>
      </c>
      <c r="AJ1313" s="10">
        <f t="shared" si="372"/>
        <v>-3</v>
      </c>
      <c r="AK1313" s="87">
        <f t="shared" si="373"/>
        <v>-3.4883720930232558</v>
      </c>
      <c r="AL1313" s="90" t="s">
        <v>5557</v>
      </c>
      <c r="AM1313" s="89">
        <v>80</v>
      </c>
      <c r="AN1313" s="89">
        <v>88</v>
      </c>
      <c r="AO1313" s="10">
        <f t="shared" si="374"/>
        <v>-8</v>
      </c>
      <c r="AP1313" s="11">
        <f t="shared" si="375"/>
        <v>-9.0909090909090917</v>
      </c>
      <c r="AQ1313" s="91" t="s">
        <v>5375</v>
      </c>
      <c r="AR1313" s="89">
        <v>56</v>
      </c>
      <c r="AS1313" s="89">
        <v>61</v>
      </c>
      <c r="AT1313" s="10">
        <f t="shared" si="376"/>
        <v>-5</v>
      </c>
      <c r="AU1313" s="87">
        <f t="shared" si="377"/>
        <v>-8.1967213114754092</v>
      </c>
      <c r="AV1313" s="19" t="s">
        <v>9296</v>
      </c>
    </row>
    <row r="1314" spans="3:48" ht="50.1" customHeight="1">
      <c r="C1314" s="5"/>
      <c r="D1314" s="64" t="s">
        <v>2592</v>
      </c>
      <c r="E1314" s="65" t="s">
        <v>5268</v>
      </c>
      <c r="F1314" s="67" t="s">
        <v>2593</v>
      </c>
      <c r="G1314" s="29">
        <v>26267</v>
      </c>
      <c r="H1314" s="13">
        <v>28341</v>
      </c>
      <c r="I1314" s="10">
        <f t="shared" si="360"/>
        <v>-2074</v>
      </c>
      <c r="J1314" s="87">
        <f t="shared" si="361"/>
        <v>-7.3180198299283727</v>
      </c>
      <c r="K1314" s="29">
        <v>10135</v>
      </c>
      <c r="L1314" s="13">
        <v>11251</v>
      </c>
      <c r="M1314" s="10">
        <f t="shared" si="362"/>
        <v>-1116</v>
      </c>
      <c r="N1314" s="87">
        <f t="shared" si="363"/>
        <v>-9.9191183005955033</v>
      </c>
      <c r="O1314" s="29">
        <v>5417</v>
      </c>
      <c r="P1314" s="13">
        <v>6678</v>
      </c>
      <c r="Q1314" s="10">
        <f t="shared" si="364"/>
        <v>-1261</v>
      </c>
      <c r="R1314" s="87">
        <f t="shared" si="365"/>
        <v>-18.882899071578315</v>
      </c>
      <c r="S1314" s="29">
        <v>10715</v>
      </c>
      <c r="T1314" s="13">
        <v>10411</v>
      </c>
      <c r="U1314" s="10">
        <f t="shared" si="366"/>
        <v>304</v>
      </c>
      <c r="V1314" s="87">
        <f t="shared" si="367"/>
        <v>2.9199884737297088</v>
      </c>
      <c r="W1314" s="88" t="s">
        <v>5991</v>
      </c>
      <c r="X1314" s="89">
        <v>5475</v>
      </c>
      <c r="Y1314" s="89">
        <v>7439</v>
      </c>
      <c r="Z1314" s="10">
        <f t="shared" si="368"/>
        <v>-1964</v>
      </c>
      <c r="AA1314" s="87">
        <f t="shared" si="369"/>
        <v>-26.401398037370615</v>
      </c>
      <c r="AB1314" s="90" t="s">
        <v>5658</v>
      </c>
      <c r="AC1314" s="89">
        <v>3843</v>
      </c>
      <c r="AD1314" s="89">
        <v>1651</v>
      </c>
      <c r="AE1314" s="10">
        <f t="shared" si="370"/>
        <v>2192</v>
      </c>
      <c r="AF1314" s="11">
        <f t="shared" si="371"/>
        <v>132.76801938219259</v>
      </c>
      <c r="AG1314" s="91" t="s">
        <v>5775</v>
      </c>
      <c r="AH1314" s="89">
        <v>894</v>
      </c>
      <c r="AI1314" s="89">
        <v>892</v>
      </c>
      <c r="AJ1314" s="10">
        <f t="shared" si="372"/>
        <v>2</v>
      </c>
      <c r="AK1314" s="87">
        <f t="shared" si="373"/>
        <v>0.22421524663677131</v>
      </c>
      <c r="AL1314" s="90" t="s">
        <v>9297</v>
      </c>
      <c r="AM1314" s="89">
        <v>503</v>
      </c>
      <c r="AN1314" s="89">
        <v>200</v>
      </c>
      <c r="AO1314" s="10">
        <f t="shared" si="374"/>
        <v>303</v>
      </c>
      <c r="AP1314" s="11">
        <f t="shared" si="375"/>
        <v>151.5</v>
      </c>
      <c r="AQ1314" s="91" t="s">
        <v>5378</v>
      </c>
      <c r="AR1314" s="89" t="s">
        <v>5344</v>
      </c>
      <c r="AS1314" s="89">
        <v>229</v>
      </c>
      <c r="AT1314" s="10" t="str">
        <f t="shared" si="376"/>
        <v>-</v>
      </c>
      <c r="AU1314" s="87" t="str">
        <f t="shared" si="377"/>
        <v>-</v>
      </c>
      <c r="AV1314" s="19" t="s">
        <v>6656</v>
      </c>
    </row>
    <row r="1315" spans="3:48" ht="50.1" customHeight="1">
      <c r="C1315" s="5"/>
      <c r="D1315" s="64" t="s">
        <v>2594</v>
      </c>
      <c r="E1315" s="65" t="s">
        <v>5268</v>
      </c>
      <c r="F1315" s="67" t="s">
        <v>2595</v>
      </c>
      <c r="G1315" s="29">
        <v>13697</v>
      </c>
      <c r="H1315" s="13">
        <v>12777</v>
      </c>
      <c r="I1315" s="10">
        <f t="shared" si="360"/>
        <v>920</v>
      </c>
      <c r="J1315" s="87">
        <f t="shared" si="361"/>
        <v>7.2004382875479376</v>
      </c>
      <c r="K1315" s="29">
        <v>6498</v>
      </c>
      <c r="L1315" s="13">
        <v>6034</v>
      </c>
      <c r="M1315" s="10">
        <f t="shared" si="362"/>
        <v>464</v>
      </c>
      <c r="N1315" s="87">
        <f t="shared" si="363"/>
        <v>7.6897580377858805</v>
      </c>
      <c r="O1315" s="29">
        <v>218</v>
      </c>
      <c r="P1315" s="13">
        <v>217</v>
      </c>
      <c r="Q1315" s="10">
        <f t="shared" si="364"/>
        <v>1</v>
      </c>
      <c r="R1315" s="87">
        <f t="shared" si="365"/>
        <v>0.46082949308755761</v>
      </c>
      <c r="S1315" s="29">
        <v>6981</v>
      </c>
      <c r="T1315" s="13">
        <v>6527</v>
      </c>
      <c r="U1315" s="10">
        <f t="shared" si="366"/>
        <v>454</v>
      </c>
      <c r="V1315" s="87">
        <f t="shared" si="367"/>
        <v>6.9557223839436189</v>
      </c>
      <c r="W1315" s="88" t="s">
        <v>5339</v>
      </c>
      <c r="X1315" s="89">
        <v>5296</v>
      </c>
      <c r="Y1315" s="89">
        <v>5287</v>
      </c>
      <c r="Z1315" s="10">
        <f t="shared" si="368"/>
        <v>9</v>
      </c>
      <c r="AA1315" s="87">
        <f t="shared" si="369"/>
        <v>0.17022886324947986</v>
      </c>
      <c r="AB1315" s="90" t="s">
        <v>5607</v>
      </c>
      <c r="AC1315" s="89">
        <v>1649</v>
      </c>
      <c r="AD1315" s="89">
        <v>1214</v>
      </c>
      <c r="AE1315" s="10">
        <f t="shared" si="370"/>
        <v>435</v>
      </c>
      <c r="AF1315" s="11">
        <f t="shared" si="371"/>
        <v>35.831960461285007</v>
      </c>
      <c r="AG1315" s="91" t="s">
        <v>9298</v>
      </c>
      <c r="AH1315" s="89">
        <v>15</v>
      </c>
      <c r="AI1315" s="89">
        <v>14</v>
      </c>
      <c r="AJ1315" s="10">
        <f t="shared" si="372"/>
        <v>1</v>
      </c>
      <c r="AK1315" s="87">
        <f t="shared" si="373"/>
        <v>7.1428571428571423</v>
      </c>
      <c r="AL1315" s="90" t="s">
        <v>5635</v>
      </c>
      <c r="AM1315" s="89">
        <v>11</v>
      </c>
      <c r="AN1315" s="89">
        <v>1</v>
      </c>
      <c r="AO1315" s="10">
        <f t="shared" si="374"/>
        <v>10</v>
      </c>
      <c r="AP1315" s="11">
        <f t="shared" si="375"/>
        <v>1000</v>
      </c>
      <c r="AQ1315" s="91" t="s">
        <v>5335</v>
      </c>
      <c r="AR1315" s="89">
        <v>10</v>
      </c>
      <c r="AS1315" s="89">
        <v>10</v>
      </c>
      <c r="AT1315" s="10">
        <f t="shared" si="376"/>
        <v>0</v>
      </c>
      <c r="AU1315" s="87">
        <f t="shared" si="377"/>
        <v>0</v>
      </c>
      <c r="AV1315" s="19" t="s">
        <v>6657</v>
      </c>
    </row>
    <row r="1316" spans="3:48" ht="50.1" customHeight="1">
      <c r="C1316" s="5"/>
      <c r="D1316" s="64" t="s">
        <v>2596</v>
      </c>
      <c r="E1316" s="65" t="s">
        <v>5268</v>
      </c>
      <c r="F1316" s="67" t="s">
        <v>2597</v>
      </c>
      <c r="G1316" s="29">
        <v>7203</v>
      </c>
      <c r="H1316" s="13">
        <v>6847</v>
      </c>
      <c r="I1316" s="10">
        <f t="shared" si="360"/>
        <v>356</v>
      </c>
      <c r="J1316" s="87">
        <f t="shared" si="361"/>
        <v>5.1993573827953847</v>
      </c>
      <c r="K1316" s="29">
        <v>2344</v>
      </c>
      <c r="L1316" s="13">
        <v>2221</v>
      </c>
      <c r="M1316" s="10">
        <f t="shared" si="362"/>
        <v>123</v>
      </c>
      <c r="N1316" s="87">
        <f t="shared" si="363"/>
        <v>5.5380459252588921</v>
      </c>
      <c r="O1316" s="29">
        <v>1117</v>
      </c>
      <c r="P1316" s="13">
        <v>1116</v>
      </c>
      <c r="Q1316" s="10">
        <f t="shared" si="364"/>
        <v>1</v>
      </c>
      <c r="R1316" s="87">
        <f t="shared" si="365"/>
        <v>8.9605734767025089E-2</v>
      </c>
      <c r="S1316" s="29">
        <v>3743</v>
      </c>
      <c r="T1316" s="13">
        <v>3510</v>
      </c>
      <c r="U1316" s="10">
        <f t="shared" si="366"/>
        <v>233</v>
      </c>
      <c r="V1316" s="87">
        <f t="shared" si="367"/>
        <v>6.6381766381766374</v>
      </c>
      <c r="W1316" s="88" t="s">
        <v>5628</v>
      </c>
      <c r="X1316" s="89">
        <v>1484</v>
      </c>
      <c r="Y1316" s="89">
        <v>1484</v>
      </c>
      <c r="Z1316" s="10">
        <f t="shared" si="368"/>
        <v>0</v>
      </c>
      <c r="AA1316" s="87">
        <f t="shared" si="369"/>
        <v>0</v>
      </c>
      <c r="AB1316" s="90" t="s">
        <v>6096</v>
      </c>
      <c r="AC1316" s="89">
        <v>963</v>
      </c>
      <c r="AD1316" s="89">
        <v>963</v>
      </c>
      <c r="AE1316" s="10">
        <f t="shared" si="370"/>
        <v>0</v>
      </c>
      <c r="AF1316" s="11">
        <f t="shared" si="371"/>
        <v>0</v>
      </c>
      <c r="AG1316" s="91" t="s">
        <v>5335</v>
      </c>
      <c r="AH1316" s="89">
        <v>548</v>
      </c>
      <c r="AI1316" s="89">
        <v>548</v>
      </c>
      <c r="AJ1316" s="10">
        <f t="shared" si="372"/>
        <v>0</v>
      </c>
      <c r="AK1316" s="87">
        <f t="shared" si="373"/>
        <v>0</v>
      </c>
      <c r="AL1316" s="90" t="s">
        <v>5403</v>
      </c>
      <c r="AM1316" s="89">
        <v>494</v>
      </c>
      <c r="AN1316" s="89">
        <v>281</v>
      </c>
      <c r="AO1316" s="10">
        <f t="shared" si="374"/>
        <v>213</v>
      </c>
      <c r="AP1316" s="11">
        <f t="shared" si="375"/>
        <v>75.80071174377224</v>
      </c>
      <c r="AQ1316" s="91" t="s">
        <v>5594</v>
      </c>
      <c r="AR1316" s="89">
        <v>71</v>
      </c>
      <c r="AS1316" s="89">
        <v>71</v>
      </c>
      <c r="AT1316" s="10">
        <f t="shared" si="376"/>
        <v>0</v>
      </c>
      <c r="AU1316" s="87">
        <f t="shared" si="377"/>
        <v>0</v>
      </c>
      <c r="AV1316" s="19" t="s">
        <v>6658</v>
      </c>
    </row>
    <row r="1317" spans="3:48" ht="50.1" customHeight="1">
      <c r="C1317" s="5"/>
      <c r="D1317" s="64" t="s">
        <v>2598</v>
      </c>
      <c r="E1317" s="65" t="s">
        <v>5268</v>
      </c>
      <c r="F1317" s="67" t="s">
        <v>2599</v>
      </c>
      <c r="G1317" s="29">
        <v>10737</v>
      </c>
      <c r="H1317" s="13">
        <v>10750</v>
      </c>
      <c r="I1317" s="10">
        <f t="shared" si="360"/>
        <v>-13</v>
      </c>
      <c r="J1317" s="87">
        <f t="shared" si="361"/>
        <v>-0.12093023255813953</v>
      </c>
      <c r="K1317" s="29">
        <v>2380</v>
      </c>
      <c r="L1317" s="13">
        <v>2699</v>
      </c>
      <c r="M1317" s="10">
        <f t="shared" si="362"/>
        <v>-319</v>
      </c>
      <c r="N1317" s="87">
        <f t="shared" si="363"/>
        <v>-11.819192293442015</v>
      </c>
      <c r="O1317" s="29">
        <v>1208</v>
      </c>
      <c r="P1317" s="13">
        <v>1208</v>
      </c>
      <c r="Q1317" s="10">
        <f t="shared" si="364"/>
        <v>0</v>
      </c>
      <c r="R1317" s="87">
        <f t="shared" si="365"/>
        <v>0</v>
      </c>
      <c r="S1317" s="29">
        <v>7149</v>
      </c>
      <c r="T1317" s="13">
        <v>6843</v>
      </c>
      <c r="U1317" s="10">
        <f t="shared" si="366"/>
        <v>306</v>
      </c>
      <c r="V1317" s="87">
        <f t="shared" si="367"/>
        <v>4.4717229285401139</v>
      </c>
      <c r="W1317" s="88" t="s">
        <v>9299</v>
      </c>
      <c r="X1317" s="89">
        <v>2415</v>
      </c>
      <c r="Y1317" s="89">
        <v>2314</v>
      </c>
      <c r="Z1317" s="10">
        <f t="shared" si="368"/>
        <v>101</v>
      </c>
      <c r="AA1317" s="87">
        <f t="shared" si="369"/>
        <v>4.3647363872082972</v>
      </c>
      <c r="AB1317" s="90" t="s">
        <v>5339</v>
      </c>
      <c r="AC1317" s="89">
        <v>1990</v>
      </c>
      <c r="AD1317" s="89">
        <v>2366</v>
      </c>
      <c r="AE1317" s="10">
        <f t="shared" si="370"/>
        <v>-376</v>
      </c>
      <c r="AF1317" s="11">
        <f t="shared" si="371"/>
        <v>-15.891800507185122</v>
      </c>
      <c r="AG1317" s="91" t="s">
        <v>5403</v>
      </c>
      <c r="AH1317" s="89">
        <v>1609</v>
      </c>
      <c r="AI1317" s="89">
        <v>1210</v>
      </c>
      <c r="AJ1317" s="10">
        <f t="shared" si="372"/>
        <v>399</v>
      </c>
      <c r="AK1317" s="87">
        <f t="shared" si="373"/>
        <v>32.975206611570243</v>
      </c>
      <c r="AL1317" s="90" t="s">
        <v>5351</v>
      </c>
      <c r="AM1317" s="89">
        <v>806</v>
      </c>
      <c r="AN1317" s="89">
        <v>604</v>
      </c>
      <c r="AO1317" s="10">
        <f t="shared" si="374"/>
        <v>202</v>
      </c>
      <c r="AP1317" s="11">
        <f t="shared" si="375"/>
        <v>33.443708609271525</v>
      </c>
      <c r="AQ1317" s="91" t="s">
        <v>5335</v>
      </c>
      <c r="AR1317" s="89">
        <v>256</v>
      </c>
      <c r="AS1317" s="89">
        <v>279</v>
      </c>
      <c r="AT1317" s="10">
        <f t="shared" si="376"/>
        <v>-23</v>
      </c>
      <c r="AU1317" s="87">
        <f t="shared" si="377"/>
        <v>-8.2437275985663092</v>
      </c>
      <c r="AV1317" s="19" t="s">
        <v>6659</v>
      </c>
    </row>
    <row r="1318" spans="3:48" ht="50.1" customHeight="1">
      <c r="C1318" s="5"/>
      <c r="D1318" s="64" t="s">
        <v>2600</v>
      </c>
      <c r="E1318" s="65" t="s">
        <v>5268</v>
      </c>
      <c r="F1318" s="67" t="s">
        <v>2601</v>
      </c>
      <c r="G1318" s="29">
        <v>14120</v>
      </c>
      <c r="H1318" s="13">
        <v>13896</v>
      </c>
      <c r="I1318" s="10">
        <f t="shared" si="360"/>
        <v>224</v>
      </c>
      <c r="J1318" s="87">
        <f t="shared" si="361"/>
        <v>1.6119746689694874</v>
      </c>
      <c r="K1318" s="29">
        <v>6405</v>
      </c>
      <c r="L1318" s="13">
        <v>6486</v>
      </c>
      <c r="M1318" s="10">
        <f t="shared" si="362"/>
        <v>-81</v>
      </c>
      <c r="N1318" s="87">
        <f t="shared" si="363"/>
        <v>-1.2488436632747455</v>
      </c>
      <c r="O1318" s="29">
        <v>152</v>
      </c>
      <c r="P1318" s="13">
        <v>162</v>
      </c>
      <c r="Q1318" s="10">
        <f t="shared" si="364"/>
        <v>-10</v>
      </c>
      <c r="R1318" s="87">
        <f t="shared" si="365"/>
        <v>-6.1728395061728394</v>
      </c>
      <c r="S1318" s="29">
        <v>7562</v>
      </c>
      <c r="T1318" s="13">
        <v>7248</v>
      </c>
      <c r="U1318" s="10">
        <f t="shared" si="366"/>
        <v>314</v>
      </c>
      <c r="V1318" s="87">
        <f t="shared" si="367"/>
        <v>4.3322295805739515</v>
      </c>
      <c r="W1318" s="88" t="s">
        <v>9300</v>
      </c>
      <c r="X1318" s="89">
        <v>1534</v>
      </c>
      <c r="Y1318" s="89">
        <v>1532</v>
      </c>
      <c r="Z1318" s="10">
        <f t="shared" si="368"/>
        <v>2</v>
      </c>
      <c r="AA1318" s="87">
        <f t="shared" si="369"/>
        <v>0.13054830287206268</v>
      </c>
      <c r="AB1318" s="90" t="s">
        <v>5907</v>
      </c>
      <c r="AC1318" s="89">
        <v>1368</v>
      </c>
      <c r="AD1318" s="89">
        <v>916</v>
      </c>
      <c r="AE1318" s="10">
        <f t="shared" si="370"/>
        <v>452</v>
      </c>
      <c r="AF1318" s="11">
        <f t="shared" si="371"/>
        <v>49.344978165938862</v>
      </c>
      <c r="AG1318" s="91" t="s">
        <v>9301</v>
      </c>
      <c r="AH1318" s="89">
        <v>1210</v>
      </c>
      <c r="AI1318" s="89">
        <v>1245</v>
      </c>
      <c r="AJ1318" s="10">
        <f t="shared" si="372"/>
        <v>-35</v>
      </c>
      <c r="AK1318" s="87">
        <f t="shared" si="373"/>
        <v>-2.8112449799196786</v>
      </c>
      <c r="AL1318" s="90" t="s">
        <v>8107</v>
      </c>
      <c r="AM1318" s="89">
        <v>1187</v>
      </c>
      <c r="AN1318" s="89">
        <v>1327</v>
      </c>
      <c r="AO1318" s="10">
        <f t="shared" si="374"/>
        <v>-140</v>
      </c>
      <c r="AP1318" s="11">
        <f t="shared" si="375"/>
        <v>-10.550113036925396</v>
      </c>
      <c r="AQ1318" s="91" t="s">
        <v>5893</v>
      </c>
      <c r="AR1318" s="89">
        <v>826</v>
      </c>
      <c r="AS1318" s="89">
        <v>852</v>
      </c>
      <c r="AT1318" s="10">
        <f t="shared" si="376"/>
        <v>-26</v>
      </c>
      <c r="AU1318" s="87">
        <f t="shared" si="377"/>
        <v>-3.051643192488263</v>
      </c>
      <c r="AV1318" s="19" t="s">
        <v>6660</v>
      </c>
    </row>
    <row r="1319" spans="3:48" ht="50.1" customHeight="1">
      <c r="C1319" s="5"/>
      <c r="D1319" s="64" t="s">
        <v>2602</v>
      </c>
      <c r="E1319" s="65" t="s">
        <v>5268</v>
      </c>
      <c r="F1319" s="67" t="s">
        <v>2603</v>
      </c>
      <c r="G1319" s="29">
        <v>6387</v>
      </c>
      <c r="H1319" s="13">
        <v>6677</v>
      </c>
      <c r="I1319" s="10">
        <f t="shared" si="360"/>
        <v>-290</v>
      </c>
      <c r="J1319" s="87">
        <f t="shared" si="361"/>
        <v>-4.3432679347012133</v>
      </c>
      <c r="K1319" s="29">
        <v>3542</v>
      </c>
      <c r="L1319" s="13">
        <v>3624</v>
      </c>
      <c r="M1319" s="10">
        <f t="shared" si="362"/>
        <v>-82</v>
      </c>
      <c r="N1319" s="87">
        <f t="shared" si="363"/>
        <v>-2.2626931567328921</v>
      </c>
      <c r="O1319" s="29">
        <v>466</v>
      </c>
      <c r="P1319" s="13">
        <v>416</v>
      </c>
      <c r="Q1319" s="10">
        <f t="shared" si="364"/>
        <v>50</v>
      </c>
      <c r="R1319" s="87">
        <f t="shared" si="365"/>
        <v>12.01923076923077</v>
      </c>
      <c r="S1319" s="29">
        <v>2380</v>
      </c>
      <c r="T1319" s="13">
        <v>2637</v>
      </c>
      <c r="U1319" s="10">
        <f t="shared" si="366"/>
        <v>-257</v>
      </c>
      <c r="V1319" s="87">
        <f t="shared" si="367"/>
        <v>-9.7459233978005315</v>
      </c>
      <c r="W1319" s="88" t="s">
        <v>5378</v>
      </c>
      <c r="X1319" s="89">
        <v>1850</v>
      </c>
      <c r="Y1319" s="89">
        <v>2105</v>
      </c>
      <c r="Z1319" s="10">
        <f t="shared" si="368"/>
        <v>-255</v>
      </c>
      <c r="AA1319" s="87">
        <f t="shared" si="369"/>
        <v>-12.114014251781473</v>
      </c>
      <c r="AB1319" s="90" t="s">
        <v>9302</v>
      </c>
      <c r="AC1319" s="89">
        <v>214</v>
      </c>
      <c r="AD1319" s="89">
        <v>217</v>
      </c>
      <c r="AE1319" s="10">
        <f t="shared" si="370"/>
        <v>-3</v>
      </c>
      <c r="AF1319" s="11">
        <f t="shared" si="371"/>
        <v>-1.3824884792626728</v>
      </c>
      <c r="AG1319" s="91" t="s">
        <v>9303</v>
      </c>
      <c r="AH1319" s="89">
        <v>89</v>
      </c>
      <c r="AI1319" s="89">
        <v>88</v>
      </c>
      <c r="AJ1319" s="10">
        <f t="shared" si="372"/>
        <v>1</v>
      </c>
      <c r="AK1319" s="87">
        <f t="shared" si="373"/>
        <v>1.1363636363636365</v>
      </c>
      <c r="AL1319" s="90" t="s">
        <v>5389</v>
      </c>
      <c r="AM1319" s="89">
        <v>86</v>
      </c>
      <c r="AN1319" s="89">
        <v>90</v>
      </c>
      <c r="AO1319" s="10">
        <f t="shared" si="374"/>
        <v>-4</v>
      </c>
      <c r="AP1319" s="11">
        <f t="shared" si="375"/>
        <v>-4.4444444444444446</v>
      </c>
      <c r="AQ1319" s="91" t="s">
        <v>9304</v>
      </c>
      <c r="AR1319" s="89">
        <v>74</v>
      </c>
      <c r="AS1319" s="89">
        <v>74</v>
      </c>
      <c r="AT1319" s="10">
        <f t="shared" si="376"/>
        <v>0</v>
      </c>
      <c r="AU1319" s="87">
        <f t="shared" si="377"/>
        <v>0</v>
      </c>
      <c r="AV1319" s="19" t="s">
        <v>6661</v>
      </c>
    </row>
    <row r="1320" spans="3:48" ht="50.1" customHeight="1">
      <c r="C1320" s="5"/>
      <c r="D1320" s="64" t="s">
        <v>2604</v>
      </c>
      <c r="E1320" s="65" t="s">
        <v>5268</v>
      </c>
      <c r="F1320" s="67" t="s">
        <v>2605</v>
      </c>
      <c r="G1320" s="29">
        <v>5088</v>
      </c>
      <c r="H1320" s="13">
        <v>5718</v>
      </c>
      <c r="I1320" s="10">
        <f t="shared" si="360"/>
        <v>-630</v>
      </c>
      <c r="J1320" s="87">
        <f t="shared" si="361"/>
        <v>-11.017838405036725</v>
      </c>
      <c r="K1320" s="29">
        <v>1644</v>
      </c>
      <c r="L1320" s="13">
        <v>1955</v>
      </c>
      <c r="M1320" s="10">
        <f t="shared" si="362"/>
        <v>-311</v>
      </c>
      <c r="N1320" s="87">
        <f t="shared" si="363"/>
        <v>-15.907928388746804</v>
      </c>
      <c r="O1320" s="29">
        <v>39</v>
      </c>
      <c r="P1320" s="13">
        <v>39</v>
      </c>
      <c r="Q1320" s="10">
        <f t="shared" si="364"/>
        <v>0</v>
      </c>
      <c r="R1320" s="87">
        <f t="shared" si="365"/>
        <v>0</v>
      </c>
      <c r="S1320" s="29">
        <v>3404</v>
      </c>
      <c r="T1320" s="13">
        <v>3724</v>
      </c>
      <c r="U1320" s="10">
        <f t="shared" si="366"/>
        <v>-320</v>
      </c>
      <c r="V1320" s="87">
        <f t="shared" si="367"/>
        <v>-8.5929108485499466</v>
      </c>
      <c r="W1320" s="88" t="s">
        <v>5368</v>
      </c>
      <c r="X1320" s="89">
        <v>1000</v>
      </c>
      <c r="Y1320" s="89">
        <v>1000</v>
      </c>
      <c r="Z1320" s="10">
        <f t="shared" si="368"/>
        <v>0</v>
      </c>
      <c r="AA1320" s="87">
        <f t="shared" si="369"/>
        <v>0</v>
      </c>
      <c r="AB1320" s="90" t="s">
        <v>5389</v>
      </c>
      <c r="AC1320" s="89">
        <v>983</v>
      </c>
      <c r="AD1320" s="89">
        <v>1052</v>
      </c>
      <c r="AE1320" s="10">
        <f t="shared" si="370"/>
        <v>-69</v>
      </c>
      <c r="AF1320" s="11">
        <f t="shared" si="371"/>
        <v>-6.5589353612167303</v>
      </c>
      <c r="AG1320" s="91" t="s">
        <v>8575</v>
      </c>
      <c r="AH1320" s="89">
        <v>701</v>
      </c>
      <c r="AI1320" s="89">
        <v>701</v>
      </c>
      <c r="AJ1320" s="10">
        <f t="shared" si="372"/>
        <v>0</v>
      </c>
      <c r="AK1320" s="87">
        <f t="shared" si="373"/>
        <v>0</v>
      </c>
      <c r="AL1320" s="90" t="s">
        <v>5403</v>
      </c>
      <c r="AM1320" s="89">
        <v>152</v>
      </c>
      <c r="AN1320" s="89">
        <v>121</v>
      </c>
      <c r="AO1320" s="10">
        <f t="shared" si="374"/>
        <v>31</v>
      </c>
      <c r="AP1320" s="11">
        <f t="shared" si="375"/>
        <v>25.619834710743799</v>
      </c>
      <c r="AQ1320" s="91" t="s">
        <v>5339</v>
      </c>
      <c r="AR1320" s="89">
        <v>117</v>
      </c>
      <c r="AS1320" s="89">
        <v>117</v>
      </c>
      <c r="AT1320" s="10">
        <f t="shared" si="376"/>
        <v>0</v>
      </c>
      <c r="AU1320" s="87">
        <f t="shared" si="377"/>
        <v>0</v>
      </c>
      <c r="AV1320" s="19" t="s">
        <v>6662</v>
      </c>
    </row>
    <row r="1321" spans="3:48" ht="50.1" customHeight="1">
      <c r="C1321" s="5"/>
      <c r="D1321" s="64" t="s">
        <v>2606</v>
      </c>
      <c r="E1321" s="65" t="s">
        <v>5268</v>
      </c>
      <c r="F1321" s="67" t="s">
        <v>2607</v>
      </c>
      <c r="G1321" s="29">
        <v>9161</v>
      </c>
      <c r="H1321" s="13">
        <v>10167</v>
      </c>
      <c r="I1321" s="10">
        <f t="shared" si="360"/>
        <v>-1006</v>
      </c>
      <c r="J1321" s="87">
        <f t="shared" si="361"/>
        <v>-9.8947575489328212</v>
      </c>
      <c r="K1321" s="29">
        <v>4470</v>
      </c>
      <c r="L1321" s="13">
        <v>5522</v>
      </c>
      <c r="M1321" s="10">
        <f t="shared" si="362"/>
        <v>-1052</v>
      </c>
      <c r="N1321" s="87">
        <f t="shared" si="363"/>
        <v>-19.051068453458893</v>
      </c>
      <c r="O1321" s="29">
        <v>850</v>
      </c>
      <c r="P1321" s="13">
        <v>849</v>
      </c>
      <c r="Q1321" s="10">
        <f t="shared" si="364"/>
        <v>1</v>
      </c>
      <c r="R1321" s="87">
        <f t="shared" si="365"/>
        <v>0.11778563015312131</v>
      </c>
      <c r="S1321" s="29">
        <v>3841</v>
      </c>
      <c r="T1321" s="13">
        <v>3796</v>
      </c>
      <c r="U1321" s="10">
        <f t="shared" si="366"/>
        <v>45</v>
      </c>
      <c r="V1321" s="87">
        <f t="shared" si="367"/>
        <v>1.1854583772391991</v>
      </c>
      <c r="W1321" s="88" t="s">
        <v>9305</v>
      </c>
      <c r="X1321" s="89">
        <v>1071</v>
      </c>
      <c r="Y1321" s="89">
        <v>1163</v>
      </c>
      <c r="Z1321" s="10">
        <f t="shared" si="368"/>
        <v>-92</v>
      </c>
      <c r="AA1321" s="87">
        <f t="shared" si="369"/>
        <v>-7.9105760963026652</v>
      </c>
      <c r="AB1321" s="90" t="s">
        <v>5335</v>
      </c>
      <c r="AC1321" s="89">
        <v>729</v>
      </c>
      <c r="AD1321" s="89">
        <v>767</v>
      </c>
      <c r="AE1321" s="10">
        <f t="shared" si="370"/>
        <v>-38</v>
      </c>
      <c r="AF1321" s="11">
        <f t="shared" si="371"/>
        <v>-4.9543676662320726</v>
      </c>
      <c r="AG1321" s="91" t="s">
        <v>5368</v>
      </c>
      <c r="AH1321" s="89">
        <v>434</v>
      </c>
      <c r="AI1321" s="89">
        <v>433</v>
      </c>
      <c r="AJ1321" s="10">
        <f t="shared" si="372"/>
        <v>1</v>
      </c>
      <c r="AK1321" s="87">
        <f t="shared" si="373"/>
        <v>0.23094688221709006</v>
      </c>
      <c r="AL1321" s="90" t="s">
        <v>9306</v>
      </c>
      <c r="AM1321" s="89">
        <v>300</v>
      </c>
      <c r="AN1321" s="89">
        <v>300</v>
      </c>
      <c r="AO1321" s="10">
        <f t="shared" si="374"/>
        <v>0</v>
      </c>
      <c r="AP1321" s="11">
        <f t="shared" si="375"/>
        <v>0</v>
      </c>
      <c r="AQ1321" s="91" t="s">
        <v>5403</v>
      </c>
      <c r="AR1321" s="89">
        <v>296</v>
      </c>
      <c r="AS1321" s="89">
        <v>168</v>
      </c>
      <c r="AT1321" s="10">
        <f t="shared" si="376"/>
        <v>128</v>
      </c>
      <c r="AU1321" s="87">
        <f t="shared" si="377"/>
        <v>76.19047619047619</v>
      </c>
      <c r="AV1321" s="19" t="s">
        <v>9307</v>
      </c>
    </row>
    <row r="1322" spans="3:48" ht="50.1" customHeight="1">
      <c r="C1322" s="5"/>
      <c r="D1322" s="64" t="s">
        <v>2608</v>
      </c>
      <c r="E1322" s="65" t="s">
        <v>5268</v>
      </c>
      <c r="F1322" s="67" t="s">
        <v>2609</v>
      </c>
      <c r="G1322" s="29">
        <v>3802</v>
      </c>
      <c r="H1322" s="13">
        <v>4311</v>
      </c>
      <c r="I1322" s="10">
        <f t="shared" si="360"/>
        <v>-509</v>
      </c>
      <c r="J1322" s="87">
        <f t="shared" si="361"/>
        <v>-11.807005335189052</v>
      </c>
      <c r="K1322" s="29">
        <v>1167</v>
      </c>
      <c r="L1322" s="13">
        <v>1166</v>
      </c>
      <c r="M1322" s="10">
        <f t="shared" si="362"/>
        <v>1</v>
      </c>
      <c r="N1322" s="87">
        <f t="shared" si="363"/>
        <v>8.5763293310463118E-2</v>
      </c>
      <c r="O1322" s="29">
        <v>731</v>
      </c>
      <c r="P1322" s="13">
        <v>730</v>
      </c>
      <c r="Q1322" s="10">
        <f t="shared" si="364"/>
        <v>1</v>
      </c>
      <c r="R1322" s="87">
        <f t="shared" si="365"/>
        <v>0.13698630136986301</v>
      </c>
      <c r="S1322" s="29">
        <v>1905</v>
      </c>
      <c r="T1322" s="13">
        <v>2415</v>
      </c>
      <c r="U1322" s="10">
        <f t="shared" si="366"/>
        <v>-510</v>
      </c>
      <c r="V1322" s="87">
        <f t="shared" si="367"/>
        <v>-21.118012422360248</v>
      </c>
      <c r="W1322" s="88" t="s">
        <v>5339</v>
      </c>
      <c r="X1322" s="89">
        <v>1077</v>
      </c>
      <c r="Y1322" s="89">
        <v>1009</v>
      </c>
      <c r="Z1322" s="10">
        <f t="shared" si="368"/>
        <v>68</v>
      </c>
      <c r="AA1322" s="87">
        <f t="shared" si="369"/>
        <v>6.7393458870168486</v>
      </c>
      <c r="AB1322" s="90" t="s">
        <v>5990</v>
      </c>
      <c r="AC1322" s="89">
        <v>353</v>
      </c>
      <c r="AD1322" s="89">
        <v>953</v>
      </c>
      <c r="AE1322" s="10">
        <f t="shared" si="370"/>
        <v>-600</v>
      </c>
      <c r="AF1322" s="11">
        <f t="shared" si="371"/>
        <v>-62.959076600209862</v>
      </c>
      <c r="AG1322" s="91" t="s">
        <v>6199</v>
      </c>
      <c r="AH1322" s="89">
        <v>315</v>
      </c>
      <c r="AI1322" s="89">
        <v>315</v>
      </c>
      <c r="AJ1322" s="10">
        <f t="shared" si="372"/>
        <v>0</v>
      </c>
      <c r="AK1322" s="87">
        <f t="shared" si="373"/>
        <v>0</v>
      </c>
      <c r="AL1322" s="90" t="s">
        <v>9308</v>
      </c>
      <c r="AM1322" s="89">
        <v>61</v>
      </c>
      <c r="AN1322" s="89">
        <v>61</v>
      </c>
      <c r="AO1322" s="10">
        <f t="shared" si="374"/>
        <v>0</v>
      </c>
      <c r="AP1322" s="11">
        <f t="shared" si="375"/>
        <v>0</v>
      </c>
      <c r="AQ1322" s="91" t="s">
        <v>5342</v>
      </c>
      <c r="AR1322" s="89">
        <v>43</v>
      </c>
      <c r="AS1322" s="89">
        <v>45</v>
      </c>
      <c r="AT1322" s="10">
        <f t="shared" si="376"/>
        <v>-2</v>
      </c>
      <c r="AU1322" s="87">
        <f t="shared" si="377"/>
        <v>-4.4444444444444446</v>
      </c>
      <c r="AV1322" s="40" t="s">
        <v>6663</v>
      </c>
    </row>
    <row r="1323" spans="3:48" ht="50.1" customHeight="1">
      <c r="C1323" s="5"/>
      <c r="D1323" s="64" t="s">
        <v>2610</v>
      </c>
      <c r="E1323" s="65" t="s">
        <v>5268</v>
      </c>
      <c r="F1323" s="67" t="s">
        <v>2611</v>
      </c>
      <c r="G1323" s="29">
        <v>2366</v>
      </c>
      <c r="H1323" s="13">
        <v>2769</v>
      </c>
      <c r="I1323" s="10">
        <f t="shared" si="360"/>
        <v>-403</v>
      </c>
      <c r="J1323" s="87">
        <f t="shared" si="361"/>
        <v>-14.553990610328638</v>
      </c>
      <c r="K1323" s="29">
        <v>716</v>
      </c>
      <c r="L1323" s="13">
        <v>904</v>
      </c>
      <c r="M1323" s="10">
        <f t="shared" si="362"/>
        <v>-188</v>
      </c>
      <c r="N1323" s="87">
        <f t="shared" si="363"/>
        <v>-20.79646017699115</v>
      </c>
      <c r="O1323" s="29">
        <v>364</v>
      </c>
      <c r="P1323" s="13">
        <v>363</v>
      </c>
      <c r="Q1323" s="10">
        <f t="shared" si="364"/>
        <v>1</v>
      </c>
      <c r="R1323" s="87">
        <f t="shared" si="365"/>
        <v>0.27548209366391185</v>
      </c>
      <c r="S1323" s="29">
        <v>1286</v>
      </c>
      <c r="T1323" s="13">
        <v>1502</v>
      </c>
      <c r="U1323" s="10">
        <f t="shared" si="366"/>
        <v>-216</v>
      </c>
      <c r="V1323" s="87">
        <f t="shared" si="367"/>
        <v>-14.380825565912117</v>
      </c>
      <c r="W1323" s="88" t="s">
        <v>9309</v>
      </c>
      <c r="X1323" s="89">
        <v>622</v>
      </c>
      <c r="Y1323" s="89">
        <v>846</v>
      </c>
      <c r="Z1323" s="10">
        <f t="shared" si="368"/>
        <v>-224</v>
      </c>
      <c r="AA1323" s="87">
        <f t="shared" si="369"/>
        <v>-26.477541371158392</v>
      </c>
      <c r="AB1323" s="90" t="s">
        <v>9310</v>
      </c>
      <c r="AC1323" s="89">
        <v>567</v>
      </c>
      <c r="AD1323" s="89">
        <v>567</v>
      </c>
      <c r="AE1323" s="10">
        <f t="shared" si="370"/>
        <v>0</v>
      </c>
      <c r="AF1323" s="11">
        <f t="shared" si="371"/>
        <v>0</v>
      </c>
      <c r="AG1323" s="91" t="s">
        <v>5375</v>
      </c>
      <c r="AH1323" s="89">
        <v>32</v>
      </c>
      <c r="AI1323" s="89">
        <v>32</v>
      </c>
      <c r="AJ1323" s="10">
        <f t="shared" si="372"/>
        <v>0</v>
      </c>
      <c r="AK1323" s="87">
        <f t="shared" si="373"/>
        <v>0</v>
      </c>
      <c r="AL1323" s="90" t="s">
        <v>6782</v>
      </c>
      <c r="AM1323" s="89">
        <v>28</v>
      </c>
      <c r="AN1323" s="89">
        <v>22</v>
      </c>
      <c r="AO1323" s="10">
        <f t="shared" si="374"/>
        <v>6</v>
      </c>
      <c r="AP1323" s="11">
        <f t="shared" si="375"/>
        <v>27.27272727272727</v>
      </c>
      <c r="AQ1323" s="91" t="s">
        <v>9311</v>
      </c>
      <c r="AR1323" s="89">
        <v>25</v>
      </c>
      <c r="AS1323" s="89">
        <v>25</v>
      </c>
      <c r="AT1323" s="10">
        <f t="shared" si="376"/>
        <v>0</v>
      </c>
      <c r="AU1323" s="87">
        <f t="shared" si="377"/>
        <v>0</v>
      </c>
      <c r="AV1323" s="40" t="s">
        <v>6664</v>
      </c>
    </row>
    <row r="1324" spans="3:48" ht="50.1" customHeight="1">
      <c r="C1324" s="5"/>
      <c r="D1324" s="64" t="s">
        <v>2612</v>
      </c>
      <c r="E1324" s="65" t="s">
        <v>5268</v>
      </c>
      <c r="F1324" s="67" t="s">
        <v>2613</v>
      </c>
      <c r="G1324" s="29">
        <v>1274</v>
      </c>
      <c r="H1324" s="13">
        <v>1290</v>
      </c>
      <c r="I1324" s="10">
        <f t="shared" si="360"/>
        <v>-16</v>
      </c>
      <c r="J1324" s="87">
        <f t="shared" si="361"/>
        <v>-1.2403100775193798</v>
      </c>
      <c r="K1324" s="29">
        <v>606</v>
      </c>
      <c r="L1324" s="13">
        <v>693</v>
      </c>
      <c r="M1324" s="10">
        <f t="shared" si="362"/>
        <v>-87</v>
      </c>
      <c r="N1324" s="87">
        <f t="shared" si="363"/>
        <v>-12.554112554112553</v>
      </c>
      <c r="O1324" s="29">
        <v>11</v>
      </c>
      <c r="P1324" s="13">
        <v>11</v>
      </c>
      <c r="Q1324" s="10">
        <f t="shared" si="364"/>
        <v>0</v>
      </c>
      <c r="R1324" s="87">
        <f t="shared" si="365"/>
        <v>0</v>
      </c>
      <c r="S1324" s="29">
        <v>656</v>
      </c>
      <c r="T1324" s="13">
        <v>585</v>
      </c>
      <c r="U1324" s="10">
        <f t="shared" si="366"/>
        <v>71</v>
      </c>
      <c r="V1324" s="87">
        <f t="shared" si="367"/>
        <v>12.136752136752136</v>
      </c>
      <c r="W1324" s="88" t="s">
        <v>9312</v>
      </c>
      <c r="X1324" s="89">
        <v>302</v>
      </c>
      <c r="Y1324" s="89">
        <v>302</v>
      </c>
      <c r="Z1324" s="10">
        <f t="shared" si="368"/>
        <v>0</v>
      </c>
      <c r="AA1324" s="87">
        <f t="shared" si="369"/>
        <v>0</v>
      </c>
      <c r="AB1324" s="90" t="s">
        <v>9313</v>
      </c>
      <c r="AC1324" s="89">
        <v>130</v>
      </c>
      <c r="AD1324" s="89">
        <v>69</v>
      </c>
      <c r="AE1324" s="10">
        <f t="shared" si="370"/>
        <v>61</v>
      </c>
      <c r="AF1324" s="11">
        <f t="shared" si="371"/>
        <v>88.405797101449281</v>
      </c>
      <c r="AG1324" s="91" t="s">
        <v>9314</v>
      </c>
      <c r="AH1324" s="89">
        <v>78</v>
      </c>
      <c r="AI1324" s="89">
        <v>78</v>
      </c>
      <c r="AJ1324" s="10">
        <f t="shared" si="372"/>
        <v>0</v>
      </c>
      <c r="AK1324" s="87">
        <f t="shared" si="373"/>
        <v>0</v>
      </c>
      <c r="AL1324" s="90" t="s">
        <v>9315</v>
      </c>
      <c r="AM1324" s="89">
        <v>41</v>
      </c>
      <c r="AN1324" s="89">
        <v>41</v>
      </c>
      <c r="AO1324" s="10">
        <f t="shared" si="374"/>
        <v>0</v>
      </c>
      <c r="AP1324" s="11">
        <f t="shared" si="375"/>
        <v>0</v>
      </c>
      <c r="AQ1324" s="91" t="s">
        <v>9316</v>
      </c>
      <c r="AR1324" s="89">
        <v>31</v>
      </c>
      <c r="AS1324" s="89">
        <v>21</v>
      </c>
      <c r="AT1324" s="10">
        <f t="shared" si="376"/>
        <v>10</v>
      </c>
      <c r="AU1324" s="87">
        <f t="shared" si="377"/>
        <v>47.619047619047613</v>
      </c>
      <c r="AV1324" s="40" t="s">
        <v>6665</v>
      </c>
    </row>
    <row r="1325" spans="3:48" ht="50.1" customHeight="1">
      <c r="C1325" s="5"/>
      <c r="D1325" s="64" t="s">
        <v>2614</v>
      </c>
      <c r="E1325" s="65" t="s">
        <v>5268</v>
      </c>
      <c r="F1325" s="67" t="s">
        <v>2615</v>
      </c>
      <c r="G1325" s="29">
        <v>2403</v>
      </c>
      <c r="H1325" s="13">
        <v>1888</v>
      </c>
      <c r="I1325" s="10">
        <f t="shared" si="360"/>
        <v>515</v>
      </c>
      <c r="J1325" s="87">
        <f t="shared" si="361"/>
        <v>27.277542372881356</v>
      </c>
      <c r="K1325" s="29">
        <v>962</v>
      </c>
      <c r="L1325" s="13">
        <v>962</v>
      </c>
      <c r="M1325" s="10">
        <f t="shared" si="362"/>
        <v>0</v>
      </c>
      <c r="N1325" s="87">
        <f t="shared" si="363"/>
        <v>0</v>
      </c>
      <c r="O1325" s="29">
        <v>59</v>
      </c>
      <c r="P1325" s="13">
        <v>59</v>
      </c>
      <c r="Q1325" s="10">
        <f t="shared" si="364"/>
        <v>0</v>
      </c>
      <c r="R1325" s="87">
        <f t="shared" si="365"/>
        <v>0</v>
      </c>
      <c r="S1325" s="29">
        <v>1382</v>
      </c>
      <c r="T1325" s="13">
        <v>868</v>
      </c>
      <c r="U1325" s="10">
        <f t="shared" si="366"/>
        <v>514</v>
      </c>
      <c r="V1325" s="87">
        <f t="shared" si="367"/>
        <v>59.21658986175116</v>
      </c>
      <c r="W1325" s="88" t="s">
        <v>5403</v>
      </c>
      <c r="X1325" s="89">
        <v>938</v>
      </c>
      <c r="Y1325" s="89">
        <v>427</v>
      </c>
      <c r="Z1325" s="10">
        <f t="shared" si="368"/>
        <v>511</v>
      </c>
      <c r="AA1325" s="87">
        <f t="shared" si="369"/>
        <v>119.67213114754098</v>
      </c>
      <c r="AB1325" s="90" t="s">
        <v>6962</v>
      </c>
      <c r="AC1325" s="89">
        <v>295</v>
      </c>
      <c r="AD1325" s="89">
        <v>294</v>
      </c>
      <c r="AE1325" s="10">
        <f t="shared" si="370"/>
        <v>1</v>
      </c>
      <c r="AF1325" s="11">
        <f t="shared" si="371"/>
        <v>0.3401360544217687</v>
      </c>
      <c r="AG1325" s="91" t="s">
        <v>9317</v>
      </c>
      <c r="AH1325" s="89">
        <v>55</v>
      </c>
      <c r="AI1325" s="89">
        <v>55</v>
      </c>
      <c r="AJ1325" s="10">
        <f t="shared" si="372"/>
        <v>0</v>
      </c>
      <c r="AK1325" s="87">
        <f t="shared" si="373"/>
        <v>0</v>
      </c>
      <c r="AL1325" s="90" t="s">
        <v>9318</v>
      </c>
      <c r="AM1325" s="89">
        <v>43</v>
      </c>
      <c r="AN1325" s="89">
        <v>42</v>
      </c>
      <c r="AO1325" s="10">
        <f t="shared" si="374"/>
        <v>1</v>
      </c>
      <c r="AP1325" s="11">
        <f t="shared" si="375"/>
        <v>2.3809523809523809</v>
      </c>
      <c r="AQ1325" s="91" t="s">
        <v>6845</v>
      </c>
      <c r="AR1325" s="89">
        <v>37</v>
      </c>
      <c r="AS1325" s="89">
        <v>37</v>
      </c>
      <c r="AT1325" s="10">
        <f t="shared" si="376"/>
        <v>0</v>
      </c>
      <c r="AU1325" s="87">
        <f t="shared" si="377"/>
        <v>0</v>
      </c>
      <c r="AV1325" s="40" t="s">
        <v>9319</v>
      </c>
    </row>
    <row r="1326" spans="3:48" ht="50.1" customHeight="1">
      <c r="C1326" s="5"/>
      <c r="D1326" s="64" t="s">
        <v>2616</v>
      </c>
      <c r="E1326" s="65" t="s">
        <v>5268</v>
      </c>
      <c r="F1326" s="67" t="s">
        <v>2617</v>
      </c>
      <c r="G1326" s="29">
        <v>1546</v>
      </c>
      <c r="H1326" s="13">
        <v>1081</v>
      </c>
      <c r="I1326" s="10">
        <f t="shared" si="360"/>
        <v>465</v>
      </c>
      <c r="J1326" s="87">
        <f t="shared" si="361"/>
        <v>43.015726179463456</v>
      </c>
      <c r="K1326" s="29">
        <v>866</v>
      </c>
      <c r="L1326" s="13">
        <v>535</v>
      </c>
      <c r="M1326" s="10">
        <f t="shared" si="362"/>
        <v>331</v>
      </c>
      <c r="N1326" s="87">
        <f t="shared" si="363"/>
        <v>61.86915887850467</v>
      </c>
      <c r="O1326" s="29">
        <v>109</v>
      </c>
      <c r="P1326" s="13">
        <v>109</v>
      </c>
      <c r="Q1326" s="10">
        <f t="shared" si="364"/>
        <v>0</v>
      </c>
      <c r="R1326" s="87">
        <f t="shared" si="365"/>
        <v>0</v>
      </c>
      <c r="S1326" s="29">
        <v>571</v>
      </c>
      <c r="T1326" s="13">
        <v>437</v>
      </c>
      <c r="U1326" s="10">
        <f t="shared" si="366"/>
        <v>134</v>
      </c>
      <c r="V1326" s="87">
        <f t="shared" si="367"/>
        <v>30.663615560640732</v>
      </c>
      <c r="W1326" s="88" t="s">
        <v>5339</v>
      </c>
      <c r="X1326" s="89">
        <v>508</v>
      </c>
      <c r="Y1326" s="89">
        <v>208</v>
      </c>
      <c r="Z1326" s="10">
        <f t="shared" si="368"/>
        <v>300</v>
      </c>
      <c r="AA1326" s="87">
        <f t="shared" si="369"/>
        <v>144.23076923076923</v>
      </c>
      <c r="AB1326" s="90" t="s">
        <v>6738</v>
      </c>
      <c r="AC1326" s="89">
        <v>36</v>
      </c>
      <c r="AD1326" s="89">
        <v>6</v>
      </c>
      <c r="AE1326" s="10">
        <f t="shared" si="370"/>
        <v>30</v>
      </c>
      <c r="AF1326" s="11">
        <f t="shared" si="371"/>
        <v>500</v>
      </c>
      <c r="AG1326" s="91" t="s">
        <v>9320</v>
      </c>
      <c r="AH1326" s="89">
        <v>10</v>
      </c>
      <c r="AI1326" s="89">
        <v>10</v>
      </c>
      <c r="AJ1326" s="10">
        <f t="shared" si="372"/>
        <v>0</v>
      </c>
      <c r="AK1326" s="87">
        <f t="shared" si="373"/>
        <v>0</v>
      </c>
      <c r="AL1326" s="90" t="s">
        <v>9321</v>
      </c>
      <c r="AM1326" s="89">
        <v>10</v>
      </c>
      <c r="AN1326" s="89">
        <v>10</v>
      </c>
      <c r="AO1326" s="10">
        <f t="shared" si="374"/>
        <v>0</v>
      </c>
      <c r="AP1326" s="11">
        <f t="shared" si="375"/>
        <v>0</v>
      </c>
      <c r="AQ1326" s="91" t="s">
        <v>5438</v>
      </c>
      <c r="AR1326" s="89">
        <v>6</v>
      </c>
      <c r="AS1326" s="89">
        <v>3</v>
      </c>
      <c r="AT1326" s="10">
        <f t="shared" si="376"/>
        <v>3</v>
      </c>
      <c r="AU1326" s="87">
        <f t="shared" si="377"/>
        <v>100</v>
      </c>
      <c r="AV1326" s="40" t="s">
        <v>9322</v>
      </c>
    </row>
    <row r="1327" spans="3:48" ht="50.1" customHeight="1">
      <c r="C1327" s="5"/>
      <c r="D1327" s="64" t="s">
        <v>2618</v>
      </c>
      <c r="E1327" s="65" t="s">
        <v>5268</v>
      </c>
      <c r="F1327" s="67" t="s">
        <v>2619</v>
      </c>
      <c r="G1327" s="29">
        <v>1142</v>
      </c>
      <c r="H1327" s="13">
        <v>1209</v>
      </c>
      <c r="I1327" s="10">
        <f t="shared" si="360"/>
        <v>-67</v>
      </c>
      <c r="J1327" s="87">
        <f t="shared" si="361"/>
        <v>-5.5417700578990905</v>
      </c>
      <c r="K1327" s="29">
        <v>308</v>
      </c>
      <c r="L1327" s="13">
        <v>298</v>
      </c>
      <c r="M1327" s="10">
        <f t="shared" si="362"/>
        <v>10</v>
      </c>
      <c r="N1327" s="87">
        <f t="shared" si="363"/>
        <v>3.3557046979865772</v>
      </c>
      <c r="O1327" s="29">
        <v>248</v>
      </c>
      <c r="P1327" s="13">
        <v>328</v>
      </c>
      <c r="Q1327" s="10">
        <f t="shared" si="364"/>
        <v>-80</v>
      </c>
      <c r="R1327" s="87">
        <f t="shared" si="365"/>
        <v>-24.390243902439025</v>
      </c>
      <c r="S1327" s="29">
        <v>586</v>
      </c>
      <c r="T1327" s="13">
        <v>583</v>
      </c>
      <c r="U1327" s="10">
        <f t="shared" si="366"/>
        <v>3</v>
      </c>
      <c r="V1327" s="87">
        <f t="shared" si="367"/>
        <v>0.51457975986277882</v>
      </c>
      <c r="W1327" s="88" t="s">
        <v>5341</v>
      </c>
      <c r="X1327" s="89">
        <v>292</v>
      </c>
      <c r="Y1327" s="89">
        <v>292</v>
      </c>
      <c r="Z1327" s="10">
        <f t="shared" si="368"/>
        <v>0</v>
      </c>
      <c r="AA1327" s="87">
        <f t="shared" si="369"/>
        <v>0</v>
      </c>
      <c r="AB1327" s="90" t="s">
        <v>8910</v>
      </c>
      <c r="AC1327" s="89">
        <v>108</v>
      </c>
      <c r="AD1327" s="89">
        <v>138</v>
      </c>
      <c r="AE1327" s="10">
        <f t="shared" si="370"/>
        <v>-30</v>
      </c>
      <c r="AF1327" s="11">
        <f t="shared" si="371"/>
        <v>-21.739130434782609</v>
      </c>
      <c r="AG1327" s="91" t="s">
        <v>5403</v>
      </c>
      <c r="AH1327" s="89">
        <v>56</v>
      </c>
      <c r="AI1327" s="89">
        <v>29</v>
      </c>
      <c r="AJ1327" s="10">
        <f t="shared" si="372"/>
        <v>27</v>
      </c>
      <c r="AK1327" s="87">
        <f t="shared" si="373"/>
        <v>93.103448275862064</v>
      </c>
      <c r="AL1327" s="90" t="s">
        <v>5382</v>
      </c>
      <c r="AM1327" s="89">
        <v>50</v>
      </c>
      <c r="AN1327" s="89">
        <v>50</v>
      </c>
      <c r="AO1327" s="10">
        <f t="shared" si="374"/>
        <v>0</v>
      </c>
      <c r="AP1327" s="11">
        <f t="shared" si="375"/>
        <v>0</v>
      </c>
      <c r="AQ1327" s="91" t="s">
        <v>9323</v>
      </c>
      <c r="AR1327" s="89">
        <v>46</v>
      </c>
      <c r="AS1327" s="89">
        <v>46</v>
      </c>
      <c r="AT1327" s="10">
        <f t="shared" si="376"/>
        <v>0</v>
      </c>
      <c r="AU1327" s="87">
        <f t="shared" si="377"/>
        <v>0</v>
      </c>
      <c r="AV1327" s="40" t="s">
        <v>6666</v>
      </c>
    </row>
    <row r="1328" spans="3:48" ht="50.1" customHeight="1">
      <c r="C1328" s="5"/>
      <c r="D1328" s="64" t="s">
        <v>2620</v>
      </c>
      <c r="E1328" s="65" t="s">
        <v>5268</v>
      </c>
      <c r="F1328" s="67" t="s">
        <v>2621</v>
      </c>
      <c r="G1328" s="29">
        <v>2552</v>
      </c>
      <c r="H1328" s="13">
        <v>2311</v>
      </c>
      <c r="I1328" s="10">
        <f t="shared" si="360"/>
        <v>241</v>
      </c>
      <c r="J1328" s="87">
        <f t="shared" si="361"/>
        <v>10.428385980095197</v>
      </c>
      <c r="K1328" s="29">
        <v>1064</v>
      </c>
      <c r="L1328" s="13">
        <v>899</v>
      </c>
      <c r="M1328" s="10">
        <f t="shared" si="362"/>
        <v>165</v>
      </c>
      <c r="N1328" s="87">
        <f t="shared" si="363"/>
        <v>18.353726362625139</v>
      </c>
      <c r="O1328" s="29">
        <v>211</v>
      </c>
      <c r="P1328" s="13">
        <v>211</v>
      </c>
      <c r="Q1328" s="10">
        <f t="shared" si="364"/>
        <v>0</v>
      </c>
      <c r="R1328" s="87">
        <f t="shared" si="365"/>
        <v>0</v>
      </c>
      <c r="S1328" s="29">
        <v>1276</v>
      </c>
      <c r="T1328" s="13">
        <v>1201</v>
      </c>
      <c r="U1328" s="10">
        <f t="shared" si="366"/>
        <v>75</v>
      </c>
      <c r="V1328" s="87">
        <f t="shared" si="367"/>
        <v>6.2447960033305581</v>
      </c>
      <c r="W1328" s="88" t="s">
        <v>5450</v>
      </c>
      <c r="X1328" s="89">
        <v>683</v>
      </c>
      <c r="Y1328" s="89">
        <v>610</v>
      </c>
      <c r="Z1328" s="10">
        <f t="shared" si="368"/>
        <v>73</v>
      </c>
      <c r="AA1328" s="87">
        <f t="shared" si="369"/>
        <v>11.967213114754099</v>
      </c>
      <c r="AB1328" s="90" t="s">
        <v>5339</v>
      </c>
      <c r="AC1328" s="89">
        <v>270</v>
      </c>
      <c r="AD1328" s="89">
        <v>270</v>
      </c>
      <c r="AE1328" s="10">
        <f t="shared" si="370"/>
        <v>0</v>
      </c>
      <c r="AF1328" s="11">
        <f t="shared" si="371"/>
        <v>0</v>
      </c>
      <c r="AG1328" s="91" t="s">
        <v>9324</v>
      </c>
      <c r="AH1328" s="89">
        <v>220</v>
      </c>
      <c r="AI1328" s="89">
        <v>220</v>
      </c>
      <c r="AJ1328" s="10">
        <f t="shared" si="372"/>
        <v>0</v>
      </c>
      <c r="AK1328" s="87">
        <f t="shared" si="373"/>
        <v>0</v>
      </c>
      <c r="AL1328" s="90" t="s">
        <v>9325</v>
      </c>
      <c r="AM1328" s="89">
        <v>56</v>
      </c>
      <c r="AN1328" s="89">
        <v>56</v>
      </c>
      <c r="AO1328" s="10">
        <f t="shared" si="374"/>
        <v>0</v>
      </c>
      <c r="AP1328" s="11">
        <f t="shared" si="375"/>
        <v>0</v>
      </c>
      <c r="AQ1328" s="91" t="s">
        <v>9326</v>
      </c>
      <c r="AR1328" s="89">
        <v>23</v>
      </c>
      <c r="AS1328" s="89">
        <v>23</v>
      </c>
      <c r="AT1328" s="10">
        <f t="shared" si="376"/>
        <v>0</v>
      </c>
      <c r="AU1328" s="87">
        <f t="shared" si="377"/>
        <v>0</v>
      </c>
      <c r="AV1328" s="40" t="s">
        <v>9327</v>
      </c>
    </row>
    <row r="1329" spans="3:48" ht="50.1" customHeight="1">
      <c r="C1329" s="5"/>
      <c r="D1329" s="64" t="s">
        <v>2622</v>
      </c>
      <c r="E1329" s="65" t="s">
        <v>5268</v>
      </c>
      <c r="F1329" s="67" t="s">
        <v>2623</v>
      </c>
      <c r="G1329" s="29">
        <v>1966</v>
      </c>
      <c r="H1329" s="13">
        <v>1902</v>
      </c>
      <c r="I1329" s="10">
        <f t="shared" si="360"/>
        <v>64</v>
      </c>
      <c r="J1329" s="87">
        <f t="shared" si="361"/>
        <v>3.3648790746582544</v>
      </c>
      <c r="K1329" s="29">
        <v>754</v>
      </c>
      <c r="L1329" s="13">
        <v>751</v>
      </c>
      <c r="M1329" s="10">
        <f t="shared" si="362"/>
        <v>3</v>
      </c>
      <c r="N1329" s="87">
        <f t="shared" si="363"/>
        <v>0.39946737683089217</v>
      </c>
      <c r="O1329" s="29">
        <v>157</v>
      </c>
      <c r="P1329" s="13">
        <v>156</v>
      </c>
      <c r="Q1329" s="10">
        <f t="shared" si="364"/>
        <v>1</v>
      </c>
      <c r="R1329" s="87">
        <f t="shared" si="365"/>
        <v>0.64102564102564097</v>
      </c>
      <c r="S1329" s="29">
        <v>1055</v>
      </c>
      <c r="T1329" s="13">
        <v>994</v>
      </c>
      <c r="U1329" s="10">
        <f t="shared" si="366"/>
        <v>61</v>
      </c>
      <c r="V1329" s="87">
        <f t="shared" si="367"/>
        <v>6.1368209255533195</v>
      </c>
      <c r="W1329" s="88" t="s">
        <v>5378</v>
      </c>
      <c r="X1329" s="89">
        <v>542</v>
      </c>
      <c r="Y1329" s="89">
        <v>489</v>
      </c>
      <c r="Z1329" s="10">
        <f t="shared" si="368"/>
        <v>53</v>
      </c>
      <c r="AA1329" s="87">
        <f t="shared" si="369"/>
        <v>10.838445807770961</v>
      </c>
      <c r="AB1329" s="90" t="s">
        <v>9328</v>
      </c>
      <c r="AC1329" s="89">
        <v>183</v>
      </c>
      <c r="AD1329" s="89">
        <v>183</v>
      </c>
      <c r="AE1329" s="10">
        <f t="shared" si="370"/>
        <v>0</v>
      </c>
      <c r="AF1329" s="11">
        <f t="shared" si="371"/>
        <v>0</v>
      </c>
      <c r="AG1329" s="91" t="s">
        <v>5335</v>
      </c>
      <c r="AH1329" s="89">
        <v>157</v>
      </c>
      <c r="AI1329" s="89">
        <v>157</v>
      </c>
      <c r="AJ1329" s="10">
        <f t="shared" si="372"/>
        <v>0</v>
      </c>
      <c r="AK1329" s="87">
        <f t="shared" si="373"/>
        <v>0</v>
      </c>
      <c r="AL1329" s="90" t="s">
        <v>9329</v>
      </c>
      <c r="AM1329" s="89">
        <v>103</v>
      </c>
      <c r="AN1329" s="89">
        <v>103</v>
      </c>
      <c r="AO1329" s="10">
        <f t="shared" si="374"/>
        <v>0</v>
      </c>
      <c r="AP1329" s="11">
        <f t="shared" si="375"/>
        <v>0</v>
      </c>
      <c r="AQ1329" s="91" t="s">
        <v>5403</v>
      </c>
      <c r="AR1329" s="89">
        <v>57</v>
      </c>
      <c r="AS1329" s="89">
        <v>51</v>
      </c>
      <c r="AT1329" s="10">
        <f t="shared" si="376"/>
        <v>6</v>
      </c>
      <c r="AU1329" s="87">
        <f t="shared" si="377"/>
        <v>11.76470588235294</v>
      </c>
      <c r="AV1329" s="40" t="s">
        <v>9330</v>
      </c>
    </row>
    <row r="1330" spans="3:48" ht="50.1" customHeight="1">
      <c r="C1330" s="5"/>
      <c r="D1330" s="64" t="s">
        <v>2624</v>
      </c>
      <c r="E1330" s="65" t="s">
        <v>5268</v>
      </c>
      <c r="F1330" s="67" t="s">
        <v>2625</v>
      </c>
      <c r="G1330" s="29">
        <v>729</v>
      </c>
      <c r="H1330" s="13">
        <v>415</v>
      </c>
      <c r="I1330" s="10">
        <f t="shared" si="360"/>
        <v>314</v>
      </c>
      <c r="J1330" s="87">
        <f t="shared" si="361"/>
        <v>75.662650602409641</v>
      </c>
      <c r="K1330" s="29">
        <v>686</v>
      </c>
      <c r="L1330" s="13">
        <v>371</v>
      </c>
      <c r="M1330" s="10">
        <f t="shared" si="362"/>
        <v>315</v>
      </c>
      <c r="N1330" s="87">
        <f t="shared" si="363"/>
        <v>84.905660377358487</v>
      </c>
      <c r="O1330" s="29">
        <v>1</v>
      </c>
      <c r="P1330" s="13">
        <v>1</v>
      </c>
      <c r="Q1330" s="10">
        <f t="shared" si="364"/>
        <v>0</v>
      </c>
      <c r="R1330" s="87">
        <f t="shared" si="365"/>
        <v>0</v>
      </c>
      <c r="S1330" s="29">
        <v>43</v>
      </c>
      <c r="T1330" s="13">
        <v>43</v>
      </c>
      <c r="U1330" s="10">
        <f t="shared" si="366"/>
        <v>0</v>
      </c>
      <c r="V1330" s="87">
        <f t="shared" si="367"/>
        <v>0</v>
      </c>
      <c r="W1330" s="88" t="s">
        <v>5368</v>
      </c>
      <c r="X1330" s="89">
        <v>23</v>
      </c>
      <c r="Y1330" s="89">
        <v>4</v>
      </c>
      <c r="Z1330" s="10">
        <f t="shared" si="368"/>
        <v>19</v>
      </c>
      <c r="AA1330" s="87">
        <f t="shared" si="369"/>
        <v>475</v>
      </c>
      <c r="AB1330" s="90" t="s">
        <v>5335</v>
      </c>
      <c r="AC1330" s="89">
        <v>10</v>
      </c>
      <c r="AD1330" s="89">
        <v>10</v>
      </c>
      <c r="AE1330" s="10">
        <f t="shared" si="370"/>
        <v>0</v>
      </c>
      <c r="AF1330" s="11">
        <f t="shared" si="371"/>
        <v>0</v>
      </c>
      <c r="AG1330" s="91" t="s">
        <v>6575</v>
      </c>
      <c r="AH1330" s="89">
        <v>8</v>
      </c>
      <c r="AI1330" s="89">
        <v>8</v>
      </c>
      <c r="AJ1330" s="10">
        <f t="shared" si="372"/>
        <v>0</v>
      </c>
      <c r="AK1330" s="87">
        <f t="shared" si="373"/>
        <v>0</v>
      </c>
      <c r="AL1330" s="90" t="s">
        <v>5438</v>
      </c>
      <c r="AM1330" s="89">
        <v>2</v>
      </c>
      <c r="AN1330" s="89">
        <v>1</v>
      </c>
      <c r="AO1330" s="10">
        <f t="shared" si="374"/>
        <v>1</v>
      </c>
      <c r="AP1330" s="11">
        <f t="shared" si="375"/>
        <v>100</v>
      </c>
      <c r="AQ1330" s="91" t="s">
        <v>5383</v>
      </c>
      <c r="AR1330" s="89">
        <v>0</v>
      </c>
      <c r="AS1330" s="89">
        <v>0</v>
      </c>
      <c r="AT1330" s="10" t="str">
        <f t="shared" si="376"/>
        <v>-</v>
      </c>
      <c r="AU1330" s="87" t="str">
        <f t="shared" si="377"/>
        <v>-</v>
      </c>
      <c r="AV1330" s="40" t="s">
        <v>9331</v>
      </c>
    </row>
    <row r="1331" spans="3:48" ht="50.1" customHeight="1">
      <c r="C1331" s="5"/>
      <c r="D1331" s="64" t="s">
        <v>2626</v>
      </c>
      <c r="E1331" s="65" t="s">
        <v>5268</v>
      </c>
      <c r="F1331" s="67" t="s">
        <v>2627</v>
      </c>
      <c r="G1331" s="29">
        <v>8767</v>
      </c>
      <c r="H1331" s="13">
        <v>9269</v>
      </c>
      <c r="I1331" s="10">
        <f t="shared" si="360"/>
        <v>-502</v>
      </c>
      <c r="J1331" s="87">
        <f t="shared" si="361"/>
        <v>-5.415902470600928</v>
      </c>
      <c r="K1331" s="29">
        <v>2790</v>
      </c>
      <c r="L1331" s="13">
        <v>2916</v>
      </c>
      <c r="M1331" s="10">
        <f t="shared" si="362"/>
        <v>-126</v>
      </c>
      <c r="N1331" s="87">
        <f t="shared" si="363"/>
        <v>-4.3209876543209873</v>
      </c>
      <c r="O1331" s="29">
        <v>169</v>
      </c>
      <c r="P1331" s="13">
        <v>169</v>
      </c>
      <c r="Q1331" s="10">
        <f t="shared" si="364"/>
        <v>0</v>
      </c>
      <c r="R1331" s="87">
        <f t="shared" si="365"/>
        <v>0</v>
      </c>
      <c r="S1331" s="29">
        <v>5808</v>
      </c>
      <c r="T1331" s="13">
        <v>6185</v>
      </c>
      <c r="U1331" s="10">
        <f t="shared" si="366"/>
        <v>-377</v>
      </c>
      <c r="V1331" s="87">
        <f t="shared" si="367"/>
        <v>-6.095392077607114</v>
      </c>
      <c r="W1331" s="88" t="s">
        <v>6667</v>
      </c>
      <c r="X1331" s="89">
        <v>2706</v>
      </c>
      <c r="Y1331" s="89">
        <v>2888</v>
      </c>
      <c r="Z1331" s="10">
        <f t="shared" si="368"/>
        <v>-182</v>
      </c>
      <c r="AA1331" s="87">
        <f t="shared" si="369"/>
        <v>-6.3019390581717447</v>
      </c>
      <c r="AB1331" s="90" t="s">
        <v>5628</v>
      </c>
      <c r="AC1331" s="89">
        <v>1830</v>
      </c>
      <c r="AD1331" s="89">
        <v>1870</v>
      </c>
      <c r="AE1331" s="10">
        <f t="shared" si="370"/>
        <v>-40</v>
      </c>
      <c r="AF1331" s="11">
        <f t="shared" si="371"/>
        <v>-2.1390374331550799</v>
      </c>
      <c r="AG1331" s="91" t="s">
        <v>5339</v>
      </c>
      <c r="AH1331" s="89">
        <v>570</v>
      </c>
      <c r="AI1331" s="89">
        <v>639</v>
      </c>
      <c r="AJ1331" s="10">
        <f t="shared" si="372"/>
        <v>-69</v>
      </c>
      <c r="AK1331" s="87">
        <f t="shared" si="373"/>
        <v>-10.7981220657277</v>
      </c>
      <c r="AL1331" s="90" t="s">
        <v>6534</v>
      </c>
      <c r="AM1331" s="89">
        <v>145</v>
      </c>
      <c r="AN1331" s="89">
        <v>146</v>
      </c>
      <c r="AO1331" s="10">
        <f t="shared" si="374"/>
        <v>-1</v>
      </c>
      <c r="AP1331" s="11">
        <f t="shared" si="375"/>
        <v>-0.68493150684931503</v>
      </c>
      <c r="AQ1331" s="91" t="s">
        <v>9332</v>
      </c>
      <c r="AR1331" s="89">
        <v>133</v>
      </c>
      <c r="AS1331" s="89">
        <v>136</v>
      </c>
      <c r="AT1331" s="10">
        <f t="shared" si="376"/>
        <v>-3</v>
      </c>
      <c r="AU1331" s="87">
        <f t="shared" si="377"/>
        <v>-2.2058823529411766</v>
      </c>
      <c r="AV1331" s="40" t="s">
        <v>9333</v>
      </c>
    </row>
    <row r="1332" spans="3:48" ht="50.1" customHeight="1">
      <c r="C1332" s="5"/>
      <c r="D1332" s="64" t="s">
        <v>2628</v>
      </c>
      <c r="E1332" s="65" t="s">
        <v>5268</v>
      </c>
      <c r="F1332" s="67" t="s">
        <v>2629</v>
      </c>
      <c r="G1332" s="29">
        <v>2725</v>
      </c>
      <c r="H1332" s="13">
        <v>2596</v>
      </c>
      <c r="I1332" s="10">
        <f t="shared" si="360"/>
        <v>129</v>
      </c>
      <c r="J1332" s="87">
        <f t="shared" si="361"/>
        <v>4.9691833590138668</v>
      </c>
      <c r="K1332" s="29">
        <v>2131</v>
      </c>
      <c r="L1332" s="13">
        <v>2259</v>
      </c>
      <c r="M1332" s="10">
        <f t="shared" si="362"/>
        <v>-128</v>
      </c>
      <c r="N1332" s="87">
        <f t="shared" si="363"/>
        <v>-5.66622399291722</v>
      </c>
      <c r="O1332" s="29">
        <v>138</v>
      </c>
      <c r="P1332" s="13">
        <v>177</v>
      </c>
      <c r="Q1332" s="10">
        <f t="shared" si="364"/>
        <v>-39</v>
      </c>
      <c r="R1332" s="87">
        <f t="shared" si="365"/>
        <v>-22.033898305084744</v>
      </c>
      <c r="S1332" s="29">
        <v>456</v>
      </c>
      <c r="T1332" s="13">
        <v>160</v>
      </c>
      <c r="U1332" s="10">
        <f t="shared" si="366"/>
        <v>296</v>
      </c>
      <c r="V1332" s="87">
        <f t="shared" si="367"/>
        <v>185</v>
      </c>
      <c r="W1332" s="88" t="s">
        <v>5339</v>
      </c>
      <c r="X1332" s="89">
        <v>254</v>
      </c>
      <c r="Y1332" s="89">
        <v>24</v>
      </c>
      <c r="Z1332" s="10">
        <f t="shared" si="368"/>
        <v>230</v>
      </c>
      <c r="AA1332" s="87">
        <f t="shared" si="369"/>
        <v>958.33333333333337</v>
      </c>
      <c r="AB1332" s="90" t="s">
        <v>6199</v>
      </c>
      <c r="AC1332" s="89">
        <v>100</v>
      </c>
      <c r="AD1332" s="89">
        <v>46</v>
      </c>
      <c r="AE1332" s="10">
        <f t="shared" si="370"/>
        <v>54</v>
      </c>
      <c r="AF1332" s="11">
        <f t="shared" si="371"/>
        <v>117.39130434782609</v>
      </c>
      <c r="AG1332" s="91" t="s">
        <v>9334</v>
      </c>
      <c r="AH1332" s="89">
        <v>94</v>
      </c>
      <c r="AI1332" s="89">
        <v>74</v>
      </c>
      <c r="AJ1332" s="10">
        <f t="shared" si="372"/>
        <v>20</v>
      </c>
      <c r="AK1332" s="87">
        <f t="shared" si="373"/>
        <v>27.027027027027028</v>
      </c>
      <c r="AL1332" s="90" t="s">
        <v>9335</v>
      </c>
      <c r="AM1332" s="89">
        <v>4</v>
      </c>
      <c r="AN1332" s="89">
        <v>4</v>
      </c>
      <c r="AO1332" s="10">
        <f t="shared" si="374"/>
        <v>0</v>
      </c>
      <c r="AP1332" s="11">
        <f t="shared" si="375"/>
        <v>0</v>
      </c>
      <c r="AQ1332" s="91" t="s">
        <v>5438</v>
      </c>
      <c r="AR1332" s="89">
        <v>3</v>
      </c>
      <c r="AS1332" s="89">
        <v>1</v>
      </c>
      <c r="AT1332" s="10">
        <f t="shared" si="376"/>
        <v>2</v>
      </c>
      <c r="AU1332" s="87">
        <f t="shared" si="377"/>
        <v>200</v>
      </c>
      <c r="AV1332" s="40" t="s">
        <v>9336</v>
      </c>
    </row>
    <row r="1333" spans="3:48" ht="50.1" customHeight="1">
      <c r="C1333" s="5"/>
      <c r="D1333" s="64" t="s">
        <v>2630</v>
      </c>
      <c r="E1333" s="65" t="s">
        <v>5268</v>
      </c>
      <c r="F1333" s="67" t="s">
        <v>337</v>
      </c>
      <c r="G1333" s="29">
        <v>2935</v>
      </c>
      <c r="H1333" s="13">
        <v>2925</v>
      </c>
      <c r="I1333" s="10">
        <f t="shared" si="360"/>
        <v>10</v>
      </c>
      <c r="J1333" s="87">
        <f t="shared" si="361"/>
        <v>0.34188034188034189</v>
      </c>
      <c r="K1333" s="29">
        <v>1638</v>
      </c>
      <c r="L1333" s="13">
        <v>1644</v>
      </c>
      <c r="M1333" s="10">
        <f t="shared" si="362"/>
        <v>-6</v>
      </c>
      <c r="N1333" s="87">
        <f t="shared" si="363"/>
        <v>-0.36496350364963503</v>
      </c>
      <c r="O1333" s="29">
        <v>75</v>
      </c>
      <c r="P1333" s="13">
        <v>75</v>
      </c>
      <c r="Q1333" s="10">
        <f t="shared" si="364"/>
        <v>0</v>
      </c>
      <c r="R1333" s="87">
        <f t="shared" si="365"/>
        <v>0</v>
      </c>
      <c r="S1333" s="29">
        <v>1222</v>
      </c>
      <c r="T1333" s="13">
        <v>1207</v>
      </c>
      <c r="U1333" s="10">
        <f t="shared" si="366"/>
        <v>15</v>
      </c>
      <c r="V1333" s="87">
        <f t="shared" si="367"/>
        <v>1.2427506213753108</v>
      </c>
      <c r="W1333" s="88" t="s">
        <v>6372</v>
      </c>
      <c r="X1333" s="89">
        <v>831</v>
      </c>
      <c r="Y1333" s="89">
        <v>818</v>
      </c>
      <c r="Z1333" s="10">
        <f t="shared" si="368"/>
        <v>13</v>
      </c>
      <c r="AA1333" s="87">
        <f t="shared" si="369"/>
        <v>1.5892420537897312</v>
      </c>
      <c r="AB1333" s="90" t="s">
        <v>7424</v>
      </c>
      <c r="AC1333" s="89">
        <v>240</v>
      </c>
      <c r="AD1333" s="89">
        <v>239</v>
      </c>
      <c r="AE1333" s="10">
        <f t="shared" si="370"/>
        <v>1</v>
      </c>
      <c r="AF1333" s="11">
        <f t="shared" si="371"/>
        <v>0.41841004184100417</v>
      </c>
      <c r="AG1333" s="91" t="s">
        <v>6738</v>
      </c>
      <c r="AH1333" s="89">
        <v>134</v>
      </c>
      <c r="AI1333" s="89">
        <v>134</v>
      </c>
      <c r="AJ1333" s="10">
        <f t="shared" si="372"/>
        <v>0</v>
      </c>
      <c r="AK1333" s="87">
        <f t="shared" si="373"/>
        <v>0</v>
      </c>
      <c r="AL1333" s="90" t="s">
        <v>9321</v>
      </c>
      <c r="AM1333" s="89">
        <v>12</v>
      </c>
      <c r="AN1333" s="89">
        <v>12</v>
      </c>
      <c r="AO1333" s="10">
        <f t="shared" si="374"/>
        <v>0</v>
      </c>
      <c r="AP1333" s="11">
        <f t="shared" si="375"/>
        <v>0</v>
      </c>
      <c r="AQ1333" s="91" t="s">
        <v>9337</v>
      </c>
      <c r="AR1333" s="89">
        <v>3</v>
      </c>
      <c r="AS1333" s="89">
        <v>3</v>
      </c>
      <c r="AT1333" s="10">
        <f t="shared" si="376"/>
        <v>0</v>
      </c>
      <c r="AU1333" s="87">
        <f t="shared" si="377"/>
        <v>0</v>
      </c>
      <c r="AV1333" s="40" t="s">
        <v>6668</v>
      </c>
    </row>
    <row r="1334" spans="3:48" ht="50.1" customHeight="1">
      <c r="C1334" s="5"/>
      <c r="D1334" s="64" t="s">
        <v>2631</v>
      </c>
      <c r="E1334" s="65" t="s">
        <v>5268</v>
      </c>
      <c r="F1334" s="67" t="s">
        <v>2632</v>
      </c>
      <c r="G1334" s="29">
        <v>2757</v>
      </c>
      <c r="H1334" s="13">
        <v>2185</v>
      </c>
      <c r="I1334" s="10">
        <f t="shared" si="360"/>
        <v>572</v>
      </c>
      <c r="J1334" s="87">
        <f t="shared" si="361"/>
        <v>26.178489702517162</v>
      </c>
      <c r="K1334" s="29">
        <v>2267</v>
      </c>
      <c r="L1334" s="13">
        <v>1712</v>
      </c>
      <c r="M1334" s="10">
        <f t="shared" si="362"/>
        <v>555</v>
      </c>
      <c r="N1334" s="87">
        <f t="shared" si="363"/>
        <v>32.418224299065415</v>
      </c>
      <c r="O1334" s="29">
        <v>45</v>
      </c>
      <c r="P1334" s="13">
        <v>45</v>
      </c>
      <c r="Q1334" s="10">
        <f t="shared" si="364"/>
        <v>0</v>
      </c>
      <c r="R1334" s="87">
        <f t="shared" si="365"/>
        <v>0</v>
      </c>
      <c r="S1334" s="29">
        <v>444</v>
      </c>
      <c r="T1334" s="13">
        <v>428</v>
      </c>
      <c r="U1334" s="10">
        <f t="shared" si="366"/>
        <v>16</v>
      </c>
      <c r="V1334" s="87">
        <f t="shared" si="367"/>
        <v>3.7383177570093453</v>
      </c>
      <c r="W1334" s="88" t="s">
        <v>5775</v>
      </c>
      <c r="X1334" s="89">
        <v>363</v>
      </c>
      <c r="Y1334" s="89">
        <v>362</v>
      </c>
      <c r="Z1334" s="10">
        <f t="shared" si="368"/>
        <v>1</v>
      </c>
      <c r="AA1334" s="87">
        <f t="shared" si="369"/>
        <v>0.27624309392265189</v>
      </c>
      <c r="AB1334" s="90" t="s">
        <v>6502</v>
      </c>
      <c r="AC1334" s="89">
        <v>47</v>
      </c>
      <c r="AD1334" s="89">
        <v>47</v>
      </c>
      <c r="AE1334" s="10">
        <f t="shared" si="370"/>
        <v>0</v>
      </c>
      <c r="AF1334" s="11">
        <f t="shared" si="371"/>
        <v>0</v>
      </c>
      <c r="AG1334" s="91" t="s">
        <v>5368</v>
      </c>
      <c r="AH1334" s="89">
        <v>27</v>
      </c>
      <c r="AI1334" s="89">
        <v>13</v>
      </c>
      <c r="AJ1334" s="10">
        <f t="shared" si="372"/>
        <v>14</v>
      </c>
      <c r="AK1334" s="87">
        <f t="shared" si="373"/>
        <v>107.69230769230769</v>
      </c>
      <c r="AL1334" s="90" t="s">
        <v>5431</v>
      </c>
      <c r="AM1334" s="89">
        <v>5</v>
      </c>
      <c r="AN1334" s="89">
        <v>5</v>
      </c>
      <c r="AO1334" s="10">
        <f t="shared" si="374"/>
        <v>0</v>
      </c>
      <c r="AP1334" s="11">
        <f t="shared" si="375"/>
        <v>0</v>
      </c>
      <c r="AQ1334" s="91" t="s">
        <v>5635</v>
      </c>
      <c r="AR1334" s="89">
        <v>2</v>
      </c>
      <c r="AS1334" s="89">
        <v>1</v>
      </c>
      <c r="AT1334" s="10">
        <f t="shared" si="376"/>
        <v>1</v>
      </c>
      <c r="AU1334" s="87">
        <f t="shared" si="377"/>
        <v>100</v>
      </c>
      <c r="AV1334" s="40" t="s">
        <v>6669</v>
      </c>
    </row>
    <row r="1335" spans="3:48" ht="50.1" customHeight="1">
      <c r="C1335" s="5"/>
      <c r="D1335" s="64" t="s">
        <v>2633</v>
      </c>
      <c r="E1335" s="65" t="s">
        <v>5268</v>
      </c>
      <c r="F1335" s="67" t="s">
        <v>2634</v>
      </c>
      <c r="G1335" s="29">
        <v>1690</v>
      </c>
      <c r="H1335" s="13">
        <v>1564</v>
      </c>
      <c r="I1335" s="10">
        <f t="shared" si="360"/>
        <v>126</v>
      </c>
      <c r="J1335" s="87">
        <f t="shared" si="361"/>
        <v>8.0562659846547309</v>
      </c>
      <c r="K1335" s="29">
        <v>993</v>
      </c>
      <c r="L1335" s="13">
        <v>868</v>
      </c>
      <c r="M1335" s="10">
        <f t="shared" si="362"/>
        <v>125</v>
      </c>
      <c r="N1335" s="87">
        <f t="shared" si="363"/>
        <v>14.400921658986174</v>
      </c>
      <c r="O1335" s="29">
        <v>101</v>
      </c>
      <c r="P1335" s="13">
        <v>101</v>
      </c>
      <c r="Q1335" s="10">
        <f t="shared" si="364"/>
        <v>0</v>
      </c>
      <c r="R1335" s="87">
        <f t="shared" si="365"/>
        <v>0</v>
      </c>
      <c r="S1335" s="29">
        <v>596</v>
      </c>
      <c r="T1335" s="13">
        <v>595</v>
      </c>
      <c r="U1335" s="10">
        <f t="shared" si="366"/>
        <v>1</v>
      </c>
      <c r="V1335" s="87">
        <f t="shared" si="367"/>
        <v>0.16806722689075632</v>
      </c>
      <c r="W1335" s="88" t="s">
        <v>5378</v>
      </c>
      <c r="X1335" s="89">
        <v>303</v>
      </c>
      <c r="Y1335" s="89">
        <v>303</v>
      </c>
      <c r="Z1335" s="10">
        <f t="shared" si="368"/>
        <v>0</v>
      </c>
      <c r="AA1335" s="87">
        <f t="shared" si="369"/>
        <v>0</v>
      </c>
      <c r="AB1335" s="90" t="s">
        <v>9338</v>
      </c>
      <c r="AC1335" s="89">
        <v>285</v>
      </c>
      <c r="AD1335" s="89">
        <v>285</v>
      </c>
      <c r="AE1335" s="10">
        <f t="shared" si="370"/>
        <v>0</v>
      </c>
      <c r="AF1335" s="11">
        <f t="shared" si="371"/>
        <v>0</v>
      </c>
      <c r="AG1335" s="91" t="s">
        <v>9321</v>
      </c>
      <c r="AH1335" s="89">
        <v>7</v>
      </c>
      <c r="AI1335" s="89">
        <v>7</v>
      </c>
      <c r="AJ1335" s="10">
        <f t="shared" si="372"/>
        <v>0</v>
      </c>
      <c r="AK1335" s="87">
        <f t="shared" si="373"/>
        <v>0</v>
      </c>
      <c r="AL1335" s="90" t="s">
        <v>9339</v>
      </c>
      <c r="AM1335" s="89">
        <v>1</v>
      </c>
      <c r="AN1335" s="89" t="s">
        <v>5344</v>
      </c>
      <c r="AO1335" s="10" t="str">
        <f t="shared" si="374"/>
        <v>-</v>
      </c>
      <c r="AP1335" s="11" t="str">
        <f t="shared" si="375"/>
        <v>-</v>
      </c>
      <c r="AQ1335" s="91" t="s">
        <v>5403</v>
      </c>
      <c r="AR1335" s="89">
        <v>0</v>
      </c>
      <c r="AS1335" s="89">
        <v>0</v>
      </c>
      <c r="AT1335" s="10" t="str">
        <f t="shared" si="376"/>
        <v>-</v>
      </c>
      <c r="AU1335" s="87" t="str">
        <f t="shared" si="377"/>
        <v>-</v>
      </c>
      <c r="AV1335" s="40" t="s">
        <v>9340</v>
      </c>
    </row>
    <row r="1336" spans="3:48" ht="50.1" customHeight="1">
      <c r="C1336" s="5"/>
      <c r="D1336" s="64" t="s">
        <v>2635</v>
      </c>
      <c r="E1336" s="65" t="s">
        <v>5268</v>
      </c>
      <c r="F1336" s="67" t="s">
        <v>2636</v>
      </c>
      <c r="G1336" s="29">
        <v>1669</v>
      </c>
      <c r="H1336" s="13">
        <v>1831</v>
      </c>
      <c r="I1336" s="10">
        <f t="shared" si="360"/>
        <v>-162</v>
      </c>
      <c r="J1336" s="87">
        <f t="shared" si="361"/>
        <v>-8.8476242490442374</v>
      </c>
      <c r="K1336" s="29">
        <v>1081</v>
      </c>
      <c r="L1336" s="13">
        <v>1172</v>
      </c>
      <c r="M1336" s="10">
        <f t="shared" si="362"/>
        <v>-91</v>
      </c>
      <c r="N1336" s="87">
        <f t="shared" si="363"/>
        <v>-7.7645051194539256</v>
      </c>
      <c r="O1336" s="29">
        <v>66</v>
      </c>
      <c r="P1336" s="13">
        <v>66</v>
      </c>
      <c r="Q1336" s="10">
        <f t="shared" si="364"/>
        <v>0</v>
      </c>
      <c r="R1336" s="87">
        <f t="shared" si="365"/>
        <v>0</v>
      </c>
      <c r="S1336" s="29">
        <v>521</v>
      </c>
      <c r="T1336" s="13">
        <v>593</v>
      </c>
      <c r="U1336" s="10">
        <f t="shared" si="366"/>
        <v>-72</v>
      </c>
      <c r="V1336" s="87">
        <f t="shared" si="367"/>
        <v>-12.141652613827993</v>
      </c>
      <c r="W1336" s="88" t="s">
        <v>5450</v>
      </c>
      <c r="X1336" s="89">
        <v>317</v>
      </c>
      <c r="Y1336" s="89">
        <v>364</v>
      </c>
      <c r="Z1336" s="10">
        <f t="shared" si="368"/>
        <v>-47</v>
      </c>
      <c r="AA1336" s="87">
        <f t="shared" si="369"/>
        <v>-12.912087912087914</v>
      </c>
      <c r="AB1336" s="90" t="s">
        <v>7117</v>
      </c>
      <c r="AC1336" s="89">
        <v>90</v>
      </c>
      <c r="AD1336" s="89">
        <v>105</v>
      </c>
      <c r="AE1336" s="10">
        <f t="shared" si="370"/>
        <v>-15</v>
      </c>
      <c r="AF1336" s="11">
        <f t="shared" si="371"/>
        <v>-14.285714285714285</v>
      </c>
      <c r="AG1336" s="91" t="s">
        <v>5335</v>
      </c>
      <c r="AH1336" s="89">
        <v>85</v>
      </c>
      <c r="AI1336" s="89">
        <v>85</v>
      </c>
      <c r="AJ1336" s="10">
        <f t="shared" si="372"/>
        <v>0</v>
      </c>
      <c r="AK1336" s="87">
        <f t="shared" si="373"/>
        <v>0</v>
      </c>
      <c r="AL1336" s="90" t="s">
        <v>8917</v>
      </c>
      <c r="AM1336" s="89">
        <v>21</v>
      </c>
      <c r="AN1336" s="89">
        <v>21</v>
      </c>
      <c r="AO1336" s="10">
        <f t="shared" si="374"/>
        <v>0</v>
      </c>
      <c r="AP1336" s="11">
        <f t="shared" si="375"/>
        <v>0</v>
      </c>
      <c r="AQ1336" s="91" t="s">
        <v>9321</v>
      </c>
      <c r="AR1336" s="89">
        <v>7</v>
      </c>
      <c r="AS1336" s="89">
        <v>7</v>
      </c>
      <c r="AT1336" s="10">
        <f t="shared" si="376"/>
        <v>0</v>
      </c>
      <c r="AU1336" s="87">
        <f t="shared" si="377"/>
        <v>0</v>
      </c>
      <c r="AV1336" s="40" t="s">
        <v>6670</v>
      </c>
    </row>
    <row r="1337" spans="3:48" ht="50.1" customHeight="1">
      <c r="C1337" s="5"/>
      <c r="D1337" s="64" t="s">
        <v>2637</v>
      </c>
      <c r="E1337" s="65" t="s">
        <v>5268</v>
      </c>
      <c r="F1337" s="67" t="s">
        <v>2638</v>
      </c>
      <c r="G1337" s="29">
        <v>3210</v>
      </c>
      <c r="H1337" s="13">
        <v>2980</v>
      </c>
      <c r="I1337" s="10">
        <f t="shared" si="360"/>
        <v>230</v>
      </c>
      <c r="J1337" s="87">
        <f t="shared" si="361"/>
        <v>7.7181208053691277</v>
      </c>
      <c r="K1337" s="29">
        <v>1560</v>
      </c>
      <c r="L1337" s="13">
        <v>1552</v>
      </c>
      <c r="M1337" s="10">
        <f t="shared" si="362"/>
        <v>8</v>
      </c>
      <c r="N1337" s="87">
        <f t="shared" si="363"/>
        <v>0.51546391752577314</v>
      </c>
      <c r="O1337" s="29">
        <v>68</v>
      </c>
      <c r="P1337" s="13">
        <v>68</v>
      </c>
      <c r="Q1337" s="10">
        <f t="shared" si="364"/>
        <v>0</v>
      </c>
      <c r="R1337" s="87">
        <f t="shared" si="365"/>
        <v>0</v>
      </c>
      <c r="S1337" s="29">
        <v>1582</v>
      </c>
      <c r="T1337" s="13">
        <v>1361</v>
      </c>
      <c r="U1337" s="10">
        <f t="shared" si="366"/>
        <v>221</v>
      </c>
      <c r="V1337" s="87">
        <f t="shared" si="367"/>
        <v>16.238060249816311</v>
      </c>
      <c r="W1337" s="88" t="s">
        <v>6671</v>
      </c>
      <c r="X1337" s="89">
        <v>545</v>
      </c>
      <c r="Y1337" s="89">
        <v>333</v>
      </c>
      <c r="Z1337" s="10">
        <f t="shared" si="368"/>
        <v>212</v>
      </c>
      <c r="AA1337" s="87">
        <f t="shared" si="369"/>
        <v>63.663663663663662</v>
      </c>
      <c r="AB1337" s="90" t="s">
        <v>5557</v>
      </c>
      <c r="AC1337" s="89">
        <v>411</v>
      </c>
      <c r="AD1337" s="89">
        <v>400</v>
      </c>
      <c r="AE1337" s="10">
        <f t="shared" si="370"/>
        <v>11</v>
      </c>
      <c r="AF1337" s="11">
        <f t="shared" si="371"/>
        <v>2.75</v>
      </c>
      <c r="AG1337" s="91" t="s">
        <v>6083</v>
      </c>
      <c r="AH1337" s="89">
        <v>319</v>
      </c>
      <c r="AI1337" s="89">
        <v>319</v>
      </c>
      <c r="AJ1337" s="10">
        <f t="shared" si="372"/>
        <v>0</v>
      </c>
      <c r="AK1337" s="87">
        <f t="shared" si="373"/>
        <v>0</v>
      </c>
      <c r="AL1337" s="90" t="s">
        <v>6672</v>
      </c>
      <c r="AM1337" s="89">
        <v>178</v>
      </c>
      <c r="AN1337" s="89">
        <v>177</v>
      </c>
      <c r="AO1337" s="10">
        <f t="shared" si="374"/>
        <v>1</v>
      </c>
      <c r="AP1337" s="11">
        <f t="shared" si="375"/>
        <v>0.56497175141242939</v>
      </c>
      <c r="AQ1337" s="91" t="s">
        <v>6673</v>
      </c>
      <c r="AR1337" s="89">
        <v>92</v>
      </c>
      <c r="AS1337" s="89">
        <v>92</v>
      </c>
      <c r="AT1337" s="10">
        <f t="shared" si="376"/>
        <v>0</v>
      </c>
      <c r="AU1337" s="87">
        <f t="shared" si="377"/>
        <v>0</v>
      </c>
      <c r="AV1337" s="40" t="s">
        <v>6674</v>
      </c>
    </row>
    <row r="1338" spans="3:48" ht="50.1" customHeight="1">
      <c r="C1338" s="5"/>
      <c r="D1338" s="64" t="s">
        <v>2639</v>
      </c>
      <c r="E1338" s="65" t="s">
        <v>5268</v>
      </c>
      <c r="F1338" s="67" t="s">
        <v>2640</v>
      </c>
      <c r="G1338" s="29">
        <v>2901</v>
      </c>
      <c r="H1338" s="13">
        <v>3060</v>
      </c>
      <c r="I1338" s="10">
        <f t="shared" si="360"/>
        <v>-159</v>
      </c>
      <c r="J1338" s="87">
        <f t="shared" si="361"/>
        <v>-5.1960784313725492</v>
      </c>
      <c r="K1338" s="29">
        <v>1247</v>
      </c>
      <c r="L1338" s="13">
        <v>1176</v>
      </c>
      <c r="M1338" s="10">
        <f t="shared" si="362"/>
        <v>71</v>
      </c>
      <c r="N1338" s="87">
        <f t="shared" si="363"/>
        <v>6.037414965986394</v>
      </c>
      <c r="O1338" s="29">
        <v>54</v>
      </c>
      <c r="P1338" s="13">
        <v>54</v>
      </c>
      <c r="Q1338" s="10">
        <f t="shared" si="364"/>
        <v>0</v>
      </c>
      <c r="R1338" s="87">
        <f t="shared" si="365"/>
        <v>0</v>
      </c>
      <c r="S1338" s="29">
        <v>1600</v>
      </c>
      <c r="T1338" s="13">
        <v>1830</v>
      </c>
      <c r="U1338" s="10">
        <f t="shared" si="366"/>
        <v>-230</v>
      </c>
      <c r="V1338" s="87">
        <f t="shared" si="367"/>
        <v>-12.568306010928962</v>
      </c>
      <c r="W1338" s="88" t="s">
        <v>5557</v>
      </c>
      <c r="X1338" s="89">
        <v>1021.29</v>
      </c>
      <c r="Y1338" s="89">
        <v>1288.759</v>
      </c>
      <c r="Z1338" s="10">
        <f t="shared" si="368"/>
        <v>-267.46900000000005</v>
      </c>
      <c r="AA1338" s="87">
        <f t="shared" si="369"/>
        <v>-20.753996674320028</v>
      </c>
      <c r="AB1338" s="90" t="s">
        <v>5373</v>
      </c>
      <c r="AC1338" s="89">
        <v>330.459</v>
      </c>
      <c r="AD1338" s="89">
        <v>300.36900000000003</v>
      </c>
      <c r="AE1338" s="10">
        <f t="shared" si="370"/>
        <v>30.089999999999975</v>
      </c>
      <c r="AF1338" s="11">
        <f t="shared" si="371"/>
        <v>10.017678255745425</v>
      </c>
      <c r="AG1338" s="91" t="s">
        <v>5335</v>
      </c>
      <c r="AH1338" s="89">
        <v>145.9</v>
      </c>
      <c r="AI1338" s="89">
        <v>145.9</v>
      </c>
      <c r="AJ1338" s="10">
        <f t="shared" si="372"/>
        <v>0</v>
      </c>
      <c r="AK1338" s="87">
        <f t="shared" si="373"/>
        <v>0</v>
      </c>
      <c r="AL1338" s="90" t="s">
        <v>5389</v>
      </c>
      <c r="AM1338" s="89">
        <v>81.504000000000005</v>
      </c>
      <c r="AN1338" s="89">
        <v>81.478999999999999</v>
      </c>
      <c r="AO1338" s="10">
        <f t="shared" si="374"/>
        <v>2.5000000000005684E-2</v>
      </c>
      <c r="AP1338" s="11">
        <f t="shared" si="375"/>
        <v>3.0682752611109223E-2</v>
      </c>
      <c r="AQ1338" s="91" t="s">
        <v>5376</v>
      </c>
      <c r="AR1338" s="89">
        <v>13.602</v>
      </c>
      <c r="AS1338" s="89">
        <v>6.532</v>
      </c>
      <c r="AT1338" s="10">
        <f t="shared" si="376"/>
        <v>7.07</v>
      </c>
      <c r="AU1338" s="87">
        <f t="shared" si="377"/>
        <v>108.23637477036129</v>
      </c>
      <c r="AV1338" s="40" t="s">
        <v>9341</v>
      </c>
    </row>
    <row r="1339" spans="3:48" ht="50.1" customHeight="1">
      <c r="C1339" s="5"/>
      <c r="D1339" s="64" t="s">
        <v>2641</v>
      </c>
      <c r="E1339" s="65" t="s">
        <v>5268</v>
      </c>
      <c r="F1339" s="67" t="s">
        <v>2642</v>
      </c>
      <c r="G1339" s="29">
        <v>2310</v>
      </c>
      <c r="H1339" s="13">
        <v>2011</v>
      </c>
      <c r="I1339" s="10">
        <f t="shared" si="360"/>
        <v>299</v>
      </c>
      <c r="J1339" s="87">
        <f t="shared" si="361"/>
        <v>14.868224763799104</v>
      </c>
      <c r="K1339" s="29">
        <v>838</v>
      </c>
      <c r="L1339" s="13">
        <v>837</v>
      </c>
      <c r="M1339" s="10">
        <f t="shared" si="362"/>
        <v>1</v>
      </c>
      <c r="N1339" s="87">
        <f t="shared" si="363"/>
        <v>0.11947431302270012</v>
      </c>
      <c r="O1339" s="29">
        <v>66</v>
      </c>
      <c r="P1339" s="13">
        <v>75</v>
      </c>
      <c r="Q1339" s="10">
        <f t="shared" si="364"/>
        <v>-9</v>
      </c>
      <c r="R1339" s="87">
        <f t="shared" si="365"/>
        <v>-12</v>
      </c>
      <c r="S1339" s="29">
        <v>1406</v>
      </c>
      <c r="T1339" s="13">
        <v>1098</v>
      </c>
      <c r="U1339" s="10">
        <f t="shared" si="366"/>
        <v>308</v>
      </c>
      <c r="V1339" s="87">
        <f t="shared" si="367"/>
        <v>28.051001821493628</v>
      </c>
      <c r="W1339" s="88" t="s">
        <v>9342</v>
      </c>
      <c r="X1339" s="89">
        <v>525</v>
      </c>
      <c r="Y1339" s="89">
        <v>399</v>
      </c>
      <c r="Z1339" s="10">
        <f t="shared" si="368"/>
        <v>126</v>
      </c>
      <c r="AA1339" s="87">
        <f t="shared" si="369"/>
        <v>31.578947368421051</v>
      </c>
      <c r="AB1339" s="90" t="s">
        <v>5335</v>
      </c>
      <c r="AC1339" s="89">
        <v>212</v>
      </c>
      <c r="AD1339" s="89">
        <v>182</v>
      </c>
      <c r="AE1339" s="10">
        <f t="shared" si="370"/>
        <v>30</v>
      </c>
      <c r="AF1339" s="11">
        <f t="shared" si="371"/>
        <v>16.483516483516482</v>
      </c>
      <c r="AG1339" s="91" t="s">
        <v>5351</v>
      </c>
      <c r="AH1339" s="89">
        <v>200</v>
      </c>
      <c r="AI1339" s="89">
        <v>100</v>
      </c>
      <c r="AJ1339" s="10">
        <f t="shared" si="372"/>
        <v>100</v>
      </c>
      <c r="AK1339" s="87">
        <f t="shared" si="373"/>
        <v>100</v>
      </c>
      <c r="AL1339" s="90" t="s">
        <v>9343</v>
      </c>
      <c r="AM1339" s="89">
        <v>109</v>
      </c>
      <c r="AN1339" s="89">
        <v>83</v>
      </c>
      <c r="AO1339" s="10">
        <f t="shared" si="374"/>
        <v>26</v>
      </c>
      <c r="AP1339" s="11">
        <f t="shared" si="375"/>
        <v>31.325301204819279</v>
      </c>
      <c r="AQ1339" s="91" t="s">
        <v>9344</v>
      </c>
      <c r="AR1339" s="89">
        <v>93</v>
      </c>
      <c r="AS1339" s="89">
        <v>93</v>
      </c>
      <c r="AT1339" s="10">
        <f t="shared" si="376"/>
        <v>0</v>
      </c>
      <c r="AU1339" s="87">
        <f t="shared" si="377"/>
        <v>0</v>
      </c>
      <c r="AV1339" s="40" t="s">
        <v>6675</v>
      </c>
    </row>
    <row r="1340" spans="3:48" ht="50.1" customHeight="1">
      <c r="C1340" s="5"/>
      <c r="D1340" s="64" t="s">
        <v>2643</v>
      </c>
      <c r="E1340" s="65" t="s">
        <v>5268</v>
      </c>
      <c r="F1340" s="67" t="s">
        <v>2644</v>
      </c>
      <c r="G1340" s="29">
        <v>2928</v>
      </c>
      <c r="H1340" s="13">
        <v>2844</v>
      </c>
      <c r="I1340" s="10">
        <f t="shared" si="360"/>
        <v>84</v>
      </c>
      <c r="J1340" s="87">
        <f t="shared" si="361"/>
        <v>2.9535864978902953</v>
      </c>
      <c r="K1340" s="29">
        <v>800</v>
      </c>
      <c r="L1340" s="13">
        <v>900</v>
      </c>
      <c r="M1340" s="10">
        <f t="shared" si="362"/>
        <v>-100</v>
      </c>
      <c r="N1340" s="87">
        <f t="shared" si="363"/>
        <v>-11.111111111111111</v>
      </c>
      <c r="O1340" s="29">
        <v>46</v>
      </c>
      <c r="P1340" s="13">
        <v>45</v>
      </c>
      <c r="Q1340" s="10">
        <f t="shared" si="364"/>
        <v>1</v>
      </c>
      <c r="R1340" s="87">
        <f t="shared" si="365"/>
        <v>2.2222222222222223</v>
      </c>
      <c r="S1340" s="29">
        <v>2082</v>
      </c>
      <c r="T1340" s="13">
        <v>1899</v>
      </c>
      <c r="U1340" s="10">
        <f t="shared" si="366"/>
        <v>183</v>
      </c>
      <c r="V1340" s="87">
        <f t="shared" si="367"/>
        <v>9.6366508688783572</v>
      </c>
      <c r="W1340" s="88" t="s">
        <v>5373</v>
      </c>
      <c r="X1340" s="89">
        <v>703</v>
      </c>
      <c r="Y1340" s="89">
        <v>502</v>
      </c>
      <c r="Z1340" s="10">
        <f t="shared" si="368"/>
        <v>201</v>
      </c>
      <c r="AA1340" s="87">
        <f t="shared" si="369"/>
        <v>40.039840637450197</v>
      </c>
      <c r="AB1340" s="90" t="s">
        <v>5342</v>
      </c>
      <c r="AC1340" s="89">
        <v>402</v>
      </c>
      <c r="AD1340" s="89">
        <v>414</v>
      </c>
      <c r="AE1340" s="10">
        <f t="shared" si="370"/>
        <v>-12</v>
      </c>
      <c r="AF1340" s="11">
        <f t="shared" si="371"/>
        <v>-2.8985507246376812</v>
      </c>
      <c r="AG1340" s="91" t="s">
        <v>5389</v>
      </c>
      <c r="AH1340" s="89">
        <v>359</v>
      </c>
      <c r="AI1340" s="89">
        <v>346</v>
      </c>
      <c r="AJ1340" s="10">
        <f t="shared" si="372"/>
        <v>13</v>
      </c>
      <c r="AK1340" s="87">
        <f t="shared" si="373"/>
        <v>3.7572254335260116</v>
      </c>
      <c r="AL1340" s="90" t="s">
        <v>5439</v>
      </c>
      <c r="AM1340" s="89">
        <v>214</v>
      </c>
      <c r="AN1340" s="89">
        <v>232</v>
      </c>
      <c r="AO1340" s="10">
        <f t="shared" si="374"/>
        <v>-18</v>
      </c>
      <c r="AP1340" s="11">
        <f t="shared" si="375"/>
        <v>-7.7586206896551726</v>
      </c>
      <c r="AQ1340" s="91" t="s">
        <v>5335</v>
      </c>
      <c r="AR1340" s="89">
        <v>213</v>
      </c>
      <c r="AS1340" s="89">
        <v>213</v>
      </c>
      <c r="AT1340" s="10">
        <f t="shared" si="376"/>
        <v>0</v>
      </c>
      <c r="AU1340" s="87">
        <f t="shared" si="377"/>
        <v>0</v>
      </c>
      <c r="AV1340" s="40" t="s">
        <v>9345</v>
      </c>
    </row>
    <row r="1341" spans="3:48" ht="50.1" customHeight="1">
      <c r="C1341" s="5"/>
      <c r="D1341" s="64" t="s">
        <v>2645</v>
      </c>
      <c r="E1341" s="65" t="s">
        <v>5268</v>
      </c>
      <c r="F1341" s="67" t="s">
        <v>2646</v>
      </c>
      <c r="G1341" s="29">
        <v>1073</v>
      </c>
      <c r="H1341" s="13">
        <v>1061</v>
      </c>
      <c r="I1341" s="10">
        <f t="shared" si="360"/>
        <v>12</v>
      </c>
      <c r="J1341" s="87">
        <f t="shared" si="361"/>
        <v>1.1310084825636193</v>
      </c>
      <c r="K1341" s="29">
        <v>882</v>
      </c>
      <c r="L1341" s="13">
        <v>882</v>
      </c>
      <c r="M1341" s="10">
        <f t="shared" si="362"/>
        <v>0</v>
      </c>
      <c r="N1341" s="87">
        <f t="shared" si="363"/>
        <v>0</v>
      </c>
      <c r="O1341" s="29">
        <v>1</v>
      </c>
      <c r="P1341" s="13">
        <v>1</v>
      </c>
      <c r="Q1341" s="10">
        <f t="shared" si="364"/>
        <v>0</v>
      </c>
      <c r="R1341" s="87">
        <f t="shared" si="365"/>
        <v>0</v>
      </c>
      <c r="S1341" s="29">
        <v>189</v>
      </c>
      <c r="T1341" s="13">
        <v>178</v>
      </c>
      <c r="U1341" s="10">
        <f t="shared" si="366"/>
        <v>11</v>
      </c>
      <c r="V1341" s="87">
        <f t="shared" si="367"/>
        <v>6.179775280898876</v>
      </c>
      <c r="W1341" s="88" t="s">
        <v>5335</v>
      </c>
      <c r="X1341" s="89">
        <v>122</v>
      </c>
      <c r="Y1341" s="89">
        <v>122</v>
      </c>
      <c r="Z1341" s="10">
        <f t="shared" si="368"/>
        <v>0</v>
      </c>
      <c r="AA1341" s="87">
        <f t="shared" si="369"/>
        <v>0</v>
      </c>
      <c r="AB1341" s="90" t="s">
        <v>5547</v>
      </c>
      <c r="AC1341" s="89">
        <v>32</v>
      </c>
      <c r="AD1341" s="89">
        <v>26</v>
      </c>
      <c r="AE1341" s="10">
        <f t="shared" si="370"/>
        <v>6</v>
      </c>
      <c r="AF1341" s="11">
        <f t="shared" si="371"/>
        <v>23.076923076923077</v>
      </c>
      <c r="AG1341" s="91" t="s">
        <v>6086</v>
      </c>
      <c r="AH1341" s="89">
        <v>16</v>
      </c>
      <c r="AI1341" s="89">
        <v>15</v>
      </c>
      <c r="AJ1341" s="10">
        <f t="shared" si="372"/>
        <v>1</v>
      </c>
      <c r="AK1341" s="87">
        <f t="shared" si="373"/>
        <v>6.666666666666667</v>
      </c>
      <c r="AL1341" s="90" t="s">
        <v>9346</v>
      </c>
      <c r="AM1341" s="89">
        <v>12</v>
      </c>
      <c r="AN1341" s="89">
        <v>8</v>
      </c>
      <c r="AO1341" s="10">
        <f t="shared" si="374"/>
        <v>4</v>
      </c>
      <c r="AP1341" s="11">
        <f t="shared" si="375"/>
        <v>50</v>
      </c>
      <c r="AQ1341" s="91" t="s">
        <v>5438</v>
      </c>
      <c r="AR1341" s="89">
        <v>7</v>
      </c>
      <c r="AS1341" s="89">
        <v>1</v>
      </c>
      <c r="AT1341" s="10">
        <f t="shared" si="376"/>
        <v>6</v>
      </c>
      <c r="AU1341" s="87">
        <f t="shared" si="377"/>
        <v>600</v>
      </c>
      <c r="AV1341" s="40" t="s">
        <v>6676</v>
      </c>
    </row>
    <row r="1342" spans="3:48" ht="50.1" customHeight="1">
      <c r="C1342" s="5"/>
      <c r="D1342" s="64" t="s">
        <v>2647</v>
      </c>
      <c r="E1342" s="65" t="s">
        <v>5268</v>
      </c>
      <c r="F1342" s="67" t="s">
        <v>2648</v>
      </c>
      <c r="G1342" s="29">
        <v>4627</v>
      </c>
      <c r="H1342" s="13">
        <v>4334</v>
      </c>
      <c r="I1342" s="10">
        <f t="shared" si="360"/>
        <v>293</v>
      </c>
      <c r="J1342" s="87">
        <f t="shared" si="361"/>
        <v>6.7604983848638671</v>
      </c>
      <c r="K1342" s="29">
        <v>1768</v>
      </c>
      <c r="L1342" s="13">
        <v>1717</v>
      </c>
      <c r="M1342" s="10">
        <f t="shared" si="362"/>
        <v>51</v>
      </c>
      <c r="N1342" s="87">
        <f t="shared" si="363"/>
        <v>2.9702970297029703</v>
      </c>
      <c r="O1342" s="29">
        <v>505</v>
      </c>
      <c r="P1342" s="13">
        <v>505</v>
      </c>
      <c r="Q1342" s="10">
        <f t="shared" si="364"/>
        <v>0</v>
      </c>
      <c r="R1342" s="87">
        <f t="shared" si="365"/>
        <v>0</v>
      </c>
      <c r="S1342" s="29">
        <v>2354</v>
      </c>
      <c r="T1342" s="13">
        <v>2112</v>
      </c>
      <c r="U1342" s="10">
        <f t="shared" si="366"/>
        <v>242</v>
      </c>
      <c r="V1342" s="87">
        <f t="shared" si="367"/>
        <v>11.458333333333332</v>
      </c>
      <c r="W1342" s="88" t="s">
        <v>5373</v>
      </c>
      <c r="X1342" s="89">
        <v>1928</v>
      </c>
      <c r="Y1342" s="89">
        <v>1767</v>
      </c>
      <c r="Z1342" s="10">
        <f t="shared" si="368"/>
        <v>161</v>
      </c>
      <c r="AA1342" s="87">
        <f t="shared" si="369"/>
        <v>9.1114883984153927</v>
      </c>
      <c r="AB1342" s="90" t="s">
        <v>9347</v>
      </c>
      <c r="AC1342" s="89">
        <v>132</v>
      </c>
      <c r="AD1342" s="89">
        <v>43</v>
      </c>
      <c r="AE1342" s="10">
        <f t="shared" si="370"/>
        <v>89</v>
      </c>
      <c r="AF1342" s="11">
        <f t="shared" si="371"/>
        <v>206.97674418604652</v>
      </c>
      <c r="AG1342" s="91" t="s">
        <v>9348</v>
      </c>
      <c r="AH1342" s="89">
        <v>124</v>
      </c>
      <c r="AI1342" s="89">
        <v>121</v>
      </c>
      <c r="AJ1342" s="10">
        <f t="shared" si="372"/>
        <v>3</v>
      </c>
      <c r="AK1342" s="87">
        <f t="shared" si="373"/>
        <v>2.4793388429752068</v>
      </c>
      <c r="AL1342" s="90" t="s">
        <v>9349</v>
      </c>
      <c r="AM1342" s="89">
        <v>110</v>
      </c>
      <c r="AN1342" s="89">
        <v>110</v>
      </c>
      <c r="AO1342" s="10">
        <f t="shared" si="374"/>
        <v>0</v>
      </c>
      <c r="AP1342" s="11">
        <f t="shared" si="375"/>
        <v>0</v>
      </c>
      <c r="AQ1342" s="91" t="s">
        <v>9350</v>
      </c>
      <c r="AR1342" s="89">
        <v>46</v>
      </c>
      <c r="AS1342" s="89">
        <v>62</v>
      </c>
      <c r="AT1342" s="10">
        <f t="shared" si="376"/>
        <v>-16</v>
      </c>
      <c r="AU1342" s="87">
        <f t="shared" si="377"/>
        <v>-25.806451612903224</v>
      </c>
      <c r="AV1342" s="40" t="s">
        <v>6677</v>
      </c>
    </row>
    <row r="1343" spans="3:48" ht="50.1" customHeight="1">
      <c r="C1343" s="5"/>
      <c r="D1343" s="64" t="s">
        <v>2649</v>
      </c>
      <c r="E1343" s="65" t="s">
        <v>5268</v>
      </c>
      <c r="F1343" s="67" t="s">
        <v>2650</v>
      </c>
      <c r="G1343" s="29">
        <v>4125</v>
      </c>
      <c r="H1343" s="13">
        <v>3875</v>
      </c>
      <c r="I1343" s="10">
        <f t="shared" si="360"/>
        <v>250</v>
      </c>
      <c r="J1343" s="87">
        <f t="shared" si="361"/>
        <v>6.4516129032258061</v>
      </c>
      <c r="K1343" s="29">
        <v>1381</v>
      </c>
      <c r="L1343" s="13">
        <v>2471</v>
      </c>
      <c r="M1343" s="10">
        <f t="shared" si="362"/>
        <v>-1090</v>
      </c>
      <c r="N1343" s="87">
        <f t="shared" si="363"/>
        <v>-44.111695669769325</v>
      </c>
      <c r="O1343" s="29">
        <v>220</v>
      </c>
      <c r="P1343" s="13">
        <v>220</v>
      </c>
      <c r="Q1343" s="10">
        <f t="shared" si="364"/>
        <v>0</v>
      </c>
      <c r="R1343" s="87">
        <f t="shared" si="365"/>
        <v>0</v>
      </c>
      <c r="S1343" s="29">
        <v>2524</v>
      </c>
      <c r="T1343" s="13">
        <v>1184</v>
      </c>
      <c r="U1343" s="10">
        <f t="shared" si="366"/>
        <v>1340</v>
      </c>
      <c r="V1343" s="87">
        <f t="shared" si="367"/>
        <v>113.17567567567568</v>
      </c>
      <c r="W1343" s="88" t="s">
        <v>5351</v>
      </c>
      <c r="X1343" s="89">
        <v>1560</v>
      </c>
      <c r="Y1343" s="89">
        <v>850</v>
      </c>
      <c r="Z1343" s="10">
        <f t="shared" si="368"/>
        <v>710</v>
      </c>
      <c r="AA1343" s="87">
        <f t="shared" si="369"/>
        <v>83.529411764705884</v>
      </c>
      <c r="AB1343" s="90" t="s">
        <v>8535</v>
      </c>
      <c r="AC1343" s="89">
        <v>210</v>
      </c>
      <c r="AD1343" s="89">
        <v>10</v>
      </c>
      <c r="AE1343" s="10">
        <f t="shared" si="370"/>
        <v>200</v>
      </c>
      <c r="AF1343" s="11">
        <f t="shared" si="371"/>
        <v>2000</v>
      </c>
      <c r="AG1343" s="91" t="s">
        <v>6575</v>
      </c>
      <c r="AH1343" s="89">
        <v>206</v>
      </c>
      <c r="AI1343" s="89">
        <v>6</v>
      </c>
      <c r="AJ1343" s="10">
        <f t="shared" si="372"/>
        <v>200</v>
      </c>
      <c r="AK1343" s="87">
        <f t="shared" si="373"/>
        <v>3333.3333333333335</v>
      </c>
      <c r="AL1343" s="90" t="s">
        <v>5658</v>
      </c>
      <c r="AM1343" s="89">
        <v>200</v>
      </c>
      <c r="AN1343" s="89">
        <v>0</v>
      </c>
      <c r="AO1343" s="10">
        <f t="shared" si="374"/>
        <v>200</v>
      </c>
      <c r="AP1343" s="11" t="str">
        <f t="shared" si="375"/>
        <v>-</v>
      </c>
      <c r="AQ1343" s="91" t="s">
        <v>9351</v>
      </c>
      <c r="AR1343" s="89">
        <v>128</v>
      </c>
      <c r="AS1343" s="89">
        <v>137</v>
      </c>
      <c r="AT1343" s="10">
        <f t="shared" si="376"/>
        <v>-9</v>
      </c>
      <c r="AU1343" s="87">
        <f t="shared" si="377"/>
        <v>-6.5693430656934311</v>
      </c>
      <c r="AV1343" s="40" t="s">
        <v>6678</v>
      </c>
    </row>
    <row r="1344" spans="3:48" ht="50.1" customHeight="1">
      <c r="C1344" s="5"/>
      <c r="D1344" s="64" t="s">
        <v>2651</v>
      </c>
      <c r="E1344" s="65" t="s">
        <v>5268</v>
      </c>
      <c r="F1344" s="67" t="s">
        <v>2652</v>
      </c>
      <c r="G1344" s="29">
        <v>529</v>
      </c>
      <c r="H1344" s="13">
        <v>476</v>
      </c>
      <c r="I1344" s="10">
        <f t="shared" si="360"/>
        <v>53</v>
      </c>
      <c r="J1344" s="87">
        <f t="shared" si="361"/>
        <v>11.134453781512606</v>
      </c>
      <c r="K1344" s="29">
        <v>0</v>
      </c>
      <c r="L1344" s="13">
        <v>0</v>
      </c>
      <c r="M1344" s="10" t="str">
        <f t="shared" si="362"/>
        <v>-</v>
      </c>
      <c r="N1344" s="87" t="str">
        <f t="shared" si="363"/>
        <v>-</v>
      </c>
      <c r="O1344" s="29">
        <v>0</v>
      </c>
      <c r="P1344" s="13">
        <v>0</v>
      </c>
      <c r="Q1344" s="10" t="str">
        <f t="shared" si="364"/>
        <v>-</v>
      </c>
      <c r="R1344" s="87" t="str">
        <f t="shared" si="365"/>
        <v>-</v>
      </c>
      <c r="S1344" s="29">
        <v>529</v>
      </c>
      <c r="T1344" s="13">
        <v>476</v>
      </c>
      <c r="U1344" s="10">
        <f t="shared" si="366"/>
        <v>53</v>
      </c>
      <c r="V1344" s="87">
        <f t="shared" si="367"/>
        <v>11.134453781512606</v>
      </c>
      <c r="W1344" s="88" t="s">
        <v>5937</v>
      </c>
      <c r="X1344" s="89">
        <v>529</v>
      </c>
      <c r="Y1344" s="89">
        <v>476</v>
      </c>
      <c r="Z1344" s="10">
        <f t="shared" si="368"/>
        <v>53</v>
      </c>
      <c r="AA1344" s="87">
        <f t="shared" si="369"/>
        <v>11.134453781512606</v>
      </c>
      <c r="AB1344" s="90" t="s">
        <v>11071</v>
      </c>
      <c r="AC1344" s="89" t="s">
        <v>11071</v>
      </c>
      <c r="AD1344" s="89" t="s">
        <v>5344</v>
      </c>
      <c r="AE1344" s="10" t="str">
        <f t="shared" si="370"/>
        <v>-</v>
      </c>
      <c r="AF1344" s="11" t="str">
        <f t="shared" si="371"/>
        <v>-</v>
      </c>
      <c r="AG1344" s="91" t="s">
        <v>11071</v>
      </c>
      <c r="AH1344" s="89" t="s">
        <v>11071</v>
      </c>
      <c r="AI1344" s="89" t="s">
        <v>5344</v>
      </c>
      <c r="AJ1344" s="10" t="str">
        <f t="shared" si="372"/>
        <v>-</v>
      </c>
      <c r="AK1344" s="87" t="str">
        <f t="shared" si="373"/>
        <v>-</v>
      </c>
      <c r="AL1344" s="90" t="s">
        <v>11071</v>
      </c>
      <c r="AM1344" s="89" t="s">
        <v>11071</v>
      </c>
      <c r="AN1344" s="89" t="s">
        <v>5344</v>
      </c>
      <c r="AO1344" s="10" t="str">
        <f t="shared" si="374"/>
        <v>-</v>
      </c>
      <c r="AP1344" s="11" t="str">
        <f t="shared" si="375"/>
        <v>-</v>
      </c>
      <c r="AQ1344" s="91" t="s">
        <v>11071</v>
      </c>
      <c r="AR1344" s="89" t="s">
        <v>5344</v>
      </c>
      <c r="AS1344" s="89" t="s">
        <v>5344</v>
      </c>
      <c r="AT1344" s="10" t="str">
        <f t="shared" si="376"/>
        <v>-</v>
      </c>
      <c r="AU1344" s="87" t="str">
        <f t="shared" si="377"/>
        <v>-</v>
      </c>
      <c r="AV1344" s="38"/>
    </row>
    <row r="1345" spans="3:48" ht="50.1" customHeight="1">
      <c r="C1345" s="5"/>
      <c r="D1345" s="64" t="s">
        <v>2653</v>
      </c>
      <c r="E1345" s="65" t="s">
        <v>5268</v>
      </c>
      <c r="F1345" s="67" t="s">
        <v>2654</v>
      </c>
      <c r="G1345" s="29">
        <v>604</v>
      </c>
      <c r="H1345" s="13">
        <v>354</v>
      </c>
      <c r="I1345" s="10">
        <f t="shared" si="360"/>
        <v>250</v>
      </c>
      <c r="J1345" s="87">
        <f t="shared" si="361"/>
        <v>70.621468926553675</v>
      </c>
      <c r="K1345" s="29">
        <v>604</v>
      </c>
      <c r="L1345" s="13">
        <v>354</v>
      </c>
      <c r="M1345" s="10">
        <f t="shared" si="362"/>
        <v>250</v>
      </c>
      <c r="N1345" s="87">
        <f t="shared" si="363"/>
        <v>70.621468926553675</v>
      </c>
      <c r="O1345" s="29">
        <v>0</v>
      </c>
      <c r="P1345" s="13">
        <v>0</v>
      </c>
      <c r="Q1345" s="10" t="str">
        <f t="shared" si="364"/>
        <v>-</v>
      </c>
      <c r="R1345" s="87" t="str">
        <f t="shared" si="365"/>
        <v>-</v>
      </c>
      <c r="S1345" s="29">
        <v>0</v>
      </c>
      <c r="T1345" s="13">
        <v>0</v>
      </c>
      <c r="U1345" s="10" t="str">
        <f t="shared" si="366"/>
        <v>-</v>
      </c>
      <c r="V1345" s="87" t="str">
        <f t="shared" si="367"/>
        <v>-</v>
      </c>
      <c r="W1345" s="88" t="s">
        <v>11071</v>
      </c>
      <c r="X1345" s="89" t="s">
        <v>11071</v>
      </c>
      <c r="Y1345" s="89" t="s">
        <v>5344</v>
      </c>
      <c r="Z1345" s="10" t="str">
        <f t="shared" si="368"/>
        <v>-</v>
      </c>
      <c r="AA1345" s="87" t="str">
        <f t="shared" si="369"/>
        <v>-</v>
      </c>
      <c r="AB1345" s="90" t="s">
        <v>11071</v>
      </c>
      <c r="AC1345" s="89" t="s">
        <v>11071</v>
      </c>
      <c r="AD1345" s="89" t="s">
        <v>5344</v>
      </c>
      <c r="AE1345" s="10" t="str">
        <f t="shared" si="370"/>
        <v>-</v>
      </c>
      <c r="AF1345" s="11" t="str">
        <f t="shared" si="371"/>
        <v>-</v>
      </c>
      <c r="AG1345" s="91" t="s">
        <v>11071</v>
      </c>
      <c r="AH1345" s="89" t="s">
        <v>11071</v>
      </c>
      <c r="AI1345" s="89" t="s">
        <v>5344</v>
      </c>
      <c r="AJ1345" s="10" t="str">
        <f t="shared" si="372"/>
        <v>-</v>
      </c>
      <c r="AK1345" s="87" t="str">
        <f t="shared" si="373"/>
        <v>-</v>
      </c>
      <c r="AL1345" s="90" t="s">
        <v>11071</v>
      </c>
      <c r="AM1345" s="89" t="s">
        <v>11071</v>
      </c>
      <c r="AN1345" s="89" t="s">
        <v>5344</v>
      </c>
      <c r="AO1345" s="10" t="str">
        <f t="shared" si="374"/>
        <v>-</v>
      </c>
      <c r="AP1345" s="11" t="str">
        <f t="shared" si="375"/>
        <v>-</v>
      </c>
      <c r="AQ1345" s="91" t="s">
        <v>11071</v>
      </c>
      <c r="AR1345" s="89" t="s">
        <v>5344</v>
      </c>
      <c r="AS1345" s="89" t="s">
        <v>5344</v>
      </c>
      <c r="AT1345" s="10" t="str">
        <f t="shared" si="376"/>
        <v>-</v>
      </c>
      <c r="AU1345" s="87" t="str">
        <f t="shared" si="377"/>
        <v>-</v>
      </c>
      <c r="AV1345" s="38"/>
    </row>
    <row r="1346" spans="3:48" ht="50.1" customHeight="1">
      <c r="C1346" s="5"/>
      <c r="D1346" s="64" t="s">
        <v>2655</v>
      </c>
      <c r="E1346" s="65" t="s">
        <v>5268</v>
      </c>
      <c r="F1346" s="67" t="s">
        <v>2656</v>
      </c>
      <c r="G1346" s="29">
        <v>850</v>
      </c>
      <c r="H1346" s="13">
        <v>850</v>
      </c>
      <c r="I1346" s="10">
        <f t="shared" si="360"/>
        <v>0</v>
      </c>
      <c r="J1346" s="87">
        <f t="shared" si="361"/>
        <v>0</v>
      </c>
      <c r="K1346" s="29">
        <v>0</v>
      </c>
      <c r="L1346" s="13">
        <v>0</v>
      </c>
      <c r="M1346" s="10" t="str">
        <f t="shared" si="362"/>
        <v>-</v>
      </c>
      <c r="N1346" s="87" t="str">
        <f t="shared" si="363"/>
        <v>-</v>
      </c>
      <c r="O1346" s="29">
        <v>0</v>
      </c>
      <c r="P1346" s="13">
        <v>0</v>
      </c>
      <c r="Q1346" s="10" t="str">
        <f t="shared" si="364"/>
        <v>-</v>
      </c>
      <c r="R1346" s="87" t="str">
        <f t="shared" si="365"/>
        <v>-</v>
      </c>
      <c r="S1346" s="29">
        <v>850</v>
      </c>
      <c r="T1346" s="13">
        <v>850</v>
      </c>
      <c r="U1346" s="10">
        <f t="shared" si="366"/>
        <v>0</v>
      </c>
      <c r="V1346" s="87">
        <f t="shared" si="367"/>
        <v>0</v>
      </c>
      <c r="W1346" s="88" t="s">
        <v>9352</v>
      </c>
      <c r="X1346" s="89">
        <v>850</v>
      </c>
      <c r="Y1346" s="89">
        <v>850</v>
      </c>
      <c r="Z1346" s="10">
        <f t="shared" si="368"/>
        <v>0</v>
      </c>
      <c r="AA1346" s="87">
        <f t="shared" si="369"/>
        <v>0</v>
      </c>
      <c r="AB1346" s="90" t="s">
        <v>11071</v>
      </c>
      <c r="AC1346" s="89" t="s">
        <v>11071</v>
      </c>
      <c r="AD1346" s="89" t="s">
        <v>5344</v>
      </c>
      <c r="AE1346" s="10" t="str">
        <f t="shared" si="370"/>
        <v>-</v>
      </c>
      <c r="AF1346" s="11" t="str">
        <f t="shared" si="371"/>
        <v>-</v>
      </c>
      <c r="AG1346" s="91" t="s">
        <v>11071</v>
      </c>
      <c r="AH1346" s="89" t="s">
        <v>11071</v>
      </c>
      <c r="AI1346" s="89" t="s">
        <v>5344</v>
      </c>
      <c r="AJ1346" s="10" t="str">
        <f t="shared" si="372"/>
        <v>-</v>
      </c>
      <c r="AK1346" s="87" t="str">
        <f t="shared" si="373"/>
        <v>-</v>
      </c>
      <c r="AL1346" s="90" t="s">
        <v>11071</v>
      </c>
      <c r="AM1346" s="89" t="s">
        <v>11071</v>
      </c>
      <c r="AN1346" s="89" t="s">
        <v>5344</v>
      </c>
      <c r="AO1346" s="10" t="str">
        <f t="shared" si="374"/>
        <v>-</v>
      </c>
      <c r="AP1346" s="11" t="str">
        <f t="shared" si="375"/>
        <v>-</v>
      </c>
      <c r="AQ1346" s="91" t="s">
        <v>11071</v>
      </c>
      <c r="AR1346" s="89" t="s">
        <v>5344</v>
      </c>
      <c r="AS1346" s="89" t="s">
        <v>5344</v>
      </c>
      <c r="AT1346" s="10" t="str">
        <f t="shared" si="376"/>
        <v>-</v>
      </c>
      <c r="AU1346" s="87" t="str">
        <f t="shared" si="377"/>
        <v>-</v>
      </c>
      <c r="AV1346" s="38"/>
    </row>
    <row r="1347" spans="3:48" ht="50.1" customHeight="1">
      <c r="C1347" s="5"/>
      <c r="D1347" s="64" t="s">
        <v>2657</v>
      </c>
      <c r="E1347" s="65" t="s">
        <v>5268</v>
      </c>
      <c r="F1347" s="67" t="s">
        <v>2658</v>
      </c>
      <c r="G1347" s="29">
        <v>27</v>
      </c>
      <c r="H1347" s="13">
        <v>26</v>
      </c>
      <c r="I1347" s="10">
        <f t="shared" si="360"/>
        <v>1</v>
      </c>
      <c r="J1347" s="87">
        <f t="shared" si="361"/>
        <v>3.8461538461538463</v>
      </c>
      <c r="K1347" s="29">
        <v>0</v>
      </c>
      <c r="L1347" s="13">
        <v>0</v>
      </c>
      <c r="M1347" s="10" t="str">
        <f t="shared" si="362"/>
        <v>-</v>
      </c>
      <c r="N1347" s="87" t="str">
        <f t="shared" si="363"/>
        <v>-</v>
      </c>
      <c r="O1347" s="29">
        <v>0</v>
      </c>
      <c r="P1347" s="13">
        <v>0</v>
      </c>
      <c r="Q1347" s="10" t="str">
        <f t="shared" si="364"/>
        <v>-</v>
      </c>
      <c r="R1347" s="87" t="str">
        <f t="shared" si="365"/>
        <v>-</v>
      </c>
      <c r="S1347" s="29">
        <v>27</v>
      </c>
      <c r="T1347" s="13">
        <v>26</v>
      </c>
      <c r="U1347" s="10">
        <f t="shared" si="366"/>
        <v>1</v>
      </c>
      <c r="V1347" s="87">
        <f t="shared" si="367"/>
        <v>3.8461538461538463</v>
      </c>
      <c r="W1347" s="88" t="s">
        <v>6199</v>
      </c>
      <c r="X1347" s="89">
        <v>18</v>
      </c>
      <c r="Y1347" s="89">
        <v>17</v>
      </c>
      <c r="Z1347" s="10">
        <f t="shared" si="368"/>
        <v>1</v>
      </c>
      <c r="AA1347" s="87">
        <f t="shared" si="369"/>
        <v>5.8823529411764701</v>
      </c>
      <c r="AB1347" s="90" t="s">
        <v>9353</v>
      </c>
      <c r="AC1347" s="89">
        <v>8</v>
      </c>
      <c r="AD1347" s="89">
        <v>8</v>
      </c>
      <c r="AE1347" s="10">
        <f t="shared" si="370"/>
        <v>0</v>
      </c>
      <c r="AF1347" s="11">
        <f t="shared" si="371"/>
        <v>0</v>
      </c>
      <c r="AG1347" s="91" t="s">
        <v>9354</v>
      </c>
      <c r="AH1347" s="89">
        <v>1</v>
      </c>
      <c r="AI1347" s="89">
        <v>1</v>
      </c>
      <c r="AJ1347" s="10">
        <f t="shared" si="372"/>
        <v>0</v>
      </c>
      <c r="AK1347" s="87">
        <f t="shared" si="373"/>
        <v>0</v>
      </c>
      <c r="AL1347" s="90" t="s">
        <v>11071</v>
      </c>
      <c r="AM1347" s="89" t="s">
        <v>11071</v>
      </c>
      <c r="AN1347" s="89" t="s">
        <v>5344</v>
      </c>
      <c r="AO1347" s="10" t="str">
        <f t="shared" si="374"/>
        <v>-</v>
      </c>
      <c r="AP1347" s="11" t="str">
        <f t="shared" si="375"/>
        <v>-</v>
      </c>
      <c r="AQ1347" s="91" t="s">
        <v>11071</v>
      </c>
      <c r="AR1347" s="89" t="s">
        <v>5344</v>
      </c>
      <c r="AS1347" s="89" t="s">
        <v>5344</v>
      </c>
      <c r="AT1347" s="10" t="str">
        <f t="shared" si="376"/>
        <v>-</v>
      </c>
      <c r="AU1347" s="87" t="str">
        <f t="shared" si="377"/>
        <v>-</v>
      </c>
      <c r="AV1347" s="38"/>
    </row>
    <row r="1348" spans="3:48" ht="50.1" customHeight="1">
      <c r="C1348" s="5"/>
      <c r="D1348" s="64" t="s">
        <v>2659</v>
      </c>
      <c r="E1348" s="65" t="s">
        <v>5268</v>
      </c>
      <c r="F1348" s="67" t="s">
        <v>2660</v>
      </c>
      <c r="G1348" s="29">
        <v>73</v>
      </c>
      <c r="H1348" s="13">
        <v>73</v>
      </c>
      <c r="I1348" s="10">
        <f t="shared" si="360"/>
        <v>0</v>
      </c>
      <c r="J1348" s="87">
        <f t="shared" si="361"/>
        <v>0</v>
      </c>
      <c r="K1348" s="29">
        <v>0</v>
      </c>
      <c r="L1348" s="13">
        <v>0</v>
      </c>
      <c r="M1348" s="10" t="str">
        <f t="shared" si="362"/>
        <v>-</v>
      </c>
      <c r="N1348" s="87" t="str">
        <f t="shared" si="363"/>
        <v>-</v>
      </c>
      <c r="O1348" s="29">
        <v>0</v>
      </c>
      <c r="P1348" s="13">
        <v>0</v>
      </c>
      <c r="Q1348" s="10" t="str">
        <f t="shared" si="364"/>
        <v>-</v>
      </c>
      <c r="R1348" s="87" t="str">
        <f t="shared" si="365"/>
        <v>-</v>
      </c>
      <c r="S1348" s="29">
        <v>73</v>
      </c>
      <c r="T1348" s="13">
        <v>73</v>
      </c>
      <c r="U1348" s="10">
        <f t="shared" si="366"/>
        <v>0</v>
      </c>
      <c r="V1348" s="87">
        <f t="shared" si="367"/>
        <v>0</v>
      </c>
      <c r="W1348" s="88" t="s">
        <v>5339</v>
      </c>
      <c r="X1348" s="89">
        <v>73</v>
      </c>
      <c r="Y1348" s="89">
        <v>73</v>
      </c>
      <c r="Z1348" s="10">
        <f t="shared" si="368"/>
        <v>0</v>
      </c>
      <c r="AA1348" s="87">
        <f t="shared" si="369"/>
        <v>0</v>
      </c>
      <c r="AB1348" s="90" t="s">
        <v>11071</v>
      </c>
      <c r="AC1348" s="89" t="s">
        <v>11071</v>
      </c>
      <c r="AD1348" s="89" t="s">
        <v>5344</v>
      </c>
      <c r="AE1348" s="10" t="str">
        <f t="shared" si="370"/>
        <v>-</v>
      </c>
      <c r="AF1348" s="11" t="str">
        <f t="shared" si="371"/>
        <v>-</v>
      </c>
      <c r="AG1348" s="91" t="s">
        <v>11071</v>
      </c>
      <c r="AH1348" s="89" t="s">
        <v>11071</v>
      </c>
      <c r="AI1348" s="89" t="s">
        <v>5344</v>
      </c>
      <c r="AJ1348" s="10" t="str">
        <f t="shared" si="372"/>
        <v>-</v>
      </c>
      <c r="AK1348" s="87" t="str">
        <f t="shared" si="373"/>
        <v>-</v>
      </c>
      <c r="AL1348" s="90" t="s">
        <v>11071</v>
      </c>
      <c r="AM1348" s="89" t="s">
        <v>11071</v>
      </c>
      <c r="AN1348" s="89" t="s">
        <v>5344</v>
      </c>
      <c r="AO1348" s="10" t="str">
        <f t="shared" si="374"/>
        <v>-</v>
      </c>
      <c r="AP1348" s="11" t="str">
        <f t="shared" si="375"/>
        <v>-</v>
      </c>
      <c r="AQ1348" s="91" t="s">
        <v>11071</v>
      </c>
      <c r="AR1348" s="89" t="s">
        <v>5344</v>
      </c>
      <c r="AS1348" s="89" t="s">
        <v>5344</v>
      </c>
      <c r="AT1348" s="10" t="str">
        <f t="shared" si="376"/>
        <v>-</v>
      </c>
      <c r="AU1348" s="87" t="str">
        <f t="shared" si="377"/>
        <v>-</v>
      </c>
      <c r="AV1348" s="38"/>
    </row>
    <row r="1349" spans="3:48" ht="50.1" customHeight="1">
      <c r="C1349" s="5"/>
      <c r="D1349" s="64" t="s">
        <v>2661</v>
      </c>
      <c r="E1349" s="65" t="s">
        <v>5268</v>
      </c>
      <c r="F1349" s="67" t="s">
        <v>2662</v>
      </c>
      <c r="G1349" s="29">
        <v>14</v>
      </c>
      <c r="H1349" s="13">
        <v>13</v>
      </c>
      <c r="I1349" s="10">
        <f t="shared" si="360"/>
        <v>1</v>
      </c>
      <c r="J1349" s="87">
        <f t="shared" si="361"/>
        <v>7.6923076923076925</v>
      </c>
      <c r="K1349" s="29">
        <v>0</v>
      </c>
      <c r="L1349" s="13">
        <v>0</v>
      </c>
      <c r="M1349" s="10" t="str">
        <f t="shared" si="362"/>
        <v>-</v>
      </c>
      <c r="N1349" s="87" t="str">
        <f t="shared" si="363"/>
        <v>-</v>
      </c>
      <c r="O1349" s="29">
        <v>14</v>
      </c>
      <c r="P1349" s="13">
        <v>13</v>
      </c>
      <c r="Q1349" s="10">
        <f t="shared" si="364"/>
        <v>1</v>
      </c>
      <c r="R1349" s="87">
        <f t="shared" si="365"/>
        <v>7.6923076923076925</v>
      </c>
      <c r="S1349" s="29">
        <v>0</v>
      </c>
      <c r="T1349" s="13">
        <v>0</v>
      </c>
      <c r="U1349" s="10" t="str">
        <f t="shared" si="366"/>
        <v>-</v>
      </c>
      <c r="V1349" s="87" t="str">
        <f t="shared" si="367"/>
        <v>-</v>
      </c>
      <c r="W1349" s="88" t="s">
        <v>11071</v>
      </c>
      <c r="X1349" s="89" t="s">
        <v>11071</v>
      </c>
      <c r="Y1349" s="89" t="s">
        <v>5344</v>
      </c>
      <c r="Z1349" s="10" t="str">
        <f t="shared" si="368"/>
        <v>-</v>
      </c>
      <c r="AA1349" s="87" t="str">
        <f t="shared" si="369"/>
        <v>-</v>
      </c>
      <c r="AB1349" s="90" t="s">
        <v>11071</v>
      </c>
      <c r="AC1349" s="89" t="s">
        <v>11071</v>
      </c>
      <c r="AD1349" s="89" t="s">
        <v>5344</v>
      </c>
      <c r="AE1349" s="10" t="str">
        <f t="shared" si="370"/>
        <v>-</v>
      </c>
      <c r="AF1349" s="11" t="str">
        <f t="shared" si="371"/>
        <v>-</v>
      </c>
      <c r="AG1349" s="91" t="s">
        <v>11071</v>
      </c>
      <c r="AH1349" s="89" t="s">
        <v>11071</v>
      </c>
      <c r="AI1349" s="89" t="s">
        <v>5344</v>
      </c>
      <c r="AJ1349" s="10" t="str">
        <f t="shared" si="372"/>
        <v>-</v>
      </c>
      <c r="AK1349" s="87" t="str">
        <f t="shared" si="373"/>
        <v>-</v>
      </c>
      <c r="AL1349" s="90" t="s">
        <v>11071</v>
      </c>
      <c r="AM1349" s="89" t="s">
        <v>11071</v>
      </c>
      <c r="AN1349" s="89" t="s">
        <v>5344</v>
      </c>
      <c r="AO1349" s="10" t="str">
        <f t="shared" si="374"/>
        <v>-</v>
      </c>
      <c r="AP1349" s="11" t="str">
        <f t="shared" si="375"/>
        <v>-</v>
      </c>
      <c r="AQ1349" s="91" t="s">
        <v>11071</v>
      </c>
      <c r="AR1349" s="89" t="s">
        <v>5344</v>
      </c>
      <c r="AS1349" s="89" t="s">
        <v>5344</v>
      </c>
      <c r="AT1349" s="10" t="str">
        <f t="shared" si="376"/>
        <v>-</v>
      </c>
      <c r="AU1349" s="87" t="str">
        <f t="shared" si="377"/>
        <v>-</v>
      </c>
      <c r="AV1349" s="15"/>
    </row>
    <row r="1350" spans="3:48" ht="50.1" customHeight="1">
      <c r="C1350" s="5"/>
      <c r="D1350" s="64" t="s">
        <v>2663</v>
      </c>
      <c r="E1350" s="65" t="s">
        <v>5268</v>
      </c>
      <c r="F1350" s="67" t="s">
        <v>2664</v>
      </c>
      <c r="G1350" s="29">
        <v>626</v>
      </c>
      <c r="H1350" s="13">
        <v>626</v>
      </c>
      <c r="I1350" s="10">
        <f t="shared" si="360"/>
        <v>0</v>
      </c>
      <c r="J1350" s="87">
        <f t="shared" si="361"/>
        <v>0</v>
      </c>
      <c r="K1350" s="29">
        <v>52</v>
      </c>
      <c r="L1350" s="13">
        <v>52</v>
      </c>
      <c r="M1350" s="10">
        <f t="shared" si="362"/>
        <v>0</v>
      </c>
      <c r="N1350" s="87">
        <f t="shared" si="363"/>
        <v>0</v>
      </c>
      <c r="O1350" s="29">
        <v>0</v>
      </c>
      <c r="P1350" s="13">
        <v>0</v>
      </c>
      <c r="Q1350" s="10" t="str">
        <f t="shared" si="364"/>
        <v>-</v>
      </c>
      <c r="R1350" s="87" t="str">
        <f t="shared" si="365"/>
        <v>-</v>
      </c>
      <c r="S1350" s="29">
        <v>574</v>
      </c>
      <c r="T1350" s="13">
        <v>574</v>
      </c>
      <c r="U1350" s="10">
        <f t="shared" si="366"/>
        <v>0</v>
      </c>
      <c r="V1350" s="87">
        <f t="shared" si="367"/>
        <v>0</v>
      </c>
      <c r="W1350" s="88" t="s">
        <v>9355</v>
      </c>
      <c r="X1350" s="89">
        <v>574</v>
      </c>
      <c r="Y1350" s="89">
        <v>574</v>
      </c>
      <c r="Z1350" s="10">
        <f t="shared" si="368"/>
        <v>0</v>
      </c>
      <c r="AA1350" s="87">
        <f t="shared" si="369"/>
        <v>0</v>
      </c>
      <c r="AB1350" s="90" t="s">
        <v>11071</v>
      </c>
      <c r="AC1350" s="89" t="s">
        <v>11071</v>
      </c>
      <c r="AD1350" s="89" t="s">
        <v>5344</v>
      </c>
      <c r="AE1350" s="10" t="str">
        <f t="shared" si="370"/>
        <v>-</v>
      </c>
      <c r="AF1350" s="11" t="str">
        <f t="shared" si="371"/>
        <v>-</v>
      </c>
      <c r="AG1350" s="91" t="s">
        <v>11071</v>
      </c>
      <c r="AH1350" s="89" t="s">
        <v>11071</v>
      </c>
      <c r="AI1350" s="89" t="s">
        <v>5344</v>
      </c>
      <c r="AJ1350" s="10" t="str">
        <f t="shared" si="372"/>
        <v>-</v>
      </c>
      <c r="AK1350" s="87" t="str">
        <f t="shared" si="373"/>
        <v>-</v>
      </c>
      <c r="AL1350" s="90" t="s">
        <v>11071</v>
      </c>
      <c r="AM1350" s="89" t="s">
        <v>11071</v>
      </c>
      <c r="AN1350" s="89" t="s">
        <v>5344</v>
      </c>
      <c r="AO1350" s="10" t="str">
        <f t="shared" si="374"/>
        <v>-</v>
      </c>
      <c r="AP1350" s="11" t="str">
        <f t="shared" si="375"/>
        <v>-</v>
      </c>
      <c r="AQ1350" s="91" t="s">
        <v>11071</v>
      </c>
      <c r="AR1350" s="89" t="s">
        <v>5344</v>
      </c>
      <c r="AS1350" s="89" t="s">
        <v>5344</v>
      </c>
      <c r="AT1350" s="10" t="str">
        <f t="shared" si="376"/>
        <v>-</v>
      </c>
      <c r="AU1350" s="87" t="str">
        <f t="shared" si="377"/>
        <v>-</v>
      </c>
      <c r="AV1350" s="15"/>
    </row>
    <row r="1351" spans="3:48" ht="50.1" customHeight="1">
      <c r="C1351" s="5"/>
      <c r="D1351" s="64" t="s">
        <v>2665</v>
      </c>
      <c r="E1351" s="65" t="s">
        <v>5268</v>
      </c>
      <c r="F1351" s="67" t="s">
        <v>2666</v>
      </c>
      <c r="G1351" s="29">
        <v>19</v>
      </c>
      <c r="H1351" s="13">
        <v>19</v>
      </c>
      <c r="I1351" s="10">
        <f t="shared" si="360"/>
        <v>0</v>
      </c>
      <c r="J1351" s="87">
        <f t="shared" si="361"/>
        <v>0</v>
      </c>
      <c r="K1351" s="29">
        <v>19</v>
      </c>
      <c r="L1351" s="13">
        <v>19</v>
      </c>
      <c r="M1351" s="10">
        <f t="shared" si="362"/>
        <v>0</v>
      </c>
      <c r="N1351" s="87">
        <f t="shared" si="363"/>
        <v>0</v>
      </c>
      <c r="O1351" s="29">
        <v>0</v>
      </c>
      <c r="P1351" s="13">
        <v>0</v>
      </c>
      <c r="Q1351" s="10" t="str">
        <f t="shared" si="364"/>
        <v>-</v>
      </c>
      <c r="R1351" s="87" t="str">
        <f t="shared" si="365"/>
        <v>-</v>
      </c>
      <c r="S1351" s="29">
        <v>0</v>
      </c>
      <c r="T1351" s="13">
        <v>0</v>
      </c>
      <c r="U1351" s="10" t="str">
        <f t="shared" si="366"/>
        <v>-</v>
      </c>
      <c r="V1351" s="87" t="str">
        <f t="shared" si="367"/>
        <v>-</v>
      </c>
      <c r="W1351" s="88" t="s">
        <v>11071</v>
      </c>
      <c r="X1351" s="89" t="s">
        <v>11071</v>
      </c>
      <c r="Y1351" s="89" t="s">
        <v>5344</v>
      </c>
      <c r="Z1351" s="10" t="str">
        <f t="shared" si="368"/>
        <v>-</v>
      </c>
      <c r="AA1351" s="87" t="str">
        <f t="shared" si="369"/>
        <v>-</v>
      </c>
      <c r="AB1351" s="90" t="s">
        <v>11071</v>
      </c>
      <c r="AC1351" s="89" t="s">
        <v>11071</v>
      </c>
      <c r="AD1351" s="89" t="s">
        <v>5344</v>
      </c>
      <c r="AE1351" s="10" t="str">
        <f t="shared" si="370"/>
        <v>-</v>
      </c>
      <c r="AF1351" s="11" t="str">
        <f t="shared" si="371"/>
        <v>-</v>
      </c>
      <c r="AG1351" s="91" t="s">
        <v>11071</v>
      </c>
      <c r="AH1351" s="89" t="s">
        <v>11071</v>
      </c>
      <c r="AI1351" s="89" t="s">
        <v>5344</v>
      </c>
      <c r="AJ1351" s="10" t="str">
        <f t="shared" si="372"/>
        <v>-</v>
      </c>
      <c r="AK1351" s="87" t="str">
        <f t="shared" si="373"/>
        <v>-</v>
      </c>
      <c r="AL1351" s="90" t="s">
        <v>11071</v>
      </c>
      <c r="AM1351" s="89" t="s">
        <v>11071</v>
      </c>
      <c r="AN1351" s="89" t="s">
        <v>5344</v>
      </c>
      <c r="AO1351" s="10" t="str">
        <f t="shared" si="374"/>
        <v>-</v>
      </c>
      <c r="AP1351" s="11" t="str">
        <f t="shared" si="375"/>
        <v>-</v>
      </c>
      <c r="AQ1351" s="91" t="s">
        <v>11071</v>
      </c>
      <c r="AR1351" s="89" t="s">
        <v>5344</v>
      </c>
      <c r="AS1351" s="89" t="s">
        <v>5344</v>
      </c>
      <c r="AT1351" s="10" t="str">
        <f t="shared" si="376"/>
        <v>-</v>
      </c>
      <c r="AU1351" s="87" t="str">
        <f t="shared" si="377"/>
        <v>-</v>
      </c>
      <c r="AV1351" s="15"/>
    </row>
    <row r="1352" spans="3:48" ht="50.1" customHeight="1">
      <c r="C1352" s="5"/>
      <c r="D1352" s="64" t="s">
        <v>2667</v>
      </c>
      <c r="E1352" s="65" t="s">
        <v>5268</v>
      </c>
      <c r="F1352" s="67" t="s">
        <v>2668</v>
      </c>
      <c r="G1352" s="29">
        <v>41</v>
      </c>
      <c r="H1352" s="13">
        <v>47</v>
      </c>
      <c r="I1352" s="10">
        <f t="shared" si="360"/>
        <v>-6</v>
      </c>
      <c r="J1352" s="87">
        <f t="shared" si="361"/>
        <v>-12.76595744680851</v>
      </c>
      <c r="K1352" s="29">
        <v>0</v>
      </c>
      <c r="L1352" s="13">
        <v>0</v>
      </c>
      <c r="M1352" s="10" t="str">
        <f t="shared" si="362"/>
        <v>-</v>
      </c>
      <c r="N1352" s="87" t="str">
        <f t="shared" si="363"/>
        <v>-</v>
      </c>
      <c r="O1352" s="29">
        <v>0</v>
      </c>
      <c r="P1352" s="13">
        <v>0</v>
      </c>
      <c r="Q1352" s="10" t="str">
        <f t="shared" si="364"/>
        <v>-</v>
      </c>
      <c r="R1352" s="87" t="str">
        <f t="shared" si="365"/>
        <v>-</v>
      </c>
      <c r="S1352" s="29">
        <v>41</v>
      </c>
      <c r="T1352" s="13">
        <v>47</v>
      </c>
      <c r="U1352" s="10">
        <f t="shared" si="366"/>
        <v>-6</v>
      </c>
      <c r="V1352" s="87">
        <f t="shared" si="367"/>
        <v>-12.76595744680851</v>
      </c>
      <c r="W1352" s="88" t="s">
        <v>9356</v>
      </c>
      <c r="X1352" s="89">
        <v>41</v>
      </c>
      <c r="Y1352" s="89">
        <v>47</v>
      </c>
      <c r="Z1352" s="10">
        <f t="shared" si="368"/>
        <v>-6</v>
      </c>
      <c r="AA1352" s="87">
        <f t="shared" si="369"/>
        <v>-12.76595744680851</v>
      </c>
      <c r="AB1352" s="90" t="s">
        <v>11071</v>
      </c>
      <c r="AC1352" s="89" t="s">
        <v>11071</v>
      </c>
      <c r="AD1352" s="89" t="s">
        <v>5344</v>
      </c>
      <c r="AE1352" s="10" t="str">
        <f t="shared" si="370"/>
        <v>-</v>
      </c>
      <c r="AF1352" s="11" t="str">
        <f t="shared" si="371"/>
        <v>-</v>
      </c>
      <c r="AG1352" s="91" t="s">
        <v>11071</v>
      </c>
      <c r="AH1352" s="89" t="s">
        <v>11071</v>
      </c>
      <c r="AI1352" s="89" t="s">
        <v>5344</v>
      </c>
      <c r="AJ1352" s="10" t="str">
        <f t="shared" si="372"/>
        <v>-</v>
      </c>
      <c r="AK1352" s="87" t="str">
        <f t="shared" si="373"/>
        <v>-</v>
      </c>
      <c r="AL1352" s="90" t="s">
        <v>11071</v>
      </c>
      <c r="AM1352" s="89" t="s">
        <v>11071</v>
      </c>
      <c r="AN1352" s="89" t="s">
        <v>5344</v>
      </c>
      <c r="AO1352" s="10" t="str">
        <f t="shared" si="374"/>
        <v>-</v>
      </c>
      <c r="AP1352" s="11" t="str">
        <f t="shared" si="375"/>
        <v>-</v>
      </c>
      <c r="AQ1352" s="91" t="s">
        <v>11071</v>
      </c>
      <c r="AR1352" s="89" t="s">
        <v>5344</v>
      </c>
      <c r="AS1352" s="89" t="s">
        <v>5344</v>
      </c>
      <c r="AT1352" s="10" t="str">
        <f t="shared" si="376"/>
        <v>-</v>
      </c>
      <c r="AU1352" s="87" t="str">
        <f t="shared" si="377"/>
        <v>-</v>
      </c>
      <c r="AV1352" s="15"/>
    </row>
    <row r="1353" spans="3:48" ht="50.1" customHeight="1">
      <c r="C1353" s="5"/>
      <c r="D1353" s="64" t="s">
        <v>2669</v>
      </c>
      <c r="E1353" s="65" t="s">
        <v>5268</v>
      </c>
      <c r="F1353" s="67" t="s">
        <v>2670</v>
      </c>
      <c r="G1353" s="29">
        <v>24967</v>
      </c>
      <c r="H1353" s="13">
        <v>25519</v>
      </c>
      <c r="I1353" s="10">
        <f t="shared" ref="I1353:I1416" si="378">IF(OR(G1353&gt;0,H1353&gt;0),G1353-H1353,"-")</f>
        <v>-552</v>
      </c>
      <c r="J1353" s="87">
        <f t="shared" ref="J1353:J1416" si="379">IFERROR(IF(OR(G1353&gt;0,H1353&gt;0),I1353/H1353*100,"-"),"-")</f>
        <v>-2.1630941651318625</v>
      </c>
      <c r="K1353" s="29">
        <v>0</v>
      </c>
      <c r="L1353" s="13">
        <v>0</v>
      </c>
      <c r="M1353" s="10" t="str">
        <f t="shared" ref="M1353:M1416" si="380">IF(OR(K1353&gt;0,L1353&gt;0),K1353-L1353,"-")</f>
        <v>-</v>
      </c>
      <c r="N1353" s="87" t="str">
        <f t="shared" ref="N1353:N1416" si="381">IFERROR(IF(OR(K1353&gt;0,L1353&gt;0),M1353/L1353*100,"-"),"-")</f>
        <v>-</v>
      </c>
      <c r="O1353" s="29">
        <v>0</v>
      </c>
      <c r="P1353" s="13">
        <v>0</v>
      </c>
      <c r="Q1353" s="10" t="str">
        <f t="shared" ref="Q1353:Q1416" si="382">IF(OR(O1353&gt;0,P1353&gt;0),O1353-P1353,"-")</f>
        <v>-</v>
      </c>
      <c r="R1353" s="87" t="str">
        <f t="shared" ref="R1353:R1416" si="383">IFERROR(IF(OR(O1353&gt;0,P1353&gt;0),Q1353/P1353*100,"-"),"-")</f>
        <v>-</v>
      </c>
      <c r="S1353" s="29">
        <v>24967</v>
      </c>
      <c r="T1353" s="13">
        <v>25519</v>
      </c>
      <c r="U1353" s="10">
        <f t="shared" ref="U1353:U1416" si="384">IF(OR(S1353&gt;0,T1353&gt;0),S1353-T1353,"-")</f>
        <v>-552</v>
      </c>
      <c r="V1353" s="87">
        <f t="shared" ref="V1353:V1416" si="385">IFERROR(IF(OR(S1353&gt;0,T1353&gt;0),U1353/T1353*100,"-"),"-")</f>
        <v>-2.1630941651318625</v>
      </c>
      <c r="W1353" s="88" t="s">
        <v>6679</v>
      </c>
      <c r="X1353" s="89">
        <v>24967</v>
      </c>
      <c r="Y1353" s="89">
        <v>25519</v>
      </c>
      <c r="Z1353" s="10">
        <f t="shared" ref="Z1353:Z1416" si="386">IFERROR(IF(OR(X1353&gt;0,Y1353&gt;0),X1353-Y1353,"-"),"-")</f>
        <v>-552</v>
      </c>
      <c r="AA1353" s="87">
        <f t="shared" ref="AA1353:AA1416" si="387">IFERROR(IF(OR(X1353&gt;0,Y1353&gt;0),Z1353/Y1353*100,"-"),"-")</f>
        <v>-2.1630941651318625</v>
      </c>
      <c r="AB1353" s="90" t="s">
        <v>11071</v>
      </c>
      <c r="AC1353" s="89" t="s">
        <v>11071</v>
      </c>
      <c r="AD1353" s="89" t="s">
        <v>5344</v>
      </c>
      <c r="AE1353" s="10" t="str">
        <f t="shared" ref="AE1353:AE1416" si="388">IFERROR(IF(OR(AC1353&gt;0,AD1353&gt;0),AC1353-AD1353,"-"),"-")</f>
        <v>-</v>
      </c>
      <c r="AF1353" s="11" t="str">
        <f t="shared" ref="AF1353:AF1416" si="389">IFERROR(IF(OR(AC1353&gt;0,AD1353&gt;0),AE1353/AD1353*100,"-"),"-")</f>
        <v>-</v>
      </c>
      <c r="AG1353" s="91" t="s">
        <v>11071</v>
      </c>
      <c r="AH1353" s="89" t="s">
        <v>11071</v>
      </c>
      <c r="AI1353" s="89" t="s">
        <v>5344</v>
      </c>
      <c r="AJ1353" s="10" t="str">
        <f t="shared" ref="AJ1353:AJ1416" si="390">IFERROR(IF(OR(AH1353&gt;0,AI1353&gt;0),AH1353-AI1353,"-"),"-")</f>
        <v>-</v>
      </c>
      <c r="AK1353" s="87" t="str">
        <f t="shared" ref="AK1353:AK1416" si="391">IFERROR(IF(OR(AH1353&gt;0,AI1353&gt;0),AJ1353/AI1353*100,"-"),"-")</f>
        <v>-</v>
      </c>
      <c r="AL1353" s="90" t="s">
        <v>11071</v>
      </c>
      <c r="AM1353" s="89" t="s">
        <v>11071</v>
      </c>
      <c r="AN1353" s="89" t="s">
        <v>5344</v>
      </c>
      <c r="AO1353" s="10" t="str">
        <f t="shared" ref="AO1353:AO1416" si="392">IFERROR(IF(OR(AM1353&gt;0,AN1353&gt;0),AM1353-AN1353,"-"),"-")</f>
        <v>-</v>
      </c>
      <c r="AP1353" s="11" t="str">
        <f t="shared" ref="AP1353:AP1416" si="393">IFERROR(IF(OR(AM1353&gt;0,AN1353&gt;0),AO1353/AN1353*100,"-"),"-")</f>
        <v>-</v>
      </c>
      <c r="AQ1353" s="91" t="s">
        <v>11071</v>
      </c>
      <c r="AR1353" s="89" t="s">
        <v>5344</v>
      </c>
      <c r="AS1353" s="89" t="s">
        <v>5344</v>
      </c>
      <c r="AT1353" s="10" t="str">
        <f t="shared" ref="AT1353:AT1416" si="394">IFERROR(IF(OR(AR1353&gt;0,AS1353&gt;0),AR1353-AS1353,"-"),"-")</f>
        <v>-</v>
      </c>
      <c r="AU1353" s="87" t="str">
        <f t="shared" ref="AU1353:AU1416" si="395">IFERROR(IF(OR(AR1353&gt;0,AS1353&gt;0),AT1353/AS1353*100,"-"),"-")</f>
        <v>-</v>
      </c>
      <c r="AV1353" s="15"/>
    </row>
    <row r="1354" spans="3:48" ht="50.1" customHeight="1">
      <c r="C1354" s="5"/>
      <c r="D1354" s="64" t="s">
        <v>2671</v>
      </c>
      <c r="E1354" s="65" t="s">
        <v>5268</v>
      </c>
      <c r="F1354" s="67" t="s">
        <v>2672</v>
      </c>
      <c r="G1354" s="29">
        <v>31</v>
      </c>
      <c r="H1354" s="13">
        <v>21</v>
      </c>
      <c r="I1354" s="10">
        <f t="shared" si="378"/>
        <v>10</v>
      </c>
      <c r="J1354" s="87">
        <f t="shared" si="379"/>
        <v>47.619047619047613</v>
      </c>
      <c r="K1354" s="29">
        <v>0</v>
      </c>
      <c r="L1354" s="13">
        <v>0</v>
      </c>
      <c r="M1354" s="10" t="str">
        <f t="shared" si="380"/>
        <v>-</v>
      </c>
      <c r="N1354" s="87" t="str">
        <f t="shared" si="381"/>
        <v>-</v>
      </c>
      <c r="O1354" s="29">
        <v>0</v>
      </c>
      <c r="P1354" s="13">
        <v>0</v>
      </c>
      <c r="Q1354" s="10" t="str">
        <f t="shared" si="382"/>
        <v>-</v>
      </c>
      <c r="R1354" s="87" t="str">
        <f t="shared" si="383"/>
        <v>-</v>
      </c>
      <c r="S1354" s="29">
        <v>31</v>
      </c>
      <c r="T1354" s="13">
        <v>21</v>
      </c>
      <c r="U1354" s="10">
        <f t="shared" si="384"/>
        <v>10</v>
      </c>
      <c r="V1354" s="87">
        <f t="shared" si="385"/>
        <v>47.619047619047613</v>
      </c>
      <c r="W1354" s="88" t="s">
        <v>9357</v>
      </c>
      <c r="X1354" s="89">
        <v>31</v>
      </c>
      <c r="Y1354" s="89">
        <v>21</v>
      </c>
      <c r="Z1354" s="10">
        <f t="shared" si="386"/>
        <v>10</v>
      </c>
      <c r="AA1354" s="87">
        <f t="shared" si="387"/>
        <v>47.619047619047613</v>
      </c>
      <c r="AB1354" s="90" t="s">
        <v>11071</v>
      </c>
      <c r="AC1354" s="89" t="s">
        <v>11071</v>
      </c>
      <c r="AD1354" s="89" t="s">
        <v>5344</v>
      </c>
      <c r="AE1354" s="10" t="str">
        <f t="shared" si="388"/>
        <v>-</v>
      </c>
      <c r="AF1354" s="11" t="str">
        <f t="shared" si="389"/>
        <v>-</v>
      </c>
      <c r="AG1354" s="91" t="s">
        <v>11071</v>
      </c>
      <c r="AH1354" s="89" t="s">
        <v>11071</v>
      </c>
      <c r="AI1354" s="89" t="s">
        <v>5344</v>
      </c>
      <c r="AJ1354" s="10" t="str">
        <f t="shared" si="390"/>
        <v>-</v>
      </c>
      <c r="AK1354" s="87" t="str">
        <f t="shared" si="391"/>
        <v>-</v>
      </c>
      <c r="AL1354" s="90" t="s">
        <v>11071</v>
      </c>
      <c r="AM1354" s="89" t="s">
        <v>11071</v>
      </c>
      <c r="AN1354" s="89" t="s">
        <v>5344</v>
      </c>
      <c r="AO1354" s="10" t="str">
        <f t="shared" si="392"/>
        <v>-</v>
      </c>
      <c r="AP1354" s="11" t="str">
        <f t="shared" si="393"/>
        <v>-</v>
      </c>
      <c r="AQ1354" s="91" t="s">
        <v>11071</v>
      </c>
      <c r="AR1354" s="89" t="s">
        <v>5344</v>
      </c>
      <c r="AS1354" s="89" t="s">
        <v>5344</v>
      </c>
      <c r="AT1354" s="10" t="str">
        <f t="shared" si="394"/>
        <v>-</v>
      </c>
      <c r="AU1354" s="87" t="str">
        <f t="shared" si="395"/>
        <v>-</v>
      </c>
      <c r="AV1354" s="15"/>
    </row>
    <row r="1355" spans="3:48" ht="50.1" customHeight="1">
      <c r="C1355" s="5"/>
      <c r="D1355" s="64" t="s">
        <v>2673</v>
      </c>
      <c r="E1355" s="65" t="s">
        <v>5268</v>
      </c>
      <c r="F1355" s="67" t="s">
        <v>2674</v>
      </c>
      <c r="G1355" s="29">
        <v>27</v>
      </c>
      <c r="H1355" s="13">
        <v>31</v>
      </c>
      <c r="I1355" s="10">
        <f t="shared" si="378"/>
        <v>-4</v>
      </c>
      <c r="J1355" s="87">
        <f t="shared" si="379"/>
        <v>-12.903225806451612</v>
      </c>
      <c r="K1355" s="29">
        <v>27</v>
      </c>
      <c r="L1355" s="13">
        <v>31</v>
      </c>
      <c r="M1355" s="10">
        <f t="shared" si="380"/>
        <v>-4</v>
      </c>
      <c r="N1355" s="87">
        <f t="shared" si="381"/>
        <v>-12.903225806451612</v>
      </c>
      <c r="O1355" s="29">
        <v>0</v>
      </c>
      <c r="P1355" s="13">
        <v>0</v>
      </c>
      <c r="Q1355" s="10" t="str">
        <f t="shared" si="382"/>
        <v>-</v>
      </c>
      <c r="R1355" s="87" t="str">
        <f t="shared" si="383"/>
        <v>-</v>
      </c>
      <c r="S1355" s="29">
        <v>0</v>
      </c>
      <c r="T1355" s="13">
        <v>0</v>
      </c>
      <c r="U1355" s="10" t="str">
        <f t="shared" si="384"/>
        <v>-</v>
      </c>
      <c r="V1355" s="87" t="str">
        <f t="shared" si="385"/>
        <v>-</v>
      </c>
      <c r="W1355" s="88" t="s">
        <v>11071</v>
      </c>
      <c r="X1355" s="89" t="s">
        <v>11071</v>
      </c>
      <c r="Y1355" s="89" t="s">
        <v>5344</v>
      </c>
      <c r="Z1355" s="10" t="str">
        <f t="shared" si="386"/>
        <v>-</v>
      </c>
      <c r="AA1355" s="87" t="str">
        <f t="shared" si="387"/>
        <v>-</v>
      </c>
      <c r="AB1355" s="90" t="s">
        <v>11071</v>
      </c>
      <c r="AC1355" s="89" t="s">
        <v>11071</v>
      </c>
      <c r="AD1355" s="89" t="s">
        <v>5344</v>
      </c>
      <c r="AE1355" s="10" t="str">
        <f t="shared" si="388"/>
        <v>-</v>
      </c>
      <c r="AF1355" s="11" t="str">
        <f t="shared" si="389"/>
        <v>-</v>
      </c>
      <c r="AG1355" s="91" t="s">
        <v>11071</v>
      </c>
      <c r="AH1355" s="89" t="s">
        <v>11071</v>
      </c>
      <c r="AI1355" s="89" t="s">
        <v>5344</v>
      </c>
      <c r="AJ1355" s="10" t="str">
        <f t="shared" si="390"/>
        <v>-</v>
      </c>
      <c r="AK1355" s="87" t="str">
        <f t="shared" si="391"/>
        <v>-</v>
      </c>
      <c r="AL1355" s="90" t="s">
        <v>11071</v>
      </c>
      <c r="AM1355" s="89" t="s">
        <v>11071</v>
      </c>
      <c r="AN1355" s="89" t="s">
        <v>5344</v>
      </c>
      <c r="AO1355" s="10" t="str">
        <f t="shared" si="392"/>
        <v>-</v>
      </c>
      <c r="AP1355" s="11" t="str">
        <f t="shared" si="393"/>
        <v>-</v>
      </c>
      <c r="AQ1355" s="91" t="s">
        <v>11071</v>
      </c>
      <c r="AR1355" s="89" t="s">
        <v>5344</v>
      </c>
      <c r="AS1355" s="89" t="s">
        <v>5344</v>
      </c>
      <c r="AT1355" s="10" t="str">
        <f t="shared" si="394"/>
        <v>-</v>
      </c>
      <c r="AU1355" s="87" t="str">
        <f t="shared" si="395"/>
        <v>-</v>
      </c>
      <c r="AV1355" s="15"/>
    </row>
    <row r="1356" spans="3:48" ht="50.1" customHeight="1">
      <c r="C1356" s="5"/>
      <c r="D1356" s="64" t="s">
        <v>2675</v>
      </c>
      <c r="E1356" s="65" t="s">
        <v>5268</v>
      </c>
      <c r="F1356" s="67" t="s">
        <v>2676</v>
      </c>
      <c r="G1356" s="29">
        <v>108</v>
      </c>
      <c r="H1356" s="13">
        <v>103</v>
      </c>
      <c r="I1356" s="10">
        <f t="shared" si="378"/>
        <v>5</v>
      </c>
      <c r="J1356" s="87">
        <f t="shared" si="379"/>
        <v>4.8543689320388346</v>
      </c>
      <c r="K1356" s="29">
        <v>76</v>
      </c>
      <c r="L1356" s="13">
        <v>71</v>
      </c>
      <c r="M1356" s="10">
        <f t="shared" si="380"/>
        <v>5</v>
      </c>
      <c r="N1356" s="87">
        <f t="shared" si="381"/>
        <v>7.042253521126761</v>
      </c>
      <c r="O1356" s="29">
        <v>0</v>
      </c>
      <c r="P1356" s="13">
        <v>0</v>
      </c>
      <c r="Q1356" s="10" t="str">
        <f t="shared" si="382"/>
        <v>-</v>
      </c>
      <c r="R1356" s="87" t="str">
        <f t="shared" si="383"/>
        <v>-</v>
      </c>
      <c r="S1356" s="29">
        <v>31</v>
      </c>
      <c r="T1356" s="13">
        <v>31</v>
      </c>
      <c r="U1356" s="10">
        <f t="shared" si="384"/>
        <v>0</v>
      </c>
      <c r="V1356" s="87">
        <f t="shared" si="385"/>
        <v>0</v>
      </c>
      <c r="W1356" s="88" t="s">
        <v>9358</v>
      </c>
      <c r="X1356" s="89">
        <v>31</v>
      </c>
      <c r="Y1356" s="89">
        <v>31</v>
      </c>
      <c r="Z1356" s="10">
        <f t="shared" si="386"/>
        <v>0</v>
      </c>
      <c r="AA1356" s="87">
        <f t="shared" si="387"/>
        <v>0</v>
      </c>
      <c r="AB1356" s="90" t="s">
        <v>11071</v>
      </c>
      <c r="AC1356" s="89" t="s">
        <v>11071</v>
      </c>
      <c r="AD1356" s="89" t="s">
        <v>5344</v>
      </c>
      <c r="AE1356" s="10" t="str">
        <f t="shared" si="388"/>
        <v>-</v>
      </c>
      <c r="AF1356" s="11" t="str">
        <f t="shared" si="389"/>
        <v>-</v>
      </c>
      <c r="AG1356" s="91" t="s">
        <v>11071</v>
      </c>
      <c r="AH1356" s="89" t="s">
        <v>11071</v>
      </c>
      <c r="AI1356" s="89" t="s">
        <v>5344</v>
      </c>
      <c r="AJ1356" s="10" t="str">
        <f t="shared" si="390"/>
        <v>-</v>
      </c>
      <c r="AK1356" s="87" t="str">
        <f t="shared" si="391"/>
        <v>-</v>
      </c>
      <c r="AL1356" s="90" t="s">
        <v>11071</v>
      </c>
      <c r="AM1356" s="89" t="s">
        <v>11071</v>
      </c>
      <c r="AN1356" s="89" t="s">
        <v>5344</v>
      </c>
      <c r="AO1356" s="10" t="str">
        <f t="shared" si="392"/>
        <v>-</v>
      </c>
      <c r="AP1356" s="11" t="str">
        <f t="shared" si="393"/>
        <v>-</v>
      </c>
      <c r="AQ1356" s="91" t="s">
        <v>11071</v>
      </c>
      <c r="AR1356" s="89" t="s">
        <v>5344</v>
      </c>
      <c r="AS1356" s="89" t="s">
        <v>5344</v>
      </c>
      <c r="AT1356" s="10" t="str">
        <f t="shared" si="394"/>
        <v>-</v>
      </c>
      <c r="AU1356" s="87" t="str">
        <f t="shared" si="395"/>
        <v>-</v>
      </c>
      <c r="AV1356" s="15"/>
    </row>
    <row r="1357" spans="3:48" ht="50.1" customHeight="1">
      <c r="C1357" s="5"/>
      <c r="D1357" s="64" t="s">
        <v>2677</v>
      </c>
      <c r="E1357" s="65" t="s">
        <v>5268</v>
      </c>
      <c r="F1357" s="67" t="s">
        <v>2678</v>
      </c>
      <c r="G1357" s="29">
        <v>760</v>
      </c>
      <c r="H1357" s="13">
        <v>789</v>
      </c>
      <c r="I1357" s="10">
        <f t="shared" si="378"/>
        <v>-29</v>
      </c>
      <c r="J1357" s="87">
        <f t="shared" si="379"/>
        <v>-3.6755386565272499</v>
      </c>
      <c r="K1357" s="29">
        <v>146</v>
      </c>
      <c r="L1357" s="13">
        <v>136</v>
      </c>
      <c r="M1357" s="10">
        <f t="shared" si="380"/>
        <v>10</v>
      </c>
      <c r="N1357" s="87">
        <f t="shared" si="381"/>
        <v>7.3529411764705888</v>
      </c>
      <c r="O1357" s="29">
        <v>0</v>
      </c>
      <c r="P1357" s="13">
        <v>0</v>
      </c>
      <c r="Q1357" s="10" t="str">
        <f t="shared" si="382"/>
        <v>-</v>
      </c>
      <c r="R1357" s="87" t="str">
        <f t="shared" si="383"/>
        <v>-</v>
      </c>
      <c r="S1357" s="29">
        <v>614</v>
      </c>
      <c r="T1357" s="13">
        <v>654</v>
      </c>
      <c r="U1357" s="10">
        <f t="shared" si="384"/>
        <v>-40</v>
      </c>
      <c r="V1357" s="87">
        <f t="shared" si="385"/>
        <v>-6.1162079510703364</v>
      </c>
      <c r="W1357" s="88" t="s">
        <v>5594</v>
      </c>
      <c r="X1357" s="89">
        <v>614</v>
      </c>
      <c r="Y1357" s="89">
        <v>654</v>
      </c>
      <c r="Z1357" s="10">
        <f t="shared" si="386"/>
        <v>-40</v>
      </c>
      <c r="AA1357" s="87">
        <f t="shared" si="387"/>
        <v>-6.1162079510703364</v>
      </c>
      <c r="AB1357" s="90" t="s">
        <v>11071</v>
      </c>
      <c r="AC1357" s="89" t="s">
        <v>11071</v>
      </c>
      <c r="AD1357" s="89" t="s">
        <v>5344</v>
      </c>
      <c r="AE1357" s="10" t="str">
        <f t="shared" si="388"/>
        <v>-</v>
      </c>
      <c r="AF1357" s="11" t="str">
        <f t="shared" si="389"/>
        <v>-</v>
      </c>
      <c r="AG1357" s="91" t="s">
        <v>11071</v>
      </c>
      <c r="AH1357" s="89" t="s">
        <v>11071</v>
      </c>
      <c r="AI1357" s="89" t="s">
        <v>5344</v>
      </c>
      <c r="AJ1357" s="10" t="str">
        <f t="shared" si="390"/>
        <v>-</v>
      </c>
      <c r="AK1357" s="87" t="str">
        <f t="shared" si="391"/>
        <v>-</v>
      </c>
      <c r="AL1357" s="90" t="s">
        <v>11071</v>
      </c>
      <c r="AM1357" s="89" t="s">
        <v>11071</v>
      </c>
      <c r="AN1357" s="89" t="s">
        <v>5344</v>
      </c>
      <c r="AO1357" s="10" t="str">
        <f t="shared" si="392"/>
        <v>-</v>
      </c>
      <c r="AP1357" s="11" t="str">
        <f t="shared" si="393"/>
        <v>-</v>
      </c>
      <c r="AQ1357" s="91" t="s">
        <v>11071</v>
      </c>
      <c r="AR1357" s="89" t="s">
        <v>5344</v>
      </c>
      <c r="AS1357" s="89" t="s">
        <v>5344</v>
      </c>
      <c r="AT1357" s="10" t="str">
        <f t="shared" si="394"/>
        <v>-</v>
      </c>
      <c r="AU1357" s="87" t="str">
        <f t="shared" si="395"/>
        <v>-</v>
      </c>
      <c r="AV1357" s="15"/>
    </row>
    <row r="1358" spans="3:48" ht="50.1" customHeight="1">
      <c r="C1358" s="5"/>
      <c r="D1358" s="64" t="s">
        <v>2679</v>
      </c>
      <c r="E1358" s="65" t="s">
        <v>5268</v>
      </c>
      <c r="F1358" s="67" t="s">
        <v>2680</v>
      </c>
      <c r="G1358" s="29">
        <v>724</v>
      </c>
      <c r="H1358" s="13">
        <v>661</v>
      </c>
      <c r="I1358" s="10">
        <f t="shared" si="378"/>
        <v>63</v>
      </c>
      <c r="J1358" s="87">
        <f t="shared" si="379"/>
        <v>9.5310136157337375</v>
      </c>
      <c r="K1358" s="29">
        <v>0</v>
      </c>
      <c r="L1358" s="13">
        <v>0</v>
      </c>
      <c r="M1358" s="10" t="str">
        <f t="shared" si="380"/>
        <v>-</v>
      </c>
      <c r="N1358" s="87" t="str">
        <f t="shared" si="381"/>
        <v>-</v>
      </c>
      <c r="O1358" s="29">
        <v>0</v>
      </c>
      <c r="P1358" s="13">
        <v>0</v>
      </c>
      <c r="Q1358" s="10" t="str">
        <f t="shared" si="382"/>
        <v>-</v>
      </c>
      <c r="R1358" s="87" t="str">
        <f t="shared" si="383"/>
        <v>-</v>
      </c>
      <c r="S1358" s="29">
        <v>724</v>
      </c>
      <c r="T1358" s="13">
        <v>661</v>
      </c>
      <c r="U1358" s="10">
        <f t="shared" si="384"/>
        <v>63</v>
      </c>
      <c r="V1358" s="87">
        <f t="shared" si="385"/>
        <v>9.5310136157337375</v>
      </c>
      <c r="W1358" s="88" t="s">
        <v>9359</v>
      </c>
      <c r="X1358" s="89">
        <v>467</v>
      </c>
      <c r="Y1358" s="89">
        <v>412</v>
      </c>
      <c r="Z1358" s="10">
        <f t="shared" si="386"/>
        <v>55</v>
      </c>
      <c r="AA1358" s="87">
        <f t="shared" si="387"/>
        <v>13.349514563106796</v>
      </c>
      <c r="AB1358" s="90" t="s">
        <v>9360</v>
      </c>
      <c r="AC1358" s="89">
        <v>257</v>
      </c>
      <c r="AD1358" s="89">
        <v>249</v>
      </c>
      <c r="AE1358" s="10">
        <f t="shared" si="388"/>
        <v>8</v>
      </c>
      <c r="AF1358" s="11">
        <f t="shared" si="389"/>
        <v>3.2128514056224895</v>
      </c>
      <c r="AG1358" s="91" t="s">
        <v>11071</v>
      </c>
      <c r="AH1358" s="89" t="s">
        <v>11071</v>
      </c>
      <c r="AI1358" s="89" t="s">
        <v>5344</v>
      </c>
      <c r="AJ1358" s="10" t="str">
        <f t="shared" si="390"/>
        <v>-</v>
      </c>
      <c r="AK1358" s="87" t="str">
        <f t="shared" si="391"/>
        <v>-</v>
      </c>
      <c r="AL1358" s="90" t="s">
        <v>11071</v>
      </c>
      <c r="AM1358" s="89" t="s">
        <v>11071</v>
      </c>
      <c r="AN1358" s="89" t="s">
        <v>5344</v>
      </c>
      <c r="AO1358" s="10" t="str">
        <f t="shared" si="392"/>
        <v>-</v>
      </c>
      <c r="AP1358" s="11" t="str">
        <f t="shared" si="393"/>
        <v>-</v>
      </c>
      <c r="AQ1358" s="91" t="s">
        <v>11071</v>
      </c>
      <c r="AR1358" s="89" t="s">
        <v>5344</v>
      </c>
      <c r="AS1358" s="89" t="s">
        <v>5344</v>
      </c>
      <c r="AT1358" s="10" t="str">
        <f t="shared" si="394"/>
        <v>-</v>
      </c>
      <c r="AU1358" s="87" t="str">
        <f t="shared" si="395"/>
        <v>-</v>
      </c>
      <c r="AV1358" s="15"/>
    </row>
    <row r="1359" spans="3:48" ht="50.1" customHeight="1">
      <c r="C1359" s="5"/>
      <c r="D1359" s="64" t="s">
        <v>2681</v>
      </c>
      <c r="E1359" s="65" t="s">
        <v>5268</v>
      </c>
      <c r="F1359" s="67" t="s">
        <v>2682</v>
      </c>
      <c r="G1359" s="29">
        <v>490</v>
      </c>
      <c r="H1359" s="13">
        <v>400</v>
      </c>
      <c r="I1359" s="10">
        <f t="shared" si="378"/>
        <v>90</v>
      </c>
      <c r="J1359" s="87">
        <f t="shared" si="379"/>
        <v>22.5</v>
      </c>
      <c r="K1359" s="29">
        <v>397</v>
      </c>
      <c r="L1359" s="13">
        <v>337</v>
      </c>
      <c r="M1359" s="10">
        <f t="shared" si="380"/>
        <v>60</v>
      </c>
      <c r="N1359" s="87">
        <f t="shared" si="381"/>
        <v>17.804154302670625</v>
      </c>
      <c r="O1359" s="29">
        <v>0</v>
      </c>
      <c r="P1359" s="13">
        <v>0</v>
      </c>
      <c r="Q1359" s="10" t="str">
        <f t="shared" si="382"/>
        <v>-</v>
      </c>
      <c r="R1359" s="87" t="str">
        <f t="shared" si="383"/>
        <v>-</v>
      </c>
      <c r="S1359" s="29">
        <v>93</v>
      </c>
      <c r="T1359" s="13">
        <v>63</v>
      </c>
      <c r="U1359" s="10">
        <f t="shared" si="384"/>
        <v>30</v>
      </c>
      <c r="V1359" s="87">
        <f t="shared" si="385"/>
        <v>47.619047619047613</v>
      </c>
      <c r="W1359" s="88" t="s">
        <v>5937</v>
      </c>
      <c r="X1359" s="89">
        <v>93</v>
      </c>
      <c r="Y1359" s="89">
        <v>63</v>
      </c>
      <c r="Z1359" s="10">
        <f t="shared" si="386"/>
        <v>30</v>
      </c>
      <c r="AA1359" s="87">
        <f t="shared" si="387"/>
        <v>47.619047619047613</v>
      </c>
      <c r="AB1359" s="90" t="s">
        <v>11071</v>
      </c>
      <c r="AC1359" s="89" t="s">
        <v>11071</v>
      </c>
      <c r="AD1359" s="89" t="s">
        <v>5344</v>
      </c>
      <c r="AE1359" s="10" t="str">
        <f t="shared" si="388"/>
        <v>-</v>
      </c>
      <c r="AF1359" s="11" t="str">
        <f t="shared" si="389"/>
        <v>-</v>
      </c>
      <c r="AG1359" s="91" t="s">
        <v>11071</v>
      </c>
      <c r="AH1359" s="89" t="s">
        <v>11071</v>
      </c>
      <c r="AI1359" s="89" t="s">
        <v>5344</v>
      </c>
      <c r="AJ1359" s="10" t="str">
        <f t="shared" si="390"/>
        <v>-</v>
      </c>
      <c r="AK1359" s="87" t="str">
        <f t="shared" si="391"/>
        <v>-</v>
      </c>
      <c r="AL1359" s="90" t="s">
        <v>11071</v>
      </c>
      <c r="AM1359" s="89" t="s">
        <v>11071</v>
      </c>
      <c r="AN1359" s="89" t="s">
        <v>5344</v>
      </c>
      <c r="AO1359" s="10" t="str">
        <f t="shared" si="392"/>
        <v>-</v>
      </c>
      <c r="AP1359" s="11" t="str">
        <f t="shared" si="393"/>
        <v>-</v>
      </c>
      <c r="AQ1359" s="91" t="s">
        <v>11071</v>
      </c>
      <c r="AR1359" s="89" t="s">
        <v>5344</v>
      </c>
      <c r="AS1359" s="89" t="s">
        <v>5344</v>
      </c>
      <c r="AT1359" s="10" t="str">
        <f t="shared" si="394"/>
        <v>-</v>
      </c>
      <c r="AU1359" s="87" t="str">
        <f t="shared" si="395"/>
        <v>-</v>
      </c>
      <c r="AV1359" s="15"/>
    </row>
    <row r="1360" spans="3:48" ht="50.1" customHeight="1">
      <c r="C1360" s="5"/>
      <c r="D1360" s="64" t="s">
        <v>2683</v>
      </c>
      <c r="E1360" s="65" t="s">
        <v>5268</v>
      </c>
      <c r="F1360" s="67" t="s">
        <v>2684</v>
      </c>
      <c r="G1360" s="29">
        <v>62</v>
      </c>
      <c r="H1360" s="13">
        <v>62</v>
      </c>
      <c r="I1360" s="10">
        <f t="shared" si="378"/>
        <v>0</v>
      </c>
      <c r="J1360" s="87">
        <f t="shared" si="379"/>
        <v>0</v>
      </c>
      <c r="K1360" s="29">
        <v>0</v>
      </c>
      <c r="L1360" s="13">
        <v>0</v>
      </c>
      <c r="M1360" s="10" t="str">
        <f t="shared" si="380"/>
        <v>-</v>
      </c>
      <c r="N1360" s="87" t="str">
        <f t="shared" si="381"/>
        <v>-</v>
      </c>
      <c r="O1360" s="29">
        <v>0</v>
      </c>
      <c r="P1360" s="13">
        <v>0</v>
      </c>
      <c r="Q1360" s="10" t="str">
        <f t="shared" si="382"/>
        <v>-</v>
      </c>
      <c r="R1360" s="87" t="str">
        <f t="shared" si="383"/>
        <v>-</v>
      </c>
      <c r="S1360" s="29">
        <v>62</v>
      </c>
      <c r="T1360" s="13">
        <v>62</v>
      </c>
      <c r="U1360" s="10">
        <f t="shared" si="384"/>
        <v>0</v>
      </c>
      <c r="V1360" s="87">
        <f t="shared" si="385"/>
        <v>0</v>
      </c>
      <c r="W1360" s="88" t="s">
        <v>9361</v>
      </c>
      <c r="X1360" s="89">
        <v>39</v>
      </c>
      <c r="Y1360" s="89">
        <v>39</v>
      </c>
      <c r="Z1360" s="10">
        <f t="shared" si="386"/>
        <v>0</v>
      </c>
      <c r="AA1360" s="87">
        <f t="shared" si="387"/>
        <v>0</v>
      </c>
      <c r="AB1360" s="90" t="s">
        <v>9362</v>
      </c>
      <c r="AC1360" s="89">
        <v>23</v>
      </c>
      <c r="AD1360" s="89">
        <v>23</v>
      </c>
      <c r="AE1360" s="10">
        <f t="shared" si="388"/>
        <v>0</v>
      </c>
      <c r="AF1360" s="11">
        <f t="shared" si="389"/>
        <v>0</v>
      </c>
      <c r="AG1360" s="91" t="s">
        <v>11071</v>
      </c>
      <c r="AH1360" s="89" t="s">
        <v>11071</v>
      </c>
      <c r="AI1360" s="89" t="s">
        <v>5344</v>
      </c>
      <c r="AJ1360" s="10" t="str">
        <f t="shared" si="390"/>
        <v>-</v>
      </c>
      <c r="AK1360" s="87" t="str">
        <f t="shared" si="391"/>
        <v>-</v>
      </c>
      <c r="AL1360" s="90" t="s">
        <v>11071</v>
      </c>
      <c r="AM1360" s="89" t="s">
        <v>11071</v>
      </c>
      <c r="AN1360" s="89" t="s">
        <v>5344</v>
      </c>
      <c r="AO1360" s="10" t="str">
        <f t="shared" si="392"/>
        <v>-</v>
      </c>
      <c r="AP1360" s="11" t="str">
        <f t="shared" si="393"/>
        <v>-</v>
      </c>
      <c r="AQ1360" s="91" t="s">
        <v>11071</v>
      </c>
      <c r="AR1360" s="89" t="s">
        <v>5344</v>
      </c>
      <c r="AS1360" s="89" t="s">
        <v>5344</v>
      </c>
      <c r="AT1360" s="10" t="str">
        <f t="shared" si="394"/>
        <v>-</v>
      </c>
      <c r="AU1360" s="87" t="str">
        <f t="shared" si="395"/>
        <v>-</v>
      </c>
      <c r="AV1360" s="20"/>
    </row>
    <row r="1361" spans="3:48" ht="50.1" customHeight="1">
      <c r="C1361" s="5"/>
      <c r="D1361" s="64" t="s">
        <v>2685</v>
      </c>
      <c r="E1361" s="65" t="s">
        <v>5268</v>
      </c>
      <c r="F1361" s="67" t="s">
        <v>2686</v>
      </c>
      <c r="G1361" s="29">
        <v>134</v>
      </c>
      <c r="H1361" s="13">
        <v>131</v>
      </c>
      <c r="I1361" s="10">
        <f t="shared" si="378"/>
        <v>3</v>
      </c>
      <c r="J1361" s="87">
        <f t="shared" si="379"/>
        <v>2.2900763358778624</v>
      </c>
      <c r="K1361" s="29">
        <v>123</v>
      </c>
      <c r="L1361" s="13">
        <v>120</v>
      </c>
      <c r="M1361" s="10">
        <f t="shared" si="380"/>
        <v>3</v>
      </c>
      <c r="N1361" s="87">
        <f t="shared" si="381"/>
        <v>2.5</v>
      </c>
      <c r="O1361" s="29">
        <v>0</v>
      </c>
      <c r="P1361" s="13">
        <v>0</v>
      </c>
      <c r="Q1361" s="10" t="str">
        <f t="shared" si="382"/>
        <v>-</v>
      </c>
      <c r="R1361" s="87" t="str">
        <f t="shared" si="383"/>
        <v>-</v>
      </c>
      <c r="S1361" s="29">
        <v>11</v>
      </c>
      <c r="T1361" s="13">
        <v>11</v>
      </c>
      <c r="U1361" s="10">
        <f t="shared" si="384"/>
        <v>0</v>
      </c>
      <c r="V1361" s="87">
        <f t="shared" si="385"/>
        <v>0</v>
      </c>
      <c r="W1361" s="88" t="s">
        <v>7028</v>
      </c>
      <c r="X1361" s="89">
        <v>11</v>
      </c>
      <c r="Y1361" s="89">
        <v>11</v>
      </c>
      <c r="Z1361" s="10">
        <f t="shared" si="386"/>
        <v>0</v>
      </c>
      <c r="AA1361" s="87">
        <f t="shared" si="387"/>
        <v>0</v>
      </c>
      <c r="AB1361" s="90" t="s">
        <v>11071</v>
      </c>
      <c r="AC1361" s="89" t="s">
        <v>11071</v>
      </c>
      <c r="AD1361" s="89" t="s">
        <v>5344</v>
      </c>
      <c r="AE1361" s="10" t="str">
        <f t="shared" si="388"/>
        <v>-</v>
      </c>
      <c r="AF1361" s="11" t="str">
        <f t="shared" si="389"/>
        <v>-</v>
      </c>
      <c r="AG1361" s="91" t="s">
        <v>11071</v>
      </c>
      <c r="AH1361" s="89" t="s">
        <v>11071</v>
      </c>
      <c r="AI1361" s="89" t="s">
        <v>5344</v>
      </c>
      <c r="AJ1361" s="10" t="str">
        <f t="shared" si="390"/>
        <v>-</v>
      </c>
      <c r="AK1361" s="87" t="str">
        <f t="shared" si="391"/>
        <v>-</v>
      </c>
      <c r="AL1361" s="90" t="s">
        <v>11071</v>
      </c>
      <c r="AM1361" s="89" t="s">
        <v>11071</v>
      </c>
      <c r="AN1361" s="89" t="s">
        <v>5344</v>
      </c>
      <c r="AO1361" s="10" t="str">
        <f t="shared" si="392"/>
        <v>-</v>
      </c>
      <c r="AP1361" s="11" t="str">
        <f t="shared" si="393"/>
        <v>-</v>
      </c>
      <c r="AQ1361" s="91" t="s">
        <v>11071</v>
      </c>
      <c r="AR1361" s="89" t="s">
        <v>5344</v>
      </c>
      <c r="AS1361" s="89" t="s">
        <v>5344</v>
      </c>
      <c r="AT1361" s="10" t="str">
        <f t="shared" si="394"/>
        <v>-</v>
      </c>
      <c r="AU1361" s="87" t="str">
        <f t="shared" si="395"/>
        <v>-</v>
      </c>
      <c r="AV1361" s="20"/>
    </row>
    <row r="1362" spans="3:48" ht="50.1" customHeight="1">
      <c r="C1362" s="5"/>
      <c r="D1362" s="64" t="s">
        <v>2687</v>
      </c>
      <c r="E1362" s="65" t="s">
        <v>5268</v>
      </c>
      <c r="F1362" s="67" t="s">
        <v>2688</v>
      </c>
      <c r="G1362" s="29">
        <v>159</v>
      </c>
      <c r="H1362" s="13">
        <v>174</v>
      </c>
      <c r="I1362" s="10">
        <f t="shared" si="378"/>
        <v>-15</v>
      </c>
      <c r="J1362" s="87">
        <f t="shared" si="379"/>
        <v>-8.6206896551724146</v>
      </c>
      <c r="K1362" s="29">
        <v>0</v>
      </c>
      <c r="L1362" s="13">
        <v>0</v>
      </c>
      <c r="M1362" s="10" t="str">
        <f t="shared" si="380"/>
        <v>-</v>
      </c>
      <c r="N1362" s="87" t="str">
        <f t="shared" si="381"/>
        <v>-</v>
      </c>
      <c r="O1362" s="29">
        <v>0</v>
      </c>
      <c r="P1362" s="13">
        <v>0</v>
      </c>
      <c r="Q1362" s="10" t="str">
        <f t="shared" si="382"/>
        <v>-</v>
      </c>
      <c r="R1362" s="87" t="str">
        <f t="shared" si="383"/>
        <v>-</v>
      </c>
      <c r="S1362" s="29">
        <v>159</v>
      </c>
      <c r="T1362" s="13">
        <v>174</v>
      </c>
      <c r="U1362" s="10">
        <f t="shared" si="384"/>
        <v>-15</v>
      </c>
      <c r="V1362" s="87">
        <f t="shared" si="385"/>
        <v>-8.6206896551724146</v>
      </c>
      <c r="W1362" s="88" t="s">
        <v>5937</v>
      </c>
      <c r="X1362" s="89">
        <v>93</v>
      </c>
      <c r="Y1362" s="89">
        <v>58</v>
      </c>
      <c r="Z1362" s="10">
        <f t="shared" si="386"/>
        <v>35</v>
      </c>
      <c r="AA1362" s="87">
        <f t="shared" si="387"/>
        <v>60.344827586206897</v>
      </c>
      <c r="AB1362" s="90" t="s">
        <v>5431</v>
      </c>
      <c r="AC1362" s="89">
        <v>66</v>
      </c>
      <c r="AD1362" s="89">
        <v>116</v>
      </c>
      <c r="AE1362" s="10">
        <f t="shared" si="388"/>
        <v>-50</v>
      </c>
      <c r="AF1362" s="11">
        <f t="shared" si="389"/>
        <v>-43.103448275862064</v>
      </c>
      <c r="AG1362" s="91" t="s">
        <v>11071</v>
      </c>
      <c r="AH1362" s="89" t="s">
        <v>11071</v>
      </c>
      <c r="AI1362" s="89" t="s">
        <v>5344</v>
      </c>
      <c r="AJ1362" s="10" t="str">
        <f t="shared" si="390"/>
        <v>-</v>
      </c>
      <c r="AK1362" s="87" t="str">
        <f t="shared" si="391"/>
        <v>-</v>
      </c>
      <c r="AL1362" s="90" t="s">
        <v>11071</v>
      </c>
      <c r="AM1362" s="89" t="s">
        <v>11071</v>
      </c>
      <c r="AN1362" s="89" t="s">
        <v>5344</v>
      </c>
      <c r="AO1362" s="10" t="str">
        <f t="shared" si="392"/>
        <v>-</v>
      </c>
      <c r="AP1362" s="11" t="str">
        <f t="shared" si="393"/>
        <v>-</v>
      </c>
      <c r="AQ1362" s="91" t="s">
        <v>11071</v>
      </c>
      <c r="AR1362" s="89" t="s">
        <v>5344</v>
      </c>
      <c r="AS1362" s="89" t="s">
        <v>5344</v>
      </c>
      <c r="AT1362" s="10" t="str">
        <f t="shared" si="394"/>
        <v>-</v>
      </c>
      <c r="AU1362" s="87" t="str">
        <f t="shared" si="395"/>
        <v>-</v>
      </c>
      <c r="AV1362" s="15"/>
    </row>
    <row r="1363" spans="3:48" ht="50.1" customHeight="1">
      <c r="C1363" s="5"/>
      <c r="D1363" s="64" t="s">
        <v>2689</v>
      </c>
      <c r="E1363" s="65" t="s">
        <v>5268</v>
      </c>
      <c r="F1363" s="67" t="s">
        <v>2690</v>
      </c>
      <c r="G1363" s="29">
        <v>0</v>
      </c>
      <c r="H1363" s="13">
        <v>23</v>
      </c>
      <c r="I1363" s="10">
        <f t="shared" si="378"/>
        <v>-23</v>
      </c>
      <c r="J1363" s="87">
        <f t="shared" si="379"/>
        <v>-100</v>
      </c>
      <c r="K1363" s="29">
        <v>0</v>
      </c>
      <c r="L1363" s="13">
        <v>0</v>
      </c>
      <c r="M1363" s="10" t="str">
        <f t="shared" si="380"/>
        <v>-</v>
      </c>
      <c r="N1363" s="87" t="str">
        <f t="shared" si="381"/>
        <v>-</v>
      </c>
      <c r="O1363" s="29">
        <v>0</v>
      </c>
      <c r="P1363" s="13">
        <v>0</v>
      </c>
      <c r="Q1363" s="10" t="str">
        <f t="shared" si="382"/>
        <v>-</v>
      </c>
      <c r="R1363" s="87" t="str">
        <f t="shared" si="383"/>
        <v>-</v>
      </c>
      <c r="S1363" s="29">
        <v>0</v>
      </c>
      <c r="T1363" s="13">
        <v>23</v>
      </c>
      <c r="U1363" s="10">
        <f t="shared" si="384"/>
        <v>-23</v>
      </c>
      <c r="V1363" s="87">
        <f t="shared" si="385"/>
        <v>-100</v>
      </c>
      <c r="W1363" s="88" t="s">
        <v>11071</v>
      </c>
      <c r="X1363" s="89" t="s">
        <v>11071</v>
      </c>
      <c r="Y1363" s="89" t="s">
        <v>5344</v>
      </c>
      <c r="Z1363" s="10" t="str">
        <f t="shared" si="386"/>
        <v>-</v>
      </c>
      <c r="AA1363" s="87" t="str">
        <f t="shared" si="387"/>
        <v>-</v>
      </c>
      <c r="AB1363" s="90" t="s">
        <v>11071</v>
      </c>
      <c r="AC1363" s="89" t="s">
        <v>11071</v>
      </c>
      <c r="AD1363" s="89" t="s">
        <v>5344</v>
      </c>
      <c r="AE1363" s="10" t="str">
        <f t="shared" si="388"/>
        <v>-</v>
      </c>
      <c r="AF1363" s="11" t="str">
        <f t="shared" si="389"/>
        <v>-</v>
      </c>
      <c r="AG1363" s="91" t="s">
        <v>11071</v>
      </c>
      <c r="AH1363" s="89" t="s">
        <v>11071</v>
      </c>
      <c r="AI1363" s="89" t="s">
        <v>5344</v>
      </c>
      <c r="AJ1363" s="10" t="str">
        <f t="shared" si="390"/>
        <v>-</v>
      </c>
      <c r="AK1363" s="87" t="str">
        <f t="shared" si="391"/>
        <v>-</v>
      </c>
      <c r="AL1363" s="90" t="s">
        <v>11071</v>
      </c>
      <c r="AM1363" s="89" t="s">
        <v>11071</v>
      </c>
      <c r="AN1363" s="89" t="s">
        <v>5344</v>
      </c>
      <c r="AO1363" s="10" t="str">
        <f t="shared" si="392"/>
        <v>-</v>
      </c>
      <c r="AP1363" s="11" t="str">
        <f t="shared" si="393"/>
        <v>-</v>
      </c>
      <c r="AQ1363" s="91" t="s">
        <v>11071</v>
      </c>
      <c r="AR1363" s="89" t="s">
        <v>5344</v>
      </c>
      <c r="AS1363" s="89" t="s">
        <v>5344</v>
      </c>
      <c r="AT1363" s="10" t="str">
        <f t="shared" si="394"/>
        <v>-</v>
      </c>
      <c r="AU1363" s="87" t="str">
        <f t="shared" si="395"/>
        <v>-</v>
      </c>
      <c r="AV1363" s="15"/>
    </row>
    <row r="1364" spans="3:48" ht="50.1" customHeight="1">
      <c r="C1364" s="5"/>
      <c r="D1364" s="64" t="s">
        <v>2691</v>
      </c>
      <c r="E1364" s="65" t="s">
        <v>5268</v>
      </c>
      <c r="F1364" s="67" t="s">
        <v>2692</v>
      </c>
      <c r="G1364" s="29">
        <v>1106</v>
      </c>
      <c r="H1364" s="13">
        <v>1123</v>
      </c>
      <c r="I1364" s="10">
        <f t="shared" si="378"/>
        <v>-17</v>
      </c>
      <c r="J1364" s="87">
        <f t="shared" si="379"/>
        <v>-1.5138023152270703</v>
      </c>
      <c r="K1364" s="29">
        <v>0</v>
      </c>
      <c r="L1364" s="13">
        <v>0</v>
      </c>
      <c r="M1364" s="10" t="str">
        <f t="shared" si="380"/>
        <v>-</v>
      </c>
      <c r="N1364" s="87" t="str">
        <f t="shared" si="381"/>
        <v>-</v>
      </c>
      <c r="O1364" s="29">
        <v>0</v>
      </c>
      <c r="P1364" s="13">
        <v>0</v>
      </c>
      <c r="Q1364" s="10" t="str">
        <f t="shared" si="382"/>
        <v>-</v>
      </c>
      <c r="R1364" s="87" t="str">
        <f t="shared" si="383"/>
        <v>-</v>
      </c>
      <c r="S1364" s="29">
        <v>1106</v>
      </c>
      <c r="T1364" s="13">
        <v>1123</v>
      </c>
      <c r="U1364" s="10">
        <f t="shared" si="384"/>
        <v>-17</v>
      </c>
      <c r="V1364" s="87">
        <f t="shared" si="385"/>
        <v>-1.5138023152270703</v>
      </c>
      <c r="W1364" s="88" t="s">
        <v>5451</v>
      </c>
      <c r="X1364" s="89">
        <v>1104</v>
      </c>
      <c r="Y1364" s="89">
        <v>1103</v>
      </c>
      <c r="Z1364" s="10">
        <f t="shared" si="386"/>
        <v>1</v>
      </c>
      <c r="AA1364" s="87">
        <f t="shared" si="387"/>
        <v>9.0661831368993653E-2</v>
      </c>
      <c r="AB1364" s="90" t="s">
        <v>9363</v>
      </c>
      <c r="AC1364" s="89">
        <v>2</v>
      </c>
      <c r="AD1364" s="89">
        <v>20</v>
      </c>
      <c r="AE1364" s="10">
        <f t="shared" si="388"/>
        <v>-18</v>
      </c>
      <c r="AF1364" s="11">
        <f t="shared" si="389"/>
        <v>-90</v>
      </c>
      <c r="AG1364" s="91" t="s">
        <v>11071</v>
      </c>
      <c r="AH1364" s="89" t="s">
        <v>11071</v>
      </c>
      <c r="AI1364" s="89" t="s">
        <v>5344</v>
      </c>
      <c r="AJ1364" s="10" t="str">
        <f t="shared" si="390"/>
        <v>-</v>
      </c>
      <c r="AK1364" s="87" t="str">
        <f t="shared" si="391"/>
        <v>-</v>
      </c>
      <c r="AL1364" s="90" t="s">
        <v>11071</v>
      </c>
      <c r="AM1364" s="89" t="s">
        <v>11071</v>
      </c>
      <c r="AN1364" s="89" t="s">
        <v>5344</v>
      </c>
      <c r="AO1364" s="10" t="str">
        <f t="shared" si="392"/>
        <v>-</v>
      </c>
      <c r="AP1364" s="11" t="str">
        <f t="shared" si="393"/>
        <v>-</v>
      </c>
      <c r="AQ1364" s="91" t="s">
        <v>11071</v>
      </c>
      <c r="AR1364" s="89" t="s">
        <v>5344</v>
      </c>
      <c r="AS1364" s="89" t="s">
        <v>5344</v>
      </c>
      <c r="AT1364" s="10" t="str">
        <f t="shared" si="394"/>
        <v>-</v>
      </c>
      <c r="AU1364" s="87" t="str">
        <f t="shared" si="395"/>
        <v>-</v>
      </c>
      <c r="AV1364" s="15"/>
    </row>
    <row r="1365" spans="3:48" ht="50.1" customHeight="1">
      <c r="C1365" s="5"/>
      <c r="D1365" s="64" t="s">
        <v>2693</v>
      </c>
      <c r="E1365" s="65" t="s">
        <v>5268</v>
      </c>
      <c r="F1365" s="67" t="s">
        <v>2694</v>
      </c>
      <c r="G1365" s="29">
        <v>602</v>
      </c>
      <c r="H1365" s="13">
        <v>542</v>
      </c>
      <c r="I1365" s="10">
        <f t="shared" si="378"/>
        <v>60</v>
      </c>
      <c r="J1365" s="87">
        <f t="shared" si="379"/>
        <v>11.07011070110701</v>
      </c>
      <c r="K1365" s="29">
        <v>0</v>
      </c>
      <c r="L1365" s="13">
        <v>0</v>
      </c>
      <c r="M1365" s="10" t="str">
        <f t="shared" si="380"/>
        <v>-</v>
      </c>
      <c r="N1365" s="87" t="str">
        <f t="shared" si="381"/>
        <v>-</v>
      </c>
      <c r="O1365" s="29">
        <v>0</v>
      </c>
      <c r="P1365" s="13">
        <v>0</v>
      </c>
      <c r="Q1365" s="10" t="str">
        <f t="shared" si="382"/>
        <v>-</v>
      </c>
      <c r="R1365" s="87" t="str">
        <f t="shared" si="383"/>
        <v>-</v>
      </c>
      <c r="S1365" s="29">
        <v>602</v>
      </c>
      <c r="T1365" s="13">
        <v>542</v>
      </c>
      <c r="U1365" s="10">
        <f t="shared" si="384"/>
        <v>60</v>
      </c>
      <c r="V1365" s="87">
        <f t="shared" si="385"/>
        <v>11.07011070110701</v>
      </c>
      <c r="W1365" s="88" t="s">
        <v>5937</v>
      </c>
      <c r="X1365" s="89">
        <v>602</v>
      </c>
      <c r="Y1365" s="89">
        <v>542</v>
      </c>
      <c r="Z1365" s="10">
        <f t="shared" si="386"/>
        <v>60</v>
      </c>
      <c r="AA1365" s="87">
        <f t="shared" si="387"/>
        <v>11.07011070110701</v>
      </c>
      <c r="AB1365" s="90" t="s">
        <v>11071</v>
      </c>
      <c r="AC1365" s="89" t="s">
        <v>11071</v>
      </c>
      <c r="AD1365" s="89" t="s">
        <v>5344</v>
      </c>
      <c r="AE1365" s="10" t="str">
        <f t="shared" si="388"/>
        <v>-</v>
      </c>
      <c r="AF1365" s="11" t="str">
        <f t="shared" si="389"/>
        <v>-</v>
      </c>
      <c r="AG1365" s="91" t="s">
        <v>11071</v>
      </c>
      <c r="AH1365" s="89" t="s">
        <v>11071</v>
      </c>
      <c r="AI1365" s="89" t="s">
        <v>5344</v>
      </c>
      <c r="AJ1365" s="10" t="str">
        <f t="shared" si="390"/>
        <v>-</v>
      </c>
      <c r="AK1365" s="87" t="str">
        <f t="shared" si="391"/>
        <v>-</v>
      </c>
      <c r="AL1365" s="90" t="s">
        <v>11071</v>
      </c>
      <c r="AM1365" s="89" t="s">
        <v>11071</v>
      </c>
      <c r="AN1365" s="89" t="s">
        <v>5344</v>
      </c>
      <c r="AO1365" s="10" t="str">
        <f t="shared" si="392"/>
        <v>-</v>
      </c>
      <c r="AP1365" s="11" t="str">
        <f t="shared" si="393"/>
        <v>-</v>
      </c>
      <c r="AQ1365" s="91" t="s">
        <v>11071</v>
      </c>
      <c r="AR1365" s="89" t="s">
        <v>5344</v>
      </c>
      <c r="AS1365" s="89" t="s">
        <v>5344</v>
      </c>
      <c r="AT1365" s="10" t="str">
        <f t="shared" si="394"/>
        <v>-</v>
      </c>
      <c r="AU1365" s="87" t="str">
        <f t="shared" si="395"/>
        <v>-</v>
      </c>
      <c r="AV1365" s="15"/>
    </row>
    <row r="1366" spans="3:48" ht="50.1" customHeight="1">
      <c r="C1366" s="5"/>
      <c r="D1366" s="64" t="s">
        <v>2695</v>
      </c>
      <c r="E1366" s="65" t="s">
        <v>5268</v>
      </c>
      <c r="F1366" s="67" t="s">
        <v>2696</v>
      </c>
      <c r="G1366" s="29">
        <v>38</v>
      </c>
      <c r="H1366" s="13">
        <v>34</v>
      </c>
      <c r="I1366" s="10">
        <f t="shared" si="378"/>
        <v>4</v>
      </c>
      <c r="J1366" s="87">
        <f t="shared" si="379"/>
        <v>11.76470588235294</v>
      </c>
      <c r="K1366" s="29">
        <v>0</v>
      </c>
      <c r="L1366" s="13">
        <v>0</v>
      </c>
      <c r="M1366" s="10" t="str">
        <f t="shared" si="380"/>
        <v>-</v>
      </c>
      <c r="N1366" s="87" t="str">
        <f t="shared" si="381"/>
        <v>-</v>
      </c>
      <c r="O1366" s="29">
        <v>0</v>
      </c>
      <c r="P1366" s="13">
        <v>0</v>
      </c>
      <c r="Q1366" s="10" t="str">
        <f t="shared" si="382"/>
        <v>-</v>
      </c>
      <c r="R1366" s="87" t="str">
        <f t="shared" si="383"/>
        <v>-</v>
      </c>
      <c r="S1366" s="29">
        <v>38</v>
      </c>
      <c r="T1366" s="13">
        <v>34</v>
      </c>
      <c r="U1366" s="10">
        <f t="shared" si="384"/>
        <v>4</v>
      </c>
      <c r="V1366" s="87">
        <f t="shared" si="385"/>
        <v>11.76470588235294</v>
      </c>
      <c r="W1366" s="88" t="s">
        <v>5431</v>
      </c>
      <c r="X1366" s="89">
        <v>38</v>
      </c>
      <c r="Y1366" s="89">
        <v>34</v>
      </c>
      <c r="Z1366" s="10">
        <f t="shared" si="386"/>
        <v>4</v>
      </c>
      <c r="AA1366" s="87">
        <f t="shared" si="387"/>
        <v>11.76470588235294</v>
      </c>
      <c r="AB1366" s="90" t="s">
        <v>11071</v>
      </c>
      <c r="AC1366" s="89" t="s">
        <v>11071</v>
      </c>
      <c r="AD1366" s="89" t="s">
        <v>5344</v>
      </c>
      <c r="AE1366" s="10" t="str">
        <f t="shared" si="388"/>
        <v>-</v>
      </c>
      <c r="AF1366" s="11" t="str">
        <f t="shared" si="389"/>
        <v>-</v>
      </c>
      <c r="AG1366" s="91" t="s">
        <v>11071</v>
      </c>
      <c r="AH1366" s="89" t="s">
        <v>11071</v>
      </c>
      <c r="AI1366" s="89" t="s">
        <v>5344</v>
      </c>
      <c r="AJ1366" s="10" t="str">
        <f t="shared" si="390"/>
        <v>-</v>
      </c>
      <c r="AK1366" s="87" t="str">
        <f t="shared" si="391"/>
        <v>-</v>
      </c>
      <c r="AL1366" s="90" t="s">
        <v>11071</v>
      </c>
      <c r="AM1366" s="89" t="s">
        <v>11071</v>
      </c>
      <c r="AN1366" s="89" t="s">
        <v>5344</v>
      </c>
      <c r="AO1366" s="10" t="str">
        <f t="shared" si="392"/>
        <v>-</v>
      </c>
      <c r="AP1366" s="11" t="str">
        <f t="shared" si="393"/>
        <v>-</v>
      </c>
      <c r="AQ1366" s="91" t="s">
        <v>11071</v>
      </c>
      <c r="AR1366" s="89" t="s">
        <v>5344</v>
      </c>
      <c r="AS1366" s="89" t="s">
        <v>5344</v>
      </c>
      <c r="AT1366" s="10" t="str">
        <f t="shared" si="394"/>
        <v>-</v>
      </c>
      <c r="AU1366" s="87" t="str">
        <f t="shared" si="395"/>
        <v>-</v>
      </c>
      <c r="AV1366" s="15"/>
    </row>
    <row r="1367" spans="3:48" ht="50.1" customHeight="1">
      <c r="C1367" s="5"/>
      <c r="D1367" s="64" t="s">
        <v>2697</v>
      </c>
      <c r="E1367" s="65" t="s">
        <v>5268</v>
      </c>
      <c r="F1367" s="67" t="s">
        <v>2698</v>
      </c>
      <c r="G1367" s="29">
        <v>31</v>
      </c>
      <c r="H1367" s="13">
        <v>31</v>
      </c>
      <c r="I1367" s="10">
        <f t="shared" si="378"/>
        <v>0</v>
      </c>
      <c r="J1367" s="87">
        <f t="shared" si="379"/>
        <v>0</v>
      </c>
      <c r="K1367" s="29">
        <v>31</v>
      </c>
      <c r="L1367" s="13">
        <v>31</v>
      </c>
      <c r="M1367" s="10">
        <f t="shared" si="380"/>
        <v>0</v>
      </c>
      <c r="N1367" s="87">
        <f t="shared" si="381"/>
        <v>0</v>
      </c>
      <c r="O1367" s="29">
        <v>0</v>
      </c>
      <c r="P1367" s="13">
        <v>0</v>
      </c>
      <c r="Q1367" s="10" t="str">
        <f t="shared" si="382"/>
        <v>-</v>
      </c>
      <c r="R1367" s="87" t="str">
        <f t="shared" si="383"/>
        <v>-</v>
      </c>
      <c r="S1367" s="29">
        <v>0</v>
      </c>
      <c r="T1367" s="13">
        <v>0</v>
      </c>
      <c r="U1367" s="10" t="str">
        <f t="shared" si="384"/>
        <v>-</v>
      </c>
      <c r="V1367" s="87" t="str">
        <f t="shared" si="385"/>
        <v>-</v>
      </c>
      <c r="W1367" s="88" t="s">
        <v>11071</v>
      </c>
      <c r="X1367" s="89" t="s">
        <v>11071</v>
      </c>
      <c r="Y1367" s="89" t="s">
        <v>5344</v>
      </c>
      <c r="Z1367" s="10" t="str">
        <f t="shared" si="386"/>
        <v>-</v>
      </c>
      <c r="AA1367" s="87" t="str">
        <f t="shared" si="387"/>
        <v>-</v>
      </c>
      <c r="AB1367" s="90" t="s">
        <v>11071</v>
      </c>
      <c r="AC1367" s="89" t="s">
        <v>11071</v>
      </c>
      <c r="AD1367" s="89" t="s">
        <v>5344</v>
      </c>
      <c r="AE1367" s="10" t="str">
        <f t="shared" si="388"/>
        <v>-</v>
      </c>
      <c r="AF1367" s="11" t="str">
        <f t="shared" si="389"/>
        <v>-</v>
      </c>
      <c r="AG1367" s="91" t="s">
        <v>11071</v>
      </c>
      <c r="AH1367" s="89" t="s">
        <v>11071</v>
      </c>
      <c r="AI1367" s="89" t="s">
        <v>5344</v>
      </c>
      <c r="AJ1367" s="10" t="str">
        <f t="shared" si="390"/>
        <v>-</v>
      </c>
      <c r="AK1367" s="87" t="str">
        <f t="shared" si="391"/>
        <v>-</v>
      </c>
      <c r="AL1367" s="90" t="s">
        <v>11071</v>
      </c>
      <c r="AM1367" s="89" t="s">
        <v>11071</v>
      </c>
      <c r="AN1367" s="89" t="s">
        <v>5344</v>
      </c>
      <c r="AO1367" s="10" t="str">
        <f t="shared" si="392"/>
        <v>-</v>
      </c>
      <c r="AP1367" s="11" t="str">
        <f t="shared" si="393"/>
        <v>-</v>
      </c>
      <c r="AQ1367" s="91" t="s">
        <v>11071</v>
      </c>
      <c r="AR1367" s="89" t="s">
        <v>5344</v>
      </c>
      <c r="AS1367" s="89" t="s">
        <v>5344</v>
      </c>
      <c r="AT1367" s="10" t="str">
        <f t="shared" si="394"/>
        <v>-</v>
      </c>
      <c r="AU1367" s="87" t="str">
        <f t="shared" si="395"/>
        <v>-</v>
      </c>
      <c r="AV1367" s="15"/>
    </row>
    <row r="1368" spans="3:48" ht="50.1" customHeight="1">
      <c r="C1368" s="5"/>
      <c r="D1368" s="64" t="s">
        <v>2699</v>
      </c>
      <c r="E1368" s="65" t="s">
        <v>5268</v>
      </c>
      <c r="F1368" s="67" t="s">
        <v>2700</v>
      </c>
      <c r="G1368" s="29">
        <v>942</v>
      </c>
      <c r="H1368" s="13">
        <v>921</v>
      </c>
      <c r="I1368" s="10">
        <f t="shared" si="378"/>
        <v>21</v>
      </c>
      <c r="J1368" s="87">
        <f t="shared" si="379"/>
        <v>2.2801302931596092</v>
      </c>
      <c r="K1368" s="29">
        <v>916</v>
      </c>
      <c r="L1368" s="13">
        <v>921</v>
      </c>
      <c r="M1368" s="10">
        <f t="shared" si="380"/>
        <v>-5</v>
      </c>
      <c r="N1368" s="87">
        <f t="shared" si="381"/>
        <v>-0.54288816503800219</v>
      </c>
      <c r="O1368" s="29">
        <v>0</v>
      </c>
      <c r="P1368" s="13">
        <v>0</v>
      </c>
      <c r="Q1368" s="10" t="str">
        <f t="shared" si="382"/>
        <v>-</v>
      </c>
      <c r="R1368" s="87" t="str">
        <f t="shared" si="383"/>
        <v>-</v>
      </c>
      <c r="S1368" s="29">
        <v>26</v>
      </c>
      <c r="T1368" s="13">
        <v>0</v>
      </c>
      <c r="U1368" s="10">
        <f t="shared" si="384"/>
        <v>26</v>
      </c>
      <c r="V1368" s="87" t="str">
        <f t="shared" si="385"/>
        <v>-</v>
      </c>
      <c r="W1368" s="88" t="s">
        <v>9364</v>
      </c>
      <c r="X1368" s="89">
        <v>26</v>
      </c>
      <c r="Y1368" s="89" t="s">
        <v>5344</v>
      </c>
      <c r="Z1368" s="10" t="str">
        <f t="shared" si="386"/>
        <v>-</v>
      </c>
      <c r="AA1368" s="87" t="str">
        <f t="shared" si="387"/>
        <v>-</v>
      </c>
      <c r="AB1368" s="90" t="s">
        <v>9365</v>
      </c>
      <c r="AC1368" s="89">
        <v>0</v>
      </c>
      <c r="AD1368" s="89">
        <v>0</v>
      </c>
      <c r="AE1368" s="10" t="str">
        <f t="shared" si="388"/>
        <v>-</v>
      </c>
      <c r="AF1368" s="11" t="str">
        <f t="shared" si="389"/>
        <v>-</v>
      </c>
      <c r="AG1368" s="91" t="s">
        <v>11071</v>
      </c>
      <c r="AH1368" s="89" t="s">
        <v>11071</v>
      </c>
      <c r="AI1368" s="89" t="s">
        <v>5344</v>
      </c>
      <c r="AJ1368" s="10" t="str">
        <f t="shared" si="390"/>
        <v>-</v>
      </c>
      <c r="AK1368" s="87" t="str">
        <f t="shared" si="391"/>
        <v>-</v>
      </c>
      <c r="AL1368" s="90" t="s">
        <v>11071</v>
      </c>
      <c r="AM1368" s="89" t="s">
        <v>11071</v>
      </c>
      <c r="AN1368" s="89" t="s">
        <v>5344</v>
      </c>
      <c r="AO1368" s="10" t="str">
        <f t="shared" si="392"/>
        <v>-</v>
      </c>
      <c r="AP1368" s="11" t="str">
        <f t="shared" si="393"/>
        <v>-</v>
      </c>
      <c r="AQ1368" s="91" t="s">
        <v>11071</v>
      </c>
      <c r="AR1368" s="89" t="s">
        <v>5344</v>
      </c>
      <c r="AS1368" s="89" t="s">
        <v>5344</v>
      </c>
      <c r="AT1368" s="10" t="str">
        <f t="shared" si="394"/>
        <v>-</v>
      </c>
      <c r="AU1368" s="87" t="str">
        <f t="shared" si="395"/>
        <v>-</v>
      </c>
      <c r="AV1368" s="15"/>
    </row>
    <row r="1369" spans="3:48" ht="50.1" customHeight="1">
      <c r="C1369" s="5"/>
      <c r="D1369" s="64" t="s">
        <v>2701</v>
      </c>
      <c r="E1369" s="65" t="s">
        <v>5268</v>
      </c>
      <c r="F1369" s="67" t="s">
        <v>2702</v>
      </c>
      <c r="G1369" s="29">
        <v>44</v>
      </c>
      <c r="H1369" s="13">
        <v>34</v>
      </c>
      <c r="I1369" s="10">
        <f t="shared" si="378"/>
        <v>10</v>
      </c>
      <c r="J1369" s="87">
        <f t="shared" si="379"/>
        <v>29.411764705882355</v>
      </c>
      <c r="K1369" s="29">
        <v>0</v>
      </c>
      <c r="L1369" s="13">
        <v>0</v>
      </c>
      <c r="M1369" s="10" t="str">
        <f t="shared" si="380"/>
        <v>-</v>
      </c>
      <c r="N1369" s="87" t="str">
        <f t="shared" si="381"/>
        <v>-</v>
      </c>
      <c r="O1369" s="29">
        <v>0</v>
      </c>
      <c r="P1369" s="13">
        <v>0</v>
      </c>
      <c r="Q1369" s="10" t="str">
        <f t="shared" si="382"/>
        <v>-</v>
      </c>
      <c r="R1369" s="87" t="str">
        <f t="shared" si="383"/>
        <v>-</v>
      </c>
      <c r="S1369" s="29">
        <v>44</v>
      </c>
      <c r="T1369" s="13">
        <v>34</v>
      </c>
      <c r="U1369" s="10">
        <f t="shared" si="384"/>
        <v>10</v>
      </c>
      <c r="V1369" s="87">
        <f t="shared" si="385"/>
        <v>29.411764705882355</v>
      </c>
      <c r="W1369" s="88" t="s">
        <v>9366</v>
      </c>
      <c r="X1369" s="89">
        <v>44</v>
      </c>
      <c r="Y1369" s="89">
        <v>34</v>
      </c>
      <c r="Z1369" s="10">
        <f t="shared" si="386"/>
        <v>10</v>
      </c>
      <c r="AA1369" s="87">
        <f t="shared" si="387"/>
        <v>29.411764705882355</v>
      </c>
      <c r="AB1369" s="90" t="s">
        <v>11071</v>
      </c>
      <c r="AC1369" s="89" t="s">
        <v>11071</v>
      </c>
      <c r="AD1369" s="89" t="s">
        <v>5344</v>
      </c>
      <c r="AE1369" s="10" t="str">
        <f t="shared" si="388"/>
        <v>-</v>
      </c>
      <c r="AF1369" s="11" t="str">
        <f t="shared" si="389"/>
        <v>-</v>
      </c>
      <c r="AG1369" s="91" t="s">
        <v>11071</v>
      </c>
      <c r="AH1369" s="89" t="s">
        <v>11071</v>
      </c>
      <c r="AI1369" s="89" t="s">
        <v>5344</v>
      </c>
      <c r="AJ1369" s="10" t="str">
        <f t="shared" si="390"/>
        <v>-</v>
      </c>
      <c r="AK1369" s="87" t="str">
        <f t="shared" si="391"/>
        <v>-</v>
      </c>
      <c r="AL1369" s="90" t="s">
        <v>11071</v>
      </c>
      <c r="AM1369" s="89" t="s">
        <v>11071</v>
      </c>
      <c r="AN1369" s="89" t="s">
        <v>5344</v>
      </c>
      <c r="AO1369" s="10" t="str">
        <f t="shared" si="392"/>
        <v>-</v>
      </c>
      <c r="AP1369" s="11" t="str">
        <f t="shared" si="393"/>
        <v>-</v>
      </c>
      <c r="AQ1369" s="91" t="s">
        <v>11071</v>
      </c>
      <c r="AR1369" s="89" t="s">
        <v>5344</v>
      </c>
      <c r="AS1369" s="89" t="s">
        <v>5344</v>
      </c>
      <c r="AT1369" s="10" t="str">
        <f t="shared" si="394"/>
        <v>-</v>
      </c>
      <c r="AU1369" s="87" t="str">
        <f t="shared" si="395"/>
        <v>-</v>
      </c>
      <c r="AV1369" s="15"/>
    </row>
    <row r="1370" spans="3:48" ht="50.1" customHeight="1">
      <c r="C1370" s="5"/>
      <c r="D1370" s="64" t="s">
        <v>2703</v>
      </c>
      <c r="E1370" s="65" t="s">
        <v>5268</v>
      </c>
      <c r="F1370" s="67" t="s">
        <v>2704</v>
      </c>
      <c r="G1370" s="29">
        <v>10</v>
      </c>
      <c r="H1370" s="13">
        <v>10</v>
      </c>
      <c r="I1370" s="10">
        <f t="shared" si="378"/>
        <v>0</v>
      </c>
      <c r="J1370" s="87">
        <f t="shared" si="379"/>
        <v>0</v>
      </c>
      <c r="K1370" s="29">
        <v>10</v>
      </c>
      <c r="L1370" s="13">
        <v>10</v>
      </c>
      <c r="M1370" s="10">
        <f t="shared" si="380"/>
        <v>0</v>
      </c>
      <c r="N1370" s="87">
        <f t="shared" si="381"/>
        <v>0</v>
      </c>
      <c r="O1370" s="29">
        <v>0</v>
      </c>
      <c r="P1370" s="13">
        <v>0</v>
      </c>
      <c r="Q1370" s="10" t="str">
        <f t="shared" si="382"/>
        <v>-</v>
      </c>
      <c r="R1370" s="87" t="str">
        <f t="shared" si="383"/>
        <v>-</v>
      </c>
      <c r="S1370" s="29">
        <v>0</v>
      </c>
      <c r="T1370" s="13">
        <v>0</v>
      </c>
      <c r="U1370" s="10" t="str">
        <f t="shared" si="384"/>
        <v>-</v>
      </c>
      <c r="V1370" s="87" t="str">
        <f t="shared" si="385"/>
        <v>-</v>
      </c>
      <c r="W1370" s="88" t="s">
        <v>11071</v>
      </c>
      <c r="X1370" s="89" t="s">
        <v>11071</v>
      </c>
      <c r="Y1370" s="89" t="s">
        <v>5344</v>
      </c>
      <c r="Z1370" s="10" t="str">
        <f t="shared" si="386"/>
        <v>-</v>
      </c>
      <c r="AA1370" s="87" t="str">
        <f t="shared" si="387"/>
        <v>-</v>
      </c>
      <c r="AB1370" s="90" t="s">
        <v>11071</v>
      </c>
      <c r="AC1370" s="89" t="s">
        <v>11071</v>
      </c>
      <c r="AD1370" s="89" t="s">
        <v>5344</v>
      </c>
      <c r="AE1370" s="10" t="str">
        <f t="shared" si="388"/>
        <v>-</v>
      </c>
      <c r="AF1370" s="11" t="str">
        <f t="shared" si="389"/>
        <v>-</v>
      </c>
      <c r="AG1370" s="91" t="s">
        <v>11071</v>
      </c>
      <c r="AH1370" s="89" t="s">
        <v>11071</v>
      </c>
      <c r="AI1370" s="89" t="s">
        <v>5344</v>
      </c>
      <c r="AJ1370" s="10" t="str">
        <f t="shared" si="390"/>
        <v>-</v>
      </c>
      <c r="AK1370" s="87" t="str">
        <f t="shared" si="391"/>
        <v>-</v>
      </c>
      <c r="AL1370" s="90" t="s">
        <v>11071</v>
      </c>
      <c r="AM1370" s="89" t="s">
        <v>11071</v>
      </c>
      <c r="AN1370" s="89" t="s">
        <v>5344</v>
      </c>
      <c r="AO1370" s="10" t="str">
        <f t="shared" si="392"/>
        <v>-</v>
      </c>
      <c r="AP1370" s="11" t="str">
        <f t="shared" si="393"/>
        <v>-</v>
      </c>
      <c r="AQ1370" s="91" t="s">
        <v>11071</v>
      </c>
      <c r="AR1370" s="89" t="s">
        <v>5344</v>
      </c>
      <c r="AS1370" s="89" t="s">
        <v>5344</v>
      </c>
      <c r="AT1370" s="10" t="str">
        <f t="shared" si="394"/>
        <v>-</v>
      </c>
      <c r="AU1370" s="87" t="str">
        <f t="shared" si="395"/>
        <v>-</v>
      </c>
      <c r="AV1370" s="15"/>
    </row>
    <row r="1371" spans="3:48" ht="50.1" customHeight="1">
      <c r="C1371" s="5"/>
      <c r="D1371" s="64" t="s">
        <v>5208</v>
      </c>
      <c r="E1371" s="65" t="s">
        <v>5303</v>
      </c>
      <c r="F1371" s="67" t="s">
        <v>5209</v>
      </c>
      <c r="G1371" s="29">
        <v>29359</v>
      </c>
      <c r="H1371" s="13">
        <v>27623</v>
      </c>
      <c r="I1371" s="10">
        <f t="shared" si="378"/>
        <v>1736</v>
      </c>
      <c r="J1371" s="87">
        <f t="shared" si="379"/>
        <v>6.2846178908880281</v>
      </c>
      <c r="K1371" s="29">
        <v>8620</v>
      </c>
      <c r="L1371" s="13">
        <v>8599</v>
      </c>
      <c r="M1371" s="10">
        <f t="shared" si="380"/>
        <v>21</v>
      </c>
      <c r="N1371" s="87">
        <f t="shared" si="381"/>
        <v>0.24421444353994651</v>
      </c>
      <c r="O1371" s="29">
        <v>2671</v>
      </c>
      <c r="P1371" s="13">
        <v>2670</v>
      </c>
      <c r="Q1371" s="10">
        <f t="shared" si="382"/>
        <v>1</v>
      </c>
      <c r="R1371" s="87">
        <f t="shared" si="383"/>
        <v>3.7453183520599252E-2</v>
      </c>
      <c r="S1371" s="29">
        <v>18068</v>
      </c>
      <c r="T1371" s="13">
        <v>16353</v>
      </c>
      <c r="U1371" s="10">
        <f t="shared" si="384"/>
        <v>1715</v>
      </c>
      <c r="V1371" s="87">
        <f t="shared" si="385"/>
        <v>10.487372347581484</v>
      </c>
      <c r="W1371" s="88" t="s">
        <v>5389</v>
      </c>
      <c r="X1371" s="89">
        <v>4000</v>
      </c>
      <c r="Y1371" s="89">
        <v>4000</v>
      </c>
      <c r="Z1371" s="10">
        <f t="shared" si="386"/>
        <v>0</v>
      </c>
      <c r="AA1371" s="87">
        <f t="shared" si="387"/>
        <v>0</v>
      </c>
      <c r="AB1371" s="90" t="s">
        <v>7551</v>
      </c>
      <c r="AC1371" s="89">
        <v>3391</v>
      </c>
      <c r="AD1371" s="89">
        <v>3162</v>
      </c>
      <c r="AE1371" s="10">
        <f t="shared" si="388"/>
        <v>229</v>
      </c>
      <c r="AF1371" s="11">
        <f t="shared" si="389"/>
        <v>7.2422517394054395</v>
      </c>
      <c r="AG1371" s="91" t="s">
        <v>7552</v>
      </c>
      <c r="AH1371" s="89">
        <v>2142</v>
      </c>
      <c r="AI1371" s="89">
        <v>2142</v>
      </c>
      <c r="AJ1371" s="10">
        <f t="shared" si="390"/>
        <v>0</v>
      </c>
      <c r="AK1371" s="87">
        <f t="shared" si="391"/>
        <v>0</v>
      </c>
      <c r="AL1371" s="90" t="s">
        <v>7553</v>
      </c>
      <c r="AM1371" s="89">
        <v>1547</v>
      </c>
      <c r="AN1371" s="89" t="s">
        <v>5344</v>
      </c>
      <c r="AO1371" s="10" t="str">
        <f t="shared" si="392"/>
        <v>-</v>
      </c>
      <c r="AP1371" s="11" t="str">
        <f t="shared" si="393"/>
        <v>-</v>
      </c>
      <c r="AQ1371" s="91" t="s">
        <v>7554</v>
      </c>
      <c r="AR1371" s="89">
        <v>1438</v>
      </c>
      <c r="AS1371" s="89">
        <v>1438</v>
      </c>
      <c r="AT1371" s="10">
        <f t="shared" si="394"/>
        <v>0</v>
      </c>
      <c r="AU1371" s="87">
        <f t="shared" si="395"/>
        <v>0</v>
      </c>
      <c r="AV1371" s="19" t="s">
        <v>7555</v>
      </c>
    </row>
    <row r="1372" spans="3:48" ht="50.1" customHeight="1">
      <c r="C1372" s="5"/>
      <c r="D1372" s="64" t="s">
        <v>5210</v>
      </c>
      <c r="E1372" s="65" t="s">
        <v>5303</v>
      </c>
      <c r="F1372" s="67" t="s">
        <v>5211</v>
      </c>
      <c r="G1372" s="29">
        <v>42883</v>
      </c>
      <c r="H1372" s="13">
        <v>45402</v>
      </c>
      <c r="I1372" s="10">
        <f t="shared" si="378"/>
        <v>-2519</v>
      </c>
      <c r="J1372" s="87">
        <f t="shared" si="379"/>
        <v>-5.5482137350777494</v>
      </c>
      <c r="K1372" s="29">
        <v>10767</v>
      </c>
      <c r="L1372" s="13">
        <v>11546</v>
      </c>
      <c r="M1372" s="10">
        <f t="shared" si="380"/>
        <v>-779</v>
      </c>
      <c r="N1372" s="87">
        <f t="shared" si="381"/>
        <v>-6.7469253421098223</v>
      </c>
      <c r="O1372" s="29">
        <v>590</v>
      </c>
      <c r="P1372" s="13">
        <v>1010</v>
      </c>
      <c r="Q1372" s="10">
        <f t="shared" si="382"/>
        <v>-420</v>
      </c>
      <c r="R1372" s="87">
        <f t="shared" si="383"/>
        <v>-41.584158415841586</v>
      </c>
      <c r="S1372" s="29">
        <v>31526</v>
      </c>
      <c r="T1372" s="13">
        <v>32846</v>
      </c>
      <c r="U1372" s="10">
        <f t="shared" si="384"/>
        <v>-1320</v>
      </c>
      <c r="V1372" s="87">
        <f t="shared" si="385"/>
        <v>-4.0187541862022771</v>
      </c>
      <c r="W1372" s="88" t="s">
        <v>7556</v>
      </c>
      <c r="X1372" s="89">
        <v>12108</v>
      </c>
      <c r="Y1372" s="89">
        <v>12106</v>
      </c>
      <c r="Z1372" s="10">
        <f t="shared" si="386"/>
        <v>2</v>
      </c>
      <c r="AA1372" s="87">
        <f t="shared" si="387"/>
        <v>1.6520733520568313E-2</v>
      </c>
      <c r="AB1372" s="90" t="s">
        <v>7557</v>
      </c>
      <c r="AC1372" s="89">
        <v>5790</v>
      </c>
      <c r="AD1372" s="89">
        <v>7588</v>
      </c>
      <c r="AE1372" s="10">
        <f t="shared" si="388"/>
        <v>-1798</v>
      </c>
      <c r="AF1372" s="11">
        <f t="shared" si="389"/>
        <v>-23.695308381655245</v>
      </c>
      <c r="AG1372" s="91" t="s">
        <v>6680</v>
      </c>
      <c r="AH1372" s="89">
        <v>5175</v>
      </c>
      <c r="AI1372" s="89">
        <v>5622</v>
      </c>
      <c r="AJ1372" s="10">
        <f t="shared" si="390"/>
        <v>-447</v>
      </c>
      <c r="AK1372" s="87">
        <f t="shared" si="391"/>
        <v>-7.9509071504802558</v>
      </c>
      <c r="AL1372" s="90" t="s">
        <v>7558</v>
      </c>
      <c r="AM1372" s="89">
        <v>2516</v>
      </c>
      <c r="AN1372" s="89" t="s">
        <v>5344</v>
      </c>
      <c r="AO1372" s="10" t="str">
        <f t="shared" si="392"/>
        <v>-</v>
      </c>
      <c r="AP1372" s="11" t="str">
        <f t="shared" si="393"/>
        <v>-</v>
      </c>
      <c r="AQ1372" s="91" t="s">
        <v>7559</v>
      </c>
      <c r="AR1372" s="89">
        <v>1060</v>
      </c>
      <c r="AS1372" s="89">
        <v>1567</v>
      </c>
      <c r="AT1372" s="10">
        <f t="shared" si="394"/>
        <v>-507</v>
      </c>
      <c r="AU1372" s="87">
        <f t="shared" si="395"/>
        <v>-32.354818123803447</v>
      </c>
      <c r="AV1372" s="19" t="s">
        <v>6681</v>
      </c>
    </row>
    <row r="1373" spans="3:48" ht="50.1" customHeight="1">
      <c r="C1373" s="5"/>
      <c r="D1373" s="64" t="s">
        <v>2705</v>
      </c>
      <c r="E1373" s="65" t="s">
        <v>5269</v>
      </c>
      <c r="F1373" s="67" t="s">
        <v>2706</v>
      </c>
      <c r="G1373" s="29">
        <v>15008</v>
      </c>
      <c r="H1373" s="13">
        <v>15062</v>
      </c>
      <c r="I1373" s="10">
        <f t="shared" si="378"/>
        <v>-54</v>
      </c>
      <c r="J1373" s="87">
        <f t="shared" si="379"/>
        <v>-0.3585181250829903</v>
      </c>
      <c r="K1373" s="29">
        <v>4642</v>
      </c>
      <c r="L1373" s="13">
        <v>5017</v>
      </c>
      <c r="M1373" s="10">
        <f t="shared" si="380"/>
        <v>-375</v>
      </c>
      <c r="N1373" s="87">
        <f t="shared" si="381"/>
        <v>-7.4745864062188554</v>
      </c>
      <c r="O1373" s="29">
        <v>71</v>
      </c>
      <c r="P1373" s="13">
        <v>71</v>
      </c>
      <c r="Q1373" s="10">
        <f t="shared" si="382"/>
        <v>0</v>
      </c>
      <c r="R1373" s="87">
        <f t="shared" si="383"/>
        <v>0</v>
      </c>
      <c r="S1373" s="29">
        <v>10295</v>
      </c>
      <c r="T1373" s="13">
        <v>9974</v>
      </c>
      <c r="U1373" s="10">
        <f t="shared" si="384"/>
        <v>321</v>
      </c>
      <c r="V1373" s="87">
        <f t="shared" si="385"/>
        <v>3.2183677561660318</v>
      </c>
      <c r="W1373" s="88" t="s">
        <v>9367</v>
      </c>
      <c r="X1373" s="89">
        <v>9075</v>
      </c>
      <c r="Y1373" s="89">
        <v>9232</v>
      </c>
      <c r="Z1373" s="10">
        <f t="shared" si="386"/>
        <v>-157</v>
      </c>
      <c r="AA1373" s="87">
        <f t="shared" si="387"/>
        <v>-1.7006065857885615</v>
      </c>
      <c r="AB1373" s="90" t="s">
        <v>5403</v>
      </c>
      <c r="AC1373" s="89">
        <v>715</v>
      </c>
      <c r="AD1373" s="89">
        <v>481</v>
      </c>
      <c r="AE1373" s="10">
        <f t="shared" si="388"/>
        <v>234</v>
      </c>
      <c r="AF1373" s="11">
        <f t="shared" si="389"/>
        <v>48.648648648648653</v>
      </c>
      <c r="AG1373" s="91" t="s">
        <v>9368</v>
      </c>
      <c r="AH1373" s="89">
        <v>240</v>
      </c>
      <c r="AI1373" s="89">
        <v>0</v>
      </c>
      <c r="AJ1373" s="10">
        <f t="shared" si="390"/>
        <v>240</v>
      </c>
      <c r="AK1373" s="87" t="str">
        <f t="shared" si="391"/>
        <v>-</v>
      </c>
      <c r="AL1373" s="90" t="s">
        <v>5375</v>
      </c>
      <c r="AM1373" s="89">
        <v>105</v>
      </c>
      <c r="AN1373" s="89">
        <v>113</v>
      </c>
      <c r="AO1373" s="10">
        <f t="shared" si="392"/>
        <v>-8</v>
      </c>
      <c r="AP1373" s="11">
        <f t="shared" si="393"/>
        <v>-7.0796460176991154</v>
      </c>
      <c r="AQ1373" s="91" t="s">
        <v>5489</v>
      </c>
      <c r="AR1373" s="89">
        <v>45</v>
      </c>
      <c r="AS1373" s="89">
        <v>45</v>
      </c>
      <c r="AT1373" s="10">
        <f t="shared" si="394"/>
        <v>0</v>
      </c>
      <c r="AU1373" s="87">
        <f t="shared" si="395"/>
        <v>0</v>
      </c>
      <c r="AV1373" s="19" t="s">
        <v>9369</v>
      </c>
    </row>
    <row r="1374" spans="3:48" ht="50.1" customHeight="1">
      <c r="C1374" s="5"/>
      <c r="D1374" s="64" t="s">
        <v>2707</v>
      </c>
      <c r="E1374" s="65" t="s">
        <v>5269</v>
      </c>
      <c r="F1374" s="67" t="s">
        <v>2708</v>
      </c>
      <c r="G1374" s="29">
        <v>5807</v>
      </c>
      <c r="H1374" s="13">
        <v>5265</v>
      </c>
      <c r="I1374" s="10">
        <f t="shared" si="378"/>
        <v>542</v>
      </c>
      <c r="J1374" s="87">
        <f t="shared" si="379"/>
        <v>10.294396961063628</v>
      </c>
      <c r="K1374" s="29">
        <v>3643</v>
      </c>
      <c r="L1374" s="13">
        <v>3336</v>
      </c>
      <c r="M1374" s="10">
        <f t="shared" si="380"/>
        <v>307</v>
      </c>
      <c r="N1374" s="87">
        <f t="shared" si="381"/>
        <v>9.2026378896882495</v>
      </c>
      <c r="O1374" s="29">
        <v>202</v>
      </c>
      <c r="P1374" s="13">
        <v>202</v>
      </c>
      <c r="Q1374" s="10">
        <f t="shared" si="382"/>
        <v>0</v>
      </c>
      <c r="R1374" s="87">
        <f t="shared" si="383"/>
        <v>0</v>
      </c>
      <c r="S1374" s="29">
        <v>1962</v>
      </c>
      <c r="T1374" s="13">
        <v>1727</v>
      </c>
      <c r="U1374" s="10">
        <f t="shared" si="384"/>
        <v>235</v>
      </c>
      <c r="V1374" s="87">
        <f t="shared" si="385"/>
        <v>13.607411696583672</v>
      </c>
      <c r="W1374" s="88" t="s">
        <v>9370</v>
      </c>
      <c r="X1374" s="89">
        <v>1036</v>
      </c>
      <c r="Y1374" s="89">
        <v>877</v>
      </c>
      <c r="Z1374" s="10">
        <f t="shared" si="386"/>
        <v>159</v>
      </c>
      <c r="AA1374" s="87">
        <f t="shared" si="387"/>
        <v>18.129988597491447</v>
      </c>
      <c r="AB1374" s="90" t="s">
        <v>5568</v>
      </c>
      <c r="AC1374" s="89">
        <v>475</v>
      </c>
      <c r="AD1374" s="89">
        <v>394</v>
      </c>
      <c r="AE1374" s="10">
        <f t="shared" si="388"/>
        <v>81</v>
      </c>
      <c r="AF1374" s="11">
        <f t="shared" si="389"/>
        <v>20.558375634517766</v>
      </c>
      <c r="AG1374" s="91" t="s">
        <v>5444</v>
      </c>
      <c r="AH1374" s="89">
        <v>272</v>
      </c>
      <c r="AI1374" s="89">
        <v>276</v>
      </c>
      <c r="AJ1374" s="10">
        <f t="shared" si="390"/>
        <v>-4</v>
      </c>
      <c r="AK1374" s="87">
        <f t="shared" si="391"/>
        <v>-1.4492753623188406</v>
      </c>
      <c r="AL1374" s="90" t="s">
        <v>5758</v>
      </c>
      <c r="AM1374" s="89">
        <v>46</v>
      </c>
      <c r="AN1374" s="89">
        <v>49</v>
      </c>
      <c r="AO1374" s="10">
        <f t="shared" si="392"/>
        <v>-3</v>
      </c>
      <c r="AP1374" s="11">
        <f t="shared" si="393"/>
        <v>-6.1224489795918364</v>
      </c>
      <c r="AQ1374" s="91" t="s">
        <v>9371</v>
      </c>
      <c r="AR1374" s="89">
        <v>39</v>
      </c>
      <c r="AS1374" s="89">
        <v>39</v>
      </c>
      <c r="AT1374" s="10">
        <f t="shared" si="394"/>
        <v>0</v>
      </c>
      <c r="AU1374" s="87">
        <f t="shared" si="395"/>
        <v>0</v>
      </c>
      <c r="AV1374" s="19" t="s">
        <v>6682</v>
      </c>
    </row>
    <row r="1375" spans="3:48" ht="50.1" customHeight="1">
      <c r="C1375" s="5"/>
      <c r="D1375" s="64" t="s">
        <v>2709</v>
      </c>
      <c r="E1375" s="65" t="s">
        <v>5269</v>
      </c>
      <c r="F1375" s="67" t="s">
        <v>2710</v>
      </c>
      <c r="G1375" s="29">
        <v>2730</v>
      </c>
      <c r="H1375" s="13">
        <v>2978</v>
      </c>
      <c r="I1375" s="10">
        <f t="shared" si="378"/>
        <v>-248</v>
      </c>
      <c r="J1375" s="87">
        <f t="shared" si="379"/>
        <v>-8.3277367360644732</v>
      </c>
      <c r="K1375" s="29">
        <v>1151</v>
      </c>
      <c r="L1375" s="13">
        <v>1401</v>
      </c>
      <c r="M1375" s="10">
        <f t="shared" si="380"/>
        <v>-250</v>
      </c>
      <c r="N1375" s="87">
        <f t="shared" si="381"/>
        <v>-17.844396859386151</v>
      </c>
      <c r="O1375" s="29">
        <v>0</v>
      </c>
      <c r="P1375" s="13">
        <v>0</v>
      </c>
      <c r="Q1375" s="10" t="str">
        <f t="shared" si="382"/>
        <v>-</v>
      </c>
      <c r="R1375" s="87" t="str">
        <f t="shared" si="383"/>
        <v>-</v>
      </c>
      <c r="S1375" s="29">
        <v>1579</v>
      </c>
      <c r="T1375" s="13">
        <v>1577</v>
      </c>
      <c r="U1375" s="10">
        <f t="shared" si="384"/>
        <v>2</v>
      </c>
      <c r="V1375" s="87">
        <f t="shared" si="385"/>
        <v>0.12682308180088775</v>
      </c>
      <c r="W1375" s="88" t="s">
        <v>6683</v>
      </c>
      <c r="X1375" s="89">
        <v>1385</v>
      </c>
      <c r="Y1375" s="89">
        <v>1382</v>
      </c>
      <c r="Z1375" s="10">
        <f t="shared" si="386"/>
        <v>3</v>
      </c>
      <c r="AA1375" s="87">
        <f t="shared" si="387"/>
        <v>0.21707670043415342</v>
      </c>
      <c r="AB1375" s="90" t="s">
        <v>9372</v>
      </c>
      <c r="AC1375" s="89">
        <v>53</v>
      </c>
      <c r="AD1375" s="89">
        <v>57</v>
      </c>
      <c r="AE1375" s="10">
        <f t="shared" si="388"/>
        <v>-4</v>
      </c>
      <c r="AF1375" s="11">
        <f t="shared" si="389"/>
        <v>-7.0175438596491224</v>
      </c>
      <c r="AG1375" s="91" t="s">
        <v>6684</v>
      </c>
      <c r="AH1375" s="89">
        <v>50</v>
      </c>
      <c r="AI1375" s="89">
        <v>50</v>
      </c>
      <c r="AJ1375" s="10">
        <f t="shared" si="390"/>
        <v>0</v>
      </c>
      <c r="AK1375" s="87">
        <f t="shared" si="391"/>
        <v>0</v>
      </c>
      <c r="AL1375" s="90" t="s">
        <v>5342</v>
      </c>
      <c r="AM1375" s="89">
        <v>21</v>
      </c>
      <c r="AN1375" s="89">
        <v>21</v>
      </c>
      <c r="AO1375" s="10">
        <f t="shared" si="392"/>
        <v>0</v>
      </c>
      <c r="AP1375" s="11">
        <f t="shared" si="393"/>
        <v>0</v>
      </c>
      <c r="AQ1375" s="91" t="s">
        <v>6685</v>
      </c>
      <c r="AR1375" s="89">
        <v>19</v>
      </c>
      <c r="AS1375" s="89">
        <v>19</v>
      </c>
      <c r="AT1375" s="10">
        <f t="shared" si="394"/>
        <v>0</v>
      </c>
      <c r="AU1375" s="87">
        <f t="shared" si="395"/>
        <v>0</v>
      </c>
      <c r="AV1375" s="19" t="s">
        <v>9373</v>
      </c>
    </row>
    <row r="1376" spans="3:48" ht="50.1" customHeight="1">
      <c r="C1376" s="5"/>
      <c r="D1376" s="64" t="s">
        <v>2711</v>
      </c>
      <c r="E1376" s="65" t="s">
        <v>5269</v>
      </c>
      <c r="F1376" s="67" t="s">
        <v>2712</v>
      </c>
      <c r="G1376" s="29">
        <v>9558</v>
      </c>
      <c r="H1376" s="13">
        <v>8826</v>
      </c>
      <c r="I1376" s="10">
        <f t="shared" si="378"/>
        <v>732</v>
      </c>
      <c r="J1376" s="87">
        <f t="shared" si="379"/>
        <v>8.2936777702243383</v>
      </c>
      <c r="K1376" s="29">
        <v>5267</v>
      </c>
      <c r="L1376" s="13">
        <v>5015</v>
      </c>
      <c r="M1376" s="10">
        <f t="shared" si="380"/>
        <v>252</v>
      </c>
      <c r="N1376" s="87">
        <f t="shared" si="381"/>
        <v>5.0249252243270188</v>
      </c>
      <c r="O1376" s="29">
        <v>309</v>
      </c>
      <c r="P1376" s="13">
        <v>309</v>
      </c>
      <c r="Q1376" s="10">
        <f t="shared" si="382"/>
        <v>0</v>
      </c>
      <c r="R1376" s="87">
        <f t="shared" si="383"/>
        <v>0</v>
      </c>
      <c r="S1376" s="29">
        <v>3983</v>
      </c>
      <c r="T1376" s="13">
        <v>3503</v>
      </c>
      <c r="U1376" s="10">
        <f t="shared" si="384"/>
        <v>480</v>
      </c>
      <c r="V1376" s="87">
        <f t="shared" si="385"/>
        <v>13.702540679417641</v>
      </c>
      <c r="W1376" s="88" t="s">
        <v>6686</v>
      </c>
      <c r="X1376" s="89">
        <v>792</v>
      </c>
      <c r="Y1376" s="89">
        <v>955</v>
      </c>
      <c r="Z1376" s="10">
        <f t="shared" si="386"/>
        <v>-163</v>
      </c>
      <c r="AA1376" s="87">
        <f t="shared" si="387"/>
        <v>-17.06806282722513</v>
      </c>
      <c r="AB1376" s="90" t="s">
        <v>6687</v>
      </c>
      <c r="AC1376" s="89">
        <v>534</v>
      </c>
      <c r="AD1376" s="89">
        <v>623</v>
      </c>
      <c r="AE1376" s="10">
        <f t="shared" si="388"/>
        <v>-89</v>
      </c>
      <c r="AF1376" s="11">
        <f t="shared" si="389"/>
        <v>-14.285714285714285</v>
      </c>
      <c r="AG1376" s="91" t="s">
        <v>6688</v>
      </c>
      <c r="AH1376" s="89">
        <v>475</v>
      </c>
      <c r="AI1376" s="89">
        <v>475</v>
      </c>
      <c r="AJ1376" s="10">
        <f t="shared" si="390"/>
        <v>0</v>
      </c>
      <c r="AK1376" s="87">
        <f t="shared" si="391"/>
        <v>0</v>
      </c>
      <c r="AL1376" s="90" t="s">
        <v>6689</v>
      </c>
      <c r="AM1376" s="89">
        <v>441</v>
      </c>
      <c r="AN1376" s="89">
        <v>240</v>
      </c>
      <c r="AO1376" s="10">
        <f t="shared" si="392"/>
        <v>201</v>
      </c>
      <c r="AP1376" s="11">
        <f t="shared" si="393"/>
        <v>83.75</v>
      </c>
      <c r="AQ1376" s="91" t="s">
        <v>9374</v>
      </c>
      <c r="AR1376" s="89">
        <v>360</v>
      </c>
      <c r="AS1376" s="89">
        <v>259</v>
      </c>
      <c r="AT1376" s="10">
        <f t="shared" si="394"/>
        <v>101</v>
      </c>
      <c r="AU1376" s="87">
        <f t="shared" si="395"/>
        <v>38.996138996138995</v>
      </c>
      <c r="AV1376" s="21" t="s">
        <v>6690</v>
      </c>
    </row>
    <row r="1377" spans="3:48" ht="50.1" customHeight="1">
      <c r="C1377" s="5"/>
      <c r="D1377" s="64" t="s">
        <v>2713</v>
      </c>
      <c r="E1377" s="65" t="s">
        <v>5269</v>
      </c>
      <c r="F1377" s="67" t="s">
        <v>2714</v>
      </c>
      <c r="G1377" s="29">
        <v>4982</v>
      </c>
      <c r="H1377" s="13">
        <v>5784</v>
      </c>
      <c r="I1377" s="10">
        <f t="shared" si="378"/>
        <v>-802</v>
      </c>
      <c r="J1377" s="87">
        <f t="shared" si="379"/>
        <v>-13.865836791147995</v>
      </c>
      <c r="K1377" s="29">
        <v>2571</v>
      </c>
      <c r="L1377" s="13">
        <v>3191</v>
      </c>
      <c r="M1377" s="10">
        <f t="shared" si="380"/>
        <v>-620</v>
      </c>
      <c r="N1377" s="87">
        <f t="shared" si="381"/>
        <v>-19.429645879034783</v>
      </c>
      <c r="O1377" s="29">
        <v>574</v>
      </c>
      <c r="P1377" s="13">
        <v>873</v>
      </c>
      <c r="Q1377" s="10">
        <f t="shared" si="382"/>
        <v>-299</v>
      </c>
      <c r="R1377" s="87">
        <f t="shared" si="383"/>
        <v>-34.249713631156929</v>
      </c>
      <c r="S1377" s="29">
        <v>1838</v>
      </c>
      <c r="T1377" s="13">
        <v>1721</v>
      </c>
      <c r="U1377" s="10">
        <f t="shared" si="384"/>
        <v>117</v>
      </c>
      <c r="V1377" s="87">
        <f t="shared" si="385"/>
        <v>6.7983730389308539</v>
      </c>
      <c r="W1377" s="88" t="s">
        <v>9375</v>
      </c>
      <c r="X1377" s="89">
        <v>383</v>
      </c>
      <c r="Y1377" s="89">
        <v>411</v>
      </c>
      <c r="Z1377" s="10">
        <f t="shared" si="386"/>
        <v>-28</v>
      </c>
      <c r="AA1377" s="87">
        <f t="shared" si="387"/>
        <v>-6.8126520681265204</v>
      </c>
      <c r="AB1377" s="90" t="s">
        <v>5346</v>
      </c>
      <c r="AC1377" s="89">
        <v>330</v>
      </c>
      <c r="AD1377" s="89">
        <v>345</v>
      </c>
      <c r="AE1377" s="10">
        <f t="shared" si="388"/>
        <v>-15</v>
      </c>
      <c r="AF1377" s="11">
        <f t="shared" si="389"/>
        <v>-4.3478260869565215</v>
      </c>
      <c r="AG1377" s="91" t="s">
        <v>9376</v>
      </c>
      <c r="AH1377" s="89">
        <v>320</v>
      </c>
      <c r="AI1377" s="89">
        <v>0</v>
      </c>
      <c r="AJ1377" s="10">
        <f t="shared" si="390"/>
        <v>320</v>
      </c>
      <c r="AK1377" s="87" t="str">
        <f t="shared" si="391"/>
        <v>-</v>
      </c>
      <c r="AL1377" s="90" t="s">
        <v>6787</v>
      </c>
      <c r="AM1377" s="89">
        <v>212</v>
      </c>
      <c r="AN1377" s="89">
        <v>209</v>
      </c>
      <c r="AO1377" s="10">
        <f t="shared" si="392"/>
        <v>3</v>
      </c>
      <c r="AP1377" s="11">
        <f t="shared" si="393"/>
        <v>1.4354066985645932</v>
      </c>
      <c r="AQ1377" s="91" t="s">
        <v>8188</v>
      </c>
      <c r="AR1377" s="89">
        <v>206</v>
      </c>
      <c r="AS1377" s="89">
        <v>206</v>
      </c>
      <c r="AT1377" s="10">
        <f t="shared" si="394"/>
        <v>0</v>
      </c>
      <c r="AU1377" s="87">
        <f t="shared" si="395"/>
        <v>0</v>
      </c>
      <c r="AV1377" s="21" t="s">
        <v>9377</v>
      </c>
    </row>
    <row r="1378" spans="3:48" ht="50.1" customHeight="1">
      <c r="C1378" s="5"/>
      <c r="D1378" s="64" t="s">
        <v>2715</v>
      </c>
      <c r="E1378" s="65" t="s">
        <v>5269</v>
      </c>
      <c r="F1378" s="67" t="s">
        <v>2716</v>
      </c>
      <c r="G1378" s="29">
        <v>12832</v>
      </c>
      <c r="H1378" s="13">
        <v>13648</v>
      </c>
      <c r="I1378" s="10">
        <f t="shared" si="378"/>
        <v>-816</v>
      </c>
      <c r="J1378" s="87">
        <f t="shared" si="379"/>
        <v>-5.9788980070339974</v>
      </c>
      <c r="K1378" s="29">
        <v>5515</v>
      </c>
      <c r="L1378" s="13">
        <v>5814</v>
      </c>
      <c r="M1378" s="10">
        <f t="shared" si="380"/>
        <v>-299</v>
      </c>
      <c r="N1378" s="87">
        <f t="shared" si="381"/>
        <v>-5.1427588579291372</v>
      </c>
      <c r="O1378" s="29">
        <v>1306</v>
      </c>
      <c r="P1378" s="13">
        <v>1301</v>
      </c>
      <c r="Q1378" s="10">
        <f t="shared" si="382"/>
        <v>5</v>
      </c>
      <c r="R1378" s="87">
        <f t="shared" si="383"/>
        <v>0.3843197540353574</v>
      </c>
      <c r="S1378" s="29">
        <v>6011</v>
      </c>
      <c r="T1378" s="13">
        <v>6533</v>
      </c>
      <c r="U1378" s="10">
        <f t="shared" si="384"/>
        <v>-522</v>
      </c>
      <c r="V1378" s="87">
        <f t="shared" si="385"/>
        <v>-7.9902035818153987</v>
      </c>
      <c r="W1378" s="88" t="s">
        <v>5389</v>
      </c>
      <c r="X1378" s="89">
        <v>2033</v>
      </c>
      <c r="Y1378" s="89">
        <v>2018</v>
      </c>
      <c r="Z1378" s="10">
        <f t="shared" si="386"/>
        <v>15</v>
      </c>
      <c r="AA1378" s="87">
        <f t="shared" si="387"/>
        <v>0.74331020812685822</v>
      </c>
      <c r="AB1378" s="90" t="s">
        <v>5339</v>
      </c>
      <c r="AC1378" s="89">
        <v>1257</v>
      </c>
      <c r="AD1378" s="89">
        <v>1421</v>
      </c>
      <c r="AE1378" s="10">
        <f t="shared" si="388"/>
        <v>-164</v>
      </c>
      <c r="AF1378" s="11">
        <f t="shared" si="389"/>
        <v>-11.541168191414497</v>
      </c>
      <c r="AG1378" s="91" t="s">
        <v>5568</v>
      </c>
      <c r="AH1378" s="89">
        <v>1252</v>
      </c>
      <c r="AI1378" s="89">
        <v>792</v>
      </c>
      <c r="AJ1378" s="10">
        <f t="shared" si="390"/>
        <v>460</v>
      </c>
      <c r="AK1378" s="87">
        <f t="shared" si="391"/>
        <v>58.080808080808076</v>
      </c>
      <c r="AL1378" s="90" t="s">
        <v>5658</v>
      </c>
      <c r="AM1378" s="89">
        <v>738</v>
      </c>
      <c r="AN1378" s="89">
        <v>869</v>
      </c>
      <c r="AO1378" s="10">
        <f t="shared" si="392"/>
        <v>-131</v>
      </c>
      <c r="AP1378" s="11">
        <f t="shared" si="393"/>
        <v>-15.074798619102417</v>
      </c>
      <c r="AQ1378" s="91" t="s">
        <v>9378</v>
      </c>
      <c r="AR1378" s="89">
        <v>235</v>
      </c>
      <c r="AS1378" s="89">
        <v>928</v>
      </c>
      <c r="AT1378" s="10">
        <f t="shared" si="394"/>
        <v>-693</v>
      </c>
      <c r="AU1378" s="87">
        <f t="shared" si="395"/>
        <v>-74.676724137931032</v>
      </c>
      <c r="AV1378" s="19" t="s">
        <v>6691</v>
      </c>
    </row>
    <row r="1379" spans="3:48" ht="50.1" customHeight="1">
      <c r="C1379" s="5"/>
      <c r="D1379" s="64" t="s">
        <v>2717</v>
      </c>
      <c r="E1379" s="65" t="s">
        <v>5269</v>
      </c>
      <c r="F1379" s="67" t="s">
        <v>2718</v>
      </c>
      <c r="G1379" s="29">
        <v>9035</v>
      </c>
      <c r="H1379" s="13">
        <v>10313</v>
      </c>
      <c r="I1379" s="10">
        <f t="shared" si="378"/>
        <v>-1278</v>
      </c>
      <c r="J1379" s="87">
        <f t="shared" si="379"/>
        <v>-12.392126442354311</v>
      </c>
      <c r="K1379" s="29">
        <v>3308</v>
      </c>
      <c r="L1379" s="13">
        <v>4023</v>
      </c>
      <c r="M1379" s="10">
        <f t="shared" si="380"/>
        <v>-715</v>
      </c>
      <c r="N1379" s="87">
        <f t="shared" si="381"/>
        <v>-17.772806363410389</v>
      </c>
      <c r="O1379" s="29">
        <v>0</v>
      </c>
      <c r="P1379" s="13">
        <v>0</v>
      </c>
      <c r="Q1379" s="10" t="str">
        <f t="shared" si="382"/>
        <v>-</v>
      </c>
      <c r="R1379" s="87" t="str">
        <f t="shared" si="383"/>
        <v>-</v>
      </c>
      <c r="S1379" s="29">
        <v>5727</v>
      </c>
      <c r="T1379" s="13">
        <v>6291</v>
      </c>
      <c r="U1379" s="10">
        <f t="shared" si="384"/>
        <v>-564</v>
      </c>
      <c r="V1379" s="87">
        <f t="shared" si="385"/>
        <v>-8.965188364329995</v>
      </c>
      <c r="W1379" s="88" t="s">
        <v>6731</v>
      </c>
      <c r="X1379" s="89">
        <v>1965</v>
      </c>
      <c r="Y1379" s="89">
        <v>1889</v>
      </c>
      <c r="Z1379" s="10">
        <f t="shared" si="386"/>
        <v>76</v>
      </c>
      <c r="AA1379" s="87">
        <f t="shared" si="387"/>
        <v>4.0232927474854421</v>
      </c>
      <c r="AB1379" s="90" t="s">
        <v>9379</v>
      </c>
      <c r="AC1379" s="89">
        <v>1560</v>
      </c>
      <c r="AD1379" s="89">
        <v>2230</v>
      </c>
      <c r="AE1379" s="10">
        <f t="shared" si="388"/>
        <v>-670</v>
      </c>
      <c r="AF1379" s="11">
        <f t="shared" si="389"/>
        <v>-30.044843049327351</v>
      </c>
      <c r="AG1379" s="91" t="s">
        <v>5444</v>
      </c>
      <c r="AH1379" s="89">
        <v>661</v>
      </c>
      <c r="AI1379" s="89">
        <v>660</v>
      </c>
      <c r="AJ1379" s="10">
        <f t="shared" si="390"/>
        <v>1</v>
      </c>
      <c r="AK1379" s="87">
        <f t="shared" si="391"/>
        <v>0.15151515151515152</v>
      </c>
      <c r="AL1379" s="90" t="s">
        <v>5346</v>
      </c>
      <c r="AM1379" s="89">
        <v>448</v>
      </c>
      <c r="AN1379" s="89">
        <v>442</v>
      </c>
      <c r="AO1379" s="10">
        <f t="shared" si="392"/>
        <v>6</v>
      </c>
      <c r="AP1379" s="11">
        <f t="shared" si="393"/>
        <v>1.3574660633484164</v>
      </c>
      <c r="AQ1379" s="91" t="s">
        <v>7623</v>
      </c>
      <c r="AR1379" s="89">
        <v>313</v>
      </c>
      <c r="AS1379" s="89">
        <v>312</v>
      </c>
      <c r="AT1379" s="10">
        <f t="shared" si="394"/>
        <v>1</v>
      </c>
      <c r="AU1379" s="87">
        <f t="shared" si="395"/>
        <v>0.32051282051282048</v>
      </c>
      <c r="AV1379" s="19" t="s">
        <v>6692</v>
      </c>
    </row>
    <row r="1380" spans="3:48" ht="50.1" customHeight="1">
      <c r="C1380" s="5"/>
      <c r="D1380" s="64" t="s">
        <v>2719</v>
      </c>
      <c r="E1380" s="65" t="s">
        <v>5269</v>
      </c>
      <c r="F1380" s="67" t="s">
        <v>2720</v>
      </c>
      <c r="G1380" s="29">
        <v>14198</v>
      </c>
      <c r="H1380" s="13">
        <v>14168</v>
      </c>
      <c r="I1380" s="10">
        <f t="shared" si="378"/>
        <v>30</v>
      </c>
      <c r="J1380" s="87">
        <f t="shared" si="379"/>
        <v>0.21174477696216826</v>
      </c>
      <c r="K1380" s="29">
        <v>7370</v>
      </c>
      <c r="L1380" s="13">
        <v>8256</v>
      </c>
      <c r="M1380" s="10">
        <f t="shared" si="380"/>
        <v>-886</v>
      </c>
      <c r="N1380" s="87">
        <f t="shared" si="381"/>
        <v>-10.731589147286821</v>
      </c>
      <c r="O1380" s="29">
        <v>0</v>
      </c>
      <c r="P1380" s="13">
        <v>0</v>
      </c>
      <c r="Q1380" s="10" t="str">
        <f t="shared" si="382"/>
        <v>-</v>
      </c>
      <c r="R1380" s="87" t="str">
        <f t="shared" si="383"/>
        <v>-</v>
      </c>
      <c r="S1380" s="29">
        <v>6828</v>
      </c>
      <c r="T1380" s="13">
        <v>5912</v>
      </c>
      <c r="U1380" s="10">
        <f t="shared" si="384"/>
        <v>916</v>
      </c>
      <c r="V1380" s="87">
        <f t="shared" si="385"/>
        <v>15.493910690121787</v>
      </c>
      <c r="W1380" s="88" t="s">
        <v>9380</v>
      </c>
      <c r="X1380" s="89">
        <v>3531</v>
      </c>
      <c r="Y1380" s="89">
        <v>749</v>
      </c>
      <c r="Z1380" s="10">
        <f t="shared" si="386"/>
        <v>2782</v>
      </c>
      <c r="AA1380" s="87">
        <f t="shared" si="387"/>
        <v>371.42857142857144</v>
      </c>
      <c r="AB1380" s="90" t="s">
        <v>9381</v>
      </c>
      <c r="AC1380" s="89">
        <v>1733</v>
      </c>
      <c r="AD1380" s="89">
        <v>3976</v>
      </c>
      <c r="AE1380" s="10">
        <f t="shared" si="388"/>
        <v>-2243</v>
      </c>
      <c r="AF1380" s="11">
        <f t="shared" si="389"/>
        <v>-56.41348088531187</v>
      </c>
      <c r="AG1380" s="91" t="s">
        <v>9382</v>
      </c>
      <c r="AH1380" s="89">
        <v>669</v>
      </c>
      <c r="AI1380" s="89">
        <v>569</v>
      </c>
      <c r="AJ1380" s="10">
        <f t="shared" si="390"/>
        <v>100</v>
      </c>
      <c r="AK1380" s="87">
        <f t="shared" si="391"/>
        <v>17.574692442882249</v>
      </c>
      <c r="AL1380" s="90" t="s">
        <v>9383</v>
      </c>
      <c r="AM1380" s="89">
        <v>572</v>
      </c>
      <c r="AN1380" s="89">
        <v>569</v>
      </c>
      <c r="AO1380" s="10">
        <f t="shared" si="392"/>
        <v>3</v>
      </c>
      <c r="AP1380" s="11">
        <f t="shared" si="393"/>
        <v>0.52724077328646746</v>
      </c>
      <c r="AQ1380" s="91" t="s">
        <v>9384</v>
      </c>
      <c r="AR1380" s="89">
        <v>254</v>
      </c>
      <c r="AS1380" s="89">
        <v>0</v>
      </c>
      <c r="AT1380" s="10">
        <f t="shared" si="394"/>
        <v>254</v>
      </c>
      <c r="AU1380" s="87" t="str">
        <f t="shared" si="395"/>
        <v>-</v>
      </c>
      <c r="AV1380" s="19" t="s">
        <v>6693</v>
      </c>
    </row>
    <row r="1381" spans="3:48" ht="50.1" customHeight="1">
      <c r="C1381" s="5"/>
      <c r="D1381" s="64" t="s">
        <v>2721</v>
      </c>
      <c r="E1381" s="65" t="s">
        <v>5269</v>
      </c>
      <c r="F1381" s="67" t="s">
        <v>2722</v>
      </c>
      <c r="G1381" s="29">
        <v>15752</v>
      </c>
      <c r="H1381" s="13">
        <v>16563</v>
      </c>
      <c r="I1381" s="10">
        <f t="shared" si="378"/>
        <v>-811</v>
      </c>
      <c r="J1381" s="87">
        <f t="shared" si="379"/>
        <v>-4.8964559560466103</v>
      </c>
      <c r="K1381" s="29">
        <v>5190</v>
      </c>
      <c r="L1381" s="13">
        <v>5185</v>
      </c>
      <c r="M1381" s="10">
        <f t="shared" si="380"/>
        <v>5</v>
      </c>
      <c r="N1381" s="87">
        <f t="shared" si="381"/>
        <v>9.643201542912247E-2</v>
      </c>
      <c r="O1381" s="29">
        <v>3135</v>
      </c>
      <c r="P1381" s="13">
        <v>2294</v>
      </c>
      <c r="Q1381" s="10">
        <f t="shared" si="382"/>
        <v>841</v>
      </c>
      <c r="R1381" s="87">
        <f t="shared" si="383"/>
        <v>36.660854402789887</v>
      </c>
      <c r="S1381" s="29">
        <v>7428</v>
      </c>
      <c r="T1381" s="13">
        <v>9083</v>
      </c>
      <c r="U1381" s="10">
        <f t="shared" si="384"/>
        <v>-1655</v>
      </c>
      <c r="V1381" s="87">
        <f t="shared" si="385"/>
        <v>-18.220852141362986</v>
      </c>
      <c r="W1381" s="88" t="s">
        <v>9385</v>
      </c>
      <c r="X1381" s="89">
        <v>3423</v>
      </c>
      <c r="Y1381" s="89">
        <v>2711</v>
      </c>
      <c r="Z1381" s="10">
        <f t="shared" si="386"/>
        <v>712</v>
      </c>
      <c r="AA1381" s="87">
        <f t="shared" si="387"/>
        <v>26.263371449649576</v>
      </c>
      <c r="AB1381" s="90" t="s">
        <v>9386</v>
      </c>
      <c r="AC1381" s="89">
        <v>1334</v>
      </c>
      <c r="AD1381" s="89">
        <v>1331</v>
      </c>
      <c r="AE1381" s="10">
        <f t="shared" si="388"/>
        <v>3</v>
      </c>
      <c r="AF1381" s="11">
        <f t="shared" si="389"/>
        <v>0.22539444027047331</v>
      </c>
      <c r="AG1381" s="91" t="s">
        <v>9387</v>
      </c>
      <c r="AH1381" s="89">
        <v>878</v>
      </c>
      <c r="AI1381" s="89">
        <v>2973</v>
      </c>
      <c r="AJ1381" s="10">
        <f t="shared" si="390"/>
        <v>-2095</v>
      </c>
      <c r="AK1381" s="87">
        <f t="shared" si="391"/>
        <v>-70.467541204170871</v>
      </c>
      <c r="AL1381" s="90" t="s">
        <v>9388</v>
      </c>
      <c r="AM1381" s="89">
        <v>326</v>
      </c>
      <c r="AN1381" s="89">
        <v>325</v>
      </c>
      <c r="AO1381" s="10">
        <f t="shared" si="392"/>
        <v>1</v>
      </c>
      <c r="AP1381" s="11">
        <f t="shared" si="393"/>
        <v>0.30769230769230771</v>
      </c>
      <c r="AQ1381" s="91" t="s">
        <v>9389</v>
      </c>
      <c r="AR1381" s="89">
        <v>282</v>
      </c>
      <c r="AS1381" s="89">
        <v>256</v>
      </c>
      <c r="AT1381" s="10">
        <f t="shared" si="394"/>
        <v>26</v>
      </c>
      <c r="AU1381" s="87">
        <f t="shared" si="395"/>
        <v>10.15625</v>
      </c>
      <c r="AV1381" s="19" t="s">
        <v>6694</v>
      </c>
    </row>
    <row r="1382" spans="3:48" ht="50.1" customHeight="1">
      <c r="C1382" s="5"/>
      <c r="D1382" s="64" t="s">
        <v>2723</v>
      </c>
      <c r="E1382" s="65" t="s">
        <v>5269</v>
      </c>
      <c r="F1382" s="67" t="s">
        <v>2724</v>
      </c>
      <c r="G1382" s="29">
        <v>5205</v>
      </c>
      <c r="H1382" s="13">
        <v>6136</v>
      </c>
      <c r="I1382" s="10">
        <f t="shared" si="378"/>
        <v>-931</v>
      </c>
      <c r="J1382" s="87">
        <f t="shared" si="379"/>
        <v>-15.172750977835722</v>
      </c>
      <c r="K1382" s="29">
        <v>2745</v>
      </c>
      <c r="L1382" s="13">
        <v>3740</v>
      </c>
      <c r="M1382" s="10">
        <f t="shared" si="380"/>
        <v>-995</v>
      </c>
      <c r="N1382" s="87">
        <f t="shared" si="381"/>
        <v>-26.604278074866311</v>
      </c>
      <c r="O1382" s="29">
        <v>0</v>
      </c>
      <c r="P1382" s="13">
        <v>0</v>
      </c>
      <c r="Q1382" s="10" t="str">
        <f t="shared" si="382"/>
        <v>-</v>
      </c>
      <c r="R1382" s="87" t="str">
        <f t="shared" si="383"/>
        <v>-</v>
      </c>
      <c r="S1382" s="29">
        <v>2461</v>
      </c>
      <c r="T1382" s="13">
        <v>2396</v>
      </c>
      <c r="U1382" s="10">
        <f t="shared" si="384"/>
        <v>65</v>
      </c>
      <c r="V1382" s="87">
        <f t="shared" si="385"/>
        <v>2.712854757929883</v>
      </c>
      <c r="W1382" s="88" t="s">
        <v>5335</v>
      </c>
      <c r="X1382" s="89">
        <v>612</v>
      </c>
      <c r="Y1382" s="89">
        <v>612</v>
      </c>
      <c r="Z1382" s="10">
        <f t="shared" si="386"/>
        <v>0</v>
      </c>
      <c r="AA1382" s="87">
        <f t="shared" si="387"/>
        <v>0</v>
      </c>
      <c r="AB1382" s="90" t="s">
        <v>5403</v>
      </c>
      <c r="AC1382" s="89">
        <v>501</v>
      </c>
      <c r="AD1382" s="89">
        <v>367</v>
      </c>
      <c r="AE1382" s="10">
        <f t="shared" si="388"/>
        <v>134</v>
      </c>
      <c r="AF1382" s="11">
        <f t="shared" si="389"/>
        <v>36.51226158038147</v>
      </c>
      <c r="AG1382" s="91" t="s">
        <v>6695</v>
      </c>
      <c r="AH1382" s="89">
        <v>166</v>
      </c>
      <c r="AI1382" s="89">
        <v>171</v>
      </c>
      <c r="AJ1382" s="10">
        <f t="shared" si="390"/>
        <v>-5</v>
      </c>
      <c r="AK1382" s="87">
        <f t="shared" si="391"/>
        <v>-2.9239766081871341</v>
      </c>
      <c r="AL1382" s="90" t="s">
        <v>9390</v>
      </c>
      <c r="AM1382" s="89">
        <v>156</v>
      </c>
      <c r="AN1382" s="89">
        <v>149</v>
      </c>
      <c r="AO1382" s="10">
        <f t="shared" si="392"/>
        <v>7</v>
      </c>
      <c r="AP1382" s="11">
        <f t="shared" si="393"/>
        <v>4.6979865771812079</v>
      </c>
      <c r="AQ1382" s="91" t="s">
        <v>5339</v>
      </c>
      <c r="AR1382" s="89">
        <v>134</v>
      </c>
      <c r="AS1382" s="89">
        <v>134</v>
      </c>
      <c r="AT1382" s="10">
        <f t="shared" si="394"/>
        <v>0</v>
      </c>
      <c r="AU1382" s="87">
        <f t="shared" si="395"/>
        <v>0</v>
      </c>
      <c r="AV1382" s="19" t="s">
        <v>6696</v>
      </c>
    </row>
    <row r="1383" spans="3:48" ht="50.1" customHeight="1">
      <c r="C1383" s="5"/>
      <c r="D1383" s="64" t="s">
        <v>2725</v>
      </c>
      <c r="E1383" s="65" t="s">
        <v>5269</v>
      </c>
      <c r="F1383" s="67" t="s">
        <v>2726</v>
      </c>
      <c r="G1383" s="29">
        <v>15097</v>
      </c>
      <c r="H1383" s="13">
        <v>15919</v>
      </c>
      <c r="I1383" s="10">
        <f t="shared" si="378"/>
        <v>-822</v>
      </c>
      <c r="J1383" s="87">
        <f t="shared" si="379"/>
        <v>-5.1636409322193604</v>
      </c>
      <c r="K1383" s="29">
        <v>6740</v>
      </c>
      <c r="L1383" s="13">
        <v>7721</v>
      </c>
      <c r="M1383" s="10">
        <f t="shared" si="380"/>
        <v>-981</v>
      </c>
      <c r="N1383" s="87">
        <f t="shared" si="381"/>
        <v>-12.705608081854683</v>
      </c>
      <c r="O1383" s="29">
        <v>1103</v>
      </c>
      <c r="P1383" s="13">
        <v>1100</v>
      </c>
      <c r="Q1383" s="10">
        <f t="shared" si="382"/>
        <v>3</v>
      </c>
      <c r="R1383" s="87">
        <f t="shared" si="383"/>
        <v>0.27272727272727276</v>
      </c>
      <c r="S1383" s="29">
        <v>7254</v>
      </c>
      <c r="T1383" s="13">
        <v>7098</v>
      </c>
      <c r="U1383" s="10">
        <f t="shared" si="384"/>
        <v>156</v>
      </c>
      <c r="V1383" s="87">
        <f t="shared" si="385"/>
        <v>2.197802197802198</v>
      </c>
      <c r="W1383" s="88" t="s">
        <v>9391</v>
      </c>
      <c r="X1383" s="89">
        <v>2914</v>
      </c>
      <c r="Y1383" s="89">
        <v>2857</v>
      </c>
      <c r="Z1383" s="10">
        <f t="shared" si="386"/>
        <v>57</v>
      </c>
      <c r="AA1383" s="87">
        <f t="shared" si="387"/>
        <v>1.9950997549877492</v>
      </c>
      <c r="AB1383" s="90" t="s">
        <v>7235</v>
      </c>
      <c r="AC1383" s="89">
        <v>2373</v>
      </c>
      <c r="AD1383" s="89">
        <v>2398</v>
      </c>
      <c r="AE1383" s="10">
        <f t="shared" si="388"/>
        <v>-25</v>
      </c>
      <c r="AF1383" s="11">
        <f t="shared" si="389"/>
        <v>-1.0425354462051708</v>
      </c>
      <c r="AG1383" s="91" t="s">
        <v>5642</v>
      </c>
      <c r="AH1383" s="89">
        <v>709</v>
      </c>
      <c r="AI1383" s="89">
        <v>707</v>
      </c>
      <c r="AJ1383" s="10">
        <f t="shared" si="390"/>
        <v>2</v>
      </c>
      <c r="AK1383" s="87">
        <f t="shared" si="391"/>
        <v>0.28288543140028288</v>
      </c>
      <c r="AL1383" s="90" t="s">
        <v>9392</v>
      </c>
      <c r="AM1383" s="89">
        <v>571</v>
      </c>
      <c r="AN1383" s="89">
        <v>664</v>
      </c>
      <c r="AO1383" s="10">
        <f t="shared" si="392"/>
        <v>-93</v>
      </c>
      <c r="AP1383" s="11">
        <f t="shared" si="393"/>
        <v>-14.006024096385541</v>
      </c>
      <c r="AQ1383" s="91" t="s">
        <v>5568</v>
      </c>
      <c r="AR1383" s="89">
        <v>290</v>
      </c>
      <c r="AS1383" s="89">
        <v>82</v>
      </c>
      <c r="AT1383" s="10">
        <f t="shared" si="394"/>
        <v>208</v>
      </c>
      <c r="AU1383" s="87">
        <f t="shared" si="395"/>
        <v>253.65853658536585</v>
      </c>
      <c r="AV1383" s="19" t="s">
        <v>6697</v>
      </c>
    </row>
    <row r="1384" spans="3:48" ht="50.1" customHeight="1">
      <c r="C1384" s="5"/>
      <c r="D1384" s="64" t="s">
        <v>2727</v>
      </c>
      <c r="E1384" s="65" t="s">
        <v>5269</v>
      </c>
      <c r="F1384" s="67" t="s">
        <v>2728</v>
      </c>
      <c r="G1384" s="29">
        <v>7449</v>
      </c>
      <c r="H1384" s="13">
        <v>5423</v>
      </c>
      <c r="I1384" s="10">
        <f t="shared" si="378"/>
        <v>2026</v>
      </c>
      <c r="J1384" s="87">
        <f t="shared" si="379"/>
        <v>37.359395168725797</v>
      </c>
      <c r="K1384" s="29">
        <v>2524</v>
      </c>
      <c r="L1384" s="13">
        <v>2207</v>
      </c>
      <c r="M1384" s="10">
        <f t="shared" si="380"/>
        <v>317</v>
      </c>
      <c r="N1384" s="87">
        <f t="shared" si="381"/>
        <v>14.363389216130493</v>
      </c>
      <c r="O1384" s="29">
        <v>440</v>
      </c>
      <c r="P1384" s="13">
        <v>10</v>
      </c>
      <c r="Q1384" s="10">
        <f t="shared" si="382"/>
        <v>430</v>
      </c>
      <c r="R1384" s="87">
        <f t="shared" si="383"/>
        <v>4300</v>
      </c>
      <c r="S1384" s="29">
        <v>4485</v>
      </c>
      <c r="T1384" s="13">
        <v>3206</v>
      </c>
      <c r="U1384" s="10">
        <f t="shared" si="384"/>
        <v>1279</v>
      </c>
      <c r="V1384" s="87">
        <f t="shared" si="385"/>
        <v>39.893948845913911</v>
      </c>
      <c r="W1384" s="88" t="s">
        <v>9393</v>
      </c>
      <c r="X1384" s="89">
        <v>2343</v>
      </c>
      <c r="Y1384" s="89">
        <v>2298</v>
      </c>
      <c r="Z1384" s="10">
        <f t="shared" si="386"/>
        <v>45</v>
      </c>
      <c r="AA1384" s="87">
        <f t="shared" si="387"/>
        <v>1.95822454308094</v>
      </c>
      <c r="AB1384" s="90" t="s">
        <v>5403</v>
      </c>
      <c r="AC1384" s="89">
        <v>1239</v>
      </c>
      <c r="AD1384" s="89">
        <v>480</v>
      </c>
      <c r="AE1384" s="10">
        <f t="shared" si="388"/>
        <v>759</v>
      </c>
      <c r="AF1384" s="11">
        <f t="shared" si="389"/>
        <v>158.125</v>
      </c>
      <c r="AG1384" s="91" t="s">
        <v>9394</v>
      </c>
      <c r="AH1384" s="89">
        <v>234</v>
      </c>
      <c r="AI1384" s="89">
        <v>0</v>
      </c>
      <c r="AJ1384" s="10">
        <f t="shared" si="390"/>
        <v>234</v>
      </c>
      <c r="AK1384" s="87" t="str">
        <f t="shared" si="391"/>
        <v>-</v>
      </c>
      <c r="AL1384" s="90" t="s">
        <v>9395</v>
      </c>
      <c r="AM1384" s="89">
        <v>159</v>
      </c>
      <c r="AN1384" s="89">
        <v>155</v>
      </c>
      <c r="AO1384" s="10">
        <f t="shared" si="392"/>
        <v>4</v>
      </c>
      <c r="AP1384" s="11">
        <f t="shared" si="393"/>
        <v>2.5806451612903225</v>
      </c>
      <c r="AQ1384" s="91" t="s">
        <v>9396</v>
      </c>
      <c r="AR1384" s="89">
        <v>130</v>
      </c>
      <c r="AS1384" s="89">
        <v>120</v>
      </c>
      <c r="AT1384" s="10">
        <f t="shared" si="394"/>
        <v>10</v>
      </c>
      <c r="AU1384" s="87">
        <f t="shared" si="395"/>
        <v>8.3333333333333321</v>
      </c>
      <c r="AV1384" s="19" t="s">
        <v>6698</v>
      </c>
    </row>
    <row r="1385" spans="3:48" ht="50.1" customHeight="1">
      <c r="C1385" s="5"/>
      <c r="D1385" s="64" t="s">
        <v>2729</v>
      </c>
      <c r="E1385" s="65" t="s">
        <v>5269</v>
      </c>
      <c r="F1385" s="67" t="s">
        <v>2730</v>
      </c>
      <c r="G1385" s="29">
        <v>6152</v>
      </c>
      <c r="H1385" s="13">
        <v>6624</v>
      </c>
      <c r="I1385" s="10">
        <f t="shared" si="378"/>
        <v>-472</v>
      </c>
      <c r="J1385" s="87">
        <f t="shared" si="379"/>
        <v>-7.1256038647342992</v>
      </c>
      <c r="K1385" s="29">
        <v>2251</v>
      </c>
      <c r="L1385" s="13">
        <v>2355</v>
      </c>
      <c r="M1385" s="10">
        <f t="shared" si="380"/>
        <v>-104</v>
      </c>
      <c r="N1385" s="87">
        <f t="shared" si="381"/>
        <v>-4.4161358811040339</v>
      </c>
      <c r="O1385" s="29">
        <v>625</v>
      </c>
      <c r="P1385" s="13">
        <v>624</v>
      </c>
      <c r="Q1385" s="10">
        <f t="shared" si="382"/>
        <v>1</v>
      </c>
      <c r="R1385" s="87">
        <f t="shared" si="383"/>
        <v>0.16025641025641024</v>
      </c>
      <c r="S1385" s="29">
        <v>3276</v>
      </c>
      <c r="T1385" s="13">
        <v>3645</v>
      </c>
      <c r="U1385" s="10">
        <f t="shared" si="384"/>
        <v>-369</v>
      </c>
      <c r="V1385" s="87">
        <f t="shared" si="385"/>
        <v>-10.123456790123457</v>
      </c>
      <c r="W1385" s="88" t="s">
        <v>5444</v>
      </c>
      <c r="X1385" s="89">
        <v>1157</v>
      </c>
      <c r="Y1385" s="89">
        <v>1290</v>
      </c>
      <c r="Z1385" s="10">
        <f t="shared" si="386"/>
        <v>-133</v>
      </c>
      <c r="AA1385" s="87">
        <f t="shared" si="387"/>
        <v>-10.310077519379846</v>
      </c>
      <c r="AB1385" s="90" t="s">
        <v>6334</v>
      </c>
      <c r="AC1385" s="89">
        <v>788</v>
      </c>
      <c r="AD1385" s="89">
        <v>517</v>
      </c>
      <c r="AE1385" s="10">
        <f t="shared" si="388"/>
        <v>271</v>
      </c>
      <c r="AF1385" s="11">
        <f t="shared" si="389"/>
        <v>52.417794970986463</v>
      </c>
      <c r="AG1385" s="91" t="s">
        <v>5568</v>
      </c>
      <c r="AH1385" s="89">
        <v>504</v>
      </c>
      <c r="AI1385" s="89">
        <v>503</v>
      </c>
      <c r="AJ1385" s="10">
        <f t="shared" si="390"/>
        <v>1</v>
      </c>
      <c r="AK1385" s="87">
        <f t="shared" si="391"/>
        <v>0.19880715705765406</v>
      </c>
      <c r="AL1385" s="90" t="s">
        <v>9397</v>
      </c>
      <c r="AM1385" s="89">
        <v>255</v>
      </c>
      <c r="AN1385" s="89">
        <v>257</v>
      </c>
      <c r="AO1385" s="10">
        <f t="shared" si="392"/>
        <v>-2</v>
      </c>
      <c r="AP1385" s="11">
        <f t="shared" si="393"/>
        <v>-0.77821011673151752</v>
      </c>
      <c r="AQ1385" s="91" t="s">
        <v>5389</v>
      </c>
      <c r="AR1385" s="89">
        <v>140</v>
      </c>
      <c r="AS1385" s="89">
        <v>344</v>
      </c>
      <c r="AT1385" s="10">
        <f t="shared" si="394"/>
        <v>-204</v>
      </c>
      <c r="AU1385" s="87">
        <f t="shared" si="395"/>
        <v>-59.302325581395351</v>
      </c>
      <c r="AV1385" s="21" t="s">
        <v>9398</v>
      </c>
    </row>
    <row r="1386" spans="3:48" ht="50.1" customHeight="1">
      <c r="C1386" s="5"/>
      <c r="D1386" s="64" t="s">
        <v>2731</v>
      </c>
      <c r="E1386" s="65" t="s">
        <v>5269</v>
      </c>
      <c r="F1386" s="67" t="s">
        <v>2732</v>
      </c>
      <c r="G1386" s="29">
        <v>2438</v>
      </c>
      <c r="H1386" s="13">
        <v>2332</v>
      </c>
      <c r="I1386" s="10">
        <f t="shared" si="378"/>
        <v>106</v>
      </c>
      <c r="J1386" s="87">
        <f t="shared" si="379"/>
        <v>4.5454545454545459</v>
      </c>
      <c r="K1386" s="29">
        <v>754</v>
      </c>
      <c r="L1386" s="13">
        <v>749</v>
      </c>
      <c r="M1386" s="10">
        <f t="shared" si="380"/>
        <v>5</v>
      </c>
      <c r="N1386" s="87">
        <f t="shared" si="381"/>
        <v>0.66755674232309747</v>
      </c>
      <c r="O1386" s="29">
        <v>380</v>
      </c>
      <c r="P1386" s="13">
        <v>324</v>
      </c>
      <c r="Q1386" s="10">
        <f t="shared" si="382"/>
        <v>56</v>
      </c>
      <c r="R1386" s="87">
        <f t="shared" si="383"/>
        <v>17.283950617283949</v>
      </c>
      <c r="S1386" s="29">
        <v>1304</v>
      </c>
      <c r="T1386" s="13">
        <v>1259</v>
      </c>
      <c r="U1386" s="10">
        <f t="shared" si="384"/>
        <v>45</v>
      </c>
      <c r="V1386" s="87">
        <f t="shared" si="385"/>
        <v>3.5742652899126295</v>
      </c>
      <c r="W1386" s="88" t="s">
        <v>6699</v>
      </c>
      <c r="X1386" s="89">
        <v>539</v>
      </c>
      <c r="Y1386" s="89">
        <v>539</v>
      </c>
      <c r="Z1386" s="10">
        <f t="shared" si="386"/>
        <v>0</v>
      </c>
      <c r="AA1386" s="87">
        <f t="shared" si="387"/>
        <v>0</v>
      </c>
      <c r="AB1386" s="90" t="s">
        <v>6700</v>
      </c>
      <c r="AC1386" s="89">
        <v>274</v>
      </c>
      <c r="AD1386" s="89">
        <v>231</v>
      </c>
      <c r="AE1386" s="10">
        <f t="shared" si="388"/>
        <v>43</v>
      </c>
      <c r="AF1386" s="11">
        <f t="shared" si="389"/>
        <v>18.614718614718615</v>
      </c>
      <c r="AG1386" s="91" t="s">
        <v>6702</v>
      </c>
      <c r="AH1386" s="89">
        <v>84</v>
      </c>
      <c r="AI1386" s="89">
        <v>79</v>
      </c>
      <c r="AJ1386" s="10">
        <f t="shared" si="390"/>
        <v>5</v>
      </c>
      <c r="AK1386" s="87">
        <f t="shared" si="391"/>
        <v>6.3291139240506329</v>
      </c>
      <c r="AL1386" s="90" t="s">
        <v>6701</v>
      </c>
      <c r="AM1386" s="89">
        <v>83</v>
      </c>
      <c r="AN1386" s="89">
        <v>120</v>
      </c>
      <c r="AO1386" s="10">
        <f t="shared" si="392"/>
        <v>-37</v>
      </c>
      <c r="AP1386" s="11">
        <f t="shared" si="393"/>
        <v>-30.833333333333336</v>
      </c>
      <c r="AQ1386" s="91" t="s">
        <v>6703</v>
      </c>
      <c r="AR1386" s="89">
        <v>42</v>
      </c>
      <c r="AS1386" s="89">
        <v>46</v>
      </c>
      <c r="AT1386" s="10">
        <f t="shared" si="394"/>
        <v>-4</v>
      </c>
      <c r="AU1386" s="87">
        <f t="shared" si="395"/>
        <v>-8.695652173913043</v>
      </c>
      <c r="AV1386" s="19" t="s">
        <v>6704</v>
      </c>
    </row>
    <row r="1387" spans="3:48" ht="50.1" customHeight="1">
      <c r="C1387" s="5"/>
      <c r="D1387" s="64" t="s">
        <v>2733</v>
      </c>
      <c r="E1387" s="65" t="s">
        <v>5269</v>
      </c>
      <c r="F1387" s="67" t="s">
        <v>2734</v>
      </c>
      <c r="G1387" s="29">
        <v>5976</v>
      </c>
      <c r="H1387" s="13">
        <v>6794</v>
      </c>
      <c r="I1387" s="10">
        <f t="shared" si="378"/>
        <v>-818</v>
      </c>
      <c r="J1387" s="87">
        <f t="shared" si="379"/>
        <v>-12.040035325287018</v>
      </c>
      <c r="K1387" s="29">
        <v>3688</v>
      </c>
      <c r="L1387" s="13">
        <v>4057</v>
      </c>
      <c r="M1387" s="10">
        <f t="shared" si="380"/>
        <v>-369</v>
      </c>
      <c r="N1387" s="87">
        <f t="shared" si="381"/>
        <v>-9.0953906827705193</v>
      </c>
      <c r="O1387" s="29">
        <v>238</v>
      </c>
      <c r="P1387" s="13">
        <v>238</v>
      </c>
      <c r="Q1387" s="10">
        <f t="shared" si="382"/>
        <v>0</v>
      </c>
      <c r="R1387" s="87">
        <f t="shared" si="383"/>
        <v>0</v>
      </c>
      <c r="S1387" s="29">
        <v>2049</v>
      </c>
      <c r="T1387" s="13">
        <v>2500</v>
      </c>
      <c r="U1387" s="10">
        <f t="shared" si="384"/>
        <v>-451</v>
      </c>
      <c r="V1387" s="87">
        <f t="shared" si="385"/>
        <v>-18.04</v>
      </c>
      <c r="W1387" s="88" t="s">
        <v>9399</v>
      </c>
      <c r="X1387" s="89">
        <v>958</v>
      </c>
      <c r="Y1387" s="89">
        <v>1385</v>
      </c>
      <c r="Z1387" s="10">
        <f t="shared" si="386"/>
        <v>-427</v>
      </c>
      <c r="AA1387" s="87">
        <f t="shared" si="387"/>
        <v>-30.830324909747294</v>
      </c>
      <c r="AB1387" s="90" t="s">
        <v>9400</v>
      </c>
      <c r="AC1387" s="89">
        <v>433</v>
      </c>
      <c r="AD1387" s="89">
        <v>528</v>
      </c>
      <c r="AE1387" s="10">
        <f t="shared" si="388"/>
        <v>-95</v>
      </c>
      <c r="AF1387" s="11">
        <f t="shared" si="389"/>
        <v>-17.992424242424242</v>
      </c>
      <c r="AG1387" s="91" t="s">
        <v>9401</v>
      </c>
      <c r="AH1387" s="89">
        <v>267</v>
      </c>
      <c r="AI1387" s="89">
        <v>222</v>
      </c>
      <c r="AJ1387" s="10">
        <f t="shared" si="390"/>
        <v>45</v>
      </c>
      <c r="AK1387" s="87">
        <f t="shared" si="391"/>
        <v>20.27027027027027</v>
      </c>
      <c r="AL1387" s="90" t="s">
        <v>9402</v>
      </c>
      <c r="AM1387" s="89">
        <v>116</v>
      </c>
      <c r="AN1387" s="89">
        <v>116</v>
      </c>
      <c r="AO1387" s="10">
        <f t="shared" si="392"/>
        <v>0</v>
      </c>
      <c r="AP1387" s="11">
        <f t="shared" si="393"/>
        <v>0</v>
      </c>
      <c r="AQ1387" s="91" t="s">
        <v>9403</v>
      </c>
      <c r="AR1387" s="89">
        <v>66</v>
      </c>
      <c r="AS1387" s="89">
        <v>66</v>
      </c>
      <c r="AT1387" s="10">
        <f t="shared" si="394"/>
        <v>0</v>
      </c>
      <c r="AU1387" s="87">
        <f t="shared" si="395"/>
        <v>0</v>
      </c>
      <c r="AV1387" s="19" t="s">
        <v>9404</v>
      </c>
    </row>
    <row r="1388" spans="3:48" ht="50.1" customHeight="1">
      <c r="C1388" s="5"/>
      <c r="D1388" s="64" t="s">
        <v>2735</v>
      </c>
      <c r="E1388" s="65" t="s">
        <v>5269</v>
      </c>
      <c r="F1388" s="67" t="s">
        <v>2736</v>
      </c>
      <c r="G1388" s="29">
        <v>5945</v>
      </c>
      <c r="H1388" s="13">
        <v>5019</v>
      </c>
      <c r="I1388" s="10">
        <f t="shared" si="378"/>
        <v>926</v>
      </c>
      <c r="J1388" s="87">
        <f t="shared" si="379"/>
        <v>18.449890416417613</v>
      </c>
      <c r="K1388" s="29">
        <v>3640</v>
      </c>
      <c r="L1388" s="13">
        <v>3210</v>
      </c>
      <c r="M1388" s="10">
        <f t="shared" si="380"/>
        <v>430</v>
      </c>
      <c r="N1388" s="87">
        <f t="shared" si="381"/>
        <v>13.395638629283487</v>
      </c>
      <c r="O1388" s="29">
        <v>135</v>
      </c>
      <c r="P1388" s="13">
        <v>135</v>
      </c>
      <c r="Q1388" s="10">
        <f t="shared" si="382"/>
        <v>0</v>
      </c>
      <c r="R1388" s="87">
        <f t="shared" si="383"/>
        <v>0</v>
      </c>
      <c r="S1388" s="29">
        <v>2171</v>
      </c>
      <c r="T1388" s="13">
        <v>1675</v>
      </c>
      <c r="U1388" s="10">
        <f t="shared" si="384"/>
        <v>496</v>
      </c>
      <c r="V1388" s="87">
        <f t="shared" si="385"/>
        <v>29.611940298507459</v>
      </c>
      <c r="W1388" s="88" t="s">
        <v>5339</v>
      </c>
      <c r="X1388" s="89">
        <v>1364</v>
      </c>
      <c r="Y1388" s="89">
        <v>963</v>
      </c>
      <c r="Z1388" s="10">
        <f t="shared" si="386"/>
        <v>401</v>
      </c>
      <c r="AA1388" s="87">
        <f t="shared" si="387"/>
        <v>41.640706126687441</v>
      </c>
      <c r="AB1388" s="90" t="s">
        <v>5335</v>
      </c>
      <c r="AC1388" s="89">
        <v>239</v>
      </c>
      <c r="AD1388" s="89">
        <v>239</v>
      </c>
      <c r="AE1388" s="10">
        <f t="shared" si="388"/>
        <v>0</v>
      </c>
      <c r="AF1388" s="11">
        <f t="shared" si="389"/>
        <v>0</v>
      </c>
      <c r="AG1388" s="91" t="s">
        <v>9405</v>
      </c>
      <c r="AH1388" s="89">
        <v>136</v>
      </c>
      <c r="AI1388" s="89">
        <v>138</v>
      </c>
      <c r="AJ1388" s="10">
        <f t="shared" si="390"/>
        <v>-2</v>
      </c>
      <c r="AK1388" s="87">
        <f t="shared" si="391"/>
        <v>-1.4492753623188406</v>
      </c>
      <c r="AL1388" s="90" t="s">
        <v>9406</v>
      </c>
      <c r="AM1388" s="89">
        <v>120</v>
      </c>
      <c r="AN1388" s="89">
        <v>120</v>
      </c>
      <c r="AO1388" s="10">
        <f t="shared" si="392"/>
        <v>0</v>
      </c>
      <c r="AP1388" s="11">
        <f t="shared" si="393"/>
        <v>0</v>
      </c>
      <c r="AQ1388" s="91" t="s">
        <v>5403</v>
      </c>
      <c r="AR1388" s="89">
        <v>115</v>
      </c>
      <c r="AS1388" s="89">
        <v>130</v>
      </c>
      <c r="AT1388" s="10">
        <f t="shared" si="394"/>
        <v>-15</v>
      </c>
      <c r="AU1388" s="87">
        <f t="shared" si="395"/>
        <v>-11.538461538461538</v>
      </c>
      <c r="AV1388" s="19" t="s">
        <v>6705</v>
      </c>
    </row>
    <row r="1389" spans="3:48" ht="50.1" customHeight="1">
      <c r="C1389" s="5"/>
      <c r="D1389" s="64" t="s">
        <v>2737</v>
      </c>
      <c r="E1389" s="65" t="s">
        <v>5269</v>
      </c>
      <c r="F1389" s="67" t="s">
        <v>2738</v>
      </c>
      <c r="G1389" s="29">
        <v>8853</v>
      </c>
      <c r="H1389" s="13">
        <v>9672</v>
      </c>
      <c r="I1389" s="10">
        <f t="shared" si="378"/>
        <v>-819</v>
      </c>
      <c r="J1389" s="87">
        <f t="shared" si="379"/>
        <v>-8.4677419354838701</v>
      </c>
      <c r="K1389" s="29">
        <v>3632</v>
      </c>
      <c r="L1389" s="13">
        <v>4161</v>
      </c>
      <c r="M1389" s="10">
        <f t="shared" si="380"/>
        <v>-529</v>
      </c>
      <c r="N1389" s="87">
        <f t="shared" si="381"/>
        <v>-12.713290074501321</v>
      </c>
      <c r="O1389" s="29">
        <v>681</v>
      </c>
      <c r="P1389" s="13">
        <v>741</v>
      </c>
      <c r="Q1389" s="10">
        <f t="shared" si="382"/>
        <v>-60</v>
      </c>
      <c r="R1389" s="87">
        <f t="shared" si="383"/>
        <v>-8.097165991902834</v>
      </c>
      <c r="S1389" s="29">
        <v>4540</v>
      </c>
      <c r="T1389" s="13">
        <v>4769</v>
      </c>
      <c r="U1389" s="10">
        <f t="shared" si="384"/>
        <v>-229</v>
      </c>
      <c r="V1389" s="87">
        <f t="shared" si="385"/>
        <v>-4.8018452505766414</v>
      </c>
      <c r="W1389" s="88" t="s">
        <v>5389</v>
      </c>
      <c r="X1389" s="89">
        <v>2355</v>
      </c>
      <c r="Y1389" s="89">
        <v>2404</v>
      </c>
      <c r="Z1389" s="10">
        <f t="shared" si="386"/>
        <v>-49</v>
      </c>
      <c r="AA1389" s="87">
        <f t="shared" si="387"/>
        <v>-2.038269550748752</v>
      </c>
      <c r="AB1389" s="90" t="s">
        <v>5926</v>
      </c>
      <c r="AC1389" s="89">
        <v>643</v>
      </c>
      <c r="AD1389" s="89">
        <v>661</v>
      </c>
      <c r="AE1389" s="10">
        <f t="shared" si="388"/>
        <v>-18</v>
      </c>
      <c r="AF1389" s="11">
        <f t="shared" si="389"/>
        <v>-2.7231467473524962</v>
      </c>
      <c r="AG1389" s="91" t="s">
        <v>9407</v>
      </c>
      <c r="AH1389" s="89">
        <v>545</v>
      </c>
      <c r="AI1389" s="89">
        <v>697</v>
      </c>
      <c r="AJ1389" s="10">
        <f t="shared" si="390"/>
        <v>-152</v>
      </c>
      <c r="AK1389" s="87">
        <f t="shared" si="391"/>
        <v>-21.807747489239599</v>
      </c>
      <c r="AL1389" s="90" t="s">
        <v>5335</v>
      </c>
      <c r="AM1389" s="89">
        <v>392</v>
      </c>
      <c r="AN1389" s="89">
        <v>391</v>
      </c>
      <c r="AO1389" s="10">
        <f t="shared" si="392"/>
        <v>1</v>
      </c>
      <c r="AP1389" s="11">
        <f t="shared" si="393"/>
        <v>0.25575447570332482</v>
      </c>
      <c r="AQ1389" s="91" t="s">
        <v>9153</v>
      </c>
      <c r="AR1389" s="89">
        <v>280</v>
      </c>
      <c r="AS1389" s="89">
        <v>356</v>
      </c>
      <c r="AT1389" s="10">
        <f t="shared" si="394"/>
        <v>-76</v>
      </c>
      <c r="AU1389" s="87">
        <f t="shared" si="395"/>
        <v>-21.348314606741571</v>
      </c>
      <c r="AV1389" s="19" t="s">
        <v>9408</v>
      </c>
    </row>
    <row r="1390" spans="3:48" ht="50.1" customHeight="1">
      <c r="C1390" s="5"/>
      <c r="D1390" s="64" t="s">
        <v>2739</v>
      </c>
      <c r="E1390" s="65" t="s">
        <v>5269</v>
      </c>
      <c r="F1390" s="67" t="s">
        <v>2740</v>
      </c>
      <c r="G1390" s="29">
        <v>6369</v>
      </c>
      <c r="H1390" s="13">
        <v>7712</v>
      </c>
      <c r="I1390" s="10">
        <f t="shared" si="378"/>
        <v>-1343</v>
      </c>
      <c r="J1390" s="87">
        <f t="shared" si="379"/>
        <v>-17.414419087136928</v>
      </c>
      <c r="K1390" s="29">
        <v>3857</v>
      </c>
      <c r="L1390" s="13">
        <v>4343</v>
      </c>
      <c r="M1390" s="10">
        <f t="shared" si="380"/>
        <v>-486</v>
      </c>
      <c r="N1390" s="87">
        <f t="shared" si="381"/>
        <v>-11.190421367718168</v>
      </c>
      <c r="O1390" s="29">
        <v>205</v>
      </c>
      <c r="P1390" s="13">
        <v>205</v>
      </c>
      <c r="Q1390" s="10">
        <f t="shared" si="382"/>
        <v>0</v>
      </c>
      <c r="R1390" s="87">
        <f t="shared" si="383"/>
        <v>0</v>
      </c>
      <c r="S1390" s="29">
        <v>2306</v>
      </c>
      <c r="T1390" s="13">
        <v>3164</v>
      </c>
      <c r="U1390" s="10">
        <f t="shared" si="384"/>
        <v>-858</v>
      </c>
      <c r="V1390" s="87">
        <f t="shared" si="385"/>
        <v>-27.117572692793935</v>
      </c>
      <c r="W1390" s="88" t="s">
        <v>5657</v>
      </c>
      <c r="X1390" s="89">
        <v>946</v>
      </c>
      <c r="Y1390" s="89">
        <v>1596</v>
      </c>
      <c r="Z1390" s="10">
        <f t="shared" si="386"/>
        <v>-650</v>
      </c>
      <c r="AA1390" s="87">
        <f t="shared" si="387"/>
        <v>-40.72681704260652</v>
      </c>
      <c r="AB1390" s="90" t="s">
        <v>5339</v>
      </c>
      <c r="AC1390" s="89">
        <v>583</v>
      </c>
      <c r="AD1390" s="89">
        <v>545</v>
      </c>
      <c r="AE1390" s="10">
        <f t="shared" si="388"/>
        <v>38</v>
      </c>
      <c r="AF1390" s="11">
        <f t="shared" si="389"/>
        <v>6.9724770642201843</v>
      </c>
      <c r="AG1390" s="91" t="s">
        <v>9409</v>
      </c>
      <c r="AH1390" s="89">
        <v>195</v>
      </c>
      <c r="AI1390" s="89">
        <v>345</v>
      </c>
      <c r="AJ1390" s="10">
        <f t="shared" si="390"/>
        <v>-150</v>
      </c>
      <c r="AK1390" s="87">
        <f t="shared" si="391"/>
        <v>-43.478260869565219</v>
      </c>
      <c r="AL1390" s="90" t="s">
        <v>5335</v>
      </c>
      <c r="AM1390" s="89">
        <v>146</v>
      </c>
      <c r="AN1390" s="89">
        <v>146</v>
      </c>
      <c r="AO1390" s="10">
        <f t="shared" si="392"/>
        <v>0</v>
      </c>
      <c r="AP1390" s="11">
        <f t="shared" si="393"/>
        <v>0</v>
      </c>
      <c r="AQ1390" s="91" t="s">
        <v>5489</v>
      </c>
      <c r="AR1390" s="89">
        <v>113</v>
      </c>
      <c r="AS1390" s="89">
        <v>105</v>
      </c>
      <c r="AT1390" s="10">
        <f t="shared" si="394"/>
        <v>8</v>
      </c>
      <c r="AU1390" s="87">
        <f t="shared" si="395"/>
        <v>7.6190476190476195</v>
      </c>
      <c r="AV1390" s="19" t="s">
        <v>9410</v>
      </c>
    </row>
    <row r="1391" spans="3:48" ht="50.1" customHeight="1">
      <c r="C1391" s="5"/>
      <c r="D1391" s="64" t="s">
        <v>2741</v>
      </c>
      <c r="E1391" s="65" t="s">
        <v>5269</v>
      </c>
      <c r="F1391" s="67" t="s">
        <v>2742</v>
      </c>
      <c r="G1391" s="29">
        <v>3743</v>
      </c>
      <c r="H1391" s="13">
        <v>3109</v>
      </c>
      <c r="I1391" s="10">
        <f t="shared" si="378"/>
        <v>634</v>
      </c>
      <c r="J1391" s="87">
        <f t="shared" si="379"/>
        <v>20.392409134770023</v>
      </c>
      <c r="K1391" s="29">
        <v>2058</v>
      </c>
      <c r="L1391" s="13">
        <v>2118</v>
      </c>
      <c r="M1391" s="10">
        <f t="shared" si="380"/>
        <v>-60</v>
      </c>
      <c r="N1391" s="87">
        <f t="shared" si="381"/>
        <v>-2.8328611898017</v>
      </c>
      <c r="O1391" s="29">
        <v>2</v>
      </c>
      <c r="P1391" s="13">
        <v>2</v>
      </c>
      <c r="Q1391" s="10">
        <f t="shared" si="382"/>
        <v>0</v>
      </c>
      <c r="R1391" s="87">
        <f t="shared" si="383"/>
        <v>0</v>
      </c>
      <c r="S1391" s="29">
        <v>1683</v>
      </c>
      <c r="T1391" s="13">
        <v>989</v>
      </c>
      <c r="U1391" s="10">
        <f t="shared" si="384"/>
        <v>694</v>
      </c>
      <c r="V1391" s="87">
        <f t="shared" si="385"/>
        <v>70.171890798786649</v>
      </c>
      <c r="W1391" s="88" t="s">
        <v>5557</v>
      </c>
      <c r="X1391" s="89">
        <v>919</v>
      </c>
      <c r="Y1391" s="89">
        <v>909</v>
      </c>
      <c r="Z1391" s="10">
        <f t="shared" si="386"/>
        <v>10</v>
      </c>
      <c r="AA1391" s="87">
        <f t="shared" si="387"/>
        <v>1.1001100110011002</v>
      </c>
      <c r="AB1391" s="90" t="s">
        <v>7559</v>
      </c>
      <c r="AC1391" s="89">
        <v>700</v>
      </c>
      <c r="AD1391" s="89">
        <v>0</v>
      </c>
      <c r="AE1391" s="10">
        <f t="shared" si="388"/>
        <v>700</v>
      </c>
      <c r="AF1391" s="11" t="str">
        <f t="shared" si="389"/>
        <v>-</v>
      </c>
      <c r="AG1391" s="91" t="s">
        <v>5335</v>
      </c>
      <c r="AH1391" s="89">
        <v>36</v>
      </c>
      <c r="AI1391" s="89">
        <v>58</v>
      </c>
      <c r="AJ1391" s="10">
        <f t="shared" si="390"/>
        <v>-22</v>
      </c>
      <c r="AK1391" s="87">
        <f t="shared" si="391"/>
        <v>-37.931034482758619</v>
      </c>
      <c r="AL1391" s="90" t="s">
        <v>5375</v>
      </c>
      <c r="AM1391" s="89">
        <v>18</v>
      </c>
      <c r="AN1391" s="89">
        <v>18</v>
      </c>
      <c r="AO1391" s="10">
        <f t="shared" si="392"/>
        <v>0</v>
      </c>
      <c r="AP1391" s="11">
        <f t="shared" si="393"/>
        <v>0</v>
      </c>
      <c r="AQ1391" s="91" t="s">
        <v>7948</v>
      </c>
      <c r="AR1391" s="89">
        <v>9</v>
      </c>
      <c r="AS1391" s="89">
        <v>0</v>
      </c>
      <c r="AT1391" s="10">
        <f t="shared" si="394"/>
        <v>9</v>
      </c>
      <c r="AU1391" s="87" t="str">
        <f t="shared" si="395"/>
        <v>-</v>
      </c>
      <c r="AV1391" s="19" t="s">
        <v>6706</v>
      </c>
    </row>
    <row r="1392" spans="3:48" ht="50.1" customHeight="1">
      <c r="C1392" s="5"/>
      <c r="D1392" s="64" t="s">
        <v>2743</v>
      </c>
      <c r="E1392" s="65" t="s">
        <v>5269</v>
      </c>
      <c r="F1392" s="67" t="s">
        <v>2744</v>
      </c>
      <c r="G1392" s="29">
        <v>6434</v>
      </c>
      <c r="H1392" s="13">
        <v>6241</v>
      </c>
      <c r="I1392" s="10">
        <f t="shared" si="378"/>
        <v>193</v>
      </c>
      <c r="J1392" s="87">
        <f t="shared" si="379"/>
        <v>3.0924531325108155</v>
      </c>
      <c r="K1392" s="29">
        <v>2828</v>
      </c>
      <c r="L1392" s="13">
        <v>2494</v>
      </c>
      <c r="M1392" s="10">
        <f t="shared" si="380"/>
        <v>334</v>
      </c>
      <c r="N1392" s="87">
        <f t="shared" si="381"/>
        <v>13.39214113873296</v>
      </c>
      <c r="O1392" s="29">
        <v>345</v>
      </c>
      <c r="P1392" s="13">
        <v>536</v>
      </c>
      <c r="Q1392" s="10">
        <f t="shared" si="382"/>
        <v>-191</v>
      </c>
      <c r="R1392" s="87">
        <f t="shared" si="383"/>
        <v>-35.634328358208954</v>
      </c>
      <c r="S1392" s="29">
        <v>3260</v>
      </c>
      <c r="T1392" s="13">
        <v>3211</v>
      </c>
      <c r="U1392" s="10">
        <f t="shared" si="384"/>
        <v>49</v>
      </c>
      <c r="V1392" s="87">
        <f t="shared" si="385"/>
        <v>1.5260043600124573</v>
      </c>
      <c r="W1392" s="88" t="s">
        <v>5389</v>
      </c>
      <c r="X1392" s="89">
        <v>2185</v>
      </c>
      <c r="Y1392" s="89">
        <v>2185</v>
      </c>
      <c r="Z1392" s="10">
        <f t="shared" si="386"/>
        <v>0</v>
      </c>
      <c r="AA1392" s="87">
        <f t="shared" si="387"/>
        <v>0</v>
      </c>
      <c r="AB1392" s="90" t="s">
        <v>5403</v>
      </c>
      <c r="AC1392" s="89">
        <v>406</v>
      </c>
      <c r="AD1392" s="89">
        <v>410</v>
      </c>
      <c r="AE1392" s="10">
        <f t="shared" si="388"/>
        <v>-4</v>
      </c>
      <c r="AF1392" s="11">
        <f t="shared" si="389"/>
        <v>-0.97560975609756095</v>
      </c>
      <c r="AG1392" s="91" t="s">
        <v>5351</v>
      </c>
      <c r="AH1392" s="89">
        <v>300</v>
      </c>
      <c r="AI1392" s="89">
        <v>300</v>
      </c>
      <c r="AJ1392" s="10">
        <f t="shared" si="390"/>
        <v>0</v>
      </c>
      <c r="AK1392" s="87">
        <f t="shared" si="391"/>
        <v>0</v>
      </c>
      <c r="AL1392" s="90" t="s">
        <v>9411</v>
      </c>
      <c r="AM1392" s="89">
        <v>112</v>
      </c>
      <c r="AN1392" s="89">
        <v>112</v>
      </c>
      <c r="AO1392" s="10">
        <f t="shared" si="392"/>
        <v>0</v>
      </c>
      <c r="AP1392" s="11">
        <f t="shared" si="393"/>
        <v>0</v>
      </c>
      <c r="AQ1392" s="91" t="s">
        <v>5730</v>
      </c>
      <c r="AR1392" s="89">
        <v>73</v>
      </c>
      <c r="AS1392" s="89">
        <v>73</v>
      </c>
      <c r="AT1392" s="10">
        <f t="shared" si="394"/>
        <v>0</v>
      </c>
      <c r="AU1392" s="87">
        <f t="shared" si="395"/>
        <v>0</v>
      </c>
      <c r="AV1392" s="19" t="s">
        <v>9412</v>
      </c>
    </row>
    <row r="1393" spans="3:48" ht="50.1" customHeight="1">
      <c r="C1393" s="5"/>
      <c r="D1393" s="64" t="s">
        <v>2745</v>
      </c>
      <c r="E1393" s="65" t="s">
        <v>5269</v>
      </c>
      <c r="F1393" s="67" t="s">
        <v>2746</v>
      </c>
      <c r="G1393" s="29">
        <v>7712</v>
      </c>
      <c r="H1393" s="13">
        <v>5519</v>
      </c>
      <c r="I1393" s="10">
        <f t="shared" si="378"/>
        <v>2193</v>
      </c>
      <c r="J1393" s="87">
        <f t="shared" si="379"/>
        <v>39.735459322341008</v>
      </c>
      <c r="K1393" s="29">
        <v>2942</v>
      </c>
      <c r="L1393" s="13">
        <v>2941</v>
      </c>
      <c r="M1393" s="10">
        <f t="shared" si="380"/>
        <v>1</v>
      </c>
      <c r="N1393" s="87">
        <f t="shared" si="381"/>
        <v>3.4002040122407345E-2</v>
      </c>
      <c r="O1393" s="29">
        <v>1048</v>
      </c>
      <c r="P1393" s="13">
        <v>1048</v>
      </c>
      <c r="Q1393" s="10">
        <f t="shared" si="382"/>
        <v>0</v>
      </c>
      <c r="R1393" s="87">
        <f t="shared" si="383"/>
        <v>0</v>
      </c>
      <c r="S1393" s="29">
        <v>3723</v>
      </c>
      <c r="T1393" s="13">
        <v>1529</v>
      </c>
      <c r="U1393" s="10">
        <f t="shared" si="384"/>
        <v>2194</v>
      </c>
      <c r="V1393" s="87">
        <f t="shared" si="385"/>
        <v>143.49247874427732</v>
      </c>
      <c r="W1393" s="88" t="s">
        <v>9413</v>
      </c>
      <c r="X1393" s="89">
        <v>2019</v>
      </c>
      <c r="Y1393" s="89">
        <v>19</v>
      </c>
      <c r="Z1393" s="10">
        <f t="shared" si="386"/>
        <v>2000</v>
      </c>
      <c r="AA1393" s="87">
        <f t="shared" si="387"/>
        <v>10526.315789473683</v>
      </c>
      <c r="AB1393" s="90" t="s">
        <v>5389</v>
      </c>
      <c r="AC1393" s="89">
        <v>1400</v>
      </c>
      <c r="AD1393" s="89">
        <v>1200</v>
      </c>
      <c r="AE1393" s="10">
        <f t="shared" si="388"/>
        <v>200</v>
      </c>
      <c r="AF1393" s="11">
        <f t="shared" si="389"/>
        <v>16.666666666666664</v>
      </c>
      <c r="AG1393" s="91" t="s">
        <v>5840</v>
      </c>
      <c r="AH1393" s="89">
        <v>111</v>
      </c>
      <c r="AI1393" s="89">
        <v>115</v>
      </c>
      <c r="AJ1393" s="10">
        <f t="shared" si="390"/>
        <v>-4</v>
      </c>
      <c r="AK1393" s="87">
        <f t="shared" si="391"/>
        <v>-3.4782608695652173</v>
      </c>
      <c r="AL1393" s="90" t="s">
        <v>9414</v>
      </c>
      <c r="AM1393" s="89">
        <v>57</v>
      </c>
      <c r="AN1393" s="89">
        <v>59</v>
      </c>
      <c r="AO1393" s="10">
        <f t="shared" si="392"/>
        <v>-2</v>
      </c>
      <c r="AP1393" s="11">
        <f t="shared" si="393"/>
        <v>-3.3898305084745761</v>
      </c>
      <c r="AQ1393" s="91" t="s">
        <v>5335</v>
      </c>
      <c r="AR1393" s="89">
        <v>40</v>
      </c>
      <c r="AS1393" s="89">
        <v>40</v>
      </c>
      <c r="AT1393" s="10">
        <f t="shared" si="394"/>
        <v>0</v>
      </c>
      <c r="AU1393" s="87">
        <f t="shared" si="395"/>
        <v>0</v>
      </c>
      <c r="AV1393" s="19" t="s">
        <v>6707</v>
      </c>
    </row>
    <row r="1394" spans="3:48" ht="50.1" customHeight="1">
      <c r="C1394" s="5"/>
      <c r="D1394" s="64" t="s">
        <v>2747</v>
      </c>
      <c r="E1394" s="65" t="s">
        <v>5269</v>
      </c>
      <c r="F1394" s="67" t="s">
        <v>2748</v>
      </c>
      <c r="G1394" s="29">
        <v>1161</v>
      </c>
      <c r="H1394" s="13">
        <v>1013</v>
      </c>
      <c r="I1394" s="10">
        <f t="shared" si="378"/>
        <v>148</v>
      </c>
      <c r="J1394" s="87">
        <f t="shared" si="379"/>
        <v>14.610069101678183</v>
      </c>
      <c r="K1394" s="29">
        <v>741</v>
      </c>
      <c r="L1394" s="13">
        <v>610</v>
      </c>
      <c r="M1394" s="10">
        <f t="shared" si="380"/>
        <v>131</v>
      </c>
      <c r="N1394" s="87">
        <f t="shared" si="381"/>
        <v>21.475409836065573</v>
      </c>
      <c r="O1394" s="29">
        <v>0</v>
      </c>
      <c r="P1394" s="13">
        <v>0</v>
      </c>
      <c r="Q1394" s="10" t="str">
        <f t="shared" si="382"/>
        <v>-</v>
      </c>
      <c r="R1394" s="87" t="str">
        <f t="shared" si="383"/>
        <v>-</v>
      </c>
      <c r="S1394" s="29">
        <v>420</v>
      </c>
      <c r="T1394" s="13">
        <v>402</v>
      </c>
      <c r="U1394" s="10">
        <f t="shared" si="384"/>
        <v>18</v>
      </c>
      <c r="V1394" s="87">
        <f t="shared" si="385"/>
        <v>4.4776119402985071</v>
      </c>
      <c r="W1394" s="88" t="s">
        <v>9415</v>
      </c>
      <c r="X1394" s="89">
        <v>319</v>
      </c>
      <c r="Y1394" s="89">
        <v>317</v>
      </c>
      <c r="Z1394" s="10">
        <f t="shared" si="386"/>
        <v>2</v>
      </c>
      <c r="AA1394" s="87">
        <f t="shared" si="387"/>
        <v>0.63091482649842268</v>
      </c>
      <c r="AB1394" s="90" t="s">
        <v>9416</v>
      </c>
      <c r="AC1394" s="89">
        <v>34</v>
      </c>
      <c r="AD1394" s="89">
        <v>34</v>
      </c>
      <c r="AE1394" s="10">
        <f t="shared" si="388"/>
        <v>0</v>
      </c>
      <c r="AF1394" s="11">
        <f t="shared" si="389"/>
        <v>0</v>
      </c>
      <c r="AG1394" s="91" t="s">
        <v>6292</v>
      </c>
      <c r="AH1394" s="89">
        <v>28</v>
      </c>
      <c r="AI1394" s="89">
        <v>29</v>
      </c>
      <c r="AJ1394" s="10">
        <f t="shared" si="390"/>
        <v>-1</v>
      </c>
      <c r="AK1394" s="87">
        <f t="shared" si="391"/>
        <v>-3.4482758620689653</v>
      </c>
      <c r="AL1394" s="90" t="s">
        <v>9417</v>
      </c>
      <c r="AM1394" s="89">
        <v>19</v>
      </c>
      <c r="AN1394" s="89">
        <v>19</v>
      </c>
      <c r="AO1394" s="10">
        <f t="shared" si="392"/>
        <v>0</v>
      </c>
      <c r="AP1394" s="11">
        <f t="shared" si="393"/>
        <v>0</v>
      </c>
      <c r="AQ1394" s="91" t="s">
        <v>9418</v>
      </c>
      <c r="AR1394" s="89">
        <v>17</v>
      </c>
      <c r="AS1394" s="89">
        <v>0</v>
      </c>
      <c r="AT1394" s="10">
        <f t="shared" si="394"/>
        <v>17</v>
      </c>
      <c r="AU1394" s="87" t="str">
        <f t="shared" si="395"/>
        <v>-</v>
      </c>
      <c r="AV1394" s="21" t="s">
        <v>9419</v>
      </c>
    </row>
    <row r="1395" spans="3:48" ht="50.1" customHeight="1">
      <c r="C1395" s="5"/>
      <c r="D1395" s="64" t="s">
        <v>2749</v>
      </c>
      <c r="E1395" s="65" t="s">
        <v>5269</v>
      </c>
      <c r="F1395" s="67" t="s">
        <v>2750</v>
      </c>
      <c r="G1395" s="29">
        <v>1527</v>
      </c>
      <c r="H1395" s="13">
        <v>1727</v>
      </c>
      <c r="I1395" s="10">
        <f t="shared" si="378"/>
        <v>-200</v>
      </c>
      <c r="J1395" s="87">
        <f t="shared" si="379"/>
        <v>-11.580775911986104</v>
      </c>
      <c r="K1395" s="29">
        <v>774</v>
      </c>
      <c r="L1395" s="13">
        <v>774</v>
      </c>
      <c r="M1395" s="10">
        <f t="shared" si="380"/>
        <v>0</v>
      </c>
      <c r="N1395" s="87">
        <f t="shared" si="381"/>
        <v>0</v>
      </c>
      <c r="O1395" s="29">
        <v>112</v>
      </c>
      <c r="P1395" s="13">
        <v>112</v>
      </c>
      <c r="Q1395" s="10">
        <f t="shared" si="382"/>
        <v>0</v>
      </c>
      <c r="R1395" s="87">
        <f t="shared" si="383"/>
        <v>0</v>
      </c>
      <c r="S1395" s="29">
        <v>641</v>
      </c>
      <c r="T1395" s="13">
        <v>841</v>
      </c>
      <c r="U1395" s="10">
        <f t="shared" si="384"/>
        <v>-200</v>
      </c>
      <c r="V1395" s="87">
        <f t="shared" si="385"/>
        <v>-23.781212841854934</v>
      </c>
      <c r="W1395" s="88" t="s">
        <v>9420</v>
      </c>
      <c r="X1395" s="89">
        <v>383</v>
      </c>
      <c r="Y1395" s="89">
        <v>593</v>
      </c>
      <c r="Z1395" s="10">
        <f t="shared" si="386"/>
        <v>-210</v>
      </c>
      <c r="AA1395" s="87">
        <f t="shared" si="387"/>
        <v>-35.413153456998316</v>
      </c>
      <c r="AB1395" s="90" t="s">
        <v>9421</v>
      </c>
      <c r="AC1395" s="89">
        <v>112</v>
      </c>
      <c r="AD1395" s="89">
        <v>117</v>
      </c>
      <c r="AE1395" s="10">
        <f t="shared" si="388"/>
        <v>-5</v>
      </c>
      <c r="AF1395" s="11">
        <f t="shared" si="389"/>
        <v>-4.2735042735042734</v>
      </c>
      <c r="AG1395" s="91" t="s">
        <v>9422</v>
      </c>
      <c r="AH1395" s="89">
        <v>52</v>
      </c>
      <c r="AI1395" s="89">
        <v>60</v>
      </c>
      <c r="AJ1395" s="10">
        <f t="shared" si="390"/>
        <v>-8</v>
      </c>
      <c r="AK1395" s="87">
        <f t="shared" si="391"/>
        <v>-13.333333333333334</v>
      </c>
      <c r="AL1395" s="90" t="s">
        <v>9423</v>
      </c>
      <c r="AM1395" s="89">
        <v>21</v>
      </c>
      <c r="AN1395" s="89">
        <v>19</v>
      </c>
      <c r="AO1395" s="10">
        <f t="shared" si="392"/>
        <v>2</v>
      </c>
      <c r="AP1395" s="11">
        <f t="shared" si="393"/>
        <v>10.526315789473683</v>
      </c>
      <c r="AQ1395" s="91" t="s">
        <v>9424</v>
      </c>
      <c r="AR1395" s="89">
        <v>19</v>
      </c>
      <c r="AS1395" s="89">
        <v>19</v>
      </c>
      <c r="AT1395" s="10">
        <f t="shared" si="394"/>
        <v>0</v>
      </c>
      <c r="AU1395" s="87">
        <f t="shared" si="395"/>
        <v>0</v>
      </c>
      <c r="AV1395" s="21" t="s">
        <v>6708</v>
      </c>
    </row>
    <row r="1396" spans="3:48" ht="50.1" customHeight="1">
      <c r="C1396" s="5"/>
      <c r="D1396" s="64" t="s">
        <v>2751</v>
      </c>
      <c r="E1396" s="65" t="s">
        <v>5269</v>
      </c>
      <c r="F1396" s="67" t="s">
        <v>2752</v>
      </c>
      <c r="G1396" s="29">
        <v>1915</v>
      </c>
      <c r="H1396" s="13">
        <v>1868</v>
      </c>
      <c r="I1396" s="10">
        <f t="shared" si="378"/>
        <v>47</v>
      </c>
      <c r="J1396" s="87">
        <f t="shared" si="379"/>
        <v>2.5160599571734474</v>
      </c>
      <c r="K1396" s="29">
        <v>1069</v>
      </c>
      <c r="L1396" s="13">
        <v>1054</v>
      </c>
      <c r="M1396" s="10">
        <f t="shared" si="380"/>
        <v>15</v>
      </c>
      <c r="N1396" s="87">
        <f t="shared" si="381"/>
        <v>1.4231499051233396</v>
      </c>
      <c r="O1396" s="29">
        <v>0</v>
      </c>
      <c r="P1396" s="13">
        <v>0</v>
      </c>
      <c r="Q1396" s="10" t="str">
        <f t="shared" si="382"/>
        <v>-</v>
      </c>
      <c r="R1396" s="87" t="str">
        <f t="shared" si="383"/>
        <v>-</v>
      </c>
      <c r="S1396" s="29">
        <v>845</v>
      </c>
      <c r="T1396" s="13">
        <v>814</v>
      </c>
      <c r="U1396" s="10">
        <f t="shared" si="384"/>
        <v>31</v>
      </c>
      <c r="V1396" s="87">
        <f t="shared" si="385"/>
        <v>3.8083538083538087</v>
      </c>
      <c r="W1396" s="88" t="s">
        <v>5403</v>
      </c>
      <c r="X1396" s="89">
        <v>488</v>
      </c>
      <c r="Y1396" s="89">
        <v>412</v>
      </c>
      <c r="Z1396" s="10">
        <f t="shared" si="386"/>
        <v>76</v>
      </c>
      <c r="AA1396" s="87">
        <f t="shared" si="387"/>
        <v>18.446601941747574</v>
      </c>
      <c r="AB1396" s="90" t="s">
        <v>5339</v>
      </c>
      <c r="AC1396" s="89">
        <v>252</v>
      </c>
      <c r="AD1396" s="89">
        <v>285</v>
      </c>
      <c r="AE1396" s="10">
        <f t="shared" si="388"/>
        <v>-33</v>
      </c>
      <c r="AF1396" s="11">
        <f t="shared" si="389"/>
        <v>-11.578947368421053</v>
      </c>
      <c r="AG1396" s="91" t="s">
        <v>5351</v>
      </c>
      <c r="AH1396" s="89">
        <v>20</v>
      </c>
      <c r="AI1396" s="89">
        <v>20</v>
      </c>
      <c r="AJ1396" s="10">
        <f t="shared" si="390"/>
        <v>0</v>
      </c>
      <c r="AK1396" s="87">
        <f t="shared" si="391"/>
        <v>0</v>
      </c>
      <c r="AL1396" s="90" t="s">
        <v>5404</v>
      </c>
      <c r="AM1396" s="89">
        <v>15</v>
      </c>
      <c r="AN1396" s="89">
        <v>15</v>
      </c>
      <c r="AO1396" s="10">
        <f t="shared" si="392"/>
        <v>0</v>
      </c>
      <c r="AP1396" s="11">
        <f t="shared" si="393"/>
        <v>0</v>
      </c>
      <c r="AQ1396" s="91" t="s">
        <v>9425</v>
      </c>
      <c r="AR1396" s="89">
        <v>15</v>
      </c>
      <c r="AS1396" s="89">
        <v>16</v>
      </c>
      <c r="AT1396" s="10">
        <f t="shared" si="394"/>
        <v>-1</v>
      </c>
      <c r="AU1396" s="87">
        <f t="shared" si="395"/>
        <v>-6.25</v>
      </c>
      <c r="AV1396" s="19" t="s">
        <v>9426</v>
      </c>
    </row>
    <row r="1397" spans="3:48" ht="50.1" customHeight="1">
      <c r="C1397" s="5"/>
      <c r="D1397" s="64" t="s">
        <v>2753</v>
      </c>
      <c r="E1397" s="65" t="s">
        <v>5269</v>
      </c>
      <c r="F1397" s="67" t="s">
        <v>2754</v>
      </c>
      <c r="G1397" s="29">
        <v>2090</v>
      </c>
      <c r="H1397" s="13">
        <v>2058</v>
      </c>
      <c r="I1397" s="10">
        <f t="shared" si="378"/>
        <v>32</v>
      </c>
      <c r="J1397" s="87">
        <f t="shared" si="379"/>
        <v>1.5549076773566568</v>
      </c>
      <c r="K1397" s="29">
        <v>1212</v>
      </c>
      <c r="L1397" s="13">
        <v>1142</v>
      </c>
      <c r="M1397" s="10">
        <f t="shared" si="380"/>
        <v>70</v>
      </c>
      <c r="N1397" s="87">
        <f t="shared" si="381"/>
        <v>6.1295971978984243</v>
      </c>
      <c r="O1397" s="29">
        <v>0</v>
      </c>
      <c r="P1397" s="13">
        <v>0</v>
      </c>
      <c r="Q1397" s="10" t="str">
        <f t="shared" si="382"/>
        <v>-</v>
      </c>
      <c r="R1397" s="87" t="str">
        <f t="shared" si="383"/>
        <v>-</v>
      </c>
      <c r="S1397" s="29">
        <v>879</v>
      </c>
      <c r="T1397" s="13">
        <v>916</v>
      </c>
      <c r="U1397" s="10">
        <f t="shared" si="384"/>
        <v>-37</v>
      </c>
      <c r="V1397" s="87">
        <f t="shared" si="385"/>
        <v>-4.0393013100436681</v>
      </c>
      <c r="W1397" s="88" t="s">
        <v>9427</v>
      </c>
      <c r="X1397" s="89">
        <v>404</v>
      </c>
      <c r="Y1397" s="89">
        <v>431</v>
      </c>
      <c r="Z1397" s="10">
        <f t="shared" si="386"/>
        <v>-27</v>
      </c>
      <c r="AA1397" s="87">
        <f t="shared" si="387"/>
        <v>-6.2645011600928076</v>
      </c>
      <c r="AB1397" s="90" t="s">
        <v>9428</v>
      </c>
      <c r="AC1397" s="89">
        <v>258</v>
      </c>
      <c r="AD1397" s="89">
        <v>264</v>
      </c>
      <c r="AE1397" s="10">
        <f t="shared" si="388"/>
        <v>-6</v>
      </c>
      <c r="AF1397" s="11">
        <f t="shared" si="389"/>
        <v>-2.2727272727272729</v>
      </c>
      <c r="AG1397" s="91" t="s">
        <v>9429</v>
      </c>
      <c r="AH1397" s="89">
        <v>46</v>
      </c>
      <c r="AI1397" s="89">
        <v>53</v>
      </c>
      <c r="AJ1397" s="10">
        <f t="shared" si="390"/>
        <v>-7</v>
      </c>
      <c r="AK1397" s="87">
        <f t="shared" si="391"/>
        <v>-13.20754716981132</v>
      </c>
      <c r="AL1397" s="90" t="s">
        <v>9430</v>
      </c>
      <c r="AM1397" s="89">
        <v>45</v>
      </c>
      <c r="AN1397" s="89">
        <v>39</v>
      </c>
      <c r="AO1397" s="10">
        <f t="shared" si="392"/>
        <v>6</v>
      </c>
      <c r="AP1397" s="11">
        <f t="shared" si="393"/>
        <v>15.384615384615385</v>
      </c>
      <c r="AQ1397" s="91" t="s">
        <v>9431</v>
      </c>
      <c r="AR1397" s="89">
        <v>41</v>
      </c>
      <c r="AS1397" s="89">
        <v>47</v>
      </c>
      <c r="AT1397" s="10">
        <f t="shared" si="394"/>
        <v>-6</v>
      </c>
      <c r="AU1397" s="87">
        <f t="shared" si="395"/>
        <v>-12.76595744680851</v>
      </c>
      <c r="AV1397" s="19" t="s">
        <v>6709</v>
      </c>
    </row>
    <row r="1398" spans="3:48" ht="50.1" customHeight="1">
      <c r="C1398" s="5"/>
      <c r="D1398" s="64" t="s">
        <v>2755</v>
      </c>
      <c r="E1398" s="65" t="s">
        <v>5269</v>
      </c>
      <c r="F1398" s="67" t="s">
        <v>2756</v>
      </c>
      <c r="G1398" s="29">
        <v>6803</v>
      </c>
      <c r="H1398" s="13">
        <v>6450</v>
      </c>
      <c r="I1398" s="10">
        <f t="shared" si="378"/>
        <v>353</v>
      </c>
      <c r="J1398" s="87">
        <f t="shared" si="379"/>
        <v>5.4728682170542635</v>
      </c>
      <c r="K1398" s="29">
        <v>2251</v>
      </c>
      <c r="L1398" s="13">
        <v>2441</v>
      </c>
      <c r="M1398" s="10">
        <f t="shared" si="380"/>
        <v>-190</v>
      </c>
      <c r="N1398" s="87">
        <f t="shared" si="381"/>
        <v>-7.7836952068824257</v>
      </c>
      <c r="O1398" s="29">
        <v>2</v>
      </c>
      <c r="P1398" s="13">
        <v>2</v>
      </c>
      <c r="Q1398" s="10">
        <f t="shared" si="382"/>
        <v>0</v>
      </c>
      <c r="R1398" s="87">
        <f t="shared" si="383"/>
        <v>0</v>
      </c>
      <c r="S1398" s="29">
        <v>4550</v>
      </c>
      <c r="T1398" s="13">
        <v>4006</v>
      </c>
      <c r="U1398" s="10">
        <f t="shared" si="384"/>
        <v>544</v>
      </c>
      <c r="V1398" s="87">
        <f t="shared" si="385"/>
        <v>13.579630554168748</v>
      </c>
      <c r="W1398" s="88" t="s">
        <v>5403</v>
      </c>
      <c r="X1398" s="89">
        <v>1837</v>
      </c>
      <c r="Y1398" s="89">
        <v>1518</v>
      </c>
      <c r="Z1398" s="10">
        <f t="shared" si="386"/>
        <v>319</v>
      </c>
      <c r="AA1398" s="87">
        <f t="shared" si="387"/>
        <v>21.014492753623188</v>
      </c>
      <c r="AB1398" s="90" t="s">
        <v>5642</v>
      </c>
      <c r="AC1398" s="89">
        <v>1298</v>
      </c>
      <c r="AD1398" s="89">
        <v>1055</v>
      </c>
      <c r="AE1398" s="10">
        <f t="shared" si="388"/>
        <v>243</v>
      </c>
      <c r="AF1398" s="11">
        <f t="shared" si="389"/>
        <v>23.033175355450236</v>
      </c>
      <c r="AG1398" s="91" t="s">
        <v>6710</v>
      </c>
      <c r="AH1398" s="89">
        <v>1001</v>
      </c>
      <c r="AI1398" s="89">
        <v>1001</v>
      </c>
      <c r="AJ1398" s="10">
        <f t="shared" si="390"/>
        <v>0</v>
      </c>
      <c r="AK1398" s="87">
        <f t="shared" si="391"/>
        <v>0</v>
      </c>
      <c r="AL1398" s="90" t="s">
        <v>6711</v>
      </c>
      <c r="AM1398" s="89">
        <v>97</v>
      </c>
      <c r="AN1398" s="89">
        <v>97</v>
      </c>
      <c r="AO1398" s="10">
        <f t="shared" si="392"/>
        <v>0</v>
      </c>
      <c r="AP1398" s="11">
        <f t="shared" si="393"/>
        <v>0</v>
      </c>
      <c r="AQ1398" s="91" t="s">
        <v>6712</v>
      </c>
      <c r="AR1398" s="89">
        <v>93</v>
      </c>
      <c r="AS1398" s="89">
        <v>93</v>
      </c>
      <c r="AT1398" s="10">
        <f t="shared" si="394"/>
        <v>0</v>
      </c>
      <c r="AU1398" s="87">
        <f t="shared" si="395"/>
        <v>0</v>
      </c>
      <c r="AV1398" s="19" t="s">
        <v>6713</v>
      </c>
    </row>
    <row r="1399" spans="3:48" ht="50.1" customHeight="1">
      <c r="C1399" s="5"/>
      <c r="D1399" s="64" t="s">
        <v>2757</v>
      </c>
      <c r="E1399" s="65" t="s">
        <v>5269</v>
      </c>
      <c r="F1399" s="67" t="s">
        <v>2758</v>
      </c>
      <c r="G1399" s="29">
        <v>1277</v>
      </c>
      <c r="H1399" s="13">
        <v>918</v>
      </c>
      <c r="I1399" s="10">
        <f t="shared" si="378"/>
        <v>359</v>
      </c>
      <c r="J1399" s="87">
        <f t="shared" si="379"/>
        <v>39.106753812636164</v>
      </c>
      <c r="K1399" s="29">
        <v>811</v>
      </c>
      <c r="L1399" s="13">
        <v>628</v>
      </c>
      <c r="M1399" s="10">
        <f t="shared" si="380"/>
        <v>183</v>
      </c>
      <c r="N1399" s="87">
        <f t="shared" si="381"/>
        <v>29.140127388535031</v>
      </c>
      <c r="O1399" s="29">
        <v>6</v>
      </c>
      <c r="P1399" s="13">
        <v>6</v>
      </c>
      <c r="Q1399" s="10">
        <f t="shared" si="382"/>
        <v>0</v>
      </c>
      <c r="R1399" s="87">
        <f t="shared" si="383"/>
        <v>0</v>
      </c>
      <c r="S1399" s="29">
        <v>461</v>
      </c>
      <c r="T1399" s="13">
        <v>284</v>
      </c>
      <c r="U1399" s="10">
        <f t="shared" si="384"/>
        <v>177</v>
      </c>
      <c r="V1399" s="87">
        <f t="shared" si="385"/>
        <v>62.323943661971825</v>
      </c>
      <c r="W1399" s="88" t="s">
        <v>9432</v>
      </c>
      <c r="X1399" s="89">
        <v>205</v>
      </c>
      <c r="Y1399" s="89">
        <v>65</v>
      </c>
      <c r="Z1399" s="10">
        <f t="shared" si="386"/>
        <v>140</v>
      </c>
      <c r="AA1399" s="87">
        <f t="shared" si="387"/>
        <v>215.38461538461539</v>
      </c>
      <c r="AB1399" s="90" t="s">
        <v>9349</v>
      </c>
      <c r="AC1399" s="89">
        <v>137</v>
      </c>
      <c r="AD1399" s="89">
        <v>136</v>
      </c>
      <c r="AE1399" s="10">
        <f t="shared" si="388"/>
        <v>1</v>
      </c>
      <c r="AF1399" s="11">
        <f t="shared" si="389"/>
        <v>0.73529411764705876</v>
      </c>
      <c r="AG1399" s="91" t="s">
        <v>7948</v>
      </c>
      <c r="AH1399" s="89">
        <v>58</v>
      </c>
      <c r="AI1399" s="89">
        <v>0</v>
      </c>
      <c r="AJ1399" s="10">
        <f t="shared" si="390"/>
        <v>58</v>
      </c>
      <c r="AK1399" s="87" t="str">
        <f t="shared" si="391"/>
        <v>-</v>
      </c>
      <c r="AL1399" s="90" t="s">
        <v>9433</v>
      </c>
      <c r="AM1399" s="89">
        <v>23</v>
      </c>
      <c r="AN1399" s="89">
        <v>23</v>
      </c>
      <c r="AO1399" s="10">
        <f t="shared" si="392"/>
        <v>0</v>
      </c>
      <c r="AP1399" s="11">
        <f t="shared" si="393"/>
        <v>0</v>
      </c>
      <c r="AQ1399" s="91" t="s">
        <v>9434</v>
      </c>
      <c r="AR1399" s="89">
        <v>20</v>
      </c>
      <c r="AS1399" s="89">
        <v>20</v>
      </c>
      <c r="AT1399" s="10">
        <f t="shared" si="394"/>
        <v>0</v>
      </c>
      <c r="AU1399" s="87">
        <f t="shared" si="395"/>
        <v>0</v>
      </c>
      <c r="AV1399" s="19" t="s">
        <v>6714</v>
      </c>
    </row>
    <row r="1400" spans="3:48" ht="50.1" customHeight="1">
      <c r="C1400" s="5"/>
      <c r="D1400" s="64" t="s">
        <v>2759</v>
      </c>
      <c r="E1400" s="65" t="s">
        <v>5269</v>
      </c>
      <c r="F1400" s="67" t="s">
        <v>323</v>
      </c>
      <c r="G1400" s="29">
        <v>550</v>
      </c>
      <c r="H1400" s="13">
        <v>729</v>
      </c>
      <c r="I1400" s="10">
        <f t="shared" si="378"/>
        <v>-179</v>
      </c>
      <c r="J1400" s="87">
        <f t="shared" si="379"/>
        <v>-24.554183813443071</v>
      </c>
      <c r="K1400" s="29">
        <v>316</v>
      </c>
      <c r="L1400" s="13">
        <v>374</v>
      </c>
      <c r="M1400" s="10">
        <f t="shared" si="380"/>
        <v>-58</v>
      </c>
      <c r="N1400" s="87">
        <f t="shared" si="381"/>
        <v>-15.508021390374333</v>
      </c>
      <c r="O1400" s="29">
        <v>3</v>
      </c>
      <c r="P1400" s="13">
        <v>73</v>
      </c>
      <c r="Q1400" s="10">
        <f t="shared" si="382"/>
        <v>-70</v>
      </c>
      <c r="R1400" s="87">
        <f t="shared" si="383"/>
        <v>-95.890410958904098</v>
      </c>
      <c r="S1400" s="29">
        <v>231</v>
      </c>
      <c r="T1400" s="13">
        <v>282</v>
      </c>
      <c r="U1400" s="10">
        <f t="shared" si="384"/>
        <v>-51</v>
      </c>
      <c r="V1400" s="87">
        <f t="shared" si="385"/>
        <v>-18.085106382978726</v>
      </c>
      <c r="W1400" s="88" t="s">
        <v>5642</v>
      </c>
      <c r="X1400" s="89">
        <v>91</v>
      </c>
      <c r="Y1400" s="89">
        <v>121</v>
      </c>
      <c r="Z1400" s="10">
        <f t="shared" si="386"/>
        <v>-30</v>
      </c>
      <c r="AA1400" s="87">
        <f t="shared" si="387"/>
        <v>-24.793388429752067</v>
      </c>
      <c r="AB1400" s="90" t="s">
        <v>9435</v>
      </c>
      <c r="AC1400" s="89">
        <v>54</v>
      </c>
      <c r="AD1400" s="89">
        <v>48</v>
      </c>
      <c r="AE1400" s="10">
        <f t="shared" si="388"/>
        <v>6</v>
      </c>
      <c r="AF1400" s="11">
        <f t="shared" si="389"/>
        <v>12.5</v>
      </c>
      <c r="AG1400" s="91" t="s">
        <v>5317</v>
      </c>
      <c r="AH1400" s="89">
        <v>44</v>
      </c>
      <c r="AI1400" s="89">
        <v>85</v>
      </c>
      <c r="AJ1400" s="10">
        <f t="shared" si="390"/>
        <v>-41</v>
      </c>
      <c r="AK1400" s="87">
        <f t="shared" si="391"/>
        <v>-48.235294117647058</v>
      </c>
      <c r="AL1400" s="90" t="s">
        <v>5365</v>
      </c>
      <c r="AM1400" s="89">
        <v>27</v>
      </c>
      <c r="AN1400" s="89">
        <v>27</v>
      </c>
      <c r="AO1400" s="10">
        <f t="shared" si="392"/>
        <v>0</v>
      </c>
      <c r="AP1400" s="11">
        <f t="shared" si="393"/>
        <v>0</v>
      </c>
      <c r="AQ1400" s="91" t="s">
        <v>9436</v>
      </c>
      <c r="AR1400" s="89">
        <v>13</v>
      </c>
      <c r="AS1400" s="89">
        <v>0</v>
      </c>
      <c r="AT1400" s="10">
        <f t="shared" si="394"/>
        <v>13</v>
      </c>
      <c r="AU1400" s="87" t="str">
        <f t="shared" si="395"/>
        <v>-</v>
      </c>
      <c r="AV1400" s="19" t="s">
        <v>6715</v>
      </c>
    </row>
    <row r="1401" spans="3:48" ht="50.1" customHeight="1">
      <c r="C1401" s="5"/>
      <c r="D1401" s="64" t="s">
        <v>2760</v>
      </c>
      <c r="E1401" s="65" t="s">
        <v>5269</v>
      </c>
      <c r="F1401" s="67" t="s">
        <v>2761</v>
      </c>
      <c r="G1401" s="29">
        <v>6452</v>
      </c>
      <c r="H1401" s="13">
        <v>7303</v>
      </c>
      <c r="I1401" s="10">
        <f t="shared" si="378"/>
        <v>-851</v>
      </c>
      <c r="J1401" s="87">
        <f t="shared" si="379"/>
        <v>-11.652745447076544</v>
      </c>
      <c r="K1401" s="29">
        <v>3966</v>
      </c>
      <c r="L1401" s="13">
        <v>4517</v>
      </c>
      <c r="M1401" s="10">
        <f t="shared" si="380"/>
        <v>-551</v>
      </c>
      <c r="N1401" s="87">
        <f t="shared" si="381"/>
        <v>-12.1983617445207</v>
      </c>
      <c r="O1401" s="29">
        <v>52</v>
      </c>
      <c r="P1401" s="13">
        <v>52</v>
      </c>
      <c r="Q1401" s="10">
        <f t="shared" si="382"/>
        <v>0</v>
      </c>
      <c r="R1401" s="87">
        <f t="shared" si="383"/>
        <v>0</v>
      </c>
      <c r="S1401" s="29">
        <v>2434</v>
      </c>
      <c r="T1401" s="13">
        <v>2735</v>
      </c>
      <c r="U1401" s="10">
        <f t="shared" si="384"/>
        <v>-301</v>
      </c>
      <c r="V1401" s="87">
        <f t="shared" si="385"/>
        <v>-11.005484460694698</v>
      </c>
      <c r="W1401" s="88" t="s">
        <v>9437</v>
      </c>
      <c r="X1401" s="89">
        <v>1987</v>
      </c>
      <c r="Y1401" s="89">
        <v>1933</v>
      </c>
      <c r="Z1401" s="10">
        <f t="shared" si="386"/>
        <v>54</v>
      </c>
      <c r="AA1401" s="87">
        <f t="shared" si="387"/>
        <v>2.7935851008794619</v>
      </c>
      <c r="AB1401" s="90" t="s">
        <v>5335</v>
      </c>
      <c r="AC1401" s="89">
        <v>127</v>
      </c>
      <c r="AD1401" s="89">
        <v>127</v>
      </c>
      <c r="AE1401" s="10">
        <f t="shared" si="388"/>
        <v>0</v>
      </c>
      <c r="AF1401" s="11">
        <f t="shared" si="389"/>
        <v>0</v>
      </c>
      <c r="AG1401" s="91" t="s">
        <v>5489</v>
      </c>
      <c r="AH1401" s="89">
        <v>104</v>
      </c>
      <c r="AI1401" s="89">
        <v>109</v>
      </c>
      <c r="AJ1401" s="10">
        <f t="shared" si="390"/>
        <v>-5</v>
      </c>
      <c r="AK1401" s="87">
        <f t="shared" si="391"/>
        <v>-4.5871559633027523</v>
      </c>
      <c r="AL1401" s="90" t="s">
        <v>9438</v>
      </c>
      <c r="AM1401" s="89">
        <v>84</v>
      </c>
      <c r="AN1401" s="89">
        <v>440</v>
      </c>
      <c r="AO1401" s="10">
        <f t="shared" si="392"/>
        <v>-356</v>
      </c>
      <c r="AP1401" s="11">
        <f t="shared" si="393"/>
        <v>-80.909090909090907</v>
      </c>
      <c r="AQ1401" s="91" t="s">
        <v>9439</v>
      </c>
      <c r="AR1401" s="89">
        <v>80</v>
      </c>
      <c r="AS1401" s="89">
        <v>75</v>
      </c>
      <c r="AT1401" s="10">
        <f t="shared" si="394"/>
        <v>5</v>
      </c>
      <c r="AU1401" s="87">
        <f t="shared" si="395"/>
        <v>6.666666666666667</v>
      </c>
      <c r="AV1401" s="19" t="s">
        <v>6716</v>
      </c>
    </row>
    <row r="1402" spans="3:48" ht="50.1" customHeight="1">
      <c r="C1402" s="5"/>
      <c r="D1402" s="64" t="s">
        <v>2762</v>
      </c>
      <c r="E1402" s="65" t="s">
        <v>5269</v>
      </c>
      <c r="F1402" s="67" t="s">
        <v>2763</v>
      </c>
      <c r="G1402" s="29">
        <v>5311</v>
      </c>
      <c r="H1402" s="13">
        <v>5628</v>
      </c>
      <c r="I1402" s="10">
        <f t="shared" si="378"/>
        <v>-317</v>
      </c>
      <c r="J1402" s="87">
        <f t="shared" si="379"/>
        <v>-5.6325515280739165</v>
      </c>
      <c r="K1402" s="29">
        <v>712</v>
      </c>
      <c r="L1402" s="13">
        <v>482</v>
      </c>
      <c r="M1402" s="10">
        <f t="shared" si="380"/>
        <v>230</v>
      </c>
      <c r="N1402" s="87">
        <f t="shared" si="381"/>
        <v>47.717842323651453</v>
      </c>
      <c r="O1402" s="29">
        <v>1</v>
      </c>
      <c r="P1402" s="13">
        <v>1</v>
      </c>
      <c r="Q1402" s="10">
        <f t="shared" si="382"/>
        <v>0</v>
      </c>
      <c r="R1402" s="87">
        <f t="shared" si="383"/>
        <v>0</v>
      </c>
      <c r="S1402" s="29">
        <v>4598</v>
      </c>
      <c r="T1402" s="13">
        <v>5146</v>
      </c>
      <c r="U1402" s="10">
        <f t="shared" si="384"/>
        <v>-548</v>
      </c>
      <c r="V1402" s="87">
        <f t="shared" si="385"/>
        <v>-10.649047804119704</v>
      </c>
      <c r="W1402" s="88" t="s">
        <v>9440</v>
      </c>
      <c r="X1402" s="89">
        <v>3134</v>
      </c>
      <c r="Y1402" s="89">
        <v>3155</v>
      </c>
      <c r="Z1402" s="10">
        <f t="shared" si="386"/>
        <v>-21</v>
      </c>
      <c r="AA1402" s="87">
        <f t="shared" si="387"/>
        <v>-0.66561014263074492</v>
      </c>
      <c r="AB1402" s="90" t="s">
        <v>5383</v>
      </c>
      <c r="AC1402" s="89">
        <v>704</v>
      </c>
      <c r="AD1402" s="89">
        <v>1460</v>
      </c>
      <c r="AE1402" s="10">
        <f t="shared" si="388"/>
        <v>-756</v>
      </c>
      <c r="AF1402" s="11">
        <f t="shared" si="389"/>
        <v>-51.780821917808218</v>
      </c>
      <c r="AG1402" s="91" t="s">
        <v>5351</v>
      </c>
      <c r="AH1402" s="89">
        <v>200</v>
      </c>
      <c r="AI1402" s="89">
        <v>150</v>
      </c>
      <c r="AJ1402" s="10">
        <f t="shared" si="390"/>
        <v>50</v>
      </c>
      <c r="AK1402" s="87">
        <f t="shared" si="391"/>
        <v>33.333333333333329</v>
      </c>
      <c r="AL1402" s="90" t="s">
        <v>6772</v>
      </c>
      <c r="AM1402" s="89">
        <v>193</v>
      </c>
      <c r="AN1402" s="89">
        <v>213</v>
      </c>
      <c r="AO1402" s="10">
        <f t="shared" si="392"/>
        <v>-20</v>
      </c>
      <c r="AP1402" s="11">
        <f t="shared" si="393"/>
        <v>-9.3896713615023462</v>
      </c>
      <c r="AQ1402" s="91" t="s">
        <v>9441</v>
      </c>
      <c r="AR1402" s="89">
        <v>142</v>
      </c>
      <c r="AS1402" s="89">
        <v>88</v>
      </c>
      <c r="AT1402" s="10">
        <f t="shared" si="394"/>
        <v>54</v>
      </c>
      <c r="AU1402" s="87">
        <f t="shared" si="395"/>
        <v>61.363636363636367</v>
      </c>
      <c r="AV1402" s="19" t="s">
        <v>6717</v>
      </c>
    </row>
    <row r="1403" spans="3:48" ht="50.1" customHeight="1">
      <c r="C1403" s="5"/>
      <c r="D1403" s="64" t="s">
        <v>2764</v>
      </c>
      <c r="E1403" s="65" t="s">
        <v>5269</v>
      </c>
      <c r="F1403" s="67" t="s">
        <v>2765</v>
      </c>
      <c r="G1403" s="29">
        <v>2142</v>
      </c>
      <c r="H1403" s="13">
        <v>2004</v>
      </c>
      <c r="I1403" s="10">
        <f t="shared" si="378"/>
        <v>138</v>
      </c>
      <c r="J1403" s="87">
        <f t="shared" si="379"/>
        <v>6.88622754491018</v>
      </c>
      <c r="K1403" s="29">
        <v>1529</v>
      </c>
      <c r="L1403" s="13">
        <v>1478</v>
      </c>
      <c r="M1403" s="10">
        <f t="shared" si="380"/>
        <v>51</v>
      </c>
      <c r="N1403" s="87">
        <f t="shared" si="381"/>
        <v>3.4506089309878218</v>
      </c>
      <c r="O1403" s="29">
        <v>31</v>
      </c>
      <c r="P1403" s="13">
        <v>31</v>
      </c>
      <c r="Q1403" s="10">
        <f t="shared" si="382"/>
        <v>0</v>
      </c>
      <c r="R1403" s="87">
        <f t="shared" si="383"/>
        <v>0</v>
      </c>
      <c r="S1403" s="29">
        <v>583</v>
      </c>
      <c r="T1403" s="13">
        <v>495</v>
      </c>
      <c r="U1403" s="10">
        <f t="shared" si="384"/>
        <v>88</v>
      </c>
      <c r="V1403" s="87">
        <f t="shared" si="385"/>
        <v>17.777777777777779</v>
      </c>
      <c r="W1403" s="88" t="s">
        <v>9442</v>
      </c>
      <c r="X1403" s="89">
        <v>293</v>
      </c>
      <c r="Y1403" s="89">
        <v>207</v>
      </c>
      <c r="Z1403" s="10">
        <f t="shared" si="386"/>
        <v>86</v>
      </c>
      <c r="AA1403" s="87">
        <f t="shared" si="387"/>
        <v>41.545893719806763</v>
      </c>
      <c r="AB1403" s="90" t="s">
        <v>9443</v>
      </c>
      <c r="AC1403" s="89">
        <v>190</v>
      </c>
      <c r="AD1403" s="89">
        <v>190</v>
      </c>
      <c r="AE1403" s="10">
        <f t="shared" si="388"/>
        <v>0</v>
      </c>
      <c r="AF1403" s="11">
        <f t="shared" si="389"/>
        <v>0</v>
      </c>
      <c r="AG1403" s="91" t="s">
        <v>5383</v>
      </c>
      <c r="AH1403" s="89">
        <v>60</v>
      </c>
      <c r="AI1403" s="89">
        <v>60</v>
      </c>
      <c r="AJ1403" s="10">
        <f t="shared" si="390"/>
        <v>0</v>
      </c>
      <c r="AK1403" s="87">
        <f t="shared" si="391"/>
        <v>0</v>
      </c>
      <c r="AL1403" s="90" t="s">
        <v>5335</v>
      </c>
      <c r="AM1403" s="89">
        <v>20</v>
      </c>
      <c r="AN1403" s="89">
        <v>20</v>
      </c>
      <c r="AO1403" s="10">
        <f t="shared" si="392"/>
        <v>0</v>
      </c>
      <c r="AP1403" s="11">
        <f t="shared" si="393"/>
        <v>0</v>
      </c>
      <c r="AQ1403" s="91" t="s">
        <v>8658</v>
      </c>
      <c r="AR1403" s="89">
        <v>10</v>
      </c>
      <c r="AS1403" s="89">
        <v>10</v>
      </c>
      <c r="AT1403" s="10">
        <f t="shared" si="394"/>
        <v>0</v>
      </c>
      <c r="AU1403" s="87">
        <f t="shared" si="395"/>
        <v>0</v>
      </c>
      <c r="AV1403" s="19" t="s">
        <v>9444</v>
      </c>
    </row>
    <row r="1404" spans="3:48" ht="50.1" customHeight="1">
      <c r="C1404" s="5"/>
      <c r="D1404" s="64" t="s">
        <v>2766</v>
      </c>
      <c r="E1404" s="65" t="s">
        <v>5269</v>
      </c>
      <c r="F1404" s="67" t="s">
        <v>2767</v>
      </c>
      <c r="G1404" s="29">
        <v>2958</v>
      </c>
      <c r="H1404" s="13">
        <v>2891</v>
      </c>
      <c r="I1404" s="10">
        <f t="shared" si="378"/>
        <v>67</v>
      </c>
      <c r="J1404" s="87">
        <f t="shared" si="379"/>
        <v>2.3175371843652712</v>
      </c>
      <c r="K1404" s="29">
        <v>879</v>
      </c>
      <c r="L1404" s="13">
        <v>877</v>
      </c>
      <c r="M1404" s="10">
        <f t="shared" si="380"/>
        <v>2</v>
      </c>
      <c r="N1404" s="87">
        <f t="shared" si="381"/>
        <v>0.22805017103762829</v>
      </c>
      <c r="O1404" s="29">
        <v>75</v>
      </c>
      <c r="P1404" s="13">
        <v>75</v>
      </c>
      <c r="Q1404" s="10">
        <f t="shared" si="382"/>
        <v>0</v>
      </c>
      <c r="R1404" s="87">
        <f t="shared" si="383"/>
        <v>0</v>
      </c>
      <c r="S1404" s="29">
        <v>2004</v>
      </c>
      <c r="T1404" s="13">
        <v>1939</v>
      </c>
      <c r="U1404" s="10">
        <f t="shared" si="384"/>
        <v>65</v>
      </c>
      <c r="V1404" s="87">
        <f t="shared" si="385"/>
        <v>3.3522434244455903</v>
      </c>
      <c r="W1404" s="88" t="s">
        <v>5389</v>
      </c>
      <c r="X1404" s="89">
        <v>1189</v>
      </c>
      <c r="Y1404" s="89">
        <v>1129</v>
      </c>
      <c r="Z1404" s="10">
        <f t="shared" si="386"/>
        <v>60</v>
      </c>
      <c r="AA1404" s="87">
        <f t="shared" si="387"/>
        <v>5.3144375553587242</v>
      </c>
      <c r="AB1404" s="90" t="s">
        <v>5375</v>
      </c>
      <c r="AC1404" s="89">
        <v>385</v>
      </c>
      <c r="AD1404" s="89">
        <v>383</v>
      </c>
      <c r="AE1404" s="10">
        <f t="shared" si="388"/>
        <v>2</v>
      </c>
      <c r="AF1404" s="11">
        <f t="shared" si="389"/>
        <v>0.52219321148825071</v>
      </c>
      <c r="AG1404" s="91" t="s">
        <v>5557</v>
      </c>
      <c r="AH1404" s="89">
        <v>226</v>
      </c>
      <c r="AI1404" s="89">
        <v>225</v>
      </c>
      <c r="AJ1404" s="10">
        <f t="shared" si="390"/>
        <v>1</v>
      </c>
      <c r="AK1404" s="87">
        <f t="shared" si="391"/>
        <v>0.44444444444444442</v>
      </c>
      <c r="AL1404" s="90" t="s">
        <v>5488</v>
      </c>
      <c r="AM1404" s="89">
        <v>80</v>
      </c>
      <c r="AN1404" s="89">
        <v>80</v>
      </c>
      <c r="AO1404" s="10">
        <f t="shared" si="392"/>
        <v>0</v>
      </c>
      <c r="AP1404" s="11">
        <f t="shared" si="393"/>
        <v>0</v>
      </c>
      <c r="AQ1404" s="91" t="s">
        <v>9445</v>
      </c>
      <c r="AR1404" s="89">
        <v>45</v>
      </c>
      <c r="AS1404" s="89">
        <v>45</v>
      </c>
      <c r="AT1404" s="10">
        <f t="shared" si="394"/>
        <v>0</v>
      </c>
      <c r="AU1404" s="87">
        <f t="shared" si="395"/>
        <v>0</v>
      </c>
      <c r="AV1404" s="19" t="s">
        <v>9446</v>
      </c>
    </row>
    <row r="1405" spans="3:48" ht="50.1" customHeight="1">
      <c r="C1405" s="5"/>
      <c r="D1405" s="64" t="s">
        <v>2768</v>
      </c>
      <c r="E1405" s="65" t="s">
        <v>5269</v>
      </c>
      <c r="F1405" s="67" t="s">
        <v>99</v>
      </c>
      <c r="G1405" s="29">
        <v>2911</v>
      </c>
      <c r="H1405" s="13">
        <v>2878</v>
      </c>
      <c r="I1405" s="10">
        <f t="shared" si="378"/>
        <v>33</v>
      </c>
      <c r="J1405" s="87">
        <f t="shared" si="379"/>
        <v>1.1466296038915913</v>
      </c>
      <c r="K1405" s="29">
        <v>1857</v>
      </c>
      <c r="L1405" s="13">
        <v>1988</v>
      </c>
      <c r="M1405" s="10">
        <f t="shared" si="380"/>
        <v>-131</v>
      </c>
      <c r="N1405" s="87">
        <f t="shared" si="381"/>
        <v>-6.5895372233400407</v>
      </c>
      <c r="O1405" s="29">
        <v>241</v>
      </c>
      <c r="P1405" s="13">
        <v>271</v>
      </c>
      <c r="Q1405" s="10">
        <f t="shared" si="382"/>
        <v>-30</v>
      </c>
      <c r="R1405" s="87">
        <f t="shared" si="383"/>
        <v>-11.07011070110701</v>
      </c>
      <c r="S1405" s="29">
        <v>814</v>
      </c>
      <c r="T1405" s="13">
        <v>620</v>
      </c>
      <c r="U1405" s="10">
        <f t="shared" si="384"/>
        <v>194</v>
      </c>
      <c r="V1405" s="87">
        <f t="shared" si="385"/>
        <v>31.290322580645164</v>
      </c>
      <c r="W1405" s="88" t="s">
        <v>9447</v>
      </c>
      <c r="X1405" s="89">
        <v>325</v>
      </c>
      <c r="Y1405" s="89">
        <v>131</v>
      </c>
      <c r="Z1405" s="10">
        <f t="shared" si="386"/>
        <v>194</v>
      </c>
      <c r="AA1405" s="87">
        <f t="shared" si="387"/>
        <v>148.09160305343511</v>
      </c>
      <c r="AB1405" s="90" t="s">
        <v>9448</v>
      </c>
      <c r="AC1405" s="89">
        <v>206</v>
      </c>
      <c r="AD1405" s="89">
        <v>199</v>
      </c>
      <c r="AE1405" s="10">
        <f t="shared" si="388"/>
        <v>7</v>
      </c>
      <c r="AF1405" s="11">
        <f t="shared" si="389"/>
        <v>3.5175879396984926</v>
      </c>
      <c r="AG1405" s="91" t="s">
        <v>9449</v>
      </c>
      <c r="AH1405" s="89">
        <v>90</v>
      </c>
      <c r="AI1405" s="89">
        <v>132</v>
      </c>
      <c r="AJ1405" s="10">
        <f t="shared" si="390"/>
        <v>-42</v>
      </c>
      <c r="AK1405" s="87">
        <f t="shared" si="391"/>
        <v>-31.818181818181817</v>
      </c>
      <c r="AL1405" s="90" t="s">
        <v>9450</v>
      </c>
      <c r="AM1405" s="89">
        <v>50</v>
      </c>
      <c r="AN1405" s="89">
        <v>50</v>
      </c>
      <c r="AO1405" s="10">
        <f t="shared" si="392"/>
        <v>0</v>
      </c>
      <c r="AP1405" s="11">
        <f t="shared" si="393"/>
        <v>0</v>
      </c>
      <c r="AQ1405" s="91" t="s">
        <v>9451</v>
      </c>
      <c r="AR1405" s="89">
        <v>36</v>
      </c>
      <c r="AS1405" s="89">
        <v>37</v>
      </c>
      <c r="AT1405" s="10">
        <f t="shared" si="394"/>
        <v>-1</v>
      </c>
      <c r="AU1405" s="87">
        <f t="shared" si="395"/>
        <v>-2.7027027027027026</v>
      </c>
      <c r="AV1405" s="19" t="s">
        <v>6718</v>
      </c>
    </row>
    <row r="1406" spans="3:48" ht="50.1" customHeight="1">
      <c r="C1406" s="5"/>
      <c r="D1406" s="64" t="s">
        <v>2769</v>
      </c>
      <c r="E1406" s="65" t="s">
        <v>5269</v>
      </c>
      <c r="F1406" s="67" t="s">
        <v>2770</v>
      </c>
      <c r="G1406" s="29">
        <v>12</v>
      </c>
      <c r="H1406" s="13">
        <v>14</v>
      </c>
      <c r="I1406" s="10">
        <f t="shared" si="378"/>
        <v>-2</v>
      </c>
      <c r="J1406" s="87">
        <f t="shared" si="379"/>
        <v>-14.285714285714285</v>
      </c>
      <c r="K1406" s="29">
        <v>0</v>
      </c>
      <c r="L1406" s="13">
        <v>0</v>
      </c>
      <c r="M1406" s="10" t="str">
        <f t="shared" si="380"/>
        <v>-</v>
      </c>
      <c r="N1406" s="87" t="str">
        <f t="shared" si="381"/>
        <v>-</v>
      </c>
      <c r="O1406" s="29">
        <v>0</v>
      </c>
      <c r="P1406" s="13">
        <v>0</v>
      </c>
      <c r="Q1406" s="10" t="str">
        <f t="shared" si="382"/>
        <v>-</v>
      </c>
      <c r="R1406" s="87" t="str">
        <f t="shared" si="383"/>
        <v>-</v>
      </c>
      <c r="S1406" s="29">
        <v>12</v>
      </c>
      <c r="T1406" s="13">
        <v>14</v>
      </c>
      <c r="U1406" s="10">
        <f t="shared" si="384"/>
        <v>-2</v>
      </c>
      <c r="V1406" s="87">
        <f t="shared" si="385"/>
        <v>-14.285714285714285</v>
      </c>
      <c r="W1406" s="88" t="s">
        <v>9452</v>
      </c>
      <c r="X1406" s="89">
        <v>12</v>
      </c>
      <c r="Y1406" s="89">
        <v>14</v>
      </c>
      <c r="Z1406" s="10">
        <f t="shared" si="386"/>
        <v>-2</v>
      </c>
      <c r="AA1406" s="87">
        <f t="shared" si="387"/>
        <v>-14.285714285714285</v>
      </c>
      <c r="AB1406" s="90" t="s">
        <v>11071</v>
      </c>
      <c r="AC1406" s="89" t="s">
        <v>11071</v>
      </c>
      <c r="AD1406" s="89" t="s">
        <v>5344</v>
      </c>
      <c r="AE1406" s="10" t="str">
        <f t="shared" si="388"/>
        <v>-</v>
      </c>
      <c r="AF1406" s="11" t="str">
        <f t="shared" si="389"/>
        <v>-</v>
      </c>
      <c r="AG1406" s="91" t="s">
        <v>11071</v>
      </c>
      <c r="AH1406" s="89" t="s">
        <v>11071</v>
      </c>
      <c r="AI1406" s="89" t="s">
        <v>5344</v>
      </c>
      <c r="AJ1406" s="10" t="str">
        <f t="shared" si="390"/>
        <v>-</v>
      </c>
      <c r="AK1406" s="87" t="str">
        <f t="shared" si="391"/>
        <v>-</v>
      </c>
      <c r="AL1406" s="90" t="s">
        <v>11071</v>
      </c>
      <c r="AM1406" s="89" t="s">
        <v>11071</v>
      </c>
      <c r="AN1406" s="89" t="s">
        <v>5344</v>
      </c>
      <c r="AO1406" s="10" t="str">
        <f t="shared" si="392"/>
        <v>-</v>
      </c>
      <c r="AP1406" s="11" t="str">
        <f t="shared" si="393"/>
        <v>-</v>
      </c>
      <c r="AQ1406" s="91" t="s">
        <v>11071</v>
      </c>
      <c r="AR1406" s="89" t="s">
        <v>5344</v>
      </c>
      <c r="AS1406" s="89" t="s">
        <v>5344</v>
      </c>
      <c r="AT1406" s="10" t="str">
        <f t="shared" si="394"/>
        <v>-</v>
      </c>
      <c r="AU1406" s="87" t="str">
        <f t="shared" si="395"/>
        <v>-</v>
      </c>
      <c r="AV1406" s="15"/>
    </row>
    <row r="1407" spans="3:48" ht="50.1" customHeight="1">
      <c r="C1407" s="5"/>
      <c r="D1407" s="64" t="s">
        <v>2771</v>
      </c>
      <c r="E1407" s="65" t="s">
        <v>5269</v>
      </c>
      <c r="F1407" s="67" t="s">
        <v>2772</v>
      </c>
      <c r="G1407" s="29">
        <v>18</v>
      </c>
      <c r="H1407" s="13">
        <v>16</v>
      </c>
      <c r="I1407" s="10">
        <f t="shared" si="378"/>
        <v>2</v>
      </c>
      <c r="J1407" s="87">
        <f t="shared" si="379"/>
        <v>12.5</v>
      </c>
      <c r="K1407" s="29">
        <v>18</v>
      </c>
      <c r="L1407" s="13">
        <v>16</v>
      </c>
      <c r="M1407" s="10">
        <f t="shared" si="380"/>
        <v>2</v>
      </c>
      <c r="N1407" s="87">
        <f t="shared" si="381"/>
        <v>12.5</v>
      </c>
      <c r="O1407" s="29">
        <v>0</v>
      </c>
      <c r="P1407" s="13">
        <v>0</v>
      </c>
      <c r="Q1407" s="10" t="str">
        <f t="shared" si="382"/>
        <v>-</v>
      </c>
      <c r="R1407" s="87" t="str">
        <f t="shared" si="383"/>
        <v>-</v>
      </c>
      <c r="S1407" s="29">
        <v>0</v>
      </c>
      <c r="T1407" s="13">
        <v>0</v>
      </c>
      <c r="U1407" s="10" t="str">
        <f t="shared" si="384"/>
        <v>-</v>
      </c>
      <c r="V1407" s="87" t="str">
        <f t="shared" si="385"/>
        <v>-</v>
      </c>
      <c r="W1407" s="88" t="s">
        <v>11071</v>
      </c>
      <c r="X1407" s="89" t="s">
        <v>11071</v>
      </c>
      <c r="Y1407" s="89" t="s">
        <v>5344</v>
      </c>
      <c r="Z1407" s="10" t="str">
        <f t="shared" si="386"/>
        <v>-</v>
      </c>
      <c r="AA1407" s="87" t="str">
        <f t="shared" si="387"/>
        <v>-</v>
      </c>
      <c r="AB1407" s="90" t="s">
        <v>11071</v>
      </c>
      <c r="AC1407" s="89" t="s">
        <v>11071</v>
      </c>
      <c r="AD1407" s="89" t="s">
        <v>5344</v>
      </c>
      <c r="AE1407" s="10" t="str">
        <f t="shared" si="388"/>
        <v>-</v>
      </c>
      <c r="AF1407" s="11" t="str">
        <f t="shared" si="389"/>
        <v>-</v>
      </c>
      <c r="AG1407" s="91" t="s">
        <v>11071</v>
      </c>
      <c r="AH1407" s="89" t="s">
        <v>11071</v>
      </c>
      <c r="AI1407" s="89" t="s">
        <v>5344</v>
      </c>
      <c r="AJ1407" s="10" t="str">
        <f t="shared" si="390"/>
        <v>-</v>
      </c>
      <c r="AK1407" s="87" t="str">
        <f t="shared" si="391"/>
        <v>-</v>
      </c>
      <c r="AL1407" s="90" t="s">
        <v>11071</v>
      </c>
      <c r="AM1407" s="89" t="s">
        <v>11071</v>
      </c>
      <c r="AN1407" s="89" t="s">
        <v>5344</v>
      </c>
      <c r="AO1407" s="10" t="str">
        <f t="shared" si="392"/>
        <v>-</v>
      </c>
      <c r="AP1407" s="11" t="str">
        <f t="shared" si="393"/>
        <v>-</v>
      </c>
      <c r="AQ1407" s="91" t="s">
        <v>11071</v>
      </c>
      <c r="AR1407" s="89" t="s">
        <v>5344</v>
      </c>
      <c r="AS1407" s="89" t="s">
        <v>5344</v>
      </c>
      <c r="AT1407" s="10" t="str">
        <f t="shared" si="394"/>
        <v>-</v>
      </c>
      <c r="AU1407" s="87" t="str">
        <f t="shared" si="395"/>
        <v>-</v>
      </c>
      <c r="AV1407" s="15"/>
    </row>
    <row r="1408" spans="3:48" ht="50.1" customHeight="1">
      <c r="C1408" s="5"/>
      <c r="D1408" s="64" t="s">
        <v>2773</v>
      </c>
      <c r="E1408" s="65" t="s">
        <v>5269</v>
      </c>
      <c r="F1408" s="67" t="s">
        <v>2774</v>
      </c>
      <c r="G1408" s="29">
        <v>0</v>
      </c>
      <c r="H1408" s="13">
        <v>5</v>
      </c>
      <c r="I1408" s="10">
        <f t="shared" si="378"/>
        <v>-5</v>
      </c>
      <c r="J1408" s="87">
        <f t="shared" si="379"/>
        <v>-100</v>
      </c>
      <c r="K1408" s="29">
        <v>0</v>
      </c>
      <c r="L1408" s="13">
        <v>0</v>
      </c>
      <c r="M1408" s="10" t="str">
        <f t="shared" si="380"/>
        <v>-</v>
      </c>
      <c r="N1408" s="87" t="str">
        <f t="shared" si="381"/>
        <v>-</v>
      </c>
      <c r="O1408" s="29">
        <v>0</v>
      </c>
      <c r="P1408" s="13">
        <v>0</v>
      </c>
      <c r="Q1408" s="10" t="str">
        <f t="shared" si="382"/>
        <v>-</v>
      </c>
      <c r="R1408" s="87" t="str">
        <f t="shared" si="383"/>
        <v>-</v>
      </c>
      <c r="S1408" s="29">
        <v>0</v>
      </c>
      <c r="T1408" s="13">
        <v>5</v>
      </c>
      <c r="U1408" s="10">
        <f t="shared" si="384"/>
        <v>-5</v>
      </c>
      <c r="V1408" s="87">
        <f t="shared" si="385"/>
        <v>-100</v>
      </c>
      <c r="W1408" s="88" t="s">
        <v>9453</v>
      </c>
      <c r="X1408" s="89">
        <v>0</v>
      </c>
      <c r="Y1408" s="89">
        <v>5</v>
      </c>
      <c r="Z1408" s="10">
        <f t="shared" si="386"/>
        <v>-5</v>
      </c>
      <c r="AA1408" s="87">
        <f t="shared" si="387"/>
        <v>-100</v>
      </c>
      <c r="AB1408" s="90" t="s">
        <v>11071</v>
      </c>
      <c r="AC1408" s="89" t="s">
        <v>11071</v>
      </c>
      <c r="AD1408" s="89" t="s">
        <v>5344</v>
      </c>
      <c r="AE1408" s="10" t="str">
        <f t="shared" si="388"/>
        <v>-</v>
      </c>
      <c r="AF1408" s="11" t="str">
        <f t="shared" si="389"/>
        <v>-</v>
      </c>
      <c r="AG1408" s="91" t="s">
        <v>11071</v>
      </c>
      <c r="AH1408" s="89" t="s">
        <v>11071</v>
      </c>
      <c r="AI1408" s="89" t="s">
        <v>5344</v>
      </c>
      <c r="AJ1408" s="10" t="str">
        <f t="shared" si="390"/>
        <v>-</v>
      </c>
      <c r="AK1408" s="87" t="str">
        <f t="shared" si="391"/>
        <v>-</v>
      </c>
      <c r="AL1408" s="90" t="s">
        <v>11071</v>
      </c>
      <c r="AM1408" s="89" t="s">
        <v>11071</v>
      </c>
      <c r="AN1408" s="89" t="s">
        <v>5344</v>
      </c>
      <c r="AO1408" s="10" t="str">
        <f t="shared" si="392"/>
        <v>-</v>
      </c>
      <c r="AP1408" s="11" t="str">
        <f t="shared" si="393"/>
        <v>-</v>
      </c>
      <c r="AQ1408" s="91" t="s">
        <v>11071</v>
      </c>
      <c r="AR1408" s="89" t="s">
        <v>5344</v>
      </c>
      <c r="AS1408" s="89" t="s">
        <v>5344</v>
      </c>
      <c r="AT1408" s="10" t="str">
        <f t="shared" si="394"/>
        <v>-</v>
      </c>
      <c r="AU1408" s="87" t="str">
        <f t="shared" si="395"/>
        <v>-</v>
      </c>
      <c r="AV1408" s="15"/>
    </row>
    <row r="1409" spans="3:48" ht="50.1" customHeight="1">
      <c r="C1409" s="5"/>
      <c r="D1409" s="64" t="s">
        <v>2775</v>
      </c>
      <c r="E1409" s="65" t="s">
        <v>5269</v>
      </c>
      <c r="F1409" s="67" t="s">
        <v>2776</v>
      </c>
      <c r="G1409" s="29">
        <v>145</v>
      </c>
      <c r="H1409" s="13">
        <v>125</v>
      </c>
      <c r="I1409" s="10">
        <f t="shared" si="378"/>
        <v>20</v>
      </c>
      <c r="J1409" s="87">
        <f t="shared" si="379"/>
        <v>16</v>
      </c>
      <c r="K1409" s="29">
        <v>0</v>
      </c>
      <c r="L1409" s="13">
        <v>0</v>
      </c>
      <c r="M1409" s="10" t="str">
        <f t="shared" si="380"/>
        <v>-</v>
      </c>
      <c r="N1409" s="87" t="str">
        <f t="shared" si="381"/>
        <v>-</v>
      </c>
      <c r="O1409" s="29">
        <v>0</v>
      </c>
      <c r="P1409" s="13">
        <v>0</v>
      </c>
      <c r="Q1409" s="10" t="str">
        <f t="shared" si="382"/>
        <v>-</v>
      </c>
      <c r="R1409" s="87" t="str">
        <f t="shared" si="383"/>
        <v>-</v>
      </c>
      <c r="S1409" s="29">
        <v>145</v>
      </c>
      <c r="T1409" s="13">
        <v>125</v>
      </c>
      <c r="U1409" s="10">
        <f t="shared" si="384"/>
        <v>20</v>
      </c>
      <c r="V1409" s="87">
        <f t="shared" si="385"/>
        <v>16</v>
      </c>
      <c r="W1409" s="88" t="s">
        <v>9454</v>
      </c>
      <c r="X1409" s="89">
        <v>145</v>
      </c>
      <c r="Y1409" s="89">
        <v>125</v>
      </c>
      <c r="Z1409" s="10">
        <f t="shared" si="386"/>
        <v>20</v>
      </c>
      <c r="AA1409" s="87">
        <f t="shared" si="387"/>
        <v>16</v>
      </c>
      <c r="AB1409" s="90" t="s">
        <v>11071</v>
      </c>
      <c r="AC1409" s="89" t="s">
        <v>11071</v>
      </c>
      <c r="AD1409" s="89" t="s">
        <v>5344</v>
      </c>
      <c r="AE1409" s="10" t="str">
        <f t="shared" si="388"/>
        <v>-</v>
      </c>
      <c r="AF1409" s="11" t="str">
        <f t="shared" si="389"/>
        <v>-</v>
      </c>
      <c r="AG1409" s="91" t="s">
        <v>11071</v>
      </c>
      <c r="AH1409" s="89" t="s">
        <v>11071</v>
      </c>
      <c r="AI1409" s="89" t="s">
        <v>5344</v>
      </c>
      <c r="AJ1409" s="10" t="str">
        <f t="shared" si="390"/>
        <v>-</v>
      </c>
      <c r="AK1409" s="87" t="str">
        <f t="shared" si="391"/>
        <v>-</v>
      </c>
      <c r="AL1409" s="90" t="s">
        <v>11071</v>
      </c>
      <c r="AM1409" s="89" t="s">
        <v>11071</v>
      </c>
      <c r="AN1409" s="89" t="s">
        <v>5344</v>
      </c>
      <c r="AO1409" s="10" t="str">
        <f t="shared" si="392"/>
        <v>-</v>
      </c>
      <c r="AP1409" s="11" t="str">
        <f t="shared" si="393"/>
        <v>-</v>
      </c>
      <c r="AQ1409" s="91" t="s">
        <v>11071</v>
      </c>
      <c r="AR1409" s="89" t="s">
        <v>5344</v>
      </c>
      <c r="AS1409" s="89" t="s">
        <v>5344</v>
      </c>
      <c r="AT1409" s="10" t="str">
        <f t="shared" si="394"/>
        <v>-</v>
      </c>
      <c r="AU1409" s="87" t="str">
        <f t="shared" si="395"/>
        <v>-</v>
      </c>
      <c r="AV1409" s="15"/>
    </row>
    <row r="1410" spans="3:48" ht="50.1" customHeight="1">
      <c r="C1410" s="5"/>
      <c r="D1410" s="64" t="s">
        <v>2777</v>
      </c>
      <c r="E1410" s="65" t="s">
        <v>5269</v>
      </c>
      <c r="F1410" s="67" t="s">
        <v>2778</v>
      </c>
      <c r="G1410" s="29">
        <v>16795</v>
      </c>
      <c r="H1410" s="13">
        <v>15808</v>
      </c>
      <c r="I1410" s="10">
        <f t="shared" si="378"/>
        <v>987</v>
      </c>
      <c r="J1410" s="87">
        <f t="shared" si="379"/>
        <v>6.2436740890688256</v>
      </c>
      <c r="K1410" s="29">
        <v>0</v>
      </c>
      <c r="L1410" s="13">
        <v>0</v>
      </c>
      <c r="M1410" s="10" t="str">
        <f t="shared" si="380"/>
        <v>-</v>
      </c>
      <c r="N1410" s="87" t="str">
        <f t="shared" si="381"/>
        <v>-</v>
      </c>
      <c r="O1410" s="29">
        <v>0</v>
      </c>
      <c r="P1410" s="13">
        <v>0</v>
      </c>
      <c r="Q1410" s="10" t="str">
        <f t="shared" si="382"/>
        <v>-</v>
      </c>
      <c r="R1410" s="87" t="str">
        <f t="shared" si="383"/>
        <v>-</v>
      </c>
      <c r="S1410" s="29">
        <v>16795</v>
      </c>
      <c r="T1410" s="13">
        <v>15808</v>
      </c>
      <c r="U1410" s="10">
        <f t="shared" si="384"/>
        <v>987</v>
      </c>
      <c r="V1410" s="87">
        <f t="shared" si="385"/>
        <v>6.2436740890688256</v>
      </c>
      <c r="W1410" s="88" t="s">
        <v>9455</v>
      </c>
      <c r="X1410" s="89">
        <v>16204</v>
      </c>
      <c r="Y1410" s="89">
        <v>15225</v>
      </c>
      <c r="Z1410" s="10">
        <f t="shared" si="386"/>
        <v>979</v>
      </c>
      <c r="AA1410" s="87">
        <f t="shared" si="387"/>
        <v>6.430213464696223</v>
      </c>
      <c r="AB1410" s="90" t="s">
        <v>9456</v>
      </c>
      <c r="AC1410" s="89">
        <v>591</v>
      </c>
      <c r="AD1410" s="89">
        <v>583</v>
      </c>
      <c r="AE1410" s="10">
        <f t="shared" si="388"/>
        <v>8</v>
      </c>
      <c r="AF1410" s="11">
        <f t="shared" si="389"/>
        <v>1.3722126929674099</v>
      </c>
      <c r="AG1410" s="91" t="s">
        <v>11071</v>
      </c>
      <c r="AH1410" s="89" t="s">
        <v>11071</v>
      </c>
      <c r="AI1410" s="89" t="s">
        <v>5344</v>
      </c>
      <c r="AJ1410" s="10" t="str">
        <f t="shared" si="390"/>
        <v>-</v>
      </c>
      <c r="AK1410" s="87" t="str">
        <f t="shared" si="391"/>
        <v>-</v>
      </c>
      <c r="AL1410" s="90" t="s">
        <v>11071</v>
      </c>
      <c r="AM1410" s="89" t="s">
        <v>11071</v>
      </c>
      <c r="AN1410" s="89" t="s">
        <v>5344</v>
      </c>
      <c r="AO1410" s="10" t="str">
        <f t="shared" si="392"/>
        <v>-</v>
      </c>
      <c r="AP1410" s="11" t="str">
        <f t="shared" si="393"/>
        <v>-</v>
      </c>
      <c r="AQ1410" s="91" t="s">
        <v>11071</v>
      </c>
      <c r="AR1410" s="89" t="s">
        <v>5344</v>
      </c>
      <c r="AS1410" s="89" t="s">
        <v>5344</v>
      </c>
      <c r="AT1410" s="10" t="str">
        <f t="shared" si="394"/>
        <v>-</v>
      </c>
      <c r="AU1410" s="87" t="str">
        <f t="shared" si="395"/>
        <v>-</v>
      </c>
      <c r="AV1410" s="15"/>
    </row>
    <row r="1411" spans="3:48" ht="50.1" customHeight="1">
      <c r="C1411" s="5"/>
      <c r="D1411" s="64" t="s">
        <v>2779</v>
      </c>
      <c r="E1411" s="65" t="s">
        <v>5269</v>
      </c>
      <c r="F1411" s="67" t="s">
        <v>2780</v>
      </c>
      <c r="G1411" s="29">
        <v>192</v>
      </c>
      <c r="H1411" s="13">
        <v>152</v>
      </c>
      <c r="I1411" s="10">
        <f t="shared" si="378"/>
        <v>40</v>
      </c>
      <c r="J1411" s="87">
        <f t="shared" si="379"/>
        <v>26.315789473684209</v>
      </c>
      <c r="K1411" s="29">
        <v>0</v>
      </c>
      <c r="L1411" s="13">
        <v>0</v>
      </c>
      <c r="M1411" s="10" t="str">
        <f t="shared" si="380"/>
        <v>-</v>
      </c>
      <c r="N1411" s="87" t="str">
        <f t="shared" si="381"/>
        <v>-</v>
      </c>
      <c r="O1411" s="29">
        <v>0</v>
      </c>
      <c r="P1411" s="13">
        <v>0</v>
      </c>
      <c r="Q1411" s="10" t="str">
        <f t="shared" si="382"/>
        <v>-</v>
      </c>
      <c r="R1411" s="87" t="str">
        <f t="shared" si="383"/>
        <v>-</v>
      </c>
      <c r="S1411" s="29">
        <v>192</v>
      </c>
      <c r="T1411" s="13">
        <v>152</v>
      </c>
      <c r="U1411" s="10">
        <f t="shared" si="384"/>
        <v>40</v>
      </c>
      <c r="V1411" s="87">
        <f t="shared" si="385"/>
        <v>26.315789473684209</v>
      </c>
      <c r="W1411" s="88" t="s">
        <v>9457</v>
      </c>
      <c r="X1411" s="89">
        <v>120</v>
      </c>
      <c r="Y1411" s="89">
        <v>90</v>
      </c>
      <c r="Z1411" s="10">
        <f t="shared" si="386"/>
        <v>30</v>
      </c>
      <c r="AA1411" s="87">
        <f t="shared" si="387"/>
        <v>33.333333333333329</v>
      </c>
      <c r="AB1411" s="90" t="s">
        <v>9458</v>
      </c>
      <c r="AC1411" s="89">
        <v>72</v>
      </c>
      <c r="AD1411" s="89">
        <v>62</v>
      </c>
      <c r="AE1411" s="10">
        <f t="shared" si="388"/>
        <v>10</v>
      </c>
      <c r="AF1411" s="11">
        <f t="shared" si="389"/>
        <v>16.129032258064516</v>
      </c>
      <c r="AG1411" s="91" t="s">
        <v>11071</v>
      </c>
      <c r="AH1411" s="89" t="s">
        <v>11071</v>
      </c>
      <c r="AI1411" s="89" t="s">
        <v>5344</v>
      </c>
      <c r="AJ1411" s="10" t="str">
        <f t="shared" si="390"/>
        <v>-</v>
      </c>
      <c r="AK1411" s="87" t="str">
        <f t="shared" si="391"/>
        <v>-</v>
      </c>
      <c r="AL1411" s="90" t="s">
        <v>11071</v>
      </c>
      <c r="AM1411" s="89" t="s">
        <v>11071</v>
      </c>
      <c r="AN1411" s="89" t="s">
        <v>5344</v>
      </c>
      <c r="AO1411" s="10" t="str">
        <f t="shared" si="392"/>
        <v>-</v>
      </c>
      <c r="AP1411" s="11" t="str">
        <f t="shared" si="393"/>
        <v>-</v>
      </c>
      <c r="AQ1411" s="91" t="s">
        <v>11071</v>
      </c>
      <c r="AR1411" s="89" t="s">
        <v>5344</v>
      </c>
      <c r="AS1411" s="89" t="s">
        <v>5344</v>
      </c>
      <c r="AT1411" s="10" t="str">
        <f t="shared" si="394"/>
        <v>-</v>
      </c>
      <c r="AU1411" s="87" t="str">
        <f t="shared" si="395"/>
        <v>-</v>
      </c>
      <c r="AV1411" s="20"/>
    </row>
    <row r="1412" spans="3:48" ht="50.1" customHeight="1">
      <c r="C1412" s="5"/>
      <c r="D1412" s="64" t="s">
        <v>2781</v>
      </c>
      <c r="E1412" s="65" t="s">
        <v>5269</v>
      </c>
      <c r="F1412" s="67" t="s">
        <v>2782</v>
      </c>
      <c r="G1412" s="29">
        <v>139</v>
      </c>
      <c r="H1412" s="13">
        <v>129</v>
      </c>
      <c r="I1412" s="10">
        <f t="shared" si="378"/>
        <v>10</v>
      </c>
      <c r="J1412" s="87">
        <f t="shared" si="379"/>
        <v>7.7519379844961236</v>
      </c>
      <c r="K1412" s="29">
        <v>0</v>
      </c>
      <c r="L1412" s="13">
        <v>0</v>
      </c>
      <c r="M1412" s="10" t="str">
        <f t="shared" si="380"/>
        <v>-</v>
      </c>
      <c r="N1412" s="87" t="str">
        <f t="shared" si="381"/>
        <v>-</v>
      </c>
      <c r="O1412" s="29">
        <v>0</v>
      </c>
      <c r="P1412" s="13">
        <v>0</v>
      </c>
      <c r="Q1412" s="10" t="str">
        <f t="shared" si="382"/>
        <v>-</v>
      </c>
      <c r="R1412" s="87" t="str">
        <f t="shared" si="383"/>
        <v>-</v>
      </c>
      <c r="S1412" s="29">
        <v>139</v>
      </c>
      <c r="T1412" s="13">
        <v>129</v>
      </c>
      <c r="U1412" s="10">
        <f t="shared" si="384"/>
        <v>10</v>
      </c>
      <c r="V1412" s="87">
        <f t="shared" si="385"/>
        <v>7.7519379844961236</v>
      </c>
      <c r="W1412" s="88" t="s">
        <v>5843</v>
      </c>
      <c r="X1412" s="89">
        <v>137</v>
      </c>
      <c r="Y1412" s="89">
        <v>127</v>
      </c>
      <c r="Z1412" s="10">
        <f t="shared" si="386"/>
        <v>10</v>
      </c>
      <c r="AA1412" s="87">
        <f t="shared" si="387"/>
        <v>7.8740157480314963</v>
      </c>
      <c r="AB1412" s="90" t="s">
        <v>9362</v>
      </c>
      <c r="AC1412" s="89">
        <v>2</v>
      </c>
      <c r="AD1412" s="89">
        <v>2</v>
      </c>
      <c r="AE1412" s="10">
        <f t="shared" si="388"/>
        <v>0</v>
      </c>
      <c r="AF1412" s="11">
        <f t="shared" si="389"/>
        <v>0</v>
      </c>
      <c r="AG1412" s="91" t="s">
        <v>11071</v>
      </c>
      <c r="AH1412" s="89" t="s">
        <v>11071</v>
      </c>
      <c r="AI1412" s="89" t="s">
        <v>5344</v>
      </c>
      <c r="AJ1412" s="10" t="str">
        <f t="shared" si="390"/>
        <v>-</v>
      </c>
      <c r="AK1412" s="87" t="str">
        <f t="shared" si="391"/>
        <v>-</v>
      </c>
      <c r="AL1412" s="90" t="s">
        <v>11071</v>
      </c>
      <c r="AM1412" s="89" t="s">
        <v>11071</v>
      </c>
      <c r="AN1412" s="89" t="s">
        <v>5344</v>
      </c>
      <c r="AO1412" s="10" t="str">
        <f t="shared" si="392"/>
        <v>-</v>
      </c>
      <c r="AP1412" s="11" t="str">
        <f t="shared" si="393"/>
        <v>-</v>
      </c>
      <c r="AQ1412" s="91" t="s">
        <v>11071</v>
      </c>
      <c r="AR1412" s="89" t="s">
        <v>5344</v>
      </c>
      <c r="AS1412" s="89" t="s">
        <v>5344</v>
      </c>
      <c r="AT1412" s="10" t="str">
        <f t="shared" si="394"/>
        <v>-</v>
      </c>
      <c r="AU1412" s="87" t="str">
        <f t="shared" si="395"/>
        <v>-</v>
      </c>
      <c r="AV1412" s="20"/>
    </row>
    <row r="1413" spans="3:48" ht="50.1" customHeight="1">
      <c r="C1413" s="5"/>
      <c r="D1413" s="64" t="s">
        <v>2783</v>
      </c>
      <c r="E1413" s="65" t="s">
        <v>5269</v>
      </c>
      <c r="F1413" s="67" t="s">
        <v>2784</v>
      </c>
      <c r="G1413" s="29">
        <v>275</v>
      </c>
      <c r="H1413" s="13">
        <v>235</v>
      </c>
      <c r="I1413" s="10">
        <f t="shared" si="378"/>
        <v>40</v>
      </c>
      <c r="J1413" s="87">
        <f t="shared" si="379"/>
        <v>17.021276595744681</v>
      </c>
      <c r="K1413" s="29">
        <v>0</v>
      </c>
      <c r="L1413" s="13">
        <v>0</v>
      </c>
      <c r="M1413" s="10" t="str">
        <f t="shared" si="380"/>
        <v>-</v>
      </c>
      <c r="N1413" s="87" t="str">
        <f t="shared" si="381"/>
        <v>-</v>
      </c>
      <c r="O1413" s="29">
        <v>0</v>
      </c>
      <c r="P1413" s="13">
        <v>0</v>
      </c>
      <c r="Q1413" s="10" t="str">
        <f t="shared" si="382"/>
        <v>-</v>
      </c>
      <c r="R1413" s="87" t="str">
        <f t="shared" si="383"/>
        <v>-</v>
      </c>
      <c r="S1413" s="29">
        <v>275</v>
      </c>
      <c r="T1413" s="13">
        <v>235</v>
      </c>
      <c r="U1413" s="10">
        <f t="shared" si="384"/>
        <v>40</v>
      </c>
      <c r="V1413" s="87">
        <f t="shared" si="385"/>
        <v>17.021276595744681</v>
      </c>
      <c r="W1413" s="88" t="s">
        <v>9459</v>
      </c>
      <c r="X1413" s="89">
        <v>224</v>
      </c>
      <c r="Y1413" s="89">
        <v>184</v>
      </c>
      <c r="Z1413" s="10">
        <f t="shared" si="386"/>
        <v>40</v>
      </c>
      <c r="AA1413" s="87">
        <f t="shared" si="387"/>
        <v>21.739130434782609</v>
      </c>
      <c r="AB1413" s="90" t="s">
        <v>5568</v>
      </c>
      <c r="AC1413" s="89">
        <v>51</v>
      </c>
      <c r="AD1413" s="89">
        <v>51</v>
      </c>
      <c r="AE1413" s="10">
        <f t="shared" si="388"/>
        <v>0</v>
      </c>
      <c r="AF1413" s="11">
        <f t="shared" si="389"/>
        <v>0</v>
      </c>
      <c r="AG1413" s="91" t="s">
        <v>11071</v>
      </c>
      <c r="AH1413" s="89" t="s">
        <v>11071</v>
      </c>
      <c r="AI1413" s="89" t="s">
        <v>5344</v>
      </c>
      <c r="AJ1413" s="10" t="str">
        <f t="shared" si="390"/>
        <v>-</v>
      </c>
      <c r="AK1413" s="87" t="str">
        <f t="shared" si="391"/>
        <v>-</v>
      </c>
      <c r="AL1413" s="90" t="s">
        <v>11071</v>
      </c>
      <c r="AM1413" s="89" t="s">
        <v>11071</v>
      </c>
      <c r="AN1413" s="89" t="s">
        <v>5344</v>
      </c>
      <c r="AO1413" s="10" t="str">
        <f t="shared" si="392"/>
        <v>-</v>
      </c>
      <c r="AP1413" s="11" t="str">
        <f t="shared" si="393"/>
        <v>-</v>
      </c>
      <c r="AQ1413" s="91" t="s">
        <v>11071</v>
      </c>
      <c r="AR1413" s="89" t="s">
        <v>5344</v>
      </c>
      <c r="AS1413" s="89" t="s">
        <v>5344</v>
      </c>
      <c r="AT1413" s="10" t="str">
        <f t="shared" si="394"/>
        <v>-</v>
      </c>
      <c r="AU1413" s="87" t="str">
        <f t="shared" si="395"/>
        <v>-</v>
      </c>
      <c r="AV1413" s="15"/>
    </row>
    <row r="1414" spans="3:48" ht="50.1" customHeight="1">
      <c r="C1414" s="5"/>
      <c r="D1414" s="64" t="s">
        <v>2785</v>
      </c>
      <c r="E1414" s="65" t="s">
        <v>5269</v>
      </c>
      <c r="F1414" s="67" t="s">
        <v>2786</v>
      </c>
      <c r="G1414" s="29">
        <v>123</v>
      </c>
      <c r="H1414" s="13">
        <v>107</v>
      </c>
      <c r="I1414" s="10">
        <f t="shared" si="378"/>
        <v>16</v>
      </c>
      <c r="J1414" s="87">
        <f t="shared" si="379"/>
        <v>14.953271028037381</v>
      </c>
      <c r="K1414" s="29">
        <v>123</v>
      </c>
      <c r="L1414" s="13">
        <v>107</v>
      </c>
      <c r="M1414" s="10">
        <f t="shared" si="380"/>
        <v>16</v>
      </c>
      <c r="N1414" s="87">
        <f t="shared" si="381"/>
        <v>14.953271028037381</v>
      </c>
      <c r="O1414" s="29">
        <v>0</v>
      </c>
      <c r="P1414" s="13">
        <v>0</v>
      </c>
      <c r="Q1414" s="10" t="str">
        <f t="shared" si="382"/>
        <v>-</v>
      </c>
      <c r="R1414" s="87" t="str">
        <f t="shared" si="383"/>
        <v>-</v>
      </c>
      <c r="S1414" s="29">
        <v>0</v>
      </c>
      <c r="T1414" s="13">
        <v>0</v>
      </c>
      <c r="U1414" s="10" t="str">
        <f t="shared" si="384"/>
        <v>-</v>
      </c>
      <c r="V1414" s="87" t="str">
        <f t="shared" si="385"/>
        <v>-</v>
      </c>
      <c r="W1414" s="88" t="s">
        <v>11071</v>
      </c>
      <c r="X1414" s="89" t="s">
        <v>11071</v>
      </c>
      <c r="Y1414" s="89" t="s">
        <v>5344</v>
      </c>
      <c r="Z1414" s="10" t="str">
        <f t="shared" si="386"/>
        <v>-</v>
      </c>
      <c r="AA1414" s="87" t="str">
        <f t="shared" si="387"/>
        <v>-</v>
      </c>
      <c r="AB1414" s="90" t="s">
        <v>11071</v>
      </c>
      <c r="AC1414" s="89" t="s">
        <v>11071</v>
      </c>
      <c r="AD1414" s="89" t="s">
        <v>5344</v>
      </c>
      <c r="AE1414" s="10" t="str">
        <f t="shared" si="388"/>
        <v>-</v>
      </c>
      <c r="AF1414" s="11" t="str">
        <f t="shared" si="389"/>
        <v>-</v>
      </c>
      <c r="AG1414" s="91" t="s">
        <v>11071</v>
      </c>
      <c r="AH1414" s="89" t="s">
        <v>11071</v>
      </c>
      <c r="AI1414" s="89" t="s">
        <v>5344</v>
      </c>
      <c r="AJ1414" s="10" t="str">
        <f t="shared" si="390"/>
        <v>-</v>
      </c>
      <c r="AK1414" s="87" t="str">
        <f t="shared" si="391"/>
        <v>-</v>
      </c>
      <c r="AL1414" s="90" t="s">
        <v>11071</v>
      </c>
      <c r="AM1414" s="89" t="s">
        <v>11071</v>
      </c>
      <c r="AN1414" s="89" t="s">
        <v>5344</v>
      </c>
      <c r="AO1414" s="10" t="str">
        <f t="shared" si="392"/>
        <v>-</v>
      </c>
      <c r="AP1414" s="11" t="str">
        <f t="shared" si="393"/>
        <v>-</v>
      </c>
      <c r="AQ1414" s="91" t="s">
        <v>11071</v>
      </c>
      <c r="AR1414" s="89" t="s">
        <v>5344</v>
      </c>
      <c r="AS1414" s="89" t="s">
        <v>5344</v>
      </c>
      <c r="AT1414" s="10" t="str">
        <f t="shared" si="394"/>
        <v>-</v>
      </c>
      <c r="AU1414" s="87" t="str">
        <f t="shared" si="395"/>
        <v>-</v>
      </c>
      <c r="AV1414" s="15"/>
    </row>
    <row r="1415" spans="3:48" ht="50.1" customHeight="1">
      <c r="C1415" s="5"/>
      <c r="D1415" s="64" t="s">
        <v>2787</v>
      </c>
      <c r="E1415" s="65" t="s">
        <v>5269</v>
      </c>
      <c r="F1415" s="67" t="s">
        <v>2788</v>
      </c>
      <c r="G1415" s="29">
        <v>164</v>
      </c>
      <c r="H1415" s="13">
        <v>0</v>
      </c>
      <c r="I1415" s="10">
        <f t="shared" si="378"/>
        <v>164</v>
      </c>
      <c r="J1415" s="87" t="str">
        <f t="shared" si="379"/>
        <v>-</v>
      </c>
      <c r="K1415" s="29">
        <v>0</v>
      </c>
      <c r="L1415" s="13">
        <v>0</v>
      </c>
      <c r="M1415" s="10" t="str">
        <f t="shared" si="380"/>
        <v>-</v>
      </c>
      <c r="N1415" s="87" t="str">
        <f t="shared" si="381"/>
        <v>-</v>
      </c>
      <c r="O1415" s="29">
        <v>0</v>
      </c>
      <c r="P1415" s="13">
        <v>0</v>
      </c>
      <c r="Q1415" s="10" t="str">
        <f t="shared" si="382"/>
        <v>-</v>
      </c>
      <c r="R1415" s="87" t="str">
        <f t="shared" si="383"/>
        <v>-</v>
      </c>
      <c r="S1415" s="29">
        <v>164</v>
      </c>
      <c r="T1415" s="13">
        <v>0</v>
      </c>
      <c r="U1415" s="10">
        <f t="shared" si="384"/>
        <v>164</v>
      </c>
      <c r="V1415" s="87" t="str">
        <f t="shared" si="385"/>
        <v>-</v>
      </c>
      <c r="W1415" s="88" t="s">
        <v>9460</v>
      </c>
      <c r="X1415" s="89">
        <v>164</v>
      </c>
      <c r="Y1415" s="89">
        <v>0</v>
      </c>
      <c r="Z1415" s="10">
        <f t="shared" si="386"/>
        <v>164</v>
      </c>
      <c r="AA1415" s="87" t="str">
        <f t="shared" si="387"/>
        <v>-</v>
      </c>
      <c r="AB1415" s="90" t="s">
        <v>11071</v>
      </c>
      <c r="AC1415" s="89" t="s">
        <v>11071</v>
      </c>
      <c r="AD1415" s="89" t="s">
        <v>5344</v>
      </c>
      <c r="AE1415" s="10" t="str">
        <f t="shared" si="388"/>
        <v>-</v>
      </c>
      <c r="AF1415" s="11" t="str">
        <f t="shared" si="389"/>
        <v>-</v>
      </c>
      <c r="AG1415" s="91" t="s">
        <v>11071</v>
      </c>
      <c r="AH1415" s="89" t="s">
        <v>11071</v>
      </c>
      <c r="AI1415" s="89" t="s">
        <v>5344</v>
      </c>
      <c r="AJ1415" s="10" t="str">
        <f t="shared" si="390"/>
        <v>-</v>
      </c>
      <c r="AK1415" s="87" t="str">
        <f t="shared" si="391"/>
        <v>-</v>
      </c>
      <c r="AL1415" s="90" t="s">
        <v>11071</v>
      </c>
      <c r="AM1415" s="89" t="s">
        <v>11071</v>
      </c>
      <c r="AN1415" s="89" t="s">
        <v>5344</v>
      </c>
      <c r="AO1415" s="10" t="str">
        <f t="shared" si="392"/>
        <v>-</v>
      </c>
      <c r="AP1415" s="11" t="str">
        <f t="shared" si="393"/>
        <v>-</v>
      </c>
      <c r="AQ1415" s="91" t="s">
        <v>11071</v>
      </c>
      <c r="AR1415" s="89" t="s">
        <v>5344</v>
      </c>
      <c r="AS1415" s="89" t="s">
        <v>5344</v>
      </c>
      <c r="AT1415" s="10" t="str">
        <f t="shared" si="394"/>
        <v>-</v>
      </c>
      <c r="AU1415" s="87" t="str">
        <f t="shared" si="395"/>
        <v>-</v>
      </c>
      <c r="AV1415" s="15"/>
    </row>
    <row r="1416" spans="3:48" ht="50.1" customHeight="1">
      <c r="C1416" s="5"/>
      <c r="D1416" s="64" t="s">
        <v>2789</v>
      </c>
      <c r="E1416" s="65" t="s">
        <v>5269</v>
      </c>
      <c r="F1416" s="67" t="s">
        <v>2790</v>
      </c>
      <c r="G1416" s="29">
        <v>18</v>
      </c>
      <c r="H1416" s="13">
        <v>14</v>
      </c>
      <c r="I1416" s="10">
        <f t="shared" si="378"/>
        <v>4</v>
      </c>
      <c r="J1416" s="87">
        <f t="shared" si="379"/>
        <v>28.571428571428569</v>
      </c>
      <c r="K1416" s="29">
        <v>18</v>
      </c>
      <c r="L1416" s="13">
        <v>14</v>
      </c>
      <c r="M1416" s="10">
        <f t="shared" si="380"/>
        <v>4</v>
      </c>
      <c r="N1416" s="87">
        <f t="shared" si="381"/>
        <v>28.571428571428569</v>
      </c>
      <c r="O1416" s="29">
        <v>0</v>
      </c>
      <c r="P1416" s="13">
        <v>0</v>
      </c>
      <c r="Q1416" s="10" t="str">
        <f t="shared" si="382"/>
        <v>-</v>
      </c>
      <c r="R1416" s="87" t="str">
        <f t="shared" si="383"/>
        <v>-</v>
      </c>
      <c r="S1416" s="29">
        <v>0</v>
      </c>
      <c r="T1416" s="13">
        <v>0</v>
      </c>
      <c r="U1416" s="10" t="str">
        <f t="shared" si="384"/>
        <v>-</v>
      </c>
      <c r="V1416" s="87" t="str">
        <f t="shared" si="385"/>
        <v>-</v>
      </c>
      <c r="W1416" s="88" t="s">
        <v>11071</v>
      </c>
      <c r="X1416" s="89" t="s">
        <v>11071</v>
      </c>
      <c r="Y1416" s="89" t="s">
        <v>5344</v>
      </c>
      <c r="Z1416" s="10" t="str">
        <f t="shared" si="386"/>
        <v>-</v>
      </c>
      <c r="AA1416" s="87" t="str">
        <f t="shared" si="387"/>
        <v>-</v>
      </c>
      <c r="AB1416" s="90" t="s">
        <v>11071</v>
      </c>
      <c r="AC1416" s="89" t="s">
        <v>11071</v>
      </c>
      <c r="AD1416" s="89" t="s">
        <v>5344</v>
      </c>
      <c r="AE1416" s="10" t="str">
        <f t="shared" si="388"/>
        <v>-</v>
      </c>
      <c r="AF1416" s="11" t="str">
        <f t="shared" si="389"/>
        <v>-</v>
      </c>
      <c r="AG1416" s="91" t="s">
        <v>11071</v>
      </c>
      <c r="AH1416" s="89" t="s">
        <v>11071</v>
      </c>
      <c r="AI1416" s="89" t="s">
        <v>5344</v>
      </c>
      <c r="AJ1416" s="10" t="str">
        <f t="shared" si="390"/>
        <v>-</v>
      </c>
      <c r="AK1416" s="87" t="str">
        <f t="shared" si="391"/>
        <v>-</v>
      </c>
      <c r="AL1416" s="90" t="s">
        <v>11071</v>
      </c>
      <c r="AM1416" s="89" t="s">
        <v>11071</v>
      </c>
      <c r="AN1416" s="89" t="s">
        <v>5344</v>
      </c>
      <c r="AO1416" s="10" t="str">
        <f t="shared" si="392"/>
        <v>-</v>
      </c>
      <c r="AP1416" s="11" t="str">
        <f t="shared" si="393"/>
        <v>-</v>
      </c>
      <c r="AQ1416" s="91" t="s">
        <v>11071</v>
      </c>
      <c r="AR1416" s="89" t="s">
        <v>5344</v>
      </c>
      <c r="AS1416" s="89" t="s">
        <v>5344</v>
      </c>
      <c r="AT1416" s="10" t="str">
        <f t="shared" si="394"/>
        <v>-</v>
      </c>
      <c r="AU1416" s="87" t="str">
        <f t="shared" si="395"/>
        <v>-</v>
      </c>
      <c r="AV1416" s="15"/>
    </row>
    <row r="1417" spans="3:48" ht="50.1" customHeight="1">
      <c r="C1417" s="5"/>
      <c r="D1417" s="64" t="s">
        <v>2791</v>
      </c>
      <c r="E1417" s="65" t="s">
        <v>5269</v>
      </c>
      <c r="F1417" s="67" t="s">
        <v>2792</v>
      </c>
      <c r="G1417" s="29">
        <v>35</v>
      </c>
      <c r="H1417" s="13">
        <v>35</v>
      </c>
      <c r="I1417" s="10">
        <f t="shared" ref="I1417:I1480" si="396">IF(OR(G1417&gt;0,H1417&gt;0),G1417-H1417,"-")</f>
        <v>0</v>
      </c>
      <c r="J1417" s="87">
        <f t="shared" ref="J1417:J1480" si="397">IFERROR(IF(OR(G1417&gt;0,H1417&gt;0),I1417/H1417*100,"-"),"-")</f>
        <v>0</v>
      </c>
      <c r="K1417" s="29">
        <v>35</v>
      </c>
      <c r="L1417" s="13">
        <v>35</v>
      </c>
      <c r="M1417" s="10">
        <f t="shared" ref="M1417:M1480" si="398">IF(OR(K1417&gt;0,L1417&gt;0),K1417-L1417,"-")</f>
        <v>0</v>
      </c>
      <c r="N1417" s="87">
        <f t="shared" ref="N1417:N1480" si="399">IFERROR(IF(OR(K1417&gt;0,L1417&gt;0),M1417/L1417*100,"-"),"-")</f>
        <v>0</v>
      </c>
      <c r="O1417" s="29">
        <v>0</v>
      </c>
      <c r="P1417" s="13">
        <v>0</v>
      </c>
      <c r="Q1417" s="10" t="str">
        <f t="shared" ref="Q1417:Q1480" si="400">IF(OR(O1417&gt;0,P1417&gt;0),O1417-P1417,"-")</f>
        <v>-</v>
      </c>
      <c r="R1417" s="87" t="str">
        <f t="shared" ref="R1417:R1480" si="401">IFERROR(IF(OR(O1417&gt;0,P1417&gt;0),Q1417/P1417*100,"-"),"-")</f>
        <v>-</v>
      </c>
      <c r="S1417" s="29">
        <v>0</v>
      </c>
      <c r="T1417" s="13">
        <v>0</v>
      </c>
      <c r="U1417" s="10" t="str">
        <f t="shared" ref="U1417:U1480" si="402">IF(OR(S1417&gt;0,T1417&gt;0),S1417-T1417,"-")</f>
        <v>-</v>
      </c>
      <c r="V1417" s="87" t="str">
        <f t="shared" ref="V1417:V1480" si="403">IFERROR(IF(OR(S1417&gt;0,T1417&gt;0),U1417/T1417*100,"-"),"-")</f>
        <v>-</v>
      </c>
      <c r="W1417" s="88" t="s">
        <v>11071</v>
      </c>
      <c r="X1417" s="89" t="s">
        <v>11071</v>
      </c>
      <c r="Y1417" s="89" t="s">
        <v>5344</v>
      </c>
      <c r="Z1417" s="10" t="str">
        <f t="shared" ref="Z1417:Z1480" si="404">IFERROR(IF(OR(X1417&gt;0,Y1417&gt;0),X1417-Y1417,"-"),"-")</f>
        <v>-</v>
      </c>
      <c r="AA1417" s="87" t="str">
        <f t="shared" ref="AA1417:AA1480" si="405">IFERROR(IF(OR(X1417&gt;0,Y1417&gt;0),Z1417/Y1417*100,"-"),"-")</f>
        <v>-</v>
      </c>
      <c r="AB1417" s="90" t="s">
        <v>11071</v>
      </c>
      <c r="AC1417" s="89" t="s">
        <v>11071</v>
      </c>
      <c r="AD1417" s="89" t="s">
        <v>5344</v>
      </c>
      <c r="AE1417" s="10" t="str">
        <f t="shared" ref="AE1417:AE1480" si="406">IFERROR(IF(OR(AC1417&gt;0,AD1417&gt;0),AC1417-AD1417,"-"),"-")</f>
        <v>-</v>
      </c>
      <c r="AF1417" s="11" t="str">
        <f t="shared" ref="AF1417:AF1480" si="407">IFERROR(IF(OR(AC1417&gt;0,AD1417&gt;0),AE1417/AD1417*100,"-"),"-")</f>
        <v>-</v>
      </c>
      <c r="AG1417" s="91" t="s">
        <v>11071</v>
      </c>
      <c r="AH1417" s="89" t="s">
        <v>11071</v>
      </c>
      <c r="AI1417" s="89" t="s">
        <v>5344</v>
      </c>
      <c r="AJ1417" s="10" t="str">
        <f t="shared" ref="AJ1417:AJ1480" si="408">IFERROR(IF(OR(AH1417&gt;0,AI1417&gt;0),AH1417-AI1417,"-"),"-")</f>
        <v>-</v>
      </c>
      <c r="AK1417" s="87" t="str">
        <f t="shared" ref="AK1417:AK1480" si="409">IFERROR(IF(OR(AH1417&gt;0,AI1417&gt;0),AJ1417/AI1417*100,"-"),"-")</f>
        <v>-</v>
      </c>
      <c r="AL1417" s="90" t="s">
        <v>11071</v>
      </c>
      <c r="AM1417" s="89" t="s">
        <v>11071</v>
      </c>
      <c r="AN1417" s="89" t="s">
        <v>5344</v>
      </c>
      <c r="AO1417" s="10" t="str">
        <f t="shared" ref="AO1417:AO1480" si="410">IFERROR(IF(OR(AM1417&gt;0,AN1417&gt;0),AM1417-AN1417,"-"),"-")</f>
        <v>-</v>
      </c>
      <c r="AP1417" s="11" t="str">
        <f t="shared" ref="AP1417:AP1480" si="411">IFERROR(IF(OR(AM1417&gt;0,AN1417&gt;0),AO1417/AN1417*100,"-"),"-")</f>
        <v>-</v>
      </c>
      <c r="AQ1417" s="91" t="s">
        <v>11071</v>
      </c>
      <c r="AR1417" s="89" t="s">
        <v>5344</v>
      </c>
      <c r="AS1417" s="89" t="s">
        <v>5344</v>
      </c>
      <c r="AT1417" s="10" t="str">
        <f t="shared" ref="AT1417:AT1480" si="412">IFERROR(IF(OR(AR1417&gt;0,AS1417&gt;0),AR1417-AS1417,"-"),"-")</f>
        <v>-</v>
      </c>
      <c r="AU1417" s="87" t="str">
        <f t="shared" ref="AU1417:AU1480" si="413">IFERROR(IF(OR(AR1417&gt;0,AS1417&gt;0),AT1417/AS1417*100,"-"),"-")</f>
        <v>-</v>
      </c>
      <c r="AV1417" s="15"/>
    </row>
    <row r="1418" spans="3:48" ht="50.1" customHeight="1">
      <c r="C1418" s="5"/>
      <c r="D1418" s="64" t="s">
        <v>2793</v>
      </c>
      <c r="E1418" s="65" t="s">
        <v>5269</v>
      </c>
      <c r="F1418" s="67" t="s">
        <v>2794</v>
      </c>
      <c r="G1418" s="29">
        <v>3365</v>
      </c>
      <c r="H1418" s="13">
        <v>3427</v>
      </c>
      <c r="I1418" s="10">
        <f t="shared" si="396"/>
        <v>-62</v>
      </c>
      <c r="J1418" s="87">
        <f t="shared" si="397"/>
        <v>-1.8091625328275458</v>
      </c>
      <c r="K1418" s="29">
        <v>0</v>
      </c>
      <c r="L1418" s="13">
        <v>0</v>
      </c>
      <c r="M1418" s="10" t="str">
        <f t="shared" si="398"/>
        <v>-</v>
      </c>
      <c r="N1418" s="87" t="str">
        <f t="shared" si="399"/>
        <v>-</v>
      </c>
      <c r="O1418" s="29">
        <v>0</v>
      </c>
      <c r="P1418" s="13">
        <v>0</v>
      </c>
      <c r="Q1418" s="10" t="str">
        <f t="shared" si="400"/>
        <v>-</v>
      </c>
      <c r="R1418" s="87" t="str">
        <f t="shared" si="401"/>
        <v>-</v>
      </c>
      <c r="S1418" s="29">
        <v>3365</v>
      </c>
      <c r="T1418" s="13">
        <v>3427</v>
      </c>
      <c r="U1418" s="10">
        <f t="shared" si="402"/>
        <v>-62</v>
      </c>
      <c r="V1418" s="87">
        <f t="shared" si="403"/>
        <v>-1.8091625328275458</v>
      </c>
      <c r="W1418" s="88" t="s">
        <v>9461</v>
      </c>
      <c r="X1418" s="89">
        <v>3323</v>
      </c>
      <c r="Y1418" s="89">
        <v>3390</v>
      </c>
      <c r="Z1418" s="10">
        <f t="shared" si="404"/>
        <v>-67</v>
      </c>
      <c r="AA1418" s="87">
        <f t="shared" si="405"/>
        <v>-1.9764011799410028</v>
      </c>
      <c r="AB1418" s="90" t="s">
        <v>9462</v>
      </c>
      <c r="AC1418" s="89">
        <v>42</v>
      </c>
      <c r="AD1418" s="89">
        <v>37</v>
      </c>
      <c r="AE1418" s="10">
        <f t="shared" si="406"/>
        <v>5</v>
      </c>
      <c r="AF1418" s="11">
        <f t="shared" si="407"/>
        <v>13.513513513513514</v>
      </c>
      <c r="AG1418" s="91" t="s">
        <v>11071</v>
      </c>
      <c r="AH1418" s="89" t="s">
        <v>11071</v>
      </c>
      <c r="AI1418" s="89" t="s">
        <v>5344</v>
      </c>
      <c r="AJ1418" s="10" t="str">
        <f t="shared" si="408"/>
        <v>-</v>
      </c>
      <c r="AK1418" s="87" t="str">
        <f t="shared" si="409"/>
        <v>-</v>
      </c>
      <c r="AL1418" s="90" t="s">
        <v>11071</v>
      </c>
      <c r="AM1418" s="89" t="s">
        <v>11071</v>
      </c>
      <c r="AN1418" s="89" t="s">
        <v>5344</v>
      </c>
      <c r="AO1418" s="10" t="str">
        <f t="shared" si="410"/>
        <v>-</v>
      </c>
      <c r="AP1418" s="11" t="str">
        <f t="shared" si="411"/>
        <v>-</v>
      </c>
      <c r="AQ1418" s="91" t="s">
        <v>11071</v>
      </c>
      <c r="AR1418" s="89" t="s">
        <v>5344</v>
      </c>
      <c r="AS1418" s="89" t="s">
        <v>5344</v>
      </c>
      <c r="AT1418" s="10" t="str">
        <f t="shared" si="412"/>
        <v>-</v>
      </c>
      <c r="AU1418" s="87" t="str">
        <f t="shared" si="413"/>
        <v>-</v>
      </c>
      <c r="AV1418" s="15"/>
    </row>
    <row r="1419" spans="3:48" ht="50.1" customHeight="1">
      <c r="C1419" s="5"/>
      <c r="D1419" s="64" t="s">
        <v>2795</v>
      </c>
      <c r="E1419" s="65" t="s">
        <v>5269</v>
      </c>
      <c r="F1419" s="67" t="s">
        <v>2796</v>
      </c>
      <c r="G1419" s="29">
        <v>106</v>
      </c>
      <c r="H1419" s="13">
        <v>115</v>
      </c>
      <c r="I1419" s="10">
        <f t="shared" si="396"/>
        <v>-9</v>
      </c>
      <c r="J1419" s="87">
        <f t="shared" si="397"/>
        <v>-7.8260869565217401</v>
      </c>
      <c r="K1419" s="29">
        <v>0</v>
      </c>
      <c r="L1419" s="13">
        <v>0</v>
      </c>
      <c r="M1419" s="10" t="str">
        <f t="shared" si="398"/>
        <v>-</v>
      </c>
      <c r="N1419" s="87" t="str">
        <f t="shared" si="399"/>
        <v>-</v>
      </c>
      <c r="O1419" s="29">
        <v>0</v>
      </c>
      <c r="P1419" s="13">
        <v>0</v>
      </c>
      <c r="Q1419" s="10" t="str">
        <f t="shared" si="400"/>
        <v>-</v>
      </c>
      <c r="R1419" s="87" t="str">
        <f t="shared" si="401"/>
        <v>-</v>
      </c>
      <c r="S1419" s="29">
        <v>106</v>
      </c>
      <c r="T1419" s="13">
        <v>115</v>
      </c>
      <c r="U1419" s="10">
        <f t="shared" si="402"/>
        <v>-9</v>
      </c>
      <c r="V1419" s="87">
        <f t="shared" si="403"/>
        <v>-7.8260869565217401</v>
      </c>
      <c r="W1419" s="88" t="s">
        <v>9463</v>
      </c>
      <c r="X1419" s="89">
        <v>91</v>
      </c>
      <c r="Y1419" s="89">
        <v>100</v>
      </c>
      <c r="Z1419" s="10">
        <f t="shared" si="404"/>
        <v>-9</v>
      </c>
      <c r="AA1419" s="87">
        <f t="shared" si="405"/>
        <v>-9</v>
      </c>
      <c r="AB1419" s="90" t="s">
        <v>5840</v>
      </c>
      <c r="AC1419" s="89">
        <v>16</v>
      </c>
      <c r="AD1419" s="89">
        <v>16</v>
      </c>
      <c r="AE1419" s="10">
        <f t="shared" si="406"/>
        <v>0</v>
      </c>
      <c r="AF1419" s="11">
        <f t="shared" si="407"/>
        <v>0</v>
      </c>
      <c r="AG1419" s="91" t="s">
        <v>11071</v>
      </c>
      <c r="AH1419" s="89" t="s">
        <v>11071</v>
      </c>
      <c r="AI1419" s="89" t="s">
        <v>5344</v>
      </c>
      <c r="AJ1419" s="10" t="str">
        <f t="shared" si="408"/>
        <v>-</v>
      </c>
      <c r="AK1419" s="87" t="str">
        <f t="shared" si="409"/>
        <v>-</v>
      </c>
      <c r="AL1419" s="90" t="s">
        <v>11071</v>
      </c>
      <c r="AM1419" s="89" t="s">
        <v>11071</v>
      </c>
      <c r="AN1419" s="89" t="s">
        <v>5344</v>
      </c>
      <c r="AO1419" s="10" t="str">
        <f t="shared" si="410"/>
        <v>-</v>
      </c>
      <c r="AP1419" s="11" t="str">
        <f t="shared" si="411"/>
        <v>-</v>
      </c>
      <c r="AQ1419" s="91" t="s">
        <v>11071</v>
      </c>
      <c r="AR1419" s="89" t="s">
        <v>5344</v>
      </c>
      <c r="AS1419" s="89" t="s">
        <v>5344</v>
      </c>
      <c r="AT1419" s="10" t="str">
        <f t="shared" si="412"/>
        <v>-</v>
      </c>
      <c r="AU1419" s="87" t="str">
        <f t="shared" si="413"/>
        <v>-</v>
      </c>
      <c r="AV1419" s="15"/>
    </row>
    <row r="1420" spans="3:48" ht="50.1" customHeight="1">
      <c r="C1420" s="5"/>
      <c r="D1420" s="64" t="s">
        <v>2797</v>
      </c>
      <c r="E1420" s="65" t="s">
        <v>5269</v>
      </c>
      <c r="F1420" s="67" t="s">
        <v>2798</v>
      </c>
      <c r="G1420" s="29">
        <v>41</v>
      </c>
      <c r="H1420" s="13">
        <v>41</v>
      </c>
      <c r="I1420" s="10">
        <f t="shared" si="396"/>
        <v>0</v>
      </c>
      <c r="J1420" s="87">
        <f t="shared" si="397"/>
        <v>0</v>
      </c>
      <c r="K1420" s="29">
        <v>41</v>
      </c>
      <c r="L1420" s="13">
        <v>41</v>
      </c>
      <c r="M1420" s="10">
        <f t="shared" si="398"/>
        <v>0</v>
      </c>
      <c r="N1420" s="87">
        <f t="shared" si="399"/>
        <v>0</v>
      </c>
      <c r="O1420" s="29">
        <v>0</v>
      </c>
      <c r="P1420" s="13">
        <v>0</v>
      </c>
      <c r="Q1420" s="10" t="str">
        <f t="shared" si="400"/>
        <v>-</v>
      </c>
      <c r="R1420" s="87" t="str">
        <f t="shared" si="401"/>
        <v>-</v>
      </c>
      <c r="S1420" s="29">
        <v>0</v>
      </c>
      <c r="T1420" s="13">
        <v>0</v>
      </c>
      <c r="U1420" s="10" t="str">
        <f t="shared" si="402"/>
        <v>-</v>
      </c>
      <c r="V1420" s="87" t="str">
        <f t="shared" si="403"/>
        <v>-</v>
      </c>
      <c r="W1420" s="88" t="s">
        <v>5937</v>
      </c>
      <c r="X1420" s="89">
        <v>0</v>
      </c>
      <c r="Y1420" s="89">
        <v>0</v>
      </c>
      <c r="Z1420" s="10" t="str">
        <f t="shared" si="404"/>
        <v>-</v>
      </c>
      <c r="AA1420" s="87" t="str">
        <f t="shared" si="405"/>
        <v>-</v>
      </c>
      <c r="AB1420" s="90" t="s">
        <v>11071</v>
      </c>
      <c r="AC1420" s="89" t="s">
        <v>11071</v>
      </c>
      <c r="AD1420" s="89" t="s">
        <v>5344</v>
      </c>
      <c r="AE1420" s="10" t="str">
        <f t="shared" si="406"/>
        <v>-</v>
      </c>
      <c r="AF1420" s="11" t="str">
        <f t="shared" si="407"/>
        <v>-</v>
      </c>
      <c r="AG1420" s="91" t="s">
        <v>11071</v>
      </c>
      <c r="AH1420" s="89" t="s">
        <v>11071</v>
      </c>
      <c r="AI1420" s="89" t="s">
        <v>5344</v>
      </c>
      <c r="AJ1420" s="10" t="str">
        <f t="shared" si="408"/>
        <v>-</v>
      </c>
      <c r="AK1420" s="87" t="str">
        <f t="shared" si="409"/>
        <v>-</v>
      </c>
      <c r="AL1420" s="90" t="s">
        <v>11071</v>
      </c>
      <c r="AM1420" s="89" t="s">
        <v>11071</v>
      </c>
      <c r="AN1420" s="89" t="s">
        <v>5344</v>
      </c>
      <c r="AO1420" s="10" t="str">
        <f t="shared" si="410"/>
        <v>-</v>
      </c>
      <c r="AP1420" s="11" t="str">
        <f t="shared" si="411"/>
        <v>-</v>
      </c>
      <c r="AQ1420" s="91" t="s">
        <v>11071</v>
      </c>
      <c r="AR1420" s="89" t="s">
        <v>5344</v>
      </c>
      <c r="AS1420" s="89" t="s">
        <v>5344</v>
      </c>
      <c r="AT1420" s="10" t="str">
        <f t="shared" si="412"/>
        <v>-</v>
      </c>
      <c r="AU1420" s="87" t="str">
        <f t="shared" si="413"/>
        <v>-</v>
      </c>
      <c r="AV1420" s="20"/>
    </row>
    <row r="1421" spans="3:48" ht="50.1" customHeight="1">
      <c r="C1421" s="5"/>
      <c r="D1421" s="64" t="s">
        <v>2799</v>
      </c>
      <c r="E1421" s="65" t="s">
        <v>5269</v>
      </c>
      <c r="F1421" s="67" t="s">
        <v>2800</v>
      </c>
      <c r="G1421" s="29">
        <v>20</v>
      </c>
      <c r="H1421" s="13">
        <v>20</v>
      </c>
      <c r="I1421" s="10">
        <f t="shared" si="396"/>
        <v>0</v>
      </c>
      <c r="J1421" s="87">
        <f t="shared" si="397"/>
        <v>0</v>
      </c>
      <c r="K1421" s="29">
        <v>18</v>
      </c>
      <c r="L1421" s="13">
        <v>18</v>
      </c>
      <c r="M1421" s="10">
        <f t="shared" si="398"/>
        <v>0</v>
      </c>
      <c r="N1421" s="87">
        <f t="shared" si="399"/>
        <v>0</v>
      </c>
      <c r="O1421" s="29">
        <v>0</v>
      </c>
      <c r="P1421" s="13">
        <v>0</v>
      </c>
      <c r="Q1421" s="10" t="str">
        <f t="shared" si="400"/>
        <v>-</v>
      </c>
      <c r="R1421" s="87" t="str">
        <f t="shared" si="401"/>
        <v>-</v>
      </c>
      <c r="S1421" s="29">
        <v>1</v>
      </c>
      <c r="T1421" s="13">
        <v>1</v>
      </c>
      <c r="U1421" s="10">
        <f t="shared" si="402"/>
        <v>0</v>
      </c>
      <c r="V1421" s="87">
        <f t="shared" si="403"/>
        <v>0</v>
      </c>
      <c r="W1421" s="88" t="s">
        <v>5937</v>
      </c>
      <c r="X1421" s="89">
        <v>1</v>
      </c>
      <c r="Y1421" s="89">
        <v>1</v>
      </c>
      <c r="Z1421" s="10">
        <f t="shared" si="404"/>
        <v>0</v>
      </c>
      <c r="AA1421" s="87">
        <f t="shared" si="405"/>
        <v>0</v>
      </c>
      <c r="AB1421" s="90" t="s">
        <v>11071</v>
      </c>
      <c r="AC1421" s="89" t="s">
        <v>11071</v>
      </c>
      <c r="AD1421" s="89" t="s">
        <v>5344</v>
      </c>
      <c r="AE1421" s="10" t="str">
        <f t="shared" si="406"/>
        <v>-</v>
      </c>
      <c r="AF1421" s="11" t="str">
        <f t="shared" si="407"/>
        <v>-</v>
      </c>
      <c r="AG1421" s="91" t="s">
        <v>11071</v>
      </c>
      <c r="AH1421" s="89" t="s">
        <v>11071</v>
      </c>
      <c r="AI1421" s="89" t="s">
        <v>5344</v>
      </c>
      <c r="AJ1421" s="10" t="str">
        <f t="shared" si="408"/>
        <v>-</v>
      </c>
      <c r="AK1421" s="87" t="str">
        <f t="shared" si="409"/>
        <v>-</v>
      </c>
      <c r="AL1421" s="90" t="s">
        <v>11071</v>
      </c>
      <c r="AM1421" s="89" t="s">
        <v>11071</v>
      </c>
      <c r="AN1421" s="89" t="s">
        <v>5344</v>
      </c>
      <c r="AO1421" s="10" t="str">
        <f t="shared" si="410"/>
        <v>-</v>
      </c>
      <c r="AP1421" s="11" t="str">
        <f t="shared" si="411"/>
        <v>-</v>
      </c>
      <c r="AQ1421" s="91" t="s">
        <v>11071</v>
      </c>
      <c r="AR1421" s="89" t="s">
        <v>5344</v>
      </c>
      <c r="AS1421" s="89" t="s">
        <v>5344</v>
      </c>
      <c r="AT1421" s="10" t="str">
        <f t="shared" si="412"/>
        <v>-</v>
      </c>
      <c r="AU1421" s="87" t="str">
        <f t="shared" si="413"/>
        <v>-</v>
      </c>
      <c r="AV1421" s="15"/>
    </row>
    <row r="1422" spans="3:48" ht="50.1" customHeight="1">
      <c r="C1422" s="5"/>
      <c r="D1422" s="64" t="s">
        <v>2801</v>
      </c>
      <c r="E1422" s="65" t="s">
        <v>5269</v>
      </c>
      <c r="F1422" s="67" t="s">
        <v>2802</v>
      </c>
      <c r="G1422" s="29">
        <v>144</v>
      </c>
      <c r="H1422" s="13">
        <v>144</v>
      </c>
      <c r="I1422" s="10">
        <f t="shared" si="396"/>
        <v>0</v>
      </c>
      <c r="J1422" s="87">
        <f t="shared" si="397"/>
        <v>0</v>
      </c>
      <c r="K1422" s="29">
        <v>34</v>
      </c>
      <c r="L1422" s="13">
        <v>84</v>
      </c>
      <c r="M1422" s="10">
        <f t="shared" si="398"/>
        <v>-50</v>
      </c>
      <c r="N1422" s="87">
        <f t="shared" si="399"/>
        <v>-59.523809523809526</v>
      </c>
      <c r="O1422" s="29">
        <v>0</v>
      </c>
      <c r="P1422" s="13">
        <v>0</v>
      </c>
      <c r="Q1422" s="10" t="str">
        <f t="shared" si="400"/>
        <v>-</v>
      </c>
      <c r="R1422" s="87" t="str">
        <f t="shared" si="401"/>
        <v>-</v>
      </c>
      <c r="S1422" s="29">
        <v>110</v>
      </c>
      <c r="T1422" s="13">
        <v>60</v>
      </c>
      <c r="U1422" s="10">
        <f t="shared" si="402"/>
        <v>50</v>
      </c>
      <c r="V1422" s="87">
        <f t="shared" si="403"/>
        <v>83.333333333333343</v>
      </c>
      <c r="W1422" s="88" t="s">
        <v>5937</v>
      </c>
      <c r="X1422" s="89">
        <v>110</v>
      </c>
      <c r="Y1422" s="89">
        <v>110</v>
      </c>
      <c r="Z1422" s="10">
        <f t="shared" si="404"/>
        <v>0</v>
      </c>
      <c r="AA1422" s="87">
        <f t="shared" si="405"/>
        <v>0</v>
      </c>
      <c r="AB1422" s="90" t="s">
        <v>11071</v>
      </c>
      <c r="AC1422" s="89" t="s">
        <v>11071</v>
      </c>
      <c r="AD1422" s="89" t="s">
        <v>5344</v>
      </c>
      <c r="AE1422" s="10" t="str">
        <f t="shared" si="406"/>
        <v>-</v>
      </c>
      <c r="AF1422" s="11" t="str">
        <f t="shared" si="407"/>
        <v>-</v>
      </c>
      <c r="AG1422" s="91" t="s">
        <v>11071</v>
      </c>
      <c r="AH1422" s="89" t="s">
        <v>11071</v>
      </c>
      <c r="AI1422" s="89" t="s">
        <v>5344</v>
      </c>
      <c r="AJ1422" s="10" t="str">
        <f t="shared" si="408"/>
        <v>-</v>
      </c>
      <c r="AK1422" s="87" t="str">
        <f t="shared" si="409"/>
        <v>-</v>
      </c>
      <c r="AL1422" s="90" t="s">
        <v>11071</v>
      </c>
      <c r="AM1422" s="89" t="s">
        <v>11071</v>
      </c>
      <c r="AN1422" s="89" t="s">
        <v>5344</v>
      </c>
      <c r="AO1422" s="10" t="str">
        <f t="shared" si="410"/>
        <v>-</v>
      </c>
      <c r="AP1422" s="11" t="str">
        <f t="shared" si="411"/>
        <v>-</v>
      </c>
      <c r="AQ1422" s="91" t="s">
        <v>11071</v>
      </c>
      <c r="AR1422" s="89" t="s">
        <v>5344</v>
      </c>
      <c r="AS1422" s="89" t="s">
        <v>5344</v>
      </c>
      <c r="AT1422" s="10" t="str">
        <f t="shared" si="412"/>
        <v>-</v>
      </c>
      <c r="AU1422" s="87" t="str">
        <f t="shared" si="413"/>
        <v>-</v>
      </c>
      <c r="AV1422" s="15"/>
    </row>
    <row r="1423" spans="3:48" ht="50.1" customHeight="1">
      <c r="C1423" s="5"/>
      <c r="D1423" s="64" t="s">
        <v>2803</v>
      </c>
      <c r="E1423" s="65" t="s">
        <v>5269</v>
      </c>
      <c r="F1423" s="67" t="s">
        <v>2804</v>
      </c>
      <c r="G1423" s="29">
        <v>322</v>
      </c>
      <c r="H1423" s="13">
        <v>285</v>
      </c>
      <c r="I1423" s="10">
        <f t="shared" si="396"/>
        <v>37</v>
      </c>
      <c r="J1423" s="87">
        <f t="shared" si="397"/>
        <v>12.982456140350877</v>
      </c>
      <c r="K1423" s="29">
        <v>259</v>
      </c>
      <c r="L1423" s="13">
        <v>232</v>
      </c>
      <c r="M1423" s="10">
        <f t="shared" si="398"/>
        <v>27</v>
      </c>
      <c r="N1423" s="87">
        <f t="shared" si="399"/>
        <v>11.637931034482758</v>
      </c>
      <c r="O1423" s="29">
        <v>0</v>
      </c>
      <c r="P1423" s="13">
        <v>0</v>
      </c>
      <c r="Q1423" s="10" t="str">
        <f t="shared" si="400"/>
        <v>-</v>
      </c>
      <c r="R1423" s="87" t="str">
        <f t="shared" si="401"/>
        <v>-</v>
      </c>
      <c r="S1423" s="29">
        <v>63</v>
      </c>
      <c r="T1423" s="13">
        <v>53</v>
      </c>
      <c r="U1423" s="10">
        <f t="shared" si="402"/>
        <v>10</v>
      </c>
      <c r="V1423" s="87">
        <f t="shared" si="403"/>
        <v>18.867924528301888</v>
      </c>
      <c r="W1423" s="88" t="s">
        <v>7328</v>
      </c>
      <c r="X1423" s="89">
        <v>63</v>
      </c>
      <c r="Y1423" s="89">
        <v>53</v>
      </c>
      <c r="Z1423" s="10">
        <f t="shared" si="404"/>
        <v>10</v>
      </c>
      <c r="AA1423" s="87">
        <f t="shared" si="405"/>
        <v>18.867924528301888</v>
      </c>
      <c r="AB1423" s="90" t="s">
        <v>11071</v>
      </c>
      <c r="AC1423" s="89" t="s">
        <v>11071</v>
      </c>
      <c r="AD1423" s="89" t="s">
        <v>5344</v>
      </c>
      <c r="AE1423" s="10" t="str">
        <f t="shared" si="406"/>
        <v>-</v>
      </c>
      <c r="AF1423" s="11" t="str">
        <f t="shared" si="407"/>
        <v>-</v>
      </c>
      <c r="AG1423" s="91" t="s">
        <v>11071</v>
      </c>
      <c r="AH1423" s="89" t="s">
        <v>11071</v>
      </c>
      <c r="AI1423" s="89" t="s">
        <v>5344</v>
      </c>
      <c r="AJ1423" s="10" t="str">
        <f t="shared" si="408"/>
        <v>-</v>
      </c>
      <c r="AK1423" s="87" t="str">
        <f t="shared" si="409"/>
        <v>-</v>
      </c>
      <c r="AL1423" s="90" t="s">
        <v>11071</v>
      </c>
      <c r="AM1423" s="89" t="s">
        <v>11071</v>
      </c>
      <c r="AN1423" s="89" t="s">
        <v>5344</v>
      </c>
      <c r="AO1423" s="10" t="str">
        <f t="shared" si="410"/>
        <v>-</v>
      </c>
      <c r="AP1423" s="11" t="str">
        <f t="shared" si="411"/>
        <v>-</v>
      </c>
      <c r="AQ1423" s="91" t="s">
        <v>11071</v>
      </c>
      <c r="AR1423" s="89" t="s">
        <v>5344</v>
      </c>
      <c r="AS1423" s="89" t="s">
        <v>5344</v>
      </c>
      <c r="AT1423" s="10" t="str">
        <f t="shared" si="412"/>
        <v>-</v>
      </c>
      <c r="AU1423" s="87" t="str">
        <f t="shared" si="413"/>
        <v>-</v>
      </c>
      <c r="AV1423" s="15"/>
    </row>
    <row r="1424" spans="3:48" ht="50.1" customHeight="1">
      <c r="C1424" s="5"/>
      <c r="D1424" s="64" t="s">
        <v>2805</v>
      </c>
      <c r="E1424" s="65" t="s">
        <v>5269</v>
      </c>
      <c r="F1424" s="67" t="s">
        <v>2806</v>
      </c>
      <c r="G1424" s="29">
        <v>196</v>
      </c>
      <c r="H1424" s="13">
        <v>178</v>
      </c>
      <c r="I1424" s="10">
        <f t="shared" si="396"/>
        <v>18</v>
      </c>
      <c r="J1424" s="87">
        <f t="shared" si="397"/>
        <v>10.112359550561797</v>
      </c>
      <c r="K1424" s="29">
        <v>196</v>
      </c>
      <c r="L1424" s="13">
        <v>178</v>
      </c>
      <c r="M1424" s="10">
        <f t="shared" si="398"/>
        <v>18</v>
      </c>
      <c r="N1424" s="87">
        <f t="shared" si="399"/>
        <v>10.112359550561797</v>
      </c>
      <c r="O1424" s="29">
        <v>0</v>
      </c>
      <c r="P1424" s="13">
        <v>0</v>
      </c>
      <c r="Q1424" s="10" t="str">
        <f t="shared" si="400"/>
        <v>-</v>
      </c>
      <c r="R1424" s="87" t="str">
        <f t="shared" si="401"/>
        <v>-</v>
      </c>
      <c r="S1424" s="29">
        <v>0</v>
      </c>
      <c r="T1424" s="13">
        <v>0</v>
      </c>
      <c r="U1424" s="10" t="str">
        <f t="shared" si="402"/>
        <v>-</v>
      </c>
      <c r="V1424" s="87" t="str">
        <f t="shared" si="403"/>
        <v>-</v>
      </c>
      <c r="W1424" s="88" t="s">
        <v>11071</v>
      </c>
      <c r="X1424" s="89" t="s">
        <v>11071</v>
      </c>
      <c r="Y1424" s="89" t="s">
        <v>5344</v>
      </c>
      <c r="Z1424" s="10" t="str">
        <f t="shared" si="404"/>
        <v>-</v>
      </c>
      <c r="AA1424" s="87" t="str">
        <f t="shared" si="405"/>
        <v>-</v>
      </c>
      <c r="AB1424" s="90" t="s">
        <v>11071</v>
      </c>
      <c r="AC1424" s="89" t="s">
        <v>11071</v>
      </c>
      <c r="AD1424" s="89" t="s">
        <v>5344</v>
      </c>
      <c r="AE1424" s="10" t="str">
        <f t="shared" si="406"/>
        <v>-</v>
      </c>
      <c r="AF1424" s="11" t="str">
        <f t="shared" si="407"/>
        <v>-</v>
      </c>
      <c r="AG1424" s="91" t="s">
        <v>11071</v>
      </c>
      <c r="AH1424" s="89" t="s">
        <v>11071</v>
      </c>
      <c r="AI1424" s="89" t="s">
        <v>5344</v>
      </c>
      <c r="AJ1424" s="10" t="str">
        <f t="shared" si="408"/>
        <v>-</v>
      </c>
      <c r="AK1424" s="87" t="str">
        <f t="shared" si="409"/>
        <v>-</v>
      </c>
      <c r="AL1424" s="90" t="s">
        <v>11071</v>
      </c>
      <c r="AM1424" s="89" t="s">
        <v>11071</v>
      </c>
      <c r="AN1424" s="89" t="s">
        <v>5344</v>
      </c>
      <c r="AO1424" s="10" t="str">
        <f t="shared" si="410"/>
        <v>-</v>
      </c>
      <c r="AP1424" s="11" t="str">
        <f t="shared" si="411"/>
        <v>-</v>
      </c>
      <c r="AQ1424" s="91" t="s">
        <v>11071</v>
      </c>
      <c r="AR1424" s="89" t="s">
        <v>5344</v>
      </c>
      <c r="AS1424" s="89" t="s">
        <v>5344</v>
      </c>
      <c r="AT1424" s="10" t="str">
        <f t="shared" si="412"/>
        <v>-</v>
      </c>
      <c r="AU1424" s="87" t="str">
        <f t="shared" si="413"/>
        <v>-</v>
      </c>
      <c r="AV1424" s="15"/>
    </row>
    <row r="1425" spans="3:48" ht="50.1" customHeight="1">
      <c r="C1425" s="5"/>
      <c r="D1425" s="64" t="s">
        <v>2807</v>
      </c>
      <c r="E1425" s="65" t="s">
        <v>5269</v>
      </c>
      <c r="F1425" s="67" t="s">
        <v>2808</v>
      </c>
      <c r="G1425" s="29">
        <v>130</v>
      </c>
      <c r="H1425" s="13">
        <v>129</v>
      </c>
      <c r="I1425" s="10">
        <f t="shared" si="396"/>
        <v>1</v>
      </c>
      <c r="J1425" s="87">
        <f t="shared" si="397"/>
        <v>0.77519379844961245</v>
      </c>
      <c r="K1425" s="29">
        <v>130</v>
      </c>
      <c r="L1425" s="13">
        <v>129</v>
      </c>
      <c r="M1425" s="10">
        <f t="shared" si="398"/>
        <v>1</v>
      </c>
      <c r="N1425" s="87">
        <f t="shared" si="399"/>
        <v>0.77519379844961245</v>
      </c>
      <c r="O1425" s="29">
        <v>0</v>
      </c>
      <c r="P1425" s="13">
        <v>0</v>
      </c>
      <c r="Q1425" s="10" t="str">
        <f t="shared" si="400"/>
        <v>-</v>
      </c>
      <c r="R1425" s="87" t="str">
        <f t="shared" si="401"/>
        <v>-</v>
      </c>
      <c r="S1425" s="29">
        <v>0</v>
      </c>
      <c r="T1425" s="13">
        <v>0</v>
      </c>
      <c r="U1425" s="10" t="str">
        <f t="shared" si="402"/>
        <v>-</v>
      </c>
      <c r="V1425" s="87" t="str">
        <f t="shared" si="403"/>
        <v>-</v>
      </c>
      <c r="W1425" s="88" t="s">
        <v>11071</v>
      </c>
      <c r="X1425" s="89" t="s">
        <v>11071</v>
      </c>
      <c r="Y1425" s="89" t="s">
        <v>5344</v>
      </c>
      <c r="Z1425" s="10" t="str">
        <f t="shared" si="404"/>
        <v>-</v>
      </c>
      <c r="AA1425" s="87" t="str">
        <f t="shared" si="405"/>
        <v>-</v>
      </c>
      <c r="AB1425" s="90" t="s">
        <v>11071</v>
      </c>
      <c r="AC1425" s="89" t="s">
        <v>11071</v>
      </c>
      <c r="AD1425" s="89" t="s">
        <v>5344</v>
      </c>
      <c r="AE1425" s="10" t="str">
        <f t="shared" si="406"/>
        <v>-</v>
      </c>
      <c r="AF1425" s="11" t="str">
        <f t="shared" si="407"/>
        <v>-</v>
      </c>
      <c r="AG1425" s="91" t="s">
        <v>11071</v>
      </c>
      <c r="AH1425" s="89" t="s">
        <v>11071</v>
      </c>
      <c r="AI1425" s="89" t="s">
        <v>5344</v>
      </c>
      <c r="AJ1425" s="10" t="str">
        <f t="shared" si="408"/>
        <v>-</v>
      </c>
      <c r="AK1425" s="87" t="str">
        <f t="shared" si="409"/>
        <v>-</v>
      </c>
      <c r="AL1425" s="90" t="s">
        <v>11071</v>
      </c>
      <c r="AM1425" s="89" t="s">
        <v>11071</v>
      </c>
      <c r="AN1425" s="89" t="s">
        <v>5344</v>
      </c>
      <c r="AO1425" s="10" t="str">
        <f t="shared" si="410"/>
        <v>-</v>
      </c>
      <c r="AP1425" s="11" t="str">
        <f t="shared" si="411"/>
        <v>-</v>
      </c>
      <c r="AQ1425" s="91" t="s">
        <v>11071</v>
      </c>
      <c r="AR1425" s="89" t="s">
        <v>5344</v>
      </c>
      <c r="AS1425" s="89" t="s">
        <v>5344</v>
      </c>
      <c r="AT1425" s="10" t="str">
        <f t="shared" si="412"/>
        <v>-</v>
      </c>
      <c r="AU1425" s="87" t="str">
        <f t="shared" si="413"/>
        <v>-</v>
      </c>
      <c r="AV1425" s="15"/>
    </row>
    <row r="1426" spans="3:48" ht="50.1" customHeight="1">
      <c r="C1426" s="5"/>
      <c r="D1426" s="64" t="s">
        <v>2809</v>
      </c>
      <c r="E1426" s="65" t="s">
        <v>5269</v>
      </c>
      <c r="F1426" s="67" t="s">
        <v>2810</v>
      </c>
      <c r="G1426" s="29">
        <v>1056</v>
      </c>
      <c r="H1426" s="13">
        <v>1056</v>
      </c>
      <c r="I1426" s="10">
        <f t="shared" si="396"/>
        <v>0</v>
      </c>
      <c r="J1426" s="87">
        <f t="shared" si="397"/>
        <v>0</v>
      </c>
      <c r="K1426" s="29">
        <v>0</v>
      </c>
      <c r="L1426" s="13">
        <v>0</v>
      </c>
      <c r="M1426" s="10" t="str">
        <f t="shared" si="398"/>
        <v>-</v>
      </c>
      <c r="N1426" s="87" t="str">
        <f t="shared" si="399"/>
        <v>-</v>
      </c>
      <c r="O1426" s="29">
        <v>0</v>
      </c>
      <c r="P1426" s="13">
        <v>0</v>
      </c>
      <c r="Q1426" s="10" t="str">
        <f t="shared" si="400"/>
        <v>-</v>
      </c>
      <c r="R1426" s="87" t="str">
        <f t="shared" si="401"/>
        <v>-</v>
      </c>
      <c r="S1426" s="29">
        <v>1056</v>
      </c>
      <c r="T1426" s="13">
        <v>1056</v>
      </c>
      <c r="U1426" s="10">
        <f t="shared" si="402"/>
        <v>0</v>
      </c>
      <c r="V1426" s="87">
        <f t="shared" si="403"/>
        <v>0</v>
      </c>
      <c r="W1426" s="88" t="s">
        <v>6719</v>
      </c>
      <c r="X1426" s="89">
        <v>1056</v>
      </c>
      <c r="Y1426" s="89">
        <v>1056</v>
      </c>
      <c r="Z1426" s="10">
        <f t="shared" si="404"/>
        <v>0</v>
      </c>
      <c r="AA1426" s="87">
        <f t="shared" si="405"/>
        <v>0</v>
      </c>
      <c r="AB1426" s="90" t="s">
        <v>11071</v>
      </c>
      <c r="AC1426" s="89" t="s">
        <v>11071</v>
      </c>
      <c r="AD1426" s="89" t="s">
        <v>5344</v>
      </c>
      <c r="AE1426" s="10" t="str">
        <f t="shared" si="406"/>
        <v>-</v>
      </c>
      <c r="AF1426" s="11" t="str">
        <f t="shared" si="407"/>
        <v>-</v>
      </c>
      <c r="AG1426" s="91" t="s">
        <v>11071</v>
      </c>
      <c r="AH1426" s="89" t="s">
        <v>11071</v>
      </c>
      <c r="AI1426" s="89" t="s">
        <v>5344</v>
      </c>
      <c r="AJ1426" s="10" t="str">
        <f t="shared" si="408"/>
        <v>-</v>
      </c>
      <c r="AK1426" s="87" t="str">
        <f t="shared" si="409"/>
        <v>-</v>
      </c>
      <c r="AL1426" s="90" t="s">
        <v>11071</v>
      </c>
      <c r="AM1426" s="89" t="s">
        <v>11071</v>
      </c>
      <c r="AN1426" s="89" t="s">
        <v>5344</v>
      </c>
      <c r="AO1426" s="10" t="str">
        <f t="shared" si="410"/>
        <v>-</v>
      </c>
      <c r="AP1426" s="11" t="str">
        <f t="shared" si="411"/>
        <v>-</v>
      </c>
      <c r="AQ1426" s="91" t="s">
        <v>11071</v>
      </c>
      <c r="AR1426" s="89" t="s">
        <v>5344</v>
      </c>
      <c r="AS1426" s="89" t="s">
        <v>5344</v>
      </c>
      <c r="AT1426" s="10" t="str">
        <f t="shared" si="412"/>
        <v>-</v>
      </c>
      <c r="AU1426" s="87" t="str">
        <f t="shared" si="413"/>
        <v>-</v>
      </c>
      <c r="AV1426" s="15"/>
    </row>
    <row r="1427" spans="3:48" ht="50.1" customHeight="1">
      <c r="C1427" s="5"/>
      <c r="D1427" s="64" t="s">
        <v>2811</v>
      </c>
      <c r="E1427" s="65" t="s">
        <v>5269</v>
      </c>
      <c r="F1427" s="67" t="s">
        <v>2812</v>
      </c>
      <c r="G1427" s="29">
        <v>12</v>
      </c>
      <c r="H1427" s="13">
        <v>12</v>
      </c>
      <c r="I1427" s="10">
        <f t="shared" si="396"/>
        <v>0</v>
      </c>
      <c r="J1427" s="87">
        <f t="shared" si="397"/>
        <v>0</v>
      </c>
      <c r="K1427" s="29">
        <v>0</v>
      </c>
      <c r="L1427" s="13">
        <v>0</v>
      </c>
      <c r="M1427" s="10" t="str">
        <f t="shared" si="398"/>
        <v>-</v>
      </c>
      <c r="N1427" s="87" t="str">
        <f t="shared" si="399"/>
        <v>-</v>
      </c>
      <c r="O1427" s="29">
        <v>0</v>
      </c>
      <c r="P1427" s="13">
        <v>0</v>
      </c>
      <c r="Q1427" s="10" t="str">
        <f t="shared" si="400"/>
        <v>-</v>
      </c>
      <c r="R1427" s="87" t="str">
        <f t="shared" si="401"/>
        <v>-</v>
      </c>
      <c r="S1427" s="29">
        <v>12</v>
      </c>
      <c r="T1427" s="13">
        <v>12</v>
      </c>
      <c r="U1427" s="10">
        <f t="shared" si="402"/>
        <v>0</v>
      </c>
      <c r="V1427" s="87">
        <f t="shared" si="403"/>
        <v>0</v>
      </c>
      <c r="W1427" s="88" t="s">
        <v>9464</v>
      </c>
      <c r="X1427" s="89">
        <v>12</v>
      </c>
      <c r="Y1427" s="89">
        <v>12</v>
      </c>
      <c r="Z1427" s="10">
        <f t="shared" si="404"/>
        <v>0</v>
      </c>
      <c r="AA1427" s="87">
        <f t="shared" si="405"/>
        <v>0</v>
      </c>
      <c r="AB1427" s="90" t="s">
        <v>11071</v>
      </c>
      <c r="AC1427" s="89" t="s">
        <v>11071</v>
      </c>
      <c r="AD1427" s="89" t="s">
        <v>5344</v>
      </c>
      <c r="AE1427" s="10" t="str">
        <f t="shared" si="406"/>
        <v>-</v>
      </c>
      <c r="AF1427" s="11" t="str">
        <f t="shared" si="407"/>
        <v>-</v>
      </c>
      <c r="AG1427" s="91" t="s">
        <v>11071</v>
      </c>
      <c r="AH1427" s="89" t="s">
        <v>11071</v>
      </c>
      <c r="AI1427" s="89" t="s">
        <v>5344</v>
      </c>
      <c r="AJ1427" s="10" t="str">
        <f t="shared" si="408"/>
        <v>-</v>
      </c>
      <c r="AK1427" s="87" t="str">
        <f t="shared" si="409"/>
        <v>-</v>
      </c>
      <c r="AL1427" s="90" t="s">
        <v>11071</v>
      </c>
      <c r="AM1427" s="89" t="s">
        <v>11071</v>
      </c>
      <c r="AN1427" s="89" t="s">
        <v>5344</v>
      </c>
      <c r="AO1427" s="10" t="str">
        <f t="shared" si="410"/>
        <v>-</v>
      </c>
      <c r="AP1427" s="11" t="str">
        <f t="shared" si="411"/>
        <v>-</v>
      </c>
      <c r="AQ1427" s="91" t="s">
        <v>11071</v>
      </c>
      <c r="AR1427" s="89" t="s">
        <v>5344</v>
      </c>
      <c r="AS1427" s="89" t="s">
        <v>5344</v>
      </c>
      <c r="AT1427" s="10" t="str">
        <f t="shared" si="412"/>
        <v>-</v>
      </c>
      <c r="AU1427" s="87" t="str">
        <f t="shared" si="413"/>
        <v>-</v>
      </c>
      <c r="AV1427" s="15"/>
    </row>
    <row r="1428" spans="3:48" ht="50.1" customHeight="1">
      <c r="C1428" s="5"/>
      <c r="D1428" s="64" t="s">
        <v>2813</v>
      </c>
      <c r="E1428" s="65" t="s">
        <v>5269</v>
      </c>
      <c r="F1428" s="67" t="s">
        <v>2814</v>
      </c>
      <c r="G1428" s="29">
        <v>18</v>
      </c>
      <c r="H1428" s="13">
        <v>23</v>
      </c>
      <c r="I1428" s="10">
        <f t="shared" si="396"/>
        <v>-5</v>
      </c>
      <c r="J1428" s="87">
        <f t="shared" si="397"/>
        <v>-21.739130434782609</v>
      </c>
      <c r="K1428" s="29">
        <v>0</v>
      </c>
      <c r="L1428" s="13">
        <v>0</v>
      </c>
      <c r="M1428" s="10" t="str">
        <f t="shared" si="398"/>
        <v>-</v>
      </c>
      <c r="N1428" s="87" t="str">
        <f t="shared" si="399"/>
        <v>-</v>
      </c>
      <c r="O1428" s="29">
        <v>0</v>
      </c>
      <c r="P1428" s="13">
        <v>0</v>
      </c>
      <c r="Q1428" s="10" t="str">
        <f t="shared" si="400"/>
        <v>-</v>
      </c>
      <c r="R1428" s="87" t="str">
        <f t="shared" si="401"/>
        <v>-</v>
      </c>
      <c r="S1428" s="29">
        <v>18</v>
      </c>
      <c r="T1428" s="13">
        <v>23</v>
      </c>
      <c r="U1428" s="10">
        <f t="shared" si="402"/>
        <v>-5</v>
      </c>
      <c r="V1428" s="87">
        <f t="shared" si="403"/>
        <v>-21.739130434782609</v>
      </c>
      <c r="W1428" s="88" t="s">
        <v>9465</v>
      </c>
      <c r="X1428" s="89">
        <v>18.385000000000002</v>
      </c>
      <c r="Y1428" s="89">
        <v>23.103000000000002</v>
      </c>
      <c r="Z1428" s="10">
        <f t="shared" si="404"/>
        <v>-4.718</v>
      </c>
      <c r="AA1428" s="87">
        <f t="shared" si="405"/>
        <v>-20.421590269661944</v>
      </c>
      <c r="AB1428" s="90" t="s">
        <v>11071</v>
      </c>
      <c r="AC1428" s="89" t="s">
        <v>11071</v>
      </c>
      <c r="AD1428" s="89" t="s">
        <v>5344</v>
      </c>
      <c r="AE1428" s="10" t="str">
        <f t="shared" si="406"/>
        <v>-</v>
      </c>
      <c r="AF1428" s="11" t="str">
        <f t="shared" si="407"/>
        <v>-</v>
      </c>
      <c r="AG1428" s="91" t="s">
        <v>11071</v>
      </c>
      <c r="AH1428" s="89" t="s">
        <v>11071</v>
      </c>
      <c r="AI1428" s="89" t="s">
        <v>5344</v>
      </c>
      <c r="AJ1428" s="10" t="str">
        <f t="shared" si="408"/>
        <v>-</v>
      </c>
      <c r="AK1428" s="87" t="str">
        <f t="shared" si="409"/>
        <v>-</v>
      </c>
      <c r="AL1428" s="90" t="s">
        <v>11071</v>
      </c>
      <c r="AM1428" s="89" t="s">
        <v>11071</v>
      </c>
      <c r="AN1428" s="89" t="s">
        <v>5344</v>
      </c>
      <c r="AO1428" s="10" t="str">
        <f t="shared" si="410"/>
        <v>-</v>
      </c>
      <c r="AP1428" s="11" t="str">
        <f t="shared" si="411"/>
        <v>-</v>
      </c>
      <c r="AQ1428" s="91" t="s">
        <v>11071</v>
      </c>
      <c r="AR1428" s="89" t="s">
        <v>5344</v>
      </c>
      <c r="AS1428" s="89" t="s">
        <v>5344</v>
      </c>
      <c r="AT1428" s="10" t="str">
        <f t="shared" si="412"/>
        <v>-</v>
      </c>
      <c r="AU1428" s="87" t="str">
        <f t="shared" si="413"/>
        <v>-</v>
      </c>
      <c r="AV1428" s="15"/>
    </row>
    <row r="1429" spans="3:48" ht="50.1" customHeight="1">
      <c r="C1429" s="5"/>
      <c r="D1429" s="64" t="s">
        <v>2815</v>
      </c>
      <c r="E1429" s="65" t="s">
        <v>5269</v>
      </c>
      <c r="F1429" s="67" t="s">
        <v>2816</v>
      </c>
      <c r="G1429" s="29">
        <v>81</v>
      </c>
      <c r="H1429" s="13">
        <v>77</v>
      </c>
      <c r="I1429" s="10">
        <f t="shared" si="396"/>
        <v>4</v>
      </c>
      <c r="J1429" s="87">
        <f t="shared" si="397"/>
        <v>5.1948051948051948</v>
      </c>
      <c r="K1429" s="29">
        <v>0</v>
      </c>
      <c r="L1429" s="13">
        <v>0</v>
      </c>
      <c r="M1429" s="10" t="str">
        <f t="shared" si="398"/>
        <v>-</v>
      </c>
      <c r="N1429" s="87" t="str">
        <f t="shared" si="399"/>
        <v>-</v>
      </c>
      <c r="O1429" s="29">
        <v>0</v>
      </c>
      <c r="P1429" s="13">
        <v>0</v>
      </c>
      <c r="Q1429" s="10" t="str">
        <f t="shared" si="400"/>
        <v>-</v>
      </c>
      <c r="R1429" s="87" t="str">
        <f t="shared" si="401"/>
        <v>-</v>
      </c>
      <c r="S1429" s="29">
        <v>81</v>
      </c>
      <c r="T1429" s="13">
        <v>77</v>
      </c>
      <c r="U1429" s="10">
        <f t="shared" si="402"/>
        <v>4</v>
      </c>
      <c r="V1429" s="87">
        <f t="shared" si="403"/>
        <v>5.1948051948051948</v>
      </c>
      <c r="W1429" s="88" t="s">
        <v>8135</v>
      </c>
      <c r="X1429" s="89">
        <v>81</v>
      </c>
      <c r="Y1429" s="89">
        <v>77</v>
      </c>
      <c r="Z1429" s="10">
        <f t="shared" si="404"/>
        <v>4</v>
      </c>
      <c r="AA1429" s="87">
        <f t="shared" si="405"/>
        <v>5.1948051948051948</v>
      </c>
      <c r="AB1429" s="90" t="s">
        <v>11071</v>
      </c>
      <c r="AC1429" s="89" t="s">
        <v>11071</v>
      </c>
      <c r="AD1429" s="89" t="s">
        <v>5344</v>
      </c>
      <c r="AE1429" s="10" t="str">
        <f t="shared" si="406"/>
        <v>-</v>
      </c>
      <c r="AF1429" s="11" t="str">
        <f t="shared" si="407"/>
        <v>-</v>
      </c>
      <c r="AG1429" s="91" t="s">
        <v>11071</v>
      </c>
      <c r="AH1429" s="89" t="s">
        <v>11071</v>
      </c>
      <c r="AI1429" s="89" t="s">
        <v>5344</v>
      </c>
      <c r="AJ1429" s="10" t="str">
        <f t="shared" si="408"/>
        <v>-</v>
      </c>
      <c r="AK1429" s="87" t="str">
        <f t="shared" si="409"/>
        <v>-</v>
      </c>
      <c r="AL1429" s="90" t="s">
        <v>11071</v>
      </c>
      <c r="AM1429" s="89" t="s">
        <v>11071</v>
      </c>
      <c r="AN1429" s="89" t="s">
        <v>5344</v>
      </c>
      <c r="AO1429" s="10" t="str">
        <f t="shared" si="410"/>
        <v>-</v>
      </c>
      <c r="AP1429" s="11" t="str">
        <f t="shared" si="411"/>
        <v>-</v>
      </c>
      <c r="AQ1429" s="91" t="s">
        <v>11071</v>
      </c>
      <c r="AR1429" s="89" t="s">
        <v>5344</v>
      </c>
      <c r="AS1429" s="89" t="s">
        <v>5344</v>
      </c>
      <c r="AT1429" s="10" t="str">
        <f t="shared" si="412"/>
        <v>-</v>
      </c>
      <c r="AU1429" s="87" t="str">
        <f t="shared" si="413"/>
        <v>-</v>
      </c>
      <c r="AV1429" s="20"/>
    </row>
    <row r="1430" spans="3:48" ht="50.1" customHeight="1">
      <c r="C1430" s="5"/>
      <c r="D1430" s="64" t="s">
        <v>2817</v>
      </c>
      <c r="E1430" s="65" t="s">
        <v>5269</v>
      </c>
      <c r="F1430" s="67" t="s">
        <v>2818</v>
      </c>
      <c r="G1430" s="29">
        <v>30</v>
      </c>
      <c r="H1430" s="13">
        <v>0</v>
      </c>
      <c r="I1430" s="10">
        <f t="shared" si="396"/>
        <v>30</v>
      </c>
      <c r="J1430" s="87" t="str">
        <f t="shared" si="397"/>
        <v>-</v>
      </c>
      <c r="K1430" s="29">
        <v>0</v>
      </c>
      <c r="L1430" s="13">
        <v>0</v>
      </c>
      <c r="M1430" s="10" t="str">
        <f t="shared" si="398"/>
        <v>-</v>
      </c>
      <c r="N1430" s="87" t="str">
        <f t="shared" si="399"/>
        <v>-</v>
      </c>
      <c r="O1430" s="29">
        <v>0</v>
      </c>
      <c r="P1430" s="13">
        <v>0</v>
      </c>
      <c r="Q1430" s="10" t="str">
        <f t="shared" si="400"/>
        <v>-</v>
      </c>
      <c r="R1430" s="87" t="str">
        <f t="shared" si="401"/>
        <v>-</v>
      </c>
      <c r="S1430" s="29">
        <v>30</v>
      </c>
      <c r="T1430" s="13">
        <v>0</v>
      </c>
      <c r="U1430" s="10">
        <f t="shared" si="402"/>
        <v>30</v>
      </c>
      <c r="V1430" s="87" t="str">
        <f t="shared" si="403"/>
        <v>-</v>
      </c>
      <c r="W1430" s="88" t="s">
        <v>9466</v>
      </c>
      <c r="X1430" s="89">
        <v>30</v>
      </c>
      <c r="Y1430" s="89">
        <v>0</v>
      </c>
      <c r="Z1430" s="10">
        <f t="shared" si="404"/>
        <v>30</v>
      </c>
      <c r="AA1430" s="87" t="str">
        <f t="shared" si="405"/>
        <v>-</v>
      </c>
      <c r="AB1430" s="90" t="s">
        <v>11071</v>
      </c>
      <c r="AC1430" s="89" t="s">
        <v>11071</v>
      </c>
      <c r="AD1430" s="89" t="s">
        <v>5344</v>
      </c>
      <c r="AE1430" s="10" t="str">
        <f t="shared" si="406"/>
        <v>-</v>
      </c>
      <c r="AF1430" s="11" t="str">
        <f t="shared" si="407"/>
        <v>-</v>
      </c>
      <c r="AG1430" s="91" t="s">
        <v>11071</v>
      </c>
      <c r="AH1430" s="89" t="s">
        <v>11071</v>
      </c>
      <c r="AI1430" s="89" t="s">
        <v>5344</v>
      </c>
      <c r="AJ1430" s="10" t="str">
        <f t="shared" si="408"/>
        <v>-</v>
      </c>
      <c r="AK1430" s="87" t="str">
        <f t="shared" si="409"/>
        <v>-</v>
      </c>
      <c r="AL1430" s="90" t="s">
        <v>11071</v>
      </c>
      <c r="AM1430" s="89" t="s">
        <v>11071</v>
      </c>
      <c r="AN1430" s="89" t="s">
        <v>5344</v>
      </c>
      <c r="AO1430" s="10" t="str">
        <f t="shared" si="410"/>
        <v>-</v>
      </c>
      <c r="AP1430" s="11" t="str">
        <f t="shared" si="411"/>
        <v>-</v>
      </c>
      <c r="AQ1430" s="91" t="s">
        <v>11071</v>
      </c>
      <c r="AR1430" s="89" t="s">
        <v>5344</v>
      </c>
      <c r="AS1430" s="89" t="s">
        <v>5344</v>
      </c>
      <c r="AT1430" s="10" t="str">
        <f t="shared" si="412"/>
        <v>-</v>
      </c>
      <c r="AU1430" s="87" t="str">
        <f t="shared" si="413"/>
        <v>-</v>
      </c>
      <c r="AV1430" s="20"/>
    </row>
    <row r="1431" spans="3:48" ht="50.1" customHeight="1">
      <c r="C1431" s="5"/>
      <c r="D1431" s="64" t="s">
        <v>2819</v>
      </c>
      <c r="E1431" s="65" t="s">
        <v>5269</v>
      </c>
      <c r="F1431" s="67" t="s">
        <v>2820</v>
      </c>
      <c r="G1431" s="29">
        <v>165</v>
      </c>
      <c r="H1431" s="13">
        <v>175</v>
      </c>
      <c r="I1431" s="10">
        <f t="shared" si="396"/>
        <v>-10</v>
      </c>
      <c r="J1431" s="87">
        <f t="shared" si="397"/>
        <v>-5.7142857142857144</v>
      </c>
      <c r="K1431" s="29">
        <v>42</v>
      </c>
      <c r="L1431" s="13">
        <v>42</v>
      </c>
      <c r="M1431" s="10">
        <f t="shared" si="398"/>
        <v>0</v>
      </c>
      <c r="N1431" s="87">
        <f t="shared" si="399"/>
        <v>0</v>
      </c>
      <c r="O1431" s="29">
        <v>0</v>
      </c>
      <c r="P1431" s="13">
        <v>0</v>
      </c>
      <c r="Q1431" s="10" t="str">
        <f t="shared" si="400"/>
        <v>-</v>
      </c>
      <c r="R1431" s="87" t="str">
        <f t="shared" si="401"/>
        <v>-</v>
      </c>
      <c r="S1431" s="29">
        <v>123</v>
      </c>
      <c r="T1431" s="13">
        <v>133</v>
      </c>
      <c r="U1431" s="10">
        <f t="shared" si="402"/>
        <v>-10</v>
      </c>
      <c r="V1431" s="87">
        <f t="shared" si="403"/>
        <v>-7.518796992481203</v>
      </c>
      <c r="W1431" s="88" t="s">
        <v>5568</v>
      </c>
      <c r="X1431" s="89">
        <v>102</v>
      </c>
      <c r="Y1431" s="89">
        <v>119</v>
      </c>
      <c r="Z1431" s="10">
        <f t="shared" si="404"/>
        <v>-17</v>
      </c>
      <c r="AA1431" s="87">
        <f t="shared" si="405"/>
        <v>-14.285714285714285</v>
      </c>
      <c r="AB1431" s="90" t="s">
        <v>5350</v>
      </c>
      <c r="AC1431" s="89">
        <v>22</v>
      </c>
      <c r="AD1431" s="89">
        <v>14</v>
      </c>
      <c r="AE1431" s="10">
        <f t="shared" si="406"/>
        <v>8</v>
      </c>
      <c r="AF1431" s="11">
        <f t="shared" si="407"/>
        <v>57.142857142857139</v>
      </c>
      <c r="AG1431" s="91" t="s">
        <v>11071</v>
      </c>
      <c r="AH1431" s="89" t="s">
        <v>11071</v>
      </c>
      <c r="AI1431" s="89" t="s">
        <v>5344</v>
      </c>
      <c r="AJ1431" s="10" t="str">
        <f t="shared" si="408"/>
        <v>-</v>
      </c>
      <c r="AK1431" s="87" t="str">
        <f t="shared" si="409"/>
        <v>-</v>
      </c>
      <c r="AL1431" s="90" t="s">
        <v>11071</v>
      </c>
      <c r="AM1431" s="89" t="s">
        <v>11071</v>
      </c>
      <c r="AN1431" s="89" t="s">
        <v>5344</v>
      </c>
      <c r="AO1431" s="10" t="str">
        <f t="shared" si="410"/>
        <v>-</v>
      </c>
      <c r="AP1431" s="11" t="str">
        <f t="shared" si="411"/>
        <v>-</v>
      </c>
      <c r="AQ1431" s="91" t="s">
        <v>11071</v>
      </c>
      <c r="AR1431" s="89" t="s">
        <v>5344</v>
      </c>
      <c r="AS1431" s="89" t="s">
        <v>5344</v>
      </c>
      <c r="AT1431" s="10" t="str">
        <f t="shared" si="412"/>
        <v>-</v>
      </c>
      <c r="AU1431" s="87" t="str">
        <f t="shared" si="413"/>
        <v>-</v>
      </c>
      <c r="AV1431" s="15"/>
    </row>
    <row r="1432" spans="3:48" ht="50.1" customHeight="1">
      <c r="C1432" s="5"/>
      <c r="D1432" s="64" t="s">
        <v>2821</v>
      </c>
      <c r="E1432" s="65" t="s">
        <v>5269</v>
      </c>
      <c r="F1432" s="67" t="s">
        <v>2822</v>
      </c>
      <c r="G1432" s="29">
        <v>63</v>
      </c>
      <c r="H1432" s="13">
        <v>63</v>
      </c>
      <c r="I1432" s="10">
        <f t="shared" si="396"/>
        <v>0</v>
      </c>
      <c r="J1432" s="87">
        <f t="shared" si="397"/>
        <v>0</v>
      </c>
      <c r="K1432" s="29">
        <v>63</v>
      </c>
      <c r="L1432" s="13">
        <v>63</v>
      </c>
      <c r="M1432" s="10">
        <f t="shared" si="398"/>
        <v>0</v>
      </c>
      <c r="N1432" s="87">
        <f t="shared" si="399"/>
        <v>0</v>
      </c>
      <c r="O1432" s="29">
        <v>0</v>
      </c>
      <c r="P1432" s="13">
        <v>0</v>
      </c>
      <c r="Q1432" s="10" t="str">
        <f t="shared" si="400"/>
        <v>-</v>
      </c>
      <c r="R1432" s="87" t="str">
        <f t="shared" si="401"/>
        <v>-</v>
      </c>
      <c r="S1432" s="29">
        <v>0</v>
      </c>
      <c r="T1432" s="13">
        <v>0</v>
      </c>
      <c r="U1432" s="10" t="str">
        <f t="shared" si="402"/>
        <v>-</v>
      </c>
      <c r="V1432" s="87" t="str">
        <f t="shared" si="403"/>
        <v>-</v>
      </c>
      <c r="W1432" s="88" t="s">
        <v>11071</v>
      </c>
      <c r="X1432" s="89" t="s">
        <v>11071</v>
      </c>
      <c r="Y1432" s="89" t="s">
        <v>5344</v>
      </c>
      <c r="Z1432" s="10" t="str">
        <f t="shared" si="404"/>
        <v>-</v>
      </c>
      <c r="AA1432" s="87" t="str">
        <f t="shared" si="405"/>
        <v>-</v>
      </c>
      <c r="AB1432" s="90" t="s">
        <v>11071</v>
      </c>
      <c r="AC1432" s="89" t="s">
        <v>11071</v>
      </c>
      <c r="AD1432" s="89" t="s">
        <v>5344</v>
      </c>
      <c r="AE1432" s="10" t="str">
        <f t="shared" si="406"/>
        <v>-</v>
      </c>
      <c r="AF1432" s="11" t="str">
        <f t="shared" si="407"/>
        <v>-</v>
      </c>
      <c r="AG1432" s="91" t="s">
        <v>11071</v>
      </c>
      <c r="AH1432" s="89" t="s">
        <v>11071</v>
      </c>
      <c r="AI1432" s="89" t="s">
        <v>5344</v>
      </c>
      <c r="AJ1432" s="10" t="str">
        <f t="shared" si="408"/>
        <v>-</v>
      </c>
      <c r="AK1432" s="87" t="str">
        <f t="shared" si="409"/>
        <v>-</v>
      </c>
      <c r="AL1432" s="90" t="s">
        <v>11071</v>
      </c>
      <c r="AM1432" s="89" t="s">
        <v>11071</v>
      </c>
      <c r="AN1432" s="89" t="s">
        <v>5344</v>
      </c>
      <c r="AO1432" s="10" t="str">
        <f t="shared" si="410"/>
        <v>-</v>
      </c>
      <c r="AP1432" s="11" t="str">
        <f t="shared" si="411"/>
        <v>-</v>
      </c>
      <c r="AQ1432" s="91" t="s">
        <v>11071</v>
      </c>
      <c r="AR1432" s="89" t="s">
        <v>5344</v>
      </c>
      <c r="AS1432" s="89" t="s">
        <v>5344</v>
      </c>
      <c r="AT1432" s="10" t="str">
        <f t="shared" si="412"/>
        <v>-</v>
      </c>
      <c r="AU1432" s="87" t="str">
        <f t="shared" si="413"/>
        <v>-</v>
      </c>
      <c r="AV1432" s="15"/>
    </row>
    <row r="1433" spans="3:48" ht="50.1" customHeight="1">
      <c r="C1433" s="5"/>
      <c r="D1433" s="64" t="s">
        <v>2823</v>
      </c>
      <c r="E1433" s="65" t="s">
        <v>5269</v>
      </c>
      <c r="F1433" s="67" t="s">
        <v>2824</v>
      </c>
      <c r="G1433" s="29">
        <v>62</v>
      </c>
      <c r="H1433" s="13">
        <v>60</v>
      </c>
      <c r="I1433" s="10">
        <f t="shared" si="396"/>
        <v>2</v>
      </c>
      <c r="J1433" s="87">
        <f t="shared" si="397"/>
        <v>3.3333333333333335</v>
      </c>
      <c r="K1433" s="29">
        <v>62</v>
      </c>
      <c r="L1433" s="13">
        <v>60</v>
      </c>
      <c r="M1433" s="10">
        <f t="shared" si="398"/>
        <v>2</v>
      </c>
      <c r="N1433" s="87">
        <f t="shared" si="399"/>
        <v>3.3333333333333335</v>
      </c>
      <c r="O1433" s="29">
        <v>0</v>
      </c>
      <c r="P1433" s="13">
        <v>0</v>
      </c>
      <c r="Q1433" s="10" t="str">
        <f t="shared" si="400"/>
        <v>-</v>
      </c>
      <c r="R1433" s="87" t="str">
        <f t="shared" si="401"/>
        <v>-</v>
      </c>
      <c r="S1433" s="29">
        <v>0</v>
      </c>
      <c r="T1433" s="13">
        <v>0</v>
      </c>
      <c r="U1433" s="10" t="str">
        <f t="shared" si="402"/>
        <v>-</v>
      </c>
      <c r="V1433" s="87" t="str">
        <f t="shared" si="403"/>
        <v>-</v>
      </c>
      <c r="W1433" s="88" t="s">
        <v>11071</v>
      </c>
      <c r="X1433" s="89" t="s">
        <v>11071</v>
      </c>
      <c r="Y1433" s="89" t="s">
        <v>5344</v>
      </c>
      <c r="Z1433" s="10" t="str">
        <f t="shared" si="404"/>
        <v>-</v>
      </c>
      <c r="AA1433" s="87" t="str">
        <f t="shared" si="405"/>
        <v>-</v>
      </c>
      <c r="AB1433" s="90" t="s">
        <v>11071</v>
      </c>
      <c r="AC1433" s="89" t="s">
        <v>11071</v>
      </c>
      <c r="AD1433" s="89" t="s">
        <v>5344</v>
      </c>
      <c r="AE1433" s="10" t="str">
        <f t="shared" si="406"/>
        <v>-</v>
      </c>
      <c r="AF1433" s="11" t="str">
        <f t="shared" si="407"/>
        <v>-</v>
      </c>
      <c r="AG1433" s="91" t="s">
        <v>11071</v>
      </c>
      <c r="AH1433" s="89" t="s">
        <v>11071</v>
      </c>
      <c r="AI1433" s="89" t="s">
        <v>5344</v>
      </c>
      <c r="AJ1433" s="10" t="str">
        <f t="shared" si="408"/>
        <v>-</v>
      </c>
      <c r="AK1433" s="87" t="str">
        <f t="shared" si="409"/>
        <v>-</v>
      </c>
      <c r="AL1433" s="90" t="s">
        <v>11071</v>
      </c>
      <c r="AM1433" s="89" t="s">
        <v>11071</v>
      </c>
      <c r="AN1433" s="89" t="s">
        <v>5344</v>
      </c>
      <c r="AO1433" s="10" t="str">
        <f t="shared" si="410"/>
        <v>-</v>
      </c>
      <c r="AP1433" s="11" t="str">
        <f t="shared" si="411"/>
        <v>-</v>
      </c>
      <c r="AQ1433" s="91" t="s">
        <v>11071</v>
      </c>
      <c r="AR1433" s="89" t="s">
        <v>5344</v>
      </c>
      <c r="AS1433" s="89" t="s">
        <v>5344</v>
      </c>
      <c r="AT1433" s="10" t="str">
        <f t="shared" si="412"/>
        <v>-</v>
      </c>
      <c r="AU1433" s="87" t="str">
        <f t="shared" si="413"/>
        <v>-</v>
      </c>
      <c r="AV1433" s="15"/>
    </row>
    <row r="1434" spans="3:48" ht="50.1" customHeight="1">
      <c r="C1434" s="5"/>
      <c r="D1434" s="64" t="s">
        <v>5212</v>
      </c>
      <c r="E1434" s="65" t="s">
        <v>5304</v>
      </c>
      <c r="F1434" s="67" t="s">
        <v>5213</v>
      </c>
      <c r="G1434" s="29">
        <v>51198</v>
      </c>
      <c r="H1434" s="13">
        <v>52331</v>
      </c>
      <c r="I1434" s="10">
        <f t="shared" si="396"/>
        <v>-1133</v>
      </c>
      <c r="J1434" s="87">
        <f t="shared" si="397"/>
        <v>-2.1650646844126809</v>
      </c>
      <c r="K1434" s="29">
        <v>14252</v>
      </c>
      <c r="L1434" s="13">
        <v>12461</v>
      </c>
      <c r="M1434" s="10">
        <f t="shared" si="398"/>
        <v>1791</v>
      </c>
      <c r="N1434" s="87">
        <f t="shared" si="399"/>
        <v>14.372843271005536</v>
      </c>
      <c r="O1434" s="29">
        <v>5091</v>
      </c>
      <c r="P1434" s="13">
        <v>6500</v>
      </c>
      <c r="Q1434" s="10">
        <f t="shared" si="400"/>
        <v>-1409</v>
      </c>
      <c r="R1434" s="87">
        <f t="shared" si="401"/>
        <v>-21.676923076923078</v>
      </c>
      <c r="S1434" s="29">
        <v>31854</v>
      </c>
      <c r="T1434" s="13">
        <v>33370</v>
      </c>
      <c r="U1434" s="10">
        <f t="shared" si="402"/>
        <v>-1516</v>
      </c>
      <c r="V1434" s="87">
        <f t="shared" si="403"/>
        <v>-4.5430026970332635</v>
      </c>
      <c r="W1434" s="88" t="s">
        <v>7560</v>
      </c>
      <c r="X1434" s="89">
        <v>10000</v>
      </c>
      <c r="Y1434" s="89">
        <v>10000</v>
      </c>
      <c r="Z1434" s="10">
        <f t="shared" si="404"/>
        <v>0</v>
      </c>
      <c r="AA1434" s="87">
        <f t="shared" si="405"/>
        <v>0</v>
      </c>
      <c r="AB1434" s="90" t="s">
        <v>7561</v>
      </c>
      <c r="AC1434" s="89">
        <v>4119</v>
      </c>
      <c r="AD1434" s="89">
        <v>4063</v>
      </c>
      <c r="AE1434" s="10">
        <f t="shared" si="406"/>
        <v>56</v>
      </c>
      <c r="AF1434" s="11">
        <f t="shared" si="407"/>
        <v>1.3782919025350726</v>
      </c>
      <c r="AG1434" s="91" t="s">
        <v>7562</v>
      </c>
      <c r="AH1434" s="89">
        <v>3464</v>
      </c>
      <c r="AI1434" s="89">
        <v>4944</v>
      </c>
      <c r="AJ1434" s="10">
        <f t="shared" si="408"/>
        <v>-1480</v>
      </c>
      <c r="AK1434" s="87">
        <f t="shared" si="409"/>
        <v>-29.935275080906148</v>
      </c>
      <c r="AL1434" s="90" t="s">
        <v>7563</v>
      </c>
      <c r="AM1434" s="89">
        <v>2264</v>
      </c>
      <c r="AN1434" s="89">
        <v>2264</v>
      </c>
      <c r="AO1434" s="10">
        <f t="shared" si="410"/>
        <v>0</v>
      </c>
      <c r="AP1434" s="11">
        <f t="shared" si="411"/>
        <v>0</v>
      </c>
      <c r="AQ1434" s="91" t="s">
        <v>7564</v>
      </c>
      <c r="AR1434" s="89">
        <v>2000</v>
      </c>
      <c r="AS1434" s="89">
        <v>2000</v>
      </c>
      <c r="AT1434" s="10">
        <f t="shared" si="412"/>
        <v>0</v>
      </c>
      <c r="AU1434" s="87">
        <f t="shared" si="413"/>
        <v>0</v>
      </c>
      <c r="AV1434" s="19" t="s">
        <v>6720</v>
      </c>
    </row>
    <row r="1435" spans="3:48" ht="50.1" customHeight="1">
      <c r="C1435" s="5"/>
      <c r="D1435" s="64" t="s">
        <v>2825</v>
      </c>
      <c r="E1435" s="65" t="s">
        <v>5270</v>
      </c>
      <c r="F1435" s="67" t="s">
        <v>2826</v>
      </c>
      <c r="G1435" s="29">
        <v>10636</v>
      </c>
      <c r="H1435" s="13">
        <v>7367</v>
      </c>
      <c r="I1435" s="10">
        <f t="shared" si="396"/>
        <v>3269</v>
      </c>
      <c r="J1435" s="87">
        <f t="shared" si="397"/>
        <v>44.373557757567532</v>
      </c>
      <c r="K1435" s="29">
        <v>5298</v>
      </c>
      <c r="L1435" s="13">
        <v>5261</v>
      </c>
      <c r="M1435" s="10">
        <f t="shared" si="398"/>
        <v>37</v>
      </c>
      <c r="N1435" s="87">
        <f t="shared" si="399"/>
        <v>0.70328834822277142</v>
      </c>
      <c r="O1435" s="29">
        <v>347</v>
      </c>
      <c r="P1435" s="13">
        <v>355</v>
      </c>
      <c r="Q1435" s="10">
        <f t="shared" si="400"/>
        <v>-8</v>
      </c>
      <c r="R1435" s="87">
        <f t="shared" si="401"/>
        <v>-2.2535211267605635</v>
      </c>
      <c r="S1435" s="29">
        <v>4990</v>
      </c>
      <c r="T1435" s="13">
        <v>1751</v>
      </c>
      <c r="U1435" s="10">
        <f t="shared" si="402"/>
        <v>3239</v>
      </c>
      <c r="V1435" s="87">
        <f t="shared" si="403"/>
        <v>184.98001142204456</v>
      </c>
      <c r="W1435" s="88" t="s">
        <v>9467</v>
      </c>
      <c r="X1435" s="89">
        <v>2610</v>
      </c>
      <c r="Y1435" s="89" t="s">
        <v>5344</v>
      </c>
      <c r="Z1435" s="10" t="str">
        <f t="shared" si="404"/>
        <v>-</v>
      </c>
      <c r="AA1435" s="87" t="str">
        <f t="shared" si="405"/>
        <v>-</v>
      </c>
      <c r="AB1435" s="90" t="s">
        <v>6721</v>
      </c>
      <c r="AC1435" s="89">
        <v>866</v>
      </c>
      <c r="AD1435" s="89">
        <v>532</v>
      </c>
      <c r="AE1435" s="10">
        <f t="shared" si="406"/>
        <v>334</v>
      </c>
      <c r="AF1435" s="11">
        <f t="shared" si="407"/>
        <v>62.781954887218049</v>
      </c>
      <c r="AG1435" s="91" t="s">
        <v>9468</v>
      </c>
      <c r="AH1435" s="89">
        <v>427</v>
      </c>
      <c r="AI1435" s="89">
        <v>421</v>
      </c>
      <c r="AJ1435" s="10">
        <f t="shared" si="408"/>
        <v>6</v>
      </c>
      <c r="AK1435" s="87">
        <f t="shared" si="409"/>
        <v>1.4251781472684086</v>
      </c>
      <c r="AL1435" s="90" t="s">
        <v>6722</v>
      </c>
      <c r="AM1435" s="89">
        <v>236</v>
      </c>
      <c r="AN1435" s="89">
        <v>228</v>
      </c>
      <c r="AO1435" s="10">
        <f t="shared" si="410"/>
        <v>8</v>
      </c>
      <c r="AP1435" s="11">
        <f t="shared" si="411"/>
        <v>3.5087719298245612</v>
      </c>
      <c r="AQ1435" s="91" t="s">
        <v>9469</v>
      </c>
      <c r="AR1435" s="89">
        <v>215</v>
      </c>
      <c r="AS1435" s="89" t="s">
        <v>5344</v>
      </c>
      <c r="AT1435" s="10" t="str">
        <f t="shared" si="412"/>
        <v>-</v>
      </c>
      <c r="AU1435" s="87" t="str">
        <f t="shared" si="413"/>
        <v>-</v>
      </c>
      <c r="AV1435" s="19" t="s">
        <v>6723</v>
      </c>
    </row>
    <row r="1436" spans="3:48" ht="50.1" customHeight="1">
      <c r="C1436" s="5"/>
      <c r="D1436" s="64" t="s">
        <v>2827</v>
      </c>
      <c r="E1436" s="65" t="s">
        <v>5270</v>
      </c>
      <c r="F1436" s="67" t="s">
        <v>2828</v>
      </c>
      <c r="G1436" s="29">
        <v>24425</v>
      </c>
      <c r="H1436" s="13">
        <v>24866</v>
      </c>
      <c r="I1436" s="10">
        <f t="shared" si="396"/>
        <v>-441</v>
      </c>
      <c r="J1436" s="87">
        <f t="shared" si="397"/>
        <v>-1.773505992117751</v>
      </c>
      <c r="K1436" s="29">
        <v>12057</v>
      </c>
      <c r="L1436" s="13">
        <v>11989</v>
      </c>
      <c r="M1436" s="10">
        <f t="shared" si="398"/>
        <v>68</v>
      </c>
      <c r="N1436" s="87">
        <f t="shared" si="399"/>
        <v>0.56718658770539654</v>
      </c>
      <c r="O1436" s="29">
        <v>0</v>
      </c>
      <c r="P1436" s="13">
        <v>0</v>
      </c>
      <c r="Q1436" s="10" t="str">
        <f t="shared" si="400"/>
        <v>-</v>
      </c>
      <c r="R1436" s="87" t="str">
        <f t="shared" si="401"/>
        <v>-</v>
      </c>
      <c r="S1436" s="29">
        <v>12368</v>
      </c>
      <c r="T1436" s="13">
        <v>12877</v>
      </c>
      <c r="U1436" s="10">
        <f t="shared" si="402"/>
        <v>-509</v>
      </c>
      <c r="V1436" s="87">
        <f t="shared" si="403"/>
        <v>-3.9527840335481867</v>
      </c>
      <c r="W1436" s="88" t="s">
        <v>7536</v>
      </c>
      <c r="X1436" s="89">
        <v>5393</v>
      </c>
      <c r="Y1436" s="89">
        <v>5388</v>
      </c>
      <c r="Z1436" s="10">
        <f t="shared" si="404"/>
        <v>5</v>
      </c>
      <c r="AA1436" s="87">
        <f t="shared" si="405"/>
        <v>9.2798812175204151E-2</v>
      </c>
      <c r="AB1436" s="90" t="s">
        <v>6457</v>
      </c>
      <c r="AC1436" s="89">
        <v>2723</v>
      </c>
      <c r="AD1436" s="89">
        <v>2784</v>
      </c>
      <c r="AE1436" s="10">
        <f t="shared" si="406"/>
        <v>-61</v>
      </c>
      <c r="AF1436" s="11">
        <f t="shared" si="407"/>
        <v>-2.1910919540229887</v>
      </c>
      <c r="AG1436" s="91" t="s">
        <v>9470</v>
      </c>
      <c r="AH1436" s="89">
        <v>2311</v>
      </c>
      <c r="AI1436" s="89">
        <v>2304</v>
      </c>
      <c r="AJ1436" s="10">
        <f t="shared" si="408"/>
        <v>7</v>
      </c>
      <c r="AK1436" s="87">
        <f t="shared" si="409"/>
        <v>0.30381944444444448</v>
      </c>
      <c r="AL1436" s="90" t="s">
        <v>9471</v>
      </c>
      <c r="AM1436" s="89">
        <v>964</v>
      </c>
      <c r="AN1436" s="89">
        <v>961</v>
      </c>
      <c r="AO1436" s="10">
        <f t="shared" si="410"/>
        <v>3</v>
      </c>
      <c r="AP1436" s="11">
        <f t="shared" si="411"/>
        <v>0.31217481789802287</v>
      </c>
      <c r="AQ1436" s="91" t="s">
        <v>6787</v>
      </c>
      <c r="AR1436" s="89">
        <v>749</v>
      </c>
      <c r="AS1436" s="89">
        <v>1117</v>
      </c>
      <c r="AT1436" s="10">
        <f t="shared" si="412"/>
        <v>-368</v>
      </c>
      <c r="AU1436" s="87">
        <f t="shared" si="413"/>
        <v>-32.945389435989256</v>
      </c>
      <c r="AV1436" s="19" t="s">
        <v>6723</v>
      </c>
    </row>
    <row r="1437" spans="3:48" ht="50.1" customHeight="1">
      <c r="C1437" s="5"/>
      <c r="D1437" s="64" t="s">
        <v>2829</v>
      </c>
      <c r="E1437" s="65" t="s">
        <v>5270</v>
      </c>
      <c r="F1437" s="67" t="s">
        <v>2830</v>
      </c>
      <c r="G1437" s="29">
        <v>6997</v>
      </c>
      <c r="H1437" s="13">
        <v>7611</v>
      </c>
      <c r="I1437" s="10">
        <f t="shared" si="396"/>
        <v>-614</v>
      </c>
      <c r="J1437" s="87">
        <f t="shared" si="397"/>
        <v>-8.0672710550518989</v>
      </c>
      <c r="K1437" s="29">
        <v>3461</v>
      </c>
      <c r="L1437" s="13">
        <v>4256</v>
      </c>
      <c r="M1437" s="10">
        <f t="shared" si="398"/>
        <v>-795</v>
      </c>
      <c r="N1437" s="87">
        <f t="shared" si="399"/>
        <v>-18.679511278195488</v>
      </c>
      <c r="O1437" s="29">
        <v>50</v>
      </c>
      <c r="P1437" s="13">
        <v>50</v>
      </c>
      <c r="Q1437" s="10">
        <f t="shared" si="400"/>
        <v>0</v>
      </c>
      <c r="R1437" s="87">
        <f t="shared" si="401"/>
        <v>0</v>
      </c>
      <c r="S1437" s="29">
        <v>3486</v>
      </c>
      <c r="T1437" s="13">
        <v>3305</v>
      </c>
      <c r="U1437" s="10">
        <f t="shared" si="402"/>
        <v>181</v>
      </c>
      <c r="V1437" s="87">
        <f t="shared" si="403"/>
        <v>5.4765506807866871</v>
      </c>
      <c r="W1437" s="88" t="s">
        <v>5363</v>
      </c>
      <c r="X1437" s="89">
        <v>2364</v>
      </c>
      <c r="Y1437" s="89">
        <v>2363</v>
      </c>
      <c r="Z1437" s="10">
        <f t="shared" si="404"/>
        <v>1</v>
      </c>
      <c r="AA1437" s="87">
        <f t="shared" si="405"/>
        <v>4.2319085907744393E-2</v>
      </c>
      <c r="AB1437" s="90" t="s">
        <v>9472</v>
      </c>
      <c r="AC1437" s="89">
        <v>425</v>
      </c>
      <c r="AD1437" s="89">
        <v>281</v>
      </c>
      <c r="AE1437" s="10">
        <f t="shared" si="406"/>
        <v>144</v>
      </c>
      <c r="AF1437" s="11">
        <f t="shared" si="407"/>
        <v>51.245551601423486</v>
      </c>
      <c r="AG1437" s="91" t="s">
        <v>5718</v>
      </c>
      <c r="AH1437" s="89">
        <v>293</v>
      </c>
      <c r="AI1437" s="89">
        <v>274</v>
      </c>
      <c r="AJ1437" s="10">
        <f t="shared" si="408"/>
        <v>19</v>
      </c>
      <c r="AK1437" s="87">
        <f t="shared" si="409"/>
        <v>6.9343065693430654</v>
      </c>
      <c r="AL1437" s="90" t="s">
        <v>5489</v>
      </c>
      <c r="AM1437" s="89">
        <v>195</v>
      </c>
      <c r="AN1437" s="89">
        <v>195</v>
      </c>
      <c r="AO1437" s="10">
        <f t="shared" si="410"/>
        <v>0</v>
      </c>
      <c r="AP1437" s="11">
        <f t="shared" si="411"/>
        <v>0</v>
      </c>
      <c r="AQ1437" s="91" t="s">
        <v>9473</v>
      </c>
      <c r="AR1437" s="89">
        <v>61</v>
      </c>
      <c r="AS1437" s="89">
        <v>61</v>
      </c>
      <c r="AT1437" s="10">
        <f t="shared" si="412"/>
        <v>0</v>
      </c>
      <c r="AU1437" s="87">
        <f t="shared" si="413"/>
        <v>0</v>
      </c>
      <c r="AV1437" s="19" t="s">
        <v>6723</v>
      </c>
    </row>
    <row r="1438" spans="3:48" ht="50.1" customHeight="1">
      <c r="C1438" s="5"/>
      <c r="D1438" s="64" t="s">
        <v>2831</v>
      </c>
      <c r="E1438" s="65" t="s">
        <v>5270</v>
      </c>
      <c r="F1438" s="67" t="s">
        <v>2832</v>
      </c>
      <c r="G1438" s="29">
        <v>7010</v>
      </c>
      <c r="H1438" s="13">
        <v>7960</v>
      </c>
      <c r="I1438" s="10">
        <f t="shared" si="396"/>
        <v>-950</v>
      </c>
      <c r="J1438" s="87">
        <f t="shared" si="397"/>
        <v>-11.934673366834172</v>
      </c>
      <c r="K1438" s="29">
        <v>3085</v>
      </c>
      <c r="L1438" s="13">
        <v>3612</v>
      </c>
      <c r="M1438" s="10">
        <f t="shared" si="398"/>
        <v>-527</v>
      </c>
      <c r="N1438" s="87">
        <f t="shared" si="399"/>
        <v>-14.590254706533775</v>
      </c>
      <c r="O1438" s="29">
        <v>46</v>
      </c>
      <c r="P1438" s="13">
        <v>46</v>
      </c>
      <c r="Q1438" s="10">
        <f t="shared" si="400"/>
        <v>0</v>
      </c>
      <c r="R1438" s="87">
        <f t="shared" si="401"/>
        <v>0</v>
      </c>
      <c r="S1438" s="29">
        <v>3879</v>
      </c>
      <c r="T1438" s="13">
        <v>4302</v>
      </c>
      <c r="U1438" s="10">
        <f t="shared" si="402"/>
        <v>-423</v>
      </c>
      <c r="V1438" s="87">
        <f t="shared" si="403"/>
        <v>-9.8326359832635983</v>
      </c>
      <c r="W1438" s="88" t="s">
        <v>5378</v>
      </c>
      <c r="X1438" s="89">
        <v>3108</v>
      </c>
      <c r="Y1438" s="89">
        <v>3875</v>
      </c>
      <c r="Z1438" s="10">
        <f t="shared" si="404"/>
        <v>-767</v>
      </c>
      <c r="AA1438" s="87">
        <f t="shared" si="405"/>
        <v>-19.793548387096774</v>
      </c>
      <c r="AB1438" s="90" t="s">
        <v>9474</v>
      </c>
      <c r="AC1438" s="89">
        <v>296</v>
      </c>
      <c r="AD1438" s="89">
        <v>296</v>
      </c>
      <c r="AE1438" s="10">
        <f t="shared" si="406"/>
        <v>0</v>
      </c>
      <c r="AF1438" s="11">
        <f t="shared" si="407"/>
        <v>0</v>
      </c>
      <c r="AG1438" s="91" t="s">
        <v>9475</v>
      </c>
      <c r="AH1438" s="89">
        <v>230</v>
      </c>
      <c r="AI1438" s="89">
        <v>8</v>
      </c>
      <c r="AJ1438" s="10">
        <f t="shared" si="408"/>
        <v>222</v>
      </c>
      <c r="AK1438" s="87">
        <f t="shared" si="409"/>
        <v>2775</v>
      </c>
      <c r="AL1438" s="90" t="s">
        <v>5346</v>
      </c>
      <c r="AM1438" s="89">
        <v>140</v>
      </c>
      <c r="AN1438" s="89">
        <v>73</v>
      </c>
      <c r="AO1438" s="10">
        <f t="shared" si="410"/>
        <v>67</v>
      </c>
      <c r="AP1438" s="11">
        <f t="shared" si="411"/>
        <v>91.780821917808225</v>
      </c>
      <c r="AQ1438" s="91" t="s">
        <v>7607</v>
      </c>
      <c r="AR1438" s="89">
        <v>31</v>
      </c>
      <c r="AS1438" s="89" t="s">
        <v>5344</v>
      </c>
      <c r="AT1438" s="10" t="str">
        <f t="shared" si="412"/>
        <v>-</v>
      </c>
      <c r="AU1438" s="87" t="str">
        <f t="shared" si="413"/>
        <v>-</v>
      </c>
      <c r="AV1438" s="19" t="s">
        <v>6723</v>
      </c>
    </row>
    <row r="1439" spans="3:48" ht="50.1" customHeight="1">
      <c r="C1439" s="5"/>
      <c r="D1439" s="64" t="s">
        <v>2833</v>
      </c>
      <c r="E1439" s="65" t="s">
        <v>5270</v>
      </c>
      <c r="F1439" s="67" t="s">
        <v>2834</v>
      </c>
      <c r="G1439" s="29">
        <v>9226</v>
      </c>
      <c r="H1439" s="13">
        <v>8137</v>
      </c>
      <c r="I1439" s="10">
        <f t="shared" si="396"/>
        <v>1089</v>
      </c>
      <c r="J1439" s="87">
        <f t="shared" si="397"/>
        <v>13.383310802507067</v>
      </c>
      <c r="K1439" s="29">
        <v>5127</v>
      </c>
      <c r="L1439" s="13">
        <v>4141</v>
      </c>
      <c r="M1439" s="10">
        <f t="shared" si="398"/>
        <v>986</v>
      </c>
      <c r="N1439" s="87">
        <f t="shared" si="399"/>
        <v>23.810673750301859</v>
      </c>
      <c r="O1439" s="29">
        <v>40</v>
      </c>
      <c r="P1439" s="13">
        <v>40</v>
      </c>
      <c r="Q1439" s="10">
        <f t="shared" si="400"/>
        <v>0</v>
      </c>
      <c r="R1439" s="87">
        <f t="shared" si="401"/>
        <v>0</v>
      </c>
      <c r="S1439" s="29">
        <v>4058</v>
      </c>
      <c r="T1439" s="13">
        <v>3956</v>
      </c>
      <c r="U1439" s="10">
        <f t="shared" si="402"/>
        <v>102</v>
      </c>
      <c r="V1439" s="87">
        <f t="shared" si="403"/>
        <v>2.578361981799798</v>
      </c>
      <c r="W1439" s="88" t="s">
        <v>5339</v>
      </c>
      <c r="X1439" s="89">
        <v>3082</v>
      </c>
      <c r="Y1439" s="89">
        <v>3079</v>
      </c>
      <c r="Z1439" s="10">
        <f t="shared" si="404"/>
        <v>3</v>
      </c>
      <c r="AA1439" s="87">
        <f t="shared" si="405"/>
        <v>9.7434231893471904E-2</v>
      </c>
      <c r="AB1439" s="90" t="s">
        <v>5568</v>
      </c>
      <c r="AC1439" s="89">
        <v>313</v>
      </c>
      <c r="AD1439" s="89">
        <v>313</v>
      </c>
      <c r="AE1439" s="10">
        <f t="shared" si="406"/>
        <v>0</v>
      </c>
      <c r="AF1439" s="11">
        <f t="shared" si="407"/>
        <v>0</v>
      </c>
      <c r="AG1439" s="91" t="s">
        <v>9476</v>
      </c>
      <c r="AH1439" s="89">
        <v>294</v>
      </c>
      <c r="AI1439" s="89">
        <v>194</v>
      </c>
      <c r="AJ1439" s="10">
        <f t="shared" si="408"/>
        <v>100</v>
      </c>
      <c r="AK1439" s="87">
        <f t="shared" si="409"/>
        <v>51.546391752577314</v>
      </c>
      <c r="AL1439" s="90" t="s">
        <v>5375</v>
      </c>
      <c r="AM1439" s="89">
        <v>121</v>
      </c>
      <c r="AN1439" s="89">
        <v>108</v>
      </c>
      <c r="AO1439" s="10">
        <f t="shared" si="410"/>
        <v>13</v>
      </c>
      <c r="AP1439" s="11">
        <f t="shared" si="411"/>
        <v>12.037037037037036</v>
      </c>
      <c r="AQ1439" s="91" t="s">
        <v>9477</v>
      </c>
      <c r="AR1439" s="89">
        <v>100</v>
      </c>
      <c r="AS1439" s="89">
        <v>93</v>
      </c>
      <c r="AT1439" s="10">
        <f t="shared" si="412"/>
        <v>7</v>
      </c>
      <c r="AU1439" s="87">
        <f t="shared" si="413"/>
        <v>7.5268817204301079</v>
      </c>
      <c r="AV1439" s="19" t="s">
        <v>6723</v>
      </c>
    </row>
    <row r="1440" spans="3:48" ht="50.1" customHeight="1">
      <c r="C1440" s="5"/>
      <c r="D1440" s="64" t="s">
        <v>2835</v>
      </c>
      <c r="E1440" s="65" t="s">
        <v>5270</v>
      </c>
      <c r="F1440" s="67" t="s">
        <v>2836</v>
      </c>
      <c r="G1440" s="29">
        <v>13412</v>
      </c>
      <c r="H1440" s="13">
        <v>12811</v>
      </c>
      <c r="I1440" s="10">
        <f t="shared" si="396"/>
        <v>601</v>
      </c>
      <c r="J1440" s="87">
        <f t="shared" si="397"/>
        <v>4.691280930450394</v>
      </c>
      <c r="K1440" s="29">
        <v>9952</v>
      </c>
      <c r="L1440" s="13">
        <v>9687</v>
      </c>
      <c r="M1440" s="10">
        <f t="shared" si="398"/>
        <v>265</v>
      </c>
      <c r="N1440" s="87">
        <f t="shared" si="399"/>
        <v>2.7356250645194589</v>
      </c>
      <c r="O1440" s="29">
        <v>20</v>
      </c>
      <c r="P1440" s="13">
        <v>53</v>
      </c>
      <c r="Q1440" s="10">
        <f t="shared" si="400"/>
        <v>-33</v>
      </c>
      <c r="R1440" s="87">
        <f t="shared" si="401"/>
        <v>-62.264150943396224</v>
      </c>
      <c r="S1440" s="29">
        <v>3440</v>
      </c>
      <c r="T1440" s="13">
        <v>3071</v>
      </c>
      <c r="U1440" s="10">
        <f t="shared" si="402"/>
        <v>369</v>
      </c>
      <c r="V1440" s="87">
        <f t="shared" si="403"/>
        <v>12.015630087919245</v>
      </c>
      <c r="W1440" s="88" t="s">
        <v>9478</v>
      </c>
      <c r="X1440" s="89">
        <v>894</v>
      </c>
      <c r="Y1440" s="89">
        <v>1139</v>
      </c>
      <c r="Z1440" s="10">
        <f t="shared" si="404"/>
        <v>-245</v>
      </c>
      <c r="AA1440" s="87">
        <f t="shared" si="405"/>
        <v>-21.510096575943809</v>
      </c>
      <c r="AB1440" s="90" t="s">
        <v>9479</v>
      </c>
      <c r="AC1440" s="89">
        <v>617</v>
      </c>
      <c r="AD1440" s="89">
        <v>652</v>
      </c>
      <c r="AE1440" s="10">
        <f t="shared" si="406"/>
        <v>-35</v>
      </c>
      <c r="AF1440" s="11">
        <f t="shared" si="407"/>
        <v>-5.368098159509203</v>
      </c>
      <c r="AG1440" s="91" t="s">
        <v>9480</v>
      </c>
      <c r="AH1440" s="89">
        <v>585</v>
      </c>
      <c r="AI1440" s="89">
        <v>595</v>
      </c>
      <c r="AJ1440" s="10">
        <f t="shared" si="408"/>
        <v>-10</v>
      </c>
      <c r="AK1440" s="87">
        <f t="shared" si="409"/>
        <v>-1.680672268907563</v>
      </c>
      <c r="AL1440" s="90" t="s">
        <v>5378</v>
      </c>
      <c r="AM1440" s="89">
        <v>500</v>
      </c>
      <c r="AN1440" s="89" t="s">
        <v>5344</v>
      </c>
      <c r="AO1440" s="10" t="str">
        <f t="shared" si="410"/>
        <v>-</v>
      </c>
      <c r="AP1440" s="11" t="str">
        <f t="shared" si="411"/>
        <v>-</v>
      </c>
      <c r="AQ1440" s="91" t="s">
        <v>6068</v>
      </c>
      <c r="AR1440" s="89">
        <v>402</v>
      </c>
      <c r="AS1440" s="89">
        <v>251</v>
      </c>
      <c r="AT1440" s="10">
        <f t="shared" si="412"/>
        <v>151</v>
      </c>
      <c r="AU1440" s="87">
        <f t="shared" si="413"/>
        <v>60.159362549800797</v>
      </c>
      <c r="AV1440" s="19" t="s">
        <v>6723</v>
      </c>
    </row>
    <row r="1441" spans="3:48" ht="50.1" customHeight="1">
      <c r="C1441" s="5"/>
      <c r="D1441" s="64" t="s">
        <v>2837</v>
      </c>
      <c r="E1441" s="65" t="s">
        <v>5270</v>
      </c>
      <c r="F1441" s="67" t="s">
        <v>2838</v>
      </c>
      <c r="G1441" s="29">
        <v>16564</v>
      </c>
      <c r="H1441" s="13">
        <v>17170</v>
      </c>
      <c r="I1441" s="10">
        <f t="shared" si="396"/>
        <v>-606</v>
      </c>
      <c r="J1441" s="87">
        <f t="shared" si="397"/>
        <v>-3.5294117647058822</v>
      </c>
      <c r="K1441" s="29">
        <v>7534</v>
      </c>
      <c r="L1441" s="13">
        <v>8299</v>
      </c>
      <c r="M1441" s="10">
        <f t="shared" si="398"/>
        <v>-765</v>
      </c>
      <c r="N1441" s="87">
        <f t="shared" si="399"/>
        <v>-9.2179780696469447</v>
      </c>
      <c r="O1441" s="29">
        <v>40</v>
      </c>
      <c r="P1441" s="13">
        <v>40</v>
      </c>
      <c r="Q1441" s="10">
        <f t="shared" si="400"/>
        <v>0</v>
      </c>
      <c r="R1441" s="87">
        <f t="shared" si="401"/>
        <v>0</v>
      </c>
      <c r="S1441" s="29">
        <v>8990</v>
      </c>
      <c r="T1441" s="13">
        <v>8830</v>
      </c>
      <c r="U1441" s="10">
        <f t="shared" si="402"/>
        <v>160</v>
      </c>
      <c r="V1441" s="87">
        <f t="shared" si="403"/>
        <v>1.8120045300113252</v>
      </c>
      <c r="W1441" s="88" t="s">
        <v>5339</v>
      </c>
      <c r="X1441" s="89">
        <v>4155</v>
      </c>
      <c r="Y1441" s="89">
        <v>3924</v>
      </c>
      <c r="Z1441" s="10">
        <f t="shared" si="404"/>
        <v>231</v>
      </c>
      <c r="AA1441" s="87">
        <f t="shared" si="405"/>
        <v>5.8868501529051986</v>
      </c>
      <c r="AB1441" s="90" t="s">
        <v>6787</v>
      </c>
      <c r="AC1441" s="89">
        <v>2307</v>
      </c>
      <c r="AD1441" s="89">
        <v>2304</v>
      </c>
      <c r="AE1441" s="10">
        <f t="shared" si="406"/>
        <v>3</v>
      </c>
      <c r="AF1441" s="11">
        <f t="shared" si="407"/>
        <v>0.13020833333333331</v>
      </c>
      <c r="AG1441" s="91" t="s">
        <v>5607</v>
      </c>
      <c r="AH1441" s="89">
        <v>1002</v>
      </c>
      <c r="AI1441" s="89">
        <v>1003</v>
      </c>
      <c r="AJ1441" s="10">
        <f t="shared" si="408"/>
        <v>-1</v>
      </c>
      <c r="AK1441" s="87">
        <f t="shared" si="409"/>
        <v>-9.970089730807577E-2</v>
      </c>
      <c r="AL1441" s="90" t="s">
        <v>9481</v>
      </c>
      <c r="AM1441" s="89">
        <v>453</v>
      </c>
      <c r="AN1441" s="89">
        <v>261</v>
      </c>
      <c r="AO1441" s="10">
        <f t="shared" si="410"/>
        <v>192</v>
      </c>
      <c r="AP1441" s="11">
        <f t="shared" si="411"/>
        <v>73.563218390804593</v>
      </c>
      <c r="AQ1441" s="91" t="s">
        <v>5383</v>
      </c>
      <c r="AR1441" s="89">
        <v>236</v>
      </c>
      <c r="AS1441" s="89">
        <v>251</v>
      </c>
      <c r="AT1441" s="10">
        <f t="shared" si="412"/>
        <v>-15</v>
      </c>
      <c r="AU1441" s="87">
        <f t="shared" si="413"/>
        <v>-5.9760956175298805</v>
      </c>
      <c r="AV1441" s="19" t="s">
        <v>6723</v>
      </c>
    </row>
    <row r="1442" spans="3:48" ht="50.1" customHeight="1">
      <c r="C1442" s="5"/>
      <c r="D1442" s="64" t="s">
        <v>2839</v>
      </c>
      <c r="E1442" s="65" t="s">
        <v>5270</v>
      </c>
      <c r="F1442" s="67" t="s">
        <v>2840</v>
      </c>
      <c r="G1442" s="29">
        <v>3008</v>
      </c>
      <c r="H1442" s="13">
        <v>2066</v>
      </c>
      <c r="I1442" s="10">
        <f t="shared" si="396"/>
        <v>942</v>
      </c>
      <c r="J1442" s="87">
        <f t="shared" si="397"/>
        <v>45.595353339787025</v>
      </c>
      <c r="K1442" s="29">
        <v>2441</v>
      </c>
      <c r="L1442" s="13">
        <v>1681</v>
      </c>
      <c r="M1442" s="10">
        <f t="shared" si="398"/>
        <v>760</v>
      </c>
      <c r="N1442" s="87">
        <f t="shared" si="399"/>
        <v>45.211183819155266</v>
      </c>
      <c r="O1442" s="29">
        <v>11</v>
      </c>
      <c r="P1442" s="13">
        <v>11</v>
      </c>
      <c r="Q1442" s="10">
        <f t="shared" si="400"/>
        <v>0</v>
      </c>
      <c r="R1442" s="87">
        <f t="shared" si="401"/>
        <v>0</v>
      </c>
      <c r="S1442" s="29">
        <v>556</v>
      </c>
      <c r="T1442" s="13">
        <v>374</v>
      </c>
      <c r="U1442" s="10">
        <f t="shared" si="402"/>
        <v>182</v>
      </c>
      <c r="V1442" s="87">
        <f t="shared" si="403"/>
        <v>48.663101604278076</v>
      </c>
      <c r="W1442" s="88" t="s">
        <v>9482</v>
      </c>
      <c r="X1442" s="89">
        <v>409</v>
      </c>
      <c r="Y1442" s="89">
        <v>232</v>
      </c>
      <c r="Z1442" s="10">
        <f t="shared" si="404"/>
        <v>177</v>
      </c>
      <c r="AA1442" s="87">
        <f t="shared" si="405"/>
        <v>76.293103448275872</v>
      </c>
      <c r="AB1442" s="90" t="s">
        <v>9483</v>
      </c>
      <c r="AC1442" s="89">
        <v>77</v>
      </c>
      <c r="AD1442" s="89">
        <v>77</v>
      </c>
      <c r="AE1442" s="10">
        <f t="shared" si="406"/>
        <v>0</v>
      </c>
      <c r="AF1442" s="11">
        <f t="shared" si="407"/>
        <v>0</v>
      </c>
      <c r="AG1442" s="91" t="s">
        <v>9484</v>
      </c>
      <c r="AH1442" s="89">
        <v>24</v>
      </c>
      <c r="AI1442" s="89">
        <v>24</v>
      </c>
      <c r="AJ1442" s="10">
        <f t="shared" si="408"/>
        <v>0</v>
      </c>
      <c r="AK1442" s="87">
        <f t="shared" si="409"/>
        <v>0</v>
      </c>
      <c r="AL1442" s="90" t="s">
        <v>5489</v>
      </c>
      <c r="AM1442" s="89">
        <v>20</v>
      </c>
      <c r="AN1442" s="89">
        <v>19</v>
      </c>
      <c r="AO1442" s="10">
        <f t="shared" si="410"/>
        <v>1</v>
      </c>
      <c r="AP1442" s="11">
        <f t="shared" si="411"/>
        <v>5.2631578947368416</v>
      </c>
      <c r="AQ1442" s="91" t="s">
        <v>5346</v>
      </c>
      <c r="AR1442" s="89">
        <v>19</v>
      </c>
      <c r="AS1442" s="89">
        <v>19</v>
      </c>
      <c r="AT1442" s="10">
        <f t="shared" si="412"/>
        <v>0</v>
      </c>
      <c r="AU1442" s="87">
        <f t="shared" si="413"/>
        <v>0</v>
      </c>
      <c r="AV1442" s="19" t="s">
        <v>6723</v>
      </c>
    </row>
    <row r="1443" spans="3:48" ht="50.1" customHeight="1">
      <c r="C1443" s="5"/>
      <c r="D1443" s="64" t="s">
        <v>2841</v>
      </c>
      <c r="E1443" s="65" t="s">
        <v>5270</v>
      </c>
      <c r="F1443" s="67" t="s">
        <v>2842</v>
      </c>
      <c r="G1443" s="29">
        <v>7995</v>
      </c>
      <c r="H1443" s="13">
        <v>7135</v>
      </c>
      <c r="I1443" s="10">
        <f t="shared" si="396"/>
        <v>860</v>
      </c>
      <c r="J1443" s="87">
        <f t="shared" si="397"/>
        <v>12.053258584442887</v>
      </c>
      <c r="K1443" s="29">
        <v>6077</v>
      </c>
      <c r="L1443" s="13">
        <v>5211</v>
      </c>
      <c r="M1443" s="10">
        <f t="shared" si="398"/>
        <v>866</v>
      </c>
      <c r="N1443" s="87">
        <f t="shared" si="399"/>
        <v>16.618691230090192</v>
      </c>
      <c r="O1443" s="29">
        <v>7</v>
      </c>
      <c r="P1443" s="13">
        <v>7</v>
      </c>
      <c r="Q1443" s="10">
        <f t="shared" si="400"/>
        <v>0</v>
      </c>
      <c r="R1443" s="87">
        <f t="shared" si="401"/>
        <v>0</v>
      </c>
      <c r="S1443" s="29">
        <v>1912</v>
      </c>
      <c r="T1443" s="13">
        <v>1917</v>
      </c>
      <c r="U1443" s="10">
        <f t="shared" si="402"/>
        <v>-5</v>
      </c>
      <c r="V1443" s="87">
        <f t="shared" si="403"/>
        <v>-0.26082420448617633</v>
      </c>
      <c r="W1443" s="88" t="s">
        <v>9485</v>
      </c>
      <c r="X1443" s="89">
        <v>950</v>
      </c>
      <c r="Y1443" s="89">
        <v>940</v>
      </c>
      <c r="Z1443" s="10">
        <f t="shared" si="404"/>
        <v>10</v>
      </c>
      <c r="AA1443" s="87">
        <f t="shared" si="405"/>
        <v>1.0638297872340425</v>
      </c>
      <c r="AB1443" s="90" t="s">
        <v>9486</v>
      </c>
      <c r="AC1443" s="89">
        <v>341</v>
      </c>
      <c r="AD1443" s="89">
        <v>341</v>
      </c>
      <c r="AE1443" s="10">
        <f t="shared" si="406"/>
        <v>0</v>
      </c>
      <c r="AF1443" s="11">
        <f t="shared" si="407"/>
        <v>0</v>
      </c>
      <c r="AG1443" s="91" t="s">
        <v>5489</v>
      </c>
      <c r="AH1443" s="89">
        <v>174</v>
      </c>
      <c r="AI1443" s="89">
        <v>176</v>
      </c>
      <c r="AJ1443" s="10">
        <f t="shared" si="408"/>
        <v>-2</v>
      </c>
      <c r="AK1443" s="87">
        <f t="shared" si="409"/>
        <v>-1.1363636363636365</v>
      </c>
      <c r="AL1443" s="90" t="s">
        <v>5444</v>
      </c>
      <c r="AM1443" s="89">
        <v>140</v>
      </c>
      <c r="AN1443" s="89">
        <v>140</v>
      </c>
      <c r="AO1443" s="10">
        <f t="shared" si="410"/>
        <v>0</v>
      </c>
      <c r="AP1443" s="11">
        <f t="shared" si="411"/>
        <v>0</v>
      </c>
      <c r="AQ1443" s="91" t="s">
        <v>5346</v>
      </c>
      <c r="AR1443" s="89">
        <v>111</v>
      </c>
      <c r="AS1443" s="89">
        <v>126</v>
      </c>
      <c r="AT1443" s="10">
        <f t="shared" si="412"/>
        <v>-15</v>
      </c>
      <c r="AU1443" s="87">
        <f t="shared" si="413"/>
        <v>-11.904761904761903</v>
      </c>
      <c r="AV1443" s="19" t="s">
        <v>6723</v>
      </c>
    </row>
    <row r="1444" spans="3:48" ht="50.1" customHeight="1">
      <c r="C1444" s="5"/>
      <c r="D1444" s="64" t="s">
        <v>2843</v>
      </c>
      <c r="E1444" s="65" t="s">
        <v>5270</v>
      </c>
      <c r="F1444" s="67" t="s">
        <v>2844</v>
      </c>
      <c r="G1444" s="29">
        <v>23609</v>
      </c>
      <c r="H1444" s="13">
        <v>25577</v>
      </c>
      <c r="I1444" s="10">
        <f t="shared" si="396"/>
        <v>-1968</v>
      </c>
      <c r="J1444" s="87">
        <f t="shared" si="397"/>
        <v>-7.6944129491339872</v>
      </c>
      <c r="K1444" s="29">
        <v>8410</v>
      </c>
      <c r="L1444" s="13">
        <v>9695</v>
      </c>
      <c r="M1444" s="10">
        <f t="shared" si="398"/>
        <v>-1285</v>
      </c>
      <c r="N1444" s="87">
        <f t="shared" si="399"/>
        <v>-13.254254770500257</v>
      </c>
      <c r="O1444" s="29">
        <v>0</v>
      </c>
      <c r="P1444" s="13">
        <v>0</v>
      </c>
      <c r="Q1444" s="10" t="str">
        <f t="shared" si="400"/>
        <v>-</v>
      </c>
      <c r="R1444" s="87" t="str">
        <f t="shared" si="401"/>
        <v>-</v>
      </c>
      <c r="S1444" s="29">
        <v>15199</v>
      </c>
      <c r="T1444" s="13">
        <v>15881</v>
      </c>
      <c r="U1444" s="10">
        <f t="shared" si="402"/>
        <v>-682</v>
      </c>
      <c r="V1444" s="87">
        <f t="shared" si="403"/>
        <v>-4.2944398967319444</v>
      </c>
      <c r="W1444" s="88" t="s">
        <v>7546</v>
      </c>
      <c r="X1444" s="89">
        <v>6633</v>
      </c>
      <c r="Y1444" s="89">
        <v>7045</v>
      </c>
      <c r="Z1444" s="10">
        <f t="shared" si="404"/>
        <v>-412</v>
      </c>
      <c r="AA1444" s="87">
        <f t="shared" si="405"/>
        <v>-5.8481192334989354</v>
      </c>
      <c r="AB1444" s="90" t="s">
        <v>7653</v>
      </c>
      <c r="AC1444" s="89">
        <v>6076</v>
      </c>
      <c r="AD1444" s="89">
        <v>6346</v>
      </c>
      <c r="AE1444" s="10">
        <f t="shared" si="406"/>
        <v>-270</v>
      </c>
      <c r="AF1444" s="11">
        <f t="shared" si="407"/>
        <v>-4.2546485975417587</v>
      </c>
      <c r="AG1444" s="91" t="s">
        <v>9487</v>
      </c>
      <c r="AH1444" s="89">
        <v>1667</v>
      </c>
      <c r="AI1444" s="89">
        <v>1660</v>
      </c>
      <c r="AJ1444" s="10">
        <f t="shared" si="408"/>
        <v>7</v>
      </c>
      <c r="AK1444" s="87">
        <f t="shared" si="409"/>
        <v>0.42168674698795183</v>
      </c>
      <c r="AL1444" s="90" t="s">
        <v>6239</v>
      </c>
      <c r="AM1444" s="89">
        <v>317</v>
      </c>
      <c r="AN1444" s="89">
        <v>318</v>
      </c>
      <c r="AO1444" s="10">
        <f t="shared" si="410"/>
        <v>-1</v>
      </c>
      <c r="AP1444" s="11">
        <f t="shared" si="411"/>
        <v>-0.31446540880503149</v>
      </c>
      <c r="AQ1444" s="91" t="s">
        <v>5335</v>
      </c>
      <c r="AR1444" s="89">
        <v>273</v>
      </c>
      <c r="AS1444" s="89">
        <v>273</v>
      </c>
      <c r="AT1444" s="10">
        <f t="shared" si="412"/>
        <v>0</v>
      </c>
      <c r="AU1444" s="87">
        <f t="shared" si="413"/>
        <v>0</v>
      </c>
      <c r="AV1444" s="19" t="s">
        <v>6723</v>
      </c>
    </row>
    <row r="1445" spans="3:48" ht="50.1" customHeight="1">
      <c r="C1445" s="5"/>
      <c r="D1445" s="64" t="s">
        <v>2845</v>
      </c>
      <c r="E1445" s="65" t="s">
        <v>5270</v>
      </c>
      <c r="F1445" s="67" t="s">
        <v>2846</v>
      </c>
      <c r="G1445" s="29">
        <v>74999</v>
      </c>
      <c r="H1445" s="13">
        <v>84221</v>
      </c>
      <c r="I1445" s="10">
        <f t="shared" si="396"/>
        <v>-9222</v>
      </c>
      <c r="J1445" s="87">
        <f t="shared" si="397"/>
        <v>-10.94976312321155</v>
      </c>
      <c r="K1445" s="29">
        <v>36400</v>
      </c>
      <c r="L1445" s="13">
        <v>37100</v>
      </c>
      <c r="M1445" s="10">
        <f t="shared" si="398"/>
        <v>-700</v>
      </c>
      <c r="N1445" s="87">
        <f t="shared" si="399"/>
        <v>-1.8867924528301887</v>
      </c>
      <c r="O1445" s="29">
        <v>2157</v>
      </c>
      <c r="P1445" s="13">
        <v>2155</v>
      </c>
      <c r="Q1445" s="10">
        <f t="shared" si="400"/>
        <v>2</v>
      </c>
      <c r="R1445" s="87">
        <f t="shared" si="401"/>
        <v>9.2807424593967514E-2</v>
      </c>
      <c r="S1445" s="29">
        <v>36442</v>
      </c>
      <c r="T1445" s="13">
        <v>44966</v>
      </c>
      <c r="U1445" s="10">
        <f t="shared" si="402"/>
        <v>-8524</v>
      </c>
      <c r="V1445" s="87">
        <f t="shared" si="403"/>
        <v>-18.956544945069609</v>
      </c>
      <c r="W1445" s="88" t="s">
        <v>6600</v>
      </c>
      <c r="X1445" s="89">
        <v>10800</v>
      </c>
      <c r="Y1445" s="89">
        <v>16800</v>
      </c>
      <c r="Z1445" s="10">
        <f t="shared" si="404"/>
        <v>-6000</v>
      </c>
      <c r="AA1445" s="87">
        <f t="shared" si="405"/>
        <v>-35.714285714285715</v>
      </c>
      <c r="AB1445" s="90" t="s">
        <v>9488</v>
      </c>
      <c r="AC1445" s="89">
        <v>6000</v>
      </c>
      <c r="AD1445" s="89">
        <v>6000</v>
      </c>
      <c r="AE1445" s="10">
        <f t="shared" si="406"/>
        <v>0</v>
      </c>
      <c r="AF1445" s="11">
        <f t="shared" si="407"/>
        <v>0</v>
      </c>
      <c r="AG1445" s="91" t="s">
        <v>5342</v>
      </c>
      <c r="AH1445" s="89">
        <v>5546</v>
      </c>
      <c r="AI1445" s="89">
        <v>6744</v>
      </c>
      <c r="AJ1445" s="10">
        <f t="shared" si="408"/>
        <v>-1198</v>
      </c>
      <c r="AK1445" s="87">
        <f t="shared" si="409"/>
        <v>-17.76393831553974</v>
      </c>
      <c r="AL1445" s="90" t="s">
        <v>9489</v>
      </c>
      <c r="AM1445" s="89">
        <v>4900</v>
      </c>
      <c r="AN1445" s="89">
        <v>5000</v>
      </c>
      <c r="AO1445" s="10">
        <f t="shared" si="410"/>
        <v>-100</v>
      </c>
      <c r="AP1445" s="11">
        <f t="shared" si="411"/>
        <v>-2</v>
      </c>
      <c r="AQ1445" s="91" t="s">
        <v>9490</v>
      </c>
      <c r="AR1445" s="89">
        <v>1560</v>
      </c>
      <c r="AS1445" s="89">
        <v>3060</v>
      </c>
      <c r="AT1445" s="10">
        <f t="shared" si="412"/>
        <v>-1500</v>
      </c>
      <c r="AU1445" s="87">
        <f t="shared" si="413"/>
        <v>-49.019607843137251</v>
      </c>
      <c r="AV1445" s="19" t="s">
        <v>6723</v>
      </c>
    </row>
    <row r="1446" spans="3:48" ht="50.1" customHeight="1">
      <c r="C1446" s="5"/>
      <c r="D1446" s="64" t="s">
        <v>2847</v>
      </c>
      <c r="E1446" s="65" t="s">
        <v>5270</v>
      </c>
      <c r="F1446" s="67" t="s">
        <v>2848</v>
      </c>
      <c r="G1446" s="29">
        <v>22368</v>
      </c>
      <c r="H1446" s="13">
        <v>24319</v>
      </c>
      <c r="I1446" s="10">
        <f t="shared" si="396"/>
        <v>-1951</v>
      </c>
      <c r="J1446" s="87">
        <f t="shared" si="397"/>
        <v>-8.0225338212919937</v>
      </c>
      <c r="K1446" s="29">
        <v>7837</v>
      </c>
      <c r="L1446" s="13">
        <v>5868</v>
      </c>
      <c r="M1446" s="10">
        <f t="shared" si="398"/>
        <v>1969</v>
      </c>
      <c r="N1446" s="87">
        <f t="shared" si="399"/>
        <v>33.554873892297202</v>
      </c>
      <c r="O1446" s="29">
        <v>0</v>
      </c>
      <c r="P1446" s="13">
        <v>0</v>
      </c>
      <c r="Q1446" s="10" t="str">
        <f t="shared" si="400"/>
        <v>-</v>
      </c>
      <c r="R1446" s="87" t="str">
        <f t="shared" si="401"/>
        <v>-</v>
      </c>
      <c r="S1446" s="29">
        <v>14531</v>
      </c>
      <c r="T1446" s="13">
        <v>18450</v>
      </c>
      <c r="U1446" s="10">
        <f t="shared" si="402"/>
        <v>-3919</v>
      </c>
      <c r="V1446" s="87">
        <f t="shared" si="403"/>
        <v>-21.241192411924121</v>
      </c>
      <c r="W1446" s="88" t="s">
        <v>8866</v>
      </c>
      <c r="X1446" s="89">
        <v>5021</v>
      </c>
      <c r="Y1446" s="89">
        <v>5949</v>
      </c>
      <c r="Z1446" s="10">
        <f t="shared" si="404"/>
        <v>-928</v>
      </c>
      <c r="AA1446" s="87">
        <f t="shared" si="405"/>
        <v>-15.59926037989578</v>
      </c>
      <c r="AB1446" s="90" t="s">
        <v>8889</v>
      </c>
      <c r="AC1446" s="89">
        <v>3917</v>
      </c>
      <c r="AD1446" s="89">
        <v>2709</v>
      </c>
      <c r="AE1446" s="10">
        <f t="shared" si="406"/>
        <v>1208</v>
      </c>
      <c r="AF1446" s="11">
        <f t="shared" si="407"/>
        <v>44.592100406053895</v>
      </c>
      <c r="AG1446" s="91" t="s">
        <v>7536</v>
      </c>
      <c r="AH1446" s="89">
        <v>3039</v>
      </c>
      <c r="AI1446" s="89">
        <v>2032</v>
      </c>
      <c r="AJ1446" s="10">
        <f t="shared" si="408"/>
        <v>1007</v>
      </c>
      <c r="AK1446" s="87">
        <f t="shared" si="409"/>
        <v>49.55708661417323</v>
      </c>
      <c r="AL1446" s="90" t="s">
        <v>9491</v>
      </c>
      <c r="AM1446" s="89">
        <v>2007</v>
      </c>
      <c r="AN1446" s="89" t="s">
        <v>5344</v>
      </c>
      <c r="AO1446" s="10" t="str">
        <f t="shared" si="410"/>
        <v>-</v>
      </c>
      <c r="AP1446" s="11" t="str">
        <f t="shared" si="411"/>
        <v>-</v>
      </c>
      <c r="AQ1446" s="91" t="s">
        <v>5489</v>
      </c>
      <c r="AR1446" s="89">
        <v>266</v>
      </c>
      <c r="AS1446" s="89">
        <v>266</v>
      </c>
      <c r="AT1446" s="10">
        <f t="shared" si="412"/>
        <v>0</v>
      </c>
      <c r="AU1446" s="87">
        <f t="shared" si="413"/>
        <v>0</v>
      </c>
      <c r="AV1446" s="21" t="s">
        <v>6723</v>
      </c>
    </row>
    <row r="1447" spans="3:48" ht="50.1" customHeight="1">
      <c r="C1447" s="5"/>
      <c r="D1447" s="64" t="s">
        <v>2849</v>
      </c>
      <c r="E1447" s="65" t="s">
        <v>5270</v>
      </c>
      <c r="F1447" s="67" t="s">
        <v>2850</v>
      </c>
      <c r="G1447" s="29">
        <v>9514</v>
      </c>
      <c r="H1447" s="13">
        <v>9119</v>
      </c>
      <c r="I1447" s="10">
        <f t="shared" si="396"/>
        <v>395</v>
      </c>
      <c r="J1447" s="87">
        <f t="shared" si="397"/>
        <v>4.3316153086961284</v>
      </c>
      <c r="K1447" s="29">
        <v>6826</v>
      </c>
      <c r="L1447" s="13">
        <v>6819</v>
      </c>
      <c r="M1447" s="10">
        <f t="shared" si="398"/>
        <v>7</v>
      </c>
      <c r="N1447" s="87">
        <f t="shared" si="399"/>
        <v>0.10265434814488929</v>
      </c>
      <c r="O1447" s="29">
        <v>43</v>
      </c>
      <c r="P1447" s="13">
        <v>43</v>
      </c>
      <c r="Q1447" s="10">
        <f t="shared" si="400"/>
        <v>0</v>
      </c>
      <c r="R1447" s="87">
        <f t="shared" si="401"/>
        <v>0</v>
      </c>
      <c r="S1447" s="29">
        <v>2645</v>
      </c>
      <c r="T1447" s="13">
        <v>2257</v>
      </c>
      <c r="U1447" s="10">
        <f t="shared" si="402"/>
        <v>388</v>
      </c>
      <c r="V1447" s="87">
        <f t="shared" si="403"/>
        <v>17.190961453256534</v>
      </c>
      <c r="W1447" s="88" t="s">
        <v>9492</v>
      </c>
      <c r="X1447" s="89">
        <v>801</v>
      </c>
      <c r="Y1447" s="89">
        <v>600</v>
      </c>
      <c r="Z1447" s="10">
        <f t="shared" si="404"/>
        <v>201</v>
      </c>
      <c r="AA1447" s="87">
        <f t="shared" si="405"/>
        <v>33.5</v>
      </c>
      <c r="AB1447" s="90" t="s">
        <v>9493</v>
      </c>
      <c r="AC1447" s="89">
        <v>751</v>
      </c>
      <c r="AD1447" s="89">
        <v>648</v>
      </c>
      <c r="AE1447" s="10">
        <f t="shared" si="406"/>
        <v>103</v>
      </c>
      <c r="AF1447" s="11">
        <f t="shared" si="407"/>
        <v>15.895061728395063</v>
      </c>
      <c r="AG1447" s="91" t="s">
        <v>9494</v>
      </c>
      <c r="AH1447" s="89">
        <v>400</v>
      </c>
      <c r="AI1447" s="89">
        <v>300</v>
      </c>
      <c r="AJ1447" s="10">
        <f t="shared" si="408"/>
        <v>100</v>
      </c>
      <c r="AK1447" s="87">
        <f t="shared" si="409"/>
        <v>33.333333333333329</v>
      </c>
      <c r="AL1447" s="90" t="s">
        <v>5335</v>
      </c>
      <c r="AM1447" s="89">
        <v>256</v>
      </c>
      <c r="AN1447" s="89">
        <v>217</v>
      </c>
      <c r="AO1447" s="10">
        <f t="shared" si="410"/>
        <v>39</v>
      </c>
      <c r="AP1447" s="11">
        <f t="shared" si="411"/>
        <v>17.972350230414747</v>
      </c>
      <c r="AQ1447" s="91" t="s">
        <v>5383</v>
      </c>
      <c r="AR1447" s="89">
        <v>189</v>
      </c>
      <c r="AS1447" s="89">
        <v>122</v>
      </c>
      <c r="AT1447" s="10">
        <f t="shared" si="412"/>
        <v>67</v>
      </c>
      <c r="AU1447" s="87">
        <f t="shared" si="413"/>
        <v>54.918032786885249</v>
      </c>
      <c r="AV1447" s="21" t="s">
        <v>6723</v>
      </c>
    </row>
    <row r="1448" spans="3:48" ht="50.1" customHeight="1">
      <c r="C1448" s="5"/>
      <c r="D1448" s="64" t="s">
        <v>2851</v>
      </c>
      <c r="E1448" s="65" t="s">
        <v>5270</v>
      </c>
      <c r="F1448" s="67" t="s">
        <v>2852</v>
      </c>
      <c r="G1448" s="29">
        <v>13453</v>
      </c>
      <c r="H1448" s="13">
        <v>10128</v>
      </c>
      <c r="I1448" s="10">
        <f t="shared" si="396"/>
        <v>3325</v>
      </c>
      <c r="J1448" s="87">
        <f t="shared" si="397"/>
        <v>32.829778830963662</v>
      </c>
      <c r="K1448" s="29">
        <v>4558</v>
      </c>
      <c r="L1448" s="13">
        <v>4027</v>
      </c>
      <c r="M1448" s="10">
        <f t="shared" si="398"/>
        <v>531</v>
      </c>
      <c r="N1448" s="87">
        <f t="shared" si="399"/>
        <v>13.185994536876086</v>
      </c>
      <c r="O1448" s="29">
        <v>275</v>
      </c>
      <c r="P1448" s="13">
        <v>274</v>
      </c>
      <c r="Q1448" s="10">
        <f t="shared" si="400"/>
        <v>1</v>
      </c>
      <c r="R1448" s="87">
        <f t="shared" si="401"/>
        <v>0.36496350364963503</v>
      </c>
      <c r="S1448" s="29">
        <v>8621</v>
      </c>
      <c r="T1448" s="13">
        <v>5827</v>
      </c>
      <c r="U1448" s="10">
        <f t="shared" si="402"/>
        <v>2794</v>
      </c>
      <c r="V1448" s="87">
        <f t="shared" si="403"/>
        <v>47.949201990732796</v>
      </c>
      <c r="W1448" s="88" t="s">
        <v>7358</v>
      </c>
      <c r="X1448" s="89">
        <v>4006</v>
      </c>
      <c r="Y1448" s="89">
        <v>2000</v>
      </c>
      <c r="Z1448" s="10">
        <f t="shared" si="404"/>
        <v>2006</v>
      </c>
      <c r="AA1448" s="87">
        <f t="shared" si="405"/>
        <v>100.29999999999998</v>
      </c>
      <c r="AB1448" s="90" t="s">
        <v>6724</v>
      </c>
      <c r="AC1448" s="89">
        <v>2499</v>
      </c>
      <c r="AD1448" s="89">
        <v>2544</v>
      </c>
      <c r="AE1448" s="10">
        <f t="shared" si="406"/>
        <v>-45</v>
      </c>
      <c r="AF1448" s="11">
        <f t="shared" si="407"/>
        <v>-1.7688679245283019</v>
      </c>
      <c r="AG1448" s="91" t="s">
        <v>7607</v>
      </c>
      <c r="AH1448" s="89">
        <v>694</v>
      </c>
      <c r="AI1448" s="89">
        <v>0</v>
      </c>
      <c r="AJ1448" s="10">
        <f t="shared" si="408"/>
        <v>694</v>
      </c>
      <c r="AK1448" s="87" t="str">
        <f t="shared" si="409"/>
        <v>-</v>
      </c>
      <c r="AL1448" s="90" t="s">
        <v>5375</v>
      </c>
      <c r="AM1448" s="89">
        <v>430</v>
      </c>
      <c r="AN1448" s="89">
        <v>430</v>
      </c>
      <c r="AO1448" s="10">
        <f t="shared" si="410"/>
        <v>0</v>
      </c>
      <c r="AP1448" s="11">
        <f t="shared" si="411"/>
        <v>0</v>
      </c>
      <c r="AQ1448" s="91" t="s">
        <v>9495</v>
      </c>
      <c r="AR1448" s="89">
        <v>413</v>
      </c>
      <c r="AS1448" s="89">
        <v>280</v>
      </c>
      <c r="AT1448" s="10">
        <f t="shared" si="412"/>
        <v>133</v>
      </c>
      <c r="AU1448" s="87">
        <f t="shared" si="413"/>
        <v>47.5</v>
      </c>
      <c r="AV1448" s="19" t="s">
        <v>6723</v>
      </c>
    </row>
    <row r="1449" spans="3:48" ht="50.1" customHeight="1">
      <c r="C1449" s="5"/>
      <c r="D1449" s="64" t="s">
        <v>2853</v>
      </c>
      <c r="E1449" s="65" t="s">
        <v>5270</v>
      </c>
      <c r="F1449" s="67" t="s">
        <v>2854</v>
      </c>
      <c r="G1449" s="29">
        <v>4069</v>
      </c>
      <c r="H1449" s="13">
        <v>4240</v>
      </c>
      <c r="I1449" s="10">
        <f t="shared" si="396"/>
        <v>-171</v>
      </c>
      <c r="J1449" s="87">
        <f t="shared" si="397"/>
        <v>-4.033018867924528</v>
      </c>
      <c r="K1449" s="29">
        <v>1685</v>
      </c>
      <c r="L1449" s="13">
        <v>1745</v>
      </c>
      <c r="M1449" s="10">
        <f t="shared" si="398"/>
        <v>-60</v>
      </c>
      <c r="N1449" s="87">
        <f t="shared" si="399"/>
        <v>-3.4383954154727796</v>
      </c>
      <c r="O1449" s="29">
        <v>1</v>
      </c>
      <c r="P1449" s="13">
        <v>1</v>
      </c>
      <c r="Q1449" s="10">
        <f t="shared" si="400"/>
        <v>0</v>
      </c>
      <c r="R1449" s="87">
        <f t="shared" si="401"/>
        <v>0</v>
      </c>
      <c r="S1449" s="29">
        <v>2383</v>
      </c>
      <c r="T1449" s="13">
        <v>2494</v>
      </c>
      <c r="U1449" s="10">
        <f t="shared" si="402"/>
        <v>-111</v>
      </c>
      <c r="V1449" s="87">
        <f t="shared" si="403"/>
        <v>-4.4506816359262231</v>
      </c>
      <c r="W1449" s="88" t="s">
        <v>6725</v>
      </c>
      <c r="X1449" s="89">
        <v>1050.769</v>
      </c>
      <c r="Y1449" s="89">
        <v>960.42600000000004</v>
      </c>
      <c r="Z1449" s="10">
        <f t="shared" si="404"/>
        <v>90.342999999999961</v>
      </c>
      <c r="AA1449" s="87">
        <f t="shared" si="405"/>
        <v>9.4065550078819147</v>
      </c>
      <c r="AB1449" s="90" t="s">
        <v>6726</v>
      </c>
      <c r="AC1449" s="89">
        <v>805.98199999999997</v>
      </c>
      <c r="AD1449" s="89">
        <v>742.01900000000001</v>
      </c>
      <c r="AE1449" s="10">
        <f t="shared" si="406"/>
        <v>63.962999999999965</v>
      </c>
      <c r="AF1449" s="11">
        <f t="shared" si="407"/>
        <v>8.6201296732293873</v>
      </c>
      <c r="AG1449" s="91" t="s">
        <v>6493</v>
      </c>
      <c r="AH1449" s="89">
        <v>197.38399999999999</v>
      </c>
      <c r="AI1449" s="89">
        <v>361.036</v>
      </c>
      <c r="AJ1449" s="10">
        <f t="shared" si="408"/>
        <v>-163.65200000000002</v>
      </c>
      <c r="AK1449" s="87">
        <f t="shared" si="409"/>
        <v>-45.328443700905176</v>
      </c>
      <c r="AL1449" s="90" t="s">
        <v>6727</v>
      </c>
      <c r="AM1449" s="89">
        <v>178.50899999999999</v>
      </c>
      <c r="AN1449" s="89">
        <v>178.50899999999999</v>
      </c>
      <c r="AO1449" s="10">
        <f t="shared" si="410"/>
        <v>0</v>
      </c>
      <c r="AP1449" s="11">
        <f t="shared" si="411"/>
        <v>0</v>
      </c>
      <c r="AQ1449" s="91" t="s">
        <v>6579</v>
      </c>
      <c r="AR1449" s="89">
        <v>35.223999999999997</v>
      </c>
      <c r="AS1449" s="89">
        <v>31.312999999999999</v>
      </c>
      <c r="AT1449" s="10">
        <f t="shared" si="412"/>
        <v>3.9109999999999978</v>
      </c>
      <c r="AU1449" s="87">
        <f t="shared" si="413"/>
        <v>12.490020119439205</v>
      </c>
      <c r="AV1449" s="19" t="s">
        <v>6723</v>
      </c>
    </row>
    <row r="1450" spans="3:48" ht="50.1" customHeight="1">
      <c r="C1450" s="5"/>
      <c r="D1450" s="64" t="s">
        <v>2855</v>
      </c>
      <c r="E1450" s="65" t="s">
        <v>5270</v>
      </c>
      <c r="F1450" s="67" t="s">
        <v>2856</v>
      </c>
      <c r="G1450" s="29">
        <v>6241</v>
      </c>
      <c r="H1450" s="13">
        <v>4823</v>
      </c>
      <c r="I1450" s="10">
        <f t="shared" si="396"/>
        <v>1418</v>
      </c>
      <c r="J1450" s="87">
        <f t="shared" si="397"/>
        <v>29.400787891353929</v>
      </c>
      <c r="K1450" s="29">
        <v>2250</v>
      </c>
      <c r="L1450" s="13">
        <v>2070</v>
      </c>
      <c r="M1450" s="10">
        <f t="shared" si="398"/>
        <v>180</v>
      </c>
      <c r="N1450" s="87">
        <f t="shared" si="399"/>
        <v>8.695652173913043</v>
      </c>
      <c r="O1450" s="29">
        <v>0</v>
      </c>
      <c r="P1450" s="13">
        <v>0</v>
      </c>
      <c r="Q1450" s="10" t="str">
        <f t="shared" si="400"/>
        <v>-</v>
      </c>
      <c r="R1450" s="87" t="str">
        <f t="shared" si="401"/>
        <v>-</v>
      </c>
      <c r="S1450" s="29">
        <v>3991</v>
      </c>
      <c r="T1450" s="13">
        <v>2753</v>
      </c>
      <c r="U1450" s="10">
        <f t="shared" si="402"/>
        <v>1238</v>
      </c>
      <c r="V1450" s="87">
        <f t="shared" si="403"/>
        <v>44.969124591354884</v>
      </c>
      <c r="W1450" s="88" t="s">
        <v>9496</v>
      </c>
      <c r="X1450" s="89">
        <v>2000</v>
      </c>
      <c r="Y1450" s="89" t="s">
        <v>5344</v>
      </c>
      <c r="Z1450" s="10" t="str">
        <f t="shared" si="404"/>
        <v>-</v>
      </c>
      <c r="AA1450" s="87" t="str">
        <f t="shared" si="405"/>
        <v>-</v>
      </c>
      <c r="AB1450" s="90" t="s">
        <v>7535</v>
      </c>
      <c r="AC1450" s="89">
        <v>709</v>
      </c>
      <c r="AD1450" s="89">
        <v>1336</v>
      </c>
      <c r="AE1450" s="10">
        <f t="shared" si="406"/>
        <v>-627</v>
      </c>
      <c r="AF1450" s="11">
        <f t="shared" si="407"/>
        <v>-46.931137724550901</v>
      </c>
      <c r="AG1450" s="91" t="s">
        <v>5378</v>
      </c>
      <c r="AH1450" s="89">
        <v>496</v>
      </c>
      <c r="AI1450" s="89">
        <v>500</v>
      </c>
      <c r="AJ1450" s="10">
        <f t="shared" si="408"/>
        <v>-4</v>
      </c>
      <c r="AK1450" s="87">
        <f t="shared" si="409"/>
        <v>-0.8</v>
      </c>
      <c r="AL1450" s="90" t="s">
        <v>9497</v>
      </c>
      <c r="AM1450" s="89">
        <v>228</v>
      </c>
      <c r="AN1450" s="89">
        <v>283</v>
      </c>
      <c r="AO1450" s="10">
        <f t="shared" si="410"/>
        <v>-55</v>
      </c>
      <c r="AP1450" s="11">
        <f t="shared" si="411"/>
        <v>-19.434628975265017</v>
      </c>
      <c r="AQ1450" s="91" t="s">
        <v>9498</v>
      </c>
      <c r="AR1450" s="89">
        <v>200</v>
      </c>
      <c r="AS1450" s="89">
        <v>200</v>
      </c>
      <c r="AT1450" s="10">
        <f t="shared" si="412"/>
        <v>0</v>
      </c>
      <c r="AU1450" s="87">
        <f t="shared" si="413"/>
        <v>0</v>
      </c>
      <c r="AV1450" s="19" t="s">
        <v>6723</v>
      </c>
    </row>
    <row r="1451" spans="3:48" ht="50.1" customHeight="1">
      <c r="C1451" s="5"/>
      <c r="D1451" s="64" t="s">
        <v>2857</v>
      </c>
      <c r="E1451" s="65" t="s">
        <v>5270</v>
      </c>
      <c r="F1451" s="67" t="s">
        <v>2858</v>
      </c>
      <c r="G1451" s="29">
        <v>3892</v>
      </c>
      <c r="H1451" s="13">
        <v>2706</v>
      </c>
      <c r="I1451" s="10">
        <f t="shared" si="396"/>
        <v>1186</v>
      </c>
      <c r="J1451" s="87">
        <f t="shared" si="397"/>
        <v>43.828529194382853</v>
      </c>
      <c r="K1451" s="29">
        <v>2007</v>
      </c>
      <c r="L1451" s="13">
        <v>1040</v>
      </c>
      <c r="M1451" s="10">
        <f t="shared" si="398"/>
        <v>967</v>
      </c>
      <c r="N1451" s="87">
        <f t="shared" si="399"/>
        <v>92.980769230769226</v>
      </c>
      <c r="O1451" s="29">
        <v>0</v>
      </c>
      <c r="P1451" s="13">
        <v>0</v>
      </c>
      <c r="Q1451" s="10" t="str">
        <f t="shared" si="400"/>
        <v>-</v>
      </c>
      <c r="R1451" s="87" t="str">
        <f t="shared" si="401"/>
        <v>-</v>
      </c>
      <c r="S1451" s="29">
        <v>1885</v>
      </c>
      <c r="T1451" s="13">
        <v>1666</v>
      </c>
      <c r="U1451" s="10">
        <f t="shared" si="402"/>
        <v>219</v>
      </c>
      <c r="V1451" s="87">
        <f t="shared" si="403"/>
        <v>13.145258103241297</v>
      </c>
      <c r="W1451" s="88" t="s">
        <v>6728</v>
      </c>
      <c r="X1451" s="89">
        <v>687</v>
      </c>
      <c r="Y1451" s="89">
        <v>736</v>
      </c>
      <c r="Z1451" s="10">
        <f t="shared" si="404"/>
        <v>-49</v>
      </c>
      <c r="AA1451" s="87">
        <f t="shared" si="405"/>
        <v>-6.6576086956521747</v>
      </c>
      <c r="AB1451" s="90" t="s">
        <v>9499</v>
      </c>
      <c r="AC1451" s="89">
        <v>600</v>
      </c>
      <c r="AD1451" s="89">
        <v>400</v>
      </c>
      <c r="AE1451" s="10">
        <f t="shared" si="406"/>
        <v>200</v>
      </c>
      <c r="AF1451" s="11">
        <f t="shared" si="407"/>
        <v>50</v>
      </c>
      <c r="AG1451" s="91" t="s">
        <v>6729</v>
      </c>
      <c r="AH1451" s="89">
        <v>513</v>
      </c>
      <c r="AI1451" s="89">
        <v>451</v>
      </c>
      <c r="AJ1451" s="10">
        <f t="shared" si="408"/>
        <v>62</v>
      </c>
      <c r="AK1451" s="87">
        <f t="shared" si="409"/>
        <v>13.747228381374724</v>
      </c>
      <c r="AL1451" s="90" t="s">
        <v>6730</v>
      </c>
      <c r="AM1451" s="89">
        <v>47</v>
      </c>
      <c r="AN1451" s="89">
        <v>48</v>
      </c>
      <c r="AO1451" s="10">
        <f t="shared" si="410"/>
        <v>-1</v>
      </c>
      <c r="AP1451" s="11">
        <f t="shared" si="411"/>
        <v>-2.083333333333333</v>
      </c>
      <c r="AQ1451" s="91" t="s">
        <v>7775</v>
      </c>
      <c r="AR1451" s="89">
        <v>18</v>
      </c>
      <c r="AS1451" s="89">
        <v>15</v>
      </c>
      <c r="AT1451" s="10">
        <f t="shared" si="412"/>
        <v>3</v>
      </c>
      <c r="AU1451" s="87">
        <f t="shared" si="413"/>
        <v>20</v>
      </c>
      <c r="AV1451" s="19" t="s">
        <v>6723</v>
      </c>
    </row>
    <row r="1452" spans="3:48" ht="50.1" customHeight="1">
      <c r="C1452" s="5"/>
      <c r="D1452" s="64" t="s">
        <v>2859</v>
      </c>
      <c r="E1452" s="65" t="s">
        <v>5270</v>
      </c>
      <c r="F1452" s="67" t="s">
        <v>2860</v>
      </c>
      <c r="G1452" s="29">
        <v>21371</v>
      </c>
      <c r="H1452" s="13">
        <v>23516</v>
      </c>
      <c r="I1452" s="10">
        <f t="shared" si="396"/>
        <v>-2145</v>
      </c>
      <c r="J1452" s="87">
        <f t="shared" si="397"/>
        <v>-9.1214492260588536</v>
      </c>
      <c r="K1452" s="29">
        <v>6769</v>
      </c>
      <c r="L1452" s="13">
        <v>7161</v>
      </c>
      <c r="M1452" s="10">
        <f t="shared" si="398"/>
        <v>-392</v>
      </c>
      <c r="N1452" s="87">
        <f t="shared" si="399"/>
        <v>-5.4740957966764414</v>
      </c>
      <c r="O1452" s="29">
        <v>0</v>
      </c>
      <c r="P1452" s="13">
        <v>0</v>
      </c>
      <c r="Q1452" s="10" t="str">
        <f t="shared" si="400"/>
        <v>-</v>
      </c>
      <c r="R1452" s="87" t="str">
        <f t="shared" si="401"/>
        <v>-</v>
      </c>
      <c r="S1452" s="29">
        <v>14602</v>
      </c>
      <c r="T1452" s="13">
        <v>16355</v>
      </c>
      <c r="U1452" s="10">
        <f t="shared" si="402"/>
        <v>-1753</v>
      </c>
      <c r="V1452" s="87">
        <f t="shared" si="403"/>
        <v>-10.718434729440537</v>
      </c>
      <c r="W1452" s="88" t="s">
        <v>6020</v>
      </c>
      <c r="X1452" s="89">
        <v>5471</v>
      </c>
      <c r="Y1452" s="89">
        <v>5584</v>
      </c>
      <c r="Z1452" s="10">
        <f t="shared" si="404"/>
        <v>-113</v>
      </c>
      <c r="AA1452" s="87">
        <f t="shared" si="405"/>
        <v>-2.0236389684813756</v>
      </c>
      <c r="AB1452" s="90" t="s">
        <v>9500</v>
      </c>
      <c r="AC1452" s="89">
        <v>4622</v>
      </c>
      <c r="AD1452" s="89">
        <v>4487</v>
      </c>
      <c r="AE1452" s="10">
        <f t="shared" si="406"/>
        <v>135</v>
      </c>
      <c r="AF1452" s="11">
        <f t="shared" si="407"/>
        <v>3.0086917762424785</v>
      </c>
      <c r="AG1452" s="91" t="s">
        <v>5375</v>
      </c>
      <c r="AH1452" s="89">
        <v>2185</v>
      </c>
      <c r="AI1452" s="89">
        <v>2332</v>
      </c>
      <c r="AJ1452" s="10">
        <f t="shared" si="408"/>
        <v>-147</v>
      </c>
      <c r="AK1452" s="87">
        <f t="shared" si="409"/>
        <v>-6.30360205831904</v>
      </c>
      <c r="AL1452" s="90" t="s">
        <v>9501</v>
      </c>
      <c r="AM1452" s="89">
        <v>689</v>
      </c>
      <c r="AN1452" s="89">
        <v>772</v>
      </c>
      <c r="AO1452" s="10">
        <f t="shared" si="410"/>
        <v>-83</v>
      </c>
      <c r="AP1452" s="11">
        <f t="shared" si="411"/>
        <v>-10.751295336787564</v>
      </c>
      <c r="AQ1452" s="91" t="s">
        <v>5654</v>
      </c>
      <c r="AR1452" s="89">
        <v>491</v>
      </c>
      <c r="AS1452" s="89" t="s">
        <v>5344</v>
      </c>
      <c r="AT1452" s="10" t="str">
        <f t="shared" si="412"/>
        <v>-</v>
      </c>
      <c r="AU1452" s="87" t="str">
        <f t="shared" si="413"/>
        <v>-</v>
      </c>
      <c r="AV1452" s="21" t="s">
        <v>6723</v>
      </c>
    </row>
    <row r="1453" spans="3:48" ht="50.1" customHeight="1">
      <c r="C1453" s="5"/>
      <c r="D1453" s="64" t="s">
        <v>2861</v>
      </c>
      <c r="E1453" s="65" t="s">
        <v>5270</v>
      </c>
      <c r="F1453" s="67" t="s">
        <v>2862</v>
      </c>
      <c r="G1453" s="29">
        <v>12698</v>
      </c>
      <c r="H1453" s="13">
        <v>12907</v>
      </c>
      <c r="I1453" s="10">
        <f t="shared" si="396"/>
        <v>-209</v>
      </c>
      <c r="J1453" s="87">
        <f t="shared" si="397"/>
        <v>-1.6192763616642132</v>
      </c>
      <c r="K1453" s="29">
        <v>4232</v>
      </c>
      <c r="L1453" s="13">
        <v>4230</v>
      </c>
      <c r="M1453" s="10">
        <f t="shared" si="398"/>
        <v>2</v>
      </c>
      <c r="N1453" s="87">
        <f t="shared" si="399"/>
        <v>4.7281323877068557E-2</v>
      </c>
      <c r="O1453" s="29">
        <v>615</v>
      </c>
      <c r="P1453" s="13">
        <v>615</v>
      </c>
      <c r="Q1453" s="10">
        <f t="shared" si="400"/>
        <v>0</v>
      </c>
      <c r="R1453" s="87">
        <f t="shared" si="401"/>
        <v>0</v>
      </c>
      <c r="S1453" s="29">
        <v>7851</v>
      </c>
      <c r="T1453" s="13">
        <v>8062</v>
      </c>
      <c r="U1453" s="10">
        <f t="shared" si="402"/>
        <v>-211</v>
      </c>
      <c r="V1453" s="87">
        <f t="shared" si="403"/>
        <v>-2.6172165715703297</v>
      </c>
      <c r="W1453" s="88" t="s">
        <v>6020</v>
      </c>
      <c r="X1453" s="89">
        <v>3446</v>
      </c>
      <c r="Y1453" s="89">
        <v>3436</v>
      </c>
      <c r="Z1453" s="10">
        <f t="shared" si="404"/>
        <v>10</v>
      </c>
      <c r="AA1453" s="87">
        <f t="shared" si="405"/>
        <v>0.29103608847497092</v>
      </c>
      <c r="AB1453" s="90" t="s">
        <v>5339</v>
      </c>
      <c r="AC1453" s="89">
        <v>1555</v>
      </c>
      <c r="AD1453" s="89">
        <v>1325</v>
      </c>
      <c r="AE1453" s="10">
        <f t="shared" si="406"/>
        <v>230</v>
      </c>
      <c r="AF1453" s="11">
        <f t="shared" si="407"/>
        <v>17.358490566037734</v>
      </c>
      <c r="AG1453" s="91" t="s">
        <v>5346</v>
      </c>
      <c r="AH1453" s="89">
        <v>780</v>
      </c>
      <c r="AI1453" s="89">
        <v>794</v>
      </c>
      <c r="AJ1453" s="10">
        <f t="shared" si="408"/>
        <v>-14</v>
      </c>
      <c r="AK1453" s="87">
        <f t="shared" si="409"/>
        <v>-1.7632241813602016</v>
      </c>
      <c r="AL1453" s="90" t="s">
        <v>5568</v>
      </c>
      <c r="AM1453" s="89">
        <v>494</v>
      </c>
      <c r="AN1453" s="89">
        <v>666</v>
      </c>
      <c r="AO1453" s="10">
        <f t="shared" si="410"/>
        <v>-172</v>
      </c>
      <c r="AP1453" s="11">
        <f t="shared" si="411"/>
        <v>-25.825825825825827</v>
      </c>
      <c r="AQ1453" s="91" t="s">
        <v>9502</v>
      </c>
      <c r="AR1453" s="89">
        <v>468</v>
      </c>
      <c r="AS1453" s="89">
        <v>568</v>
      </c>
      <c r="AT1453" s="10">
        <f t="shared" si="412"/>
        <v>-100</v>
      </c>
      <c r="AU1453" s="87">
        <f t="shared" si="413"/>
        <v>-17.6056338028169</v>
      </c>
      <c r="AV1453" s="19" t="s">
        <v>6723</v>
      </c>
    </row>
    <row r="1454" spans="3:48" ht="50.1" customHeight="1">
      <c r="C1454" s="5"/>
      <c r="D1454" s="64" t="s">
        <v>2863</v>
      </c>
      <c r="E1454" s="65" t="s">
        <v>5270</v>
      </c>
      <c r="F1454" s="67" t="s">
        <v>2864</v>
      </c>
      <c r="G1454" s="29">
        <v>5329</v>
      </c>
      <c r="H1454" s="13">
        <v>5557</v>
      </c>
      <c r="I1454" s="10">
        <f t="shared" si="396"/>
        <v>-228</v>
      </c>
      <c r="J1454" s="87">
        <f t="shared" si="397"/>
        <v>-4.102933237358287</v>
      </c>
      <c r="K1454" s="29">
        <v>1861</v>
      </c>
      <c r="L1454" s="13">
        <v>2118</v>
      </c>
      <c r="M1454" s="10">
        <f t="shared" si="398"/>
        <v>-257</v>
      </c>
      <c r="N1454" s="87">
        <f t="shared" si="399"/>
        <v>-12.134088762983946</v>
      </c>
      <c r="O1454" s="29">
        <v>731</v>
      </c>
      <c r="P1454" s="13">
        <v>730</v>
      </c>
      <c r="Q1454" s="10">
        <f t="shared" si="400"/>
        <v>1</v>
      </c>
      <c r="R1454" s="87">
        <f t="shared" si="401"/>
        <v>0.13698630136986301</v>
      </c>
      <c r="S1454" s="29">
        <v>2737</v>
      </c>
      <c r="T1454" s="13">
        <v>2710</v>
      </c>
      <c r="U1454" s="10">
        <f t="shared" si="402"/>
        <v>27</v>
      </c>
      <c r="V1454" s="87">
        <f t="shared" si="403"/>
        <v>0.99630996309963105</v>
      </c>
      <c r="W1454" s="88" t="s">
        <v>9503</v>
      </c>
      <c r="X1454" s="89">
        <v>1393</v>
      </c>
      <c r="Y1454" s="89">
        <v>1441</v>
      </c>
      <c r="Z1454" s="10">
        <f t="shared" si="404"/>
        <v>-48</v>
      </c>
      <c r="AA1454" s="87">
        <f t="shared" si="405"/>
        <v>-3.3310201249132545</v>
      </c>
      <c r="AB1454" s="90" t="s">
        <v>5860</v>
      </c>
      <c r="AC1454" s="89">
        <v>566</v>
      </c>
      <c r="AD1454" s="89">
        <v>716</v>
      </c>
      <c r="AE1454" s="10">
        <f t="shared" si="406"/>
        <v>-150</v>
      </c>
      <c r="AF1454" s="11">
        <f t="shared" si="407"/>
        <v>-20.949720670391063</v>
      </c>
      <c r="AG1454" s="91" t="s">
        <v>9504</v>
      </c>
      <c r="AH1454" s="89">
        <v>200</v>
      </c>
      <c r="AI1454" s="89">
        <v>200</v>
      </c>
      <c r="AJ1454" s="10">
        <f t="shared" si="408"/>
        <v>0</v>
      </c>
      <c r="AK1454" s="87">
        <f t="shared" si="409"/>
        <v>0</v>
      </c>
      <c r="AL1454" s="90" t="s">
        <v>5335</v>
      </c>
      <c r="AM1454" s="89">
        <v>184</v>
      </c>
      <c r="AN1454" s="89">
        <v>187</v>
      </c>
      <c r="AO1454" s="10">
        <f t="shared" si="410"/>
        <v>-3</v>
      </c>
      <c r="AP1454" s="11">
        <f t="shared" si="411"/>
        <v>-1.6042780748663104</v>
      </c>
      <c r="AQ1454" s="91" t="s">
        <v>7607</v>
      </c>
      <c r="AR1454" s="89">
        <v>155</v>
      </c>
      <c r="AS1454" s="89" t="s">
        <v>5344</v>
      </c>
      <c r="AT1454" s="10" t="str">
        <f t="shared" si="412"/>
        <v>-</v>
      </c>
      <c r="AU1454" s="87" t="str">
        <f t="shared" si="413"/>
        <v>-</v>
      </c>
      <c r="AV1454" s="19" t="s">
        <v>6723</v>
      </c>
    </row>
    <row r="1455" spans="3:48" ht="50.1" customHeight="1">
      <c r="C1455" s="5"/>
      <c r="D1455" s="64" t="s">
        <v>2865</v>
      </c>
      <c r="E1455" s="65" t="s">
        <v>5270</v>
      </c>
      <c r="F1455" s="67" t="s">
        <v>2866</v>
      </c>
      <c r="G1455" s="29">
        <v>13058</v>
      </c>
      <c r="H1455" s="13">
        <v>11838</v>
      </c>
      <c r="I1455" s="10">
        <f t="shared" si="396"/>
        <v>1220</v>
      </c>
      <c r="J1455" s="87">
        <f t="shared" si="397"/>
        <v>10.305794897786788</v>
      </c>
      <c r="K1455" s="29">
        <v>3770</v>
      </c>
      <c r="L1455" s="13">
        <v>6080</v>
      </c>
      <c r="M1455" s="10">
        <f t="shared" si="398"/>
        <v>-2310</v>
      </c>
      <c r="N1455" s="87">
        <f t="shared" si="399"/>
        <v>-37.993421052631575</v>
      </c>
      <c r="O1455" s="29">
        <v>0</v>
      </c>
      <c r="P1455" s="13">
        <v>0</v>
      </c>
      <c r="Q1455" s="10" t="str">
        <f t="shared" si="400"/>
        <v>-</v>
      </c>
      <c r="R1455" s="87" t="str">
        <f t="shared" si="401"/>
        <v>-</v>
      </c>
      <c r="S1455" s="29">
        <v>9289</v>
      </c>
      <c r="T1455" s="13">
        <v>5757</v>
      </c>
      <c r="U1455" s="10">
        <f t="shared" si="402"/>
        <v>3532</v>
      </c>
      <c r="V1455" s="87">
        <f t="shared" si="403"/>
        <v>61.351398297724515</v>
      </c>
      <c r="W1455" s="88" t="s">
        <v>6732</v>
      </c>
      <c r="X1455" s="89">
        <v>3834</v>
      </c>
      <c r="Y1455" s="89">
        <v>2053</v>
      </c>
      <c r="Z1455" s="10">
        <f t="shared" si="404"/>
        <v>1781</v>
      </c>
      <c r="AA1455" s="87">
        <f t="shared" si="405"/>
        <v>86.751095957135902</v>
      </c>
      <c r="AB1455" s="90" t="s">
        <v>6731</v>
      </c>
      <c r="AC1455" s="89">
        <v>3421</v>
      </c>
      <c r="AD1455" s="89">
        <v>2258</v>
      </c>
      <c r="AE1455" s="10">
        <f t="shared" si="406"/>
        <v>1163</v>
      </c>
      <c r="AF1455" s="11">
        <f t="shared" si="407"/>
        <v>51.505757307351644</v>
      </c>
      <c r="AG1455" s="91" t="s">
        <v>5881</v>
      </c>
      <c r="AH1455" s="89">
        <v>1635</v>
      </c>
      <c r="AI1455" s="89">
        <v>1004</v>
      </c>
      <c r="AJ1455" s="10">
        <f t="shared" si="408"/>
        <v>631</v>
      </c>
      <c r="AK1455" s="87">
        <f t="shared" si="409"/>
        <v>62.848605577689241</v>
      </c>
      <c r="AL1455" s="90" t="s">
        <v>6733</v>
      </c>
      <c r="AM1455" s="89">
        <v>252</v>
      </c>
      <c r="AN1455" s="89">
        <v>289</v>
      </c>
      <c r="AO1455" s="10">
        <f t="shared" si="410"/>
        <v>-37</v>
      </c>
      <c r="AP1455" s="11">
        <f t="shared" si="411"/>
        <v>-12.802768166089965</v>
      </c>
      <c r="AQ1455" s="91" t="s">
        <v>6734</v>
      </c>
      <c r="AR1455" s="89">
        <v>80</v>
      </c>
      <c r="AS1455" s="89">
        <v>80</v>
      </c>
      <c r="AT1455" s="10">
        <f t="shared" si="412"/>
        <v>0</v>
      </c>
      <c r="AU1455" s="87">
        <f t="shared" si="413"/>
        <v>0</v>
      </c>
      <c r="AV1455" s="19" t="s">
        <v>6723</v>
      </c>
    </row>
    <row r="1456" spans="3:48" ht="50.1" customHeight="1">
      <c r="C1456" s="5"/>
      <c r="D1456" s="64" t="s">
        <v>2867</v>
      </c>
      <c r="E1456" s="65" t="s">
        <v>5270</v>
      </c>
      <c r="F1456" s="67" t="s">
        <v>2868</v>
      </c>
      <c r="G1456" s="29">
        <v>9225</v>
      </c>
      <c r="H1456" s="13">
        <v>8576</v>
      </c>
      <c r="I1456" s="10">
        <f t="shared" si="396"/>
        <v>649</v>
      </c>
      <c r="J1456" s="87">
        <f t="shared" si="397"/>
        <v>7.5676305970149249</v>
      </c>
      <c r="K1456" s="29">
        <v>3760</v>
      </c>
      <c r="L1456" s="13">
        <v>5377</v>
      </c>
      <c r="M1456" s="10">
        <f t="shared" si="398"/>
        <v>-1617</v>
      </c>
      <c r="N1456" s="87">
        <f t="shared" si="399"/>
        <v>-30.072531151199556</v>
      </c>
      <c r="O1456" s="29">
        <v>134</v>
      </c>
      <c r="P1456" s="13">
        <v>134</v>
      </c>
      <c r="Q1456" s="10">
        <f t="shared" si="400"/>
        <v>0</v>
      </c>
      <c r="R1456" s="87">
        <f t="shared" si="401"/>
        <v>0</v>
      </c>
      <c r="S1456" s="29">
        <v>5331</v>
      </c>
      <c r="T1456" s="13">
        <v>3065</v>
      </c>
      <c r="U1456" s="10">
        <f t="shared" si="402"/>
        <v>2266</v>
      </c>
      <c r="V1456" s="87">
        <f t="shared" si="403"/>
        <v>73.931484502446992</v>
      </c>
      <c r="W1456" s="88" t="s">
        <v>9505</v>
      </c>
      <c r="X1456" s="89">
        <v>1708</v>
      </c>
      <c r="Y1456" s="89">
        <v>240</v>
      </c>
      <c r="Z1456" s="10">
        <f t="shared" si="404"/>
        <v>1468</v>
      </c>
      <c r="AA1456" s="87">
        <f t="shared" si="405"/>
        <v>611.66666666666663</v>
      </c>
      <c r="AB1456" s="90" t="s">
        <v>5378</v>
      </c>
      <c r="AC1456" s="89">
        <v>1343</v>
      </c>
      <c r="AD1456" s="89">
        <v>1537</v>
      </c>
      <c r="AE1456" s="10">
        <f t="shared" si="406"/>
        <v>-194</v>
      </c>
      <c r="AF1456" s="11">
        <f t="shared" si="407"/>
        <v>-12.62199089134678</v>
      </c>
      <c r="AG1456" s="91" t="s">
        <v>7607</v>
      </c>
      <c r="AH1456" s="89">
        <v>1209</v>
      </c>
      <c r="AI1456" s="89" t="s">
        <v>11071</v>
      </c>
      <c r="AJ1456" s="10" t="str">
        <f t="shared" si="408"/>
        <v>-</v>
      </c>
      <c r="AK1456" s="87" t="str">
        <f t="shared" si="409"/>
        <v>-</v>
      </c>
      <c r="AL1456" s="90" t="s">
        <v>9506</v>
      </c>
      <c r="AM1456" s="89">
        <v>564</v>
      </c>
      <c r="AN1456" s="89">
        <v>749</v>
      </c>
      <c r="AO1456" s="10">
        <f t="shared" si="410"/>
        <v>-185</v>
      </c>
      <c r="AP1456" s="11">
        <f t="shared" si="411"/>
        <v>-24.699599465954606</v>
      </c>
      <c r="AQ1456" s="91" t="s">
        <v>5919</v>
      </c>
      <c r="AR1456" s="89">
        <v>168</v>
      </c>
      <c r="AS1456" s="89">
        <v>172</v>
      </c>
      <c r="AT1456" s="10">
        <f t="shared" si="412"/>
        <v>-4</v>
      </c>
      <c r="AU1456" s="87">
        <f t="shared" si="413"/>
        <v>-2.3255813953488373</v>
      </c>
      <c r="AV1456" s="19" t="s">
        <v>6723</v>
      </c>
    </row>
    <row r="1457" spans="3:48" ht="50.1" customHeight="1">
      <c r="C1457" s="5"/>
      <c r="D1457" s="64" t="s">
        <v>2869</v>
      </c>
      <c r="E1457" s="65" t="s">
        <v>5270</v>
      </c>
      <c r="F1457" s="67" t="s">
        <v>2870</v>
      </c>
      <c r="G1457" s="29">
        <v>5903</v>
      </c>
      <c r="H1457" s="13">
        <v>5471</v>
      </c>
      <c r="I1457" s="10">
        <f t="shared" si="396"/>
        <v>432</v>
      </c>
      <c r="J1457" s="87">
        <f t="shared" si="397"/>
        <v>7.8961798574300861</v>
      </c>
      <c r="K1457" s="29">
        <v>2525</v>
      </c>
      <c r="L1457" s="13">
        <v>2081</v>
      </c>
      <c r="M1457" s="10">
        <f t="shared" si="398"/>
        <v>444</v>
      </c>
      <c r="N1457" s="87">
        <f t="shared" si="399"/>
        <v>21.335896203748199</v>
      </c>
      <c r="O1457" s="29">
        <v>0</v>
      </c>
      <c r="P1457" s="13">
        <v>0</v>
      </c>
      <c r="Q1457" s="10" t="str">
        <f t="shared" si="400"/>
        <v>-</v>
      </c>
      <c r="R1457" s="87" t="str">
        <f t="shared" si="401"/>
        <v>-</v>
      </c>
      <c r="S1457" s="29">
        <v>3379</v>
      </c>
      <c r="T1457" s="13">
        <v>3390</v>
      </c>
      <c r="U1457" s="10">
        <f t="shared" si="402"/>
        <v>-11</v>
      </c>
      <c r="V1457" s="87">
        <f t="shared" si="403"/>
        <v>-0.32448377581120946</v>
      </c>
      <c r="W1457" s="88" t="s">
        <v>5378</v>
      </c>
      <c r="X1457" s="89">
        <v>1785</v>
      </c>
      <c r="Y1457" s="89">
        <v>1762</v>
      </c>
      <c r="Z1457" s="10">
        <f t="shared" si="404"/>
        <v>23</v>
      </c>
      <c r="AA1457" s="87">
        <f t="shared" si="405"/>
        <v>1.3053348467650396</v>
      </c>
      <c r="AB1457" s="90" t="s">
        <v>7233</v>
      </c>
      <c r="AC1457" s="89">
        <v>1010</v>
      </c>
      <c r="AD1457" s="89">
        <v>1008</v>
      </c>
      <c r="AE1457" s="10">
        <f t="shared" si="406"/>
        <v>2</v>
      </c>
      <c r="AF1457" s="11">
        <f t="shared" si="407"/>
        <v>0.1984126984126984</v>
      </c>
      <c r="AG1457" s="91" t="s">
        <v>5375</v>
      </c>
      <c r="AH1457" s="89">
        <v>164</v>
      </c>
      <c r="AI1457" s="89">
        <v>167</v>
      </c>
      <c r="AJ1457" s="10">
        <f t="shared" si="408"/>
        <v>-3</v>
      </c>
      <c r="AK1457" s="87">
        <f t="shared" si="409"/>
        <v>-1.7964071856287425</v>
      </c>
      <c r="AL1457" s="90" t="s">
        <v>5431</v>
      </c>
      <c r="AM1457" s="89">
        <v>125</v>
      </c>
      <c r="AN1457" s="89">
        <v>255</v>
      </c>
      <c r="AO1457" s="10">
        <f t="shared" si="410"/>
        <v>-130</v>
      </c>
      <c r="AP1457" s="11">
        <f t="shared" si="411"/>
        <v>-50.980392156862742</v>
      </c>
      <c r="AQ1457" s="91" t="s">
        <v>5919</v>
      </c>
      <c r="AR1457" s="89">
        <v>106</v>
      </c>
      <c r="AS1457" s="89">
        <v>107</v>
      </c>
      <c r="AT1457" s="10">
        <f t="shared" si="412"/>
        <v>-1</v>
      </c>
      <c r="AU1457" s="87">
        <f t="shared" si="413"/>
        <v>-0.93457943925233633</v>
      </c>
      <c r="AV1457" s="19" t="s">
        <v>6723</v>
      </c>
    </row>
    <row r="1458" spans="3:48" ht="50.1" customHeight="1">
      <c r="C1458" s="5"/>
      <c r="D1458" s="64" t="s">
        <v>2871</v>
      </c>
      <c r="E1458" s="65" t="s">
        <v>5270</v>
      </c>
      <c r="F1458" s="67" t="s">
        <v>2872</v>
      </c>
      <c r="G1458" s="29">
        <v>3381</v>
      </c>
      <c r="H1458" s="13">
        <v>3407</v>
      </c>
      <c r="I1458" s="10">
        <f t="shared" si="396"/>
        <v>-26</v>
      </c>
      <c r="J1458" s="87">
        <f t="shared" si="397"/>
        <v>-0.76313472262987969</v>
      </c>
      <c r="K1458" s="29">
        <v>1484</v>
      </c>
      <c r="L1458" s="13">
        <v>1351</v>
      </c>
      <c r="M1458" s="10">
        <f t="shared" si="398"/>
        <v>133</v>
      </c>
      <c r="N1458" s="87">
        <f t="shared" si="399"/>
        <v>9.8445595854922274</v>
      </c>
      <c r="O1458" s="29">
        <v>202</v>
      </c>
      <c r="P1458" s="13">
        <v>202</v>
      </c>
      <c r="Q1458" s="10">
        <f t="shared" si="400"/>
        <v>0</v>
      </c>
      <c r="R1458" s="87">
        <f t="shared" si="401"/>
        <v>0</v>
      </c>
      <c r="S1458" s="29">
        <v>1695</v>
      </c>
      <c r="T1458" s="13">
        <v>1854</v>
      </c>
      <c r="U1458" s="10">
        <f t="shared" si="402"/>
        <v>-159</v>
      </c>
      <c r="V1458" s="87">
        <f t="shared" si="403"/>
        <v>-8.5760517799352751</v>
      </c>
      <c r="W1458" s="88" t="s">
        <v>6735</v>
      </c>
      <c r="X1458" s="89">
        <v>746</v>
      </c>
      <c r="Y1458" s="89">
        <v>847</v>
      </c>
      <c r="Z1458" s="10">
        <f t="shared" si="404"/>
        <v>-101</v>
      </c>
      <c r="AA1458" s="87">
        <f t="shared" si="405"/>
        <v>-11.924439197166469</v>
      </c>
      <c r="AB1458" s="90" t="s">
        <v>5658</v>
      </c>
      <c r="AC1458" s="89">
        <v>280</v>
      </c>
      <c r="AD1458" s="89">
        <v>341</v>
      </c>
      <c r="AE1458" s="10">
        <f t="shared" si="406"/>
        <v>-61</v>
      </c>
      <c r="AF1458" s="11">
        <f t="shared" si="407"/>
        <v>-17.888563049853374</v>
      </c>
      <c r="AG1458" s="91" t="s">
        <v>9507</v>
      </c>
      <c r="AH1458" s="89">
        <v>271</v>
      </c>
      <c r="AI1458" s="89">
        <v>270</v>
      </c>
      <c r="AJ1458" s="10">
        <f t="shared" si="408"/>
        <v>1</v>
      </c>
      <c r="AK1458" s="87">
        <f t="shared" si="409"/>
        <v>0.37037037037037041</v>
      </c>
      <c r="AL1458" s="90" t="s">
        <v>9271</v>
      </c>
      <c r="AM1458" s="89">
        <v>182</v>
      </c>
      <c r="AN1458" s="89">
        <v>182</v>
      </c>
      <c r="AO1458" s="10">
        <f t="shared" si="410"/>
        <v>0</v>
      </c>
      <c r="AP1458" s="11">
        <f t="shared" si="411"/>
        <v>0</v>
      </c>
      <c r="AQ1458" s="91" t="s">
        <v>9508</v>
      </c>
      <c r="AR1458" s="89">
        <v>155</v>
      </c>
      <c r="AS1458" s="89">
        <v>155</v>
      </c>
      <c r="AT1458" s="10">
        <f t="shared" si="412"/>
        <v>0</v>
      </c>
      <c r="AU1458" s="87">
        <f t="shared" si="413"/>
        <v>0</v>
      </c>
      <c r="AV1458" s="19" t="s">
        <v>6723</v>
      </c>
    </row>
    <row r="1459" spans="3:48" ht="50.1" customHeight="1">
      <c r="C1459" s="5"/>
      <c r="D1459" s="64" t="s">
        <v>2873</v>
      </c>
      <c r="E1459" s="65" t="s">
        <v>5270</v>
      </c>
      <c r="F1459" s="67" t="s">
        <v>2874</v>
      </c>
      <c r="G1459" s="29">
        <v>3623</v>
      </c>
      <c r="H1459" s="13">
        <v>3413</v>
      </c>
      <c r="I1459" s="10">
        <f t="shared" si="396"/>
        <v>210</v>
      </c>
      <c r="J1459" s="87">
        <f t="shared" si="397"/>
        <v>6.1529446234983887</v>
      </c>
      <c r="K1459" s="29">
        <v>1864</v>
      </c>
      <c r="L1459" s="13">
        <v>1862</v>
      </c>
      <c r="M1459" s="10">
        <f t="shared" si="398"/>
        <v>2</v>
      </c>
      <c r="N1459" s="87">
        <f t="shared" si="399"/>
        <v>0.10741138560687433</v>
      </c>
      <c r="O1459" s="29">
        <v>11</v>
      </c>
      <c r="P1459" s="13">
        <v>11</v>
      </c>
      <c r="Q1459" s="10">
        <f t="shared" si="400"/>
        <v>0</v>
      </c>
      <c r="R1459" s="87">
        <f t="shared" si="401"/>
        <v>0</v>
      </c>
      <c r="S1459" s="29">
        <v>1748</v>
      </c>
      <c r="T1459" s="13">
        <v>1539</v>
      </c>
      <c r="U1459" s="10">
        <f t="shared" si="402"/>
        <v>209</v>
      </c>
      <c r="V1459" s="87">
        <f t="shared" si="403"/>
        <v>13.580246913580247</v>
      </c>
      <c r="W1459" s="88" t="s">
        <v>5339</v>
      </c>
      <c r="X1459" s="89">
        <v>1420</v>
      </c>
      <c r="Y1459" s="89">
        <v>1250</v>
      </c>
      <c r="Z1459" s="10">
        <f t="shared" si="404"/>
        <v>170</v>
      </c>
      <c r="AA1459" s="87">
        <f t="shared" si="405"/>
        <v>13.600000000000001</v>
      </c>
      <c r="AB1459" s="90" t="s">
        <v>9509</v>
      </c>
      <c r="AC1459" s="89">
        <v>170</v>
      </c>
      <c r="AD1459" s="89">
        <v>122</v>
      </c>
      <c r="AE1459" s="10">
        <f t="shared" si="406"/>
        <v>48</v>
      </c>
      <c r="AF1459" s="11">
        <f t="shared" si="407"/>
        <v>39.344262295081968</v>
      </c>
      <c r="AG1459" s="91" t="s">
        <v>5335</v>
      </c>
      <c r="AH1459" s="89">
        <v>86</v>
      </c>
      <c r="AI1459" s="89">
        <v>86</v>
      </c>
      <c r="AJ1459" s="10">
        <f t="shared" si="408"/>
        <v>0</v>
      </c>
      <c r="AK1459" s="87">
        <f t="shared" si="409"/>
        <v>0</v>
      </c>
      <c r="AL1459" s="90" t="s">
        <v>6239</v>
      </c>
      <c r="AM1459" s="89">
        <v>55</v>
      </c>
      <c r="AN1459" s="89">
        <v>59</v>
      </c>
      <c r="AO1459" s="10">
        <f t="shared" si="410"/>
        <v>-4</v>
      </c>
      <c r="AP1459" s="11">
        <f t="shared" si="411"/>
        <v>-6.7796610169491522</v>
      </c>
      <c r="AQ1459" s="91" t="s">
        <v>5444</v>
      </c>
      <c r="AR1459" s="89">
        <v>10</v>
      </c>
      <c r="AS1459" s="89">
        <v>9</v>
      </c>
      <c r="AT1459" s="10">
        <f t="shared" si="412"/>
        <v>1</v>
      </c>
      <c r="AU1459" s="87">
        <f t="shared" si="413"/>
        <v>11.111111111111111</v>
      </c>
      <c r="AV1459" s="19" t="s">
        <v>6723</v>
      </c>
    </row>
    <row r="1460" spans="3:48" ht="50.1" customHeight="1">
      <c r="C1460" s="5"/>
      <c r="D1460" s="64" t="s">
        <v>2875</v>
      </c>
      <c r="E1460" s="65" t="s">
        <v>5270</v>
      </c>
      <c r="F1460" s="67" t="s">
        <v>2876</v>
      </c>
      <c r="G1460" s="29">
        <v>2753</v>
      </c>
      <c r="H1460" s="13">
        <v>2510</v>
      </c>
      <c r="I1460" s="10">
        <f t="shared" si="396"/>
        <v>243</v>
      </c>
      <c r="J1460" s="87">
        <f t="shared" si="397"/>
        <v>9.6812749003984067</v>
      </c>
      <c r="K1460" s="29">
        <v>2080</v>
      </c>
      <c r="L1460" s="13">
        <v>1664</v>
      </c>
      <c r="M1460" s="10">
        <f t="shared" si="398"/>
        <v>416</v>
      </c>
      <c r="N1460" s="87">
        <f t="shared" si="399"/>
        <v>25</v>
      </c>
      <c r="O1460" s="29">
        <v>0</v>
      </c>
      <c r="P1460" s="13">
        <v>0</v>
      </c>
      <c r="Q1460" s="10" t="str">
        <f t="shared" si="400"/>
        <v>-</v>
      </c>
      <c r="R1460" s="87" t="str">
        <f t="shared" si="401"/>
        <v>-</v>
      </c>
      <c r="S1460" s="29">
        <v>673</v>
      </c>
      <c r="T1460" s="13">
        <v>846</v>
      </c>
      <c r="U1460" s="10">
        <f t="shared" si="402"/>
        <v>-173</v>
      </c>
      <c r="V1460" s="87">
        <f t="shared" si="403"/>
        <v>-20.449172576832151</v>
      </c>
      <c r="W1460" s="88" t="s">
        <v>5378</v>
      </c>
      <c r="X1460" s="89">
        <v>566</v>
      </c>
      <c r="Y1460" s="89">
        <v>778</v>
      </c>
      <c r="Z1460" s="10">
        <f t="shared" si="404"/>
        <v>-212</v>
      </c>
      <c r="AA1460" s="87">
        <f t="shared" si="405"/>
        <v>-27.249357326478147</v>
      </c>
      <c r="AB1460" s="90" t="s">
        <v>9510</v>
      </c>
      <c r="AC1460" s="89">
        <v>41</v>
      </c>
      <c r="AD1460" s="89">
        <v>38</v>
      </c>
      <c r="AE1460" s="10">
        <f t="shared" si="406"/>
        <v>3</v>
      </c>
      <c r="AF1460" s="11">
        <f t="shared" si="407"/>
        <v>7.8947368421052628</v>
      </c>
      <c r="AG1460" s="91" t="s">
        <v>6411</v>
      </c>
      <c r="AH1460" s="89">
        <v>38</v>
      </c>
      <c r="AI1460" s="89">
        <v>0</v>
      </c>
      <c r="AJ1460" s="10">
        <f t="shared" si="408"/>
        <v>38</v>
      </c>
      <c r="AK1460" s="87" t="str">
        <f t="shared" si="409"/>
        <v>-</v>
      </c>
      <c r="AL1460" s="90" t="s">
        <v>9511</v>
      </c>
      <c r="AM1460" s="89">
        <v>10</v>
      </c>
      <c r="AN1460" s="89">
        <v>10</v>
      </c>
      <c r="AO1460" s="10">
        <f t="shared" si="410"/>
        <v>0</v>
      </c>
      <c r="AP1460" s="11">
        <f t="shared" si="411"/>
        <v>0</v>
      </c>
      <c r="AQ1460" s="91" t="s">
        <v>9512</v>
      </c>
      <c r="AR1460" s="89">
        <v>4</v>
      </c>
      <c r="AS1460" s="89">
        <v>5</v>
      </c>
      <c r="AT1460" s="10">
        <f t="shared" si="412"/>
        <v>-1</v>
      </c>
      <c r="AU1460" s="87">
        <f t="shared" si="413"/>
        <v>-20</v>
      </c>
      <c r="AV1460" s="21" t="s">
        <v>6723</v>
      </c>
    </row>
    <row r="1461" spans="3:48" ht="50.1" customHeight="1">
      <c r="C1461" s="5"/>
      <c r="D1461" s="64" t="s">
        <v>2877</v>
      </c>
      <c r="E1461" s="65" t="s">
        <v>5270</v>
      </c>
      <c r="F1461" s="67" t="s">
        <v>2878</v>
      </c>
      <c r="G1461" s="29">
        <v>2103</v>
      </c>
      <c r="H1461" s="13">
        <v>2678</v>
      </c>
      <c r="I1461" s="10">
        <f t="shared" si="396"/>
        <v>-575</v>
      </c>
      <c r="J1461" s="87">
        <f t="shared" si="397"/>
        <v>-21.471247199402541</v>
      </c>
      <c r="K1461" s="29">
        <v>807</v>
      </c>
      <c r="L1461" s="13">
        <v>1055</v>
      </c>
      <c r="M1461" s="10">
        <f t="shared" si="398"/>
        <v>-248</v>
      </c>
      <c r="N1461" s="87">
        <f t="shared" si="399"/>
        <v>-23.507109004739338</v>
      </c>
      <c r="O1461" s="29">
        <v>616</v>
      </c>
      <c r="P1461" s="13">
        <v>615</v>
      </c>
      <c r="Q1461" s="10">
        <f t="shared" si="400"/>
        <v>1</v>
      </c>
      <c r="R1461" s="87">
        <f t="shared" si="401"/>
        <v>0.16260162601626016</v>
      </c>
      <c r="S1461" s="29">
        <v>681</v>
      </c>
      <c r="T1461" s="13">
        <v>1008</v>
      </c>
      <c r="U1461" s="10">
        <f t="shared" si="402"/>
        <v>-327</v>
      </c>
      <c r="V1461" s="87">
        <f t="shared" si="403"/>
        <v>-32.44047619047619</v>
      </c>
      <c r="W1461" s="88" t="s">
        <v>5339</v>
      </c>
      <c r="X1461" s="89">
        <v>442</v>
      </c>
      <c r="Y1461" s="89">
        <v>751</v>
      </c>
      <c r="Z1461" s="10">
        <f t="shared" si="404"/>
        <v>-309</v>
      </c>
      <c r="AA1461" s="87">
        <f t="shared" si="405"/>
        <v>-41.145139813581892</v>
      </c>
      <c r="AB1461" s="90" t="s">
        <v>5412</v>
      </c>
      <c r="AC1461" s="89">
        <v>135</v>
      </c>
      <c r="AD1461" s="89">
        <v>153</v>
      </c>
      <c r="AE1461" s="10">
        <f t="shared" si="406"/>
        <v>-18</v>
      </c>
      <c r="AF1461" s="11">
        <f t="shared" si="407"/>
        <v>-11.76470588235294</v>
      </c>
      <c r="AG1461" s="91" t="s">
        <v>6736</v>
      </c>
      <c r="AH1461" s="89">
        <v>55</v>
      </c>
      <c r="AI1461" s="89">
        <v>55</v>
      </c>
      <c r="AJ1461" s="10">
        <f t="shared" si="408"/>
        <v>0</v>
      </c>
      <c r="AK1461" s="87">
        <f t="shared" si="409"/>
        <v>0</v>
      </c>
      <c r="AL1461" s="90" t="s">
        <v>5335</v>
      </c>
      <c r="AM1461" s="89">
        <v>38</v>
      </c>
      <c r="AN1461" s="89">
        <v>38</v>
      </c>
      <c r="AO1461" s="10">
        <f t="shared" si="410"/>
        <v>0</v>
      </c>
      <c r="AP1461" s="11">
        <f t="shared" si="411"/>
        <v>0</v>
      </c>
      <c r="AQ1461" s="91" t="s">
        <v>6737</v>
      </c>
      <c r="AR1461" s="89">
        <v>8</v>
      </c>
      <c r="AS1461" s="89">
        <v>9</v>
      </c>
      <c r="AT1461" s="10">
        <f t="shared" si="412"/>
        <v>-1</v>
      </c>
      <c r="AU1461" s="87">
        <f t="shared" si="413"/>
        <v>-11.111111111111111</v>
      </c>
      <c r="AV1461" s="21" t="s">
        <v>6723</v>
      </c>
    </row>
    <row r="1462" spans="3:48" ht="50.1" customHeight="1">
      <c r="C1462" s="5"/>
      <c r="D1462" s="64" t="s">
        <v>2879</v>
      </c>
      <c r="E1462" s="65" t="s">
        <v>5270</v>
      </c>
      <c r="F1462" s="67" t="s">
        <v>2880</v>
      </c>
      <c r="G1462" s="29">
        <v>7583</v>
      </c>
      <c r="H1462" s="13">
        <v>5939</v>
      </c>
      <c r="I1462" s="10">
        <f t="shared" si="396"/>
        <v>1644</v>
      </c>
      <c r="J1462" s="87">
        <f t="shared" si="397"/>
        <v>27.681427849806369</v>
      </c>
      <c r="K1462" s="29">
        <v>3956</v>
      </c>
      <c r="L1462" s="13">
        <v>3964</v>
      </c>
      <c r="M1462" s="10">
        <f t="shared" si="398"/>
        <v>-8</v>
      </c>
      <c r="N1462" s="87">
        <f t="shared" si="399"/>
        <v>-0.20181634712411706</v>
      </c>
      <c r="O1462" s="29">
        <v>0</v>
      </c>
      <c r="P1462" s="13">
        <v>0</v>
      </c>
      <c r="Q1462" s="10" t="str">
        <f t="shared" si="400"/>
        <v>-</v>
      </c>
      <c r="R1462" s="87" t="str">
        <f t="shared" si="401"/>
        <v>-</v>
      </c>
      <c r="S1462" s="29">
        <v>3627</v>
      </c>
      <c r="T1462" s="13">
        <v>1974</v>
      </c>
      <c r="U1462" s="10">
        <f t="shared" si="402"/>
        <v>1653</v>
      </c>
      <c r="V1462" s="87">
        <f t="shared" si="403"/>
        <v>83.738601823708208</v>
      </c>
      <c r="W1462" s="88" t="s">
        <v>9513</v>
      </c>
      <c r="X1462" s="89">
        <v>1800</v>
      </c>
      <c r="Y1462" s="89">
        <v>1400</v>
      </c>
      <c r="Z1462" s="10">
        <f t="shared" si="404"/>
        <v>400</v>
      </c>
      <c r="AA1462" s="87">
        <f t="shared" si="405"/>
        <v>28.571428571428569</v>
      </c>
      <c r="AB1462" s="90" t="s">
        <v>5346</v>
      </c>
      <c r="AC1462" s="89">
        <v>902</v>
      </c>
      <c r="AD1462" s="89">
        <v>2</v>
      </c>
      <c r="AE1462" s="10">
        <f t="shared" si="406"/>
        <v>900</v>
      </c>
      <c r="AF1462" s="11">
        <f t="shared" si="407"/>
        <v>45000</v>
      </c>
      <c r="AG1462" s="91" t="s">
        <v>9514</v>
      </c>
      <c r="AH1462" s="89">
        <v>762</v>
      </c>
      <c r="AI1462" s="89">
        <v>407</v>
      </c>
      <c r="AJ1462" s="10">
        <f t="shared" si="408"/>
        <v>355</v>
      </c>
      <c r="AK1462" s="87">
        <f t="shared" si="409"/>
        <v>87.223587223587231</v>
      </c>
      <c r="AL1462" s="90" t="s">
        <v>6056</v>
      </c>
      <c r="AM1462" s="89">
        <v>159</v>
      </c>
      <c r="AN1462" s="89">
        <v>164</v>
      </c>
      <c r="AO1462" s="10">
        <f t="shared" si="410"/>
        <v>-5</v>
      </c>
      <c r="AP1462" s="11">
        <f t="shared" si="411"/>
        <v>-3.0487804878048781</v>
      </c>
      <c r="AQ1462" s="91" t="s">
        <v>5438</v>
      </c>
      <c r="AR1462" s="89">
        <v>4</v>
      </c>
      <c r="AS1462" s="89">
        <v>1</v>
      </c>
      <c r="AT1462" s="10">
        <f t="shared" si="412"/>
        <v>3</v>
      </c>
      <c r="AU1462" s="87">
        <f t="shared" si="413"/>
        <v>300</v>
      </c>
      <c r="AV1462" s="19" t="s">
        <v>6723</v>
      </c>
    </row>
    <row r="1463" spans="3:48" ht="50.1" customHeight="1">
      <c r="C1463" s="5"/>
      <c r="D1463" s="64" t="s">
        <v>2881</v>
      </c>
      <c r="E1463" s="65" t="s">
        <v>5270</v>
      </c>
      <c r="F1463" s="67" t="s">
        <v>2882</v>
      </c>
      <c r="G1463" s="29">
        <v>5889</v>
      </c>
      <c r="H1463" s="13">
        <v>5498</v>
      </c>
      <c r="I1463" s="10">
        <f t="shared" si="396"/>
        <v>391</v>
      </c>
      <c r="J1463" s="87">
        <f t="shared" si="397"/>
        <v>7.1116769734448884</v>
      </c>
      <c r="K1463" s="29">
        <v>2877</v>
      </c>
      <c r="L1463" s="13">
        <v>2514</v>
      </c>
      <c r="M1463" s="10">
        <f t="shared" si="398"/>
        <v>363</v>
      </c>
      <c r="N1463" s="87">
        <f t="shared" si="399"/>
        <v>14.439140811455847</v>
      </c>
      <c r="O1463" s="29">
        <v>14</v>
      </c>
      <c r="P1463" s="13">
        <v>14</v>
      </c>
      <c r="Q1463" s="10">
        <f t="shared" si="400"/>
        <v>0</v>
      </c>
      <c r="R1463" s="87">
        <f t="shared" si="401"/>
        <v>0</v>
      </c>
      <c r="S1463" s="29">
        <v>2999</v>
      </c>
      <c r="T1463" s="13">
        <v>2971</v>
      </c>
      <c r="U1463" s="10">
        <f t="shared" si="402"/>
        <v>28</v>
      </c>
      <c r="V1463" s="87">
        <f t="shared" si="403"/>
        <v>0.94244362167620332</v>
      </c>
      <c r="W1463" s="88" t="s">
        <v>5339</v>
      </c>
      <c r="X1463" s="89">
        <v>2087</v>
      </c>
      <c r="Y1463" s="89">
        <v>1879</v>
      </c>
      <c r="Z1463" s="10">
        <f t="shared" si="404"/>
        <v>208</v>
      </c>
      <c r="AA1463" s="87">
        <f t="shared" si="405"/>
        <v>11.069717935071846</v>
      </c>
      <c r="AB1463" s="90" t="s">
        <v>5335</v>
      </c>
      <c r="AC1463" s="89">
        <v>258</v>
      </c>
      <c r="AD1463" s="89">
        <v>258</v>
      </c>
      <c r="AE1463" s="10">
        <f t="shared" si="406"/>
        <v>0</v>
      </c>
      <c r="AF1463" s="11">
        <f t="shared" si="407"/>
        <v>0</v>
      </c>
      <c r="AG1463" s="91" t="s">
        <v>9515</v>
      </c>
      <c r="AH1463" s="89">
        <v>161</v>
      </c>
      <c r="AI1463" s="89">
        <v>174</v>
      </c>
      <c r="AJ1463" s="10">
        <f t="shared" si="408"/>
        <v>-13</v>
      </c>
      <c r="AK1463" s="87">
        <f t="shared" si="409"/>
        <v>-7.4712643678160928</v>
      </c>
      <c r="AL1463" s="90" t="s">
        <v>6199</v>
      </c>
      <c r="AM1463" s="89">
        <v>146</v>
      </c>
      <c r="AN1463" s="89">
        <v>146</v>
      </c>
      <c r="AO1463" s="10">
        <f t="shared" si="410"/>
        <v>0</v>
      </c>
      <c r="AP1463" s="11">
        <f t="shared" si="411"/>
        <v>0</v>
      </c>
      <c r="AQ1463" s="91" t="s">
        <v>5351</v>
      </c>
      <c r="AR1463" s="89">
        <v>130</v>
      </c>
      <c r="AS1463" s="89">
        <v>100</v>
      </c>
      <c r="AT1463" s="10">
        <f t="shared" si="412"/>
        <v>30</v>
      </c>
      <c r="AU1463" s="87">
        <f t="shared" si="413"/>
        <v>30</v>
      </c>
      <c r="AV1463" s="19" t="s">
        <v>6723</v>
      </c>
    </row>
    <row r="1464" spans="3:48" ht="50.1" customHeight="1">
      <c r="C1464" s="5"/>
      <c r="D1464" s="64" t="s">
        <v>2883</v>
      </c>
      <c r="E1464" s="65" t="s">
        <v>5270</v>
      </c>
      <c r="F1464" s="67" t="s">
        <v>2884</v>
      </c>
      <c r="G1464" s="29">
        <v>14392</v>
      </c>
      <c r="H1464" s="13">
        <v>14193</v>
      </c>
      <c r="I1464" s="10">
        <f t="shared" si="396"/>
        <v>199</v>
      </c>
      <c r="J1464" s="87">
        <f t="shared" si="397"/>
        <v>1.4020996265764814</v>
      </c>
      <c r="K1464" s="29">
        <v>7584</v>
      </c>
      <c r="L1464" s="13">
        <v>7674</v>
      </c>
      <c r="M1464" s="10">
        <f t="shared" si="398"/>
        <v>-90</v>
      </c>
      <c r="N1464" s="87">
        <f t="shared" si="399"/>
        <v>-1.1727912431587177</v>
      </c>
      <c r="O1464" s="29">
        <v>0</v>
      </c>
      <c r="P1464" s="13">
        <v>0</v>
      </c>
      <c r="Q1464" s="10" t="str">
        <f t="shared" si="400"/>
        <v>-</v>
      </c>
      <c r="R1464" s="87" t="str">
        <f t="shared" si="401"/>
        <v>-</v>
      </c>
      <c r="S1464" s="29">
        <v>6808</v>
      </c>
      <c r="T1464" s="13">
        <v>6519</v>
      </c>
      <c r="U1464" s="10">
        <f t="shared" si="402"/>
        <v>289</v>
      </c>
      <c r="V1464" s="87">
        <f t="shared" si="403"/>
        <v>4.4331952753489796</v>
      </c>
      <c r="W1464" s="88" t="s">
        <v>9516</v>
      </c>
      <c r="X1464" s="89">
        <v>2489</v>
      </c>
      <c r="Y1464" s="89">
        <v>2631</v>
      </c>
      <c r="Z1464" s="10">
        <f t="shared" si="404"/>
        <v>-142</v>
      </c>
      <c r="AA1464" s="87">
        <f t="shared" si="405"/>
        <v>-5.3971873812238691</v>
      </c>
      <c r="AB1464" s="90" t="s">
        <v>6199</v>
      </c>
      <c r="AC1464" s="89">
        <v>998</v>
      </c>
      <c r="AD1464" s="89">
        <v>1007</v>
      </c>
      <c r="AE1464" s="10">
        <f t="shared" si="406"/>
        <v>-9</v>
      </c>
      <c r="AF1464" s="11">
        <f t="shared" si="407"/>
        <v>-0.89374379344587895</v>
      </c>
      <c r="AG1464" s="91" t="s">
        <v>9517</v>
      </c>
      <c r="AH1464" s="89">
        <v>985</v>
      </c>
      <c r="AI1464" s="89">
        <v>985</v>
      </c>
      <c r="AJ1464" s="10">
        <f t="shared" si="408"/>
        <v>0</v>
      </c>
      <c r="AK1464" s="87">
        <f t="shared" si="409"/>
        <v>0</v>
      </c>
      <c r="AL1464" s="90" t="s">
        <v>9518</v>
      </c>
      <c r="AM1464" s="89">
        <v>931</v>
      </c>
      <c r="AN1464" s="89">
        <v>433</v>
      </c>
      <c r="AO1464" s="10">
        <f t="shared" si="410"/>
        <v>498</v>
      </c>
      <c r="AP1464" s="11">
        <f t="shared" si="411"/>
        <v>115.01154734411085</v>
      </c>
      <c r="AQ1464" s="91" t="s">
        <v>9519</v>
      </c>
      <c r="AR1464" s="89">
        <v>576</v>
      </c>
      <c r="AS1464" s="89">
        <v>609</v>
      </c>
      <c r="AT1464" s="10">
        <f t="shared" si="412"/>
        <v>-33</v>
      </c>
      <c r="AU1464" s="87">
        <f t="shared" si="413"/>
        <v>-5.4187192118226601</v>
      </c>
      <c r="AV1464" s="19" t="s">
        <v>6723</v>
      </c>
    </row>
    <row r="1465" spans="3:48" ht="50.1" customHeight="1">
      <c r="C1465" s="5"/>
      <c r="D1465" s="64" t="s">
        <v>2885</v>
      </c>
      <c r="E1465" s="65" t="s">
        <v>5270</v>
      </c>
      <c r="F1465" s="67" t="s">
        <v>2886</v>
      </c>
      <c r="G1465" s="29">
        <v>16918</v>
      </c>
      <c r="H1465" s="13">
        <v>16880</v>
      </c>
      <c r="I1465" s="10">
        <f t="shared" si="396"/>
        <v>38</v>
      </c>
      <c r="J1465" s="87">
        <f t="shared" si="397"/>
        <v>0.22511848341232227</v>
      </c>
      <c r="K1465" s="29">
        <v>5706</v>
      </c>
      <c r="L1465" s="13">
        <v>6320</v>
      </c>
      <c r="M1465" s="10">
        <f t="shared" si="398"/>
        <v>-614</v>
      </c>
      <c r="N1465" s="87">
        <f t="shared" si="399"/>
        <v>-9.7151898734177227</v>
      </c>
      <c r="O1465" s="29">
        <v>683</v>
      </c>
      <c r="P1465" s="13">
        <v>679</v>
      </c>
      <c r="Q1465" s="10">
        <f t="shared" si="400"/>
        <v>4</v>
      </c>
      <c r="R1465" s="87">
        <f t="shared" si="401"/>
        <v>0.5891016200294551</v>
      </c>
      <c r="S1465" s="29">
        <v>10529</v>
      </c>
      <c r="T1465" s="13">
        <v>9880</v>
      </c>
      <c r="U1465" s="10">
        <f t="shared" si="402"/>
        <v>649</v>
      </c>
      <c r="V1465" s="87">
        <f t="shared" si="403"/>
        <v>6.5688259109311735</v>
      </c>
      <c r="W1465" s="88" t="s">
        <v>5974</v>
      </c>
      <c r="X1465" s="89">
        <v>6583</v>
      </c>
      <c r="Y1465" s="89">
        <v>5954</v>
      </c>
      <c r="Z1465" s="10">
        <f t="shared" si="404"/>
        <v>629</v>
      </c>
      <c r="AA1465" s="87">
        <f t="shared" si="405"/>
        <v>10.564326503191133</v>
      </c>
      <c r="AB1465" s="90" t="s">
        <v>5892</v>
      </c>
      <c r="AC1465" s="89">
        <v>2850</v>
      </c>
      <c r="AD1465" s="89">
        <v>2850</v>
      </c>
      <c r="AE1465" s="10">
        <f t="shared" si="406"/>
        <v>0</v>
      </c>
      <c r="AF1465" s="11">
        <f t="shared" si="407"/>
        <v>0</v>
      </c>
      <c r="AG1465" s="91" t="s">
        <v>5436</v>
      </c>
      <c r="AH1465" s="89">
        <v>776</v>
      </c>
      <c r="AI1465" s="89">
        <v>772</v>
      </c>
      <c r="AJ1465" s="10">
        <f t="shared" si="408"/>
        <v>4</v>
      </c>
      <c r="AK1465" s="87">
        <f t="shared" si="409"/>
        <v>0.5181347150259068</v>
      </c>
      <c r="AL1465" s="90" t="s">
        <v>9520</v>
      </c>
      <c r="AM1465" s="89">
        <v>196</v>
      </c>
      <c r="AN1465" s="89">
        <v>209</v>
      </c>
      <c r="AO1465" s="10">
        <f t="shared" si="410"/>
        <v>-13</v>
      </c>
      <c r="AP1465" s="11">
        <f t="shared" si="411"/>
        <v>-6.2200956937799043</v>
      </c>
      <c r="AQ1465" s="91" t="s">
        <v>9521</v>
      </c>
      <c r="AR1465" s="89">
        <v>40</v>
      </c>
      <c r="AS1465" s="89">
        <v>37</v>
      </c>
      <c r="AT1465" s="10">
        <f t="shared" si="412"/>
        <v>3</v>
      </c>
      <c r="AU1465" s="87">
        <f t="shared" si="413"/>
        <v>8.1081081081081088</v>
      </c>
      <c r="AV1465" s="19" t="s">
        <v>6723</v>
      </c>
    </row>
    <row r="1466" spans="3:48" ht="50.1" customHeight="1">
      <c r="C1466" s="5"/>
      <c r="D1466" s="64" t="s">
        <v>2887</v>
      </c>
      <c r="E1466" s="65" t="s">
        <v>5270</v>
      </c>
      <c r="F1466" s="67" t="s">
        <v>2888</v>
      </c>
      <c r="G1466" s="29">
        <v>4623</v>
      </c>
      <c r="H1466" s="13">
        <v>5240</v>
      </c>
      <c r="I1466" s="10">
        <f t="shared" si="396"/>
        <v>-617</v>
      </c>
      <c r="J1466" s="87">
        <f t="shared" si="397"/>
        <v>-11.774809160305344</v>
      </c>
      <c r="K1466" s="29">
        <v>2369</v>
      </c>
      <c r="L1466" s="13">
        <v>2146</v>
      </c>
      <c r="M1466" s="10">
        <f t="shared" si="398"/>
        <v>223</v>
      </c>
      <c r="N1466" s="87">
        <f t="shared" si="399"/>
        <v>10.391425908667289</v>
      </c>
      <c r="O1466" s="29">
        <v>530</v>
      </c>
      <c r="P1466" s="13">
        <v>630</v>
      </c>
      <c r="Q1466" s="10">
        <f t="shared" si="400"/>
        <v>-100</v>
      </c>
      <c r="R1466" s="87">
        <f t="shared" si="401"/>
        <v>-15.873015873015872</v>
      </c>
      <c r="S1466" s="29">
        <v>1723</v>
      </c>
      <c r="T1466" s="13">
        <v>2464</v>
      </c>
      <c r="U1466" s="10">
        <f t="shared" si="402"/>
        <v>-741</v>
      </c>
      <c r="V1466" s="87">
        <f t="shared" si="403"/>
        <v>-30.073051948051948</v>
      </c>
      <c r="W1466" s="88" t="s">
        <v>9522</v>
      </c>
      <c r="X1466" s="89">
        <v>773</v>
      </c>
      <c r="Y1466" s="89">
        <v>973</v>
      </c>
      <c r="Z1466" s="10">
        <f t="shared" si="404"/>
        <v>-200</v>
      </c>
      <c r="AA1466" s="87">
        <f t="shared" si="405"/>
        <v>-20.554984583761563</v>
      </c>
      <c r="AB1466" s="90" t="s">
        <v>5387</v>
      </c>
      <c r="AC1466" s="89">
        <v>295</v>
      </c>
      <c r="AD1466" s="89">
        <v>342</v>
      </c>
      <c r="AE1466" s="10">
        <f t="shared" si="406"/>
        <v>-47</v>
      </c>
      <c r="AF1466" s="11">
        <f t="shared" si="407"/>
        <v>-13.742690058479532</v>
      </c>
      <c r="AG1466" s="91" t="s">
        <v>9523</v>
      </c>
      <c r="AH1466" s="89">
        <v>254</v>
      </c>
      <c r="AI1466" s="89">
        <v>654</v>
      </c>
      <c r="AJ1466" s="10">
        <f t="shared" si="408"/>
        <v>-400</v>
      </c>
      <c r="AK1466" s="87">
        <f t="shared" si="409"/>
        <v>-61.162079510703357</v>
      </c>
      <c r="AL1466" s="90" t="s">
        <v>5373</v>
      </c>
      <c r="AM1466" s="89">
        <v>152</v>
      </c>
      <c r="AN1466" s="89">
        <v>152</v>
      </c>
      <c r="AO1466" s="10">
        <f t="shared" si="410"/>
        <v>0</v>
      </c>
      <c r="AP1466" s="11">
        <f t="shared" si="411"/>
        <v>0</v>
      </c>
      <c r="AQ1466" s="91" t="s">
        <v>9524</v>
      </c>
      <c r="AR1466" s="89">
        <v>122</v>
      </c>
      <c r="AS1466" s="89">
        <v>172</v>
      </c>
      <c r="AT1466" s="10">
        <f t="shared" si="412"/>
        <v>-50</v>
      </c>
      <c r="AU1466" s="87">
        <f t="shared" si="413"/>
        <v>-29.069767441860467</v>
      </c>
      <c r="AV1466" s="19" t="s">
        <v>6723</v>
      </c>
    </row>
    <row r="1467" spans="3:48" ht="50.1" customHeight="1">
      <c r="C1467" s="5"/>
      <c r="D1467" s="64" t="s">
        <v>2889</v>
      </c>
      <c r="E1467" s="65" t="s">
        <v>5270</v>
      </c>
      <c r="F1467" s="67" t="s">
        <v>2890</v>
      </c>
      <c r="G1467" s="29">
        <v>3882</v>
      </c>
      <c r="H1467" s="13">
        <v>3086</v>
      </c>
      <c r="I1467" s="10">
        <f t="shared" si="396"/>
        <v>796</v>
      </c>
      <c r="J1467" s="87">
        <f t="shared" si="397"/>
        <v>25.793907971484121</v>
      </c>
      <c r="K1467" s="29">
        <v>1191</v>
      </c>
      <c r="L1467" s="13">
        <v>1669</v>
      </c>
      <c r="M1467" s="10">
        <f t="shared" si="398"/>
        <v>-478</v>
      </c>
      <c r="N1467" s="87">
        <f t="shared" si="399"/>
        <v>-28.639904134212102</v>
      </c>
      <c r="O1467" s="29">
        <v>0</v>
      </c>
      <c r="P1467" s="13">
        <v>0</v>
      </c>
      <c r="Q1467" s="10" t="str">
        <f t="shared" si="400"/>
        <v>-</v>
      </c>
      <c r="R1467" s="87" t="str">
        <f t="shared" si="401"/>
        <v>-</v>
      </c>
      <c r="S1467" s="29">
        <v>2691</v>
      </c>
      <c r="T1467" s="13">
        <v>1417</v>
      </c>
      <c r="U1467" s="10">
        <f t="shared" si="402"/>
        <v>1274</v>
      </c>
      <c r="V1467" s="87">
        <f t="shared" si="403"/>
        <v>89.908256880733944</v>
      </c>
      <c r="W1467" s="88" t="s">
        <v>5607</v>
      </c>
      <c r="X1467" s="89">
        <v>1800</v>
      </c>
      <c r="Y1467" s="89">
        <v>0</v>
      </c>
      <c r="Z1467" s="10">
        <f t="shared" si="404"/>
        <v>1800</v>
      </c>
      <c r="AA1467" s="87" t="str">
        <f t="shared" si="405"/>
        <v>-</v>
      </c>
      <c r="AB1467" s="90" t="s">
        <v>6411</v>
      </c>
      <c r="AC1467" s="89">
        <v>448</v>
      </c>
      <c r="AD1467" s="89">
        <v>884</v>
      </c>
      <c r="AE1467" s="10">
        <f t="shared" si="406"/>
        <v>-436</v>
      </c>
      <c r="AF1467" s="11">
        <f t="shared" si="407"/>
        <v>-49.321266968325794</v>
      </c>
      <c r="AG1467" s="91" t="s">
        <v>9525</v>
      </c>
      <c r="AH1467" s="89">
        <v>100</v>
      </c>
      <c r="AI1467" s="89">
        <v>105</v>
      </c>
      <c r="AJ1467" s="10">
        <f t="shared" si="408"/>
        <v>-5</v>
      </c>
      <c r="AK1467" s="87">
        <f t="shared" si="409"/>
        <v>-4.7619047619047619</v>
      </c>
      <c r="AL1467" s="90" t="s">
        <v>9526</v>
      </c>
      <c r="AM1467" s="89">
        <v>98</v>
      </c>
      <c r="AN1467" s="89">
        <v>184</v>
      </c>
      <c r="AO1467" s="10">
        <f t="shared" si="410"/>
        <v>-86</v>
      </c>
      <c r="AP1467" s="11">
        <f t="shared" si="411"/>
        <v>-46.739130434782609</v>
      </c>
      <c r="AQ1467" s="91" t="s">
        <v>9527</v>
      </c>
      <c r="AR1467" s="89">
        <v>97</v>
      </c>
      <c r="AS1467" s="89">
        <v>97</v>
      </c>
      <c r="AT1467" s="10">
        <f t="shared" si="412"/>
        <v>0</v>
      </c>
      <c r="AU1467" s="87">
        <f t="shared" si="413"/>
        <v>0</v>
      </c>
      <c r="AV1467" s="19" t="s">
        <v>6723</v>
      </c>
    </row>
    <row r="1468" spans="3:48" ht="50.1" customHeight="1">
      <c r="C1468" s="5"/>
      <c r="D1468" s="64" t="s">
        <v>2891</v>
      </c>
      <c r="E1468" s="65" t="s">
        <v>5270</v>
      </c>
      <c r="F1468" s="67" t="s">
        <v>2892</v>
      </c>
      <c r="G1468" s="29">
        <v>1594</v>
      </c>
      <c r="H1468" s="13">
        <v>1523</v>
      </c>
      <c r="I1468" s="10">
        <f t="shared" si="396"/>
        <v>71</v>
      </c>
      <c r="J1468" s="87">
        <f t="shared" si="397"/>
        <v>4.6618516086671047</v>
      </c>
      <c r="K1468" s="29">
        <v>1234</v>
      </c>
      <c r="L1468" s="13">
        <v>1132</v>
      </c>
      <c r="M1468" s="10">
        <f t="shared" si="398"/>
        <v>102</v>
      </c>
      <c r="N1468" s="87">
        <f t="shared" si="399"/>
        <v>9.010600706713781</v>
      </c>
      <c r="O1468" s="29">
        <v>173</v>
      </c>
      <c r="P1468" s="13">
        <v>173</v>
      </c>
      <c r="Q1468" s="10">
        <f t="shared" si="400"/>
        <v>0</v>
      </c>
      <c r="R1468" s="87">
        <f t="shared" si="401"/>
        <v>0</v>
      </c>
      <c r="S1468" s="29">
        <v>187</v>
      </c>
      <c r="T1468" s="13">
        <v>218</v>
      </c>
      <c r="U1468" s="10">
        <f t="shared" si="402"/>
        <v>-31</v>
      </c>
      <c r="V1468" s="87">
        <f t="shared" si="403"/>
        <v>-14.220183486238533</v>
      </c>
      <c r="W1468" s="88" t="s">
        <v>9528</v>
      </c>
      <c r="X1468" s="89">
        <v>160</v>
      </c>
      <c r="Y1468" s="89">
        <v>185</v>
      </c>
      <c r="Z1468" s="10">
        <f t="shared" si="404"/>
        <v>-25</v>
      </c>
      <c r="AA1468" s="87">
        <f t="shared" si="405"/>
        <v>-13.513513513513514</v>
      </c>
      <c r="AB1468" s="90" t="s">
        <v>9529</v>
      </c>
      <c r="AC1468" s="89">
        <v>22</v>
      </c>
      <c r="AD1468" s="89">
        <v>32</v>
      </c>
      <c r="AE1468" s="10">
        <f t="shared" si="406"/>
        <v>-10</v>
      </c>
      <c r="AF1468" s="11">
        <f t="shared" si="407"/>
        <v>-31.25</v>
      </c>
      <c r="AG1468" s="91" t="s">
        <v>5438</v>
      </c>
      <c r="AH1468" s="89">
        <v>4</v>
      </c>
      <c r="AI1468" s="89" t="s">
        <v>5344</v>
      </c>
      <c r="AJ1468" s="10" t="str">
        <f t="shared" si="408"/>
        <v>-</v>
      </c>
      <c r="AK1468" s="87" t="str">
        <f t="shared" si="409"/>
        <v>-</v>
      </c>
      <c r="AL1468" s="90" t="s">
        <v>5436</v>
      </c>
      <c r="AM1468" s="89">
        <v>1</v>
      </c>
      <c r="AN1468" s="89">
        <v>1</v>
      </c>
      <c r="AO1468" s="10">
        <f t="shared" si="410"/>
        <v>0</v>
      </c>
      <c r="AP1468" s="11">
        <f t="shared" si="411"/>
        <v>0</v>
      </c>
      <c r="AQ1468" s="91" t="s">
        <v>11071</v>
      </c>
      <c r="AR1468" s="89" t="s">
        <v>5344</v>
      </c>
      <c r="AS1468" s="89" t="s">
        <v>5344</v>
      </c>
      <c r="AT1468" s="10" t="str">
        <f t="shared" si="412"/>
        <v>-</v>
      </c>
      <c r="AU1468" s="87" t="str">
        <f t="shared" si="413"/>
        <v>-</v>
      </c>
      <c r="AV1468" s="19" t="s">
        <v>6723</v>
      </c>
    </row>
    <row r="1469" spans="3:48" ht="50.1" customHeight="1">
      <c r="C1469" s="5"/>
      <c r="D1469" s="64" t="s">
        <v>2893</v>
      </c>
      <c r="E1469" s="65" t="s">
        <v>5270</v>
      </c>
      <c r="F1469" s="67" t="s">
        <v>2894</v>
      </c>
      <c r="G1469" s="29">
        <v>19143</v>
      </c>
      <c r="H1469" s="13">
        <v>19915</v>
      </c>
      <c r="I1469" s="10">
        <f t="shared" si="396"/>
        <v>-772</v>
      </c>
      <c r="J1469" s="87">
        <f t="shared" si="397"/>
        <v>-3.8764750188300279</v>
      </c>
      <c r="K1469" s="29">
        <v>7794</v>
      </c>
      <c r="L1469" s="13">
        <v>7996</v>
      </c>
      <c r="M1469" s="10">
        <f t="shared" si="398"/>
        <v>-202</v>
      </c>
      <c r="N1469" s="87">
        <f t="shared" si="399"/>
        <v>-2.5262631315657829</v>
      </c>
      <c r="O1469" s="29">
        <v>144</v>
      </c>
      <c r="P1469" s="13">
        <v>144</v>
      </c>
      <c r="Q1469" s="10">
        <f t="shared" si="400"/>
        <v>0</v>
      </c>
      <c r="R1469" s="87">
        <f t="shared" si="401"/>
        <v>0</v>
      </c>
      <c r="S1469" s="29">
        <v>11206</v>
      </c>
      <c r="T1469" s="13">
        <v>11775</v>
      </c>
      <c r="U1469" s="10">
        <f t="shared" si="402"/>
        <v>-569</v>
      </c>
      <c r="V1469" s="87">
        <f t="shared" si="403"/>
        <v>-4.8322717622080678</v>
      </c>
      <c r="W1469" s="88" t="s">
        <v>8130</v>
      </c>
      <c r="X1469" s="89">
        <v>4126</v>
      </c>
      <c r="Y1469" s="89">
        <v>4810</v>
      </c>
      <c r="Z1469" s="10">
        <f t="shared" si="404"/>
        <v>-684</v>
      </c>
      <c r="AA1469" s="87">
        <f t="shared" si="405"/>
        <v>-14.220374220374222</v>
      </c>
      <c r="AB1469" s="90" t="s">
        <v>9530</v>
      </c>
      <c r="AC1469" s="89">
        <v>2182</v>
      </c>
      <c r="AD1469" s="89">
        <v>2000</v>
      </c>
      <c r="AE1469" s="10">
        <f t="shared" si="406"/>
        <v>182</v>
      </c>
      <c r="AF1469" s="11">
        <f t="shared" si="407"/>
        <v>9.1</v>
      </c>
      <c r="AG1469" s="91" t="s">
        <v>5346</v>
      </c>
      <c r="AH1469" s="89">
        <v>758</v>
      </c>
      <c r="AI1469" s="89">
        <v>756</v>
      </c>
      <c r="AJ1469" s="10">
        <f t="shared" si="408"/>
        <v>2</v>
      </c>
      <c r="AK1469" s="87">
        <f t="shared" si="409"/>
        <v>0.26455026455026454</v>
      </c>
      <c r="AL1469" s="90" t="s">
        <v>9531</v>
      </c>
      <c r="AM1469" s="89">
        <v>580</v>
      </c>
      <c r="AN1469" s="89">
        <v>549</v>
      </c>
      <c r="AO1469" s="10">
        <f t="shared" si="410"/>
        <v>31</v>
      </c>
      <c r="AP1469" s="11">
        <f t="shared" si="411"/>
        <v>5.6466302367941719</v>
      </c>
      <c r="AQ1469" s="91" t="s">
        <v>6554</v>
      </c>
      <c r="AR1469" s="89">
        <v>536</v>
      </c>
      <c r="AS1469" s="89">
        <v>734</v>
      </c>
      <c r="AT1469" s="10">
        <f t="shared" si="412"/>
        <v>-198</v>
      </c>
      <c r="AU1469" s="87">
        <f t="shared" si="413"/>
        <v>-26.975476839237057</v>
      </c>
      <c r="AV1469" s="19" t="s">
        <v>6723</v>
      </c>
    </row>
    <row r="1470" spans="3:48" ht="50.1" customHeight="1">
      <c r="C1470" s="5"/>
      <c r="D1470" s="64" t="s">
        <v>2895</v>
      </c>
      <c r="E1470" s="65" t="s">
        <v>5270</v>
      </c>
      <c r="F1470" s="67" t="s">
        <v>2896</v>
      </c>
      <c r="G1470" s="29">
        <v>4492</v>
      </c>
      <c r="H1470" s="13">
        <v>5293</v>
      </c>
      <c r="I1470" s="10">
        <f t="shared" si="396"/>
        <v>-801</v>
      </c>
      <c r="J1470" s="87">
        <f t="shared" si="397"/>
        <v>-15.133194785565843</v>
      </c>
      <c r="K1470" s="29">
        <v>2089</v>
      </c>
      <c r="L1470" s="13">
        <v>2892</v>
      </c>
      <c r="M1470" s="10">
        <f t="shared" si="398"/>
        <v>-803</v>
      </c>
      <c r="N1470" s="87">
        <f t="shared" si="399"/>
        <v>-27.766251728907331</v>
      </c>
      <c r="O1470" s="29">
        <v>71</v>
      </c>
      <c r="P1470" s="13">
        <v>71</v>
      </c>
      <c r="Q1470" s="10">
        <f t="shared" si="400"/>
        <v>0</v>
      </c>
      <c r="R1470" s="87">
        <f t="shared" si="401"/>
        <v>0</v>
      </c>
      <c r="S1470" s="29">
        <v>2333</v>
      </c>
      <c r="T1470" s="13">
        <v>2330</v>
      </c>
      <c r="U1470" s="10">
        <f t="shared" si="402"/>
        <v>3</v>
      </c>
      <c r="V1470" s="87">
        <f t="shared" si="403"/>
        <v>0.12875536480686695</v>
      </c>
      <c r="W1470" s="88" t="s">
        <v>9532</v>
      </c>
      <c r="X1470" s="89">
        <v>1012</v>
      </c>
      <c r="Y1470" s="89">
        <v>1011</v>
      </c>
      <c r="Z1470" s="10">
        <f t="shared" si="404"/>
        <v>1</v>
      </c>
      <c r="AA1470" s="87">
        <f t="shared" si="405"/>
        <v>9.8911968348170121E-2</v>
      </c>
      <c r="AB1470" s="90" t="s">
        <v>5436</v>
      </c>
      <c r="AC1470" s="89">
        <v>722</v>
      </c>
      <c r="AD1470" s="89">
        <v>722</v>
      </c>
      <c r="AE1470" s="10">
        <f t="shared" si="406"/>
        <v>0</v>
      </c>
      <c r="AF1470" s="11">
        <f t="shared" si="407"/>
        <v>0</v>
      </c>
      <c r="AG1470" s="91" t="s">
        <v>6738</v>
      </c>
      <c r="AH1470" s="89">
        <v>332</v>
      </c>
      <c r="AI1470" s="89">
        <v>331</v>
      </c>
      <c r="AJ1470" s="10">
        <f t="shared" si="408"/>
        <v>1</v>
      </c>
      <c r="AK1470" s="87">
        <f t="shared" si="409"/>
        <v>0.30211480362537763</v>
      </c>
      <c r="AL1470" s="90" t="s">
        <v>6739</v>
      </c>
      <c r="AM1470" s="89">
        <v>214</v>
      </c>
      <c r="AN1470" s="89">
        <v>214</v>
      </c>
      <c r="AO1470" s="10">
        <f t="shared" si="410"/>
        <v>0</v>
      </c>
      <c r="AP1470" s="11">
        <f t="shared" si="411"/>
        <v>0</v>
      </c>
      <c r="AQ1470" s="91" t="s">
        <v>5342</v>
      </c>
      <c r="AR1470" s="89">
        <v>52</v>
      </c>
      <c r="AS1470" s="89">
        <v>52</v>
      </c>
      <c r="AT1470" s="10">
        <f t="shared" si="412"/>
        <v>0</v>
      </c>
      <c r="AU1470" s="87">
        <f t="shared" si="413"/>
        <v>0</v>
      </c>
      <c r="AV1470" s="19" t="s">
        <v>6723</v>
      </c>
    </row>
    <row r="1471" spans="3:48" ht="50.1" customHeight="1">
      <c r="C1471" s="5"/>
      <c r="D1471" s="64" t="s">
        <v>2897</v>
      </c>
      <c r="E1471" s="65" t="s">
        <v>5270</v>
      </c>
      <c r="F1471" s="67" t="s">
        <v>2898</v>
      </c>
      <c r="G1471" s="29">
        <v>5102</v>
      </c>
      <c r="H1471" s="13">
        <v>4914</v>
      </c>
      <c r="I1471" s="10">
        <f t="shared" si="396"/>
        <v>188</v>
      </c>
      <c r="J1471" s="87">
        <f t="shared" si="397"/>
        <v>3.8258038258038258</v>
      </c>
      <c r="K1471" s="29">
        <v>1958</v>
      </c>
      <c r="L1471" s="13">
        <v>1668</v>
      </c>
      <c r="M1471" s="10">
        <f t="shared" si="398"/>
        <v>290</v>
      </c>
      <c r="N1471" s="87">
        <f t="shared" si="399"/>
        <v>17.386091127098322</v>
      </c>
      <c r="O1471" s="29">
        <v>4</v>
      </c>
      <c r="P1471" s="13">
        <v>4</v>
      </c>
      <c r="Q1471" s="10">
        <f t="shared" si="400"/>
        <v>0</v>
      </c>
      <c r="R1471" s="87">
        <f t="shared" si="401"/>
        <v>0</v>
      </c>
      <c r="S1471" s="29">
        <v>3140</v>
      </c>
      <c r="T1471" s="13">
        <v>3242</v>
      </c>
      <c r="U1471" s="10">
        <f t="shared" si="402"/>
        <v>-102</v>
      </c>
      <c r="V1471" s="87">
        <f t="shared" si="403"/>
        <v>-3.1462060456508332</v>
      </c>
      <c r="W1471" s="88" t="s">
        <v>5378</v>
      </c>
      <c r="X1471" s="89">
        <v>1390</v>
      </c>
      <c r="Y1471" s="89">
        <v>1475</v>
      </c>
      <c r="Z1471" s="10">
        <f t="shared" si="404"/>
        <v>-85</v>
      </c>
      <c r="AA1471" s="87">
        <f t="shared" si="405"/>
        <v>-5.7627118644067794</v>
      </c>
      <c r="AB1471" s="90" t="s">
        <v>6740</v>
      </c>
      <c r="AC1471" s="89">
        <v>956</v>
      </c>
      <c r="AD1471" s="89">
        <v>956</v>
      </c>
      <c r="AE1471" s="10">
        <f t="shared" si="406"/>
        <v>0</v>
      </c>
      <c r="AF1471" s="11">
        <f t="shared" si="407"/>
        <v>0</v>
      </c>
      <c r="AG1471" s="91" t="s">
        <v>6493</v>
      </c>
      <c r="AH1471" s="89">
        <v>374</v>
      </c>
      <c r="AI1471" s="89">
        <v>373</v>
      </c>
      <c r="AJ1471" s="10">
        <f t="shared" si="408"/>
        <v>1</v>
      </c>
      <c r="AK1471" s="87">
        <f t="shared" si="409"/>
        <v>0.26809651474530832</v>
      </c>
      <c r="AL1471" s="90" t="s">
        <v>9533</v>
      </c>
      <c r="AM1471" s="89">
        <v>209</v>
      </c>
      <c r="AN1471" s="89">
        <v>209</v>
      </c>
      <c r="AO1471" s="10">
        <f t="shared" si="410"/>
        <v>0</v>
      </c>
      <c r="AP1471" s="11">
        <f t="shared" si="411"/>
        <v>0</v>
      </c>
      <c r="AQ1471" s="91" t="s">
        <v>9534</v>
      </c>
      <c r="AR1471" s="89">
        <v>170</v>
      </c>
      <c r="AS1471" s="89">
        <v>170</v>
      </c>
      <c r="AT1471" s="10">
        <f t="shared" si="412"/>
        <v>0</v>
      </c>
      <c r="AU1471" s="87">
        <f t="shared" si="413"/>
        <v>0</v>
      </c>
      <c r="AV1471" s="19" t="s">
        <v>6723</v>
      </c>
    </row>
    <row r="1472" spans="3:48" ht="50.1" customHeight="1">
      <c r="C1472" s="5"/>
      <c r="D1472" s="64" t="s">
        <v>2899</v>
      </c>
      <c r="E1472" s="65" t="s">
        <v>5270</v>
      </c>
      <c r="F1472" s="67" t="s">
        <v>2900</v>
      </c>
      <c r="G1472" s="29">
        <v>2075</v>
      </c>
      <c r="H1472" s="13">
        <v>1905</v>
      </c>
      <c r="I1472" s="10">
        <f t="shared" si="396"/>
        <v>170</v>
      </c>
      <c r="J1472" s="87">
        <f t="shared" si="397"/>
        <v>8.9238845144356951</v>
      </c>
      <c r="K1472" s="29">
        <v>1092</v>
      </c>
      <c r="L1472" s="13">
        <v>1129</v>
      </c>
      <c r="M1472" s="10">
        <f t="shared" si="398"/>
        <v>-37</v>
      </c>
      <c r="N1472" s="87">
        <f t="shared" si="399"/>
        <v>-3.277236492471213</v>
      </c>
      <c r="O1472" s="29">
        <v>465</v>
      </c>
      <c r="P1472" s="13">
        <v>464</v>
      </c>
      <c r="Q1472" s="10">
        <f t="shared" si="400"/>
        <v>1</v>
      </c>
      <c r="R1472" s="87">
        <f t="shared" si="401"/>
        <v>0.21551724137931033</v>
      </c>
      <c r="S1472" s="29">
        <v>518</v>
      </c>
      <c r="T1472" s="13">
        <v>311</v>
      </c>
      <c r="U1472" s="10">
        <f t="shared" si="402"/>
        <v>207</v>
      </c>
      <c r="V1472" s="87">
        <f t="shared" si="403"/>
        <v>66.559485530546624</v>
      </c>
      <c r="W1472" s="88" t="s">
        <v>5339</v>
      </c>
      <c r="X1472" s="89">
        <v>309.44</v>
      </c>
      <c r="Y1472" s="89">
        <v>306.36</v>
      </c>
      <c r="Z1472" s="10">
        <f t="shared" si="404"/>
        <v>3.0799999999999841</v>
      </c>
      <c r="AA1472" s="87">
        <f t="shared" si="405"/>
        <v>1.0053531792662174</v>
      </c>
      <c r="AB1472" s="90" t="s">
        <v>7607</v>
      </c>
      <c r="AC1472" s="89">
        <v>200</v>
      </c>
      <c r="AD1472" s="89" t="s">
        <v>5344</v>
      </c>
      <c r="AE1472" s="10" t="str">
        <f t="shared" si="406"/>
        <v>-</v>
      </c>
      <c r="AF1472" s="11" t="str">
        <f t="shared" si="407"/>
        <v>-</v>
      </c>
      <c r="AG1472" s="91" t="s">
        <v>5438</v>
      </c>
      <c r="AH1472" s="89">
        <v>5.17</v>
      </c>
      <c r="AI1472" s="89">
        <v>1.65</v>
      </c>
      <c r="AJ1472" s="10">
        <f t="shared" si="408"/>
        <v>3.52</v>
      </c>
      <c r="AK1472" s="87">
        <f t="shared" si="409"/>
        <v>213.33333333333334</v>
      </c>
      <c r="AL1472" s="90" t="s">
        <v>9535</v>
      </c>
      <c r="AM1472" s="89">
        <v>3.07</v>
      </c>
      <c r="AN1472" s="89">
        <v>3.07</v>
      </c>
      <c r="AO1472" s="10">
        <f t="shared" si="410"/>
        <v>0</v>
      </c>
      <c r="AP1472" s="11">
        <f t="shared" si="411"/>
        <v>0</v>
      </c>
      <c r="AQ1472" s="91" t="s">
        <v>5335</v>
      </c>
      <c r="AR1472" s="89">
        <v>0</v>
      </c>
      <c r="AS1472" s="89">
        <v>0</v>
      </c>
      <c r="AT1472" s="10" t="str">
        <f t="shared" si="412"/>
        <v>-</v>
      </c>
      <c r="AU1472" s="87" t="str">
        <f t="shared" si="413"/>
        <v>-</v>
      </c>
      <c r="AV1472" s="19" t="s">
        <v>6723</v>
      </c>
    </row>
    <row r="1473" spans="3:48" ht="50.1" customHeight="1">
      <c r="C1473" s="5"/>
      <c r="D1473" s="64" t="s">
        <v>2901</v>
      </c>
      <c r="E1473" s="65" t="s">
        <v>5270</v>
      </c>
      <c r="F1473" s="67" t="s">
        <v>2902</v>
      </c>
      <c r="G1473" s="29">
        <v>2284</v>
      </c>
      <c r="H1473" s="13">
        <v>2339</v>
      </c>
      <c r="I1473" s="10">
        <f t="shared" si="396"/>
        <v>-55</v>
      </c>
      <c r="J1473" s="87">
        <f t="shared" si="397"/>
        <v>-2.3514322359982898</v>
      </c>
      <c r="K1473" s="29">
        <v>1627</v>
      </c>
      <c r="L1473" s="13">
        <v>1684</v>
      </c>
      <c r="M1473" s="10">
        <f t="shared" si="398"/>
        <v>-57</v>
      </c>
      <c r="N1473" s="87">
        <f t="shared" si="399"/>
        <v>-3.3847980997624703</v>
      </c>
      <c r="O1473" s="29">
        <v>0</v>
      </c>
      <c r="P1473" s="13">
        <v>0</v>
      </c>
      <c r="Q1473" s="10" t="str">
        <f t="shared" si="400"/>
        <v>-</v>
      </c>
      <c r="R1473" s="87" t="str">
        <f t="shared" si="401"/>
        <v>-</v>
      </c>
      <c r="S1473" s="29">
        <v>658</v>
      </c>
      <c r="T1473" s="13">
        <v>656</v>
      </c>
      <c r="U1473" s="10">
        <f t="shared" si="402"/>
        <v>2</v>
      </c>
      <c r="V1473" s="87">
        <f t="shared" si="403"/>
        <v>0.3048780487804878</v>
      </c>
      <c r="W1473" s="88" t="s">
        <v>9536</v>
      </c>
      <c r="X1473" s="89">
        <v>338</v>
      </c>
      <c r="Y1473" s="89">
        <v>236</v>
      </c>
      <c r="Z1473" s="10">
        <f t="shared" si="404"/>
        <v>102</v>
      </c>
      <c r="AA1473" s="87">
        <f t="shared" si="405"/>
        <v>43.220338983050851</v>
      </c>
      <c r="AB1473" s="90" t="s">
        <v>9537</v>
      </c>
      <c r="AC1473" s="89">
        <v>316</v>
      </c>
      <c r="AD1473" s="89">
        <v>417</v>
      </c>
      <c r="AE1473" s="10">
        <f t="shared" si="406"/>
        <v>-101</v>
      </c>
      <c r="AF1473" s="11">
        <f t="shared" si="407"/>
        <v>-24.220623501199039</v>
      </c>
      <c r="AG1473" s="91" t="s">
        <v>9538</v>
      </c>
      <c r="AH1473" s="89">
        <v>2</v>
      </c>
      <c r="AI1473" s="89">
        <v>1</v>
      </c>
      <c r="AJ1473" s="10">
        <f t="shared" si="408"/>
        <v>1</v>
      </c>
      <c r="AK1473" s="87">
        <f t="shared" si="409"/>
        <v>100</v>
      </c>
      <c r="AL1473" s="90" t="s">
        <v>9539</v>
      </c>
      <c r="AM1473" s="89">
        <v>2</v>
      </c>
      <c r="AN1473" s="89">
        <v>2</v>
      </c>
      <c r="AO1473" s="10">
        <f t="shared" si="410"/>
        <v>0</v>
      </c>
      <c r="AP1473" s="11">
        <f t="shared" si="411"/>
        <v>0</v>
      </c>
      <c r="AQ1473" s="91" t="s">
        <v>11071</v>
      </c>
      <c r="AR1473" s="89" t="s">
        <v>5344</v>
      </c>
      <c r="AS1473" s="89" t="s">
        <v>5344</v>
      </c>
      <c r="AT1473" s="10" t="str">
        <f t="shared" si="412"/>
        <v>-</v>
      </c>
      <c r="AU1473" s="87" t="str">
        <f t="shared" si="413"/>
        <v>-</v>
      </c>
      <c r="AV1473" s="19" t="s">
        <v>6723</v>
      </c>
    </row>
    <row r="1474" spans="3:48" ht="50.1" customHeight="1">
      <c r="C1474" s="5"/>
      <c r="D1474" s="64" t="s">
        <v>2903</v>
      </c>
      <c r="E1474" s="65" t="s">
        <v>5270</v>
      </c>
      <c r="F1474" s="67" t="s">
        <v>2904</v>
      </c>
      <c r="G1474" s="29">
        <v>4151</v>
      </c>
      <c r="H1474" s="13">
        <v>4408</v>
      </c>
      <c r="I1474" s="10">
        <f t="shared" si="396"/>
        <v>-257</v>
      </c>
      <c r="J1474" s="87">
        <f t="shared" si="397"/>
        <v>-5.8303085299455537</v>
      </c>
      <c r="K1474" s="29">
        <v>2601</v>
      </c>
      <c r="L1474" s="13">
        <v>2995</v>
      </c>
      <c r="M1474" s="10">
        <f t="shared" si="398"/>
        <v>-394</v>
      </c>
      <c r="N1474" s="87">
        <f t="shared" si="399"/>
        <v>-13.15525876460768</v>
      </c>
      <c r="O1474" s="29">
        <v>0</v>
      </c>
      <c r="P1474" s="13">
        <v>0</v>
      </c>
      <c r="Q1474" s="10" t="str">
        <f t="shared" si="400"/>
        <v>-</v>
      </c>
      <c r="R1474" s="87" t="str">
        <f t="shared" si="401"/>
        <v>-</v>
      </c>
      <c r="S1474" s="29">
        <v>1550</v>
      </c>
      <c r="T1474" s="13">
        <v>1413</v>
      </c>
      <c r="U1474" s="10">
        <f t="shared" si="402"/>
        <v>137</v>
      </c>
      <c r="V1474" s="87">
        <f t="shared" si="403"/>
        <v>9.6956829440905867</v>
      </c>
      <c r="W1474" s="88" t="s">
        <v>9342</v>
      </c>
      <c r="X1474" s="89">
        <v>731</v>
      </c>
      <c r="Y1474" s="89">
        <v>681</v>
      </c>
      <c r="Z1474" s="10">
        <f t="shared" si="404"/>
        <v>50</v>
      </c>
      <c r="AA1474" s="87">
        <f t="shared" si="405"/>
        <v>7.3421439060205582</v>
      </c>
      <c r="AB1474" s="90" t="s">
        <v>9540</v>
      </c>
      <c r="AC1474" s="89">
        <v>443</v>
      </c>
      <c r="AD1474" s="89">
        <v>393</v>
      </c>
      <c r="AE1474" s="10">
        <f t="shared" si="406"/>
        <v>50</v>
      </c>
      <c r="AF1474" s="11">
        <f t="shared" si="407"/>
        <v>12.72264631043257</v>
      </c>
      <c r="AG1474" s="91" t="s">
        <v>5412</v>
      </c>
      <c r="AH1474" s="89">
        <v>66</v>
      </c>
      <c r="AI1474" s="89">
        <v>54</v>
      </c>
      <c r="AJ1474" s="10">
        <f t="shared" si="408"/>
        <v>12</v>
      </c>
      <c r="AK1474" s="87">
        <f t="shared" si="409"/>
        <v>22.222222222222221</v>
      </c>
      <c r="AL1474" s="90" t="s">
        <v>9541</v>
      </c>
      <c r="AM1474" s="89">
        <v>57</v>
      </c>
      <c r="AN1474" s="89">
        <v>57</v>
      </c>
      <c r="AO1474" s="10">
        <f t="shared" si="410"/>
        <v>0</v>
      </c>
      <c r="AP1474" s="11">
        <f t="shared" si="411"/>
        <v>0</v>
      </c>
      <c r="AQ1474" s="91" t="s">
        <v>9542</v>
      </c>
      <c r="AR1474" s="89">
        <v>57</v>
      </c>
      <c r="AS1474" s="89">
        <v>59</v>
      </c>
      <c r="AT1474" s="10">
        <f t="shared" si="412"/>
        <v>-2</v>
      </c>
      <c r="AU1474" s="87">
        <f t="shared" si="413"/>
        <v>-3.3898305084745761</v>
      </c>
      <c r="AV1474" s="19" t="s">
        <v>6723</v>
      </c>
    </row>
    <row r="1475" spans="3:48" ht="50.1" customHeight="1">
      <c r="C1475" s="5"/>
      <c r="D1475" s="64" t="s">
        <v>2905</v>
      </c>
      <c r="E1475" s="65" t="s">
        <v>5270</v>
      </c>
      <c r="F1475" s="67" t="s">
        <v>2906</v>
      </c>
      <c r="G1475" s="29">
        <v>2837</v>
      </c>
      <c r="H1475" s="13">
        <v>2639</v>
      </c>
      <c r="I1475" s="10">
        <f t="shared" si="396"/>
        <v>198</v>
      </c>
      <c r="J1475" s="87">
        <f t="shared" si="397"/>
        <v>7.5028419856006057</v>
      </c>
      <c r="K1475" s="29">
        <v>1061</v>
      </c>
      <c r="L1475" s="13">
        <v>993</v>
      </c>
      <c r="M1475" s="10">
        <f t="shared" si="398"/>
        <v>68</v>
      </c>
      <c r="N1475" s="87">
        <f t="shared" si="399"/>
        <v>6.8479355488418934</v>
      </c>
      <c r="O1475" s="29">
        <v>11</v>
      </c>
      <c r="P1475" s="13">
        <v>11</v>
      </c>
      <c r="Q1475" s="10">
        <f t="shared" si="400"/>
        <v>0</v>
      </c>
      <c r="R1475" s="87">
        <f t="shared" si="401"/>
        <v>0</v>
      </c>
      <c r="S1475" s="29">
        <v>1765</v>
      </c>
      <c r="T1475" s="13">
        <v>1636</v>
      </c>
      <c r="U1475" s="10">
        <f t="shared" si="402"/>
        <v>129</v>
      </c>
      <c r="V1475" s="87">
        <f t="shared" si="403"/>
        <v>7.8850855745721278</v>
      </c>
      <c r="W1475" s="88" t="s">
        <v>6725</v>
      </c>
      <c r="X1475" s="89">
        <v>671</v>
      </c>
      <c r="Y1475" s="89">
        <v>561</v>
      </c>
      <c r="Z1475" s="10">
        <f t="shared" si="404"/>
        <v>110</v>
      </c>
      <c r="AA1475" s="87">
        <f t="shared" si="405"/>
        <v>19.607843137254903</v>
      </c>
      <c r="AB1475" s="90" t="s">
        <v>5454</v>
      </c>
      <c r="AC1475" s="89">
        <v>428</v>
      </c>
      <c r="AD1475" s="89">
        <v>437</v>
      </c>
      <c r="AE1475" s="10">
        <f t="shared" si="406"/>
        <v>-9</v>
      </c>
      <c r="AF1475" s="11">
        <f t="shared" si="407"/>
        <v>-2.0594965675057209</v>
      </c>
      <c r="AG1475" s="91" t="s">
        <v>5335</v>
      </c>
      <c r="AH1475" s="89">
        <v>255</v>
      </c>
      <c r="AI1475" s="89">
        <v>255</v>
      </c>
      <c r="AJ1475" s="10">
        <f t="shared" si="408"/>
        <v>0</v>
      </c>
      <c r="AK1475" s="87">
        <f t="shared" si="409"/>
        <v>0</v>
      </c>
      <c r="AL1475" s="90" t="s">
        <v>5903</v>
      </c>
      <c r="AM1475" s="89">
        <v>202</v>
      </c>
      <c r="AN1475" s="89">
        <v>207</v>
      </c>
      <c r="AO1475" s="10">
        <f t="shared" si="410"/>
        <v>-5</v>
      </c>
      <c r="AP1475" s="11">
        <f t="shared" si="411"/>
        <v>-2.4154589371980677</v>
      </c>
      <c r="AQ1475" s="91" t="s">
        <v>5420</v>
      </c>
      <c r="AR1475" s="89">
        <v>100</v>
      </c>
      <c r="AS1475" s="89">
        <v>100</v>
      </c>
      <c r="AT1475" s="10">
        <f t="shared" si="412"/>
        <v>0</v>
      </c>
      <c r="AU1475" s="87">
        <f t="shared" si="413"/>
        <v>0</v>
      </c>
      <c r="AV1475" s="19" t="s">
        <v>6723</v>
      </c>
    </row>
    <row r="1476" spans="3:48" ht="50.1" customHeight="1">
      <c r="C1476" s="5"/>
      <c r="D1476" s="64" t="s">
        <v>2907</v>
      </c>
      <c r="E1476" s="65" t="s">
        <v>5270</v>
      </c>
      <c r="F1476" s="67" t="s">
        <v>2908</v>
      </c>
      <c r="G1476" s="29">
        <v>1717</v>
      </c>
      <c r="H1476" s="13">
        <v>1645</v>
      </c>
      <c r="I1476" s="10">
        <f t="shared" si="396"/>
        <v>72</v>
      </c>
      <c r="J1476" s="87">
        <f t="shared" si="397"/>
        <v>4.3768996960486319</v>
      </c>
      <c r="K1476" s="29">
        <v>1372</v>
      </c>
      <c r="L1476" s="13">
        <v>1299</v>
      </c>
      <c r="M1476" s="10">
        <f t="shared" si="398"/>
        <v>73</v>
      </c>
      <c r="N1476" s="87">
        <f t="shared" si="399"/>
        <v>5.6197074672825256</v>
      </c>
      <c r="O1476" s="29">
        <v>21</v>
      </c>
      <c r="P1476" s="13">
        <v>21</v>
      </c>
      <c r="Q1476" s="10">
        <f t="shared" si="400"/>
        <v>0</v>
      </c>
      <c r="R1476" s="87">
        <f t="shared" si="401"/>
        <v>0</v>
      </c>
      <c r="S1476" s="29">
        <v>325</v>
      </c>
      <c r="T1476" s="13">
        <v>325</v>
      </c>
      <c r="U1476" s="10">
        <f t="shared" si="402"/>
        <v>0</v>
      </c>
      <c r="V1476" s="87">
        <f t="shared" si="403"/>
        <v>0</v>
      </c>
      <c r="W1476" s="88" t="s">
        <v>5436</v>
      </c>
      <c r="X1476" s="89">
        <v>210</v>
      </c>
      <c r="Y1476" s="89">
        <v>210</v>
      </c>
      <c r="Z1476" s="10">
        <f t="shared" si="404"/>
        <v>0</v>
      </c>
      <c r="AA1476" s="87">
        <f t="shared" si="405"/>
        <v>0</v>
      </c>
      <c r="AB1476" s="90" t="s">
        <v>6741</v>
      </c>
      <c r="AC1476" s="89">
        <v>55</v>
      </c>
      <c r="AD1476" s="89">
        <v>55</v>
      </c>
      <c r="AE1476" s="10">
        <f t="shared" si="406"/>
        <v>0</v>
      </c>
      <c r="AF1476" s="11">
        <f t="shared" si="407"/>
        <v>0</v>
      </c>
      <c r="AG1476" s="91" t="s">
        <v>6742</v>
      </c>
      <c r="AH1476" s="89">
        <v>38</v>
      </c>
      <c r="AI1476" s="89">
        <v>38</v>
      </c>
      <c r="AJ1476" s="10">
        <f t="shared" si="408"/>
        <v>0</v>
      </c>
      <c r="AK1476" s="87">
        <f t="shared" si="409"/>
        <v>0</v>
      </c>
      <c r="AL1476" s="90" t="s">
        <v>6743</v>
      </c>
      <c r="AM1476" s="89">
        <v>21</v>
      </c>
      <c r="AN1476" s="89">
        <v>21</v>
      </c>
      <c r="AO1476" s="10">
        <f t="shared" si="410"/>
        <v>0</v>
      </c>
      <c r="AP1476" s="11">
        <f t="shared" si="411"/>
        <v>0</v>
      </c>
      <c r="AQ1476" s="91" t="s">
        <v>5344</v>
      </c>
      <c r="AR1476" s="89" t="s">
        <v>5344</v>
      </c>
      <c r="AS1476" s="89" t="s">
        <v>5344</v>
      </c>
      <c r="AT1476" s="10" t="str">
        <f t="shared" si="412"/>
        <v>-</v>
      </c>
      <c r="AU1476" s="87" t="str">
        <f t="shared" si="413"/>
        <v>-</v>
      </c>
      <c r="AV1476" s="21" t="s">
        <v>6723</v>
      </c>
    </row>
    <row r="1477" spans="3:48" ht="50.1" customHeight="1">
      <c r="C1477" s="5"/>
      <c r="D1477" s="64" t="s">
        <v>2909</v>
      </c>
      <c r="E1477" s="65" t="s">
        <v>5270</v>
      </c>
      <c r="F1477" s="67" t="s">
        <v>2910</v>
      </c>
      <c r="G1477" s="29">
        <v>2724</v>
      </c>
      <c r="H1477" s="13">
        <v>2962</v>
      </c>
      <c r="I1477" s="10">
        <f t="shared" si="396"/>
        <v>-238</v>
      </c>
      <c r="J1477" s="87">
        <f t="shared" si="397"/>
        <v>-8.0351114112086428</v>
      </c>
      <c r="K1477" s="29">
        <v>830</v>
      </c>
      <c r="L1477" s="13">
        <v>858</v>
      </c>
      <c r="M1477" s="10">
        <f t="shared" si="398"/>
        <v>-28</v>
      </c>
      <c r="N1477" s="87">
        <f t="shared" si="399"/>
        <v>-3.263403263403263</v>
      </c>
      <c r="O1477" s="29">
        <v>264</v>
      </c>
      <c r="P1477" s="13">
        <v>164</v>
      </c>
      <c r="Q1477" s="10">
        <f t="shared" si="400"/>
        <v>100</v>
      </c>
      <c r="R1477" s="87">
        <f t="shared" si="401"/>
        <v>60.975609756097562</v>
      </c>
      <c r="S1477" s="29">
        <v>1630</v>
      </c>
      <c r="T1477" s="13">
        <v>1940</v>
      </c>
      <c r="U1477" s="10">
        <f t="shared" si="402"/>
        <v>-310</v>
      </c>
      <c r="V1477" s="87">
        <f t="shared" si="403"/>
        <v>-15.979381443298967</v>
      </c>
      <c r="W1477" s="88" t="s">
        <v>5339</v>
      </c>
      <c r="X1477" s="89">
        <v>776</v>
      </c>
      <c r="Y1477" s="89">
        <v>969</v>
      </c>
      <c r="Z1477" s="10">
        <f t="shared" si="404"/>
        <v>-193</v>
      </c>
      <c r="AA1477" s="87">
        <f t="shared" si="405"/>
        <v>-19.917440660474718</v>
      </c>
      <c r="AB1477" s="90" t="s">
        <v>6598</v>
      </c>
      <c r="AC1477" s="89">
        <v>687</v>
      </c>
      <c r="AD1477" s="89">
        <v>807</v>
      </c>
      <c r="AE1477" s="10">
        <f t="shared" si="406"/>
        <v>-120</v>
      </c>
      <c r="AF1477" s="11">
        <f t="shared" si="407"/>
        <v>-14.869888475836431</v>
      </c>
      <c r="AG1477" s="91" t="s">
        <v>9543</v>
      </c>
      <c r="AH1477" s="89">
        <v>156</v>
      </c>
      <c r="AI1477" s="89">
        <v>156</v>
      </c>
      <c r="AJ1477" s="10">
        <f t="shared" si="408"/>
        <v>0</v>
      </c>
      <c r="AK1477" s="87">
        <f t="shared" si="409"/>
        <v>0</v>
      </c>
      <c r="AL1477" s="90" t="s">
        <v>5346</v>
      </c>
      <c r="AM1477" s="89">
        <v>7</v>
      </c>
      <c r="AN1477" s="89">
        <v>7</v>
      </c>
      <c r="AO1477" s="10">
        <f t="shared" si="410"/>
        <v>0</v>
      </c>
      <c r="AP1477" s="11">
        <f t="shared" si="411"/>
        <v>0</v>
      </c>
      <c r="AQ1477" s="91" t="s">
        <v>9544</v>
      </c>
      <c r="AR1477" s="89">
        <v>4</v>
      </c>
      <c r="AS1477" s="89">
        <v>1</v>
      </c>
      <c r="AT1477" s="10">
        <f t="shared" si="412"/>
        <v>3</v>
      </c>
      <c r="AU1477" s="87">
        <f t="shared" si="413"/>
        <v>300</v>
      </c>
      <c r="AV1477" s="21" t="s">
        <v>6723</v>
      </c>
    </row>
    <row r="1478" spans="3:48" ht="50.1" customHeight="1">
      <c r="C1478" s="5"/>
      <c r="D1478" s="64" t="s">
        <v>2911</v>
      </c>
      <c r="E1478" s="65" t="s">
        <v>5270</v>
      </c>
      <c r="F1478" s="67" t="s">
        <v>2912</v>
      </c>
      <c r="G1478" s="29">
        <v>7887</v>
      </c>
      <c r="H1478" s="13">
        <v>7262</v>
      </c>
      <c r="I1478" s="10">
        <f t="shared" si="396"/>
        <v>625</v>
      </c>
      <c r="J1478" s="87">
        <f t="shared" si="397"/>
        <v>8.6064445056458272</v>
      </c>
      <c r="K1478" s="29">
        <v>900</v>
      </c>
      <c r="L1478" s="13">
        <v>900</v>
      </c>
      <c r="M1478" s="10">
        <f t="shared" si="398"/>
        <v>0</v>
      </c>
      <c r="N1478" s="87">
        <f t="shared" si="399"/>
        <v>0</v>
      </c>
      <c r="O1478" s="29">
        <v>28</v>
      </c>
      <c r="P1478" s="13">
        <v>28</v>
      </c>
      <c r="Q1478" s="10">
        <f t="shared" si="400"/>
        <v>0</v>
      </c>
      <c r="R1478" s="87">
        <f t="shared" si="401"/>
        <v>0</v>
      </c>
      <c r="S1478" s="29">
        <v>6959</v>
      </c>
      <c r="T1478" s="13">
        <v>6333</v>
      </c>
      <c r="U1478" s="10">
        <f t="shared" si="402"/>
        <v>626</v>
      </c>
      <c r="V1478" s="87">
        <f t="shared" si="403"/>
        <v>9.8847307753039644</v>
      </c>
      <c r="W1478" s="88" t="s">
        <v>9545</v>
      </c>
      <c r="X1478" s="89">
        <v>6310</v>
      </c>
      <c r="Y1478" s="89">
        <v>5685</v>
      </c>
      <c r="Z1478" s="10">
        <f t="shared" si="404"/>
        <v>625</v>
      </c>
      <c r="AA1478" s="87">
        <f t="shared" si="405"/>
        <v>10.993843447669304</v>
      </c>
      <c r="AB1478" s="90" t="s">
        <v>5381</v>
      </c>
      <c r="AC1478" s="89">
        <v>510</v>
      </c>
      <c r="AD1478" s="89">
        <v>510</v>
      </c>
      <c r="AE1478" s="10">
        <f t="shared" si="406"/>
        <v>0</v>
      </c>
      <c r="AF1478" s="11">
        <f t="shared" si="407"/>
        <v>0</v>
      </c>
      <c r="AG1478" s="91" t="s">
        <v>5436</v>
      </c>
      <c r="AH1478" s="89">
        <v>139</v>
      </c>
      <c r="AI1478" s="89">
        <v>139</v>
      </c>
      <c r="AJ1478" s="10">
        <f t="shared" si="408"/>
        <v>0</v>
      </c>
      <c r="AK1478" s="87">
        <f t="shared" si="409"/>
        <v>0</v>
      </c>
      <c r="AL1478" s="90" t="s">
        <v>11071</v>
      </c>
      <c r="AM1478" s="89" t="s">
        <v>11071</v>
      </c>
      <c r="AN1478" s="89" t="s">
        <v>5344</v>
      </c>
      <c r="AO1478" s="10" t="str">
        <f t="shared" si="410"/>
        <v>-</v>
      </c>
      <c r="AP1478" s="11" t="str">
        <f t="shared" si="411"/>
        <v>-</v>
      </c>
      <c r="AQ1478" s="91" t="s">
        <v>11071</v>
      </c>
      <c r="AR1478" s="89" t="s">
        <v>5344</v>
      </c>
      <c r="AS1478" s="89" t="s">
        <v>5344</v>
      </c>
      <c r="AT1478" s="10" t="str">
        <f t="shared" si="412"/>
        <v>-</v>
      </c>
      <c r="AU1478" s="87" t="str">
        <f t="shared" si="413"/>
        <v>-</v>
      </c>
      <c r="AV1478" s="19" t="s">
        <v>6723</v>
      </c>
    </row>
    <row r="1479" spans="3:48" ht="50.1" customHeight="1">
      <c r="C1479" s="5"/>
      <c r="D1479" s="64" t="s">
        <v>2913</v>
      </c>
      <c r="E1479" s="65" t="s">
        <v>5270</v>
      </c>
      <c r="F1479" s="67" t="s">
        <v>2914</v>
      </c>
      <c r="G1479" s="29">
        <v>1892</v>
      </c>
      <c r="H1479" s="13">
        <v>2134</v>
      </c>
      <c r="I1479" s="10">
        <f t="shared" si="396"/>
        <v>-242</v>
      </c>
      <c r="J1479" s="87">
        <f t="shared" si="397"/>
        <v>-11.340206185567011</v>
      </c>
      <c r="K1479" s="29">
        <v>1341</v>
      </c>
      <c r="L1479" s="13">
        <v>1396</v>
      </c>
      <c r="M1479" s="10">
        <f t="shared" si="398"/>
        <v>-55</v>
      </c>
      <c r="N1479" s="87">
        <f t="shared" si="399"/>
        <v>-3.9398280802292263</v>
      </c>
      <c r="O1479" s="29">
        <v>0</v>
      </c>
      <c r="P1479" s="13">
        <v>0</v>
      </c>
      <c r="Q1479" s="10" t="str">
        <f t="shared" si="400"/>
        <v>-</v>
      </c>
      <c r="R1479" s="87" t="str">
        <f t="shared" si="401"/>
        <v>-</v>
      </c>
      <c r="S1479" s="29">
        <v>551</v>
      </c>
      <c r="T1479" s="13">
        <v>738</v>
      </c>
      <c r="U1479" s="10">
        <f t="shared" si="402"/>
        <v>-187</v>
      </c>
      <c r="V1479" s="87">
        <f t="shared" si="403"/>
        <v>-25.338753387533874</v>
      </c>
      <c r="W1479" s="88" t="s">
        <v>8512</v>
      </c>
      <c r="X1479" s="89">
        <v>310</v>
      </c>
      <c r="Y1479" s="89">
        <v>695</v>
      </c>
      <c r="Z1479" s="10">
        <f t="shared" si="404"/>
        <v>-385</v>
      </c>
      <c r="AA1479" s="87">
        <f t="shared" si="405"/>
        <v>-55.39568345323741</v>
      </c>
      <c r="AB1479" s="90" t="s">
        <v>5339</v>
      </c>
      <c r="AC1479" s="89">
        <v>200</v>
      </c>
      <c r="AD1479" s="89">
        <v>15</v>
      </c>
      <c r="AE1479" s="10">
        <f t="shared" si="406"/>
        <v>185</v>
      </c>
      <c r="AF1479" s="11">
        <f t="shared" si="407"/>
        <v>1233.3333333333335</v>
      </c>
      <c r="AG1479" s="91" t="s">
        <v>5368</v>
      </c>
      <c r="AH1479" s="89">
        <v>35</v>
      </c>
      <c r="AI1479" s="89">
        <v>22</v>
      </c>
      <c r="AJ1479" s="10">
        <f t="shared" si="408"/>
        <v>13</v>
      </c>
      <c r="AK1479" s="87">
        <f t="shared" si="409"/>
        <v>59.090909090909093</v>
      </c>
      <c r="AL1479" s="90" t="s">
        <v>9546</v>
      </c>
      <c r="AM1479" s="89">
        <v>4</v>
      </c>
      <c r="AN1479" s="89">
        <v>5</v>
      </c>
      <c r="AO1479" s="10">
        <f t="shared" si="410"/>
        <v>-1</v>
      </c>
      <c r="AP1479" s="11">
        <f t="shared" si="411"/>
        <v>-20</v>
      </c>
      <c r="AQ1479" s="91" t="s">
        <v>5438</v>
      </c>
      <c r="AR1479" s="89">
        <v>1</v>
      </c>
      <c r="AS1479" s="89">
        <v>0</v>
      </c>
      <c r="AT1479" s="10">
        <f t="shared" si="412"/>
        <v>1</v>
      </c>
      <c r="AU1479" s="87" t="str">
        <f t="shared" si="413"/>
        <v>-</v>
      </c>
      <c r="AV1479" s="19" t="s">
        <v>6723</v>
      </c>
    </row>
    <row r="1480" spans="3:48" ht="50.1" customHeight="1">
      <c r="C1480" s="5"/>
      <c r="D1480" s="64" t="s">
        <v>2915</v>
      </c>
      <c r="E1480" s="65" t="s">
        <v>5270</v>
      </c>
      <c r="F1480" s="67" t="s">
        <v>2916</v>
      </c>
      <c r="G1480" s="29">
        <v>5536</v>
      </c>
      <c r="H1480" s="13">
        <v>4873</v>
      </c>
      <c r="I1480" s="10">
        <f t="shared" si="396"/>
        <v>663</v>
      </c>
      <c r="J1480" s="87">
        <f t="shared" si="397"/>
        <v>13.605581777139339</v>
      </c>
      <c r="K1480" s="29">
        <v>2006</v>
      </c>
      <c r="L1480" s="13">
        <v>1772</v>
      </c>
      <c r="M1480" s="10">
        <f t="shared" si="398"/>
        <v>234</v>
      </c>
      <c r="N1480" s="87">
        <f t="shared" si="399"/>
        <v>13.205417607223477</v>
      </c>
      <c r="O1480" s="29">
        <v>2</v>
      </c>
      <c r="P1480" s="13">
        <v>2</v>
      </c>
      <c r="Q1480" s="10">
        <f t="shared" si="400"/>
        <v>0</v>
      </c>
      <c r="R1480" s="87">
        <f t="shared" si="401"/>
        <v>0</v>
      </c>
      <c r="S1480" s="29">
        <v>3528</v>
      </c>
      <c r="T1480" s="13">
        <v>3098</v>
      </c>
      <c r="U1480" s="10">
        <f t="shared" si="402"/>
        <v>430</v>
      </c>
      <c r="V1480" s="87">
        <f t="shared" si="403"/>
        <v>13.879922530664945</v>
      </c>
      <c r="W1480" s="88" t="s">
        <v>9547</v>
      </c>
      <c r="X1480" s="89">
        <v>1418</v>
      </c>
      <c r="Y1480" s="89">
        <v>1214</v>
      </c>
      <c r="Z1480" s="10">
        <f t="shared" si="404"/>
        <v>204</v>
      </c>
      <c r="AA1480" s="87">
        <f t="shared" si="405"/>
        <v>16.803953871499179</v>
      </c>
      <c r="AB1480" s="90" t="s">
        <v>5378</v>
      </c>
      <c r="AC1480" s="89">
        <v>1009</v>
      </c>
      <c r="AD1480" s="89">
        <v>1007</v>
      </c>
      <c r="AE1480" s="10">
        <f t="shared" si="406"/>
        <v>2</v>
      </c>
      <c r="AF1480" s="11">
        <f t="shared" si="407"/>
        <v>0.19860973187686196</v>
      </c>
      <c r="AG1480" s="91" t="s">
        <v>5412</v>
      </c>
      <c r="AH1480" s="89">
        <v>620</v>
      </c>
      <c r="AI1480" s="89">
        <v>451</v>
      </c>
      <c r="AJ1480" s="10">
        <f t="shared" si="408"/>
        <v>169</v>
      </c>
      <c r="AK1480" s="87">
        <f t="shared" si="409"/>
        <v>37.472283813747225</v>
      </c>
      <c r="AL1480" s="90" t="s">
        <v>9543</v>
      </c>
      <c r="AM1480" s="89">
        <v>206</v>
      </c>
      <c r="AN1480" s="89">
        <v>206</v>
      </c>
      <c r="AO1480" s="10">
        <f t="shared" si="410"/>
        <v>0</v>
      </c>
      <c r="AP1480" s="11">
        <f t="shared" si="411"/>
        <v>0</v>
      </c>
      <c r="AQ1480" s="91" t="s">
        <v>5568</v>
      </c>
      <c r="AR1480" s="89">
        <v>205</v>
      </c>
      <c r="AS1480" s="89">
        <v>153</v>
      </c>
      <c r="AT1480" s="10">
        <f t="shared" si="412"/>
        <v>52</v>
      </c>
      <c r="AU1480" s="87">
        <f t="shared" si="413"/>
        <v>33.986928104575163</v>
      </c>
      <c r="AV1480" s="19" t="s">
        <v>6723</v>
      </c>
    </row>
    <row r="1481" spans="3:48" ht="50.1" customHeight="1">
      <c r="C1481" s="5"/>
      <c r="D1481" s="64" t="s">
        <v>2917</v>
      </c>
      <c r="E1481" s="65" t="s">
        <v>5270</v>
      </c>
      <c r="F1481" s="67" t="s">
        <v>2918</v>
      </c>
      <c r="G1481" s="29">
        <v>2165</v>
      </c>
      <c r="H1481" s="13">
        <v>2089</v>
      </c>
      <c r="I1481" s="10">
        <f t="shared" ref="I1481:I1544" si="414">IF(OR(G1481&gt;0,H1481&gt;0),G1481-H1481,"-")</f>
        <v>76</v>
      </c>
      <c r="J1481" s="87">
        <f t="shared" ref="J1481:J1544" si="415">IFERROR(IF(OR(G1481&gt;0,H1481&gt;0),I1481/H1481*100,"-"),"-")</f>
        <v>3.6381043561512687</v>
      </c>
      <c r="K1481" s="29">
        <v>978</v>
      </c>
      <c r="L1481" s="13">
        <v>940</v>
      </c>
      <c r="M1481" s="10">
        <f t="shared" ref="M1481:M1544" si="416">IF(OR(K1481&gt;0,L1481&gt;0),K1481-L1481,"-")</f>
        <v>38</v>
      </c>
      <c r="N1481" s="87">
        <f t="shared" ref="N1481:N1544" si="417">IFERROR(IF(OR(K1481&gt;0,L1481&gt;0),M1481/L1481*100,"-"),"-")</f>
        <v>4.042553191489362</v>
      </c>
      <c r="O1481" s="29">
        <v>2</v>
      </c>
      <c r="P1481" s="13">
        <v>2</v>
      </c>
      <c r="Q1481" s="10">
        <f t="shared" ref="Q1481:Q1544" si="418">IF(OR(O1481&gt;0,P1481&gt;0),O1481-P1481,"-")</f>
        <v>0</v>
      </c>
      <c r="R1481" s="87">
        <f t="shared" ref="R1481:R1544" si="419">IFERROR(IF(OR(O1481&gt;0,P1481&gt;0),Q1481/P1481*100,"-"),"-")</f>
        <v>0</v>
      </c>
      <c r="S1481" s="29">
        <v>1185</v>
      </c>
      <c r="T1481" s="13">
        <v>1146</v>
      </c>
      <c r="U1481" s="10">
        <f t="shared" ref="U1481:U1544" si="420">IF(OR(S1481&gt;0,T1481&gt;0),S1481-T1481,"-")</f>
        <v>39</v>
      </c>
      <c r="V1481" s="87">
        <f t="shared" ref="V1481:V1544" si="421">IFERROR(IF(OR(S1481&gt;0,T1481&gt;0),U1481/T1481*100,"-"),"-")</f>
        <v>3.4031413612565444</v>
      </c>
      <c r="W1481" s="88" t="s">
        <v>6411</v>
      </c>
      <c r="X1481" s="89">
        <v>821</v>
      </c>
      <c r="Y1481" s="89">
        <v>911</v>
      </c>
      <c r="Z1481" s="10">
        <f t="shared" ref="Z1481:Z1544" si="422">IFERROR(IF(OR(X1481&gt;0,Y1481&gt;0),X1481-Y1481,"-"),"-")</f>
        <v>-90</v>
      </c>
      <c r="AA1481" s="87">
        <f t="shared" ref="AA1481:AA1544" si="423">IFERROR(IF(OR(X1481&gt;0,Y1481&gt;0),Z1481/Y1481*100,"-"),"-")</f>
        <v>-9.8792535675082327</v>
      </c>
      <c r="AB1481" s="90" t="s">
        <v>5378</v>
      </c>
      <c r="AC1481" s="89">
        <v>290</v>
      </c>
      <c r="AD1481" s="89">
        <v>161</v>
      </c>
      <c r="AE1481" s="10">
        <f t="shared" ref="AE1481:AE1544" si="424">IFERROR(IF(OR(AC1481&gt;0,AD1481&gt;0),AC1481-AD1481,"-"),"-")</f>
        <v>129</v>
      </c>
      <c r="AF1481" s="11">
        <f t="shared" ref="AF1481:AF1544" si="425">IFERROR(IF(OR(AC1481&gt;0,AD1481&gt;0),AE1481/AD1481*100,"-"),"-")</f>
        <v>80.124223602484463</v>
      </c>
      <c r="AG1481" s="91" t="s">
        <v>9548</v>
      </c>
      <c r="AH1481" s="89">
        <v>50</v>
      </c>
      <c r="AI1481" s="89">
        <v>50</v>
      </c>
      <c r="AJ1481" s="10">
        <f t="shared" ref="AJ1481:AJ1544" si="426">IFERROR(IF(OR(AH1481&gt;0,AI1481&gt;0),AH1481-AI1481,"-"),"-")</f>
        <v>0</v>
      </c>
      <c r="AK1481" s="87">
        <f t="shared" ref="AK1481:AK1544" si="427">IFERROR(IF(OR(AH1481&gt;0,AI1481&gt;0),AJ1481/AI1481*100,"-"),"-")</f>
        <v>0</v>
      </c>
      <c r="AL1481" s="90" t="s">
        <v>6093</v>
      </c>
      <c r="AM1481" s="89">
        <v>24</v>
      </c>
      <c r="AN1481" s="89">
        <v>24</v>
      </c>
      <c r="AO1481" s="10">
        <f t="shared" ref="AO1481:AO1544" si="428">IFERROR(IF(OR(AM1481&gt;0,AN1481&gt;0),AM1481-AN1481,"-"),"-")</f>
        <v>0</v>
      </c>
      <c r="AP1481" s="11">
        <f t="shared" ref="AP1481:AP1544" si="429">IFERROR(IF(OR(AM1481&gt;0,AN1481&gt;0),AO1481/AN1481*100,"-"),"-")</f>
        <v>0</v>
      </c>
      <c r="AQ1481" s="91" t="s">
        <v>11071</v>
      </c>
      <c r="AR1481" s="89" t="s">
        <v>5344</v>
      </c>
      <c r="AS1481" s="89" t="s">
        <v>5344</v>
      </c>
      <c r="AT1481" s="10" t="str">
        <f t="shared" ref="AT1481:AT1544" si="430">IFERROR(IF(OR(AR1481&gt;0,AS1481&gt;0),AR1481-AS1481,"-"),"-")</f>
        <v>-</v>
      </c>
      <c r="AU1481" s="87" t="str">
        <f t="shared" ref="AU1481:AU1544" si="431">IFERROR(IF(OR(AR1481&gt;0,AS1481&gt;0),AT1481/AS1481*100,"-"),"-")</f>
        <v>-</v>
      </c>
      <c r="AV1481" s="19" t="s">
        <v>6723</v>
      </c>
    </row>
    <row r="1482" spans="3:48" ht="50.1" customHeight="1">
      <c r="C1482" s="5"/>
      <c r="D1482" s="64" t="s">
        <v>2919</v>
      </c>
      <c r="E1482" s="65" t="s">
        <v>5270</v>
      </c>
      <c r="F1482" s="67" t="s">
        <v>2213</v>
      </c>
      <c r="G1482" s="29">
        <v>2051</v>
      </c>
      <c r="H1482" s="13">
        <v>1637</v>
      </c>
      <c r="I1482" s="10">
        <f t="shared" si="414"/>
        <v>414</v>
      </c>
      <c r="J1482" s="87">
        <f t="shared" si="415"/>
        <v>25.290164935858279</v>
      </c>
      <c r="K1482" s="29">
        <v>879</v>
      </c>
      <c r="L1482" s="13">
        <v>579</v>
      </c>
      <c r="M1482" s="10">
        <f t="shared" si="416"/>
        <v>300</v>
      </c>
      <c r="N1482" s="87">
        <f t="shared" si="417"/>
        <v>51.813471502590666</v>
      </c>
      <c r="O1482" s="29">
        <v>173</v>
      </c>
      <c r="P1482" s="13">
        <v>107</v>
      </c>
      <c r="Q1482" s="10">
        <f t="shared" si="418"/>
        <v>66</v>
      </c>
      <c r="R1482" s="87">
        <f t="shared" si="419"/>
        <v>61.682242990654203</v>
      </c>
      <c r="S1482" s="29">
        <v>999</v>
      </c>
      <c r="T1482" s="13">
        <v>951</v>
      </c>
      <c r="U1482" s="10">
        <f t="shared" si="420"/>
        <v>48</v>
      </c>
      <c r="V1482" s="87">
        <f t="shared" si="421"/>
        <v>5.0473186119873814</v>
      </c>
      <c r="W1482" s="88" t="s">
        <v>5339</v>
      </c>
      <c r="X1482" s="89">
        <v>461</v>
      </c>
      <c r="Y1482" s="89">
        <v>311</v>
      </c>
      <c r="Z1482" s="10">
        <f t="shared" si="422"/>
        <v>150</v>
      </c>
      <c r="AA1482" s="87">
        <f t="shared" si="423"/>
        <v>48.231511254019296</v>
      </c>
      <c r="AB1482" s="90" t="s">
        <v>6411</v>
      </c>
      <c r="AC1482" s="89">
        <v>377</v>
      </c>
      <c r="AD1482" s="89">
        <v>528</v>
      </c>
      <c r="AE1482" s="10">
        <f t="shared" si="424"/>
        <v>-151</v>
      </c>
      <c r="AF1482" s="11">
        <f t="shared" si="425"/>
        <v>-28.598484848484851</v>
      </c>
      <c r="AG1482" s="91" t="s">
        <v>5342</v>
      </c>
      <c r="AH1482" s="89">
        <v>103</v>
      </c>
      <c r="AI1482" s="89">
        <v>53</v>
      </c>
      <c r="AJ1482" s="10">
        <f t="shared" si="426"/>
        <v>50</v>
      </c>
      <c r="AK1482" s="87">
        <f t="shared" si="427"/>
        <v>94.339622641509436</v>
      </c>
      <c r="AL1482" s="90" t="s">
        <v>9549</v>
      </c>
      <c r="AM1482" s="89">
        <v>50</v>
      </c>
      <c r="AN1482" s="89">
        <v>55</v>
      </c>
      <c r="AO1482" s="10">
        <f t="shared" si="428"/>
        <v>-5</v>
      </c>
      <c r="AP1482" s="11">
        <f t="shared" si="429"/>
        <v>-9.0909090909090917</v>
      </c>
      <c r="AQ1482" s="91" t="s">
        <v>9550</v>
      </c>
      <c r="AR1482" s="89">
        <v>4</v>
      </c>
      <c r="AS1482" s="89" t="s">
        <v>5344</v>
      </c>
      <c r="AT1482" s="10" t="str">
        <f t="shared" si="430"/>
        <v>-</v>
      </c>
      <c r="AU1482" s="87" t="str">
        <f t="shared" si="431"/>
        <v>-</v>
      </c>
      <c r="AV1482" s="19" t="s">
        <v>6723</v>
      </c>
    </row>
    <row r="1483" spans="3:48" ht="50.1" customHeight="1">
      <c r="C1483" s="5"/>
      <c r="D1483" s="64" t="s">
        <v>2920</v>
      </c>
      <c r="E1483" s="65" t="s">
        <v>5270</v>
      </c>
      <c r="F1483" s="67" t="s">
        <v>2921</v>
      </c>
      <c r="G1483" s="29">
        <v>2646</v>
      </c>
      <c r="H1483" s="13">
        <v>2956</v>
      </c>
      <c r="I1483" s="10">
        <f t="shared" si="414"/>
        <v>-310</v>
      </c>
      <c r="J1483" s="87">
        <f t="shared" si="415"/>
        <v>-10.487144790257103</v>
      </c>
      <c r="K1483" s="29">
        <v>1758</v>
      </c>
      <c r="L1483" s="13">
        <v>2078</v>
      </c>
      <c r="M1483" s="10">
        <f t="shared" si="416"/>
        <v>-320</v>
      </c>
      <c r="N1483" s="87">
        <f t="shared" si="417"/>
        <v>-15.399422521655437</v>
      </c>
      <c r="O1483" s="29">
        <v>0</v>
      </c>
      <c r="P1483" s="13">
        <v>0</v>
      </c>
      <c r="Q1483" s="10" t="str">
        <f t="shared" si="418"/>
        <v>-</v>
      </c>
      <c r="R1483" s="87" t="str">
        <f t="shared" si="419"/>
        <v>-</v>
      </c>
      <c r="S1483" s="29">
        <v>887</v>
      </c>
      <c r="T1483" s="13">
        <v>878</v>
      </c>
      <c r="U1483" s="10">
        <f t="shared" si="420"/>
        <v>9</v>
      </c>
      <c r="V1483" s="87">
        <f t="shared" si="421"/>
        <v>1.0250569476082005</v>
      </c>
      <c r="W1483" s="88" t="s">
        <v>5802</v>
      </c>
      <c r="X1483" s="89">
        <v>699</v>
      </c>
      <c r="Y1483" s="89">
        <v>699</v>
      </c>
      <c r="Z1483" s="10">
        <f t="shared" si="422"/>
        <v>0</v>
      </c>
      <c r="AA1483" s="87">
        <f t="shared" si="423"/>
        <v>0</v>
      </c>
      <c r="AB1483" s="90" t="s">
        <v>5351</v>
      </c>
      <c r="AC1483" s="89">
        <v>130</v>
      </c>
      <c r="AD1483" s="89">
        <v>120</v>
      </c>
      <c r="AE1483" s="10">
        <f t="shared" si="424"/>
        <v>10</v>
      </c>
      <c r="AF1483" s="11">
        <f t="shared" si="425"/>
        <v>8.3333333333333321</v>
      </c>
      <c r="AG1483" s="91" t="s">
        <v>6558</v>
      </c>
      <c r="AH1483" s="89">
        <v>36</v>
      </c>
      <c r="AI1483" s="89">
        <v>36</v>
      </c>
      <c r="AJ1483" s="10">
        <f t="shared" si="426"/>
        <v>0</v>
      </c>
      <c r="AK1483" s="87">
        <f t="shared" si="427"/>
        <v>0</v>
      </c>
      <c r="AL1483" s="90" t="s">
        <v>9551</v>
      </c>
      <c r="AM1483" s="89">
        <v>17</v>
      </c>
      <c r="AN1483" s="89">
        <v>18</v>
      </c>
      <c r="AO1483" s="10">
        <f t="shared" si="428"/>
        <v>-1</v>
      </c>
      <c r="AP1483" s="11">
        <f t="shared" si="429"/>
        <v>-5.5555555555555554</v>
      </c>
      <c r="AQ1483" s="91" t="s">
        <v>6411</v>
      </c>
      <c r="AR1483" s="89">
        <v>5</v>
      </c>
      <c r="AS1483" s="89">
        <v>5</v>
      </c>
      <c r="AT1483" s="10">
        <f t="shared" si="430"/>
        <v>0</v>
      </c>
      <c r="AU1483" s="87">
        <f t="shared" si="431"/>
        <v>0</v>
      </c>
      <c r="AV1483" s="21" t="s">
        <v>6723</v>
      </c>
    </row>
    <row r="1484" spans="3:48" ht="50.1" customHeight="1">
      <c r="C1484" s="5"/>
      <c r="D1484" s="64" t="s">
        <v>2922</v>
      </c>
      <c r="E1484" s="65" t="s">
        <v>5270</v>
      </c>
      <c r="F1484" s="67" t="s">
        <v>2923</v>
      </c>
      <c r="G1484" s="29">
        <v>3746</v>
      </c>
      <c r="H1484" s="13">
        <v>4365</v>
      </c>
      <c r="I1484" s="10">
        <f t="shared" si="414"/>
        <v>-619</v>
      </c>
      <c r="J1484" s="87">
        <f t="shared" si="415"/>
        <v>-14.18098510882016</v>
      </c>
      <c r="K1484" s="29">
        <v>2359</v>
      </c>
      <c r="L1484" s="13">
        <v>3135</v>
      </c>
      <c r="M1484" s="10">
        <f t="shared" si="416"/>
        <v>-776</v>
      </c>
      <c r="N1484" s="87">
        <f t="shared" si="417"/>
        <v>-24.752791068580542</v>
      </c>
      <c r="O1484" s="29">
        <v>0</v>
      </c>
      <c r="P1484" s="13">
        <v>0</v>
      </c>
      <c r="Q1484" s="10" t="str">
        <f t="shared" si="418"/>
        <v>-</v>
      </c>
      <c r="R1484" s="87" t="str">
        <f t="shared" si="419"/>
        <v>-</v>
      </c>
      <c r="S1484" s="29">
        <v>1388</v>
      </c>
      <c r="T1484" s="13">
        <v>1230</v>
      </c>
      <c r="U1484" s="10">
        <f t="shared" si="420"/>
        <v>158</v>
      </c>
      <c r="V1484" s="87">
        <f t="shared" si="421"/>
        <v>12.845528455284553</v>
      </c>
      <c r="W1484" s="88" t="s">
        <v>5342</v>
      </c>
      <c r="X1484" s="89">
        <v>1163</v>
      </c>
      <c r="Y1484" s="89">
        <v>1162</v>
      </c>
      <c r="Z1484" s="10">
        <f t="shared" si="422"/>
        <v>1</v>
      </c>
      <c r="AA1484" s="87">
        <f t="shared" si="423"/>
        <v>8.6058519793459562E-2</v>
      </c>
      <c r="AB1484" s="90" t="s">
        <v>7607</v>
      </c>
      <c r="AC1484" s="89">
        <v>157</v>
      </c>
      <c r="AD1484" s="89" t="s">
        <v>5344</v>
      </c>
      <c r="AE1484" s="10" t="str">
        <f t="shared" si="424"/>
        <v>-</v>
      </c>
      <c r="AF1484" s="11" t="str">
        <f t="shared" si="425"/>
        <v>-</v>
      </c>
      <c r="AG1484" s="91" t="s">
        <v>6013</v>
      </c>
      <c r="AH1484" s="89">
        <v>54</v>
      </c>
      <c r="AI1484" s="89">
        <v>54</v>
      </c>
      <c r="AJ1484" s="10">
        <f t="shared" si="426"/>
        <v>0</v>
      </c>
      <c r="AK1484" s="87">
        <f t="shared" si="427"/>
        <v>0</v>
      </c>
      <c r="AL1484" s="90" t="s">
        <v>6558</v>
      </c>
      <c r="AM1484" s="89">
        <v>12</v>
      </c>
      <c r="AN1484" s="89">
        <v>12</v>
      </c>
      <c r="AO1484" s="10">
        <f t="shared" si="428"/>
        <v>0</v>
      </c>
      <c r="AP1484" s="11">
        <f t="shared" si="429"/>
        <v>0</v>
      </c>
      <c r="AQ1484" s="91" t="s">
        <v>9552</v>
      </c>
      <c r="AR1484" s="89">
        <v>2</v>
      </c>
      <c r="AS1484" s="89">
        <v>2</v>
      </c>
      <c r="AT1484" s="10">
        <f t="shared" si="430"/>
        <v>0</v>
      </c>
      <c r="AU1484" s="87">
        <f t="shared" si="431"/>
        <v>0</v>
      </c>
      <c r="AV1484" s="19" t="s">
        <v>6723</v>
      </c>
    </row>
    <row r="1485" spans="3:48" ht="50.1" customHeight="1">
      <c r="C1485" s="5"/>
      <c r="D1485" s="64" t="s">
        <v>2924</v>
      </c>
      <c r="E1485" s="65" t="s">
        <v>5270</v>
      </c>
      <c r="F1485" s="67" t="s">
        <v>2925</v>
      </c>
      <c r="G1485" s="29">
        <v>3818</v>
      </c>
      <c r="H1485" s="13">
        <v>3797</v>
      </c>
      <c r="I1485" s="10">
        <f t="shared" si="414"/>
        <v>21</v>
      </c>
      <c r="J1485" s="87">
        <f t="shared" si="415"/>
        <v>0.55306821174611542</v>
      </c>
      <c r="K1485" s="29">
        <v>2545</v>
      </c>
      <c r="L1485" s="13">
        <v>2542</v>
      </c>
      <c r="M1485" s="10">
        <f t="shared" si="416"/>
        <v>3</v>
      </c>
      <c r="N1485" s="87">
        <f t="shared" si="417"/>
        <v>0.11801730920535011</v>
      </c>
      <c r="O1485" s="29">
        <v>519</v>
      </c>
      <c r="P1485" s="13">
        <v>519</v>
      </c>
      <c r="Q1485" s="10">
        <f t="shared" si="418"/>
        <v>0</v>
      </c>
      <c r="R1485" s="87">
        <f t="shared" si="419"/>
        <v>0</v>
      </c>
      <c r="S1485" s="29">
        <v>755</v>
      </c>
      <c r="T1485" s="13">
        <v>736</v>
      </c>
      <c r="U1485" s="10">
        <f t="shared" si="420"/>
        <v>19</v>
      </c>
      <c r="V1485" s="87">
        <f t="shared" si="421"/>
        <v>2.5815217391304346</v>
      </c>
      <c r="W1485" s="88" t="s">
        <v>9553</v>
      </c>
      <c r="X1485" s="89">
        <v>329</v>
      </c>
      <c r="Y1485" s="89">
        <v>329</v>
      </c>
      <c r="Z1485" s="10">
        <f t="shared" si="422"/>
        <v>0</v>
      </c>
      <c r="AA1485" s="87">
        <f t="shared" si="423"/>
        <v>0</v>
      </c>
      <c r="AB1485" s="90" t="s">
        <v>9554</v>
      </c>
      <c r="AC1485" s="89">
        <v>128</v>
      </c>
      <c r="AD1485" s="89">
        <v>137</v>
      </c>
      <c r="AE1485" s="10">
        <f t="shared" si="424"/>
        <v>-9</v>
      </c>
      <c r="AF1485" s="11">
        <f t="shared" si="425"/>
        <v>-6.5693430656934311</v>
      </c>
      <c r="AG1485" s="91" t="s">
        <v>9555</v>
      </c>
      <c r="AH1485" s="89">
        <v>105</v>
      </c>
      <c r="AI1485" s="89">
        <v>105</v>
      </c>
      <c r="AJ1485" s="10">
        <f t="shared" si="426"/>
        <v>0</v>
      </c>
      <c r="AK1485" s="87">
        <f t="shared" si="427"/>
        <v>0</v>
      </c>
      <c r="AL1485" s="90" t="s">
        <v>9556</v>
      </c>
      <c r="AM1485" s="89">
        <v>85</v>
      </c>
      <c r="AN1485" s="89">
        <v>85</v>
      </c>
      <c r="AO1485" s="10">
        <f t="shared" si="428"/>
        <v>0</v>
      </c>
      <c r="AP1485" s="11">
        <f t="shared" si="429"/>
        <v>0</v>
      </c>
      <c r="AQ1485" s="91" t="s">
        <v>9557</v>
      </c>
      <c r="AR1485" s="89">
        <v>38</v>
      </c>
      <c r="AS1485" s="89">
        <v>38</v>
      </c>
      <c r="AT1485" s="10">
        <f t="shared" si="430"/>
        <v>0</v>
      </c>
      <c r="AU1485" s="87">
        <f t="shared" si="431"/>
        <v>0</v>
      </c>
      <c r="AV1485" s="19" t="s">
        <v>6723</v>
      </c>
    </row>
    <row r="1486" spans="3:48" ht="50.1" customHeight="1">
      <c r="C1486" s="5"/>
      <c r="D1486" s="64" t="s">
        <v>2926</v>
      </c>
      <c r="E1486" s="65" t="s">
        <v>5270</v>
      </c>
      <c r="F1486" s="67" t="s">
        <v>2927</v>
      </c>
      <c r="G1486" s="29">
        <v>3186</v>
      </c>
      <c r="H1486" s="13">
        <v>3270</v>
      </c>
      <c r="I1486" s="10">
        <f t="shared" si="414"/>
        <v>-84</v>
      </c>
      <c r="J1486" s="87">
        <f t="shared" si="415"/>
        <v>-2.5688073394495414</v>
      </c>
      <c r="K1486" s="29">
        <v>1953</v>
      </c>
      <c r="L1486" s="13">
        <v>2064</v>
      </c>
      <c r="M1486" s="10">
        <f t="shared" si="416"/>
        <v>-111</v>
      </c>
      <c r="N1486" s="87">
        <f t="shared" si="417"/>
        <v>-5.3779069767441863</v>
      </c>
      <c r="O1486" s="29">
        <v>344</v>
      </c>
      <c r="P1486" s="13">
        <v>344</v>
      </c>
      <c r="Q1486" s="10">
        <f t="shared" si="418"/>
        <v>0</v>
      </c>
      <c r="R1486" s="87">
        <f t="shared" si="419"/>
        <v>0</v>
      </c>
      <c r="S1486" s="29">
        <v>889</v>
      </c>
      <c r="T1486" s="13">
        <v>861</v>
      </c>
      <c r="U1486" s="10">
        <f t="shared" si="420"/>
        <v>28</v>
      </c>
      <c r="V1486" s="87">
        <f t="shared" si="421"/>
        <v>3.2520325203252036</v>
      </c>
      <c r="W1486" s="88" t="s">
        <v>9558</v>
      </c>
      <c r="X1486" s="89">
        <v>395</v>
      </c>
      <c r="Y1486" s="89">
        <v>395</v>
      </c>
      <c r="Z1486" s="10">
        <f t="shared" si="422"/>
        <v>0</v>
      </c>
      <c r="AA1486" s="87">
        <f t="shared" si="423"/>
        <v>0</v>
      </c>
      <c r="AB1486" s="90" t="s">
        <v>8576</v>
      </c>
      <c r="AC1486" s="89">
        <v>301</v>
      </c>
      <c r="AD1486" s="89">
        <v>300</v>
      </c>
      <c r="AE1486" s="10">
        <f t="shared" si="424"/>
        <v>1</v>
      </c>
      <c r="AF1486" s="11">
        <f t="shared" si="425"/>
        <v>0.33333333333333337</v>
      </c>
      <c r="AG1486" s="91" t="s">
        <v>9559</v>
      </c>
      <c r="AH1486" s="89">
        <v>74</v>
      </c>
      <c r="AI1486" s="89">
        <v>74</v>
      </c>
      <c r="AJ1486" s="10">
        <f t="shared" si="426"/>
        <v>0</v>
      </c>
      <c r="AK1486" s="87">
        <f t="shared" si="427"/>
        <v>0</v>
      </c>
      <c r="AL1486" s="90" t="s">
        <v>9560</v>
      </c>
      <c r="AM1486" s="89">
        <v>37</v>
      </c>
      <c r="AN1486" s="89">
        <v>10</v>
      </c>
      <c r="AO1486" s="10">
        <f t="shared" si="428"/>
        <v>27</v>
      </c>
      <c r="AP1486" s="11">
        <f t="shared" si="429"/>
        <v>270</v>
      </c>
      <c r="AQ1486" s="91" t="s">
        <v>9561</v>
      </c>
      <c r="AR1486" s="89">
        <v>34</v>
      </c>
      <c r="AS1486" s="89">
        <v>34</v>
      </c>
      <c r="AT1486" s="10">
        <f t="shared" si="430"/>
        <v>0</v>
      </c>
      <c r="AU1486" s="87">
        <f t="shared" si="431"/>
        <v>0</v>
      </c>
      <c r="AV1486" s="19" t="s">
        <v>6723</v>
      </c>
    </row>
    <row r="1487" spans="3:48" ht="50.1" customHeight="1">
      <c r="C1487" s="5"/>
      <c r="D1487" s="64" t="s">
        <v>2928</v>
      </c>
      <c r="E1487" s="65" t="s">
        <v>5270</v>
      </c>
      <c r="F1487" s="67" t="s">
        <v>2929</v>
      </c>
      <c r="G1487" s="29">
        <v>1674</v>
      </c>
      <c r="H1487" s="13">
        <v>1701</v>
      </c>
      <c r="I1487" s="10">
        <f t="shared" si="414"/>
        <v>-27</v>
      </c>
      <c r="J1487" s="87">
        <f t="shared" si="415"/>
        <v>-1.5873015873015872</v>
      </c>
      <c r="K1487" s="29">
        <v>1289</v>
      </c>
      <c r="L1487" s="13">
        <v>1327</v>
      </c>
      <c r="M1487" s="10">
        <f t="shared" si="416"/>
        <v>-38</v>
      </c>
      <c r="N1487" s="87">
        <f t="shared" si="417"/>
        <v>-2.8636021100226077</v>
      </c>
      <c r="O1487" s="29">
        <v>136</v>
      </c>
      <c r="P1487" s="13">
        <v>136</v>
      </c>
      <c r="Q1487" s="10">
        <f t="shared" si="418"/>
        <v>0</v>
      </c>
      <c r="R1487" s="87">
        <f t="shared" si="419"/>
        <v>0</v>
      </c>
      <c r="S1487" s="29">
        <v>249</v>
      </c>
      <c r="T1487" s="13">
        <v>238</v>
      </c>
      <c r="U1487" s="10">
        <f t="shared" si="420"/>
        <v>11</v>
      </c>
      <c r="V1487" s="87">
        <f t="shared" si="421"/>
        <v>4.6218487394957988</v>
      </c>
      <c r="W1487" s="88" t="s">
        <v>6199</v>
      </c>
      <c r="X1487" s="89">
        <v>49</v>
      </c>
      <c r="Y1487" s="89">
        <v>51</v>
      </c>
      <c r="Z1487" s="10">
        <f t="shared" si="422"/>
        <v>-2</v>
      </c>
      <c r="AA1487" s="87">
        <f t="shared" si="423"/>
        <v>-3.9215686274509802</v>
      </c>
      <c r="AB1487" s="90" t="s">
        <v>9562</v>
      </c>
      <c r="AC1487" s="89">
        <v>47</v>
      </c>
      <c r="AD1487" s="89">
        <v>37</v>
      </c>
      <c r="AE1487" s="10">
        <f t="shared" si="424"/>
        <v>10</v>
      </c>
      <c r="AF1487" s="11">
        <f t="shared" si="425"/>
        <v>27.027027027027028</v>
      </c>
      <c r="AG1487" s="91" t="s">
        <v>9563</v>
      </c>
      <c r="AH1487" s="89">
        <v>39</v>
      </c>
      <c r="AI1487" s="89">
        <v>30</v>
      </c>
      <c r="AJ1487" s="10">
        <f t="shared" si="426"/>
        <v>9</v>
      </c>
      <c r="AK1487" s="87">
        <f t="shared" si="427"/>
        <v>30</v>
      </c>
      <c r="AL1487" s="90" t="s">
        <v>9564</v>
      </c>
      <c r="AM1487" s="89">
        <v>30</v>
      </c>
      <c r="AN1487" s="89">
        <v>30</v>
      </c>
      <c r="AO1487" s="10">
        <f t="shared" si="428"/>
        <v>0</v>
      </c>
      <c r="AP1487" s="11">
        <f t="shared" si="429"/>
        <v>0</v>
      </c>
      <c r="AQ1487" s="91" t="s">
        <v>5350</v>
      </c>
      <c r="AR1487" s="89">
        <v>30</v>
      </c>
      <c r="AS1487" s="89">
        <v>35</v>
      </c>
      <c r="AT1487" s="10">
        <f t="shared" si="430"/>
        <v>-5</v>
      </c>
      <c r="AU1487" s="87">
        <f t="shared" si="431"/>
        <v>-14.285714285714285</v>
      </c>
      <c r="AV1487" s="19" t="s">
        <v>6723</v>
      </c>
    </row>
    <row r="1488" spans="3:48" ht="50.1" customHeight="1">
      <c r="C1488" s="5"/>
      <c r="D1488" s="64" t="s">
        <v>2930</v>
      </c>
      <c r="E1488" s="65" t="s">
        <v>5270</v>
      </c>
      <c r="F1488" s="67" t="s">
        <v>2931</v>
      </c>
      <c r="G1488" s="29">
        <v>1058</v>
      </c>
      <c r="H1488" s="13">
        <v>1806</v>
      </c>
      <c r="I1488" s="10">
        <f t="shared" si="414"/>
        <v>-748</v>
      </c>
      <c r="J1488" s="87">
        <f t="shared" si="415"/>
        <v>-41.417497231450717</v>
      </c>
      <c r="K1488" s="29">
        <v>0</v>
      </c>
      <c r="L1488" s="13">
        <v>0</v>
      </c>
      <c r="M1488" s="10" t="str">
        <f t="shared" si="416"/>
        <v>-</v>
      </c>
      <c r="N1488" s="87" t="str">
        <f t="shared" si="417"/>
        <v>-</v>
      </c>
      <c r="O1488" s="29">
        <v>0</v>
      </c>
      <c r="P1488" s="13">
        <v>0</v>
      </c>
      <c r="Q1488" s="10" t="str">
        <f t="shared" si="418"/>
        <v>-</v>
      </c>
      <c r="R1488" s="87" t="str">
        <f t="shared" si="419"/>
        <v>-</v>
      </c>
      <c r="S1488" s="29">
        <v>1058</v>
      </c>
      <c r="T1488" s="13">
        <v>1806</v>
      </c>
      <c r="U1488" s="10">
        <f t="shared" si="420"/>
        <v>-748</v>
      </c>
      <c r="V1488" s="87">
        <f t="shared" si="421"/>
        <v>-41.417497231450717</v>
      </c>
      <c r="W1488" s="88" t="s">
        <v>6744</v>
      </c>
      <c r="X1488" s="89">
        <v>511</v>
      </c>
      <c r="Y1488" s="89">
        <v>1209</v>
      </c>
      <c r="Z1488" s="10">
        <f t="shared" si="422"/>
        <v>-698</v>
      </c>
      <c r="AA1488" s="87">
        <f t="shared" si="423"/>
        <v>-57.733664185277092</v>
      </c>
      <c r="AB1488" s="90" t="s">
        <v>6745</v>
      </c>
      <c r="AC1488" s="89">
        <v>399</v>
      </c>
      <c r="AD1488" s="89">
        <v>462</v>
      </c>
      <c r="AE1488" s="10">
        <f t="shared" si="424"/>
        <v>-63</v>
      </c>
      <c r="AF1488" s="11">
        <f t="shared" si="425"/>
        <v>-13.636363636363635</v>
      </c>
      <c r="AG1488" s="91" t="s">
        <v>6746</v>
      </c>
      <c r="AH1488" s="89">
        <v>148</v>
      </c>
      <c r="AI1488" s="89">
        <v>135</v>
      </c>
      <c r="AJ1488" s="10">
        <f t="shared" si="426"/>
        <v>13</v>
      </c>
      <c r="AK1488" s="87">
        <f t="shared" si="427"/>
        <v>9.6296296296296298</v>
      </c>
      <c r="AL1488" s="90" t="s">
        <v>11071</v>
      </c>
      <c r="AM1488" s="89" t="s">
        <v>11071</v>
      </c>
      <c r="AN1488" s="89" t="s">
        <v>5344</v>
      </c>
      <c r="AO1488" s="10" t="str">
        <f t="shared" si="428"/>
        <v>-</v>
      </c>
      <c r="AP1488" s="11" t="str">
        <f t="shared" si="429"/>
        <v>-</v>
      </c>
      <c r="AQ1488" s="91" t="s">
        <v>11071</v>
      </c>
      <c r="AR1488" s="89" t="s">
        <v>5344</v>
      </c>
      <c r="AS1488" s="89" t="s">
        <v>5344</v>
      </c>
      <c r="AT1488" s="10" t="str">
        <f t="shared" si="430"/>
        <v>-</v>
      </c>
      <c r="AU1488" s="87" t="str">
        <f t="shared" si="431"/>
        <v>-</v>
      </c>
      <c r="AV1488" s="15"/>
    </row>
    <row r="1489" spans="3:48" ht="50.1" customHeight="1">
      <c r="C1489" s="5"/>
      <c r="D1489" s="64" t="s">
        <v>2932</v>
      </c>
      <c r="E1489" s="65" t="s">
        <v>5270</v>
      </c>
      <c r="F1489" s="67" t="s">
        <v>2933</v>
      </c>
      <c r="G1489" s="29">
        <v>20</v>
      </c>
      <c r="H1489" s="13">
        <v>20</v>
      </c>
      <c r="I1489" s="10">
        <f t="shared" si="414"/>
        <v>0</v>
      </c>
      <c r="J1489" s="87">
        <f t="shared" si="415"/>
        <v>0</v>
      </c>
      <c r="K1489" s="29">
        <v>20</v>
      </c>
      <c r="L1489" s="13">
        <v>20</v>
      </c>
      <c r="M1489" s="10">
        <f t="shared" si="416"/>
        <v>0</v>
      </c>
      <c r="N1489" s="87">
        <f t="shared" si="417"/>
        <v>0</v>
      </c>
      <c r="O1489" s="29">
        <v>0</v>
      </c>
      <c r="P1489" s="13">
        <v>0</v>
      </c>
      <c r="Q1489" s="10" t="str">
        <f t="shared" si="418"/>
        <v>-</v>
      </c>
      <c r="R1489" s="87" t="str">
        <f t="shared" si="419"/>
        <v>-</v>
      </c>
      <c r="S1489" s="29">
        <v>0</v>
      </c>
      <c r="T1489" s="13">
        <v>0</v>
      </c>
      <c r="U1489" s="10" t="str">
        <f t="shared" si="420"/>
        <v>-</v>
      </c>
      <c r="V1489" s="87" t="str">
        <f t="shared" si="421"/>
        <v>-</v>
      </c>
      <c r="W1489" s="88" t="s">
        <v>11071</v>
      </c>
      <c r="X1489" s="89" t="s">
        <v>11071</v>
      </c>
      <c r="Y1489" s="89" t="s">
        <v>5344</v>
      </c>
      <c r="Z1489" s="10" t="str">
        <f t="shared" si="422"/>
        <v>-</v>
      </c>
      <c r="AA1489" s="87" t="str">
        <f t="shared" si="423"/>
        <v>-</v>
      </c>
      <c r="AB1489" s="90" t="s">
        <v>11071</v>
      </c>
      <c r="AC1489" s="89" t="s">
        <v>11071</v>
      </c>
      <c r="AD1489" s="89" t="s">
        <v>5344</v>
      </c>
      <c r="AE1489" s="10" t="str">
        <f t="shared" si="424"/>
        <v>-</v>
      </c>
      <c r="AF1489" s="11" t="str">
        <f t="shared" si="425"/>
        <v>-</v>
      </c>
      <c r="AG1489" s="91" t="s">
        <v>11071</v>
      </c>
      <c r="AH1489" s="89" t="s">
        <v>11071</v>
      </c>
      <c r="AI1489" s="89" t="s">
        <v>5344</v>
      </c>
      <c r="AJ1489" s="10" t="str">
        <f t="shared" si="426"/>
        <v>-</v>
      </c>
      <c r="AK1489" s="87" t="str">
        <f t="shared" si="427"/>
        <v>-</v>
      </c>
      <c r="AL1489" s="90" t="s">
        <v>11071</v>
      </c>
      <c r="AM1489" s="89" t="s">
        <v>11071</v>
      </c>
      <c r="AN1489" s="89" t="s">
        <v>5344</v>
      </c>
      <c r="AO1489" s="10" t="str">
        <f t="shared" si="428"/>
        <v>-</v>
      </c>
      <c r="AP1489" s="11" t="str">
        <f t="shared" si="429"/>
        <v>-</v>
      </c>
      <c r="AQ1489" s="91" t="s">
        <v>11071</v>
      </c>
      <c r="AR1489" s="89" t="s">
        <v>5344</v>
      </c>
      <c r="AS1489" s="89" t="s">
        <v>5344</v>
      </c>
      <c r="AT1489" s="10" t="str">
        <f t="shared" si="430"/>
        <v>-</v>
      </c>
      <c r="AU1489" s="87" t="str">
        <f t="shared" si="431"/>
        <v>-</v>
      </c>
      <c r="AV1489" s="15"/>
    </row>
    <row r="1490" spans="3:48" ht="50.1" customHeight="1">
      <c r="C1490" s="5"/>
      <c r="D1490" s="64" t="s">
        <v>2934</v>
      </c>
      <c r="E1490" s="65" t="s">
        <v>5270</v>
      </c>
      <c r="F1490" s="67" t="s">
        <v>2935</v>
      </c>
      <c r="G1490" s="29">
        <v>10</v>
      </c>
      <c r="H1490" s="13">
        <v>5</v>
      </c>
      <c r="I1490" s="10">
        <f t="shared" si="414"/>
        <v>5</v>
      </c>
      <c r="J1490" s="87">
        <f t="shared" si="415"/>
        <v>100</v>
      </c>
      <c r="K1490" s="29">
        <v>10</v>
      </c>
      <c r="L1490" s="13">
        <v>5</v>
      </c>
      <c r="M1490" s="10">
        <f t="shared" si="416"/>
        <v>5</v>
      </c>
      <c r="N1490" s="87">
        <f t="shared" si="417"/>
        <v>100</v>
      </c>
      <c r="O1490" s="29">
        <v>0</v>
      </c>
      <c r="P1490" s="13">
        <v>0</v>
      </c>
      <c r="Q1490" s="10" t="str">
        <f t="shared" si="418"/>
        <v>-</v>
      </c>
      <c r="R1490" s="87" t="str">
        <f t="shared" si="419"/>
        <v>-</v>
      </c>
      <c r="S1490" s="29">
        <v>0</v>
      </c>
      <c r="T1490" s="13">
        <v>0</v>
      </c>
      <c r="U1490" s="10" t="str">
        <f t="shared" si="420"/>
        <v>-</v>
      </c>
      <c r="V1490" s="87" t="str">
        <f t="shared" si="421"/>
        <v>-</v>
      </c>
      <c r="W1490" s="88" t="s">
        <v>11071</v>
      </c>
      <c r="X1490" s="89" t="s">
        <v>11071</v>
      </c>
      <c r="Y1490" s="89" t="s">
        <v>5344</v>
      </c>
      <c r="Z1490" s="10" t="str">
        <f t="shared" si="422"/>
        <v>-</v>
      </c>
      <c r="AA1490" s="87" t="str">
        <f t="shared" si="423"/>
        <v>-</v>
      </c>
      <c r="AB1490" s="90" t="s">
        <v>11071</v>
      </c>
      <c r="AC1490" s="89" t="s">
        <v>11071</v>
      </c>
      <c r="AD1490" s="89" t="s">
        <v>5344</v>
      </c>
      <c r="AE1490" s="10" t="str">
        <f t="shared" si="424"/>
        <v>-</v>
      </c>
      <c r="AF1490" s="11" t="str">
        <f t="shared" si="425"/>
        <v>-</v>
      </c>
      <c r="AG1490" s="91" t="s">
        <v>11071</v>
      </c>
      <c r="AH1490" s="89" t="s">
        <v>11071</v>
      </c>
      <c r="AI1490" s="89" t="s">
        <v>5344</v>
      </c>
      <c r="AJ1490" s="10" t="str">
        <f t="shared" si="426"/>
        <v>-</v>
      </c>
      <c r="AK1490" s="87" t="str">
        <f t="shared" si="427"/>
        <v>-</v>
      </c>
      <c r="AL1490" s="90" t="s">
        <v>11071</v>
      </c>
      <c r="AM1490" s="89" t="s">
        <v>11071</v>
      </c>
      <c r="AN1490" s="89" t="s">
        <v>5344</v>
      </c>
      <c r="AO1490" s="10" t="str">
        <f t="shared" si="428"/>
        <v>-</v>
      </c>
      <c r="AP1490" s="11" t="str">
        <f t="shared" si="429"/>
        <v>-</v>
      </c>
      <c r="AQ1490" s="91" t="s">
        <v>11071</v>
      </c>
      <c r="AR1490" s="89" t="s">
        <v>5344</v>
      </c>
      <c r="AS1490" s="89" t="s">
        <v>5344</v>
      </c>
      <c r="AT1490" s="10" t="str">
        <f t="shared" si="430"/>
        <v>-</v>
      </c>
      <c r="AU1490" s="87" t="str">
        <f t="shared" si="431"/>
        <v>-</v>
      </c>
      <c r="AV1490" s="15"/>
    </row>
    <row r="1491" spans="3:48" ht="50.1" customHeight="1">
      <c r="C1491" s="5"/>
      <c r="D1491" s="64" t="s">
        <v>2936</v>
      </c>
      <c r="E1491" s="65" t="s">
        <v>5270</v>
      </c>
      <c r="F1491" s="67" t="s">
        <v>2937</v>
      </c>
      <c r="G1491" s="29">
        <v>246</v>
      </c>
      <c r="H1491" s="13">
        <v>246</v>
      </c>
      <c r="I1491" s="10">
        <f t="shared" si="414"/>
        <v>0</v>
      </c>
      <c r="J1491" s="87">
        <f t="shared" si="415"/>
        <v>0</v>
      </c>
      <c r="K1491" s="29">
        <v>0</v>
      </c>
      <c r="L1491" s="13">
        <v>0</v>
      </c>
      <c r="M1491" s="10" t="str">
        <f t="shared" si="416"/>
        <v>-</v>
      </c>
      <c r="N1491" s="87" t="str">
        <f t="shared" si="417"/>
        <v>-</v>
      </c>
      <c r="O1491" s="29">
        <v>0</v>
      </c>
      <c r="P1491" s="13">
        <v>0</v>
      </c>
      <c r="Q1491" s="10" t="str">
        <f t="shared" si="418"/>
        <v>-</v>
      </c>
      <c r="R1491" s="87" t="str">
        <f t="shared" si="419"/>
        <v>-</v>
      </c>
      <c r="S1491" s="29">
        <v>246</v>
      </c>
      <c r="T1491" s="13">
        <v>246</v>
      </c>
      <c r="U1491" s="10">
        <f t="shared" si="420"/>
        <v>0</v>
      </c>
      <c r="V1491" s="87">
        <f t="shared" si="421"/>
        <v>0</v>
      </c>
      <c r="W1491" s="88" t="s">
        <v>5568</v>
      </c>
      <c r="X1491" s="89">
        <v>246</v>
      </c>
      <c r="Y1491" s="89">
        <v>246</v>
      </c>
      <c r="Z1491" s="10">
        <f t="shared" si="422"/>
        <v>0</v>
      </c>
      <c r="AA1491" s="87">
        <f t="shared" si="423"/>
        <v>0</v>
      </c>
      <c r="AB1491" s="90" t="s">
        <v>11071</v>
      </c>
      <c r="AC1491" s="89" t="s">
        <v>11071</v>
      </c>
      <c r="AD1491" s="89" t="s">
        <v>5344</v>
      </c>
      <c r="AE1491" s="10" t="str">
        <f t="shared" si="424"/>
        <v>-</v>
      </c>
      <c r="AF1491" s="11" t="str">
        <f t="shared" si="425"/>
        <v>-</v>
      </c>
      <c r="AG1491" s="91" t="s">
        <v>11071</v>
      </c>
      <c r="AH1491" s="89" t="s">
        <v>11071</v>
      </c>
      <c r="AI1491" s="89" t="s">
        <v>5344</v>
      </c>
      <c r="AJ1491" s="10" t="str">
        <f t="shared" si="426"/>
        <v>-</v>
      </c>
      <c r="AK1491" s="87" t="str">
        <f t="shared" si="427"/>
        <v>-</v>
      </c>
      <c r="AL1491" s="90" t="s">
        <v>11071</v>
      </c>
      <c r="AM1491" s="89" t="s">
        <v>11071</v>
      </c>
      <c r="AN1491" s="89" t="s">
        <v>5344</v>
      </c>
      <c r="AO1491" s="10" t="str">
        <f t="shared" si="428"/>
        <v>-</v>
      </c>
      <c r="AP1491" s="11" t="str">
        <f t="shared" si="429"/>
        <v>-</v>
      </c>
      <c r="AQ1491" s="91" t="s">
        <v>11071</v>
      </c>
      <c r="AR1491" s="89" t="s">
        <v>5344</v>
      </c>
      <c r="AS1491" s="89" t="s">
        <v>5344</v>
      </c>
      <c r="AT1491" s="10" t="str">
        <f t="shared" si="430"/>
        <v>-</v>
      </c>
      <c r="AU1491" s="87" t="str">
        <f t="shared" si="431"/>
        <v>-</v>
      </c>
      <c r="AV1491" s="15"/>
    </row>
    <row r="1492" spans="3:48" ht="50.1" customHeight="1">
      <c r="C1492" s="5"/>
      <c r="D1492" s="64" t="s">
        <v>2938</v>
      </c>
      <c r="E1492" s="65" t="s">
        <v>5270</v>
      </c>
      <c r="F1492" s="67" t="s">
        <v>2939</v>
      </c>
      <c r="G1492" s="29">
        <v>24740</v>
      </c>
      <c r="H1492" s="13">
        <v>24240</v>
      </c>
      <c r="I1492" s="10">
        <f t="shared" si="414"/>
        <v>500</v>
      </c>
      <c r="J1492" s="87">
        <f t="shared" si="415"/>
        <v>2.0627062706270625</v>
      </c>
      <c r="K1492" s="29">
        <v>24740</v>
      </c>
      <c r="L1492" s="13">
        <v>24240</v>
      </c>
      <c r="M1492" s="10">
        <f t="shared" si="416"/>
        <v>500</v>
      </c>
      <c r="N1492" s="87">
        <f t="shared" si="417"/>
        <v>2.0627062706270625</v>
      </c>
      <c r="O1492" s="29">
        <v>0</v>
      </c>
      <c r="P1492" s="13">
        <v>0</v>
      </c>
      <c r="Q1492" s="10" t="str">
        <f t="shared" si="418"/>
        <v>-</v>
      </c>
      <c r="R1492" s="87" t="str">
        <f t="shared" si="419"/>
        <v>-</v>
      </c>
      <c r="S1492" s="29">
        <v>0</v>
      </c>
      <c r="T1492" s="13">
        <v>0</v>
      </c>
      <c r="U1492" s="10" t="str">
        <f t="shared" si="420"/>
        <v>-</v>
      </c>
      <c r="V1492" s="87" t="str">
        <f t="shared" si="421"/>
        <v>-</v>
      </c>
      <c r="W1492" s="88" t="s">
        <v>11071</v>
      </c>
      <c r="X1492" s="89" t="s">
        <v>11071</v>
      </c>
      <c r="Y1492" s="89" t="s">
        <v>5344</v>
      </c>
      <c r="Z1492" s="10" t="str">
        <f t="shared" si="422"/>
        <v>-</v>
      </c>
      <c r="AA1492" s="87" t="str">
        <f t="shared" si="423"/>
        <v>-</v>
      </c>
      <c r="AB1492" s="90" t="s">
        <v>11071</v>
      </c>
      <c r="AC1492" s="89" t="s">
        <v>11071</v>
      </c>
      <c r="AD1492" s="89" t="s">
        <v>5344</v>
      </c>
      <c r="AE1492" s="10" t="str">
        <f t="shared" si="424"/>
        <v>-</v>
      </c>
      <c r="AF1492" s="11" t="str">
        <f t="shared" si="425"/>
        <v>-</v>
      </c>
      <c r="AG1492" s="91" t="s">
        <v>11071</v>
      </c>
      <c r="AH1492" s="89" t="s">
        <v>11071</v>
      </c>
      <c r="AI1492" s="89" t="s">
        <v>5344</v>
      </c>
      <c r="AJ1492" s="10" t="str">
        <f t="shared" si="426"/>
        <v>-</v>
      </c>
      <c r="AK1492" s="87" t="str">
        <f t="shared" si="427"/>
        <v>-</v>
      </c>
      <c r="AL1492" s="90" t="s">
        <v>11071</v>
      </c>
      <c r="AM1492" s="89" t="s">
        <v>11071</v>
      </c>
      <c r="AN1492" s="89" t="s">
        <v>5344</v>
      </c>
      <c r="AO1492" s="10" t="str">
        <f t="shared" si="428"/>
        <v>-</v>
      </c>
      <c r="AP1492" s="11" t="str">
        <f t="shared" si="429"/>
        <v>-</v>
      </c>
      <c r="AQ1492" s="91" t="s">
        <v>11071</v>
      </c>
      <c r="AR1492" s="89" t="s">
        <v>5344</v>
      </c>
      <c r="AS1492" s="89" t="s">
        <v>5344</v>
      </c>
      <c r="AT1492" s="10" t="str">
        <f t="shared" si="430"/>
        <v>-</v>
      </c>
      <c r="AU1492" s="87" t="str">
        <f t="shared" si="431"/>
        <v>-</v>
      </c>
      <c r="AV1492" s="20"/>
    </row>
    <row r="1493" spans="3:48" ht="50.1" customHeight="1">
      <c r="C1493" s="5"/>
      <c r="D1493" s="64" t="s">
        <v>2940</v>
      </c>
      <c r="E1493" s="65" t="s">
        <v>5270</v>
      </c>
      <c r="F1493" s="67" t="s">
        <v>2941</v>
      </c>
      <c r="G1493" s="29">
        <v>1865</v>
      </c>
      <c r="H1493" s="13">
        <v>1644</v>
      </c>
      <c r="I1493" s="10">
        <f t="shared" si="414"/>
        <v>221</v>
      </c>
      <c r="J1493" s="87">
        <f t="shared" si="415"/>
        <v>13.442822384428224</v>
      </c>
      <c r="K1493" s="29">
        <v>0</v>
      </c>
      <c r="L1493" s="13">
        <v>0</v>
      </c>
      <c r="M1493" s="10" t="str">
        <f t="shared" si="416"/>
        <v>-</v>
      </c>
      <c r="N1493" s="87" t="str">
        <f t="shared" si="417"/>
        <v>-</v>
      </c>
      <c r="O1493" s="29">
        <v>0</v>
      </c>
      <c r="P1493" s="13">
        <v>0</v>
      </c>
      <c r="Q1493" s="10" t="str">
        <f t="shared" si="418"/>
        <v>-</v>
      </c>
      <c r="R1493" s="87" t="str">
        <f t="shared" si="419"/>
        <v>-</v>
      </c>
      <c r="S1493" s="29">
        <v>1865</v>
      </c>
      <c r="T1493" s="13">
        <v>1644</v>
      </c>
      <c r="U1493" s="10">
        <f t="shared" si="420"/>
        <v>221</v>
      </c>
      <c r="V1493" s="87">
        <f t="shared" si="421"/>
        <v>13.442822384428224</v>
      </c>
      <c r="W1493" s="88" t="s">
        <v>5341</v>
      </c>
      <c r="X1493" s="89">
        <v>1865</v>
      </c>
      <c r="Y1493" s="89">
        <v>1644</v>
      </c>
      <c r="Z1493" s="10">
        <f t="shared" si="422"/>
        <v>221</v>
      </c>
      <c r="AA1493" s="87">
        <f t="shared" si="423"/>
        <v>13.442822384428224</v>
      </c>
      <c r="AB1493" s="90" t="s">
        <v>11071</v>
      </c>
      <c r="AC1493" s="89" t="s">
        <v>11071</v>
      </c>
      <c r="AD1493" s="89" t="s">
        <v>5344</v>
      </c>
      <c r="AE1493" s="10" t="str">
        <f t="shared" si="424"/>
        <v>-</v>
      </c>
      <c r="AF1493" s="11" t="str">
        <f t="shared" si="425"/>
        <v>-</v>
      </c>
      <c r="AG1493" s="91" t="s">
        <v>11071</v>
      </c>
      <c r="AH1493" s="89" t="s">
        <v>11071</v>
      </c>
      <c r="AI1493" s="89" t="s">
        <v>5344</v>
      </c>
      <c r="AJ1493" s="10" t="str">
        <f t="shared" si="426"/>
        <v>-</v>
      </c>
      <c r="AK1493" s="87" t="str">
        <f t="shared" si="427"/>
        <v>-</v>
      </c>
      <c r="AL1493" s="90" t="s">
        <v>11071</v>
      </c>
      <c r="AM1493" s="89" t="s">
        <v>11071</v>
      </c>
      <c r="AN1493" s="89" t="s">
        <v>5344</v>
      </c>
      <c r="AO1493" s="10" t="str">
        <f t="shared" si="428"/>
        <v>-</v>
      </c>
      <c r="AP1493" s="11" t="str">
        <f t="shared" si="429"/>
        <v>-</v>
      </c>
      <c r="AQ1493" s="91" t="s">
        <v>11071</v>
      </c>
      <c r="AR1493" s="89" t="s">
        <v>5344</v>
      </c>
      <c r="AS1493" s="89" t="s">
        <v>5344</v>
      </c>
      <c r="AT1493" s="10" t="str">
        <f t="shared" si="430"/>
        <v>-</v>
      </c>
      <c r="AU1493" s="87" t="str">
        <f t="shared" si="431"/>
        <v>-</v>
      </c>
      <c r="AV1493" s="20"/>
    </row>
    <row r="1494" spans="3:48" ht="50.1" customHeight="1">
      <c r="C1494" s="5"/>
      <c r="D1494" s="64" t="s">
        <v>2942</v>
      </c>
      <c r="E1494" s="65" t="s">
        <v>5270</v>
      </c>
      <c r="F1494" s="67" t="s">
        <v>2943</v>
      </c>
      <c r="G1494" s="29">
        <v>1839</v>
      </c>
      <c r="H1494" s="13">
        <v>1872</v>
      </c>
      <c r="I1494" s="10">
        <f t="shared" si="414"/>
        <v>-33</v>
      </c>
      <c r="J1494" s="87">
        <f t="shared" si="415"/>
        <v>-1.7628205128205128</v>
      </c>
      <c r="K1494" s="29">
        <v>1839</v>
      </c>
      <c r="L1494" s="13">
        <v>1872</v>
      </c>
      <c r="M1494" s="10">
        <f t="shared" si="416"/>
        <v>-33</v>
      </c>
      <c r="N1494" s="87">
        <f t="shared" si="417"/>
        <v>-1.7628205128205128</v>
      </c>
      <c r="O1494" s="29">
        <v>0</v>
      </c>
      <c r="P1494" s="13">
        <v>0</v>
      </c>
      <c r="Q1494" s="10" t="str">
        <f t="shared" si="418"/>
        <v>-</v>
      </c>
      <c r="R1494" s="87" t="str">
        <f t="shared" si="419"/>
        <v>-</v>
      </c>
      <c r="S1494" s="29">
        <v>0</v>
      </c>
      <c r="T1494" s="13">
        <v>0</v>
      </c>
      <c r="U1494" s="10" t="str">
        <f t="shared" si="420"/>
        <v>-</v>
      </c>
      <c r="V1494" s="87" t="str">
        <f t="shared" si="421"/>
        <v>-</v>
      </c>
      <c r="W1494" s="88" t="s">
        <v>11071</v>
      </c>
      <c r="X1494" s="89" t="s">
        <v>11071</v>
      </c>
      <c r="Y1494" s="89" t="s">
        <v>5344</v>
      </c>
      <c r="Z1494" s="10" t="str">
        <f t="shared" si="422"/>
        <v>-</v>
      </c>
      <c r="AA1494" s="87" t="str">
        <f t="shared" si="423"/>
        <v>-</v>
      </c>
      <c r="AB1494" s="90" t="s">
        <v>11071</v>
      </c>
      <c r="AC1494" s="89" t="s">
        <v>11071</v>
      </c>
      <c r="AD1494" s="89" t="s">
        <v>5344</v>
      </c>
      <c r="AE1494" s="10" t="str">
        <f t="shared" si="424"/>
        <v>-</v>
      </c>
      <c r="AF1494" s="11" t="str">
        <f t="shared" si="425"/>
        <v>-</v>
      </c>
      <c r="AG1494" s="91" t="s">
        <v>11071</v>
      </c>
      <c r="AH1494" s="89" t="s">
        <v>11071</v>
      </c>
      <c r="AI1494" s="89" t="s">
        <v>5344</v>
      </c>
      <c r="AJ1494" s="10" t="str">
        <f t="shared" si="426"/>
        <v>-</v>
      </c>
      <c r="AK1494" s="87" t="str">
        <f t="shared" si="427"/>
        <v>-</v>
      </c>
      <c r="AL1494" s="90" t="s">
        <v>11071</v>
      </c>
      <c r="AM1494" s="89" t="s">
        <v>11071</v>
      </c>
      <c r="AN1494" s="89" t="s">
        <v>5344</v>
      </c>
      <c r="AO1494" s="10" t="str">
        <f t="shared" si="428"/>
        <v>-</v>
      </c>
      <c r="AP1494" s="11" t="str">
        <f t="shared" si="429"/>
        <v>-</v>
      </c>
      <c r="AQ1494" s="91" t="s">
        <v>11071</v>
      </c>
      <c r="AR1494" s="89" t="s">
        <v>5344</v>
      </c>
      <c r="AS1494" s="89" t="s">
        <v>5344</v>
      </c>
      <c r="AT1494" s="10" t="str">
        <f t="shared" si="430"/>
        <v>-</v>
      </c>
      <c r="AU1494" s="87" t="str">
        <f t="shared" si="431"/>
        <v>-</v>
      </c>
      <c r="AV1494" s="15"/>
    </row>
    <row r="1495" spans="3:48" ht="50.1" customHeight="1">
      <c r="C1495" s="5"/>
      <c r="D1495" s="64" t="s">
        <v>2944</v>
      </c>
      <c r="E1495" s="65" t="s">
        <v>5270</v>
      </c>
      <c r="F1495" s="67" t="s">
        <v>2945</v>
      </c>
      <c r="G1495" s="29">
        <v>135</v>
      </c>
      <c r="H1495" s="13">
        <v>154</v>
      </c>
      <c r="I1495" s="10">
        <f t="shared" si="414"/>
        <v>-19</v>
      </c>
      <c r="J1495" s="87">
        <f t="shared" si="415"/>
        <v>-12.337662337662337</v>
      </c>
      <c r="K1495" s="29">
        <v>109</v>
      </c>
      <c r="L1495" s="13">
        <v>128</v>
      </c>
      <c r="M1495" s="10">
        <f t="shared" si="416"/>
        <v>-19</v>
      </c>
      <c r="N1495" s="87">
        <f t="shared" si="417"/>
        <v>-14.84375</v>
      </c>
      <c r="O1495" s="29">
        <v>0</v>
      </c>
      <c r="P1495" s="13">
        <v>0</v>
      </c>
      <c r="Q1495" s="10" t="str">
        <f t="shared" si="418"/>
        <v>-</v>
      </c>
      <c r="R1495" s="87" t="str">
        <f t="shared" si="419"/>
        <v>-</v>
      </c>
      <c r="S1495" s="29">
        <v>25</v>
      </c>
      <c r="T1495" s="13">
        <v>26</v>
      </c>
      <c r="U1495" s="10">
        <f t="shared" si="420"/>
        <v>-1</v>
      </c>
      <c r="V1495" s="87">
        <f t="shared" si="421"/>
        <v>-3.8461538461538463</v>
      </c>
      <c r="W1495" s="88" t="s">
        <v>9565</v>
      </c>
      <c r="X1495" s="89">
        <v>25</v>
      </c>
      <c r="Y1495" s="89">
        <v>26</v>
      </c>
      <c r="Z1495" s="10">
        <f t="shared" si="422"/>
        <v>-1</v>
      </c>
      <c r="AA1495" s="87">
        <f t="shared" si="423"/>
        <v>-3.8461538461538463</v>
      </c>
      <c r="AB1495" s="90" t="s">
        <v>11071</v>
      </c>
      <c r="AC1495" s="89" t="s">
        <v>11071</v>
      </c>
      <c r="AD1495" s="89" t="s">
        <v>5344</v>
      </c>
      <c r="AE1495" s="10" t="str">
        <f t="shared" si="424"/>
        <v>-</v>
      </c>
      <c r="AF1495" s="11" t="str">
        <f t="shared" si="425"/>
        <v>-</v>
      </c>
      <c r="AG1495" s="91" t="s">
        <v>11071</v>
      </c>
      <c r="AH1495" s="89" t="s">
        <v>11071</v>
      </c>
      <c r="AI1495" s="89" t="s">
        <v>5344</v>
      </c>
      <c r="AJ1495" s="10" t="str">
        <f t="shared" si="426"/>
        <v>-</v>
      </c>
      <c r="AK1495" s="87" t="str">
        <f t="shared" si="427"/>
        <v>-</v>
      </c>
      <c r="AL1495" s="90" t="s">
        <v>11071</v>
      </c>
      <c r="AM1495" s="89" t="s">
        <v>11071</v>
      </c>
      <c r="AN1495" s="89" t="s">
        <v>5344</v>
      </c>
      <c r="AO1495" s="10" t="str">
        <f t="shared" si="428"/>
        <v>-</v>
      </c>
      <c r="AP1495" s="11" t="str">
        <f t="shared" si="429"/>
        <v>-</v>
      </c>
      <c r="AQ1495" s="91" t="s">
        <v>11071</v>
      </c>
      <c r="AR1495" s="89" t="s">
        <v>5344</v>
      </c>
      <c r="AS1495" s="89" t="s">
        <v>5344</v>
      </c>
      <c r="AT1495" s="10" t="str">
        <f t="shared" si="430"/>
        <v>-</v>
      </c>
      <c r="AU1495" s="87" t="str">
        <f t="shared" si="431"/>
        <v>-</v>
      </c>
      <c r="AV1495" s="15"/>
    </row>
    <row r="1496" spans="3:48" ht="50.1" customHeight="1">
      <c r="C1496" s="5"/>
      <c r="D1496" s="64" t="s">
        <v>2946</v>
      </c>
      <c r="E1496" s="65" t="s">
        <v>5270</v>
      </c>
      <c r="F1496" s="67" t="s">
        <v>2947</v>
      </c>
      <c r="G1496" s="29">
        <v>58</v>
      </c>
      <c r="H1496" s="13">
        <v>53</v>
      </c>
      <c r="I1496" s="10">
        <f t="shared" si="414"/>
        <v>5</v>
      </c>
      <c r="J1496" s="87">
        <f t="shared" si="415"/>
        <v>9.433962264150944</v>
      </c>
      <c r="K1496" s="29">
        <v>58</v>
      </c>
      <c r="L1496" s="13">
        <v>53</v>
      </c>
      <c r="M1496" s="10">
        <f t="shared" si="416"/>
        <v>5</v>
      </c>
      <c r="N1496" s="87">
        <f t="shared" si="417"/>
        <v>9.433962264150944</v>
      </c>
      <c r="O1496" s="29">
        <v>0</v>
      </c>
      <c r="P1496" s="13">
        <v>0</v>
      </c>
      <c r="Q1496" s="10" t="str">
        <f t="shared" si="418"/>
        <v>-</v>
      </c>
      <c r="R1496" s="87" t="str">
        <f t="shared" si="419"/>
        <v>-</v>
      </c>
      <c r="S1496" s="29">
        <v>0</v>
      </c>
      <c r="T1496" s="13">
        <v>0</v>
      </c>
      <c r="U1496" s="10" t="str">
        <f t="shared" si="420"/>
        <v>-</v>
      </c>
      <c r="V1496" s="87" t="str">
        <f t="shared" si="421"/>
        <v>-</v>
      </c>
      <c r="W1496" s="88" t="s">
        <v>11071</v>
      </c>
      <c r="X1496" s="89" t="s">
        <v>11071</v>
      </c>
      <c r="Y1496" s="89" t="s">
        <v>5344</v>
      </c>
      <c r="Z1496" s="10" t="str">
        <f t="shared" si="422"/>
        <v>-</v>
      </c>
      <c r="AA1496" s="87" t="str">
        <f t="shared" si="423"/>
        <v>-</v>
      </c>
      <c r="AB1496" s="90" t="s">
        <v>11071</v>
      </c>
      <c r="AC1496" s="89" t="s">
        <v>11071</v>
      </c>
      <c r="AD1496" s="89" t="s">
        <v>5344</v>
      </c>
      <c r="AE1496" s="10" t="str">
        <f t="shared" si="424"/>
        <v>-</v>
      </c>
      <c r="AF1496" s="11" t="str">
        <f t="shared" si="425"/>
        <v>-</v>
      </c>
      <c r="AG1496" s="91" t="s">
        <v>11071</v>
      </c>
      <c r="AH1496" s="89" t="s">
        <v>11071</v>
      </c>
      <c r="AI1496" s="89" t="s">
        <v>5344</v>
      </c>
      <c r="AJ1496" s="10" t="str">
        <f t="shared" si="426"/>
        <v>-</v>
      </c>
      <c r="AK1496" s="87" t="str">
        <f t="shared" si="427"/>
        <v>-</v>
      </c>
      <c r="AL1496" s="90" t="s">
        <v>11071</v>
      </c>
      <c r="AM1496" s="89" t="s">
        <v>11071</v>
      </c>
      <c r="AN1496" s="89" t="s">
        <v>5344</v>
      </c>
      <c r="AO1496" s="10" t="str">
        <f t="shared" si="428"/>
        <v>-</v>
      </c>
      <c r="AP1496" s="11" t="str">
        <f t="shared" si="429"/>
        <v>-</v>
      </c>
      <c r="AQ1496" s="91" t="s">
        <v>11071</v>
      </c>
      <c r="AR1496" s="89" t="s">
        <v>5344</v>
      </c>
      <c r="AS1496" s="89" t="s">
        <v>5344</v>
      </c>
      <c r="AT1496" s="10" t="str">
        <f t="shared" si="430"/>
        <v>-</v>
      </c>
      <c r="AU1496" s="87" t="str">
        <f t="shared" si="431"/>
        <v>-</v>
      </c>
      <c r="AV1496" s="15"/>
    </row>
    <row r="1497" spans="3:48" ht="50.1" customHeight="1">
      <c r="C1497" s="5"/>
      <c r="D1497" s="64" t="s">
        <v>2948</v>
      </c>
      <c r="E1497" s="65" t="s">
        <v>5270</v>
      </c>
      <c r="F1497" s="67" t="s">
        <v>2949</v>
      </c>
      <c r="G1497" s="29">
        <v>276</v>
      </c>
      <c r="H1497" s="13">
        <v>116</v>
      </c>
      <c r="I1497" s="10">
        <f t="shared" si="414"/>
        <v>160</v>
      </c>
      <c r="J1497" s="87">
        <f t="shared" si="415"/>
        <v>137.93103448275863</v>
      </c>
      <c r="K1497" s="29">
        <v>276</v>
      </c>
      <c r="L1497" s="13">
        <v>116</v>
      </c>
      <c r="M1497" s="10">
        <f t="shared" si="416"/>
        <v>160</v>
      </c>
      <c r="N1497" s="87">
        <f t="shared" si="417"/>
        <v>137.93103448275863</v>
      </c>
      <c r="O1497" s="29">
        <v>0</v>
      </c>
      <c r="P1497" s="13">
        <v>0</v>
      </c>
      <c r="Q1497" s="10" t="str">
        <f t="shared" si="418"/>
        <v>-</v>
      </c>
      <c r="R1497" s="87" t="str">
        <f t="shared" si="419"/>
        <v>-</v>
      </c>
      <c r="S1497" s="29">
        <v>0</v>
      </c>
      <c r="T1497" s="13">
        <v>0</v>
      </c>
      <c r="U1497" s="10" t="str">
        <f t="shared" si="420"/>
        <v>-</v>
      </c>
      <c r="V1497" s="87" t="str">
        <f t="shared" si="421"/>
        <v>-</v>
      </c>
      <c r="W1497" s="88" t="s">
        <v>11071</v>
      </c>
      <c r="X1497" s="89" t="s">
        <v>11071</v>
      </c>
      <c r="Y1497" s="89" t="s">
        <v>5344</v>
      </c>
      <c r="Z1497" s="10" t="str">
        <f t="shared" si="422"/>
        <v>-</v>
      </c>
      <c r="AA1497" s="87" t="str">
        <f t="shared" si="423"/>
        <v>-</v>
      </c>
      <c r="AB1497" s="90" t="s">
        <v>11071</v>
      </c>
      <c r="AC1497" s="89" t="s">
        <v>11071</v>
      </c>
      <c r="AD1497" s="89" t="s">
        <v>5344</v>
      </c>
      <c r="AE1497" s="10" t="str">
        <f t="shared" si="424"/>
        <v>-</v>
      </c>
      <c r="AF1497" s="11" t="str">
        <f t="shared" si="425"/>
        <v>-</v>
      </c>
      <c r="AG1497" s="91" t="s">
        <v>11071</v>
      </c>
      <c r="AH1497" s="89" t="s">
        <v>11071</v>
      </c>
      <c r="AI1497" s="89" t="s">
        <v>5344</v>
      </c>
      <c r="AJ1497" s="10" t="str">
        <f t="shared" si="426"/>
        <v>-</v>
      </c>
      <c r="AK1497" s="87" t="str">
        <f t="shared" si="427"/>
        <v>-</v>
      </c>
      <c r="AL1497" s="90" t="s">
        <v>11071</v>
      </c>
      <c r="AM1497" s="89" t="s">
        <v>11071</v>
      </c>
      <c r="AN1497" s="89" t="s">
        <v>5344</v>
      </c>
      <c r="AO1497" s="10" t="str">
        <f t="shared" si="428"/>
        <v>-</v>
      </c>
      <c r="AP1497" s="11" t="str">
        <f t="shared" si="429"/>
        <v>-</v>
      </c>
      <c r="AQ1497" s="91" t="s">
        <v>11071</v>
      </c>
      <c r="AR1497" s="89" t="s">
        <v>5344</v>
      </c>
      <c r="AS1497" s="89" t="s">
        <v>5344</v>
      </c>
      <c r="AT1497" s="10" t="str">
        <f t="shared" si="430"/>
        <v>-</v>
      </c>
      <c r="AU1497" s="87" t="str">
        <f t="shared" si="431"/>
        <v>-</v>
      </c>
      <c r="AV1497" s="15"/>
    </row>
    <row r="1498" spans="3:48" ht="50.1" customHeight="1">
      <c r="C1498" s="5"/>
      <c r="D1498" s="64" t="s">
        <v>2950</v>
      </c>
      <c r="E1498" s="65" t="s">
        <v>5270</v>
      </c>
      <c r="F1498" s="67" t="s">
        <v>2951</v>
      </c>
      <c r="G1498" s="29">
        <v>271</v>
      </c>
      <c r="H1498" s="13">
        <v>233</v>
      </c>
      <c r="I1498" s="10">
        <f t="shared" si="414"/>
        <v>38</v>
      </c>
      <c r="J1498" s="87">
        <f t="shared" si="415"/>
        <v>16.309012875536482</v>
      </c>
      <c r="K1498" s="29">
        <v>271</v>
      </c>
      <c r="L1498" s="13">
        <v>233</v>
      </c>
      <c r="M1498" s="10">
        <f t="shared" si="416"/>
        <v>38</v>
      </c>
      <c r="N1498" s="87">
        <f t="shared" si="417"/>
        <v>16.309012875536482</v>
      </c>
      <c r="O1498" s="29">
        <v>0</v>
      </c>
      <c r="P1498" s="13">
        <v>0</v>
      </c>
      <c r="Q1498" s="10" t="str">
        <f t="shared" si="418"/>
        <v>-</v>
      </c>
      <c r="R1498" s="87" t="str">
        <f t="shared" si="419"/>
        <v>-</v>
      </c>
      <c r="S1498" s="29">
        <v>0</v>
      </c>
      <c r="T1498" s="13">
        <v>0</v>
      </c>
      <c r="U1498" s="10" t="str">
        <f t="shared" si="420"/>
        <v>-</v>
      </c>
      <c r="V1498" s="87" t="str">
        <f t="shared" si="421"/>
        <v>-</v>
      </c>
      <c r="W1498" s="88" t="s">
        <v>11071</v>
      </c>
      <c r="X1498" s="89" t="s">
        <v>11071</v>
      </c>
      <c r="Y1498" s="89" t="s">
        <v>5344</v>
      </c>
      <c r="Z1498" s="10" t="str">
        <f t="shared" si="422"/>
        <v>-</v>
      </c>
      <c r="AA1498" s="87" t="str">
        <f t="shared" si="423"/>
        <v>-</v>
      </c>
      <c r="AB1498" s="90" t="s">
        <v>11071</v>
      </c>
      <c r="AC1498" s="89" t="s">
        <v>11071</v>
      </c>
      <c r="AD1498" s="89" t="s">
        <v>5344</v>
      </c>
      <c r="AE1498" s="10" t="str">
        <f t="shared" si="424"/>
        <v>-</v>
      </c>
      <c r="AF1498" s="11" t="str">
        <f t="shared" si="425"/>
        <v>-</v>
      </c>
      <c r="AG1498" s="91" t="s">
        <v>11071</v>
      </c>
      <c r="AH1498" s="89" t="s">
        <v>11071</v>
      </c>
      <c r="AI1498" s="89" t="s">
        <v>5344</v>
      </c>
      <c r="AJ1498" s="10" t="str">
        <f t="shared" si="426"/>
        <v>-</v>
      </c>
      <c r="AK1498" s="87" t="str">
        <f t="shared" si="427"/>
        <v>-</v>
      </c>
      <c r="AL1498" s="90" t="s">
        <v>11071</v>
      </c>
      <c r="AM1498" s="89" t="s">
        <v>11071</v>
      </c>
      <c r="AN1498" s="89" t="s">
        <v>5344</v>
      </c>
      <c r="AO1498" s="10" t="str">
        <f t="shared" si="428"/>
        <v>-</v>
      </c>
      <c r="AP1498" s="11" t="str">
        <f t="shared" si="429"/>
        <v>-</v>
      </c>
      <c r="AQ1498" s="91" t="s">
        <v>11071</v>
      </c>
      <c r="AR1498" s="89" t="s">
        <v>5344</v>
      </c>
      <c r="AS1498" s="89" t="s">
        <v>5344</v>
      </c>
      <c r="AT1498" s="10" t="str">
        <f t="shared" si="430"/>
        <v>-</v>
      </c>
      <c r="AU1498" s="87" t="str">
        <f t="shared" si="431"/>
        <v>-</v>
      </c>
      <c r="AV1498" s="15"/>
    </row>
    <row r="1499" spans="3:48" ht="50.1" customHeight="1">
      <c r="C1499" s="5"/>
      <c r="D1499" s="64" t="s">
        <v>2952</v>
      </c>
      <c r="E1499" s="65" t="s">
        <v>5270</v>
      </c>
      <c r="F1499" s="67" t="s">
        <v>2953</v>
      </c>
      <c r="G1499" s="29">
        <v>275</v>
      </c>
      <c r="H1499" s="13">
        <v>329</v>
      </c>
      <c r="I1499" s="10">
        <f t="shared" si="414"/>
        <v>-54</v>
      </c>
      <c r="J1499" s="87">
        <f t="shared" si="415"/>
        <v>-16.413373860182372</v>
      </c>
      <c r="K1499" s="29">
        <v>275</v>
      </c>
      <c r="L1499" s="13">
        <v>329</v>
      </c>
      <c r="M1499" s="10">
        <f t="shared" si="416"/>
        <v>-54</v>
      </c>
      <c r="N1499" s="87">
        <f t="shared" si="417"/>
        <v>-16.413373860182372</v>
      </c>
      <c r="O1499" s="29">
        <v>0</v>
      </c>
      <c r="P1499" s="13">
        <v>0</v>
      </c>
      <c r="Q1499" s="10" t="str">
        <f t="shared" si="418"/>
        <v>-</v>
      </c>
      <c r="R1499" s="87" t="str">
        <f t="shared" si="419"/>
        <v>-</v>
      </c>
      <c r="S1499" s="29">
        <v>0</v>
      </c>
      <c r="T1499" s="13">
        <v>0</v>
      </c>
      <c r="U1499" s="10" t="str">
        <f t="shared" si="420"/>
        <v>-</v>
      </c>
      <c r="V1499" s="87" t="str">
        <f t="shared" si="421"/>
        <v>-</v>
      </c>
      <c r="W1499" s="88" t="s">
        <v>11071</v>
      </c>
      <c r="X1499" s="89" t="s">
        <v>11071</v>
      </c>
      <c r="Y1499" s="89" t="s">
        <v>5344</v>
      </c>
      <c r="Z1499" s="10" t="str">
        <f t="shared" si="422"/>
        <v>-</v>
      </c>
      <c r="AA1499" s="87" t="str">
        <f t="shared" si="423"/>
        <v>-</v>
      </c>
      <c r="AB1499" s="90" t="s">
        <v>11071</v>
      </c>
      <c r="AC1499" s="89" t="s">
        <v>11071</v>
      </c>
      <c r="AD1499" s="89" t="s">
        <v>5344</v>
      </c>
      <c r="AE1499" s="10" t="str">
        <f t="shared" si="424"/>
        <v>-</v>
      </c>
      <c r="AF1499" s="11" t="str">
        <f t="shared" si="425"/>
        <v>-</v>
      </c>
      <c r="AG1499" s="91" t="s">
        <v>11071</v>
      </c>
      <c r="AH1499" s="89" t="s">
        <v>11071</v>
      </c>
      <c r="AI1499" s="89" t="s">
        <v>5344</v>
      </c>
      <c r="AJ1499" s="10" t="str">
        <f t="shared" si="426"/>
        <v>-</v>
      </c>
      <c r="AK1499" s="87" t="str">
        <f t="shared" si="427"/>
        <v>-</v>
      </c>
      <c r="AL1499" s="90" t="s">
        <v>11071</v>
      </c>
      <c r="AM1499" s="89" t="s">
        <v>11071</v>
      </c>
      <c r="AN1499" s="89" t="s">
        <v>5344</v>
      </c>
      <c r="AO1499" s="10" t="str">
        <f t="shared" si="428"/>
        <v>-</v>
      </c>
      <c r="AP1499" s="11" t="str">
        <f t="shared" si="429"/>
        <v>-</v>
      </c>
      <c r="AQ1499" s="91" t="s">
        <v>11071</v>
      </c>
      <c r="AR1499" s="89" t="s">
        <v>5344</v>
      </c>
      <c r="AS1499" s="89" t="s">
        <v>5344</v>
      </c>
      <c r="AT1499" s="10" t="str">
        <f t="shared" si="430"/>
        <v>-</v>
      </c>
      <c r="AU1499" s="87" t="str">
        <f t="shared" si="431"/>
        <v>-</v>
      </c>
      <c r="AV1499" s="15"/>
    </row>
    <row r="1500" spans="3:48" ht="50.1" customHeight="1">
      <c r="C1500" s="5"/>
      <c r="D1500" s="64" t="s">
        <v>2954</v>
      </c>
      <c r="E1500" s="65" t="s">
        <v>5270</v>
      </c>
      <c r="F1500" s="67" t="s">
        <v>2955</v>
      </c>
      <c r="G1500" s="29">
        <v>4</v>
      </c>
      <c r="H1500" s="13">
        <v>4</v>
      </c>
      <c r="I1500" s="10">
        <f t="shared" si="414"/>
        <v>0</v>
      </c>
      <c r="J1500" s="87">
        <f t="shared" si="415"/>
        <v>0</v>
      </c>
      <c r="K1500" s="29">
        <v>4</v>
      </c>
      <c r="L1500" s="13">
        <v>4</v>
      </c>
      <c r="M1500" s="10">
        <f t="shared" si="416"/>
        <v>0</v>
      </c>
      <c r="N1500" s="87">
        <f t="shared" si="417"/>
        <v>0</v>
      </c>
      <c r="O1500" s="29">
        <v>0</v>
      </c>
      <c r="P1500" s="13">
        <v>0</v>
      </c>
      <c r="Q1500" s="10" t="str">
        <f t="shared" si="418"/>
        <v>-</v>
      </c>
      <c r="R1500" s="87" t="str">
        <f t="shared" si="419"/>
        <v>-</v>
      </c>
      <c r="S1500" s="29">
        <v>0</v>
      </c>
      <c r="T1500" s="13">
        <v>0</v>
      </c>
      <c r="U1500" s="10" t="str">
        <f t="shared" si="420"/>
        <v>-</v>
      </c>
      <c r="V1500" s="87" t="str">
        <f t="shared" si="421"/>
        <v>-</v>
      </c>
      <c r="W1500" s="88" t="s">
        <v>11071</v>
      </c>
      <c r="X1500" s="89" t="s">
        <v>11071</v>
      </c>
      <c r="Y1500" s="89" t="s">
        <v>5344</v>
      </c>
      <c r="Z1500" s="10" t="str">
        <f t="shared" si="422"/>
        <v>-</v>
      </c>
      <c r="AA1500" s="87" t="str">
        <f t="shared" si="423"/>
        <v>-</v>
      </c>
      <c r="AB1500" s="90" t="s">
        <v>11071</v>
      </c>
      <c r="AC1500" s="89" t="s">
        <v>11071</v>
      </c>
      <c r="AD1500" s="89" t="s">
        <v>5344</v>
      </c>
      <c r="AE1500" s="10" t="str">
        <f t="shared" si="424"/>
        <v>-</v>
      </c>
      <c r="AF1500" s="11" t="str">
        <f t="shared" si="425"/>
        <v>-</v>
      </c>
      <c r="AG1500" s="91" t="s">
        <v>11071</v>
      </c>
      <c r="AH1500" s="89" t="s">
        <v>11071</v>
      </c>
      <c r="AI1500" s="89" t="s">
        <v>5344</v>
      </c>
      <c r="AJ1500" s="10" t="str">
        <f t="shared" si="426"/>
        <v>-</v>
      </c>
      <c r="AK1500" s="87" t="str">
        <f t="shared" si="427"/>
        <v>-</v>
      </c>
      <c r="AL1500" s="90" t="s">
        <v>11071</v>
      </c>
      <c r="AM1500" s="89" t="s">
        <v>11071</v>
      </c>
      <c r="AN1500" s="89" t="s">
        <v>5344</v>
      </c>
      <c r="AO1500" s="10" t="str">
        <f t="shared" si="428"/>
        <v>-</v>
      </c>
      <c r="AP1500" s="11" t="str">
        <f t="shared" si="429"/>
        <v>-</v>
      </c>
      <c r="AQ1500" s="91" t="s">
        <v>11071</v>
      </c>
      <c r="AR1500" s="89" t="s">
        <v>5344</v>
      </c>
      <c r="AS1500" s="89" t="s">
        <v>5344</v>
      </c>
      <c r="AT1500" s="10" t="str">
        <f t="shared" si="430"/>
        <v>-</v>
      </c>
      <c r="AU1500" s="87" t="str">
        <f t="shared" si="431"/>
        <v>-</v>
      </c>
      <c r="AV1500" s="15"/>
    </row>
    <row r="1501" spans="3:48" ht="50.1" customHeight="1">
      <c r="C1501" s="5"/>
      <c r="D1501" s="64" t="s">
        <v>2956</v>
      </c>
      <c r="E1501" s="65" t="s">
        <v>5270</v>
      </c>
      <c r="F1501" s="67" t="s">
        <v>2957</v>
      </c>
      <c r="G1501" s="29">
        <v>392</v>
      </c>
      <c r="H1501" s="13">
        <v>420</v>
      </c>
      <c r="I1501" s="10">
        <f t="shared" si="414"/>
        <v>-28</v>
      </c>
      <c r="J1501" s="87">
        <f t="shared" si="415"/>
        <v>-6.666666666666667</v>
      </c>
      <c r="K1501" s="29">
        <v>289</v>
      </c>
      <c r="L1501" s="13">
        <v>318</v>
      </c>
      <c r="M1501" s="10">
        <f t="shared" si="416"/>
        <v>-29</v>
      </c>
      <c r="N1501" s="87">
        <f t="shared" si="417"/>
        <v>-9.1194968553459113</v>
      </c>
      <c r="O1501" s="29">
        <v>0</v>
      </c>
      <c r="P1501" s="13">
        <v>0</v>
      </c>
      <c r="Q1501" s="10" t="str">
        <f t="shared" si="418"/>
        <v>-</v>
      </c>
      <c r="R1501" s="87" t="str">
        <f t="shared" si="419"/>
        <v>-</v>
      </c>
      <c r="S1501" s="29">
        <v>103</v>
      </c>
      <c r="T1501" s="13">
        <v>103</v>
      </c>
      <c r="U1501" s="10">
        <f t="shared" si="420"/>
        <v>0</v>
      </c>
      <c r="V1501" s="87">
        <f t="shared" si="421"/>
        <v>0</v>
      </c>
      <c r="W1501" s="88" t="s">
        <v>6747</v>
      </c>
      <c r="X1501" s="89">
        <v>103</v>
      </c>
      <c r="Y1501" s="89">
        <v>103</v>
      </c>
      <c r="Z1501" s="10">
        <f t="shared" si="422"/>
        <v>0</v>
      </c>
      <c r="AA1501" s="87">
        <f t="shared" si="423"/>
        <v>0</v>
      </c>
      <c r="AB1501" s="90" t="s">
        <v>11071</v>
      </c>
      <c r="AC1501" s="89" t="s">
        <v>11071</v>
      </c>
      <c r="AD1501" s="89" t="s">
        <v>5344</v>
      </c>
      <c r="AE1501" s="10" t="str">
        <f t="shared" si="424"/>
        <v>-</v>
      </c>
      <c r="AF1501" s="11" t="str">
        <f t="shared" si="425"/>
        <v>-</v>
      </c>
      <c r="AG1501" s="91" t="s">
        <v>11071</v>
      </c>
      <c r="AH1501" s="89" t="s">
        <v>11071</v>
      </c>
      <c r="AI1501" s="89" t="s">
        <v>5344</v>
      </c>
      <c r="AJ1501" s="10" t="str">
        <f t="shared" si="426"/>
        <v>-</v>
      </c>
      <c r="AK1501" s="87" t="str">
        <f t="shared" si="427"/>
        <v>-</v>
      </c>
      <c r="AL1501" s="90" t="s">
        <v>11071</v>
      </c>
      <c r="AM1501" s="89" t="s">
        <v>11071</v>
      </c>
      <c r="AN1501" s="89" t="s">
        <v>5344</v>
      </c>
      <c r="AO1501" s="10" t="str">
        <f t="shared" si="428"/>
        <v>-</v>
      </c>
      <c r="AP1501" s="11" t="str">
        <f t="shared" si="429"/>
        <v>-</v>
      </c>
      <c r="AQ1501" s="91" t="s">
        <v>11071</v>
      </c>
      <c r="AR1501" s="89" t="s">
        <v>5344</v>
      </c>
      <c r="AS1501" s="89" t="s">
        <v>5344</v>
      </c>
      <c r="AT1501" s="10" t="str">
        <f t="shared" si="430"/>
        <v>-</v>
      </c>
      <c r="AU1501" s="87" t="str">
        <f t="shared" si="431"/>
        <v>-</v>
      </c>
      <c r="AV1501" s="15"/>
    </row>
    <row r="1502" spans="3:48" ht="50.1" customHeight="1">
      <c r="C1502" s="5"/>
      <c r="D1502" s="64" t="s">
        <v>2958</v>
      </c>
      <c r="E1502" s="65" t="s">
        <v>5270</v>
      </c>
      <c r="F1502" s="67" t="s">
        <v>2959</v>
      </c>
      <c r="G1502" s="29">
        <v>16</v>
      </c>
      <c r="H1502" s="13">
        <v>15</v>
      </c>
      <c r="I1502" s="10">
        <f t="shared" si="414"/>
        <v>1</v>
      </c>
      <c r="J1502" s="87">
        <f t="shared" si="415"/>
        <v>6.666666666666667</v>
      </c>
      <c r="K1502" s="29">
        <v>16</v>
      </c>
      <c r="L1502" s="13">
        <v>15</v>
      </c>
      <c r="M1502" s="10">
        <f t="shared" si="416"/>
        <v>1</v>
      </c>
      <c r="N1502" s="87">
        <f t="shared" si="417"/>
        <v>6.666666666666667</v>
      </c>
      <c r="O1502" s="29">
        <v>0</v>
      </c>
      <c r="P1502" s="13">
        <v>0</v>
      </c>
      <c r="Q1502" s="10" t="str">
        <f t="shared" si="418"/>
        <v>-</v>
      </c>
      <c r="R1502" s="87" t="str">
        <f t="shared" si="419"/>
        <v>-</v>
      </c>
      <c r="S1502" s="29">
        <v>0</v>
      </c>
      <c r="T1502" s="13">
        <v>0</v>
      </c>
      <c r="U1502" s="10" t="str">
        <f t="shared" si="420"/>
        <v>-</v>
      </c>
      <c r="V1502" s="87" t="str">
        <f t="shared" si="421"/>
        <v>-</v>
      </c>
      <c r="W1502" s="88" t="s">
        <v>11071</v>
      </c>
      <c r="X1502" s="89" t="s">
        <v>11071</v>
      </c>
      <c r="Y1502" s="89" t="s">
        <v>5344</v>
      </c>
      <c r="Z1502" s="10" t="str">
        <f t="shared" si="422"/>
        <v>-</v>
      </c>
      <c r="AA1502" s="87" t="str">
        <f t="shared" si="423"/>
        <v>-</v>
      </c>
      <c r="AB1502" s="90" t="s">
        <v>11071</v>
      </c>
      <c r="AC1502" s="89" t="s">
        <v>11071</v>
      </c>
      <c r="AD1502" s="89" t="s">
        <v>5344</v>
      </c>
      <c r="AE1502" s="10" t="str">
        <f t="shared" si="424"/>
        <v>-</v>
      </c>
      <c r="AF1502" s="11" t="str">
        <f t="shared" si="425"/>
        <v>-</v>
      </c>
      <c r="AG1502" s="91" t="s">
        <v>11071</v>
      </c>
      <c r="AH1502" s="89" t="s">
        <v>11071</v>
      </c>
      <c r="AI1502" s="89" t="s">
        <v>5344</v>
      </c>
      <c r="AJ1502" s="10" t="str">
        <f t="shared" si="426"/>
        <v>-</v>
      </c>
      <c r="AK1502" s="87" t="str">
        <f t="shared" si="427"/>
        <v>-</v>
      </c>
      <c r="AL1502" s="90" t="s">
        <v>11071</v>
      </c>
      <c r="AM1502" s="89" t="s">
        <v>11071</v>
      </c>
      <c r="AN1502" s="89" t="s">
        <v>5344</v>
      </c>
      <c r="AO1502" s="10" t="str">
        <f t="shared" si="428"/>
        <v>-</v>
      </c>
      <c r="AP1502" s="11" t="str">
        <f t="shared" si="429"/>
        <v>-</v>
      </c>
      <c r="AQ1502" s="91" t="s">
        <v>11071</v>
      </c>
      <c r="AR1502" s="89" t="s">
        <v>5344</v>
      </c>
      <c r="AS1502" s="89" t="s">
        <v>5344</v>
      </c>
      <c r="AT1502" s="10" t="str">
        <f t="shared" si="430"/>
        <v>-</v>
      </c>
      <c r="AU1502" s="87" t="str">
        <f t="shared" si="431"/>
        <v>-</v>
      </c>
      <c r="AV1502" s="15"/>
    </row>
    <row r="1503" spans="3:48" ht="50.1" customHeight="1">
      <c r="C1503" s="5"/>
      <c r="D1503" s="64" t="s">
        <v>2960</v>
      </c>
      <c r="E1503" s="65" t="s">
        <v>5270</v>
      </c>
      <c r="F1503" s="67" t="s">
        <v>2961</v>
      </c>
      <c r="G1503" s="29">
        <v>1647</v>
      </c>
      <c r="H1503" s="13">
        <v>1538</v>
      </c>
      <c r="I1503" s="10">
        <f t="shared" si="414"/>
        <v>109</v>
      </c>
      <c r="J1503" s="87">
        <f t="shared" si="415"/>
        <v>7.087126137841353</v>
      </c>
      <c r="K1503" s="29">
        <v>0</v>
      </c>
      <c r="L1503" s="13">
        <v>0</v>
      </c>
      <c r="M1503" s="10" t="str">
        <f t="shared" si="416"/>
        <v>-</v>
      </c>
      <c r="N1503" s="87" t="str">
        <f t="shared" si="417"/>
        <v>-</v>
      </c>
      <c r="O1503" s="29">
        <v>0</v>
      </c>
      <c r="P1503" s="13">
        <v>0</v>
      </c>
      <c r="Q1503" s="10" t="str">
        <f t="shared" si="418"/>
        <v>-</v>
      </c>
      <c r="R1503" s="87" t="str">
        <f t="shared" si="419"/>
        <v>-</v>
      </c>
      <c r="S1503" s="29">
        <v>1647</v>
      </c>
      <c r="T1503" s="13">
        <v>1538</v>
      </c>
      <c r="U1503" s="10">
        <f t="shared" si="420"/>
        <v>109</v>
      </c>
      <c r="V1503" s="87">
        <f t="shared" si="421"/>
        <v>7.087126137841353</v>
      </c>
      <c r="W1503" s="88" t="s">
        <v>6748</v>
      </c>
      <c r="X1503" s="89">
        <v>945</v>
      </c>
      <c r="Y1503" s="89">
        <v>936</v>
      </c>
      <c r="Z1503" s="10">
        <f t="shared" si="422"/>
        <v>9</v>
      </c>
      <c r="AA1503" s="87">
        <f t="shared" si="423"/>
        <v>0.96153846153846156</v>
      </c>
      <c r="AB1503" s="90" t="s">
        <v>6749</v>
      </c>
      <c r="AC1503" s="89">
        <v>702</v>
      </c>
      <c r="AD1503" s="89">
        <v>601</v>
      </c>
      <c r="AE1503" s="10">
        <f t="shared" si="424"/>
        <v>101</v>
      </c>
      <c r="AF1503" s="11">
        <f t="shared" si="425"/>
        <v>16.805324459234608</v>
      </c>
      <c r="AG1503" s="91" t="s">
        <v>11071</v>
      </c>
      <c r="AH1503" s="89" t="s">
        <v>11071</v>
      </c>
      <c r="AI1503" s="89" t="s">
        <v>5344</v>
      </c>
      <c r="AJ1503" s="10" t="str">
        <f t="shared" si="426"/>
        <v>-</v>
      </c>
      <c r="AK1503" s="87" t="str">
        <f t="shared" si="427"/>
        <v>-</v>
      </c>
      <c r="AL1503" s="90" t="s">
        <v>11071</v>
      </c>
      <c r="AM1503" s="89" t="s">
        <v>11071</v>
      </c>
      <c r="AN1503" s="89" t="s">
        <v>5344</v>
      </c>
      <c r="AO1503" s="10" t="str">
        <f t="shared" si="428"/>
        <v>-</v>
      </c>
      <c r="AP1503" s="11" t="str">
        <f t="shared" si="429"/>
        <v>-</v>
      </c>
      <c r="AQ1503" s="91" t="s">
        <v>11071</v>
      </c>
      <c r="AR1503" s="89" t="s">
        <v>5344</v>
      </c>
      <c r="AS1503" s="89" t="s">
        <v>5344</v>
      </c>
      <c r="AT1503" s="10" t="str">
        <f t="shared" si="430"/>
        <v>-</v>
      </c>
      <c r="AU1503" s="87" t="str">
        <f t="shared" si="431"/>
        <v>-</v>
      </c>
      <c r="AV1503" s="15"/>
    </row>
    <row r="1504" spans="3:48" ht="50.1" customHeight="1">
      <c r="C1504" s="5"/>
      <c r="D1504" s="64" t="s">
        <v>2962</v>
      </c>
      <c r="E1504" s="65" t="s">
        <v>5270</v>
      </c>
      <c r="F1504" s="67" t="s">
        <v>2963</v>
      </c>
      <c r="G1504" s="29">
        <v>220</v>
      </c>
      <c r="H1504" s="13">
        <v>531</v>
      </c>
      <c r="I1504" s="10">
        <f t="shared" si="414"/>
        <v>-311</v>
      </c>
      <c r="J1504" s="87">
        <f t="shared" si="415"/>
        <v>-58.568738229755176</v>
      </c>
      <c r="K1504" s="29">
        <v>67</v>
      </c>
      <c r="L1504" s="13">
        <v>57</v>
      </c>
      <c r="M1504" s="10">
        <f t="shared" si="416"/>
        <v>10</v>
      </c>
      <c r="N1504" s="87">
        <f t="shared" si="417"/>
        <v>17.543859649122805</v>
      </c>
      <c r="O1504" s="29">
        <v>0</v>
      </c>
      <c r="P1504" s="13">
        <v>0</v>
      </c>
      <c r="Q1504" s="10" t="str">
        <f t="shared" si="418"/>
        <v>-</v>
      </c>
      <c r="R1504" s="87" t="str">
        <f t="shared" si="419"/>
        <v>-</v>
      </c>
      <c r="S1504" s="29">
        <v>153</v>
      </c>
      <c r="T1504" s="13">
        <v>474</v>
      </c>
      <c r="U1504" s="10">
        <f t="shared" si="420"/>
        <v>-321</v>
      </c>
      <c r="V1504" s="87">
        <f t="shared" si="421"/>
        <v>-67.721518987341767</v>
      </c>
      <c r="W1504" s="88" t="s">
        <v>6152</v>
      </c>
      <c r="X1504" s="89">
        <v>94</v>
      </c>
      <c r="Y1504" s="89">
        <v>132</v>
      </c>
      <c r="Z1504" s="10">
        <f t="shared" si="422"/>
        <v>-38</v>
      </c>
      <c r="AA1504" s="87">
        <f t="shared" si="423"/>
        <v>-28.787878787878789</v>
      </c>
      <c r="AB1504" s="90" t="s">
        <v>6750</v>
      </c>
      <c r="AC1504" s="89">
        <v>59</v>
      </c>
      <c r="AD1504" s="89">
        <v>342</v>
      </c>
      <c r="AE1504" s="10">
        <f t="shared" si="424"/>
        <v>-283</v>
      </c>
      <c r="AF1504" s="11">
        <f t="shared" si="425"/>
        <v>-82.748538011695899</v>
      </c>
      <c r="AG1504" s="91" t="s">
        <v>11071</v>
      </c>
      <c r="AH1504" s="89" t="s">
        <v>11071</v>
      </c>
      <c r="AI1504" s="89" t="s">
        <v>5344</v>
      </c>
      <c r="AJ1504" s="10" t="str">
        <f t="shared" si="426"/>
        <v>-</v>
      </c>
      <c r="AK1504" s="87" t="str">
        <f t="shared" si="427"/>
        <v>-</v>
      </c>
      <c r="AL1504" s="90" t="s">
        <v>11071</v>
      </c>
      <c r="AM1504" s="89" t="s">
        <v>11071</v>
      </c>
      <c r="AN1504" s="89" t="s">
        <v>5344</v>
      </c>
      <c r="AO1504" s="10" t="str">
        <f t="shared" si="428"/>
        <v>-</v>
      </c>
      <c r="AP1504" s="11" t="str">
        <f t="shared" si="429"/>
        <v>-</v>
      </c>
      <c r="AQ1504" s="91" t="s">
        <v>11071</v>
      </c>
      <c r="AR1504" s="89" t="s">
        <v>5344</v>
      </c>
      <c r="AS1504" s="89" t="s">
        <v>5344</v>
      </c>
      <c r="AT1504" s="10" t="str">
        <f t="shared" si="430"/>
        <v>-</v>
      </c>
      <c r="AU1504" s="87" t="str">
        <f t="shared" si="431"/>
        <v>-</v>
      </c>
      <c r="AV1504" s="15"/>
    </row>
    <row r="1505" spans="3:48" ht="50.1" customHeight="1">
      <c r="C1505" s="5"/>
      <c r="D1505" s="64" t="s">
        <v>2964</v>
      </c>
      <c r="E1505" s="65" t="s">
        <v>5270</v>
      </c>
      <c r="F1505" s="67" t="s">
        <v>2965</v>
      </c>
      <c r="G1505" s="29">
        <v>23</v>
      </c>
      <c r="H1505" s="13">
        <v>23</v>
      </c>
      <c r="I1505" s="10">
        <f t="shared" si="414"/>
        <v>0</v>
      </c>
      <c r="J1505" s="87">
        <f t="shared" si="415"/>
        <v>0</v>
      </c>
      <c r="K1505" s="29">
        <v>23</v>
      </c>
      <c r="L1505" s="13">
        <v>23</v>
      </c>
      <c r="M1505" s="10">
        <f t="shared" si="416"/>
        <v>0</v>
      </c>
      <c r="N1505" s="87">
        <f t="shared" si="417"/>
        <v>0</v>
      </c>
      <c r="O1505" s="29">
        <v>0</v>
      </c>
      <c r="P1505" s="13">
        <v>0</v>
      </c>
      <c r="Q1505" s="10" t="str">
        <f t="shared" si="418"/>
        <v>-</v>
      </c>
      <c r="R1505" s="87" t="str">
        <f t="shared" si="419"/>
        <v>-</v>
      </c>
      <c r="S1505" s="29">
        <v>0</v>
      </c>
      <c r="T1505" s="13">
        <v>0</v>
      </c>
      <c r="U1505" s="10" t="str">
        <f t="shared" si="420"/>
        <v>-</v>
      </c>
      <c r="V1505" s="87" t="str">
        <f t="shared" si="421"/>
        <v>-</v>
      </c>
      <c r="W1505" s="88" t="s">
        <v>11071</v>
      </c>
      <c r="X1505" s="89" t="s">
        <v>11071</v>
      </c>
      <c r="Y1505" s="89" t="s">
        <v>5344</v>
      </c>
      <c r="Z1505" s="10" t="str">
        <f t="shared" si="422"/>
        <v>-</v>
      </c>
      <c r="AA1505" s="87" t="str">
        <f t="shared" si="423"/>
        <v>-</v>
      </c>
      <c r="AB1505" s="90" t="s">
        <v>11071</v>
      </c>
      <c r="AC1505" s="89" t="s">
        <v>11071</v>
      </c>
      <c r="AD1505" s="89" t="s">
        <v>5344</v>
      </c>
      <c r="AE1505" s="10" t="str">
        <f t="shared" si="424"/>
        <v>-</v>
      </c>
      <c r="AF1505" s="11" t="str">
        <f t="shared" si="425"/>
        <v>-</v>
      </c>
      <c r="AG1505" s="91" t="s">
        <v>11071</v>
      </c>
      <c r="AH1505" s="89" t="s">
        <v>11071</v>
      </c>
      <c r="AI1505" s="89" t="s">
        <v>5344</v>
      </c>
      <c r="AJ1505" s="10" t="str">
        <f t="shared" si="426"/>
        <v>-</v>
      </c>
      <c r="AK1505" s="87" t="str">
        <f t="shared" si="427"/>
        <v>-</v>
      </c>
      <c r="AL1505" s="90" t="s">
        <v>11071</v>
      </c>
      <c r="AM1505" s="89" t="s">
        <v>11071</v>
      </c>
      <c r="AN1505" s="89" t="s">
        <v>5344</v>
      </c>
      <c r="AO1505" s="10" t="str">
        <f t="shared" si="428"/>
        <v>-</v>
      </c>
      <c r="AP1505" s="11" t="str">
        <f t="shared" si="429"/>
        <v>-</v>
      </c>
      <c r="AQ1505" s="91" t="s">
        <v>11071</v>
      </c>
      <c r="AR1505" s="89" t="s">
        <v>5344</v>
      </c>
      <c r="AS1505" s="89" t="s">
        <v>5344</v>
      </c>
      <c r="AT1505" s="10" t="str">
        <f t="shared" si="430"/>
        <v>-</v>
      </c>
      <c r="AU1505" s="87" t="str">
        <f t="shared" si="431"/>
        <v>-</v>
      </c>
      <c r="AV1505" s="15"/>
    </row>
    <row r="1506" spans="3:48" ht="50.1" customHeight="1">
      <c r="C1506" s="5"/>
      <c r="D1506" s="64" t="s">
        <v>2966</v>
      </c>
      <c r="E1506" s="65" t="s">
        <v>5270</v>
      </c>
      <c r="F1506" s="67" t="s">
        <v>2967</v>
      </c>
      <c r="G1506" s="29">
        <v>48</v>
      </c>
      <c r="H1506" s="13">
        <v>38</v>
      </c>
      <c r="I1506" s="10">
        <f t="shared" si="414"/>
        <v>10</v>
      </c>
      <c r="J1506" s="87">
        <f t="shared" si="415"/>
        <v>26.315789473684209</v>
      </c>
      <c r="K1506" s="29">
        <v>0</v>
      </c>
      <c r="L1506" s="13">
        <v>0</v>
      </c>
      <c r="M1506" s="10" t="str">
        <f t="shared" si="416"/>
        <v>-</v>
      </c>
      <c r="N1506" s="87" t="str">
        <f t="shared" si="417"/>
        <v>-</v>
      </c>
      <c r="O1506" s="29">
        <v>0</v>
      </c>
      <c r="P1506" s="13">
        <v>0</v>
      </c>
      <c r="Q1506" s="10" t="str">
        <f t="shared" si="418"/>
        <v>-</v>
      </c>
      <c r="R1506" s="87" t="str">
        <f t="shared" si="419"/>
        <v>-</v>
      </c>
      <c r="S1506" s="29">
        <v>48</v>
      </c>
      <c r="T1506" s="13">
        <v>38</v>
      </c>
      <c r="U1506" s="10">
        <f t="shared" si="420"/>
        <v>10</v>
      </c>
      <c r="V1506" s="87">
        <f t="shared" si="421"/>
        <v>26.315789473684209</v>
      </c>
      <c r="W1506" s="88" t="s">
        <v>9566</v>
      </c>
      <c r="X1506" s="89">
        <v>48</v>
      </c>
      <c r="Y1506" s="89">
        <v>38</v>
      </c>
      <c r="Z1506" s="10">
        <f t="shared" si="422"/>
        <v>10</v>
      </c>
      <c r="AA1506" s="87">
        <f t="shared" si="423"/>
        <v>26.315789473684209</v>
      </c>
      <c r="AB1506" s="90" t="s">
        <v>11071</v>
      </c>
      <c r="AC1506" s="89" t="s">
        <v>11071</v>
      </c>
      <c r="AD1506" s="89" t="s">
        <v>5344</v>
      </c>
      <c r="AE1506" s="10" t="str">
        <f t="shared" si="424"/>
        <v>-</v>
      </c>
      <c r="AF1506" s="11" t="str">
        <f t="shared" si="425"/>
        <v>-</v>
      </c>
      <c r="AG1506" s="91" t="s">
        <v>11071</v>
      </c>
      <c r="AH1506" s="89" t="s">
        <v>11071</v>
      </c>
      <c r="AI1506" s="89" t="s">
        <v>5344</v>
      </c>
      <c r="AJ1506" s="10" t="str">
        <f t="shared" si="426"/>
        <v>-</v>
      </c>
      <c r="AK1506" s="87" t="str">
        <f t="shared" si="427"/>
        <v>-</v>
      </c>
      <c r="AL1506" s="90" t="s">
        <v>11071</v>
      </c>
      <c r="AM1506" s="89" t="s">
        <v>11071</v>
      </c>
      <c r="AN1506" s="89" t="s">
        <v>5344</v>
      </c>
      <c r="AO1506" s="10" t="str">
        <f t="shared" si="428"/>
        <v>-</v>
      </c>
      <c r="AP1506" s="11" t="str">
        <f t="shared" si="429"/>
        <v>-</v>
      </c>
      <c r="AQ1506" s="91" t="s">
        <v>11071</v>
      </c>
      <c r="AR1506" s="89" t="s">
        <v>5344</v>
      </c>
      <c r="AS1506" s="89" t="s">
        <v>5344</v>
      </c>
      <c r="AT1506" s="10" t="str">
        <f t="shared" si="430"/>
        <v>-</v>
      </c>
      <c r="AU1506" s="87" t="str">
        <f t="shared" si="431"/>
        <v>-</v>
      </c>
      <c r="AV1506" s="15"/>
    </row>
    <row r="1507" spans="3:48" ht="50.1" customHeight="1">
      <c r="C1507" s="5"/>
      <c r="D1507" s="64" t="s">
        <v>2968</v>
      </c>
      <c r="E1507" s="65" t="s">
        <v>5270</v>
      </c>
      <c r="F1507" s="67" t="s">
        <v>2969</v>
      </c>
      <c r="G1507" s="29">
        <v>229</v>
      </c>
      <c r="H1507" s="13">
        <v>157</v>
      </c>
      <c r="I1507" s="10">
        <f t="shared" si="414"/>
        <v>72</v>
      </c>
      <c r="J1507" s="87">
        <f t="shared" si="415"/>
        <v>45.859872611464972</v>
      </c>
      <c r="K1507" s="29">
        <v>229</v>
      </c>
      <c r="L1507" s="13">
        <v>157</v>
      </c>
      <c r="M1507" s="10">
        <f t="shared" si="416"/>
        <v>72</v>
      </c>
      <c r="N1507" s="87">
        <f t="shared" si="417"/>
        <v>45.859872611464972</v>
      </c>
      <c r="O1507" s="29">
        <v>0</v>
      </c>
      <c r="P1507" s="13">
        <v>0</v>
      </c>
      <c r="Q1507" s="10" t="str">
        <f t="shared" si="418"/>
        <v>-</v>
      </c>
      <c r="R1507" s="87" t="str">
        <f t="shared" si="419"/>
        <v>-</v>
      </c>
      <c r="S1507" s="29">
        <v>0</v>
      </c>
      <c r="T1507" s="13">
        <v>0</v>
      </c>
      <c r="U1507" s="10" t="str">
        <f t="shared" si="420"/>
        <v>-</v>
      </c>
      <c r="V1507" s="87" t="str">
        <f t="shared" si="421"/>
        <v>-</v>
      </c>
      <c r="W1507" s="88" t="s">
        <v>11071</v>
      </c>
      <c r="X1507" s="89" t="s">
        <v>11071</v>
      </c>
      <c r="Y1507" s="89" t="s">
        <v>5344</v>
      </c>
      <c r="Z1507" s="10" t="str">
        <f t="shared" si="422"/>
        <v>-</v>
      </c>
      <c r="AA1507" s="87" t="str">
        <f t="shared" si="423"/>
        <v>-</v>
      </c>
      <c r="AB1507" s="90" t="s">
        <v>11071</v>
      </c>
      <c r="AC1507" s="89" t="s">
        <v>11071</v>
      </c>
      <c r="AD1507" s="89" t="s">
        <v>5344</v>
      </c>
      <c r="AE1507" s="10" t="str">
        <f t="shared" si="424"/>
        <v>-</v>
      </c>
      <c r="AF1507" s="11" t="str">
        <f t="shared" si="425"/>
        <v>-</v>
      </c>
      <c r="AG1507" s="91" t="s">
        <v>11071</v>
      </c>
      <c r="AH1507" s="89" t="s">
        <v>11071</v>
      </c>
      <c r="AI1507" s="89" t="s">
        <v>5344</v>
      </c>
      <c r="AJ1507" s="10" t="str">
        <f t="shared" si="426"/>
        <v>-</v>
      </c>
      <c r="AK1507" s="87" t="str">
        <f t="shared" si="427"/>
        <v>-</v>
      </c>
      <c r="AL1507" s="90" t="s">
        <v>11071</v>
      </c>
      <c r="AM1507" s="89" t="s">
        <v>11071</v>
      </c>
      <c r="AN1507" s="89" t="s">
        <v>5344</v>
      </c>
      <c r="AO1507" s="10" t="str">
        <f t="shared" si="428"/>
        <v>-</v>
      </c>
      <c r="AP1507" s="11" t="str">
        <f t="shared" si="429"/>
        <v>-</v>
      </c>
      <c r="AQ1507" s="91" t="s">
        <v>11071</v>
      </c>
      <c r="AR1507" s="89" t="s">
        <v>5344</v>
      </c>
      <c r="AS1507" s="89" t="s">
        <v>5344</v>
      </c>
      <c r="AT1507" s="10" t="str">
        <f t="shared" si="430"/>
        <v>-</v>
      </c>
      <c r="AU1507" s="87" t="str">
        <f t="shared" si="431"/>
        <v>-</v>
      </c>
      <c r="AV1507" s="15"/>
    </row>
    <row r="1508" spans="3:48" ht="50.1" customHeight="1">
      <c r="C1508" s="5"/>
      <c r="D1508" s="64" t="s">
        <v>2970</v>
      </c>
      <c r="E1508" s="65" t="s">
        <v>5270</v>
      </c>
      <c r="F1508" s="67" t="s">
        <v>2971</v>
      </c>
      <c r="G1508" s="29">
        <v>201</v>
      </c>
      <c r="H1508" s="13">
        <v>189</v>
      </c>
      <c r="I1508" s="10">
        <f t="shared" si="414"/>
        <v>12</v>
      </c>
      <c r="J1508" s="87">
        <f t="shared" si="415"/>
        <v>6.3492063492063489</v>
      </c>
      <c r="K1508" s="29">
        <v>5</v>
      </c>
      <c r="L1508" s="13">
        <v>31</v>
      </c>
      <c r="M1508" s="10">
        <f t="shared" si="416"/>
        <v>-26</v>
      </c>
      <c r="N1508" s="87">
        <f t="shared" si="417"/>
        <v>-83.870967741935488</v>
      </c>
      <c r="O1508" s="29">
        <v>0</v>
      </c>
      <c r="P1508" s="13">
        <v>0</v>
      </c>
      <c r="Q1508" s="10" t="str">
        <f t="shared" si="418"/>
        <v>-</v>
      </c>
      <c r="R1508" s="87" t="str">
        <f t="shared" si="419"/>
        <v>-</v>
      </c>
      <c r="S1508" s="29">
        <v>196</v>
      </c>
      <c r="T1508" s="13">
        <v>159</v>
      </c>
      <c r="U1508" s="10">
        <f t="shared" si="420"/>
        <v>37</v>
      </c>
      <c r="V1508" s="87">
        <f t="shared" si="421"/>
        <v>23.270440251572328</v>
      </c>
      <c r="W1508" s="88" t="s">
        <v>5594</v>
      </c>
      <c r="X1508" s="89">
        <v>196</v>
      </c>
      <c r="Y1508" s="89">
        <v>159</v>
      </c>
      <c r="Z1508" s="10">
        <f t="shared" si="422"/>
        <v>37</v>
      </c>
      <c r="AA1508" s="87">
        <f t="shared" si="423"/>
        <v>23.270440251572328</v>
      </c>
      <c r="AB1508" s="90" t="s">
        <v>11071</v>
      </c>
      <c r="AC1508" s="89" t="s">
        <v>11071</v>
      </c>
      <c r="AD1508" s="89" t="s">
        <v>5344</v>
      </c>
      <c r="AE1508" s="10" t="str">
        <f t="shared" si="424"/>
        <v>-</v>
      </c>
      <c r="AF1508" s="11" t="str">
        <f t="shared" si="425"/>
        <v>-</v>
      </c>
      <c r="AG1508" s="91" t="s">
        <v>11071</v>
      </c>
      <c r="AH1508" s="89" t="s">
        <v>11071</v>
      </c>
      <c r="AI1508" s="89" t="s">
        <v>5344</v>
      </c>
      <c r="AJ1508" s="10" t="str">
        <f t="shared" si="426"/>
        <v>-</v>
      </c>
      <c r="AK1508" s="87" t="str">
        <f t="shared" si="427"/>
        <v>-</v>
      </c>
      <c r="AL1508" s="90" t="s">
        <v>11071</v>
      </c>
      <c r="AM1508" s="89" t="s">
        <v>11071</v>
      </c>
      <c r="AN1508" s="89" t="s">
        <v>5344</v>
      </c>
      <c r="AO1508" s="10" t="str">
        <f t="shared" si="428"/>
        <v>-</v>
      </c>
      <c r="AP1508" s="11" t="str">
        <f t="shared" si="429"/>
        <v>-</v>
      </c>
      <c r="AQ1508" s="91" t="s">
        <v>11071</v>
      </c>
      <c r="AR1508" s="89" t="s">
        <v>5344</v>
      </c>
      <c r="AS1508" s="89" t="s">
        <v>5344</v>
      </c>
      <c r="AT1508" s="10" t="str">
        <f t="shared" si="430"/>
        <v>-</v>
      </c>
      <c r="AU1508" s="87" t="str">
        <f t="shared" si="431"/>
        <v>-</v>
      </c>
      <c r="AV1508" s="15"/>
    </row>
    <row r="1509" spans="3:48" ht="50.1" customHeight="1">
      <c r="C1509" s="5"/>
      <c r="D1509" s="64" t="s">
        <v>2972</v>
      </c>
      <c r="E1509" s="65" t="s">
        <v>5271</v>
      </c>
      <c r="F1509" s="67" t="s">
        <v>2973</v>
      </c>
      <c r="G1509" s="29">
        <v>13570</v>
      </c>
      <c r="H1509" s="13">
        <v>14234</v>
      </c>
      <c r="I1509" s="10">
        <f t="shared" si="414"/>
        <v>-664</v>
      </c>
      <c r="J1509" s="87">
        <f t="shared" si="415"/>
        <v>-4.6648868905437686</v>
      </c>
      <c r="K1509" s="29">
        <v>8804</v>
      </c>
      <c r="L1509" s="13">
        <v>8658</v>
      </c>
      <c r="M1509" s="10">
        <f t="shared" si="416"/>
        <v>146</v>
      </c>
      <c r="N1509" s="87">
        <f t="shared" si="417"/>
        <v>1.6863016863016864</v>
      </c>
      <c r="O1509" s="29">
        <v>848</v>
      </c>
      <c r="P1509" s="13">
        <v>1507</v>
      </c>
      <c r="Q1509" s="10">
        <f t="shared" si="418"/>
        <v>-659</v>
      </c>
      <c r="R1509" s="87">
        <f t="shared" si="419"/>
        <v>-43.729263437292637</v>
      </c>
      <c r="S1509" s="29">
        <v>3917</v>
      </c>
      <c r="T1509" s="13">
        <v>4069</v>
      </c>
      <c r="U1509" s="10">
        <f t="shared" si="420"/>
        <v>-152</v>
      </c>
      <c r="V1509" s="87">
        <f t="shared" si="421"/>
        <v>-3.7355615630376016</v>
      </c>
      <c r="W1509" s="88" t="s">
        <v>5607</v>
      </c>
      <c r="X1509" s="89">
        <v>1911</v>
      </c>
      <c r="Y1509" s="89">
        <v>2202</v>
      </c>
      <c r="Z1509" s="10">
        <f t="shared" si="422"/>
        <v>-291</v>
      </c>
      <c r="AA1509" s="87">
        <f t="shared" si="423"/>
        <v>-13.215258855585832</v>
      </c>
      <c r="AB1509" s="90" t="s">
        <v>5339</v>
      </c>
      <c r="AC1509" s="89">
        <v>559</v>
      </c>
      <c r="AD1509" s="89">
        <v>906</v>
      </c>
      <c r="AE1509" s="10">
        <f t="shared" si="424"/>
        <v>-347</v>
      </c>
      <c r="AF1509" s="11">
        <f t="shared" si="425"/>
        <v>-38.30022075055188</v>
      </c>
      <c r="AG1509" s="91" t="s">
        <v>9567</v>
      </c>
      <c r="AH1509" s="89">
        <v>359</v>
      </c>
      <c r="AI1509" s="89" t="s">
        <v>5344</v>
      </c>
      <c r="AJ1509" s="10" t="str">
        <f t="shared" si="426"/>
        <v>-</v>
      </c>
      <c r="AK1509" s="87" t="str">
        <f t="shared" si="427"/>
        <v>-</v>
      </c>
      <c r="AL1509" s="90" t="s">
        <v>9568</v>
      </c>
      <c r="AM1509" s="89">
        <v>312</v>
      </c>
      <c r="AN1509" s="89">
        <v>289</v>
      </c>
      <c r="AO1509" s="10">
        <f t="shared" si="428"/>
        <v>23</v>
      </c>
      <c r="AP1509" s="11">
        <f t="shared" si="429"/>
        <v>7.9584775086505193</v>
      </c>
      <c r="AQ1509" s="91" t="s">
        <v>9569</v>
      </c>
      <c r="AR1509" s="89">
        <v>219</v>
      </c>
      <c r="AS1509" s="89">
        <v>112</v>
      </c>
      <c r="AT1509" s="10">
        <f t="shared" si="430"/>
        <v>107</v>
      </c>
      <c r="AU1509" s="87">
        <f t="shared" si="431"/>
        <v>95.535714285714292</v>
      </c>
      <c r="AV1509" s="19" t="s">
        <v>9570</v>
      </c>
    </row>
    <row r="1510" spans="3:48" ht="50.1" customHeight="1">
      <c r="C1510" s="5"/>
      <c r="D1510" s="64" t="s">
        <v>2974</v>
      </c>
      <c r="E1510" s="65" t="s">
        <v>5271</v>
      </c>
      <c r="F1510" s="67" t="s">
        <v>2975</v>
      </c>
      <c r="G1510" s="29">
        <v>43795</v>
      </c>
      <c r="H1510" s="13">
        <v>41161</v>
      </c>
      <c r="I1510" s="10">
        <f t="shared" si="414"/>
        <v>2634</v>
      </c>
      <c r="J1510" s="87">
        <f t="shared" si="415"/>
        <v>6.3992614367969685</v>
      </c>
      <c r="K1510" s="29">
        <v>14875</v>
      </c>
      <c r="L1510" s="13">
        <v>13210</v>
      </c>
      <c r="M1510" s="10">
        <f t="shared" si="416"/>
        <v>1665</v>
      </c>
      <c r="N1510" s="87">
        <f t="shared" si="417"/>
        <v>12.604087812263437</v>
      </c>
      <c r="O1510" s="29">
        <v>314</v>
      </c>
      <c r="P1510" s="13">
        <v>314</v>
      </c>
      <c r="Q1510" s="10">
        <f t="shared" si="418"/>
        <v>0</v>
      </c>
      <c r="R1510" s="87">
        <f t="shared" si="419"/>
        <v>0</v>
      </c>
      <c r="S1510" s="29">
        <v>28606</v>
      </c>
      <c r="T1510" s="13">
        <v>27637</v>
      </c>
      <c r="U1510" s="10">
        <f t="shared" si="420"/>
        <v>969</v>
      </c>
      <c r="V1510" s="87">
        <f t="shared" si="421"/>
        <v>3.5061692658392736</v>
      </c>
      <c r="W1510" s="88" t="s">
        <v>8649</v>
      </c>
      <c r="X1510" s="89">
        <v>9288.7639999999992</v>
      </c>
      <c r="Y1510" s="89">
        <v>8282.9449999999997</v>
      </c>
      <c r="Z1510" s="10">
        <f t="shared" si="422"/>
        <v>1005.8189999999995</v>
      </c>
      <c r="AA1510" s="87">
        <f t="shared" si="423"/>
        <v>12.143253395984152</v>
      </c>
      <c r="AB1510" s="90" t="s">
        <v>9571</v>
      </c>
      <c r="AC1510" s="89">
        <v>8575.0319999999992</v>
      </c>
      <c r="AD1510" s="89">
        <v>8820.1460000000006</v>
      </c>
      <c r="AE1510" s="10">
        <f t="shared" si="424"/>
        <v>-245.1140000000014</v>
      </c>
      <c r="AF1510" s="11">
        <f t="shared" si="425"/>
        <v>-2.7790242927951687</v>
      </c>
      <c r="AG1510" s="91" t="s">
        <v>6428</v>
      </c>
      <c r="AH1510" s="89">
        <v>4205.3940000000002</v>
      </c>
      <c r="AI1510" s="89">
        <v>3690.9780000000001</v>
      </c>
      <c r="AJ1510" s="10">
        <f t="shared" si="426"/>
        <v>514.41600000000017</v>
      </c>
      <c r="AK1510" s="87">
        <f t="shared" si="427"/>
        <v>13.937119105017699</v>
      </c>
      <c r="AL1510" s="90" t="s">
        <v>5374</v>
      </c>
      <c r="AM1510" s="89">
        <v>2352.451</v>
      </c>
      <c r="AN1510" s="89">
        <v>2409.14</v>
      </c>
      <c r="AO1510" s="10">
        <f t="shared" si="428"/>
        <v>-56.688999999999851</v>
      </c>
      <c r="AP1510" s="11">
        <f t="shared" si="429"/>
        <v>-2.35308035232489</v>
      </c>
      <c r="AQ1510" s="91" t="s">
        <v>5658</v>
      </c>
      <c r="AR1510" s="89">
        <v>1160.5219999999999</v>
      </c>
      <c r="AS1510" s="89">
        <v>1159.615</v>
      </c>
      <c r="AT1510" s="10">
        <f t="shared" si="430"/>
        <v>0.90699999999992542</v>
      </c>
      <c r="AU1510" s="87">
        <f t="shared" si="431"/>
        <v>7.8215614665205727E-2</v>
      </c>
      <c r="AV1510" s="17" t="s">
        <v>9570</v>
      </c>
    </row>
    <row r="1511" spans="3:48" ht="50.1" customHeight="1">
      <c r="C1511" s="5"/>
      <c r="D1511" s="64" t="s">
        <v>2976</v>
      </c>
      <c r="E1511" s="65" t="s">
        <v>5271</v>
      </c>
      <c r="F1511" s="67" t="s">
        <v>2977</v>
      </c>
      <c r="G1511" s="29">
        <v>17494</v>
      </c>
      <c r="H1511" s="13">
        <v>19327</v>
      </c>
      <c r="I1511" s="10">
        <f t="shared" si="414"/>
        <v>-1833</v>
      </c>
      <c r="J1511" s="87">
        <f t="shared" si="415"/>
        <v>-9.4841413566513175</v>
      </c>
      <c r="K1511" s="29">
        <v>10353</v>
      </c>
      <c r="L1511" s="13">
        <v>11805</v>
      </c>
      <c r="M1511" s="10">
        <f t="shared" si="416"/>
        <v>-1452</v>
      </c>
      <c r="N1511" s="87">
        <f t="shared" si="417"/>
        <v>-12.299872935196952</v>
      </c>
      <c r="O1511" s="29">
        <v>1173</v>
      </c>
      <c r="P1511" s="13">
        <v>1172</v>
      </c>
      <c r="Q1511" s="10">
        <f t="shared" si="418"/>
        <v>1</v>
      </c>
      <c r="R1511" s="87">
        <f t="shared" si="419"/>
        <v>8.5324232081911269E-2</v>
      </c>
      <c r="S1511" s="29">
        <v>5967</v>
      </c>
      <c r="T1511" s="13">
        <v>6350</v>
      </c>
      <c r="U1511" s="10">
        <f t="shared" si="420"/>
        <v>-383</v>
      </c>
      <c r="V1511" s="87">
        <f t="shared" si="421"/>
        <v>-6.0314960629921259</v>
      </c>
      <c r="W1511" s="88" t="s">
        <v>5389</v>
      </c>
      <c r="X1511" s="89">
        <v>2578</v>
      </c>
      <c r="Y1511" s="89">
        <v>2915</v>
      </c>
      <c r="Z1511" s="10">
        <f t="shared" si="422"/>
        <v>-337</v>
      </c>
      <c r="AA1511" s="87">
        <f t="shared" si="423"/>
        <v>-11.560891938250428</v>
      </c>
      <c r="AB1511" s="90" t="s">
        <v>5404</v>
      </c>
      <c r="AC1511" s="89">
        <v>1442</v>
      </c>
      <c r="AD1511" s="89">
        <v>1486</v>
      </c>
      <c r="AE1511" s="10">
        <f t="shared" si="424"/>
        <v>-44</v>
      </c>
      <c r="AF1511" s="11">
        <f t="shared" si="425"/>
        <v>-2.9609690444145356</v>
      </c>
      <c r="AG1511" s="91" t="s">
        <v>5568</v>
      </c>
      <c r="AH1511" s="89">
        <v>446</v>
      </c>
      <c r="AI1511" s="89">
        <v>446</v>
      </c>
      <c r="AJ1511" s="10">
        <f t="shared" si="426"/>
        <v>0</v>
      </c>
      <c r="AK1511" s="87">
        <f t="shared" si="427"/>
        <v>0</v>
      </c>
      <c r="AL1511" s="90" t="s">
        <v>9572</v>
      </c>
      <c r="AM1511" s="89">
        <v>431</v>
      </c>
      <c r="AN1511" s="89">
        <v>437</v>
      </c>
      <c r="AO1511" s="10">
        <f t="shared" si="428"/>
        <v>-6</v>
      </c>
      <c r="AP1511" s="11">
        <f t="shared" si="429"/>
        <v>-1.3729977116704806</v>
      </c>
      <c r="AQ1511" s="91" t="s">
        <v>5335</v>
      </c>
      <c r="AR1511" s="89">
        <v>326</v>
      </c>
      <c r="AS1511" s="89">
        <v>359</v>
      </c>
      <c r="AT1511" s="10">
        <f t="shared" si="430"/>
        <v>-33</v>
      </c>
      <c r="AU1511" s="87">
        <f t="shared" si="431"/>
        <v>-9.1922005571030638</v>
      </c>
      <c r="AV1511" s="17" t="s">
        <v>9570</v>
      </c>
    </row>
    <row r="1512" spans="3:48" ht="50.1" customHeight="1">
      <c r="C1512" s="5"/>
      <c r="D1512" s="64" t="s">
        <v>2978</v>
      </c>
      <c r="E1512" s="65" t="s">
        <v>5271</v>
      </c>
      <c r="F1512" s="67" t="s">
        <v>2979</v>
      </c>
      <c r="G1512" s="29">
        <v>12831</v>
      </c>
      <c r="H1512" s="13">
        <v>12556</v>
      </c>
      <c r="I1512" s="10">
        <f t="shared" si="414"/>
        <v>275</v>
      </c>
      <c r="J1512" s="87">
        <f t="shared" si="415"/>
        <v>2.1901879579483912</v>
      </c>
      <c r="K1512" s="29">
        <v>7902</v>
      </c>
      <c r="L1512" s="13">
        <v>8383</v>
      </c>
      <c r="M1512" s="10">
        <f t="shared" si="416"/>
        <v>-481</v>
      </c>
      <c r="N1512" s="87">
        <f t="shared" si="417"/>
        <v>-5.7378026959322437</v>
      </c>
      <c r="O1512" s="29">
        <v>171</v>
      </c>
      <c r="P1512" s="13">
        <v>172</v>
      </c>
      <c r="Q1512" s="10">
        <f t="shared" si="418"/>
        <v>-1</v>
      </c>
      <c r="R1512" s="87">
        <f t="shared" si="419"/>
        <v>-0.58139534883720934</v>
      </c>
      <c r="S1512" s="29">
        <v>4758</v>
      </c>
      <c r="T1512" s="13">
        <v>4001</v>
      </c>
      <c r="U1512" s="10">
        <f t="shared" si="420"/>
        <v>757</v>
      </c>
      <c r="V1512" s="87">
        <f t="shared" si="421"/>
        <v>18.92026993251687</v>
      </c>
      <c r="W1512" s="88" t="s">
        <v>6092</v>
      </c>
      <c r="X1512" s="89">
        <v>2253</v>
      </c>
      <c r="Y1512" s="89">
        <v>2201</v>
      </c>
      <c r="Z1512" s="10">
        <f t="shared" si="422"/>
        <v>52</v>
      </c>
      <c r="AA1512" s="87">
        <f t="shared" si="423"/>
        <v>2.3625624716038165</v>
      </c>
      <c r="AB1512" s="90" t="s">
        <v>5403</v>
      </c>
      <c r="AC1512" s="89">
        <v>918</v>
      </c>
      <c r="AD1512" s="89">
        <v>835</v>
      </c>
      <c r="AE1512" s="10">
        <f t="shared" si="424"/>
        <v>83</v>
      </c>
      <c r="AF1512" s="11">
        <f t="shared" si="425"/>
        <v>9.9401197604790426</v>
      </c>
      <c r="AG1512" s="91" t="s">
        <v>9573</v>
      </c>
      <c r="AH1512" s="89">
        <v>559</v>
      </c>
      <c r="AI1512" s="89">
        <v>50</v>
      </c>
      <c r="AJ1512" s="10">
        <f t="shared" si="426"/>
        <v>509</v>
      </c>
      <c r="AK1512" s="87">
        <f t="shared" si="427"/>
        <v>1018</v>
      </c>
      <c r="AL1512" s="90" t="s">
        <v>6751</v>
      </c>
      <c r="AM1512" s="89">
        <v>195</v>
      </c>
      <c r="AN1512" s="89">
        <v>185</v>
      </c>
      <c r="AO1512" s="10">
        <f t="shared" si="428"/>
        <v>10</v>
      </c>
      <c r="AP1512" s="11">
        <f t="shared" si="429"/>
        <v>5.4054054054054053</v>
      </c>
      <c r="AQ1512" s="91" t="s">
        <v>5426</v>
      </c>
      <c r="AR1512" s="89">
        <v>140</v>
      </c>
      <c r="AS1512" s="89">
        <v>206</v>
      </c>
      <c r="AT1512" s="10">
        <f t="shared" si="430"/>
        <v>-66</v>
      </c>
      <c r="AU1512" s="87">
        <f t="shared" si="431"/>
        <v>-32.038834951456316</v>
      </c>
      <c r="AV1512" s="17" t="s">
        <v>9570</v>
      </c>
    </row>
    <row r="1513" spans="3:48" ht="50.1" customHeight="1">
      <c r="C1513" s="5"/>
      <c r="D1513" s="64" t="s">
        <v>2980</v>
      </c>
      <c r="E1513" s="65" t="s">
        <v>5271</v>
      </c>
      <c r="F1513" s="67" t="s">
        <v>2981</v>
      </c>
      <c r="G1513" s="29">
        <v>11689</v>
      </c>
      <c r="H1513" s="13">
        <v>10619</v>
      </c>
      <c r="I1513" s="10">
        <f t="shared" si="414"/>
        <v>1070</v>
      </c>
      <c r="J1513" s="87">
        <f t="shared" si="415"/>
        <v>10.076278368961296</v>
      </c>
      <c r="K1513" s="29">
        <v>4345</v>
      </c>
      <c r="L1513" s="13">
        <v>4590</v>
      </c>
      <c r="M1513" s="10">
        <f t="shared" si="416"/>
        <v>-245</v>
      </c>
      <c r="N1513" s="87">
        <f t="shared" si="417"/>
        <v>-5.3376906318082789</v>
      </c>
      <c r="O1513" s="29">
        <v>456</v>
      </c>
      <c r="P1513" s="13">
        <v>453</v>
      </c>
      <c r="Q1513" s="10">
        <f t="shared" si="418"/>
        <v>3</v>
      </c>
      <c r="R1513" s="87">
        <f t="shared" si="419"/>
        <v>0.66225165562913912</v>
      </c>
      <c r="S1513" s="29">
        <v>6889</v>
      </c>
      <c r="T1513" s="13">
        <v>5576</v>
      </c>
      <c r="U1513" s="10">
        <f t="shared" si="420"/>
        <v>1313</v>
      </c>
      <c r="V1513" s="87">
        <f t="shared" si="421"/>
        <v>23.547345767575322</v>
      </c>
      <c r="W1513" s="88" t="s">
        <v>5403</v>
      </c>
      <c r="X1513" s="89">
        <v>1660</v>
      </c>
      <c r="Y1513" s="89">
        <v>1253</v>
      </c>
      <c r="Z1513" s="10">
        <f t="shared" si="422"/>
        <v>407</v>
      </c>
      <c r="AA1513" s="87">
        <f t="shared" si="423"/>
        <v>32.482043096568233</v>
      </c>
      <c r="AB1513" s="90" t="s">
        <v>6752</v>
      </c>
      <c r="AC1513" s="89">
        <v>1497</v>
      </c>
      <c r="AD1513" s="89">
        <v>1512</v>
      </c>
      <c r="AE1513" s="10">
        <f t="shared" si="424"/>
        <v>-15</v>
      </c>
      <c r="AF1513" s="11">
        <f t="shared" si="425"/>
        <v>-0.99206349206349198</v>
      </c>
      <c r="AG1513" s="91" t="s">
        <v>8646</v>
      </c>
      <c r="AH1513" s="89">
        <v>1081</v>
      </c>
      <c r="AI1513" s="89" t="s">
        <v>11071</v>
      </c>
      <c r="AJ1513" s="10" t="str">
        <f t="shared" si="426"/>
        <v>-</v>
      </c>
      <c r="AK1513" s="87" t="str">
        <f t="shared" si="427"/>
        <v>-</v>
      </c>
      <c r="AL1513" s="90" t="s">
        <v>5389</v>
      </c>
      <c r="AM1513" s="89">
        <v>753</v>
      </c>
      <c r="AN1513" s="89">
        <v>1279</v>
      </c>
      <c r="AO1513" s="10">
        <f t="shared" si="428"/>
        <v>-526</v>
      </c>
      <c r="AP1513" s="11">
        <f t="shared" si="429"/>
        <v>-41.125879593432366</v>
      </c>
      <c r="AQ1513" s="91" t="s">
        <v>5339</v>
      </c>
      <c r="AR1513" s="89">
        <v>319</v>
      </c>
      <c r="AS1513" s="89">
        <v>314</v>
      </c>
      <c r="AT1513" s="10">
        <f t="shared" si="430"/>
        <v>5</v>
      </c>
      <c r="AU1513" s="87">
        <f t="shared" si="431"/>
        <v>1.5923566878980893</v>
      </c>
      <c r="AV1513" s="17" t="s">
        <v>9570</v>
      </c>
    </row>
    <row r="1514" spans="3:48" ht="50.1" customHeight="1">
      <c r="C1514" s="5"/>
      <c r="D1514" s="64" t="s">
        <v>2982</v>
      </c>
      <c r="E1514" s="65" t="s">
        <v>5271</v>
      </c>
      <c r="F1514" s="67" t="s">
        <v>2983</v>
      </c>
      <c r="G1514" s="29">
        <v>11837</v>
      </c>
      <c r="H1514" s="13">
        <v>11618</v>
      </c>
      <c r="I1514" s="10">
        <f t="shared" si="414"/>
        <v>219</v>
      </c>
      <c r="J1514" s="87">
        <f t="shared" si="415"/>
        <v>1.8850060251334135</v>
      </c>
      <c r="K1514" s="29">
        <v>7859</v>
      </c>
      <c r="L1514" s="13">
        <v>7658</v>
      </c>
      <c r="M1514" s="10">
        <f t="shared" si="416"/>
        <v>201</v>
      </c>
      <c r="N1514" s="87">
        <f t="shared" si="417"/>
        <v>2.6247061896056412</v>
      </c>
      <c r="O1514" s="29">
        <v>2309</v>
      </c>
      <c r="P1514" s="13">
        <v>2308</v>
      </c>
      <c r="Q1514" s="10">
        <f t="shared" si="418"/>
        <v>1</v>
      </c>
      <c r="R1514" s="87">
        <f t="shared" si="419"/>
        <v>4.3327556325823219E-2</v>
      </c>
      <c r="S1514" s="29">
        <v>1669</v>
      </c>
      <c r="T1514" s="13">
        <v>1651</v>
      </c>
      <c r="U1514" s="10">
        <f t="shared" si="420"/>
        <v>18</v>
      </c>
      <c r="V1514" s="87">
        <f t="shared" si="421"/>
        <v>1.0902483343428226</v>
      </c>
      <c r="W1514" s="88" t="s">
        <v>5339</v>
      </c>
      <c r="X1514" s="89">
        <v>1311</v>
      </c>
      <c r="Y1514" s="89">
        <v>1354</v>
      </c>
      <c r="Z1514" s="10">
        <f t="shared" si="422"/>
        <v>-43</v>
      </c>
      <c r="AA1514" s="87">
        <f t="shared" si="423"/>
        <v>-3.1757754800590843</v>
      </c>
      <c r="AB1514" s="90" t="s">
        <v>9574</v>
      </c>
      <c r="AC1514" s="89">
        <v>264</v>
      </c>
      <c r="AD1514" s="89">
        <v>217</v>
      </c>
      <c r="AE1514" s="10">
        <f t="shared" si="424"/>
        <v>47</v>
      </c>
      <c r="AF1514" s="11">
        <f t="shared" si="425"/>
        <v>21.658986175115206</v>
      </c>
      <c r="AG1514" s="91" t="s">
        <v>5984</v>
      </c>
      <c r="AH1514" s="89">
        <v>39</v>
      </c>
      <c r="AI1514" s="89">
        <v>42</v>
      </c>
      <c r="AJ1514" s="10">
        <f t="shared" si="426"/>
        <v>-3</v>
      </c>
      <c r="AK1514" s="87">
        <f t="shared" si="427"/>
        <v>-7.1428571428571423</v>
      </c>
      <c r="AL1514" s="90" t="s">
        <v>5635</v>
      </c>
      <c r="AM1514" s="89">
        <v>25</v>
      </c>
      <c r="AN1514" s="89">
        <v>7</v>
      </c>
      <c r="AO1514" s="10">
        <f t="shared" si="428"/>
        <v>18</v>
      </c>
      <c r="AP1514" s="11">
        <f t="shared" si="429"/>
        <v>257.14285714285717</v>
      </c>
      <c r="AQ1514" s="91" t="s">
        <v>5770</v>
      </c>
      <c r="AR1514" s="89">
        <v>11</v>
      </c>
      <c r="AS1514" s="89">
        <v>11</v>
      </c>
      <c r="AT1514" s="10">
        <f t="shared" si="430"/>
        <v>0</v>
      </c>
      <c r="AU1514" s="87">
        <f t="shared" si="431"/>
        <v>0</v>
      </c>
      <c r="AV1514" s="17" t="s">
        <v>9570</v>
      </c>
    </row>
    <row r="1515" spans="3:48" ht="50.1" customHeight="1">
      <c r="C1515" s="5"/>
      <c r="D1515" s="64" t="s">
        <v>2984</v>
      </c>
      <c r="E1515" s="65" t="s">
        <v>5271</v>
      </c>
      <c r="F1515" s="67" t="s">
        <v>2985</v>
      </c>
      <c r="G1515" s="29">
        <v>1757</v>
      </c>
      <c r="H1515" s="13">
        <v>1439</v>
      </c>
      <c r="I1515" s="10">
        <f t="shared" si="414"/>
        <v>318</v>
      </c>
      <c r="J1515" s="87">
        <f t="shared" si="415"/>
        <v>22.098679638637943</v>
      </c>
      <c r="K1515" s="29">
        <v>232</v>
      </c>
      <c r="L1515" s="13">
        <v>124</v>
      </c>
      <c r="M1515" s="10">
        <f t="shared" si="416"/>
        <v>108</v>
      </c>
      <c r="N1515" s="87">
        <f t="shared" si="417"/>
        <v>87.096774193548384</v>
      </c>
      <c r="O1515" s="29">
        <v>1</v>
      </c>
      <c r="P1515" s="13">
        <v>1</v>
      </c>
      <c r="Q1515" s="10">
        <f t="shared" si="418"/>
        <v>0</v>
      </c>
      <c r="R1515" s="87">
        <f t="shared" si="419"/>
        <v>0</v>
      </c>
      <c r="S1515" s="29">
        <v>1524</v>
      </c>
      <c r="T1515" s="13">
        <v>1314</v>
      </c>
      <c r="U1515" s="10">
        <f t="shared" si="420"/>
        <v>210</v>
      </c>
      <c r="V1515" s="87">
        <f t="shared" si="421"/>
        <v>15.981735159817351</v>
      </c>
      <c r="W1515" s="88" t="s">
        <v>9575</v>
      </c>
      <c r="X1515" s="89">
        <v>768</v>
      </c>
      <c r="Y1515" s="89">
        <v>689</v>
      </c>
      <c r="Z1515" s="10">
        <f t="shared" si="422"/>
        <v>79</v>
      </c>
      <c r="AA1515" s="87">
        <f t="shared" si="423"/>
        <v>11.46589259796807</v>
      </c>
      <c r="AB1515" s="90" t="s">
        <v>9576</v>
      </c>
      <c r="AC1515" s="89">
        <v>309</v>
      </c>
      <c r="AD1515" s="89">
        <v>328</v>
      </c>
      <c r="AE1515" s="10">
        <f t="shared" si="424"/>
        <v>-19</v>
      </c>
      <c r="AF1515" s="11">
        <f t="shared" si="425"/>
        <v>-5.7926829268292686</v>
      </c>
      <c r="AG1515" s="91" t="s">
        <v>9577</v>
      </c>
      <c r="AH1515" s="89">
        <v>149</v>
      </c>
      <c r="AI1515" s="89">
        <v>1</v>
      </c>
      <c r="AJ1515" s="10">
        <f t="shared" si="426"/>
        <v>148</v>
      </c>
      <c r="AK1515" s="87">
        <f t="shared" si="427"/>
        <v>14800</v>
      </c>
      <c r="AL1515" s="90" t="s">
        <v>9578</v>
      </c>
      <c r="AM1515" s="89">
        <v>145</v>
      </c>
      <c r="AN1515" s="89">
        <v>144</v>
      </c>
      <c r="AO1515" s="10">
        <f t="shared" si="428"/>
        <v>1</v>
      </c>
      <c r="AP1515" s="11">
        <f t="shared" si="429"/>
        <v>0.69444444444444442</v>
      </c>
      <c r="AQ1515" s="91" t="s">
        <v>5426</v>
      </c>
      <c r="AR1515" s="89">
        <v>26</v>
      </c>
      <c r="AS1515" s="89">
        <v>26</v>
      </c>
      <c r="AT1515" s="10">
        <f t="shared" si="430"/>
        <v>0</v>
      </c>
      <c r="AU1515" s="87">
        <f t="shared" si="431"/>
        <v>0</v>
      </c>
      <c r="AV1515" s="17" t="s">
        <v>9570</v>
      </c>
    </row>
    <row r="1516" spans="3:48" ht="50.1" customHeight="1">
      <c r="C1516" s="5"/>
      <c r="D1516" s="64" t="s">
        <v>2986</v>
      </c>
      <c r="E1516" s="65" t="s">
        <v>5271</v>
      </c>
      <c r="F1516" s="67" t="s">
        <v>2987</v>
      </c>
      <c r="G1516" s="29">
        <v>2077</v>
      </c>
      <c r="H1516" s="13">
        <v>1986</v>
      </c>
      <c r="I1516" s="10">
        <f t="shared" si="414"/>
        <v>91</v>
      </c>
      <c r="J1516" s="87">
        <f t="shared" si="415"/>
        <v>4.5820745216515606</v>
      </c>
      <c r="K1516" s="29">
        <v>931</v>
      </c>
      <c r="L1516" s="13">
        <v>889</v>
      </c>
      <c r="M1516" s="10">
        <f t="shared" si="416"/>
        <v>42</v>
      </c>
      <c r="N1516" s="87">
        <f t="shared" si="417"/>
        <v>4.7244094488188972</v>
      </c>
      <c r="O1516" s="29">
        <v>151</v>
      </c>
      <c r="P1516" s="13">
        <v>286</v>
      </c>
      <c r="Q1516" s="10">
        <f t="shared" si="418"/>
        <v>-135</v>
      </c>
      <c r="R1516" s="87">
        <f t="shared" si="419"/>
        <v>-47.2027972027972</v>
      </c>
      <c r="S1516" s="29">
        <v>995</v>
      </c>
      <c r="T1516" s="13">
        <v>812</v>
      </c>
      <c r="U1516" s="10">
        <f t="shared" si="420"/>
        <v>183</v>
      </c>
      <c r="V1516" s="87">
        <f t="shared" si="421"/>
        <v>22.536945812807883</v>
      </c>
      <c r="W1516" s="88" t="s">
        <v>5403</v>
      </c>
      <c r="X1516" s="89">
        <v>432</v>
      </c>
      <c r="Y1516" s="89">
        <v>140</v>
      </c>
      <c r="Z1516" s="10">
        <f t="shared" si="422"/>
        <v>292</v>
      </c>
      <c r="AA1516" s="87">
        <f t="shared" si="423"/>
        <v>208.57142857142858</v>
      </c>
      <c r="AB1516" s="90" t="s">
        <v>9579</v>
      </c>
      <c r="AC1516" s="89">
        <v>119</v>
      </c>
      <c r="AD1516" s="89">
        <v>119</v>
      </c>
      <c r="AE1516" s="10">
        <f t="shared" si="424"/>
        <v>0</v>
      </c>
      <c r="AF1516" s="11">
        <f t="shared" si="425"/>
        <v>0</v>
      </c>
      <c r="AG1516" s="91" t="s">
        <v>6411</v>
      </c>
      <c r="AH1516" s="89">
        <v>117</v>
      </c>
      <c r="AI1516" s="89">
        <v>233</v>
      </c>
      <c r="AJ1516" s="10">
        <f t="shared" si="426"/>
        <v>-116</v>
      </c>
      <c r="AK1516" s="87">
        <f t="shared" si="427"/>
        <v>-49.785407725321889</v>
      </c>
      <c r="AL1516" s="90" t="s">
        <v>9580</v>
      </c>
      <c r="AM1516" s="89">
        <v>108</v>
      </c>
      <c r="AN1516" s="89">
        <v>108</v>
      </c>
      <c r="AO1516" s="10">
        <f t="shared" si="428"/>
        <v>0</v>
      </c>
      <c r="AP1516" s="11">
        <f t="shared" si="429"/>
        <v>0</v>
      </c>
      <c r="AQ1516" s="91" t="s">
        <v>5335</v>
      </c>
      <c r="AR1516" s="89">
        <v>72</v>
      </c>
      <c r="AS1516" s="89">
        <v>72</v>
      </c>
      <c r="AT1516" s="10">
        <f t="shared" si="430"/>
        <v>0</v>
      </c>
      <c r="AU1516" s="87">
        <f t="shared" si="431"/>
        <v>0</v>
      </c>
      <c r="AV1516" s="17" t="s">
        <v>9570</v>
      </c>
    </row>
    <row r="1517" spans="3:48" ht="50.1" customHeight="1">
      <c r="C1517" s="5"/>
      <c r="D1517" s="64" t="s">
        <v>2988</v>
      </c>
      <c r="E1517" s="65" t="s">
        <v>5271</v>
      </c>
      <c r="F1517" s="67" t="s">
        <v>2989</v>
      </c>
      <c r="G1517" s="29">
        <v>7067</v>
      </c>
      <c r="H1517" s="13">
        <v>7415</v>
      </c>
      <c r="I1517" s="10">
        <f t="shared" si="414"/>
        <v>-348</v>
      </c>
      <c r="J1517" s="87">
        <f t="shared" si="415"/>
        <v>-4.6931894807821983</v>
      </c>
      <c r="K1517" s="29">
        <v>2384</v>
      </c>
      <c r="L1517" s="13">
        <v>2809</v>
      </c>
      <c r="M1517" s="10">
        <f t="shared" si="416"/>
        <v>-425</v>
      </c>
      <c r="N1517" s="87">
        <f t="shared" si="417"/>
        <v>-15.129939480242079</v>
      </c>
      <c r="O1517" s="29">
        <v>329</v>
      </c>
      <c r="P1517" s="13">
        <v>328</v>
      </c>
      <c r="Q1517" s="10">
        <f t="shared" si="418"/>
        <v>1</v>
      </c>
      <c r="R1517" s="87">
        <f t="shared" si="419"/>
        <v>0.3048780487804878</v>
      </c>
      <c r="S1517" s="29">
        <v>4354</v>
      </c>
      <c r="T1517" s="13">
        <v>4277</v>
      </c>
      <c r="U1517" s="10">
        <f t="shared" si="420"/>
        <v>77</v>
      </c>
      <c r="V1517" s="87">
        <f t="shared" si="421"/>
        <v>1.800327332242226</v>
      </c>
      <c r="W1517" s="88" t="s">
        <v>9581</v>
      </c>
      <c r="X1517" s="89">
        <v>1802</v>
      </c>
      <c r="Y1517" s="89">
        <v>1752</v>
      </c>
      <c r="Z1517" s="10">
        <f t="shared" si="422"/>
        <v>50</v>
      </c>
      <c r="AA1517" s="87">
        <f t="shared" si="423"/>
        <v>2.8538812785388128</v>
      </c>
      <c r="AB1517" s="90" t="s">
        <v>5351</v>
      </c>
      <c r="AC1517" s="89">
        <v>1250</v>
      </c>
      <c r="AD1517" s="89">
        <v>1200</v>
      </c>
      <c r="AE1517" s="10">
        <f t="shared" si="424"/>
        <v>50</v>
      </c>
      <c r="AF1517" s="11">
        <f t="shared" si="425"/>
        <v>4.1666666666666661</v>
      </c>
      <c r="AG1517" s="91" t="s">
        <v>9582</v>
      </c>
      <c r="AH1517" s="89">
        <v>854</v>
      </c>
      <c r="AI1517" s="89">
        <v>887</v>
      </c>
      <c r="AJ1517" s="10">
        <f t="shared" si="426"/>
        <v>-33</v>
      </c>
      <c r="AK1517" s="87">
        <f t="shared" si="427"/>
        <v>-3.720405862457723</v>
      </c>
      <c r="AL1517" s="90" t="s">
        <v>9583</v>
      </c>
      <c r="AM1517" s="89">
        <v>370</v>
      </c>
      <c r="AN1517" s="89">
        <v>369</v>
      </c>
      <c r="AO1517" s="10">
        <f t="shared" si="428"/>
        <v>1</v>
      </c>
      <c r="AP1517" s="11">
        <f t="shared" si="429"/>
        <v>0.27100271002710025</v>
      </c>
      <c r="AQ1517" s="91" t="s">
        <v>5335</v>
      </c>
      <c r="AR1517" s="89">
        <v>35</v>
      </c>
      <c r="AS1517" s="89">
        <v>33</v>
      </c>
      <c r="AT1517" s="10">
        <f t="shared" si="430"/>
        <v>2</v>
      </c>
      <c r="AU1517" s="87">
        <f t="shared" si="431"/>
        <v>6.0606060606060606</v>
      </c>
      <c r="AV1517" s="16" t="s">
        <v>9570</v>
      </c>
    </row>
    <row r="1518" spans="3:48" ht="50.1" customHeight="1">
      <c r="C1518" s="5"/>
      <c r="D1518" s="64" t="s">
        <v>2990</v>
      </c>
      <c r="E1518" s="65" t="s">
        <v>5271</v>
      </c>
      <c r="F1518" s="67" t="s">
        <v>2991</v>
      </c>
      <c r="G1518" s="29">
        <v>2045</v>
      </c>
      <c r="H1518" s="13">
        <v>1982</v>
      </c>
      <c r="I1518" s="10">
        <f t="shared" si="414"/>
        <v>63</v>
      </c>
      <c r="J1518" s="87">
        <f t="shared" si="415"/>
        <v>3.1786074672048437</v>
      </c>
      <c r="K1518" s="29">
        <v>719</v>
      </c>
      <c r="L1518" s="13">
        <v>555</v>
      </c>
      <c r="M1518" s="10">
        <f t="shared" si="416"/>
        <v>164</v>
      </c>
      <c r="N1518" s="87">
        <f t="shared" si="417"/>
        <v>29.549549549549546</v>
      </c>
      <c r="O1518" s="29">
        <v>193</v>
      </c>
      <c r="P1518" s="13">
        <v>59</v>
      </c>
      <c r="Q1518" s="10">
        <f t="shared" si="418"/>
        <v>134</v>
      </c>
      <c r="R1518" s="87">
        <f t="shared" si="419"/>
        <v>227.11864406779662</v>
      </c>
      <c r="S1518" s="29">
        <v>1132</v>
      </c>
      <c r="T1518" s="13">
        <v>1369</v>
      </c>
      <c r="U1518" s="10">
        <f t="shared" si="420"/>
        <v>-237</v>
      </c>
      <c r="V1518" s="87">
        <f t="shared" si="421"/>
        <v>-17.311906501095688</v>
      </c>
      <c r="W1518" s="88" t="s">
        <v>5404</v>
      </c>
      <c r="X1518" s="89">
        <v>481</v>
      </c>
      <c r="Y1518" s="89">
        <v>359</v>
      </c>
      <c r="Z1518" s="10">
        <f t="shared" si="422"/>
        <v>122</v>
      </c>
      <c r="AA1518" s="87">
        <f t="shared" si="423"/>
        <v>33.983286908077993</v>
      </c>
      <c r="AB1518" s="90" t="s">
        <v>6411</v>
      </c>
      <c r="AC1518" s="89">
        <v>273</v>
      </c>
      <c r="AD1518" s="89">
        <v>183</v>
      </c>
      <c r="AE1518" s="10">
        <f t="shared" si="424"/>
        <v>90</v>
      </c>
      <c r="AF1518" s="11">
        <f t="shared" si="425"/>
        <v>49.180327868852459</v>
      </c>
      <c r="AG1518" s="91" t="s">
        <v>6107</v>
      </c>
      <c r="AH1518" s="89">
        <v>137</v>
      </c>
      <c r="AI1518" s="89">
        <v>168</v>
      </c>
      <c r="AJ1518" s="10">
        <f t="shared" si="426"/>
        <v>-31</v>
      </c>
      <c r="AK1518" s="87">
        <f t="shared" si="427"/>
        <v>-18.452380952380953</v>
      </c>
      <c r="AL1518" s="90" t="s">
        <v>5758</v>
      </c>
      <c r="AM1518" s="89">
        <v>119</v>
      </c>
      <c r="AN1518" s="89">
        <v>168</v>
      </c>
      <c r="AO1518" s="10">
        <f t="shared" si="428"/>
        <v>-49</v>
      </c>
      <c r="AP1518" s="11">
        <f t="shared" si="429"/>
        <v>-29.166666666666668</v>
      </c>
      <c r="AQ1518" s="91" t="s">
        <v>5568</v>
      </c>
      <c r="AR1518" s="89">
        <v>112</v>
      </c>
      <c r="AS1518" s="89">
        <v>112</v>
      </c>
      <c r="AT1518" s="10">
        <f t="shared" si="430"/>
        <v>0</v>
      </c>
      <c r="AU1518" s="87">
        <f t="shared" si="431"/>
        <v>0</v>
      </c>
      <c r="AV1518" s="17" t="s">
        <v>9570</v>
      </c>
    </row>
    <row r="1519" spans="3:48" ht="50.1" customHeight="1">
      <c r="C1519" s="5"/>
      <c r="D1519" s="64" t="s">
        <v>2992</v>
      </c>
      <c r="E1519" s="65" t="s">
        <v>5271</v>
      </c>
      <c r="F1519" s="67" t="s">
        <v>2993</v>
      </c>
      <c r="G1519" s="29">
        <v>6875</v>
      </c>
      <c r="H1519" s="13">
        <v>6627</v>
      </c>
      <c r="I1519" s="10">
        <f t="shared" si="414"/>
        <v>248</v>
      </c>
      <c r="J1519" s="87">
        <f t="shared" si="415"/>
        <v>3.7422664855892558</v>
      </c>
      <c r="K1519" s="29">
        <v>3305</v>
      </c>
      <c r="L1519" s="13">
        <v>3262</v>
      </c>
      <c r="M1519" s="10">
        <f t="shared" si="416"/>
        <v>43</v>
      </c>
      <c r="N1519" s="87">
        <f t="shared" si="417"/>
        <v>1.3182096873083999</v>
      </c>
      <c r="O1519" s="29">
        <v>1501</v>
      </c>
      <c r="P1519" s="13">
        <v>1350</v>
      </c>
      <c r="Q1519" s="10">
        <f t="shared" si="418"/>
        <v>151</v>
      </c>
      <c r="R1519" s="87">
        <f t="shared" si="419"/>
        <v>11.185185185185185</v>
      </c>
      <c r="S1519" s="29">
        <v>2069</v>
      </c>
      <c r="T1519" s="13">
        <v>2015</v>
      </c>
      <c r="U1519" s="10">
        <f t="shared" si="420"/>
        <v>54</v>
      </c>
      <c r="V1519" s="87">
        <f t="shared" si="421"/>
        <v>2.6799007444168734</v>
      </c>
      <c r="W1519" s="88" t="s">
        <v>5389</v>
      </c>
      <c r="X1519" s="89">
        <v>1084</v>
      </c>
      <c r="Y1519" s="89">
        <v>1083</v>
      </c>
      <c r="Z1519" s="10">
        <f t="shared" si="422"/>
        <v>1</v>
      </c>
      <c r="AA1519" s="87">
        <f t="shared" si="423"/>
        <v>9.2336103416435819E-2</v>
      </c>
      <c r="AB1519" s="90" t="s">
        <v>5768</v>
      </c>
      <c r="AC1519" s="89">
        <v>348</v>
      </c>
      <c r="AD1519" s="89">
        <v>359</v>
      </c>
      <c r="AE1519" s="10">
        <f t="shared" si="424"/>
        <v>-11</v>
      </c>
      <c r="AF1519" s="11">
        <f t="shared" si="425"/>
        <v>-3.0640668523676879</v>
      </c>
      <c r="AG1519" s="91" t="s">
        <v>9584</v>
      </c>
      <c r="AH1519" s="89">
        <v>218</v>
      </c>
      <c r="AI1519" s="89">
        <v>223</v>
      </c>
      <c r="AJ1519" s="10">
        <f t="shared" si="426"/>
        <v>-5</v>
      </c>
      <c r="AK1519" s="87">
        <f t="shared" si="427"/>
        <v>-2.2421524663677128</v>
      </c>
      <c r="AL1519" s="90" t="s">
        <v>9585</v>
      </c>
      <c r="AM1519" s="89">
        <v>170</v>
      </c>
      <c r="AN1519" s="89">
        <v>170</v>
      </c>
      <c r="AO1519" s="10">
        <f t="shared" si="428"/>
        <v>0</v>
      </c>
      <c r="AP1519" s="11">
        <f t="shared" si="429"/>
        <v>0</v>
      </c>
      <c r="AQ1519" s="91" t="s">
        <v>5438</v>
      </c>
      <c r="AR1519" s="89">
        <v>87</v>
      </c>
      <c r="AS1519" s="89">
        <v>40</v>
      </c>
      <c r="AT1519" s="10">
        <f t="shared" si="430"/>
        <v>47</v>
      </c>
      <c r="AU1519" s="87">
        <f t="shared" si="431"/>
        <v>117.5</v>
      </c>
      <c r="AV1519" s="17" t="s">
        <v>9570</v>
      </c>
    </row>
    <row r="1520" spans="3:48" ht="50.1" customHeight="1">
      <c r="C1520" s="5"/>
      <c r="D1520" s="64" t="s">
        <v>2994</v>
      </c>
      <c r="E1520" s="65" t="s">
        <v>5271</v>
      </c>
      <c r="F1520" s="67" t="s">
        <v>2995</v>
      </c>
      <c r="G1520" s="29">
        <v>11513</v>
      </c>
      <c r="H1520" s="13">
        <v>11160</v>
      </c>
      <c r="I1520" s="10">
        <f t="shared" si="414"/>
        <v>353</v>
      </c>
      <c r="J1520" s="87">
        <f t="shared" si="415"/>
        <v>3.1630824372759858</v>
      </c>
      <c r="K1520" s="29">
        <v>5346</v>
      </c>
      <c r="L1520" s="13">
        <v>4772</v>
      </c>
      <c r="M1520" s="10">
        <f t="shared" si="416"/>
        <v>574</v>
      </c>
      <c r="N1520" s="87">
        <f t="shared" si="417"/>
        <v>12.028499580888516</v>
      </c>
      <c r="O1520" s="29">
        <v>1620</v>
      </c>
      <c r="P1520" s="13">
        <v>1639</v>
      </c>
      <c r="Q1520" s="10">
        <f t="shared" si="418"/>
        <v>-19</v>
      </c>
      <c r="R1520" s="87">
        <f t="shared" si="419"/>
        <v>-1.1592434411226358</v>
      </c>
      <c r="S1520" s="29">
        <v>4547</v>
      </c>
      <c r="T1520" s="13">
        <v>4749</v>
      </c>
      <c r="U1520" s="10">
        <f t="shared" si="420"/>
        <v>-202</v>
      </c>
      <c r="V1520" s="87">
        <f t="shared" si="421"/>
        <v>-4.2535270583280687</v>
      </c>
      <c r="W1520" s="88" t="s">
        <v>5389</v>
      </c>
      <c r="X1520" s="89">
        <v>2659</v>
      </c>
      <c r="Y1520" s="89">
        <v>2658</v>
      </c>
      <c r="Z1520" s="10">
        <f t="shared" si="422"/>
        <v>1</v>
      </c>
      <c r="AA1520" s="87">
        <f t="shared" si="423"/>
        <v>3.7622272385252065E-2</v>
      </c>
      <c r="AB1520" s="90" t="s">
        <v>5351</v>
      </c>
      <c r="AC1520" s="89">
        <v>1152</v>
      </c>
      <c r="AD1520" s="89">
        <v>1408</v>
      </c>
      <c r="AE1520" s="10">
        <f t="shared" si="424"/>
        <v>-256</v>
      </c>
      <c r="AF1520" s="11">
        <f t="shared" si="425"/>
        <v>-18.181818181818183</v>
      </c>
      <c r="AG1520" s="91" t="s">
        <v>5335</v>
      </c>
      <c r="AH1520" s="89">
        <v>312</v>
      </c>
      <c r="AI1520" s="89">
        <v>343</v>
      </c>
      <c r="AJ1520" s="10">
        <f t="shared" si="426"/>
        <v>-31</v>
      </c>
      <c r="AK1520" s="87">
        <f t="shared" si="427"/>
        <v>-9.037900874635568</v>
      </c>
      <c r="AL1520" s="90" t="s">
        <v>9586</v>
      </c>
      <c r="AM1520" s="89">
        <v>101</v>
      </c>
      <c r="AN1520" s="89">
        <v>101</v>
      </c>
      <c r="AO1520" s="10">
        <f t="shared" si="428"/>
        <v>0</v>
      </c>
      <c r="AP1520" s="11">
        <f t="shared" si="429"/>
        <v>0</v>
      </c>
      <c r="AQ1520" s="91" t="s">
        <v>6199</v>
      </c>
      <c r="AR1520" s="89">
        <v>100</v>
      </c>
      <c r="AS1520" s="89">
        <v>100</v>
      </c>
      <c r="AT1520" s="10">
        <f t="shared" si="430"/>
        <v>0</v>
      </c>
      <c r="AU1520" s="87">
        <f t="shared" si="431"/>
        <v>0</v>
      </c>
      <c r="AV1520" s="17" t="s">
        <v>9570</v>
      </c>
    </row>
    <row r="1521" spans="3:48" ht="50.1" customHeight="1">
      <c r="C1521" s="5"/>
      <c r="D1521" s="64" t="s">
        <v>2996</v>
      </c>
      <c r="E1521" s="65" t="s">
        <v>5271</v>
      </c>
      <c r="F1521" s="67" t="s">
        <v>2997</v>
      </c>
      <c r="G1521" s="29">
        <v>7445</v>
      </c>
      <c r="H1521" s="13">
        <v>8521</v>
      </c>
      <c r="I1521" s="10">
        <f t="shared" si="414"/>
        <v>-1076</v>
      </c>
      <c r="J1521" s="87">
        <f t="shared" si="415"/>
        <v>-12.627625865508744</v>
      </c>
      <c r="K1521" s="29">
        <v>2944</v>
      </c>
      <c r="L1521" s="13">
        <v>3782</v>
      </c>
      <c r="M1521" s="10">
        <f t="shared" si="416"/>
        <v>-838</v>
      </c>
      <c r="N1521" s="87">
        <f t="shared" si="417"/>
        <v>-22.157588577472236</v>
      </c>
      <c r="O1521" s="29">
        <v>157</v>
      </c>
      <c r="P1521" s="13">
        <v>259</v>
      </c>
      <c r="Q1521" s="10">
        <f t="shared" si="418"/>
        <v>-102</v>
      </c>
      <c r="R1521" s="87">
        <f t="shared" si="419"/>
        <v>-39.382239382239383</v>
      </c>
      <c r="S1521" s="29">
        <v>4344</v>
      </c>
      <c r="T1521" s="13">
        <v>4481</v>
      </c>
      <c r="U1521" s="10">
        <f t="shared" si="420"/>
        <v>-137</v>
      </c>
      <c r="V1521" s="87">
        <f t="shared" si="421"/>
        <v>-3.0573532693595178</v>
      </c>
      <c r="W1521" s="88" t="s">
        <v>5389</v>
      </c>
      <c r="X1521" s="89">
        <v>2242</v>
      </c>
      <c r="Y1521" s="89">
        <v>2490</v>
      </c>
      <c r="Z1521" s="10">
        <f t="shared" si="422"/>
        <v>-248</v>
      </c>
      <c r="AA1521" s="87">
        <f t="shared" si="423"/>
        <v>-9.9598393574297184</v>
      </c>
      <c r="AB1521" s="90" t="s">
        <v>5403</v>
      </c>
      <c r="AC1521" s="89">
        <v>1338</v>
      </c>
      <c r="AD1521" s="89">
        <v>1283</v>
      </c>
      <c r="AE1521" s="10">
        <f t="shared" si="424"/>
        <v>55</v>
      </c>
      <c r="AF1521" s="11">
        <f t="shared" si="425"/>
        <v>4.2868277474668748</v>
      </c>
      <c r="AG1521" s="91" t="s">
        <v>9587</v>
      </c>
      <c r="AH1521" s="89">
        <v>253</v>
      </c>
      <c r="AI1521" s="89">
        <v>255</v>
      </c>
      <c r="AJ1521" s="10">
        <f t="shared" si="426"/>
        <v>-2</v>
      </c>
      <c r="AK1521" s="87">
        <f t="shared" si="427"/>
        <v>-0.78431372549019607</v>
      </c>
      <c r="AL1521" s="90" t="s">
        <v>9588</v>
      </c>
      <c r="AM1521" s="89">
        <v>148</v>
      </c>
      <c r="AN1521" s="89">
        <v>148</v>
      </c>
      <c r="AO1521" s="10">
        <f t="shared" si="428"/>
        <v>0</v>
      </c>
      <c r="AP1521" s="11">
        <f t="shared" si="429"/>
        <v>0</v>
      </c>
      <c r="AQ1521" s="91" t="s">
        <v>9589</v>
      </c>
      <c r="AR1521" s="89">
        <v>144</v>
      </c>
      <c r="AS1521" s="89">
        <v>144</v>
      </c>
      <c r="AT1521" s="10">
        <f t="shared" si="430"/>
        <v>0</v>
      </c>
      <c r="AU1521" s="87">
        <f t="shared" si="431"/>
        <v>0</v>
      </c>
      <c r="AV1521" s="17" t="s">
        <v>9570</v>
      </c>
    </row>
    <row r="1522" spans="3:48" ht="50.1" customHeight="1">
      <c r="C1522" s="5"/>
      <c r="D1522" s="64" t="s">
        <v>2998</v>
      </c>
      <c r="E1522" s="65" t="s">
        <v>5271</v>
      </c>
      <c r="F1522" s="67" t="s">
        <v>2999</v>
      </c>
      <c r="G1522" s="29">
        <v>14938</v>
      </c>
      <c r="H1522" s="13">
        <v>15112</v>
      </c>
      <c r="I1522" s="10">
        <f t="shared" si="414"/>
        <v>-174</v>
      </c>
      <c r="J1522" s="87">
        <f t="shared" si="415"/>
        <v>-1.1514028586553731</v>
      </c>
      <c r="K1522" s="29">
        <v>5466</v>
      </c>
      <c r="L1522" s="13">
        <v>6322</v>
      </c>
      <c r="M1522" s="10">
        <f t="shared" si="416"/>
        <v>-856</v>
      </c>
      <c r="N1522" s="87">
        <f t="shared" si="417"/>
        <v>-13.54001898133502</v>
      </c>
      <c r="O1522" s="29">
        <v>389</v>
      </c>
      <c r="P1522" s="13">
        <v>386</v>
      </c>
      <c r="Q1522" s="10">
        <f t="shared" si="418"/>
        <v>3</v>
      </c>
      <c r="R1522" s="87">
        <f t="shared" si="419"/>
        <v>0.77720207253886009</v>
      </c>
      <c r="S1522" s="29">
        <v>9083</v>
      </c>
      <c r="T1522" s="13">
        <v>8404</v>
      </c>
      <c r="U1522" s="10">
        <f t="shared" si="420"/>
        <v>679</v>
      </c>
      <c r="V1522" s="87">
        <f t="shared" si="421"/>
        <v>8.0794859590671102</v>
      </c>
      <c r="W1522" s="88" t="s">
        <v>9590</v>
      </c>
      <c r="X1522" s="89">
        <v>3054</v>
      </c>
      <c r="Y1522" s="89">
        <v>3192</v>
      </c>
      <c r="Z1522" s="10">
        <f t="shared" si="422"/>
        <v>-138</v>
      </c>
      <c r="AA1522" s="87">
        <f t="shared" si="423"/>
        <v>-4.3233082706766917</v>
      </c>
      <c r="AB1522" s="90" t="s">
        <v>9591</v>
      </c>
      <c r="AC1522" s="89">
        <v>796</v>
      </c>
      <c r="AD1522" s="89">
        <v>790</v>
      </c>
      <c r="AE1522" s="10">
        <f t="shared" si="424"/>
        <v>6</v>
      </c>
      <c r="AF1522" s="11">
        <f t="shared" si="425"/>
        <v>0.75949367088607589</v>
      </c>
      <c r="AG1522" s="91" t="s">
        <v>9592</v>
      </c>
      <c r="AH1522" s="89">
        <v>740</v>
      </c>
      <c r="AI1522" s="89">
        <v>736</v>
      </c>
      <c r="AJ1522" s="10">
        <f t="shared" si="426"/>
        <v>4</v>
      </c>
      <c r="AK1522" s="87">
        <f t="shared" si="427"/>
        <v>0.54347826086956519</v>
      </c>
      <c r="AL1522" s="90" t="s">
        <v>9593</v>
      </c>
      <c r="AM1522" s="89">
        <v>591</v>
      </c>
      <c r="AN1522" s="89">
        <v>618</v>
      </c>
      <c r="AO1522" s="10">
        <f t="shared" si="428"/>
        <v>-27</v>
      </c>
      <c r="AP1522" s="11">
        <f t="shared" si="429"/>
        <v>-4.3689320388349513</v>
      </c>
      <c r="AQ1522" s="91" t="s">
        <v>9594</v>
      </c>
      <c r="AR1522" s="89">
        <v>531</v>
      </c>
      <c r="AS1522" s="89" t="s">
        <v>5344</v>
      </c>
      <c r="AT1522" s="10" t="str">
        <f t="shared" si="430"/>
        <v>-</v>
      </c>
      <c r="AU1522" s="87" t="str">
        <f t="shared" si="431"/>
        <v>-</v>
      </c>
      <c r="AV1522" s="17" t="s">
        <v>9570</v>
      </c>
    </row>
    <row r="1523" spans="3:48" ht="50.1" customHeight="1">
      <c r="C1523" s="5"/>
      <c r="D1523" s="64" t="s">
        <v>3000</v>
      </c>
      <c r="E1523" s="65" t="s">
        <v>5271</v>
      </c>
      <c r="F1523" s="67" t="s">
        <v>3001</v>
      </c>
      <c r="G1523" s="29">
        <v>3338</v>
      </c>
      <c r="H1523" s="13">
        <v>3816</v>
      </c>
      <c r="I1523" s="10">
        <f t="shared" si="414"/>
        <v>-478</v>
      </c>
      <c r="J1523" s="87">
        <f t="shared" si="415"/>
        <v>-12.526205450733752</v>
      </c>
      <c r="K1523" s="29">
        <v>2201</v>
      </c>
      <c r="L1523" s="13">
        <v>2609</v>
      </c>
      <c r="M1523" s="10">
        <f t="shared" si="416"/>
        <v>-408</v>
      </c>
      <c r="N1523" s="87">
        <f t="shared" si="417"/>
        <v>-15.638175546186279</v>
      </c>
      <c r="O1523" s="29">
        <v>458</v>
      </c>
      <c r="P1523" s="13">
        <v>539</v>
      </c>
      <c r="Q1523" s="10">
        <f t="shared" si="418"/>
        <v>-81</v>
      </c>
      <c r="R1523" s="87">
        <f t="shared" si="419"/>
        <v>-15.027829313543601</v>
      </c>
      <c r="S1523" s="29">
        <v>679</v>
      </c>
      <c r="T1523" s="13">
        <v>668</v>
      </c>
      <c r="U1523" s="10">
        <f t="shared" si="420"/>
        <v>11</v>
      </c>
      <c r="V1523" s="87">
        <f t="shared" si="421"/>
        <v>1.6467065868263475</v>
      </c>
      <c r="W1523" s="88" t="s">
        <v>6514</v>
      </c>
      <c r="X1523" s="89">
        <v>313</v>
      </c>
      <c r="Y1523" s="89">
        <v>312</v>
      </c>
      <c r="Z1523" s="10">
        <f t="shared" si="422"/>
        <v>1</v>
      </c>
      <c r="AA1523" s="87">
        <f t="shared" si="423"/>
        <v>0.32051282051282048</v>
      </c>
      <c r="AB1523" s="90" t="s">
        <v>9595</v>
      </c>
      <c r="AC1523" s="89">
        <v>231</v>
      </c>
      <c r="AD1523" s="89">
        <v>237</v>
      </c>
      <c r="AE1523" s="10">
        <f t="shared" si="424"/>
        <v>-6</v>
      </c>
      <c r="AF1523" s="11">
        <f t="shared" si="425"/>
        <v>-2.5316455696202533</v>
      </c>
      <c r="AG1523" s="91" t="s">
        <v>6102</v>
      </c>
      <c r="AH1523" s="89">
        <v>66</v>
      </c>
      <c r="AI1523" s="89">
        <v>66</v>
      </c>
      <c r="AJ1523" s="10">
        <f t="shared" si="426"/>
        <v>0</v>
      </c>
      <c r="AK1523" s="87">
        <f t="shared" si="427"/>
        <v>0</v>
      </c>
      <c r="AL1523" s="90" t="s">
        <v>9596</v>
      </c>
      <c r="AM1523" s="89">
        <v>32</v>
      </c>
      <c r="AN1523" s="89">
        <v>32</v>
      </c>
      <c r="AO1523" s="10">
        <f t="shared" si="428"/>
        <v>0</v>
      </c>
      <c r="AP1523" s="11">
        <f t="shared" si="429"/>
        <v>0</v>
      </c>
      <c r="AQ1523" s="91" t="s">
        <v>9597</v>
      </c>
      <c r="AR1523" s="89">
        <v>7</v>
      </c>
      <c r="AS1523" s="89">
        <v>7</v>
      </c>
      <c r="AT1523" s="10">
        <f t="shared" si="430"/>
        <v>0</v>
      </c>
      <c r="AU1523" s="87">
        <f t="shared" si="431"/>
        <v>0</v>
      </c>
      <c r="AV1523" s="17" t="s">
        <v>9570</v>
      </c>
    </row>
    <row r="1524" spans="3:48" ht="50.1" customHeight="1">
      <c r="C1524" s="5"/>
      <c r="D1524" s="64" t="s">
        <v>3002</v>
      </c>
      <c r="E1524" s="65" t="s">
        <v>5271</v>
      </c>
      <c r="F1524" s="67" t="s">
        <v>3003</v>
      </c>
      <c r="G1524" s="29">
        <v>4242</v>
      </c>
      <c r="H1524" s="13">
        <v>4074</v>
      </c>
      <c r="I1524" s="10">
        <f t="shared" si="414"/>
        <v>168</v>
      </c>
      <c r="J1524" s="87">
        <f t="shared" si="415"/>
        <v>4.1237113402061851</v>
      </c>
      <c r="K1524" s="29">
        <v>2102</v>
      </c>
      <c r="L1524" s="13">
        <v>1900</v>
      </c>
      <c r="M1524" s="10">
        <f t="shared" si="416"/>
        <v>202</v>
      </c>
      <c r="N1524" s="87">
        <f t="shared" si="417"/>
        <v>10.631578947368421</v>
      </c>
      <c r="O1524" s="29">
        <v>148</v>
      </c>
      <c r="P1524" s="13">
        <v>148</v>
      </c>
      <c r="Q1524" s="10">
        <f t="shared" si="418"/>
        <v>0</v>
      </c>
      <c r="R1524" s="87">
        <f t="shared" si="419"/>
        <v>0</v>
      </c>
      <c r="S1524" s="29">
        <v>1992</v>
      </c>
      <c r="T1524" s="13">
        <v>2026</v>
      </c>
      <c r="U1524" s="10">
        <f t="shared" si="420"/>
        <v>-34</v>
      </c>
      <c r="V1524" s="87">
        <f t="shared" si="421"/>
        <v>-1.678183613030602</v>
      </c>
      <c r="W1524" s="88" t="s">
        <v>5339</v>
      </c>
      <c r="X1524" s="89">
        <v>1597</v>
      </c>
      <c r="Y1524" s="89">
        <v>584</v>
      </c>
      <c r="Z1524" s="10">
        <f t="shared" si="422"/>
        <v>1013</v>
      </c>
      <c r="AA1524" s="87">
        <f t="shared" si="423"/>
        <v>173.45890410958904</v>
      </c>
      <c r="AB1524" s="90" t="s">
        <v>5557</v>
      </c>
      <c r="AC1524" s="89">
        <v>326</v>
      </c>
      <c r="AD1524" s="89">
        <v>0</v>
      </c>
      <c r="AE1524" s="10">
        <f t="shared" si="424"/>
        <v>326</v>
      </c>
      <c r="AF1524" s="11" t="str">
        <f t="shared" si="425"/>
        <v>-</v>
      </c>
      <c r="AG1524" s="91" t="s">
        <v>9320</v>
      </c>
      <c r="AH1524" s="89">
        <v>47</v>
      </c>
      <c r="AI1524" s="89">
        <v>48</v>
      </c>
      <c r="AJ1524" s="10">
        <f t="shared" si="426"/>
        <v>-1</v>
      </c>
      <c r="AK1524" s="87">
        <f t="shared" si="427"/>
        <v>-2.083333333333333</v>
      </c>
      <c r="AL1524" s="90" t="s">
        <v>9598</v>
      </c>
      <c r="AM1524" s="89">
        <v>10</v>
      </c>
      <c r="AN1524" s="89">
        <v>5</v>
      </c>
      <c r="AO1524" s="10">
        <f t="shared" si="428"/>
        <v>5</v>
      </c>
      <c r="AP1524" s="11">
        <f t="shared" si="429"/>
        <v>100</v>
      </c>
      <c r="AQ1524" s="91" t="s">
        <v>9599</v>
      </c>
      <c r="AR1524" s="89">
        <v>9</v>
      </c>
      <c r="AS1524" s="89">
        <v>6</v>
      </c>
      <c r="AT1524" s="10">
        <f t="shared" si="430"/>
        <v>3</v>
      </c>
      <c r="AU1524" s="87">
        <f t="shared" si="431"/>
        <v>50</v>
      </c>
      <c r="AV1524" s="17" t="s">
        <v>9570</v>
      </c>
    </row>
    <row r="1525" spans="3:48" ht="50.1" customHeight="1">
      <c r="C1525" s="5"/>
      <c r="D1525" s="64" t="s">
        <v>3004</v>
      </c>
      <c r="E1525" s="65" t="s">
        <v>5271</v>
      </c>
      <c r="F1525" s="67" t="s">
        <v>3005</v>
      </c>
      <c r="G1525" s="29">
        <v>4926</v>
      </c>
      <c r="H1525" s="13">
        <v>5262</v>
      </c>
      <c r="I1525" s="10">
        <f t="shared" si="414"/>
        <v>-336</v>
      </c>
      <c r="J1525" s="87">
        <f t="shared" si="415"/>
        <v>-6.3854047890535917</v>
      </c>
      <c r="K1525" s="29">
        <v>2595</v>
      </c>
      <c r="L1525" s="13">
        <v>2873</v>
      </c>
      <c r="M1525" s="10">
        <f t="shared" si="416"/>
        <v>-278</v>
      </c>
      <c r="N1525" s="87">
        <f t="shared" si="417"/>
        <v>-9.6762965541246082</v>
      </c>
      <c r="O1525" s="29">
        <v>465</v>
      </c>
      <c r="P1525" s="13">
        <v>464</v>
      </c>
      <c r="Q1525" s="10">
        <f t="shared" si="418"/>
        <v>1</v>
      </c>
      <c r="R1525" s="87">
        <f t="shared" si="419"/>
        <v>0.21551724137931033</v>
      </c>
      <c r="S1525" s="29">
        <v>1865</v>
      </c>
      <c r="T1525" s="13">
        <v>1924</v>
      </c>
      <c r="U1525" s="10">
        <f t="shared" si="420"/>
        <v>-59</v>
      </c>
      <c r="V1525" s="87">
        <f t="shared" si="421"/>
        <v>-3.0665280665280665</v>
      </c>
      <c r="W1525" s="88" t="s">
        <v>5339</v>
      </c>
      <c r="X1525" s="89">
        <v>773</v>
      </c>
      <c r="Y1525" s="89">
        <v>852</v>
      </c>
      <c r="Z1525" s="10">
        <f t="shared" si="422"/>
        <v>-79</v>
      </c>
      <c r="AA1525" s="87">
        <f t="shared" si="423"/>
        <v>-9.272300469483568</v>
      </c>
      <c r="AB1525" s="90" t="s">
        <v>9600</v>
      </c>
      <c r="AC1525" s="89">
        <v>373</v>
      </c>
      <c r="AD1525" s="89">
        <v>364</v>
      </c>
      <c r="AE1525" s="10">
        <f t="shared" si="424"/>
        <v>9</v>
      </c>
      <c r="AF1525" s="11">
        <f t="shared" si="425"/>
        <v>2.4725274725274726</v>
      </c>
      <c r="AG1525" s="91" t="s">
        <v>6499</v>
      </c>
      <c r="AH1525" s="89">
        <v>355</v>
      </c>
      <c r="AI1525" s="89">
        <v>355</v>
      </c>
      <c r="AJ1525" s="10">
        <f t="shared" si="426"/>
        <v>0</v>
      </c>
      <c r="AK1525" s="87">
        <f t="shared" si="427"/>
        <v>0</v>
      </c>
      <c r="AL1525" s="90" t="s">
        <v>5552</v>
      </c>
      <c r="AM1525" s="89">
        <v>290</v>
      </c>
      <c r="AN1525" s="89">
        <v>290</v>
      </c>
      <c r="AO1525" s="10">
        <f t="shared" si="428"/>
        <v>0</v>
      </c>
      <c r="AP1525" s="11">
        <f t="shared" si="429"/>
        <v>0</v>
      </c>
      <c r="AQ1525" s="91" t="s">
        <v>5350</v>
      </c>
      <c r="AR1525" s="89">
        <v>20</v>
      </c>
      <c r="AS1525" s="89">
        <v>20</v>
      </c>
      <c r="AT1525" s="10">
        <f t="shared" si="430"/>
        <v>0</v>
      </c>
      <c r="AU1525" s="87">
        <f t="shared" si="431"/>
        <v>0</v>
      </c>
      <c r="AV1525" s="17" t="s">
        <v>9570</v>
      </c>
    </row>
    <row r="1526" spans="3:48" ht="50.1" customHeight="1">
      <c r="C1526" s="5"/>
      <c r="D1526" s="64" t="s">
        <v>3006</v>
      </c>
      <c r="E1526" s="65" t="s">
        <v>5271</v>
      </c>
      <c r="F1526" s="67" t="s">
        <v>881</v>
      </c>
      <c r="G1526" s="29">
        <v>1782</v>
      </c>
      <c r="H1526" s="13">
        <v>1809</v>
      </c>
      <c r="I1526" s="10">
        <f t="shared" si="414"/>
        <v>-27</v>
      </c>
      <c r="J1526" s="87">
        <f t="shared" si="415"/>
        <v>-1.4925373134328357</v>
      </c>
      <c r="K1526" s="29">
        <v>836</v>
      </c>
      <c r="L1526" s="13">
        <v>806</v>
      </c>
      <c r="M1526" s="10">
        <f t="shared" si="416"/>
        <v>30</v>
      </c>
      <c r="N1526" s="87">
        <f t="shared" si="417"/>
        <v>3.7220843672456572</v>
      </c>
      <c r="O1526" s="29">
        <v>24</v>
      </c>
      <c r="P1526" s="13">
        <v>24</v>
      </c>
      <c r="Q1526" s="10">
        <f t="shared" si="418"/>
        <v>0</v>
      </c>
      <c r="R1526" s="87">
        <f t="shared" si="419"/>
        <v>0</v>
      </c>
      <c r="S1526" s="29">
        <v>922</v>
      </c>
      <c r="T1526" s="13">
        <v>978</v>
      </c>
      <c r="U1526" s="10">
        <f t="shared" si="420"/>
        <v>-56</v>
      </c>
      <c r="V1526" s="87">
        <f t="shared" si="421"/>
        <v>-5.7259713701431494</v>
      </c>
      <c r="W1526" s="88" t="s">
        <v>9601</v>
      </c>
      <c r="X1526" s="89">
        <v>652</v>
      </c>
      <c r="Y1526" s="89">
        <v>651</v>
      </c>
      <c r="Z1526" s="10">
        <f t="shared" si="422"/>
        <v>1</v>
      </c>
      <c r="AA1526" s="87">
        <f t="shared" si="423"/>
        <v>0.15360983102918588</v>
      </c>
      <c r="AB1526" s="90" t="s">
        <v>9602</v>
      </c>
      <c r="AC1526" s="89">
        <v>141</v>
      </c>
      <c r="AD1526" s="89">
        <v>144</v>
      </c>
      <c r="AE1526" s="10">
        <f t="shared" si="424"/>
        <v>-3</v>
      </c>
      <c r="AF1526" s="11">
        <f t="shared" si="425"/>
        <v>-2.083333333333333</v>
      </c>
      <c r="AG1526" s="91" t="s">
        <v>9603</v>
      </c>
      <c r="AH1526" s="89">
        <v>41</v>
      </c>
      <c r="AI1526" s="89">
        <v>41</v>
      </c>
      <c r="AJ1526" s="10">
        <f t="shared" si="426"/>
        <v>0</v>
      </c>
      <c r="AK1526" s="87">
        <f t="shared" si="427"/>
        <v>0</v>
      </c>
      <c r="AL1526" s="90" t="s">
        <v>9604</v>
      </c>
      <c r="AM1526" s="89">
        <v>36</v>
      </c>
      <c r="AN1526" s="89">
        <v>36</v>
      </c>
      <c r="AO1526" s="10">
        <f t="shared" si="428"/>
        <v>0</v>
      </c>
      <c r="AP1526" s="11">
        <f t="shared" si="429"/>
        <v>0</v>
      </c>
      <c r="AQ1526" s="91" t="s">
        <v>9605</v>
      </c>
      <c r="AR1526" s="89">
        <v>17</v>
      </c>
      <c r="AS1526" s="89">
        <v>59</v>
      </c>
      <c r="AT1526" s="10">
        <f t="shared" si="430"/>
        <v>-42</v>
      </c>
      <c r="AU1526" s="87">
        <f t="shared" si="431"/>
        <v>-71.186440677966104</v>
      </c>
      <c r="AV1526" s="16" t="s">
        <v>9570</v>
      </c>
    </row>
    <row r="1527" spans="3:48" ht="50.1" customHeight="1">
      <c r="C1527" s="5"/>
      <c r="D1527" s="64" t="s">
        <v>3007</v>
      </c>
      <c r="E1527" s="65" t="s">
        <v>5271</v>
      </c>
      <c r="F1527" s="67" t="s">
        <v>3008</v>
      </c>
      <c r="G1527" s="29">
        <v>26255</v>
      </c>
      <c r="H1527" s="13">
        <v>25695</v>
      </c>
      <c r="I1527" s="10">
        <f t="shared" si="414"/>
        <v>560</v>
      </c>
      <c r="J1527" s="87">
        <f t="shared" si="415"/>
        <v>2.1794123370305507</v>
      </c>
      <c r="K1527" s="29">
        <v>8976</v>
      </c>
      <c r="L1527" s="13">
        <v>9517</v>
      </c>
      <c r="M1527" s="10">
        <f t="shared" si="416"/>
        <v>-541</v>
      </c>
      <c r="N1527" s="87">
        <f t="shared" si="417"/>
        <v>-5.6845644635914674</v>
      </c>
      <c r="O1527" s="29">
        <v>3162</v>
      </c>
      <c r="P1527" s="13">
        <v>3197</v>
      </c>
      <c r="Q1527" s="10">
        <f t="shared" si="418"/>
        <v>-35</v>
      </c>
      <c r="R1527" s="87">
        <f t="shared" si="419"/>
        <v>-1.094776352830779</v>
      </c>
      <c r="S1527" s="29">
        <v>14117</v>
      </c>
      <c r="T1527" s="13">
        <v>12982</v>
      </c>
      <c r="U1527" s="10">
        <f t="shared" si="420"/>
        <v>1135</v>
      </c>
      <c r="V1527" s="87">
        <f t="shared" si="421"/>
        <v>8.7428747496533656</v>
      </c>
      <c r="W1527" s="88" t="s">
        <v>9606</v>
      </c>
      <c r="X1527" s="89">
        <v>5736</v>
      </c>
      <c r="Y1527" s="89">
        <v>4759</v>
      </c>
      <c r="Z1527" s="10">
        <f t="shared" si="422"/>
        <v>977</v>
      </c>
      <c r="AA1527" s="87">
        <f t="shared" si="423"/>
        <v>20.529523009035511</v>
      </c>
      <c r="AB1527" s="90" t="s">
        <v>5454</v>
      </c>
      <c r="AC1527" s="89">
        <v>4800</v>
      </c>
      <c r="AD1527" s="89">
        <v>4596</v>
      </c>
      <c r="AE1527" s="10">
        <f t="shared" si="424"/>
        <v>204</v>
      </c>
      <c r="AF1527" s="11">
        <f t="shared" si="425"/>
        <v>4.4386422976501301</v>
      </c>
      <c r="AG1527" s="91" t="s">
        <v>9607</v>
      </c>
      <c r="AH1527" s="89">
        <v>1162</v>
      </c>
      <c r="AI1527" s="89">
        <v>1170</v>
      </c>
      <c r="AJ1527" s="10">
        <f t="shared" si="426"/>
        <v>-8</v>
      </c>
      <c r="AK1527" s="87">
        <f t="shared" si="427"/>
        <v>-0.68376068376068377</v>
      </c>
      <c r="AL1527" s="90" t="s">
        <v>8735</v>
      </c>
      <c r="AM1527" s="89">
        <v>1095</v>
      </c>
      <c r="AN1527" s="89">
        <v>1092</v>
      </c>
      <c r="AO1527" s="10">
        <f t="shared" si="428"/>
        <v>3</v>
      </c>
      <c r="AP1527" s="11">
        <f t="shared" si="429"/>
        <v>0.27472527472527475</v>
      </c>
      <c r="AQ1527" s="91" t="s">
        <v>6346</v>
      </c>
      <c r="AR1527" s="89">
        <v>1012</v>
      </c>
      <c r="AS1527" s="89">
        <v>1012</v>
      </c>
      <c r="AT1527" s="10">
        <f t="shared" si="430"/>
        <v>0</v>
      </c>
      <c r="AU1527" s="87">
        <f t="shared" si="431"/>
        <v>0</v>
      </c>
      <c r="AV1527" s="16" t="s">
        <v>9570</v>
      </c>
    </row>
    <row r="1528" spans="3:48" ht="50.1" customHeight="1">
      <c r="C1528" s="5"/>
      <c r="D1528" s="64" t="s">
        <v>3009</v>
      </c>
      <c r="E1528" s="65" t="s">
        <v>5271</v>
      </c>
      <c r="F1528" s="67" t="s">
        <v>3010</v>
      </c>
      <c r="G1528" s="29">
        <v>5350</v>
      </c>
      <c r="H1528" s="13">
        <v>4438</v>
      </c>
      <c r="I1528" s="10">
        <f t="shared" si="414"/>
        <v>912</v>
      </c>
      <c r="J1528" s="87">
        <f t="shared" si="415"/>
        <v>20.549797205948625</v>
      </c>
      <c r="K1528" s="29">
        <v>2969</v>
      </c>
      <c r="L1528" s="13">
        <v>2424</v>
      </c>
      <c r="M1528" s="10">
        <f t="shared" si="416"/>
        <v>545</v>
      </c>
      <c r="N1528" s="87">
        <f t="shared" si="417"/>
        <v>22.483498349834981</v>
      </c>
      <c r="O1528" s="29">
        <v>477</v>
      </c>
      <c r="P1528" s="13">
        <v>477</v>
      </c>
      <c r="Q1528" s="10">
        <f t="shared" si="418"/>
        <v>0</v>
      </c>
      <c r="R1528" s="87">
        <f t="shared" si="419"/>
        <v>0</v>
      </c>
      <c r="S1528" s="29">
        <v>1904</v>
      </c>
      <c r="T1528" s="13">
        <v>1537</v>
      </c>
      <c r="U1528" s="10">
        <f t="shared" si="420"/>
        <v>367</v>
      </c>
      <c r="V1528" s="87">
        <f t="shared" si="421"/>
        <v>23.877683799609628</v>
      </c>
      <c r="W1528" s="88" t="s">
        <v>9608</v>
      </c>
      <c r="X1528" s="89">
        <v>936</v>
      </c>
      <c r="Y1528" s="89">
        <v>862</v>
      </c>
      <c r="Z1528" s="10">
        <f t="shared" si="422"/>
        <v>74</v>
      </c>
      <c r="AA1528" s="87">
        <f t="shared" si="423"/>
        <v>8.5846867749419946</v>
      </c>
      <c r="AB1528" s="90" t="s">
        <v>5426</v>
      </c>
      <c r="AC1528" s="89">
        <v>276</v>
      </c>
      <c r="AD1528" s="89">
        <v>250</v>
      </c>
      <c r="AE1528" s="10">
        <f t="shared" si="424"/>
        <v>26</v>
      </c>
      <c r="AF1528" s="11">
        <f t="shared" si="425"/>
        <v>10.4</v>
      </c>
      <c r="AG1528" s="91" t="s">
        <v>5403</v>
      </c>
      <c r="AH1528" s="89">
        <v>271</v>
      </c>
      <c r="AI1528" s="89" t="s">
        <v>5344</v>
      </c>
      <c r="AJ1528" s="10" t="str">
        <f t="shared" si="426"/>
        <v>-</v>
      </c>
      <c r="AK1528" s="87" t="str">
        <f t="shared" si="427"/>
        <v>-</v>
      </c>
      <c r="AL1528" s="90" t="s">
        <v>5346</v>
      </c>
      <c r="AM1528" s="89">
        <v>183</v>
      </c>
      <c r="AN1528" s="89">
        <v>183</v>
      </c>
      <c r="AO1528" s="10">
        <f t="shared" si="428"/>
        <v>0</v>
      </c>
      <c r="AP1528" s="11">
        <f t="shared" si="429"/>
        <v>0</v>
      </c>
      <c r="AQ1528" s="91" t="s">
        <v>9609</v>
      </c>
      <c r="AR1528" s="89">
        <v>122</v>
      </c>
      <c r="AS1528" s="89">
        <v>123</v>
      </c>
      <c r="AT1528" s="10">
        <f t="shared" si="430"/>
        <v>-1</v>
      </c>
      <c r="AU1528" s="87">
        <f t="shared" si="431"/>
        <v>-0.81300813008130091</v>
      </c>
      <c r="AV1528" s="17" t="s">
        <v>9570</v>
      </c>
    </row>
    <row r="1529" spans="3:48" ht="50.1" customHeight="1">
      <c r="C1529" s="5"/>
      <c r="D1529" s="64" t="s">
        <v>3011</v>
      </c>
      <c r="E1529" s="65" t="s">
        <v>5271</v>
      </c>
      <c r="F1529" s="67" t="s">
        <v>1350</v>
      </c>
      <c r="G1529" s="29">
        <v>2356</v>
      </c>
      <c r="H1529" s="13">
        <v>1874</v>
      </c>
      <c r="I1529" s="10">
        <f t="shared" si="414"/>
        <v>482</v>
      </c>
      <c r="J1529" s="87">
        <f t="shared" si="415"/>
        <v>25.720384204909287</v>
      </c>
      <c r="K1529" s="29">
        <v>600</v>
      </c>
      <c r="L1529" s="13">
        <v>500</v>
      </c>
      <c r="M1529" s="10">
        <f t="shared" si="416"/>
        <v>100</v>
      </c>
      <c r="N1529" s="87">
        <f t="shared" si="417"/>
        <v>20</v>
      </c>
      <c r="O1529" s="29">
        <v>237</v>
      </c>
      <c r="P1529" s="13">
        <v>237</v>
      </c>
      <c r="Q1529" s="10">
        <f t="shared" si="418"/>
        <v>0</v>
      </c>
      <c r="R1529" s="87">
        <f t="shared" si="419"/>
        <v>0</v>
      </c>
      <c r="S1529" s="29">
        <v>1519</v>
      </c>
      <c r="T1529" s="13">
        <v>1137</v>
      </c>
      <c r="U1529" s="10">
        <f t="shared" si="420"/>
        <v>382</v>
      </c>
      <c r="V1529" s="87">
        <f t="shared" si="421"/>
        <v>33.597185576077401</v>
      </c>
      <c r="W1529" s="88" t="s">
        <v>5925</v>
      </c>
      <c r="X1529" s="89">
        <v>1312</v>
      </c>
      <c r="Y1529" s="89">
        <v>920</v>
      </c>
      <c r="Z1529" s="10">
        <f t="shared" si="422"/>
        <v>392</v>
      </c>
      <c r="AA1529" s="87">
        <f t="shared" si="423"/>
        <v>42.608695652173914</v>
      </c>
      <c r="AB1529" s="90" t="s">
        <v>9579</v>
      </c>
      <c r="AC1529" s="89">
        <v>58</v>
      </c>
      <c r="AD1529" s="89">
        <v>58</v>
      </c>
      <c r="AE1529" s="10">
        <f t="shared" si="424"/>
        <v>0</v>
      </c>
      <c r="AF1529" s="11">
        <f t="shared" si="425"/>
        <v>0</v>
      </c>
      <c r="AG1529" s="91" t="s">
        <v>5431</v>
      </c>
      <c r="AH1529" s="89">
        <v>51</v>
      </c>
      <c r="AI1529" s="89">
        <v>52</v>
      </c>
      <c r="AJ1529" s="10">
        <f t="shared" si="426"/>
        <v>-1</v>
      </c>
      <c r="AK1529" s="87">
        <f t="shared" si="427"/>
        <v>-1.9230769230769231</v>
      </c>
      <c r="AL1529" s="90" t="s">
        <v>9610</v>
      </c>
      <c r="AM1529" s="89">
        <v>43</v>
      </c>
      <c r="AN1529" s="89">
        <v>49</v>
      </c>
      <c r="AO1529" s="10">
        <f t="shared" si="428"/>
        <v>-6</v>
      </c>
      <c r="AP1529" s="11">
        <f t="shared" si="429"/>
        <v>-12.244897959183673</v>
      </c>
      <c r="AQ1529" s="91" t="s">
        <v>9611</v>
      </c>
      <c r="AR1529" s="89">
        <v>30</v>
      </c>
      <c r="AS1529" s="89">
        <v>30</v>
      </c>
      <c r="AT1529" s="10">
        <f t="shared" si="430"/>
        <v>0</v>
      </c>
      <c r="AU1529" s="87">
        <f t="shared" si="431"/>
        <v>0</v>
      </c>
      <c r="AV1529" s="17" t="s">
        <v>9570</v>
      </c>
    </row>
    <row r="1530" spans="3:48" ht="50.1" customHeight="1">
      <c r="C1530" s="5"/>
      <c r="D1530" s="64" t="s">
        <v>3012</v>
      </c>
      <c r="E1530" s="65" t="s">
        <v>5271</v>
      </c>
      <c r="F1530" s="67" t="s">
        <v>3013</v>
      </c>
      <c r="G1530" s="29">
        <v>4135</v>
      </c>
      <c r="H1530" s="13">
        <v>3966</v>
      </c>
      <c r="I1530" s="10">
        <f t="shared" si="414"/>
        <v>169</v>
      </c>
      <c r="J1530" s="87">
        <f t="shared" si="415"/>
        <v>4.2612203731719616</v>
      </c>
      <c r="K1530" s="29">
        <v>2240</v>
      </c>
      <c r="L1530" s="13">
        <v>2235</v>
      </c>
      <c r="M1530" s="10">
        <f t="shared" si="416"/>
        <v>5</v>
      </c>
      <c r="N1530" s="87">
        <f t="shared" si="417"/>
        <v>0.22371364653243847</v>
      </c>
      <c r="O1530" s="29">
        <v>92</v>
      </c>
      <c r="P1530" s="13">
        <v>72</v>
      </c>
      <c r="Q1530" s="10">
        <f t="shared" si="418"/>
        <v>20</v>
      </c>
      <c r="R1530" s="87">
        <f t="shared" si="419"/>
        <v>27.777777777777779</v>
      </c>
      <c r="S1530" s="29">
        <v>1804</v>
      </c>
      <c r="T1530" s="13">
        <v>1660</v>
      </c>
      <c r="U1530" s="10">
        <f t="shared" si="420"/>
        <v>144</v>
      </c>
      <c r="V1530" s="87">
        <f t="shared" si="421"/>
        <v>8.6746987951807224</v>
      </c>
      <c r="W1530" s="88" t="s">
        <v>5628</v>
      </c>
      <c r="X1530" s="89">
        <v>834</v>
      </c>
      <c r="Y1530" s="89">
        <v>834</v>
      </c>
      <c r="Z1530" s="10">
        <f t="shared" si="422"/>
        <v>0</v>
      </c>
      <c r="AA1530" s="87">
        <f t="shared" si="423"/>
        <v>0</v>
      </c>
      <c r="AB1530" s="90" t="s">
        <v>5664</v>
      </c>
      <c r="AC1530" s="89">
        <v>561</v>
      </c>
      <c r="AD1530" s="89">
        <v>461</v>
      </c>
      <c r="AE1530" s="10">
        <f t="shared" si="424"/>
        <v>100</v>
      </c>
      <c r="AF1530" s="11">
        <f t="shared" si="425"/>
        <v>21.691973969631238</v>
      </c>
      <c r="AG1530" s="91" t="s">
        <v>9612</v>
      </c>
      <c r="AH1530" s="89">
        <v>136</v>
      </c>
      <c r="AI1530" s="89">
        <v>117</v>
      </c>
      <c r="AJ1530" s="10">
        <f t="shared" si="426"/>
        <v>19</v>
      </c>
      <c r="AK1530" s="87">
        <f t="shared" si="427"/>
        <v>16.239316239316238</v>
      </c>
      <c r="AL1530" s="90" t="s">
        <v>9613</v>
      </c>
      <c r="AM1530" s="89">
        <v>84</v>
      </c>
      <c r="AN1530" s="89">
        <v>82</v>
      </c>
      <c r="AO1530" s="10">
        <f t="shared" si="428"/>
        <v>2</v>
      </c>
      <c r="AP1530" s="11">
        <f t="shared" si="429"/>
        <v>2.4390243902439024</v>
      </c>
      <c r="AQ1530" s="91" t="s">
        <v>5438</v>
      </c>
      <c r="AR1530" s="89">
        <v>54</v>
      </c>
      <c r="AS1530" s="89">
        <v>28</v>
      </c>
      <c r="AT1530" s="10">
        <f t="shared" si="430"/>
        <v>26</v>
      </c>
      <c r="AU1530" s="87">
        <f t="shared" si="431"/>
        <v>92.857142857142861</v>
      </c>
      <c r="AV1530" s="17" t="s">
        <v>9570</v>
      </c>
    </row>
    <row r="1531" spans="3:48" ht="50.1" customHeight="1">
      <c r="C1531" s="5"/>
      <c r="D1531" s="64" t="s">
        <v>3014</v>
      </c>
      <c r="E1531" s="65" t="s">
        <v>5271</v>
      </c>
      <c r="F1531" s="67" t="s">
        <v>3015</v>
      </c>
      <c r="G1531" s="29">
        <v>2442</v>
      </c>
      <c r="H1531" s="13">
        <v>2356</v>
      </c>
      <c r="I1531" s="10">
        <f t="shared" si="414"/>
        <v>86</v>
      </c>
      <c r="J1531" s="87">
        <f t="shared" si="415"/>
        <v>3.6502546689303901</v>
      </c>
      <c r="K1531" s="29">
        <v>1714</v>
      </c>
      <c r="L1531" s="13">
        <v>1613</v>
      </c>
      <c r="M1531" s="10">
        <f t="shared" si="416"/>
        <v>101</v>
      </c>
      <c r="N1531" s="87">
        <f t="shared" si="417"/>
        <v>6.2616243025418479</v>
      </c>
      <c r="O1531" s="29">
        <v>240</v>
      </c>
      <c r="P1531" s="13">
        <v>240</v>
      </c>
      <c r="Q1531" s="10">
        <f t="shared" si="418"/>
        <v>0</v>
      </c>
      <c r="R1531" s="87">
        <f t="shared" si="419"/>
        <v>0</v>
      </c>
      <c r="S1531" s="29">
        <v>488</v>
      </c>
      <c r="T1531" s="13">
        <v>503</v>
      </c>
      <c r="U1531" s="10">
        <f t="shared" si="420"/>
        <v>-15</v>
      </c>
      <c r="V1531" s="87">
        <f t="shared" si="421"/>
        <v>-2.982107355864811</v>
      </c>
      <c r="W1531" s="88" t="s">
        <v>5335</v>
      </c>
      <c r="X1531" s="89">
        <v>217</v>
      </c>
      <c r="Y1531" s="89">
        <v>216</v>
      </c>
      <c r="Z1531" s="10">
        <f t="shared" si="422"/>
        <v>1</v>
      </c>
      <c r="AA1531" s="87">
        <f t="shared" si="423"/>
        <v>0.46296296296296291</v>
      </c>
      <c r="AB1531" s="90" t="s">
        <v>5403</v>
      </c>
      <c r="AC1531" s="89">
        <v>126</v>
      </c>
      <c r="AD1531" s="89">
        <v>112</v>
      </c>
      <c r="AE1531" s="10">
        <f t="shared" si="424"/>
        <v>14</v>
      </c>
      <c r="AF1531" s="11">
        <f t="shared" si="425"/>
        <v>12.5</v>
      </c>
      <c r="AG1531" s="91" t="s">
        <v>9614</v>
      </c>
      <c r="AH1531" s="89">
        <v>101</v>
      </c>
      <c r="AI1531" s="89">
        <v>135</v>
      </c>
      <c r="AJ1531" s="10">
        <f t="shared" si="426"/>
        <v>-34</v>
      </c>
      <c r="AK1531" s="87">
        <f t="shared" si="427"/>
        <v>-25.185185185185183</v>
      </c>
      <c r="AL1531" s="90" t="s">
        <v>6499</v>
      </c>
      <c r="AM1531" s="89">
        <v>16</v>
      </c>
      <c r="AN1531" s="89">
        <v>16</v>
      </c>
      <c r="AO1531" s="10">
        <f t="shared" si="428"/>
        <v>0</v>
      </c>
      <c r="AP1531" s="11">
        <f t="shared" si="429"/>
        <v>0</v>
      </c>
      <c r="AQ1531" s="91" t="s">
        <v>5437</v>
      </c>
      <c r="AR1531" s="89">
        <v>11</v>
      </c>
      <c r="AS1531" s="89">
        <v>11</v>
      </c>
      <c r="AT1531" s="10">
        <f t="shared" si="430"/>
        <v>0</v>
      </c>
      <c r="AU1531" s="87">
        <f t="shared" si="431"/>
        <v>0</v>
      </c>
      <c r="AV1531" s="17" t="s">
        <v>9570</v>
      </c>
    </row>
    <row r="1532" spans="3:48" ht="50.1" customHeight="1">
      <c r="C1532" s="5"/>
      <c r="D1532" s="64" t="s">
        <v>3016</v>
      </c>
      <c r="E1532" s="65" t="s">
        <v>5271</v>
      </c>
      <c r="F1532" s="67" t="s">
        <v>3017</v>
      </c>
      <c r="G1532" s="29">
        <v>2989</v>
      </c>
      <c r="H1532" s="13">
        <v>2813</v>
      </c>
      <c r="I1532" s="10">
        <f t="shared" si="414"/>
        <v>176</v>
      </c>
      <c r="J1532" s="87">
        <f t="shared" si="415"/>
        <v>6.256665481692143</v>
      </c>
      <c r="K1532" s="29">
        <v>1329</v>
      </c>
      <c r="L1532" s="13">
        <v>1304</v>
      </c>
      <c r="M1532" s="10">
        <f t="shared" si="416"/>
        <v>25</v>
      </c>
      <c r="N1532" s="87">
        <f t="shared" si="417"/>
        <v>1.9171779141104295</v>
      </c>
      <c r="O1532" s="29">
        <v>393</v>
      </c>
      <c r="P1532" s="13">
        <v>388</v>
      </c>
      <c r="Q1532" s="10">
        <f t="shared" si="418"/>
        <v>5</v>
      </c>
      <c r="R1532" s="87">
        <f t="shared" si="419"/>
        <v>1.2886597938144329</v>
      </c>
      <c r="S1532" s="29">
        <v>1267</v>
      </c>
      <c r="T1532" s="13">
        <v>1120</v>
      </c>
      <c r="U1532" s="10">
        <f t="shared" si="420"/>
        <v>147</v>
      </c>
      <c r="V1532" s="87">
        <f t="shared" si="421"/>
        <v>13.125</v>
      </c>
      <c r="W1532" s="88" t="s">
        <v>9615</v>
      </c>
      <c r="X1532" s="89">
        <v>496</v>
      </c>
      <c r="Y1532" s="89">
        <v>486</v>
      </c>
      <c r="Z1532" s="10">
        <f t="shared" si="422"/>
        <v>10</v>
      </c>
      <c r="AA1532" s="87">
        <f t="shared" si="423"/>
        <v>2.0576131687242798</v>
      </c>
      <c r="AB1532" s="90" t="s">
        <v>5342</v>
      </c>
      <c r="AC1532" s="89">
        <v>412</v>
      </c>
      <c r="AD1532" s="89">
        <v>299</v>
      </c>
      <c r="AE1532" s="10">
        <f t="shared" si="424"/>
        <v>113</v>
      </c>
      <c r="AF1532" s="11">
        <f t="shared" si="425"/>
        <v>37.792642140468232</v>
      </c>
      <c r="AG1532" s="91" t="s">
        <v>9616</v>
      </c>
      <c r="AH1532" s="89">
        <v>267</v>
      </c>
      <c r="AI1532" s="89">
        <v>267</v>
      </c>
      <c r="AJ1532" s="10">
        <f t="shared" si="426"/>
        <v>0</v>
      </c>
      <c r="AK1532" s="87">
        <f t="shared" si="427"/>
        <v>0</v>
      </c>
      <c r="AL1532" s="90" t="s">
        <v>5438</v>
      </c>
      <c r="AM1532" s="89">
        <v>35</v>
      </c>
      <c r="AN1532" s="89">
        <v>12</v>
      </c>
      <c r="AO1532" s="10">
        <f t="shared" si="428"/>
        <v>23</v>
      </c>
      <c r="AP1532" s="11">
        <f t="shared" si="429"/>
        <v>191.66666666666669</v>
      </c>
      <c r="AQ1532" s="91" t="s">
        <v>5335</v>
      </c>
      <c r="AR1532" s="89">
        <v>33</v>
      </c>
      <c r="AS1532" s="89">
        <v>33</v>
      </c>
      <c r="AT1532" s="10">
        <f t="shared" si="430"/>
        <v>0</v>
      </c>
      <c r="AU1532" s="87">
        <f t="shared" si="431"/>
        <v>0</v>
      </c>
      <c r="AV1532" s="17" t="s">
        <v>9570</v>
      </c>
    </row>
    <row r="1533" spans="3:48" ht="50.1" customHeight="1">
      <c r="C1533" s="5"/>
      <c r="D1533" s="64" t="s">
        <v>3018</v>
      </c>
      <c r="E1533" s="65" t="s">
        <v>5271</v>
      </c>
      <c r="F1533" s="67" t="s">
        <v>3019</v>
      </c>
      <c r="G1533" s="29">
        <v>4948</v>
      </c>
      <c r="H1533" s="13">
        <v>4974</v>
      </c>
      <c r="I1533" s="10">
        <f t="shared" si="414"/>
        <v>-26</v>
      </c>
      <c r="J1533" s="87">
        <f t="shared" si="415"/>
        <v>-0.52271813429835134</v>
      </c>
      <c r="K1533" s="29">
        <v>1835</v>
      </c>
      <c r="L1533" s="13">
        <v>1867</v>
      </c>
      <c r="M1533" s="10">
        <f t="shared" si="416"/>
        <v>-32</v>
      </c>
      <c r="N1533" s="87">
        <f t="shared" si="417"/>
        <v>-1.7139796464916979</v>
      </c>
      <c r="O1533" s="29">
        <v>110</v>
      </c>
      <c r="P1533" s="13">
        <v>110</v>
      </c>
      <c r="Q1533" s="10">
        <f t="shared" si="418"/>
        <v>0</v>
      </c>
      <c r="R1533" s="87">
        <f t="shared" si="419"/>
        <v>0</v>
      </c>
      <c r="S1533" s="29">
        <v>3003</v>
      </c>
      <c r="T1533" s="13">
        <v>2997</v>
      </c>
      <c r="U1533" s="10">
        <f t="shared" si="420"/>
        <v>6</v>
      </c>
      <c r="V1533" s="87">
        <f t="shared" si="421"/>
        <v>0.20020020020020018</v>
      </c>
      <c r="W1533" s="88" t="s">
        <v>9617</v>
      </c>
      <c r="X1533" s="89">
        <v>1371</v>
      </c>
      <c r="Y1533" s="89">
        <v>1201</v>
      </c>
      <c r="Z1533" s="10">
        <f t="shared" si="422"/>
        <v>170</v>
      </c>
      <c r="AA1533" s="87">
        <f t="shared" si="423"/>
        <v>14.154870940882597</v>
      </c>
      <c r="AB1533" s="90" t="s">
        <v>5389</v>
      </c>
      <c r="AC1533" s="89">
        <v>932</v>
      </c>
      <c r="AD1533" s="89">
        <v>1132</v>
      </c>
      <c r="AE1533" s="10">
        <f t="shared" si="424"/>
        <v>-200</v>
      </c>
      <c r="AF1533" s="11">
        <f t="shared" si="425"/>
        <v>-17.667844522968199</v>
      </c>
      <c r="AG1533" s="91" t="s">
        <v>9618</v>
      </c>
      <c r="AH1533" s="89">
        <v>393</v>
      </c>
      <c r="AI1533" s="89">
        <v>343</v>
      </c>
      <c r="AJ1533" s="10">
        <f t="shared" si="426"/>
        <v>50</v>
      </c>
      <c r="AK1533" s="87">
        <f t="shared" si="427"/>
        <v>14.577259475218659</v>
      </c>
      <c r="AL1533" s="90" t="s">
        <v>5441</v>
      </c>
      <c r="AM1533" s="89">
        <v>238</v>
      </c>
      <c r="AN1533" s="89">
        <v>238</v>
      </c>
      <c r="AO1533" s="10">
        <f t="shared" si="428"/>
        <v>0</v>
      </c>
      <c r="AP1533" s="11">
        <f t="shared" si="429"/>
        <v>0</v>
      </c>
      <c r="AQ1533" s="91" t="s">
        <v>5335</v>
      </c>
      <c r="AR1533" s="89">
        <v>46</v>
      </c>
      <c r="AS1533" s="89">
        <v>46</v>
      </c>
      <c r="AT1533" s="10">
        <f t="shared" si="430"/>
        <v>0</v>
      </c>
      <c r="AU1533" s="87">
        <f t="shared" si="431"/>
        <v>0</v>
      </c>
      <c r="AV1533" s="17" t="s">
        <v>9570</v>
      </c>
    </row>
    <row r="1534" spans="3:48" ht="50.1" customHeight="1">
      <c r="C1534" s="5"/>
      <c r="D1534" s="64" t="s">
        <v>3020</v>
      </c>
      <c r="E1534" s="65" t="s">
        <v>5271</v>
      </c>
      <c r="F1534" s="67" t="s">
        <v>3021</v>
      </c>
      <c r="G1534" s="29">
        <v>5050</v>
      </c>
      <c r="H1534" s="13">
        <v>5517</v>
      </c>
      <c r="I1534" s="10">
        <f t="shared" si="414"/>
        <v>-467</v>
      </c>
      <c r="J1534" s="87">
        <f t="shared" si="415"/>
        <v>-8.4647453326083024</v>
      </c>
      <c r="K1534" s="29">
        <v>1420</v>
      </c>
      <c r="L1534" s="13">
        <v>1695</v>
      </c>
      <c r="M1534" s="10">
        <f t="shared" si="416"/>
        <v>-275</v>
      </c>
      <c r="N1534" s="87">
        <f t="shared" si="417"/>
        <v>-16.224188790560472</v>
      </c>
      <c r="O1534" s="29">
        <v>1889</v>
      </c>
      <c r="P1534" s="13">
        <v>1971</v>
      </c>
      <c r="Q1534" s="10">
        <f t="shared" si="418"/>
        <v>-82</v>
      </c>
      <c r="R1534" s="87">
        <f t="shared" si="419"/>
        <v>-4.1603247082699131</v>
      </c>
      <c r="S1534" s="29">
        <v>1742</v>
      </c>
      <c r="T1534" s="13">
        <v>1851</v>
      </c>
      <c r="U1534" s="10">
        <f t="shared" si="420"/>
        <v>-109</v>
      </c>
      <c r="V1534" s="87">
        <f t="shared" si="421"/>
        <v>-5.8887088060507828</v>
      </c>
      <c r="W1534" s="88" t="s">
        <v>5389</v>
      </c>
      <c r="X1534" s="89">
        <v>899</v>
      </c>
      <c r="Y1534" s="89">
        <v>1028</v>
      </c>
      <c r="Z1534" s="10">
        <f t="shared" si="422"/>
        <v>-129</v>
      </c>
      <c r="AA1534" s="87">
        <f t="shared" si="423"/>
        <v>-12.54863813229572</v>
      </c>
      <c r="AB1534" s="90" t="s">
        <v>9619</v>
      </c>
      <c r="AC1534" s="89">
        <v>256</v>
      </c>
      <c r="AD1534" s="89">
        <v>256</v>
      </c>
      <c r="AE1534" s="10">
        <f t="shared" si="424"/>
        <v>0</v>
      </c>
      <c r="AF1534" s="11">
        <f t="shared" si="425"/>
        <v>0</v>
      </c>
      <c r="AG1534" s="91" t="s">
        <v>9620</v>
      </c>
      <c r="AH1534" s="89">
        <v>191</v>
      </c>
      <c r="AI1534" s="89">
        <v>191</v>
      </c>
      <c r="AJ1534" s="10">
        <f t="shared" si="426"/>
        <v>0</v>
      </c>
      <c r="AK1534" s="87">
        <f t="shared" si="427"/>
        <v>0</v>
      </c>
      <c r="AL1534" s="90" t="s">
        <v>5403</v>
      </c>
      <c r="AM1534" s="89">
        <v>95</v>
      </c>
      <c r="AN1534" s="89">
        <v>51</v>
      </c>
      <c r="AO1534" s="10">
        <f t="shared" si="428"/>
        <v>44</v>
      </c>
      <c r="AP1534" s="11">
        <f t="shared" si="429"/>
        <v>86.274509803921575</v>
      </c>
      <c r="AQ1534" s="91" t="s">
        <v>9621</v>
      </c>
      <c r="AR1534" s="89">
        <v>92</v>
      </c>
      <c r="AS1534" s="89">
        <v>91</v>
      </c>
      <c r="AT1534" s="10">
        <f t="shared" si="430"/>
        <v>1</v>
      </c>
      <c r="AU1534" s="87">
        <f t="shared" si="431"/>
        <v>1.098901098901099</v>
      </c>
      <c r="AV1534" s="17" t="s">
        <v>9570</v>
      </c>
    </row>
    <row r="1535" spans="3:48" ht="50.1" customHeight="1">
      <c r="C1535" s="5"/>
      <c r="D1535" s="64" t="s">
        <v>3022</v>
      </c>
      <c r="E1535" s="65" t="s">
        <v>5271</v>
      </c>
      <c r="F1535" s="67" t="s">
        <v>3023</v>
      </c>
      <c r="G1535" s="29">
        <v>5446</v>
      </c>
      <c r="H1535" s="13">
        <v>5431</v>
      </c>
      <c r="I1535" s="10">
        <f t="shared" si="414"/>
        <v>15</v>
      </c>
      <c r="J1535" s="87">
        <f t="shared" si="415"/>
        <v>0.2761922297919352</v>
      </c>
      <c r="K1535" s="29">
        <v>1449</v>
      </c>
      <c r="L1535" s="13">
        <v>1498</v>
      </c>
      <c r="M1535" s="10">
        <f t="shared" si="416"/>
        <v>-49</v>
      </c>
      <c r="N1535" s="87">
        <f t="shared" si="417"/>
        <v>-3.2710280373831773</v>
      </c>
      <c r="O1535" s="29">
        <v>1233</v>
      </c>
      <c r="P1535" s="13">
        <v>1432</v>
      </c>
      <c r="Q1535" s="10">
        <f t="shared" si="418"/>
        <v>-199</v>
      </c>
      <c r="R1535" s="87">
        <f t="shared" si="419"/>
        <v>-13.896648044692739</v>
      </c>
      <c r="S1535" s="29">
        <v>2764</v>
      </c>
      <c r="T1535" s="13">
        <v>2500</v>
      </c>
      <c r="U1535" s="10">
        <f t="shared" si="420"/>
        <v>264</v>
      </c>
      <c r="V1535" s="87">
        <f t="shared" si="421"/>
        <v>10.56</v>
      </c>
      <c r="W1535" s="88" t="s">
        <v>9622</v>
      </c>
      <c r="X1535" s="89">
        <v>1278</v>
      </c>
      <c r="Y1535" s="89">
        <v>1270</v>
      </c>
      <c r="Z1535" s="10">
        <f t="shared" si="422"/>
        <v>8</v>
      </c>
      <c r="AA1535" s="87">
        <f t="shared" si="423"/>
        <v>0.62992125984251968</v>
      </c>
      <c r="AB1535" s="90" t="s">
        <v>9623</v>
      </c>
      <c r="AC1535" s="89">
        <v>443</v>
      </c>
      <c r="AD1535" s="89">
        <v>457</v>
      </c>
      <c r="AE1535" s="10">
        <f t="shared" si="424"/>
        <v>-14</v>
      </c>
      <c r="AF1535" s="11">
        <f t="shared" si="425"/>
        <v>-3.0634573304157549</v>
      </c>
      <c r="AG1535" s="91" t="s">
        <v>9624</v>
      </c>
      <c r="AH1535" s="89">
        <v>405</v>
      </c>
      <c r="AI1535" s="89">
        <v>405</v>
      </c>
      <c r="AJ1535" s="10">
        <f t="shared" si="426"/>
        <v>0</v>
      </c>
      <c r="AK1535" s="87">
        <f t="shared" si="427"/>
        <v>0</v>
      </c>
      <c r="AL1535" s="90" t="s">
        <v>9625</v>
      </c>
      <c r="AM1535" s="89">
        <v>267</v>
      </c>
      <c r="AN1535" s="89">
        <v>238</v>
      </c>
      <c r="AO1535" s="10">
        <f t="shared" si="428"/>
        <v>29</v>
      </c>
      <c r="AP1535" s="11">
        <f t="shared" si="429"/>
        <v>12.184873949579831</v>
      </c>
      <c r="AQ1535" s="91" t="s">
        <v>9626</v>
      </c>
      <c r="AR1535" s="89">
        <v>239</v>
      </c>
      <c r="AS1535" s="89">
        <v>30</v>
      </c>
      <c r="AT1535" s="10">
        <f t="shared" si="430"/>
        <v>209</v>
      </c>
      <c r="AU1535" s="87">
        <f t="shared" si="431"/>
        <v>696.66666666666663</v>
      </c>
      <c r="AV1535" s="17" t="s">
        <v>9570</v>
      </c>
    </row>
    <row r="1536" spans="3:48" ht="50.1" customHeight="1">
      <c r="C1536" s="5"/>
      <c r="D1536" s="64" t="s">
        <v>3024</v>
      </c>
      <c r="E1536" s="65" t="s">
        <v>5271</v>
      </c>
      <c r="F1536" s="67" t="s">
        <v>3025</v>
      </c>
      <c r="G1536" s="29">
        <v>1958</v>
      </c>
      <c r="H1536" s="13">
        <v>1939</v>
      </c>
      <c r="I1536" s="10">
        <f t="shared" si="414"/>
        <v>19</v>
      </c>
      <c r="J1536" s="87">
        <f t="shared" si="415"/>
        <v>0.97988653945332638</v>
      </c>
      <c r="K1536" s="29">
        <v>1113</v>
      </c>
      <c r="L1536" s="13">
        <v>1103</v>
      </c>
      <c r="M1536" s="10">
        <f t="shared" si="416"/>
        <v>10</v>
      </c>
      <c r="N1536" s="87">
        <f t="shared" si="417"/>
        <v>0.90661831368993651</v>
      </c>
      <c r="O1536" s="29">
        <v>253</v>
      </c>
      <c r="P1536" s="13">
        <v>253</v>
      </c>
      <c r="Q1536" s="10">
        <f t="shared" si="418"/>
        <v>0</v>
      </c>
      <c r="R1536" s="87">
        <f t="shared" si="419"/>
        <v>0</v>
      </c>
      <c r="S1536" s="29">
        <v>591</v>
      </c>
      <c r="T1536" s="13">
        <v>583</v>
      </c>
      <c r="U1536" s="10">
        <f t="shared" si="420"/>
        <v>8</v>
      </c>
      <c r="V1536" s="87">
        <f t="shared" si="421"/>
        <v>1.3722126929674099</v>
      </c>
      <c r="W1536" s="88" t="s">
        <v>5339</v>
      </c>
      <c r="X1536" s="89">
        <v>328</v>
      </c>
      <c r="Y1536" s="89">
        <v>328</v>
      </c>
      <c r="Z1536" s="10">
        <f t="shared" si="422"/>
        <v>0</v>
      </c>
      <c r="AA1536" s="87">
        <f t="shared" si="423"/>
        <v>0</v>
      </c>
      <c r="AB1536" s="90" t="s">
        <v>5346</v>
      </c>
      <c r="AC1536" s="89">
        <v>215</v>
      </c>
      <c r="AD1536" s="89">
        <v>215</v>
      </c>
      <c r="AE1536" s="10">
        <f t="shared" si="424"/>
        <v>0</v>
      </c>
      <c r="AF1536" s="11">
        <f t="shared" si="425"/>
        <v>0</v>
      </c>
      <c r="AG1536" s="91" t="s">
        <v>9627</v>
      </c>
      <c r="AH1536" s="89">
        <v>15</v>
      </c>
      <c r="AI1536" s="89">
        <v>15</v>
      </c>
      <c r="AJ1536" s="10">
        <f t="shared" si="426"/>
        <v>0</v>
      </c>
      <c r="AK1536" s="87">
        <f t="shared" si="427"/>
        <v>0</v>
      </c>
      <c r="AL1536" s="90" t="s">
        <v>5438</v>
      </c>
      <c r="AM1536" s="89">
        <v>12</v>
      </c>
      <c r="AN1536" s="89">
        <v>5</v>
      </c>
      <c r="AO1536" s="10">
        <f t="shared" si="428"/>
        <v>7</v>
      </c>
      <c r="AP1536" s="11">
        <f t="shared" si="429"/>
        <v>140</v>
      </c>
      <c r="AQ1536" s="91" t="s">
        <v>7720</v>
      </c>
      <c r="AR1536" s="89">
        <v>7</v>
      </c>
      <c r="AS1536" s="89">
        <v>7</v>
      </c>
      <c r="AT1536" s="10">
        <f t="shared" si="430"/>
        <v>0</v>
      </c>
      <c r="AU1536" s="87">
        <f t="shared" si="431"/>
        <v>0</v>
      </c>
      <c r="AV1536" s="17" t="s">
        <v>9570</v>
      </c>
    </row>
    <row r="1537" spans="3:48" ht="50.1" customHeight="1">
      <c r="C1537" s="5"/>
      <c r="D1537" s="64" t="s">
        <v>3026</v>
      </c>
      <c r="E1537" s="65" t="s">
        <v>5271</v>
      </c>
      <c r="F1537" s="67" t="s">
        <v>3027</v>
      </c>
      <c r="G1537" s="29">
        <v>3740</v>
      </c>
      <c r="H1537" s="13">
        <v>3444</v>
      </c>
      <c r="I1537" s="10">
        <f t="shared" si="414"/>
        <v>296</v>
      </c>
      <c r="J1537" s="87">
        <f t="shared" si="415"/>
        <v>8.5946573751451805</v>
      </c>
      <c r="K1537" s="29">
        <v>2111</v>
      </c>
      <c r="L1537" s="13">
        <v>2011</v>
      </c>
      <c r="M1537" s="10">
        <f t="shared" si="416"/>
        <v>100</v>
      </c>
      <c r="N1537" s="87">
        <f t="shared" si="417"/>
        <v>4.9726504226752857</v>
      </c>
      <c r="O1537" s="29">
        <v>5</v>
      </c>
      <c r="P1537" s="13">
        <v>5</v>
      </c>
      <c r="Q1537" s="10">
        <f t="shared" si="418"/>
        <v>0</v>
      </c>
      <c r="R1537" s="87">
        <f t="shared" si="419"/>
        <v>0</v>
      </c>
      <c r="S1537" s="29">
        <v>1625</v>
      </c>
      <c r="T1537" s="13">
        <v>1429</v>
      </c>
      <c r="U1537" s="10">
        <f t="shared" si="420"/>
        <v>196</v>
      </c>
      <c r="V1537" s="87">
        <f t="shared" si="421"/>
        <v>13.71588523442967</v>
      </c>
      <c r="W1537" s="88" t="s">
        <v>5389</v>
      </c>
      <c r="X1537" s="89">
        <v>1126</v>
      </c>
      <c r="Y1537" s="89">
        <v>1139</v>
      </c>
      <c r="Z1537" s="10">
        <f t="shared" si="422"/>
        <v>-13</v>
      </c>
      <c r="AA1537" s="87">
        <f t="shared" si="423"/>
        <v>-1.1413520632133449</v>
      </c>
      <c r="AB1537" s="90" t="s">
        <v>9628</v>
      </c>
      <c r="AC1537" s="89">
        <v>148</v>
      </c>
      <c r="AD1537" s="89">
        <v>84</v>
      </c>
      <c r="AE1537" s="10">
        <f t="shared" si="424"/>
        <v>64</v>
      </c>
      <c r="AF1537" s="11">
        <f t="shared" si="425"/>
        <v>76.19047619047619</v>
      </c>
      <c r="AG1537" s="91" t="s">
        <v>9305</v>
      </c>
      <c r="AH1537" s="89">
        <v>137</v>
      </c>
      <c r="AI1537" s="89">
        <v>59</v>
      </c>
      <c r="AJ1537" s="10">
        <f t="shared" si="426"/>
        <v>78</v>
      </c>
      <c r="AK1537" s="87">
        <f t="shared" si="427"/>
        <v>132.20338983050848</v>
      </c>
      <c r="AL1537" s="90" t="s">
        <v>6199</v>
      </c>
      <c r="AM1537" s="89">
        <v>93</v>
      </c>
      <c r="AN1537" s="89">
        <v>51</v>
      </c>
      <c r="AO1537" s="10">
        <f t="shared" si="428"/>
        <v>42</v>
      </c>
      <c r="AP1537" s="11">
        <f t="shared" si="429"/>
        <v>82.35294117647058</v>
      </c>
      <c r="AQ1537" s="91" t="s">
        <v>5682</v>
      </c>
      <c r="AR1537" s="89">
        <v>57</v>
      </c>
      <c r="AS1537" s="89">
        <v>32</v>
      </c>
      <c r="AT1537" s="10">
        <f t="shared" si="430"/>
        <v>25</v>
      </c>
      <c r="AU1537" s="87">
        <f t="shared" si="431"/>
        <v>78.125</v>
      </c>
      <c r="AV1537" s="17" t="s">
        <v>9570</v>
      </c>
    </row>
    <row r="1538" spans="3:48" ht="50.1" customHeight="1">
      <c r="C1538" s="5"/>
      <c r="D1538" s="64" t="s">
        <v>3028</v>
      </c>
      <c r="E1538" s="65" t="s">
        <v>5271</v>
      </c>
      <c r="F1538" s="67" t="s">
        <v>3029</v>
      </c>
      <c r="G1538" s="29">
        <v>1</v>
      </c>
      <c r="H1538" s="13">
        <v>1</v>
      </c>
      <c r="I1538" s="10">
        <f t="shared" si="414"/>
        <v>0</v>
      </c>
      <c r="J1538" s="87">
        <f t="shared" si="415"/>
        <v>0</v>
      </c>
      <c r="K1538" s="29">
        <v>0</v>
      </c>
      <c r="L1538" s="13">
        <v>0</v>
      </c>
      <c r="M1538" s="10" t="str">
        <f t="shared" si="416"/>
        <v>-</v>
      </c>
      <c r="N1538" s="87" t="str">
        <f t="shared" si="417"/>
        <v>-</v>
      </c>
      <c r="O1538" s="29">
        <v>0</v>
      </c>
      <c r="P1538" s="13">
        <v>0</v>
      </c>
      <c r="Q1538" s="10" t="str">
        <f t="shared" si="418"/>
        <v>-</v>
      </c>
      <c r="R1538" s="87" t="str">
        <f t="shared" si="419"/>
        <v>-</v>
      </c>
      <c r="S1538" s="29">
        <v>1</v>
      </c>
      <c r="T1538" s="13">
        <v>1</v>
      </c>
      <c r="U1538" s="10">
        <f t="shared" si="420"/>
        <v>0</v>
      </c>
      <c r="V1538" s="87">
        <f t="shared" si="421"/>
        <v>0</v>
      </c>
      <c r="W1538" s="88" t="s">
        <v>6083</v>
      </c>
      <c r="X1538" s="89">
        <v>1</v>
      </c>
      <c r="Y1538" s="89">
        <v>1</v>
      </c>
      <c r="Z1538" s="10">
        <f t="shared" si="422"/>
        <v>0</v>
      </c>
      <c r="AA1538" s="87">
        <f t="shared" si="423"/>
        <v>0</v>
      </c>
      <c r="AB1538" s="90" t="s">
        <v>11071</v>
      </c>
      <c r="AC1538" s="89" t="s">
        <v>11071</v>
      </c>
      <c r="AD1538" s="89" t="s">
        <v>5344</v>
      </c>
      <c r="AE1538" s="10" t="str">
        <f t="shared" si="424"/>
        <v>-</v>
      </c>
      <c r="AF1538" s="11" t="str">
        <f t="shared" si="425"/>
        <v>-</v>
      </c>
      <c r="AG1538" s="91" t="s">
        <v>11071</v>
      </c>
      <c r="AH1538" s="89" t="s">
        <v>11071</v>
      </c>
      <c r="AI1538" s="89" t="s">
        <v>5344</v>
      </c>
      <c r="AJ1538" s="10" t="str">
        <f t="shared" si="426"/>
        <v>-</v>
      </c>
      <c r="AK1538" s="87" t="str">
        <f t="shared" si="427"/>
        <v>-</v>
      </c>
      <c r="AL1538" s="90" t="s">
        <v>11071</v>
      </c>
      <c r="AM1538" s="89" t="s">
        <v>11071</v>
      </c>
      <c r="AN1538" s="89" t="s">
        <v>5344</v>
      </c>
      <c r="AO1538" s="10" t="str">
        <f t="shared" si="428"/>
        <v>-</v>
      </c>
      <c r="AP1538" s="11" t="str">
        <f t="shared" si="429"/>
        <v>-</v>
      </c>
      <c r="AQ1538" s="91" t="s">
        <v>11071</v>
      </c>
      <c r="AR1538" s="89" t="s">
        <v>5344</v>
      </c>
      <c r="AS1538" s="89" t="s">
        <v>5344</v>
      </c>
      <c r="AT1538" s="10" t="str">
        <f t="shared" si="430"/>
        <v>-</v>
      </c>
      <c r="AU1538" s="87" t="str">
        <f t="shared" si="431"/>
        <v>-</v>
      </c>
      <c r="AV1538" s="23"/>
    </row>
    <row r="1539" spans="3:48" ht="50.1" customHeight="1">
      <c r="C1539" s="5"/>
      <c r="D1539" s="64" t="s">
        <v>3030</v>
      </c>
      <c r="E1539" s="65" t="s">
        <v>5271</v>
      </c>
      <c r="F1539" s="67" t="s">
        <v>3031</v>
      </c>
      <c r="G1539" s="29">
        <v>35</v>
      </c>
      <c r="H1539" s="13">
        <v>35</v>
      </c>
      <c r="I1539" s="10">
        <f t="shared" si="414"/>
        <v>0</v>
      </c>
      <c r="J1539" s="87">
        <f t="shared" si="415"/>
        <v>0</v>
      </c>
      <c r="K1539" s="29">
        <v>35</v>
      </c>
      <c r="L1539" s="13">
        <v>35</v>
      </c>
      <c r="M1539" s="10">
        <f t="shared" si="416"/>
        <v>0</v>
      </c>
      <c r="N1539" s="87">
        <f t="shared" si="417"/>
        <v>0</v>
      </c>
      <c r="O1539" s="29">
        <v>0</v>
      </c>
      <c r="P1539" s="13">
        <v>0</v>
      </c>
      <c r="Q1539" s="10" t="str">
        <f t="shared" si="418"/>
        <v>-</v>
      </c>
      <c r="R1539" s="87" t="str">
        <f t="shared" si="419"/>
        <v>-</v>
      </c>
      <c r="S1539" s="29">
        <v>0</v>
      </c>
      <c r="T1539" s="13">
        <v>0</v>
      </c>
      <c r="U1539" s="10" t="str">
        <f t="shared" si="420"/>
        <v>-</v>
      </c>
      <c r="V1539" s="87" t="str">
        <f t="shared" si="421"/>
        <v>-</v>
      </c>
      <c r="W1539" s="88" t="s">
        <v>11071</v>
      </c>
      <c r="X1539" s="89" t="s">
        <v>11071</v>
      </c>
      <c r="Y1539" s="89" t="s">
        <v>5344</v>
      </c>
      <c r="Z1539" s="10" t="str">
        <f t="shared" si="422"/>
        <v>-</v>
      </c>
      <c r="AA1539" s="87" t="str">
        <f t="shared" si="423"/>
        <v>-</v>
      </c>
      <c r="AB1539" s="90" t="s">
        <v>11071</v>
      </c>
      <c r="AC1539" s="89" t="s">
        <v>11071</v>
      </c>
      <c r="AD1539" s="89" t="s">
        <v>5344</v>
      </c>
      <c r="AE1539" s="10" t="str">
        <f t="shared" si="424"/>
        <v>-</v>
      </c>
      <c r="AF1539" s="11" t="str">
        <f t="shared" si="425"/>
        <v>-</v>
      </c>
      <c r="AG1539" s="91" t="s">
        <v>11071</v>
      </c>
      <c r="AH1539" s="89" t="s">
        <v>11071</v>
      </c>
      <c r="AI1539" s="89" t="s">
        <v>5344</v>
      </c>
      <c r="AJ1539" s="10" t="str">
        <f t="shared" si="426"/>
        <v>-</v>
      </c>
      <c r="AK1539" s="87" t="str">
        <f t="shared" si="427"/>
        <v>-</v>
      </c>
      <c r="AL1539" s="90" t="s">
        <v>11071</v>
      </c>
      <c r="AM1539" s="89" t="s">
        <v>11071</v>
      </c>
      <c r="AN1539" s="89" t="s">
        <v>5344</v>
      </c>
      <c r="AO1539" s="10" t="str">
        <f t="shared" si="428"/>
        <v>-</v>
      </c>
      <c r="AP1539" s="11" t="str">
        <f t="shared" si="429"/>
        <v>-</v>
      </c>
      <c r="AQ1539" s="91" t="s">
        <v>11071</v>
      </c>
      <c r="AR1539" s="89" t="s">
        <v>5344</v>
      </c>
      <c r="AS1539" s="89" t="s">
        <v>5344</v>
      </c>
      <c r="AT1539" s="10" t="str">
        <f t="shared" si="430"/>
        <v>-</v>
      </c>
      <c r="AU1539" s="87" t="str">
        <f t="shared" si="431"/>
        <v>-</v>
      </c>
      <c r="AV1539" s="23"/>
    </row>
    <row r="1540" spans="3:48" ht="50.1" customHeight="1">
      <c r="C1540" s="5"/>
      <c r="D1540" s="64" t="s">
        <v>3032</v>
      </c>
      <c r="E1540" s="65" t="s">
        <v>5271</v>
      </c>
      <c r="F1540" s="67" t="s">
        <v>3033</v>
      </c>
      <c r="G1540" s="29">
        <v>37</v>
      </c>
      <c r="H1540" s="13">
        <v>46</v>
      </c>
      <c r="I1540" s="10">
        <f t="shared" si="414"/>
        <v>-9</v>
      </c>
      <c r="J1540" s="87">
        <f t="shared" si="415"/>
        <v>-19.565217391304348</v>
      </c>
      <c r="K1540" s="29">
        <v>37</v>
      </c>
      <c r="L1540" s="13">
        <v>46</v>
      </c>
      <c r="M1540" s="10">
        <f t="shared" si="416"/>
        <v>-9</v>
      </c>
      <c r="N1540" s="87">
        <f t="shared" si="417"/>
        <v>-19.565217391304348</v>
      </c>
      <c r="O1540" s="29">
        <v>0</v>
      </c>
      <c r="P1540" s="13">
        <v>0</v>
      </c>
      <c r="Q1540" s="10" t="str">
        <f t="shared" si="418"/>
        <v>-</v>
      </c>
      <c r="R1540" s="87" t="str">
        <f t="shared" si="419"/>
        <v>-</v>
      </c>
      <c r="S1540" s="29">
        <v>0</v>
      </c>
      <c r="T1540" s="13">
        <v>0</v>
      </c>
      <c r="U1540" s="10" t="str">
        <f t="shared" si="420"/>
        <v>-</v>
      </c>
      <c r="V1540" s="87" t="str">
        <f t="shared" si="421"/>
        <v>-</v>
      </c>
      <c r="W1540" s="88" t="s">
        <v>11071</v>
      </c>
      <c r="X1540" s="89" t="s">
        <v>11071</v>
      </c>
      <c r="Y1540" s="89" t="s">
        <v>5344</v>
      </c>
      <c r="Z1540" s="10" t="str">
        <f t="shared" si="422"/>
        <v>-</v>
      </c>
      <c r="AA1540" s="87" t="str">
        <f t="shared" si="423"/>
        <v>-</v>
      </c>
      <c r="AB1540" s="90" t="s">
        <v>11071</v>
      </c>
      <c r="AC1540" s="89" t="s">
        <v>11071</v>
      </c>
      <c r="AD1540" s="89" t="s">
        <v>5344</v>
      </c>
      <c r="AE1540" s="10" t="str">
        <f t="shared" si="424"/>
        <v>-</v>
      </c>
      <c r="AF1540" s="11" t="str">
        <f t="shared" si="425"/>
        <v>-</v>
      </c>
      <c r="AG1540" s="91" t="s">
        <v>11071</v>
      </c>
      <c r="AH1540" s="89" t="s">
        <v>11071</v>
      </c>
      <c r="AI1540" s="89" t="s">
        <v>5344</v>
      </c>
      <c r="AJ1540" s="10" t="str">
        <f t="shared" si="426"/>
        <v>-</v>
      </c>
      <c r="AK1540" s="87" t="str">
        <f t="shared" si="427"/>
        <v>-</v>
      </c>
      <c r="AL1540" s="90" t="s">
        <v>11071</v>
      </c>
      <c r="AM1540" s="89" t="s">
        <v>11071</v>
      </c>
      <c r="AN1540" s="89" t="s">
        <v>5344</v>
      </c>
      <c r="AO1540" s="10" t="str">
        <f t="shared" si="428"/>
        <v>-</v>
      </c>
      <c r="AP1540" s="11" t="str">
        <f t="shared" si="429"/>
        <v>-</v>
      </c>
      <c r="AQ1540" s="91" t="s">
        <v>11071</v>
      </c>
      <c r="AR1540" s="89" t="s">
        <v>5344</v>
      </c>
      <c r="AS1540" s="89" t="s">
        <v>5344</v>
      </c>
      <c r="AT1540" s="10" t="str">
        <f t="shared" si="430"/>
        <v>-</v>
      </c>
      <c r="AU1540" s="87" t="str">
        <f t="shared" si="431"/>
        <v>-</v>
      </c>
      <c r="AV1540" s="23"/>
    </row>
    <row r="1541" spans="3:48" ht="50.1" customHeight="1">
      <c r="C1541" s="5"/>
      <c r="D1541" s="64" t="s">
        <v>3034</v>
      </c>
      <c r="E1541" s="65" t="s">
        <v>5271</v>
      </c>
      <c r="F1541" s="67" t="s">
        <v>3035</v>
      </c>
      <c r="G1541" s="29">
        <v>38</v>
      </c>
      <c r="H1541" s="13">
        <v>35</v>
      </c>
      <c r="I1541" s="10">
        <f t="shared" si="414"/>
        <v>3</v>
      </c>
      <c r="J1541" s="87">
        <f t="shared" si="415"/>
        <v>8.5714285714285712</v>
      </c>
      <c r="K1541" s="29">
        <v>38</v>
      </c>
      <c r="L1541" s="13">
        <v>35</v>
      </c>
      <c r="M1541" s="10">
        <f t="shared" si="416"/>
        <v>3</v>
      </c>
      <c r="N1541" s="87">
        <f t="shared" si="417"/>
        <v>8.5714285714285712</v>
      </c>
      <c r="O1541" s="29">
        <v>0</v>
      </c>
      <c r="P1541" s="13">
        <v>0</v>
      </c>
      <c r="Q1541" s="10" t="str">
        <f t="shared" si="418"/>
        <v>-</v>
      </c>
      <c r="R1541" s="87" t="str">
        <f t="shared" si="419"/>
        <v>-</v>
      </c>
      <c r="S1541" s="29">
        <v>0</v>
      </c>
      <c r="T1541" s="13">
        <v>0</v>
      </c>
      <c r="U1541" s="10" t="str">
        <f t="shared" si="420"/>
        <v>-</v>
      </c>
      <c r="V1541" s="87" t="str">
        <f t="shared" si="421"/>
        <v>-</v>
      </c>
      <c r="W1541" s="88" t="s">
        <v>11071</v>
      </c>
      <c r="X1541" s="89" t="s">
        <v>11071</v>
      </c>
      <c r="Y1541" s="89" t="s">
        <v>5344</v>
      </c>
      <c r="Z1541" s="10" t="str">
        <f t="shared" si="422"/>
        <v>-</v>
      </c>
      <c r="AA1541" s="87" t="str">
        <f t="shared" si="423"/>
        <v>-</v>
      </c>
      <c r="AB1541" s="90" t="s">
        <v>11071</v>
      </c>
      <c r="AC1541" s="89" t="s">
        <v>11071</v>
      </c>
      <c r="AD1541" s="89" t="s">
        <v>5344</v>
      </c>
      <c r="AE1541" s="10" t="str">
        <f t="shared" si="424"/>
        <v>-</v>
      </c>
      <c r="AF1541" s="11" t="str">
        <f t="shared" si="425"/>
        <v>-</v>
      </c>
      <c r="AG1541" s="91" t="s">
        <v>11071</v>
      </c>
      <c r="AH1541" s="89" t="s">
        <v>11071</v>
      </c>
      <c r="AI1541" s="89" t="s">
        <v>5344</v>
      </c>
      <c r="AJ1541" s="10" t="str">
        <f t="shared" si="426"/>
        <v>-</v>
      </c>
      <c r="AK1541" s="87" t="str">
        <f t="shared" si="427"/>
        <v>-</v>
      </c>
      <c r="AL1541" s="90" t="s">
        <v>11071</v>
      </c>
      <c r="AM1541" s="89" t="s">
        <v>11071</v>
      </c>
      <c r="AN1541" s="89" t="s">
        <v>5344</v>
      </c>
      <c r="AO1541" s="10" t="str">
        <f t="shared" si="428"/>
        <v>-</v>
      </c>
      <c r="AP1541" s="11" t="str">
        <f t="shared" si="429"/>
        <v>-</v>
      </c>
      <c r="AQ1541" s="91" t="s">
        <v>11071</v>
      </c>
      <c r="AR1541" s="89" t="s">
        <v>5344</v>
      </c>
      <c r="AS1541" s="89" t="s">
        <v>5344</v>
      </c>
      <c r="AT1541" s="10" t="str">
        <f t="shared" si="430"/>
        <v>-</v>
      </c>
      <c r="AU1541" s="87" t="str">
        <f t="shared" si="431"/>
        <v>-</v>
      </c>
      <c r="AV1541" s="23"/>
    </row>
    <row r="1542" spans="3:48" ht="50.1" customHeight="1">
      <c r="C1542" s="5"/>
      <c r="D1542" s="64" t="s">
        <v>3036</v>
      </c>
      <c r="E1542" s="65" t="s">
        <v>5271</v>
      </c>
      <c r="F1542" s="67" t="s">
        <v>3037</v>
      </c>
      <c r="G1542" s="29">
        <v>56</v>
      </c>
      <c r="H1542" s="13">
        <v>68</v>
      </c>
      <c r="I1542" s="10">
        <f t="shared" si="414"/>
        <v>-12</v>
      </c>
      <c r="J1542" s="87">
        <f t="shared" si="415"/>
        <v>-17.647058823529413</v>
      </c>
      <c r="K1542" s="29">
        <v>0</v>
      </c>
      <c r="L1542" s="13">
        <v>0</v>
      </c>
      <c r="M1542" s="10" t="str">
        <f t="shared" si="416"/>
        <v>-</v>
      </c>
      <c r="N1542" s="87" t="str">
        <f t="shared" si="417"/>
        <v>-</v>
      </c>
      <c r="O1542" s="29">
        <v>0</v>
      </c>
      <c r="P1542" s="13">
        <v>0</v>
      </c>
      <c r="Q1542" s="10" t="str">
        <f t="shared" si="418"/>
        <v>-</v>
      </c>
      <c r="R1542" s="87" t="str">
        <f t="shared" si="419"/>
        <v>-</v>
      </c>
      <c r="S1542" s="29">
        <v>56</v>
      </c>
      <c r="T1542" s="13">
        <v>68</v>
      </c>
      <c r="U1542" s="10">
        <f t="shared" si="420"/>
        <v>-12</v>
      </c>
      <c r="V1542" s="87">
        <f t="shared" si="421"/>
        <v>-17.647058823529413</v>
      </c>
      <c r="W1542" s="88" t="s">
        <v>5937</v>
      </c>
      <c r="X1542" s="89">
        <v>56</v>
      </c>
      <c r="Y1542" s="89">
        <v>68</v>
      </c>
      <c r="Z1542" s="10">
        <f t="shared" si="422"/>
        <v>-12</v>
      </c>
      <c r="AA1542" s="87">
        <f t="shared" si="423"/>
        <v>-17.647058823529413</v>
      </c>
      <c r="AB1542" s="90" t="s">
        <v>11071</v>
      </c>
      <c r="AC1542" s="89" t="s">
        <v>11071</v>
      </c>
      <c r="AD1542" s="89" t="s">
        <v>5344</v>
      </c>
      <c r="AE1542" s="10" t="str">
        <f t="shared" si="424"/>
        <v>-</v>
      </c>
      <c r="AF1542" s="11" t="str">
        <f t="shared" si="425"/>
        <v>-</v>
      </c>
      <c r="AG1542" s="91" t="s">
        <v>11071</v>
      </c>
      <c r="AH1542" s="89" t="s">
        <v>11071</v>
      </c>
      <c r="AI1542" s="89" t="s">
        <v>5344</v>
      </c>
      <c r="AJ1542" s="10" t="str">
        <f t="shared" si="426"/>
        <v>-</v>
      </c>
      <c r="AK1542" s="87" t="str">
        <f t="shared" si="427"/>
        <v>-</v>
      </c>
      <c r="AL1542" s="90" t="s">
        <v>11071</v>
      </c>
      <c r="AM1542" s="89" t="s">
        <v>11071</v>
      </c>
      <c r="AN1542" s="89" t="s">
        <v>5344</v>
      </c>
      <c r="AO1542" s="10" t="str">
        <f t="shared" si="428"/>
        <v>-</v>
      </c>
      <c r="AP1542" s="11" t="str">
        <f t="shared" si="429"/>
        <v>-</v>
      </c>
      <c r="AQ1542" s="91" t="s">
        <v>11071</v>
      </c>
      <c r="AR1542" s="89" t="s">
        <v>5344</v>
      </c>
      <c r="AS1542" s="89" t="s">
        <v>5344</v>
      </c>
      <c r="AT1542" s="10" t="str">
        <f t="shared" si="430"/>
        <v>-</v>
      </c>
      <c r="AU1542" s="87" t="str">
        <f t="shared" si="431"/>
        <v>-</v>
      </c>
      <c r="AV1542" s="23"/>
    </row>
    <row r="1543" spans="3:48" ht="50.1" customHeight="1">
      <c r="C1543" s="5"/>
      <c r="D1543" s="64" t="s">
        <v>3038</v>
      </c>
      <c r="E1543" s="65" t="s">
        <v>5271</v>
      </c>
      <c r="F1543" s="67" t="s">
        <v>3039</v>
      </c>
      <c r="G1543" s="29">
        <v>131</v>
      </c>
      <c r="H1543" s="13">
        <v>120</v>
      </c>
      <c r="I1543" s="10">
        <f t="shared" si="414"/>
        <v>11</v>
      </c>
      <c r="J1543" s="87">
        <f t="shared" si="415"/>
        <v>9.1666666666666661</v>
      </c>
      <c r="K1543" s="29">
        <v>131</v>
      </c>
      <c r="L1543" s="13">
        <v>120</v>
      </c>
      <c r="M1543" s="10">
        <f t="shared" si="416"/>
        <v>11</v>
      </c>
      <c r="N1543" s="87">
        <f t="shared" si="417"/>
        <v>9.1666666666666661</v>
      </c>
      <c r="O1543" s="29">
        <v>0</v>
      </c>
      <c r="P1543" s="13">
        <v>0</v>
      </c>
      <c r="Q1543" s="10" t="str">
        <f t="shared" si="418"/>
        <v>-</v>
      </c>
      <c r="R1543" s="87" t="str">
        <f t="shared" si="419"/>
        <v>-</v>
      </c>
      <c r="S1543" s="29">
        <v>0</v>
      </c>
      <c r="T1543" s="13">
        <v>0</v>
      </c>
      <c r="U1543" s="10" t="str">
        <f t="shared" si="420"/>
        <v>-</v>
      </c>
      <c r="V1543" s="87" t="str">
        <f t="shared" si="421"/>
        <v>-</v>
      </c>
      <c r="W1543" s="88" t="s">
        <v>11071</v>
      </c>
      <c r="X1543" s="89" t="s">
        <v>11071</v>
      </c>
      <c r="Y1543" s="89" t="s">
        <v>5344</v>
      </c>
      <c r="Z1543" s="10" t="str">
        <f t="shared" si="422"/>
        <v>-</v>
      </c>
      <c r="AA1543" s="87" t="str">
        <f t="shared" si="423"/>
        <v>-</v>
      </c>
      <c r="AB1543" s="90" t="s">
        <v>11071</v>
      </c>
      <c r="AC1543" s="89" t="s">
        <v>11071</v>
      </c>
      <c r="AD1543" s="89" t="s">
        <v>5344</v>
      </c>
      <c r="AE1543" s="10" t="str">
        <f t="shared" si="424"/>
        <v>-</v>
      </c>
      <c r="AF1543" s="11" t="str">
        <f t="shared" si="425"/>
        <v>-</v>
      </c>
      <c r="AG1543" s="91" t="s">
        <v>11071</v>
      </c>
      <c r="AH1543" s="89" t="s">
        <v>11071</v>
      </c>
      <c r="AI1543" s="89" t="s">
        <v>5344</v>
      </c>
      <c r="AJ1543" s="10" t="str">
        <f t="shared" si="426"/>
        <v>-</v>
      </c>
      <c r="AK1543" s="87" t="str">
        <f t="shared" si="427"/>
        <v>-</v>
      </c>
      <c r="AL1543" s="90" t="s">
        <v>11071</v>
      </c>
      <c r="AM1543" s="89" t="s">
        <v>11071</v>
      </c>
      <c r="AN1543" s="89" t="s">
        <v>5344</v>
      </c>
      <c r="AO1543" s="10" t="str">
        <f t="shared" si="428"/>
        <v>-</v>
      </c>
      <c r="AP1543" s="11" t="str">
        <f t="shared" si="429"/>
        <v>-</v>
      </c>
      <c r="AQ1543" s="91" t="s">
        <v>11071</v>
      </c>
      <c r="AR1543" s="89" t="s">
        <v>5344</v>
      </c>
      <c r="AS1543" s="89" t="s">
        <v>5344</v>
      </c>
      <c r="AT1543" s="10" t="str">
        <f t="shared" si="430"/>
        <v>-</v>
      </c>
      <c r="AU1543" s="87" t="str">
        <f t="shared" si="431"/>
        <v>-</v>
      </c>
      <c r="AV1543" s="37"/>
    </row>
    <row r="1544" spans="3:48" ht="50.1" customHeight="1">
      <c r="C1544" s="5"/>
      <c r="D1544" s="64" t="s">
        <v>3040</v>
      </c>
      <c r="E1544" s="65" t="s">
        <v>5271</v>
      </c>
      <c r="F1544" s="67" t="s">
        <v>3041</v>
      </c>
      <c r="G1544" s="29">
        <v>31</v>
      </c>
      <c r="H1544" s="13">
        <v>31</v>
      </c>
      <c r="I1544" s="10">
        <f t="shared" si="414"/>
        <v>0</v>
      </c>
      <c r="J1544" s="87">
        <f t="shared" si="415"/>
        <v>0</v>
      </c>
      <c r="K1544" s="29">
        <v>0</v>
      </c>
      <c r="L1544" s="13">
        <v>0</v>
      </c>
      <c r="M1544" s="10" t="str">
        <f t="shared" si="416"/>
        <v>-</v>
      </c>
      <c r="N1544" s="87" t="str">
        <f t="shared" si="417"/>
        <v>-</v>
      </c>
      <c r="O1544" s="29">
        <v>0</v>
      </c>
      <c r="P1544" s="13">
        <v>0</v>
      </c>
      <c r="Q1544" s="10" t="str">
        <f t="shared" si="418"/>
        <v>-</v>
      </c>
      <c r="R1544" s="87" t="str">
        <f t="shared" si="419"/>
        <v>-</v>
      </c>
      <c r="S1544" s="29">
        <v>31</v>
      </c>
      <c r="T1544" s="13">
        <v>31</v>
      </c>
      <c r="U1544" s="10">
        <f t="shared" si="420"/>
        <v>0</v>
      </c>
      <c r="V1544" s="87">
        <f t="shared" si="421"/>
        <v>0</v>
      </c>
      <c r="W1544" s="88" t="s">
        <v>6152</v>
      </c>
      <c r="X1544" s="89">
        <v>31.44</v>
      </c>
      <c r="Y1544" s="89">
        <v>31.431000000000001</v>
      </c>
      <c r="Z1544" s="10">
        <f t="shared" si="422"/>
        <v>9.0000000000003411E-3</v>
      </c>
      <c r="AA1544" s="87">
        <f t="shared" si="423"/>
        <v>2.8634150997424009E-2</v>
      </c>
      <c r="AB1544" s="90" t="s">
        <v>11071</v>
      </c>
      <c r="AC1544" s="89" t="s">
        <v>11071</v>
      </c>
      <c r="AD1544" s="89" t="s">
        <v>5344</v>
      </c>
      <c r="AE1544" s="10" t="str">
        <f t="shared" si="424"/>
        <v>-</v>
      </c>
      <c r="AF1544" s="11" t="str">
        <f t="shared" si="425"/>
        <v>-</v>
      </c>
      <c r="AG1544" s="91" t="s">
        <v>11071</v>
      </c>
      <c r="AH1544" s="89" t="s">
        <v>11071</v>
      </c>
      <c r="AI1544" s="89" t="s">
        <v>5344</v>
      </c>
      <c r="AJ1544" s="10" t="str">
        <f t="shared" si="426"/>
        <v>-</v>
      </c>
      <c r="AK1544" s="87" t="str">
        <f t="shared" si="427"/>
        <v>-</v>
      </c>
      <c r="AL1544" s="90" t="s">
        <v>11071</v>
      </c>
      <c r="AM1544" s="89" t="s">
        <v>11071</v>
      </c>
      <c r="AN1544" s="89" t="s">
        <v>5344</v>
      </c>
      <c r="AO1544" s="10" t="str">
        <f t="shared" si="428"/>
        <v>-</v>
      </c>
      <c r="AP1544" s="11" t="str">
        <f t="shared" si="429"/>
        <v>-</v>
      </c>
      <c r="AQ1544" s="91" t="s">
        <v>11071</v>
      </c>
      <c r="AR1544" s="89" t="s">
        <v>5344</v>
      </c>
      <c r="AS1544" s="89" t="s">
        <v>5344</v>
      </c>
      <c r="AT1544" s="10" t="str">
        <f t="shared" si="430"/>
        <v>-</v>
      </c>
      <c r="AU1544" s="87" t="str">
        <f t="shared" si="431"/>
        <v>-</v>
      </c>
      <c r="AV1544" s="37"/>
    </row>
    <row r="1545" spans="3:48" ht="50.1" customHeight="1">
      <c r="C1545" s="5"/>
      <c r="D1545" s="64" t="s">
        <v>3042</v>
      </c>
      <c r="E1545" s="65" t="s">
        <v>5271</v>
      </c>
      <c r="F1545" s="67" t="s">
        <v>3043</v>
      </c>
      <c r="G1545" s="29">
        <v>1706</v>
      </c>
      <c r="H1545" s="13">
        <v>1041</v>
      </c>
      <c r="I1545" s="10">
        <f t="shared" ref="I1545:I1608" si="432">IF(OR(G1545&gt;0,H1545&gt;0),G1545-H1545,"-")</f>
        <v>665</v>
      </c>
      <c r="J1545" s="87">
        <f t="shared" ref="J1545:J1608" si="433">IFERROR(IF(OR(G1545&gt;0,H1545&gt;0),I1545/H1545*100,"-"),"-")</f>
        <v>63.880883765609987</v>
      </c>
      <c r="K1545" s="29">
        <v>698</v>
      </c>
      <c r="L1545" s="13">
        <v>450</v>
      </c>
      <c r="M1545" s="10">
        <f t="shared" ref="M1545:M1608" si="434">IF(OR(K1545&gt;0,L1545&gt;0),K1545-L1545,"-")</f>
        <v>248</v>
      </c>
      <c r="N1545" s="87">
        <f t="shared" ref="N1545:N1608" si="435">IFERROR(IF(OR(K1545&gt;0,L1545&gt;0),M1545/L1545*100,"-"),"-")</f>
        <v>55.111111111111114</v>
      </c>
      <c r="O1545" s="29">
        <v>0</v>
      </c>
      <c r="P1545" s="13">
        <v>11</v>
      </c>
      <c r="Q1545" s="10">
        <f t="shared" ref="Q1545:Q1608" si="436">IF(OR(O1545&gt;0,P1545&gt;0),O1545-P1545,"-")</f>
        <v>-11</v>
      </c>
      <c r="R1545" s="87">
        <f t="shared" ref="R1545:R1608" si="437">IFERROR(IF(OR(O1545&gt;0,P1545&gt;0),Q1545/P1545*100,"-"),"-")</f>
        <v>-100</v>
      </c>
      <c r="S1545" s="29">
        <v>1008</v>
      </c>
      <c r="T1545" s="13">
        <v>580</v>
      </c>
      <c r="U1545" s="10">
        <f t="shared" ref="U1545:U1608" si="438">IF(OR(S1545&gt;0,T1545&gt;0),S1545-T1545,"-")</f>
        <v>428</v>
      </c>
      <c r="V1545" s="87">
        <f t="shared" ref="V1545:V1608" si="439">IFERROR(IF(OR(S1545&gt;0,T1545&gt;0),U1545/T1545*100,"-"),"-")</f>
        <v>73.793103448275872</v>
      </c>
      <c r="W1545" s="88" t="s">
        <v>9629</v>
      </c>
      <c r="X1545" s="89">
        <v>964</v>
      </c>
      <c r="Y1545" s="89">
        <v>536</v>
      </c>
      <c r="Z1545" s="10">
        <f t="shared" ref="Z1545:Z1608" si="440">IFERROR(IF(OR(X1545&gt;0,Y1545&gt;0),X1545-Y1545,"-"),"-")</f>
        <v>428</v>
      </c>
      <c r="AA1545" s="87">
        <f t="shared" ref="AA1545:AA1608" si="441">IFERROR(IF(OR(X1545&gt;0,Y1545&gt;0),Z1545/Y1545*100,"-"),"-")</f>
        <v>79.850746268656707</v>
      </c>
      <c r="AB1545" s="90" t="s">
        <v>5843</v>
      </c>
      <c r="AC1545" s="89">
        <v>44</v>
      </c>
      <c r="AD1545" s="89">
        <v>44</v>
      </c>
      <c r="AE1545" s="10">
        <f t="shared" ref="AE1545:AE1608" si="442">IFERROR(IF(OR(AC1545&gt;0,AD1545&gt;0),AC1545-AD1545,"-"),"-")</f>
        <v>0</v>
      </c>
      <c r="AF1545" s="11">
        <f t="shared" ref="AF1545:AF1608" si="443">IFERROR(IF(OR(AC1545&gt;0,AD1545&gt;0),AE1545/AD1545*100,"-"),"-")</f>
        <v>0</v>
      </c>
      <c r="AG1545" s="91" t="s">
        <v>11071</v>
      </c>
      <c r="AH1545" s="89" t="s">
        <v>11071</v>
      </c>
      <c r="AI1545" s="89" t="s">
        <v>5344</v>
      </c>
      <c r="AJ1545" s="10" t="str">
        <f t="shared" ref="AJ1545:AJ1608" si="444">IFERROR(IF(OR(AH1545&gt;0,AI1545&gt;0),AH1545-AI1545,"-"),"-")</f>
        <v>-</v>
      </c>
      <c r="AK1545" s="87" t="str">
        <f t="shared" ref="AK1545:AK1608" si="445">IFERROR(IF(OR(AH1545&gt;0,AI1545&gt;0),AJ1545/AI1545*100,"-"),"-")</f>
        <v>-</v>
      </c>
      <c r="AL1545" s="90" t="s">
        <v>11071</v>
      </c>
      <c r="AM1545" s="89" t="s">
        <v>11071</v>
      </c>
      <c r="AN1545" s="89" t="s">
        <v>5344</v>
      </c>
      <c r="AO1545" s="10" t="str">
        <f t="shared" ref="AO1545:AO1608" si="446">IFERROR(IF(OR(AM1545&gt;0,AN1545&gt;0),AM1545-AN1545,"-"),"-")</f>
        <v>-</v>
      </c>
      <c r="AP1545" s="11" t="str">
        <f t="shared" ref="AP1545:AP1608" si="447">IFERROR(IF(OR(AM1545&gt;0,AN1545&gt;0),AO1545/AN1545*100,"-"),"-")</f>
        <v>-</v>
      </c>
      <c r="AQ1545" s="91" t="s">
        <v>11071</v>
      </c>
      <c r="AR1545" s="89" t="s">
        <v>5344</v>
      </c>
      <c r="AS1545" s="89" t="s">
        <v>5344</v>
      </c>
      <c r="AT1545" s="10" t="str">
        <f t="shared" ref="AT1545:AT1608" si="448">IFERROR(IF(OR(AR1545&gt;0,AS1545&gt;0),AR1545-AS1545,"-"),"-")</f>
        <v>-</v>
      </c>
      <c r="AU1545" s="87" t="str">
        <f t="shared" ref="AU1545:AU1608" si="449">IFERROR(IF(OR(AR1545&gt;0,AS1545&gt;0),AT1545/AS1545*100,"-"),"-")</f>
        <v>-</v>
      </c>
      <c r="AV1545" s="23"/>
    </row>
    <row r="1546" spans="3:48" ht="50.1" customHeight="1">
      <c r="C1546" s="5"/>
      <c r="D1546" s="64" t="s">
        <v>3044</v>
      </c>
      <c r="E1546" s="65" t="s">
        <v>5271</v>
      </c>
      <c r="F1546" s="67" t="s">
        <v>3045</v>
      </c>
      <c r="G1546" s="29">
        <v>16</v>
      </c>
      <c r="H1546" s="13">
        <v>18</v>
      </c>
      <c r="I1546" s="10">
        <f t="shared" si="432"/>
        <v>-2</v>
      </c>
      <c r="J1546" s="87">
        <f t="shared" si="433"/>
        <v>-11.111111111111111</v>
      </c>
      <c r="K1546" s="29">
        <v>16</v>
      </c>
      <c r="L1546" s="13">
        <v>18</v>
      </c>
      <c r="M1546" s="10">
        <f t="shared" si="434"/>
        <v>-2</v>
      </c>
      <c r="N1546" s="87">
        <f t="shared" si="435"/>
        <v>-11.111111111111111</v>
      </c>
      <c r="O1546" s="29">
        <v>0</v>
      </c>
      <c r="P1546" s="13">
        <v>0</v>
      </c>
      <c r="Q1546" s="10" t="str">
        <f t="shared" si="436"/>
        <v>-</v>
      </c>
      <c r="R1546" s="87" t="str">
        <f t="shared" si="437"/>
        <v>-</v>
      </c>
      <c r="S1546" s="29">
        <v>0</v>
      </c>
      <c r="T1546" s="13">
        <v>0</v>
      </c>
      <c r="U1546" s="10" t="str">
        <f t="shared" si="438"/>
        <v>-</v>
      </c>
      <c r="V1546" s="87" t="str">
        <f t="shared" si="439"/>
        <v>-</v>
      </c>
      <c r="W1546" s="88" t="s">
        <v>11071</v>
      </c>
      <c r="X1546" s="89" t="s">
        <v>11071</v>
      </c>
      <c r="Y1546" s="89" t="s">
        <v>5344</v>
      </c>
      <c r="Z1546" s="10" t="str">
        <f t="shared" si="440"/>
        <v>-</v>
      </c>
      <c r="AA1546" s="87" t="str">
        <f t="shared" si="441"/>
        <v>-</v>
      </c>
      <c r="AB1546" s="90" t="s">
        <v>11071</v>
      </c>
      <c r="AC1546" s="89" t="s">
        <v>11071</v>
      </c>
      <c r="AD1546" s="89" t="s">
        <v>5344</v>
      </c>
      <c r="AE1546" s="10" t="str">
        <f t="shared" si="442"/>
        <v>-</v>
      </c>
      <c r="AF1546" s="11" t="str">
        <f t="shared" si="443"/>
        <v>-</v>
      </c>
      <c r="AG1546" s="91" t="s">
        <v>11071</v>
      </c>
      <c r="AH1546" s="89" t="s">
        <v>11071</v>
      </c>
      <c r="AI1546" s="89" t="s">
        <v>5344</v>
      </c>
      <c r="AJ1546" s="10" t="str">
        <f t="shared" si="444"/>
        <v>-</v>
      </c>
      <c r="AK1546" s="87" t="str">
        <f t="shared" si="445"/>
        <v>-</v>
      </c>
      <c r="AL1546" s="90" t="s">
        <v>11071</v>
      </c>
      <c r="AM1546" s="89" t="s">
        <v>11071</v>
      </c>
      <c r="AN1546" s="89" t="s">
        <v>5344</v>
      </c>
      <c r="AO1546" s="10" t="str">
        <f t="shared" si="446"/>
        <v>-</v>
      </c>
      <c r="AP1546" s="11" t="str">
        <f t="shared" si="447"/>
        <v>-</v>
      </c>
      <c r="AQ1546" s="91" t="s">
        <v>11071</v>
      </c>
      <c r="AR1546" s="89" t="s">
        <v>5344</v>
      </c>
      <c r="AS1546" s="89" t="s">
        <v>5344</v>
      </c>
      <c r="AT1546" s="10" t="str">
        <f t="shared" si="448"/>
        <v>-</v>
      </c>
      <c r="AU1546" s="87" t="str">
        <f t="shared" si="449"/>
        <v>-</v>
      </c>
      <c r="AV1546" s="23"/>
    </row>
    <row r="1547" spans="3:48" ht="50.1" customHeight="1">
      <c r="C1547" s="5"/>
      <c r="D1547" s="64" t="s">
        <v>3046</v>
      </c>
      <c r="E1547" s="65" t="s">
        <v>5271</v>
      </c>
      <c r="F1547" s="67" t="s">
        <v>3047</v>
      </c>
      <c r="G1547" s="29">
        <v>8435</v>
      </c>
      <c r="H1547" s="13">
        <v>7063</v>
      </c>
      <c r="I1547" s="10">
        <f t="shared" si="432"/>
        <v>1372</v>
      </c>
      <c r="J1547" s="87">
        <f t="shared" si="433"/>
        <v>19.425173439048564</v>
      </c>
      <c r="K1547" s="29">
        <v>8302</v>
      </c>
      <c r="L1547" s="13">
        <v>6930</v>
      </c>
      <c r="M1547" s="10">
        <f t="shared" si="434"/>
        <v>1372</v>
      </c>
      <c r="N1547" s="87">
        <f t="shared" si="435"/>
        <v>19.797979797979799</v>
      </c>
      <c r="O1547" s="29">
        <v>0</v>
      </c>
      <c r="P1547" s="13">
        <v>0</v>
      </c>
      <c r="Q1547" s="10" t="str">
        <f t="shared" si="436"/>
        <v>-</v>
      </c>
      <c r="R1547" s="87" t="str">
        <f t="shared" si="437"/>
        <v>-</v>
      </c>
      <c r="S1547" s="29">
        <v>133</v>
      </c>
      <c r="T1547" s="13">
        <v>133</v>
      </c>
      <c r="U1547" s="10">
        <f t="shared" si="438"/>
        <v>0</v>
      </c>
      <c r="V1547" s="87">
        <f t="shared" si="439"/>
        <v>0</v>
      </c>
      <c r="W1547" s="88" t="s">
        <v>6753</v>
      </c>
      <c r="X1547" s="89">
        <v>133</v>
      </c>
      <c r="Y1547" s="89">
        <v>133</v>
      </c>
      <c r="Z1547" s="10">
        <f t="shared" si="440"/>
        <v>0</v>
      </c>
      <c r="AA1547" s="87">
        <f t="shared" si="441"/>
        <v>0</v>
      </c>
      <c r="AB1547" s="90" t="s">
        <v>11071</v>
      </c>
      <c r="AC1547" s="89" t="s">
        <v>11071</v>
      </c>
      <c r="AD1547" s="89" t="s">
        <v>5344</v>
      </c>
      <c r="AE1547" s="10" t="str">
        <f t="shared" si="442"/>
        <v>-</v>
      </c>
      <c r="AF1547" s="11" t="str">
        <f t="shared" si="443"/>
        <v>-</v>
      </c>
      <c r="AG1547" s="91" t="s">
        <v>11071</v>
      </c>
      <c r="AH1547" s="89" t="s">
        <v>11071</v>
      </c>
      <c r="AI1547" s="89" t="s">
        <v>5344</v>
      </c>
      <c r="AJ1547" s="10" t="str">
        <f t="shared" si="444"/>
        <v>-</v>
      </c>
      <c r="AK1547" s="87" t="str">
        <f t="shared" si="445"/>
        <v>-</v>
      </c>
      <c r="AL1547" s="90" t="s">
        <v>11071</v>
      </c>
      <c r="AM1547" s="89" t="s">
        <v>11071</v>
      </c>
      <c r="AN1547" s="89" t="s">
        <v>5344</v>
      </c>
      <c r="AO1547" s="10" t="str">
        <f t="shared" si="446"/>
        <v>-</v>
      </c>
      <c r="AP1547" s="11" t="str">
        <f t="shared" si="447"/>
        <v>-</v>
      </c>
      <c r="AQ1547" s="91" t="s">
        <v>11071</v>
      </c>
      <c r="AR1547" s="89" t="s">
        <v>5344</v>
      </c>
      <c r="AS1547" s="89" t="s">
        <v>5344</v>
      </c>
      <c r="AT1547" s="10" t="str">
        <f t="shared" si="448"/>
        <v>-</v>
      </c>
      <c r="AU1547" s="87" t="str">
        <f t="shared" si="449"/>
        <v>-</v>
      </c>
      <c r="AV1547" s="23"/>
    </row>
    <row r="1548" spans="3:48" ht="50.1" customHeight="1">
      <c r="C1548" s="5"/>
      <c r="D1548" s="64" t="s">
        <v>3048</v>
      </c>
      <c r="E1548" s="65" t="s">
        <v>5271</v>
      </c>
      <c r="F1548" s="67" t="s">
        <v>3049</v>
      </c>
      <c r="G1548" s="29">
        <v>143</v>
      </c>
      <c r="H1548" s="13">
        <v>143</v>
      </c>
      <c r="I1548" s="10">
        <f t="shared" si="432"/>
        <v>0</v>
      </c>
      <c r="J1548" s="87">
        <f t="shared" si="433"/>
        <v>0</v>
      </c>
      <c r="K1548" s="29">
        <v>143</v>
      </c>
      <c r="L1548" s="13">
        <v>143</v>
      </c>
      <c r="M1548" s="10">
        <f t="shared" si="434"/>
        <v>0</v>
      </c>
      <c r="N1548" s="87">
        <f t="shared" si="435"/>
        <v>0</v>
      </c>
      <c r="O1548" s="29">
        <v>0</v>
      </c>
      <c r="P1548" s="13">
        <v>0</v>
      </c>
      <c r="Q1548" s="10" t="str">
        <f t="shared" si="436"/>
        <v>-</v>
      </c>
      <c r="R1548" s="87" t="str">
        <f t="shared" si="437"/>
        <v>-</v>
      </c>
      <c r="S1548" s="29">
        <v>0</v>
      </c>
      <c r="T1548" s="13">
        <v>0</v>
      </c>
      <c r="U1548" s="10" t="str">
        <f t="shared" si="438"/>
        <v>-</v>
      </c>
      <c r="V1548" s="87" t="str">
        <f t="shared" si="439"/>
        <v>-</v>
      </c>
      <c r="W1548" s="88" t="s">
        <v>11071</v>
      </c>
      <c r="X1548" s="89" t="s">
        <v>11071</v>
      </c>
      <c r="Y1548" s="89" t="s">
        <v>5344</v>
      </c>
      <c r="Z1548" s="10" t="str">
        <f t="shared" si="440"/>
        <v>-</v>
      </c>
      <c r="AA1548" s="87" t="str">
        <f t="shared" si="441"/>
        <v>-</v>
      </c>
      <c r="AB1548" s="90" t="s">
        <v>11071</v>
      </c>
      <c r="AC1548" s="89" t="s">
        <v>11071</v>
      </c>
      <c r="AD1548" s="89" t="s">
        <v>5344</v>
      </c>
      <c r="AE1548" s="10" t="str">
        <f t="shared" si="442"/>
        <v>-</v>
      </c>
      <c r="AF1548" s="11" t="str">
        <f t="shared" si="443"/>
        <v>-</v>
      </c>
      <c r="AG1548" s="91" t="s">
        <v>11071</v>
      </c>
      <c r="AH1548" s="89" t="s">
        <v>11071</v>
      </c>
      <c r="AI1548" s="89" t="s">
        <v>5344</v>
      </c>
      <c r="AJ1548" s="10" t="str">
        <f t="shared" si="444"/>
        <v>-</v>
      </c>
      <c r="AK1548" s="87" t="str">
        <f t="shared" si="445"/>
        <v>-</v>
      </c>
      <c r="AL1548" s="90" t="s">
        <v>11071</v>
      </c>
      <c r="AM1548" s="89" t="s">
        <v>11071</v>
      </c>
      <c r="AN1548" s="89" t="s">
        <v>5344</v>
      </c>
      <c r="AO1548" s="10" t="str">
        <f t="shared" si="446"/>
        <v>-</v>
      </c>
      <c r="AP1548" s="11" t="str">
        <f t="shared" si="447"/>
        <v>-</v>
      </c>
      <c r="AQ1548" s="91" t="s">
        <v>11071</v>
      </c>
      <c r="AR1548" s="89" t="s">
        <v>5344</v>
      </c>
      <c r="AS1548" s="89" t="s">
        <v>5344</v>
      </c>
      <c r="AT1548" s="10" t="str">
        <f t="shared" si="448"/>
        <v>-</v>
      </c>
      <c r="AU1548" s="87" t="str">
        <f t="shared" si="449"/>
        <v>-</v>
      </c>
      <c r="AV1548" s="23"/>
    </row>
    <row r="1549" spans="3:48" ht="50.1" customHeight="1">
      <c r="C1549" s="5"/>
      <c r="D1549" s="64" t="s">
        <v>3050</v>
      </c>
      <c r="E1549" s="65" t="s">
        <v>5271</v>
      </c>
      <c r="F1549" s="67" t="s">
        <v>3051</v>
      </c>
      <c r="G1549" s="29">
        <v>389</v>
      </c>
      <c r="H1549" s="13">
        <v>403</v>
      </c>
      <c r="I1549" s="10">
        <f t="shared" si="432"/>
        <v>-14</v>
      </c>
      <c r="J1549" s="87">
        <f t="shared" si="433"/>
        <v>-3.4739454094292808</v>
      </c>
      <c r="K1549" s="29">
        <v>0</v>
      </c>
      <c r="L1549" s="13">
        <v>0</v>
      </c>
      <c r="M1549" s="10" t="str">
        <f t="shared" si="434"/>
        <v>-</v>
      </c>
      <c r="N1549" s="87" t="str">
        <f t="shared" si="435"/>
        <v>-</v>
      </c>
      <c r="O1549" s="29">
        <v>0</v>
      </c>
      <c r="P1549" s="13">
        <v>0</v>
      </c>
      <c r="Q1549" s="10" t="str">
        <f t="shared" si="436"/>
        <v>-</v>
      </c>
      <c r="R1549" s="87" t="str">
        <f t="shared" si="437"/>
        <v>-</v>
      </c>
      <c r="S1549" s="29">
        <v>389</v>
      </c>
      <c r="T1549" s="13">
        <v>403</v>
      </c>
      <c r="U1549" s="10">
        <f t="shared" si="438"/>
        <v>-14</v>
      </c>
      <c r="V1549" s="87">
        <f t="shared" si="439"/>
        <v>-3.4739454094292808</v>
      </c>
      <c r="W1549" s="88" t="s">
        <v>9630</v>
      </c>
      <c r="X1549" s="89">
        <v>389</v>
      </c>
      <c r="Y1549" s="89">
        <v>403</v>
      </c>
      <c r="Z1549" s="10">
        <f t="shared" si="440"/>
        <v>-14</v>
      </c>
      <c r="AA1549" s="87">
        <f t="shared" si="441"/>
        <v>-3.4739454094292808</v>
      </c>
      <c r="AB1549" s="90" t="s">
        <v>11071</v>
      </c>
      <c r="AC1549" s="89" t="s">
        <v>11071</v>
      </c>
      <c r="AD1549" s="89" t="s">
        <v>5344</v>
      </c>
      <c r="AE1549" s="10" t="str">
        <f t="shared" si="442"/>
        <v>-</v>
      </c>
      <c r="AF1549" s="11" t="str">
        <f t="shared" si="443"/>
        <v>-</v>
      </c>
      <c r="AG1549" s="91" t="s">
        <v>11071</v>
      </c>
      <c r="AH1549" s="89" t="s">
        <v>11071</v>
      </c>
      <c r="AI1549" s="89" t="s">
        <v>5344</v>
      </c>
      <c r="AJ1549" s="10" t="str">
        <f t="shared" si="444"/>
        <v>-</v>
      </c>
      <c r="AK1549" s="87" t="str">
        <f t="shared" si="445"/>
        <v>-</v>
      </c>
      <c r="AL1549" s="90" t="s">
        <v>11071</v>
      </c>
      <c r="AM1549" s="89" t="s">
        <v>11071</v>
      </c>
      <c r="AN1549" s="89" t="s">
        <v>5344</v>
      </c>
      <c r="AO1549" s="10" t="str">
        <f t="shared" si="446"/>
        <v>-</v>
      </c>
      <c r="AP1549" s="11" t="str">
        <f t="shared" si="447"/>
        <v>-</v>
      </c>
      <c r="AQ1549" s="91" t="s">
        <v>11071</v>
      </c>
      <c r="AR1549" s="89" t="s">
        <v>5344</v>
      </c>
      <c r="AS1549" s="89" t="s">
        <v>5344</v>
      </c>
      <c r="AT1549" s="10" t="str">
        <f t="shared" si="448"/>
        <v>-</v>
      </c>
      <c r="AU1549" s="87" t="str">
        <f t="shared" si="449"/>
        <v>-</v>
      </c>
      <c r="AV1549" s="23"/>
    </row>
    <row r="1550" spans="3:48" ht="50.1" customHeight="1">
      <c r="C1550" s="5"/>
      <c r="D1550" s="64" t="s">
        <v>3052</v>
      </c>
      <c r="E1550" s="65" t="s">
        <v>5271</v>
      </c>
      <c r="F1550" s="67" t="s">
        <v>3053</v>
      </c>
      <c r="G1550" s="29">
        <v>41</v>
      </c>
      <c r="H1550" s="13">
        <v>56</v>
      </c>
      <c r="I1550" s="10">
        <f t="shared" si="432"/>
        <v>-15</v>
      </c>
      <c r="J1550" s="87">
        <f t="shared" si="433"/>
        <v>-26.785714285714285</v>
      </c>
      <c r="K1550" s="29">
        <v>41</v>
      </c>
      <c r="L1550" s="13">
        <v>56</v>
      </c>
      <c r="M1550" s="10">
        <f t="shared" si="434"/>
        <v>-15</v>
      </c>
      <c r="N1550" s="87">
        <f t="shared" si="435"/>
        <v>-26.785714285714285</v>
      </c>
      <c r="O1550" s="29">
        <v>0</v>
      </c>
      <c r="P1550" s="13">
        <v>0</v>
      </c>
      <c r="Q1550" s="10" t="str">
        <f t="shared" si="436"/>
        <v>-</v>
      </c>
      <c r="R1550" s="87" t="str">
        <f t="shared" si="437"/>
        <v>-</v>
      </c>
      <c r="S1550" s="29">
        <v>0</v>
      </c>
      <c r="T1550" s="13">
        <v>0</v>
      </c>
      <c r="U1550" s="10" t="str">
        <f t="shared" si="438"/>
        <v>-</v>
      </c>
      <c r="V1550" s="87" t="str">
        <f t="shared" si="439"/>
        <v>-</v>
      </c>
      <c r="W1550" s="88" t="s">
        <v>11071</v>
      </c>
      <c r="X1550" s="89" t="s">
        <v>11071</v>
      </c>
      <c r="Y1550" s="89" t="s">
        <v>5344</v>
      </c>
      <c r="Z1550" s="10" t="str">
        <f t="shared" si="440"/>
        <v>-</v>
      </c>
      <c r="AA1550" s="87" t="str">
        <f t="shared" si="441"/>
        <v>-</v>
      </c>
      <c r="AB1550" s="90" t="s">
        <v>11071</v>
      </c>
      <c r="AC1550" s="89" t="s">
        <v>11071</v>
      </c>
      <c r="AD1550" s="89" t="s">
        <v>5344</v>
      </c>
      <c r="AE1550" s="10" t="str">
        <f t="shared" si="442"/>
        <v>-</v>
      </c>
      <c r="AF1550" s="11" t="str">
        <f t="shared" si="443"/>
        <v>-</v>
      </c>
      <c r="AG1550" s="91" t="s">
        <v>11071</v>
      </c>
      <c r="AH1550" s="89" t="s">
        <v>11071</v>
      </c>
      <c r="AI1550" s="89" t="s">
        <v>5344</v>
      </c>
      <c r="AJ1550" s="10" t="str">
        <f t="shared" si="444"/>
        <v>-</v>
      </c>
      <c r="AK1550" s="87" t="str">
        <f t="shared" si="445"/>
        <v>-</v>
      </c>
      <c r="AL1550" s="90" t="s">
        <v>11071</v>
      </c>
      <c r="AM1550" s="89" t="s">
        <v>11071</v>
      </c>
      <c r="AN1550" s="89" t="s">
        <v>5344</v>
      </c>
      <c r="AO1550" s="10" t="str">
        <f t="shared" si="446"/>
        <v>-</v>
      </c>
      <c r="AP1550" s="11" t="str">
        <f t="shared" si="447"/>
        <v>-</v>
      </c>
      <c r="AQ1550" s="91" t="s">
        <v>11071</v>
      </c>
      <c r="AR1550" s="89" t="s">
        <v>5344</v>
      </c>
      <c r="AS1550" s="89" t="s">
        <v>5344</v>
      </c>
      <c r="AT1550" s="10" t="str">
        <f t="shared" si="448"/>
        <v>-</v>
      </c>
      <c r="AU1550" s="87" t="str">
        <f t="shared" si="449"/>
        <v>-</v>
      </c>
      <c r="AV1550" s="23"/>
    </row>
    <row r="1551" spans="3:48" ht="50.1" customHeight="1">
      <c r="C1551" s="5"/>
      <c r="D1551" s="64" t="s">
        <v>3054</v>
      </c>
      <c r="E1551" s="65" t="s">
        <v>5271</v>
      </c>
      <c r="F1551" s="67" t="s">
        <v>3055</v>
      </c>
      <c r="G1551" s="29">
        <v>7</v>
      </c>
      <c r="H1551" s="13">
        <v>7</v>
      </c>
      <c r="I1551" s="10">
        <f t="shared" si="432"/>
        <v>0</v>
      </c>
      <c r="J1551" s="87">
        <f t="shared" si="433"/>
        <v>0</v>
      </c>
      <c r="K1551" s="29">
        <v>5</v>
      </c>
      <c r="L1551" s="13">
        <v>5</v>
      </c>
      <c r="M1551" s="10">
        <f t="shared" si="434"/>
        <v>0</v>
      </c>
      <c r="N1551" s="87">
        <f t="shared" si="435"/>
        <v>0</v>
      </c>
      <c r="O1551" s="29">
        <v>0</v>
      </c>
      <c r="P1551" s="13">
        <v>0</v>
      </c>
      <c r="Q1551" s="10" t="str">
        <f t="shared" si="436"/>
        <v>-</v>
      </c>
      <c r="R1551" s="87" t="str">
        <f t="shared" si="437"/>
        <v>-</v>
      </c>
      <c r="S1551" s="29">
        <v>2</v>
      </c>
      <c r="T1551" s="13">
        <v>2</v>
      </c>
      <c r="U1551" s="10">
        <f t="shared" si="438"/>
        <v>0</v>
      </c>
      <c r="V1551" s="87">
        <f t="shared" si="439"/>
        <v>0</v>
      </c>
      <c r="W1551" s="88" t="s">
        <v>9631</v>
      </c>
      <c r="X1551" s="89">
        <v>2</v>
      </c>
      <c r="Y1551" s="89">
        <v>2</v>
      </c>
      <c r="Z1551" s="10">
        <f t="shared" si="440"/>
        <v>0</v>
      </c>
      <c r="AA1551" s="87">
        <f t="shared" si="441"/>
        <v>0</v>
      </c>
      <c r="AB1551" s="90" t="s">
        <v>11071</v>
      </c>
      <c r="AC1551" s="89" t="s">
        <v>11071</v>
      </c>
      <c r="AD1551" s="89" t="s">
        <v>5344</v>
      </c>
      <c r="AE1551" s="10" t="str">
        <f t="shared" si="442"/>
        <v>-</v>
      </c>
      <c r="AF1551" s="11" t="str">
        <f t="shared" si="443"/>
        <v>-</v>
      </c>
      <c r="AG1551" s="91" t="s">
        <v>11071</v>
      </c>
      <c r="AH1551" s="89" t="s">
        <v>11071</v>
      </c>
      <c r="AI1551" s="89" t="s">
        <v>5344</v>
      </c>
      <c r="AJ1551" s="10" t="str">
        <f t="shared" si="444"/>
        <v>-</v>
      </c>
      <c r="AK1551" s="87" t="str">
        <f t="shared" si="445"/>
        <v>-</v>
      </c>
      <c r="AL1551" s="90" t="s">
        <v>11071</v>
      </c>
      <c r="AM1551" s="89" t="s">
        <v>11071</v>
      </c>
      <c r="AN1551" s="89" t="s">
        <v>5344</v>
      </c>
      <c r="AO1551" s="10" t="str">
        <f t="shared" si="446"/>
        <v>-</v>
      </c>
      <c r="AP1551" s="11" t="str">
        <f t="shared" si="447"/>
        <v>-</v>
      </c>
      <c r="AQ1551" s="91" t="s">
        <v>11071</v>
      </c>
      <c r="AR1551" s="89" t="s">
        <v>5344</v>
      </c>
      <c r="AS1551" s="89" t="s">
        <v>5344</v>
      </c>
      <c r="AT1551" s="10" t="str">
        <f t="shared" si="448"/>
        <v>-</v>
      </c>
      <c r="AU1551" s="87" t="str">
        <f t="shared" si="449"/>
        <v>-</v>
      </c>
      <c r="AV1551" s="23"/>
    </row>
    <row r="1552" spans="3:48" ht="50.1" customHeight="1">
      <c r="C1552" s="5"/>
      <c r="D1552" s="64" t="s">
        <v>3056</v>
      </c>
      <c r="E1552" s="65" t="s">
        <v>5271</v>
      </c>
      <c r="F1552" s="67" t="s">
        <v>3057</v>
      </c>
      <c r="G1552" s="29">
        <v>29</v>
      </c>
      <c r="H1552" s="13">
        <v>26</v>
      </c>
      <c r="I1552" s="10">
        <f t="shared" si="432"/>
        <v>3</v>
      </c>
      <c r="J1552" s="87">
        <f t="shared" si="433"/>
        <v>11.538461538461538</v>
      </c>
      <c r="K1552" s="29">
        <v>29</v>
      </c>
      <c r="L1552" s="13">
        <v>26</v>
      </c>
      <c r="M1552" s="10">
        <f t="shared" si="434"/>
        <v>3</v>
      </c>
      <c r="N1552" s="87">
        <f t="shared" si="435"/>
        <v>11.538461538461538</v>
      </c>
      <c r="O1552" s="29">
        <v>0</v>
      </c>
      <c r="P1552" s="13">
        <v>0</v>
      </c>
      <c r="Q1552" s="10" t="str">
        <f t="shared" si="436"/>
        <v>-</v>
      </c>
      <c r="R1552" s="87" t="str">
        <f t="shared" si="437"/>
        <v>-</v>
      </c>
      <c r="S1552" s="29">
        <v>0</v>
      </c>
      <c r="T1552" s="13">
        <v>0</v>
      </c>
      <c r="U1552" s="10" t="str">
        <f t="shared" si="438"/>
        <v>-</v>
      </c>
      <c r="V1552" s="87" t="str">
        <f t="shared" si="439"/>
        <v>-</v>
      </c>
      <c r="W1552" s="88" t="s">
        <v>11071</v>
      </c>
      <c r="X1552" s="89" t="s">
        <v>11071</v>
      </c>
      <c r="Y1552" s="89" t="s">
        <v>5344</v>
      </c>
      <c r="Z1552" s="10" t="str">
        <f t="shared" si="440"/>
        <v>-</v>
      </c>
      <c r="AA1552" s="87" t="str">
        <f t="shared" si="441"/>
        <v>-</v>
      </c>
      <c r="AB1552" s="90" t="s">
        <v>11071</v>
      </c>
      <c r="AC1552" s="89" t="s">
        <v>11071</v>
      </c>
      <c r="AD1552" s="89" t="s">
        <v>5344</v>
      </c>
      <c r="AE1552" s="10" t="str">
        <f t="shared" si="442"/>
        <v>-</v>
      </c>
      <c r="AF1552" s="11" t="str">
        <f t="shared" si="443"/>
        <v>-</v>
      </c>
      <c r="AG1552" s="91" t="s">
        <v>11071</v>
      </c>
      <c r="AH1552" s="89" t="s">
        <v>11071</v>
      </c>
      <c r="AI1552" s="89" t="s">
        <v>5344</v>
      </c>
      <c r="AJ1552" s="10" t="str">
        <f t="shared" si="444"/>
        <v>-</v>
      </c>
      <c r="AK1552" s="87" t="str">
        <f t="shared" si="445"/>
        <v>-</v>
      </c>
      <c r="AL1552" s="90" t="s">
        <v>11071</v>
      </c>
      <c r="AM1552" s="89" t="s">
        <v>11071</v>
      </c>
      <c r="AN1552" s="89" t="s">
        <v>5344</v>
      </c>
      <c r="AO1552" s="10" t="str">
        <f t="shared" si="446"/>
        <v>-</v>
      </c>
      <c r="AP1552" s="11" t="str">
        <f t="shared" si="447"/>
        <v>-</v>
      </c>
      <c r="AQ1552" s="91" t="s">
        <v>11071</v>
      </c>
      <c r="AR1552" s="89" t="s">
        <v>5344</v>
      </c>
      <c r="AS1552" s="89" t="s">
        <v>5344</v>
      </c>
      <c r="AT1552" s="10" t="str">
        <f t="shared" si="448"/>
        <v>-</v>
      </c>
      <c r="AU1552" s="87" t="str">
        <f t="shared" si="449"/>
        <v>-</v>
      </c>
      <c r="AV1552" s="20"/>
    </row>
    <row r="1553" spans="3:48" ht="50.1" customHeight="1">
      <c r="C1553" s="5"/>
      <c r="D1553" s="64" t="s">
        <v>3058</v>
      </c>
      <c r="E1553" s="65" t="s">
        <v>5271</v>
      </c>
      <c r="F1553" s="67" t="s">
        <v>3059</v>
      </c>
      <c r="G1553" s="29">
        <v>229</v>
      </c>
      <c r="H1553" s="13">
        <v>150</v>
      </c>
      <c r="I1553" s="10">
        <f t="shared" si="432"/>
        <v>79</v>
      </c>
      <c r="J1553" s="87">
        <f t="shared" si="433"/>
        <v>52.666666666666664</v>
      </c>
      <c r="K1553" s="29">
        <v>0</v>
      </c>
      <c r="L1553" s="13">
        <v>0</v>
      </c>
      <c r="M1553" s="10" t="str">
        <f t="shared" si="434"/>
        <v>-</v>
      </c>
      <c r="N1553" s="87" t="str">
        <f t="shared" si="435"/>
        <v>-</v>
      </c>
      <c r="O1553" s="29">
        <v>0</v>
      </c>
      <c r="P1553" s="13">
        <v>0</v>
      </c>
      <c r="Q1553" s="10" t="str">
        <f t="shared" si="436"/>
        <v>-</v>
      </c>
      <c r="R1553" s="87" t="str">
        <f t="shared" si="437"/>
        <v>-</v>
      </c>
      <c r="S1553" s="29">
        <v>229</v>
      </c>
      <c r="T1553" s="13">
        <v>150</v>
      </c>
      <c r="U1553" s="10">
        <f t="shared" si="438"/>
        <v>79</v>
      </c>
      <c r="V1553" s="87">
        <f t="shared" si="439"/>
        <v>52.666666666666664</v>
      </c>
      <c r="W1553" s="88" t="s">
        <v>6152</v>
      </c>
      <c r="X1553" s="89">
        <v>210</v>
      </c>
      <c r="Y1553" s="89">
        <v>140</v>
      </c>
      <c r="Z1553" s="10">
        <f t="shared" si="440"/>
        <v>70</v>
      </c>
      <c r="AA1553" s="87">
        <f t="shared" si="441"/>
        <v>50</v>
      </c>
      <c r="AB1553" s="90" t="s">
        <v>9632</v>
      </c>
      <c r="AC1553" s="89">
        <v>18.89</v>
      </c>
      <c r="AD1553" s="89">
        <v>10.407999999999999</v>
      </c>
      <c r="AE1553" s="10">
        <f t="shared" si="442"/>
        <v>8.4820000000000011</v>
      </c>
      <c r="AF1553" s="11">
        <f t="shared" si="443"/>
        <v>81.495003843197551</v>
      </c>
      <c r="AG1553" s="91" t="s">
        <v>11071</v>
      </c>
      <c r="AH1553" s="89" t="s">
        <v>11071</v>
      </c>
      <c r="AI1553" s="89" t="s">
        <v>5344</v>
      </c>
      <c r="AJ1553" s="10" t="str">
        <f t="shared" si="444"/>
        <v>-</v>
      </c>
      <c r="AK1553" s="87" t="str">
        <f t="shared" si="445"/>
        <v>-</v>
      </c>
      <c r="AL1553" s="90" t="s">
        <v>11071</v>
      </c>
      <c r="AM1553" s="89" t="s">
        <v>11071</v>
      </c>
      <c r="AN1553" s="89" t="s">
        <v>5344</v>
      </c>
      <c r="AO1553" s="10" t="str">
        <f t="shared" si="446"/>
        <v>-</v>
      </c>
      <c r="AP1553" s="11" t="str">
        <f t="shared" si="447"/>
        <v>-</v>
      </c>
      <c r="AQ1553" s="91" t="s">
        <v>11071</v>
      </c>
      <c r="AR1553" s="89" t="s">
        <v>5344</v>
      </c>
      <c r="AS1553" s="89" t="s">
        <v>5344</v>
      </c>
      <c r="AT1553" s="10" t="str">
        <f t="shared" si="448"/>
        <v>-</v>
      </c>
      <c r="AU1553" s="87" t="str">
        <f t="shared" si="449"/>
        <v>-</v>
      </c>
      <c r="AV1553" s="15"/>
    </row>
    <row r="1554" spans="3:48" ht="50.1" customHeight="1">
      <c r="C1554" s="5"/>
      <c r="D1554" s="64" t="s">
        <v>3060</v>
      </c>
      <c r="E1554" s="65" t="s">
        <v>5271</v>
      </c>
      <c r="F1554" s="67" t="s">
        <v>3061</v>
      </c>
      <c r="G1554" s="29">
        <v>2108</v>
      </c>
      <c r="H1554" s="13">
        <v>1457</v>
      </c>
      <c r="I1554" s="10">
        <f t="shared" si="432"/>
        <v>651</v>
      </c>
      <c r="J1554" s="87">
        <f t="shared" si="433"/>
        <v>44.680851063829785</v>
      </c>
      <c r="K1554" s="29">
        <v>198</v>
      </c>
      <c r="L1554" s="13">
        <v>234</v>
      </c>
      <c r="M1554" s="10">
        <f t="shared" si="434"/>
        <v>-36</v>
      </c>
      <c r="N1554" s="87">
        <f t="shared" si="435"/>
        <v>-15.384615384615385</v>
      </c>
      <c r="O1554" s="29">
        <v>0</v>
      </c>
      <c r="P1554" s="13">
        <v>0</v>
      </c>
      <c r="Q1554" s="10" t="str">
        <f t="shared" si="436"/>
        <v>-</v>
      </c>
      <c r="R1554" s="87" t="str">
        <f t="shared" si="437"/>
        <v>-</v>
      </c>
      <c r="S1554" s="29">
        <v>1909</v>
      </c>
      <c r="T1554" s="13">
        <v>1223</v>
      </c>
      <c r="U1554" s="10">
        <f t="shared" si="438"/>
        <v>686</v>
      </c>
      <c r="V1554" s="87">
        <f t="shared" si="439"/>
        <v>56.091578086672122</v>
      </c>
      <c r="W1554" s="88" t="s">
        <v>9633</v>
      </c>
      <c r="X1554" s="89">
        <v>1909</v>
      </c>
      <c r="Y1554" s="89">
        <v>1223</v>
      </c>
      <c r="Z1554" s="10">
        <f t="shared" si="440"/>
        <v>686</v>
      </c>
      <c r="AA1554" s="87">
        <f t="shared" si="441"/>
        <v>56.091578086672122</v>
      </c>
      <c r="AB1554" s="90" t="s">
        <v>11071</v>
      </c>
      <c r="AC1554" s="89" t="s">
        <v>11071</v>
      </c>
      <c r="AD1554" s="89" t="s">
        <v>5344</v>
      </c>
      <c r="AE1554" s="10" t="str">
        <f t="shared" si="442"/>
        <v>-</v>
      </c>
      <c r="AF1554" s="11" t="str">
        <f t="shared" si="443"/>
        <v>-</v>
      </c>
      <c r="AG1554" s="91" t="s">
        <v>11071</v>
      </c>
      <c r="AH1554" s="89" t="s">
        <v>11071</v>
      </c>
      <c r="AI1554" s="89" t="s">
        <v>5344</v>
      </c>
      <c r="AJ1554" s="10" t="str">
        <f t="shared" si="444"/>
        <v>-</v>
      </c>
      <c r="AK1554" s="87" t="str">
        <f t="shared" si="445"/>
        <v>-</v>
      </c>
      <c r="AL1554" s="90" t="s">
        <v>11071</v>
      </c>
      <c r="AM1554" s="89" t="s">
        <v>11071</v>
      </c>
      <c r="AN1554" s="89" t="s">
        <v>5344</v>
      </c>
      <c r="AO1554" s="10" t="str">
        <f t="shared" si="446"/>
        <v>-</v>
      </c>
      <c r="AP1554" s="11" t="str">
        <f t="shared" si="447"/>
        <v>-</v>
      </c>
      <c r="AQ1554" s="91" t="s">
        <v>11071</v>
      </c>
      <c r="AR1554" s="89" t="s">
        <v>5344</v>
      </c>
      <c r="AS1554" s="89" t="s">
        <v>5344</v>
      </c>
      <c r="AT1554" s="10" t="str">
        <f t="shared" si="448"/>
        <v>-</v>
      </c>
      <c r="AU1554" s="87" t="str">
        <f t="shared" si="449"/>
        <v>-</v>
      </c>
      <c r="AV1554" s="15"/>
    </row>
    <row r="1555" spans="3:48" ht="50.1" customHeight="1">
      <c r="C1555" s="5"/>
      <c r="D1555" s="64" t="s">
        <v>3062</v>
      </c>
      <c r="E1555" s="65" t="s">
        <v>5271</v>
      </c>
      <c r="F1555" s="67" t="s">
        <v>3063</v>
      </c>
      <c r="G1555" s="29">
        <v>21</v>
      </c>
      <c r="H1555" s="13">
        <v>19</v>
      </c>
      <c r="I1555" s="10">
        <f t="shared" si="432"/>
        <v>2</v>
      </c>
      <c r="J1555" s="87">
        <f t="shared" si="433"/>
        <v>10.526315789473683</v>
      </c>
      <c r="K1555" s="29">
        <v>21</v>
      </c>
      <c r="L1555" s="13">
        <v>19</v>
      </c>
      <c r="M1555" s="10">
        <f t="shared" si="434"/>
        <v>2</v>
      </c>
      <c r="N1555" s="87">
        <f t="shared" si="435"/>
        <v>10.526315789473683</v>
      </c>
      <c r="O1555" s="29">
        <v>0</v>
      </c>
      <c r="P1555" s="13">
        <v>0</v>
      </c>
      <c r="Q1555" s="10" t="str">
        <f t="shared" si="436"/>
        <v>-</v>
      </c>
      <c r="R1555" s="87" t="str">
        <f t="shared" si="437"/>
        <v>-</v>
      </c>
      <c r="S1555" s="29">
        <v>0</v>
      </c>
      <c r="T1555" s="13">
        <v>0</v>
      </c>
      <c r="U1555" s="10" t="str">
        <f t="shared" si="438"/>
        <v>-</v>
      </c>
      <c r="V1555" s="87" t="str">
        <f t="shared" si="439"/>
        <v>-</v>
      </c>
      <c r="W1555" s="88" t="s">
        <v>11071</v>
      </c>
      <c r="X1555" s="89" t="s">
        <v>11071</v>
      </c>
      <c r="Y1555" s="89" t="s">
        <v>5344</v>
      </c>
      <c r="Z1555" s="10" t="str">
        <f t="shared" si="440"/>
        <v>-</v>
      </c>
      <c r="AA1555" s="87" t="str">
        <f t="shared" si="441"/>
        <v>-</v>
      </c>
      <c r="AB1555" s="90" t="s">
        <v>11071</v>
      </c>
      <c r="AC1555" s="89" t="s">
        <v>11071</v>
      </c>
      <c r="AD1555" s="89" t="s">
        <v>5344</v>
      </c>
      <c r="AE1555" s="10" t="str">
        <f t="shared" si="442"/>
        <v>-</v>
      </c>
      <c r="AF1555" s="11" t="str">
        <f t="shared" si="443"/>
        <v>-</v>
      </c>
      <c r="AG1555" s="91" t="s">
        <v>11071</v>
      </c>
      <c r="AH1555" s="89" t="s">
        <v>11071</v>
      </c>
      <c r="AI1555" s="89" t="s">
        <v>5344</v>
      </c>
      <c r="AJ1555" s="10" t="str">
        <f t="shared" si="444"/>
        <v>-</v>
      </c>
      <c r="AK1555" s="87" t="str">
        <f t="shared" si="445"/>
        <v>-</v>
      </c>
      <c r="AL1555" s="90" t="s">
        <v>11071</v>
      </c>
      <c r="AM1555" s="89" t="s">
        <v>11071</v>
      </c>
      <c r="AN1555" s="89" t="s">
        <v>5344</v>
      </c>
      <c r="AO1555" s="10" t="str">
        <f t="shared" si="446"/>
        <v>-</v>
      </c>
      <c r="AP1555" s="11" t="str">
        <f t="shared" si="447"/>
        <v>-</v>
      </c>
      <c r="AQ1555" s="91" t="s">
        <v>11071</v>
      </c>
      <c r="AR1555" s="89" t="s">
        <v>5344</v>
      </c>
      <c r="AS1555" s="89" t="s">
        <v>5344</v>
      </c>
      <c r="AT1555" s="10" t="str">
        <f t="shared" si="448"/>
        <v>-</v>
      </c>
      <c r="AU1555" s="87" t="str">
        <f t="shared" si="449"/>
        <v>-</v>
      </c>
      <c r="AV1555" s="15"/>
    </row>
    <row r="1556" spans="3:48" ht="50.1" customHeight="1">
      <c r="C1556" s="5"/>
      <c r="D1556" s="64" t="s">
        <v>3064</v>
      </c>
      <c r="E1556" s="65" t="s">
        <v>5272</v>
      </c>
      <c r="F1556" s="67" t="s">
        <v>3065</v>
      </c>
      <c r="G1556" s="29">
        <v>23601</v>
      </c>
      <c r="H1556" s="13">
        <v>20751</v>
      </c>
      <c r="I1556" s="10">
        <f t="shared" si="432"/>
        <v>2850</v>
      </c>
      <c r="J1556" s="87">
        <f t="shared" si="433"/>
        <v>13.734277866126934</v>
      </c>
      <c r="K1556" s="29">
        <v>6622</v>
      </c>
      <c r="L1556" s="13">
        <v>4983</v>
      </c>
      <c r="M1556" s="10">
        <f t="shared" si="434"/>
        <v>1639</v>
      </c>
      <c r="N1556" s="87">
        <f t="shared" si="435"/>
        <v>32.891832229580572</v>
      </c>
      <c r="O1556" s="29">
        <v>972</v>
      </c>
      <c r="P1556" s="13">
        <v>662</v>
      </c>
      <c r="Q1556" s="10">
        <f t="shared" si="436"/>
        <v>310</v>
      </c>
      <c r="R1556" s="87">
        <f t="shared" si="437"/>
        <v>46.82779456193353</v>
      </c>
      <c r="S1556" s="29">
        <v>16008</v>
      </c>
      <c r="T1556" s="13">
        <v>15107</v>
      </c>
      <c r="U1556" s="10">
        <f t="shared" si="438"/>
        <v>901</v>
      </c>
      <c r="V1556" s="87">
        <f t="shared" si="439"/>
        <v>5.964122592175813</v>
      </c>
      <c r="W1556" s="88" t="s">
        <v>9634</v>
      </c>
      <c r="X1556" s="89">
        <v>5507</v>
      </c>
      <c r="Y1556" s="89">
        <v>6000</v>
      </c>
      <c r="Z1556" s="10">
        <f t="shared" si="440"/>
        <v>-493</v>
      </c>
      <c r="AA1556" s="87">
        <f t="shared" si="441"/>
        <v>-8.2166666666666668</v>
      </c>
      <c r="AB1556" s="90" t="s">
        <v>5389</v>
      </c>
      <c r="AC1556" s="89">
        <v>3655</v>
      </c>
      <c r="AD1556" s="89">
        <v>3655</v>
      </c>
      <c r="AE1556" s="10">
        <f t="shared" si="442"/>
        <v>0</v>
      </c>
      <c r="AF1556" s="11">
        <f t="shared" si="443"/>
        <v>0</v>
      </c>
      <c r="AG1556" s="91" t="s">
        <v>5378</v>
      </c>
      <c r="AH1556" s="89">
        <v>2144</v>
      </c>
      <c r="AI1556" s="89">
        <v>1143</v>
      </c>
      <c r="AJ1556" s="10">
        <f t="shared" si="444"/>
        <v>1001</v>
      </c>
      <c r="AK1556" s="87">
        <f t="shared" si="445"/>
        <v>87.576552930883651</v>
      </c>
      <c r="AL1556" s="90" t="s">
        <v>5373</v>
      </c>
      <c r="AM1556" s="89">
        <v>1595</v>
      </c>
      <c r="AN1556" s="89">
        <v>1294</v>
      </c>
      <c r="AO1556" s="10">
        <f t="shared" si="446"/>
        <v>301</v>
      </c>
      <c r="AP1556" s="11">
        <f t="shared" si="447"/>
        <v>23.261205564142195</v>
      </c>
      <c r="AQ1556" s="91" t="s">
        <v>5568</v>
      </c>
      <c r="AR1556" s="89">
        <v>1189</v>
      </c>
      <c r="AS1556" s="89">
        <v>1188</v>
      </c>
      <c r="AT1556" s="10">
        <f t="shared" si="448"/>
        <v>1</v>
      </c>
      <c r="AU1556" s="87">
        <f t="shared" si="449"/>
        <v>8.4175084175084167E-2</v>
      </c>
      <c r="AV1556" s="19" t="s">
        <v>6754</v>
      </c>
    </row>
    <row r="1557" spans="3:48" ht="50.1" customHeight="1">
      <c r="C1557" s="5"/>
      <c r="D1557" s="64" t="s">
        <v>3066</v>
      </c>
      <c r="E1557" s="65" t="s">
        <v>5272</v>
      </c>
      <c r="F1557" s="67" t="s">
        <v>3067</v>
      </c>
      <c r="G1557" s="29">
        <v>6489</v>
      </c>
      <c r="H1557" s="13">
        <v>6652</v>
      </c>
      <c r="I1557" s="10">
        <f t="shared" si="432"/>
        <v>-163</v>
      </c>
      <c r="J1557" s="87">
        <f t="shared" si="433"/>
        <v>-2.4503908598917619</v>
      </c>
      <c r="K1557" s="29">
        <v>2675</v>
      </c>
      <c r="L1557" s="13">
        <v>2787</v>
      </c>
      <c r="M1557" s="10">
        <f t="shared" si="434"/>
        <v>-112</v>
      </c>
      <c r="N1557" s="87">
        <f t="shared" si="435"/>
        <v>-4.018658055256549</v>
      </c>
      <c r="O1557" s="29">
        <v>288</v>
      </c>
      <c r="P1557" s="13">
        <v>288</v>
      </c>
      <c r="Q1557" s="10">
        <f t="shared" si="436"/>
        <v>0</v>
      </c>
      <c r="R1557" s="87">
        <f t="shared" si="437"/>
        <v>0</v>
      </c>
      <c r="S1557" s="29">
        <v>3526</v>
      </c>
      <c r="T1557" s="13">
        <v>3577</v>
      </c>
      <c r="U1557" s="10">
        <f t="shared" si="438"/>
        <v>-51</v>
      </c>
      <c r="V1557" s="87">
        <f t="shared" si="439"/>
        <v>-1.4257757897679619</v>
      </c>
      <c r="W1557" s="88" t="s">
        <v>9635</v>
      </c>
      <c r="X1557" s="89">
        <v>1415</v>
      </c>
      <c r="Y1557" s="89">
        <v>1411</v>
      </c>
      <c r="Z1557" s="10">
        <f t="shared" si="440"/>
        <v>4</v>
      </c>
      <c r="AA1557" s="87">
        <f t="shared" si="441"/>
        <v>0.28348688873139616</v>
      </c>
      <c r="AB1557" s="90" t="s">
        <v>9636</v>
      </c>
      <c r="AC1557" s="89">
        <v>451</v>
      </c>
      <c r="AD1557" s="89">
        <v>446</v>
      </c>
      <c r="AE1557" s="10">
        <f t="shared" si="442"/>
        <v>5</v>
      </c>
      <c r="AF1557" s="11">
        <f t="shared" si="443"/>
        <v>1.1210762331838564</v>
      </c>
      <c r="AG1557" s="91" t="s">
        <v>9637</v>
      </c>
      <c r="AH1557" s="89">
        <v>411</v>
      </c>
      <c r="AI1557" s="89">
        <v>413</v>
      </c>
      <c r="AJ1557" s="10">
        <f t="shared" si="444"/>
        <v>-2</v>
      </c>
      <c r="AK1557" s="87">
        <f t="shared" si="445"/>
        <v>-0.48426150121065376</v>
      </c>
      <c r="AL1557" s="90" t="s">
        <v>9638</v>
      </c>
      <c r="AM1557" s="89">
        <v>359</v>
      </c>
      <c r="AN1557" s="89">
        <v>346</v>
      </c>
      <c r="AO1557" s="10">
        <f t="shared" si="446"/>
        <v>13</v>
      </c>
      <c r="AP1557" s="11">
        <f t="shared" si="447"/>
        <v>3.7572254335260116</v>
      </c>
      <c r="AQ1557" s="91" t="s">
        <v>9639</v>
      </c>
      <c r="AR1557" s="89">
        <v>248</v>
      </c>
      <c r="AS1557" s="89">
        <v>253</v>
      </c>
      <c r="AT1557" s="10">
        <f t="shared" si="448"/>
        <v>-5</v>
      </c>
      <c r="AU1557" s="87">
        <f t="shared" si="449"/>
        <v>-1.9762845849802373</v>
      </c>
      <c r="AV1557" s="19" t="s">
        <v>6755</v>
      </c>
    </row>
    <row r="1558" spans="3:48" ht="50.1" customHeight="1">
      <c r="C1558" s="5"/>
      <c r="D1558" s="64" t="s">
        <v>3068</v>
      </c>
      <c r="E1558" s="65" t="s">
        <v>5272</v>
      </c>
      <c r="F1558" s="67" t="s">
        <v>3069</v>
      </c>
      <c r="G1558" s="29">
        <v>35755</v>
      </c>
      <c r="H1558" s="13">
        <v>35737</v>
      </c>
      <c r="I1558" s="10">
        <f t="shared" si="432"/>
        <v>18</v>
      </c>
      <c r="J1558" s="87">
        <f t="shared" si="433"/>
        <v>5.0367965973640766E-2</v>
      </c>
      <c r="K1558" s="29">
        <v>5539</v>
      </c>
      <c r="L1558" s="13">
        <v>6249</v>
      </c>
      <c r="M1558" s="10">
        <f t="shared" si="434"/>
        <v>-710</v>
      </c>
      <c r="N1558" s="87">
        <f t="shared" si="435"/>
        <v>-11.361817890862538</v>
      </c>
      <c r="O1558" s="29">
        <v>6310</v>
      </c>
      <c r="P1558" s="13">
        <v>7779</v>
      </c>
      <c r="Q1558" s="10">
        <f t="shared" si="436"/>
        <v>-1469</v>
      </c>
      <c r="R1558" s="87">
        <f t="shared" si="437"/>
        <v>-18.884175343874535</v>
      </c>
      <c r="S1558" s="29">
        <v>23905</v>
      </c>
      <c r="T1558" s="13">
        <v>21709</v>
      </c>
      <c r="U1558" s="10">
        <f t="shared" si="438"/>
        <v>2196</v>
      </c>
      <c r="V1558" s="87">
        <f t="shared" si="439"/>
        <v>10.115620249666037</v>
      </c>
      <c r="W1558" s="88" t="s">
        <v>5378</v>
      </c>
      <c r="X1558" s="89">
        <v>5622</v>
      </c>
      <c r="Y1558" s="89">
        <v>5604</v>
      </c>
      <c r="Z1558" s="10">
        <f t="shared" si="440"/>
        <v>18</v>
      </c>
      <c r="AA1558" s="87">
        <f t="shared" si="441"/>
        <v>0.32119914346895073</v>
      </c>
      <c r="AB1558" s="90" t="s">
        <v>9640</v>
      </c>
      <c r="AC1558" s="89">
        <v>4153</v>
      </c>
      <c r="AD1558" s="89">
        <v>4126</v>
      </c>
      <c r="AE1558" s="10">
        <f t="shared" si="442"/>
        <v>27</v>
      </c>
      <c r="AF1558" s="11">
        <f t="shared" si="443"/>
        <v>0.65438681531749876</v>
      </c>
      <c r="AG1558" s="91" t="s">
        <v>5335</v>
      </c>
      <c r="AH1558" s="89">
        <v>3397</v>
      </c>
      <c r="AI1558" s="89">
        <v>3043</v>
      </c>
      <c r="AJ1558" s="10">
        <f t="shared" si="444"/>
        <v>354</v>
      </c>
      <c r="AK1558" s="87">
        <f t="shared" si="445"/>
        <v>11.633256654617155</v>
      </c>
      <c r="AL1558" s="90" t="s">
        <v>8196</v>
      </c>
      <c r="AM1558" s="89">
        <v>2803</v>
      </c>
      <c r="AN1558" s="89">
        <v>2369</v>
      </c>
      <c r="AO1558" s="10">
        <f t="shared" si="446"/>
        <v>434</v>
      </c>
      <c r="AP1558" s="11">
        <f t="shared" si="447"/>
        <v>18.319966230476993</v>
      </c>
      <c r="AQ1558" s="91" t="s">
        <v>5342</v>
      </c>
      <c r="AR1558" s="89">
        <v>2449</v>
      </c>
      <c r="AS1558" s="89">
        <v>2102</v>
      </c>
      <c r="AT1558" s="10">
        <f t="shared" si="448"/>
        <v>347</v>
      </c>
      <c r="AU1558" s="87">
        <f t="shared" si="449"/>
        <v>16.508087535680303</v>
      </c>
      <c r="AV1558" s="19" t="s">
        <v>6756</v>
      </c>
    </row>
    <row r="1559" spans="3:48" ht="50.1" customHeight="1">
      <c r="C1559" s="5"/>
      <c r="D1559" s="64" t="s">
        <v>3070</v>
      </c>
      <c r="E1559" s="65" t="s">
        <v>5272</v>
      </c>
      <c r="F1559" s="67" t="s">
        <v>3071</v>
      </c>
      <c r="G1559" s="29">
        <v>19008</v>
      </c>
      <c r="H1559" s="13">
        <v>17541</v>
      </c>
      <c r="I1559" s="10">
        <f t="shared" si="432"/>
        <v>1467</v>
      </c>
      <c r="J1559" s="87">
        <f t="shared" si="433"/>
        <v>8.3632632119035399</v>
      </c>
      <c r="K1559" s="29">
        <v>4050</v>
      </c>
      <c r="L1559" s="13">
        <v>4162</v>
      </c>
      <c r="M1559" s="10">
        <f t="shared" si="434"/>
        <v>-112</v>
      </c>
      <c r="N1559" s="87">
        <f t="shared" si="435"/>
        <v>-2.6910139356078808</v>
      </c>
      <c r="O1559" s="29">
        <v>3039</v>
      </c>
      <c r="P1559" s="13">
        <v>3035</v>
      </c>
      <c r="Q1559" s="10">
        <f t="shared" si="436"/>
        <v>4</v>
      </c>
      <c r="R1559" s="87">
        <f t="shared" si="437"/>
        <v>0.13179571663920922</v>
      </c>
      <c r="S1559" s="29">
        <v>11919</v>
      </c>
      <c r="T1559" s="13">
        <v>10343</v>
      </c>
      <c r="U1559" s="10">
        <f t="shared" si="438"/>
        <v>1576</v>
      </c>
      <c r="V1559" s="87">
        <f t="shared" si="439"/>
        <v>15.237358600019338</v>
      </c>
      <c r="W1559" s="88" t="s">
        <v>5403</v>
      </c>
      <c r="X1559" s="89">
        <v>6319</v>
      </c>
      <c r="Y1559" s="89">
        <v>4616</v>
      </c>
      <c r="Z1559" s="10">
        <f t="shared" si="440"/>
        <v>1703</v>
      </c>
      <c r="AA1559" s="87">
        <f t="shared" si="441"/>
        <v>36.893414211438476</v>
      </c>
      <c r="AB1559" s="90" t="s">
        <v>5378</v>
      </c>
      <c r="AC1559" s="89">
        <v>3991</v>
      </c>
      <c r="AD1559" s="89">
        <v>3983</v>
      </c>
      <c r="AE1559" s="10">
        <f t="shared" si="442"/>
        <v>8</v>
      </c>
      <c r="AF1559" s="11">
        <f t="shared" si="443"/>
        <v>0.20085362791865427</v>
      </c>
      <c r="AG1559" s="91" t="s">
        <v>5568</v>
      </c>
      <c r="AH1559" s="89">
        <v>681</v>
      </c>
      <c r="AI1559" s="89">
        <v>680</v>
      </c>
      <c r="AJ1559" s="10">
        <f t="shared" si="444"/>
        <v>1</v>
      </c>
      <c r="AK1559" s="87">
        <f t="shared" si="445"/>
        <v>0.14705882352941177</v>
      </c>
      <c r="AL1559" s="90" t="s">
        <v>8041</v>
      </c>
      <c r="AM1559" s="89">
        <v>477</v>
      </c>
      <c r="AN1559" s="89">
        <v>619</v>
      </c>
      <c r="AO1559" s="10">
        <f t="shared" si="446"/>
        <v>-142</v>
      </c>
      <c r="AP1559" s="11">
        <f t="shared" si="447"/>
        <v>-22.940226171243943</v>
      </c>
      <c r="AQ1559" s="91" t="s">
        <v>5404</v>
      </c>
      <c r="AR1559" s="89">
        <v>91</v>
      </c>
      <c r="AS1559" s="89">
        <v>91</v>
      </c>
      <c r="AT1559" s="10">
        <f t="shared" si="448"/>
        <v>0</v>
      </c>
      <c r="AU1559" s="87">
        <f t="shared" si="449"/>
        <v>0</v>
      </c>
      <c r="AV1559" s="19" t="s">
        <v>9641</v>
      </c>
    </row>
    <row r="1560" spans="3:48" ht="50.1" customHeight="1">
      <c r="C1560" s="5"/>
      <c r="D1560" s="64" t="s">
        <v>3072</v>
      </c>
      <c r="E1560" s="65" t="s">
        <v>5272</v>
      </c>
      <c r="F1560" s="67" t="s">
        <v>3073</v>
      </c>
      <c r="G1560" s="29">
        <v>13152</v>
      </c>
      <c r="H1560" s="13">
        <v>13214</v>
      </c>
      <c r="I1560" s="10">
        <f t="shared" si="432"/>
        <v>-62</v>
      </c>
      <c r="J1560" s="87">
        <f t="shared" si="433"/>
        <v>-0.46919933403965486</v>
      </c>
      <c r="K1560" s="29">
        <v>5343</v>
      </c>
      <c r="L1560" s="13">
        <v>5108</v>
      </c>
      <c r="M1560" s="10">
        <f t="shared" si="434"/>
        <v>235</v>
      </c>
      <c r="N1560" s="87">
        <f t="shared" si="435"/>
        <v>4.6006264682850437</v>
      </c>
      <c r="O1560" s="29">
        <v>2381</v>
      </c>
      <c r="P1560" s="13">
        <v>2380</v>
      </c>
      <c r="Q1560" s="10">
        <f t="shared" si="436"/>
        <v>1</v>
      </c>
      <c r="R1560" s="87">
        <f t="shared" si="437"/>
        <v>4.2016806722689079E-2</v>
      </c>
      <c r="S1560" s="29">
        <v>5428</v>
      </c>
      <c r="T1560" s="13">
        <v>5726</v>
      </c>
      <c r="U1560" s="10">
        <f t="shared" si="438"/>
        <v>-298</v>
      </c>
      <c r="V1560" s="87">
        <f t="shared" si="439"/>
        <v>-5.2043311212015366</v>
      </c>
      <c r="W1560" s="88" t="s">
        <v>9642</v>
      </c>
      <c r="X1560" s="89">
        <v>2876</v>
      </c>
      <c r="Y1560" s="89">
        <v>3154</v>
      </c>
      <c r="Z1560" s="10">
        <f t="shared" si="440"/>
        <v>-278</v>
      </c>
      <c r="AA1560" s="87">
        <f t="shared" si="441"/>
        <v>-8.8142041851616995</v>
      </c>
      <c r="AB1560" s="90" t="s">
        <v>9643</v>
      </c>
      <c r="AC1560" s="89">
        <v>1757</v>
      </c>
      <c r="AD1560" s="89">
        <v>1756</v>
      </c>
      <c r="AE1560" s="10">
        <f t="shared" si="442"/>
        <v>1</v>
      </c>
      <c r="AF1560" s="11">
        <f t="shared" si="443"/>
        <v>5.6947608200455579E-2</v>
      </c>
      <c r="AG1560" s="91" t="s">
        <v>9644</v>
      </c>
      <c r="AH1560" s="89">
        <v>448</v>
      </c>
      <c r="AI1560" s="89">
        <v>485</v>
      </c>
      <c r="AJ1560" s="10">
        <f t="shared" si="444"/>
        <v>-37</v>
      </c>
      <c r="AK1560" s="87">
        <f t="shared" si="445"/>
        <v>-7.6288659793814437</v>
      </c>
      <c r="AL1560" s="90" t="s">
        <v>9645</v>
      </c>
      <c r="AM1560" s="89">
        <v>254</v>
      </c>
      <c r="AN1560" s="89">
        <v>254</v>
      </c>
      <c r="AO1560" s="10">
        <f t="shared" si="446"/>
        <v>0</v>
      </c>
      <c r="AP1560" s="11">
        <f t="shared" si="447"/>
        <v>0</v>
      </c>
      <c r="AQ1560" s="91" t="s">
        <v>9646</v>
      </c>
      <c r="AR1560" s="89">
        <v>67</v>
      </c>
      <c r="AS1560" s="89">
        <v>67</v>
      </c>
      <c r="AT1560" s="10">
        <f t="shared" si="448"/>
        <v>0</v>
      </c>
      <c r="AU1560" s="87">
        <f t="shared" si="449"/>
        <v>0</v>
      </c>
      <c r="AV1560" s="19" t="s">
        <v>6757</v>
      </c>
    </row>
    <row r="1561" spans="3:48" ht="50.1" customHeight="1">
      <c r="C1561" s="5"/>
      <c r="D1561" s="64" t="s">
        <v>3074</v>
      </c>
      <c r="E1561" s="65" t="s">
        <v>5272</v>
      </c>
      <c r="F1561" s="67" t="s">
        <v>3075</v>
      </c>
      <c r="G1561" s="29">
        <v>9977</v>
      </c>
      <c r="H1561" s="13">
        <v>11131</v>
      </c>
      <c r="I1561" s="10">
        <f t="shared" si="432"/>
        <v>-1154</v>
      </c>
      <c r="J1561" s="87">
        <f t="shared" si="433"/>
        <v>-10.367442278321803</v>
      </c>
      <c r="K1561" s="29">
        <v>2017</v>
      </c>
      <c r="L1561" s="13">
        <v>2014</v>
      </c>
      <c r="M1561" s="10">
        <f t="shared" si="434"/>
        <v>3</v>
      </c>
      <c r="N1561" s="87">
        <f t="shared" si="435"/>
        <v>0.14895729890764647</v>
      </c>
      <c r="O1561" s="29">
        <v>1383</v>
      </c>
      <c r="P1561" s="13">
        <v>1381</v>
      </c>
      <c r="Q1561" s="10">
        <f t="shared" si="436"/>
        <v>2</v>
      </c>
      <c r="R1561" s="87">
        <f t="shared" si="437"/>
        <v>0.14482259232440259</v>
      </c>
      <c r="S1561" s="29">
        <v>6577</v>
      </c>
      <c r="T1561" s="13">
        <v>7736</v>
      </c>
      <c r="U1561" s="10">
        <f t="shared" si="438"/>
        <v>-1159</v>
      </c>
      <c r="V1561" s="87">
        <f t="shared" si="439"/>
        <v>-14.981902792140641</v>
      </c>
      <c r="W1561" s="88" t="s">
        <v>5339</v>
      </c>
      <c r="X1561" s="89">
        <v>5422</v>
      </c>
      <c r="Y1561" s="89">
        <v>6671</v>
      </c>
      <c r="Z1561" s="10">
        <f t="shared" si="440"/>
        <v>-1249</v>
      </c>
      <c r="AA1561" s="87">
        <f t="shared" si="441"/>
        <v>-18.722830160395741</v>
      </c>
      <c r="AB1561" s="90" t="s">
        <v>7285</v>
      </c>
      <c r="AC1561" s="89">
        <v>462</v>
      </c>
      <c r="AD1561" s="89">
        <v>461</v>
      </c>
      <c r="AE1561" s="10">
        <f t="shared" si="442"/>
        <v>1</v>
      </c>
      <c r="AF1561" s="11">
        <f t="shared" si="443"/>
        <v>0.21691973969631237</v>
      </c>
      <c r="AG1561" s="91" t="s">
        <v>5346</v>
      </c>
      <c r="AH1561" s="89">
        <v>425</v>
      </c>
      <c r="AI1561" s="89">
        <v>428</v>
      </c>
      <c r="AJ1561" s="10">
        <f t="shared" si="444"/>
        <v>-3</v>
      </c>
      <c r="AK1561" s="87">
        <f t="shared" si="445"/>
        <v>-0.7009345794392523</v>
      </c>
      <c r="AL1561" s="90" t="s">
        <v>9647</v>
      </c>
      <c r="AM1561" s="89">
        <v>167</v>
      </c>
      <c r="AN1561" s="89">
        <v>76</v>
      </c>
      <c r="AO1561" s="10">
        <f t="shared" si="446"/>
        <v>91</v>
      </c>
      <c r="AP1561" s="11">
        <f t="shared" si="447"/>
        <v>119.73684210526316</v>
      </c>
      <c r="AQ1561" s="91" t="s">
        <v>9648</v>
      </c>
      <c r="AR1561" s="89">
        <v>46</v>
      </c>
      <c r="AS1561" s="89">
        <v>46</v>
      </c>
      <c r="AT1561" s="10">
        <f t="shared" si="448"/>
        <v>0</v>
      </c>
      <c r="AU1561" s="87">
        <f t="shared" si="449"/>
        <v>0</v>
      </c>
      <c r="AV1561" s="21" t="s">
        <v>9649</v>
      </c>
    </row>
    <row r="1562" spans="3:48" ht="50.1" customHeight="1">
      <c r="C1562" s="5"/>
      <c r="D1562" s="64" t="s">
        <v>3076</v>
      </c>
      <c r="E1562" s="65" t="s">
        <v>5272</v>
      </c>
      <c r="F1562" s="67" t="s">
        <v>3077</v>
      </c>
      <c r="G1562" s="29">
        <v>5168</v>
      </c>
      <c r="H1562" s="13">
        <v>4635</v>
      </c>
      <c r="I1562" s="10">
        <f t="shared" si="432"/>
        <v>533</v>
      </c>
      <c r="J1562" s="87">
        <f t="shared" si="433"/>
        <v>11.499460625674217</v>
      </c>
      <c r="K1562" s="29">
        <v>1673</v>
      </c>
      <c r="L1562" s="13">
        <v>1371</v>
      </c>
      <c r="M1562" s="10">
        <f t="shared" si="434"/>
        <v>302</v>
      </c>
      <c r="N1562" s="87">
        <f t="shared" si="435"/>
        <v>22.027716994894238</v>
      </c>
      <c r="O1562" s="29">
        <v>2865</v>
      </c>
      <c r="P1562" s="13">
        <v>2374</v>
      </c>
      <c r="Q1562" s="10">
        <f t="shared" si="436"/>
        <v>491</v>
      </c>
      <c r="R1562" s="87">
        <f t="shared" si="437"/>
        <v>20.682392586352151</v>
      </c>
      <c r="S1562" s="29">
        <v>630</v>
      </c>
      <c r="T1562" s="13">
        <v>890</v>
      </c>
      <c r="U1562" s="10">
        <f t="shared" si="438"/>
        <v>-260</v>
      </c>
      <c r="V1562" s="87">
        <f t="shared" si="439"/>
        <v>-29.213483146067414</v>
      </c>
      <c r="W1562" s="88" t="s">
        <v>9650</v>
      </c>
      <c r="X1562" s="89">
        <v>317</v>
      </c>
      <c r="Y1562" s="89">
        <v>315</v>
      </c>
      <c r="Z1562" s="10">
        <f t="shared" si="440"/>
        <v>2</v>
      </c>
      <c r="AA1562" s="87">
        <f t="shared" si="441"/>
        <v>0.63492063492063489</v>
      </c>
      <c r="AB1562" s="90" t="s">
        <v>9651</v>
      </c>
      <c r="AC1562" s="89">
        <v>219</v>
      </c>
      <c r="AD1562" s="89">
        <v>190</v>
      </c>
      <c r="AE1562" s="10">
        <f t="shared" si="442"/>
        <v>29</v>
      </c>
      <c r="AF1562" s="11">
        <f t="shared" si="443"/>
        <v>15.263157894736842</v>
      </c>
      <c r="AG1562" s="91" t="s">
        <v>9652</v>
      </c>
      <c r="AH1562" s="89">
        <v>54</v>
      </c>
      <c r="AI1562" s="89">
        <v>350</v>
      </c>
      <c r="AJ1562" s="10">
        <f t="shared" si="444"/>
        <v>-296</v>
      </c>
      <c r="AK1562" s="87">
        <f t="shared" si="445"/>
        <v>-84.571428571428569</v>
      </c>
      <c r="AL1562" s="90" t="s">
        <v>8866</v>
      </c>
      <c r="AM1562" s="89">
        <v>18</v>
      </c>
      <c r="AN1562" s="89">
        <v>18</v>
      </c>
      <c r="AO1562" s="10">
        <f t="shared" si="446"/>
        <v>0</v>
      </c>
      <c r="AP1562" s="11">
        <f t="shared" si="447"/>
        <v>0</v>
      </c>
      <c r="AQ1562" s="91" t="s">
        <v>6599</v>
      </c>
      <c r="AR1562" s="89">
        <v>10</v>
      </c>
      <c r="AS1562" s="89">
        <v>10</v>
      </c>
      <c r="AT1562" s="10">
        <f t="shared" si="448"/>
        <v>0</v>
      </c>
      <c r="AU1562" s="87">
        <f t="shared" si="449"/>
        <v>0</v>
      </c>
      <c r="AV1562" s="21" t="s">
        <v>9653</v>
      </c>
    </row>
    <row r="1563" spans="3:48" ht="50.1" customHeight="1">
      <c r="C1563" s="5"/>
      <c r="D1563" s="64" t="s">
        <v>3078</v>
      </c>
      <c r="E1563" s="65" t="s">
        <v>5272</v>
      </c>
      <c r="F1563" s="67" t="s">
        <v>3079</v>
      </c>
      <c r="G1563" s="29">
        <v>8907</v>
      </c>
      <c r="H1563" s="13">
        <v>8950</v>
      </c>
      <c r="I1563" s="10">
        <f t="shared" si="432"/>
        <v>-43</v>
      </c>
      <c r="J1563" s="87">
        <f t="shared" si="433"/>
        <v>-0.48044692737430167</v>
      </c>
      <c r="K1563" s="29">
        <v>2876</v>
      </c>
      <c r="L1563" s="13">
        <v>2860</v>
      </c>
      <c r="M1563" s="10">
        <f t="shared" si="434"/>
        <v>16</v>
      </c>
      <c r="N1563" s="87">
        <f t="shared" si="435"/>
        <v>0.55944055944055948</v>
      </c>
      <c r="O1563" s="29">
        <v>537</v>
      </c>
      <c r="P1563" s="13">
        <v>537</v>
      </c>
      <c r="Q1563" s="10">
        <f t="shared" si="436"/>
        <v>0</v>
      </c>
      <c r="R1563" s="87">
        <f t="shared" si="437"/>
        <v>0</v>
      </c>
      <c r="S1563" s="29">
        <v>5495</v>
      </c>
      <c r="T1563" s="13">
        <v>5554</v>
      </c>
      <c r="U1563" s="10">
        <f t="shared" si="438"/>
        <v>-59</v>
      </c>
      <c r="V1563" s="87">
        <f t="shared" si="439"/>
        <v>-1.0622974432841195</v>
      </c>
      <c r="W1563" s="88" t="s">
        <v>9654</v>
      </c>
      <c r="X1563" s="89">
        <v>2256</v>
      </c>
      <c r="Y1563" s="89">
        <v>2451</v>
      </c>
      <c r="Z1563" s="10">
        <f t="shared" si="440"/>
        <v>-195</v>
      </c>
      <c r="AA1563" s="87">
        <f t="shared" si="441"/>
        <v>-7.9559363525091795</v>
      </c>
      <c r="AB1563" s="90" t="s">
        <v>5378</v>
      </c>
      <c r="AC1563" s="89">
        <v>1269</v>
      </c>
      <c r="AD1563" s="89">
        <v>1282</v>
      </c>
      <c r="AE1563" s="10">
        <f t="shared" si="442"/>
        <v>-13</v>
      </c>
      <c r="AF1563" s="11">
        <f t="shared" si="443"/>
        <v>-1.014040561622465</v>
      </c>
      <c r="AG1563" s="91" t="s">
        <v>9655</v>
      </c>
      <c r="AH1563" s="89">
        <v>380</v>
      </c>
      <c r="AI1563" s="89">
        <v>156</v>
      </c>
      <c r="AJ1563" s="10">
        <f t="shared" si="444"/>
        <v>224</v>
      </c>
      <c r="AK1563" s="87">
        <f t="shared" si="445"/>
        <v>143.58974358974359</v>
      </c>
      <c r="AL1563" s="90" t="s">
        <v>5383</v>
      </c>
      <c r="AM1563" s="89">
        <v>351</v>
      </c>
      <c r="AN1563" s="89">
        <v>347</v>
      </c>
      <c r="AO1563" s="10">
        <f t="shared" si="446"/>
        <v>4</v>
      </c>
      <c r="AP1563" s="11">
        <f t="shared" si="447"/>
        <v>1.1527377521613833</v>
      </c>
      <c r="AQ1563" s="91" t="s">
        <v>9656</v>
      </c>
      <c r="AR1563" s="89">
        <v>283</v>
      </c>
      <c r="AS1563" s="89">
        <v>262</v>
      </c>
      <c r="AT1563" s="10">
        <f t="shared" si="448"/>
        <v>21</v>
      </c>
      <c r="AU1563" s="87">
        <f t="shared" si="449"/>
        <v>8.015267175572518</v>
      </c>
      <c r="AV1563" s="19" t="s">
        <v>9657</v>
      </c>
    </row>
    <row r="1564" spans="3:48" ht="50.1" customHeight="1">
      <c r="C1564" s="5"/>
      <c r="D1564" s="64" t="s">
        <v>3080</v>
      </c>
      <c r="E1564" s="65" t="s">
        <v>5272</v>
      </c>
      <c r="F1564" s="67" t="s">
        <v>3081</v>
      </c>
      <c r="G1564" s="29">
        <v>2512</v>
      </c>
      <c r="H1564" s="13">
        <v>2703</v>
      </c>
      <c r="I1564" s="10">
        <f t="shared" si="432"/>
        <v>-191</v>
      </c>
      <c r="J1564" s="87">
        <f t="shared" si="433"/>
        <v>-7.0662227155012953</v>
      </c>
      <c r="K1564" s="29">
        <v>1572</v>
      </c>
      <c r="L1564" s="13">
        <v>1606</v>
      </c>
      <c r="M1564" s="10">
        <f t="shared" si="434"/>
        <v>-34</v>
      </c>
      <c r="N1564" s="87">
        <f t="shared" si="435"/>
        <v>-2.1170610211706102</v>
      </c>
      <c r="O1564" s="29">
        <v>315</v>
      </c>
      <c r="P1564" s="13">
        <v>345</v>
      </c>
      <c r="Q1564" s="10">
        <f t="shared" si="436"/>
        <v>-30</v>
      </c>
      <c r="R1564" s="87">
        <f t="shared" si="437"/>
        <v>-8.695652173913043</v>
      </c>
      <c r="S1564" s="29">
        <v>624</v>
      </c>
      <c r="T1564" s="13">
        <v>752</v>
      </c>
      <c r="U1564" s="10">
        <f t="shared" si="438"/>
        <v>-128</v>
      </c>
      <c r="V1564" s="87">
        <f t="shared" si="439"/>
        <v>-17.021276595744681</v>
      </c>
      <c r="W1564" s="88" t="s">
        <v>5378</v>
      </c>
      <c r="X1564" s="89">
        <v>262</v>
      </c>
      <c r="Y1564" s="89">
        <v>398</v>
      </c>
      <c r="Z1564" s="10">
        <f t="shared" si="440"/>
        <v>-136</v>
      </c>
      <c r="AA1564" s="87">
        <f t="shared" si="441"/>
        <v>-34.170854271356781</v>
      </c>
      <c r="AB1564" s="90" t="s">
        <v>9658</v>
      </c>
      <c r="AC1564" s="89">
        <v>227</v>
      </c>
      <c r="AD1564" s="89">
        <v>220</v>
      </c>
      <c r="AE1564" s="10">
        <f t="shared" si="442"/>
        <v>7</v>
      </c>
      <c r="AF1564" s="11">
        <f t="shared" si="443"/>
        <v>3.1818181818181817</v>
      </c>
      <c r="AG1564" s="91" t="s">
        <v>9659</v>
      </c>
      <c r="AH1564" s="89">
        <v>52</v>
      </c>
      <c r="AI1564" s="89">
        <v>52</v>
      </c>
      <c r="AJ1564" s="10">
        <f t="shared" si="444"/>
        <v>0</v>
      </c>
      <c r="AK1564" s="87">
        <f t="shared" si="445"/>
        <v>0</v>
      </c>
      <c r="AL1564" s="90" t="s">
        <v>6483</v>
      </c>
      <c r="AM1564" s="89">
        <v>34</v>
      </c>
      <c r="AN1564" s="89">
        <v>34</v>
      </c>
      <c r="AO1564" s="10">
        <f t="shared" si="446"/>
        <v>0</v>
      </c>
      <c r="AP1564" s="11">
        <f t="shared" si="447"/>
        <v>0</v>
      </c>
      <c r="AQ1564" s="91" t="s">
        <v>6599</v>
      </c>
      <c r="AR1564" s="89">
        <v>28</v>
      </c>
      <c r="AS1564" s="89">
        <v>28</v>
      </c>
      <c r="AT1564" s="10">
        <f t="shared" si="448"/>
        <v>0</v>
      </c>
      <c r="AU1564" s="87">
        <f t="shared" si="449"/>
        <v>0</v>
      </c>
      <c r="AV1564" s="19" t="s">
        <v>6758</v>
      </c>
    </row>
    <row r="1565" spans="3:48" ht="50.1" customHeight="1">
      <c r="C1565" s="5"/>
      <c r="D1565" s="64" t="s">
        <v>3082</v>
      </c>
      <c r="E1565" s="65" t="s">
        <v>5272</v>
      </c>
      <c r="F1565" s="67" t="s">
        <v>3083</v>
      </c>
      <c r="G1565" s="29">
        <v>4483</v>
      </c>
      <c r="H1565" s="13">
        <v>4099</v>
      </c>
      <c r="I1565" s="10">
        <f t="shared" si="432"/>
        <v>384</v>
      </c>
      <c r="J1565" s="87">
        <f t="shared" si="433"/>
        <v>9.3681385703830209</v>
      </c>
      <c r="K1565" s="29">
        <v>2014</v>
      </c>
      <c r="L1565" s="13">
        <v>1758</v>
      </c>
      <c r="M1565" s="10">
        <f t="shared" si="434"/>
        <v>256</v>
      </c>
      <c r="N1565" s="87">
        <f t="shared" si="435"/>
        <v>14.562002275312855</v>
      </c>
      <c r="O1565" s="29">
        <v>441</v>
      </c>
      <c r="P1565" s="13">
        <v>241</v>
      </c>
      <c r="Q1565" s="10">
        <f t="shared" si="436"/>
        <v>200</v>
      </c>
      <c r="R1565" s="87">
        <f t="shared" si="437"/>
        <v>82.987551867219921</v>
      </c>
      <c r="S1565" s="29">
        <v>2028</v>
      </c>
      <c r="T1565" s="13">
        <v>2100</v>
      </c>
      <c r="U1565" s="10">
        <f t="shared" si="438"/>
        <v>-72</v>
      </c>
      <c r="V1565" s="87">
        <f t="shared" si="439"/>
        <v>-3.4285714285714288</v>
      </c>
      <c r="W1565" s="88" t="s">
        <v>5373</v>
      </c>
      <c r="X1565" s="89">
        <v>659</v>
      </c>
      <c r="Y1565" s="89">
        <v>659</v>
      </c>
      <c r="Z1565" s="10">
        <f t="shared" si="440"/>
        <v>0</v>
      </c>
      <c r="AA1565" s="87">
        <f t="shared" si="441"/>
        <v>0</v>
      </c>
      <c r="AB1565" s="90" t="s">
        <v>5423</v>
      </c>
      <c r="AC1565" s="89">
        <v>578</v>
      </c>
      <c r="AD1565" s="89">
        <v>744</v>
      </c>
      <c r="AE1565" s="10">
        <f t="shared" si="442"/>
        <v>-166</v>
      </c>
      <c r="AF1565" s="11">
        <f t="shared" si="443"/>
        <v>-22.311827956989248</v>
      </c>
      <c r="AG1565" s="91" t="s">
        <v>6759</v>
      </c>
      <c r="AH1565" s="89">
        <v>469</v>
      </c>
      <c r="AI1565" s="89">
        <v>400</v>
      </c>
      <c r="AJ1565" s="10">
        <f t="shared" si="444"/>
        <v>69</v>
      </c>
      <c r="AK1565" s="87">
        <f t="shared" si="445"/>
        <v>17.25</v>
      </c>
      <c r="AL1565" s="90" t="s">
        <v>6760</v>
      </c>
      <c r="AM1565" s="89">
        <v>120</v>
      </c>
      <c r="AN1565" s="89">
        <v>120</v>
      </c>
      <c r="AO1565" s="10">
        <f t="shared" si="446"/>
        <v>0</v>
      </c>
      <c r="AP1565" s="11">
        <f t="shared" si="447"/>
        <v>0</v>
      </c>
      <c r="AQ1565" s="91" t="s">
        <v>6761</v>
      </c>
      <c r="AR1565" s="89">
        <v>97</v>
      </c>
      <c r="AS1565" s="89">
        <v>99</v>
      </c>
      <c r="AT1565" s="10">
        <f t="shared" si="448"/>
        <v>-2</v>
      </c>
      <c r="AU1565" s="87">
        <f t="shared" si="449"/>
        <v>-2.0202020202020203</v>
      </c>
      <c r="AV1565" s="19" t="s">
        <v>6762</v>
      </c>
    </row>
    <row r="1566" spans="3:48" ht="50.1" customHeight="1">
      <c r="C1566" s="5"/>
      <c r="D1566" s="64" t="s">
        <v>3084</v>
      </c>
      <c r="E1566" s="65" t="s">
        <v>5272</v>
      </c>
      <c r="F1566" s="67" t="s">
        <v>3085</v>
      </c>
      <c r="G1566" s="29">
        <v>13831</v>
      </c>
      <c r="H1566" s="13">
        <v>13474</v>
      </c>
      <c r="I1566" s="10">
        <f t="shared" si="432"/>
        <v>357</v>
      </c>
      <c r="J1566" s="87">
        <f t="shared" si="433"/>
        <v>2.6495472762357131</v>
      </c>
      <c r="K1566" s="29">
        <v>5571</v>
      </c>
      <c r="L1566" s="13">
        <v>6568</v>
      </c>
      <c r="M1566" s="10">
        <f t="shared" si="434"/>
        <v>-997</v>
      </c>
      <c r="N1566" s="87">
        <f t="shared" si="435"/>
        <v>-15.179658952496954</v>
      </c>
      <c r="O1566" s="29">
        <v>1045</v>
      </c>
      <c r="P1566" s="13">
        <v>1044</v>
      </c>
      <c r="Q1566" s="10">
        <f t="shared" si="436"/>
        <v>1</v>
      </c>
      <c r="R1566" s="87">
        <f t="shared" si="437"/>
        <v>9.5785440613026809E-2</v>
      </c>
      <c r="S1566" s="29">
        <v>7215</v>
      </c>
      <c r="T1566" s="13">
        <v>5861</v>
      </c>
      <c r="U1566" s="10">
        <f t="shared" si="438"/>
        <v>1354</v>
      </c>
      <c r="V1566" s="87">
        <f t="shared" si="439"/>
        <v>23.101859750895752</v>
      </c>
      <c r="W1566" s="88" t="s">
        <v>5339</v>
      </c>
      <c r="X1566" s="89">
        <v>4043</v>
      </c>
      <c r="Y1566" s="89">
        <v>3042</v>
      </c>
      <c r="Z1566" s="10">
        <f t="shared" si="440"/>
        <v>1001</v>
      </c>
      <c r="AA1566" s="87">
        <f t="shared" si="441"/>
        <v>32.905982905982903</v>
      </c>
      <c r="AB1566" s="90" t="s">
        <v>5517</v>
      </c>
      <c r="AC1566" s="89">
        <v>1304</v>
      </c>
      <c r="AD1566" s="89">
        <v>1041</v>
      </c>
      <c r="AE1566" s="10">
        <f t="shared" si="442"/>
        <v>263</v>
      </c>
      <c r="AF1566" s="11">
        <f t="shared" si="443"/>
        <v>25.26416906820365</v>
      </c>
      <c r="AG1566" s="91" t="s">
        <v>9660</v>
      </c>
      <c r="AH1566" s="89">
        <v>688</v>
      </c>
      <c r="AI1566" s="89">
        <v>644</v>
      </c>
      <c r="AJ1566" s="10">
        <f t="shared" si="444"/>
        <v>44</v>
      </c>
      <c r="AK1566" s="87">
        <f t="shared" si="445"/>
        <v>6.8322981366459627</v>
      </c>
      <c r="AL1566" s="90" t="s">
        <v>5342</v>
      </c>
      <c r="AM1566" s="89">
        <v>621</v>
      </c>
      <c r="AN1566" s="89">
        <v>621</v>
      </c>
      <c r="AO1566" s="10">
        <f t="shared" si="446"/>
        <v>0</v>
      </c>
      <c r="AP1566" s="11">
        <f t="shared" si="447"/>
        <v>0</v>
      </c>
      <c r="AQ1566" s="91" t="s">
        <v>9661</v>
      </c>
      <c r="AR1566" s="89">
        <v>321</v>
      </c>
      <c r="AS1566" s="89">
        <v>285</v>
      </c>
      <c r="AT1566" s="10">
        <f t="shared" si="448"/>
        <v>36</v>
      </c>
      <c r="AU1566" s="87">
        <f t="shared" si="449"/>
        <v>12.631578947368421</v>
      </c>
      <c r="AV1566" s="19" t="s">
        <v>6763</v>
      </c>
    </row>
    <row r="1567" spans="3:48" ht="50.1" customHeight="1">
      <c r="C1567" s="5"/>
      <c r="D1567" s="64" t="s">
        <v>3086</v>
      </c>
      <c r="E1567" s="65" t="s">
        <v>5272</v>
      </c>
      <c r="F1567" s="67" t="s">
        <v>3087</v>
      </c>
      <c r="G1567" s="29">
        <v>24320</v>
      </c>
      <c r="H1567" s="13">
        <v>24350</v>
      </c>
      <c r="I1567" s="10">
        <f t="shared" si="432"/>
        <v>-30</v>
      </c>
      <c r="J1567" s="87">
        <f t="shared" si="433"/>
        <v>-0.12320328542094457</v>
      </c>
      <c r="K1567" s="29">
        <v>5574</v>
      </c>
      <c r="L1567" s="13">
        <v>5664</v>
      </c>
      <c r="M1567" s="10">
        <f t="shared" si="434"/>
        <v>-90</v>
      </c>
      <c r="N1567" s="87">
        <f t="shared" si="435"/>
        <v>-1.5889830508474576</v>
      </c>
      <c r="O1567" s="29">
        <v>5613</v>
      </c>
      <c r="P1567" s="13">
        <v>5703</v>
      </c>
      <c r="Q1567" s="10">
        <f t="shared" si="436"/>
        <v>-90</v>
      </c>
      <c r="R1567" s="87">
        <f t="shared" si="437"/>
        <v>-1.5781167806417675</v>
      </c>
      <c r="S1567" s="29">
        <v>13133</v>
      </c>
      <c r="T1567" s="13">
        <v>12983</v>
      </c>
      <c r="U1567" s="10">
        <f t="shared" si="438"/>
        <v>150</v>
      </c>
      <c r="V1567" s="87">
        <f t="shared" si="439"/>
        <v>1.1553570053146422</v>
      </c>
      <c r="W1567" s="88" t="s">
        <v>6764</v>
      </c>
      <c r="X1567" s="89">
        <v>4196</v>
      </c>
      <c r="Y1567" s="89">
        <v>4189</v>
      </c>
      <c r="Z1567" s="10">
        <f t="shared" si="440"/>
        <v>7</v>
      </c>
      <c r="AA1567" s="87">
        <f t="shared" si="441"/>
        <v>0.167104320840296</v>
      </c>
      <c r="AB1567" s="90" t="s">
        <v>5339</v>
      </c>
      <c r="AC1567" s="89">
        <v>3382</v>
      </c>
      <c r="AD1567" s="89">
        <v>3356</v>
      </c>
      <c r="AE1567" s="10">
        <f t="shared" si="442"/>
        <v>26</v>
      </c>
      <c r="AF1567" s="11">
        <f t="shared" si="443"/>
        <v>0.77473182359952319</v>
      </c>
      <c r="AG1567" s="91" t="s">
        <v>5568</v>
      </c>
      <c r="AH1567" s="89">
        <v>3047</v>
      </c>
      <c r="AI1567" s="89">
        <v>3027</v>
      </c>
      <c r="AJ1567" s="10">
        <f t="shared" si="444"/>
        <v>20</v>
      </c>
      <c r="AK1567" s="87">
        <f t="shared" si="445"/>
        <v>0.66072018500165186</v>
      </c>
      <c r="AL1567" s="90" t="s">
        <v>5335</v>
      </c>
      <c r="AM1567" s="89">
        <v>799</v>
      </c>
      <c r="AN1567" s="89">
        <v>797</v>
      </c>
      <c r="AO1567" s="10">
        <f t="shared" si="446"/>
        <v>2</v>
      </c>
      <c r="AP1567" s="11">
        <f t="shared" si="447"/>
        <v>0.25094102885821828</v>
      </c>
      <c r="AQ1567" s="91" t="s">
        <v>5925</v>
      </c>
      <c r="AR1567" s="89">
        <v>606</v>
      </c>
      <c r="AS1567" s="89">
        <v>465</v>
      </c>
      <c r="AT1567" s="10">
        <f t="shared" si="448"/>
        <v>141</v>
      </c>
      <c r="AU1567" s="87">
        <f t="shared" si="449"/>
        <v>30.322580645161288</v>
      </c>
      <c r="AV1567" s="19" t="s">
        <v>6765</v>
      </c>
    </row>
    <row r="1568" spans="3:48" ht="50.1" customHeight="1">
      <c r="C1568" s="5"/>
      <c r="D1568" s="64" t="s">
        <v>3088</v>
      </c>
      <c r="E1568" s="65" t="s">
        <v>5272</v>
      </c>
      <c r="F1568" s="67" t="s">
        <v>3089</v>
      </c>
      <c r="G1568" s="29">
        <v>14569</v>
      </c>
      <c r="H1568" s="13">
        <v>14763</v>
      </c>
      <c r="I1568" s="10">
        <f t="shared" si="432"/>
        <v>-194</v>
      </c>
      <c r="J1568" s="87">
        <f t="shared" si="433"/>
        <v>-1.3140960509381561</v>
      </c>
      <c r="K1568" s="29">
        <v>2784</v>
      </c>
      <c r="L1568" s="13">
        <v>2774</v>
      </c>
      <c r="M1568" s="10">
        <f t="shared" si="434"/>
        <v>10</v>
      </c>
      <c r="N1568" s="87">
        <f t="shared" si="435"/>
        <v>0.36049026676279738</v>
      </c>
      <c r="O1568" s="29">
        <v>3983</v>
      </c>
      <c r="P1568" s="13">
        <v>3963</v>
      </c>
      <c r="Q1568" s="10">
        <f t="shared" si="436"/>
        <v>20</v>
      </c>
      <c r="R1568" s="87">
        <f t="shared" si="437"/>
        <v>0.50466818067120867</v>
      </c>
      <c r="S1568" s="29">
        <v>7802</v>
      </c>
      <c r="T1568" s="13">
        <v>8026</v>
      </c>
      <c r="U1568" s="10">
        <f t="shared" si="438"/>
        <v>-224</v>
      </c>
      <c r="V1568" s="87">
        <f t="shared" si="439"/>
        <v>-2.790929479192624</v>
      </c>
      <c r="W1568" s="88" t="s">
        <v>6766</v>
      </c>
      <c r="X1568" s="89">
        <v>2330</v>
      </c>
      <c r="Y1568" s="89">
        <v>2378</v>
      </c>
      <c r="Z1568" s="10">
        <f t="shared" si="440"/>
        <v>-48</v>
      </c>
      <c r="AA1568" s="87">
        <f t="shared" si="441"/>
        <v>-2.0185029436501263</v>
      </c>
      <c r="AB1568" s="90" t="s">
        <v>5378</v>
      </c>
      <c r="AC1568" s="89">
        <v>2048</v>
      </c>
      <c r="AD1568" s="89">
        <v>2369</v>
      </c>
      <c r="AE1568" s="10">
        <f t="shared" si="442"/>
        <v>-321</v>
      </c>
      <c r="AF1568" s="11">
        <f t="shared" si="443"/>
        <v>-13.550021105951879</v>
      </c>
      <c r="AG1568" s="91" t="s">
        <v>5342</v>
      </c>
      <c r="AH1568" s="89">
        <v>1987</v>
      </c>
      <c r="AI1568" s="89">
        <v>2072</v>
      </c>
      <c r="AJ1568" s="10">
        <f t="shared" si="444"/>
        <v>-85</v>
      </c>
      <c r="AK1568" s="87">
        <f t="shared" si="445"/>
        <v>-4.102316602316602</v>
      </c>
      <c r="AL1568" s="90" t="s">
        <v>6767</v>
      </c>
      <c r="AM1568" s="89">
        <v>613</v>
      </c>
      <c r="AN1568" s="89">
        <v>608</v>
      </c>
      <c r="AO1568" s="10">
        <f t="shared" si="446"/>
        <v>5</v>
      </c>
      <c r="AP1568" s="11">
        <f t="shared" si="447"/>
        <v>0.82236842105263153</v>
      </c>
      <c r="AQ1568" s="91" t="s">
        <v>9662</v>
      </c>
      <c r="AR1568" s="89">
        <v>429</v>
      </c>
      <c r="AS1568" s="89">
        <v>186</v>
      </c>
      <c r="AT1568" s="10">
        <f t="shared" si="448"/>
        <v>243</v>
      </c>
      <c r="AU1568" s="87">
        <f t="shared" si="449"/>
        <v>130.64516129032256</v>
      </c>
      <c r="AV1568" s="19" t="s">
        <v>6768</v>
      </c>
    </row>
    <row r="1569" spans="3:48" ht="50.1" customHeight="1">
      <c r="C1569" s="5"/>
      <c r="D1569" s="64" t="s">
        <v>3090</v>
      </c>
      <c r="E1569" s="65" t="s">
        <v>5272</v>
      </c>
      <c r="F1569" s="67" t="s">
        <v>3091</v>
      </c>
      <c r="G1569" s="29">
        <v>2188</v>
      </c>
      <c r="H1569" s="13">
        <v>2269</v>
      </c>
      <c r="I1569" s="10">
        <f t="shared" si="432"/>
        <v>-81</v>
      </c>
      <c r="J1569" s="87">
        <f t="shared" si="433"/>
        <v>-3.5698545614808284</v>
      </c>
      <c r="K1569" s="29">
        <v>1017</v>
      </c>
      <c r="L1569" s="13">
        <v>1052</v>
      </c>
      <c r="M1569" s="10">
        <f t="shared" si="434"/>
        <v>-35</v>
      </c>
      <c r="N1569" s="87">
        <f t="shared" si="435"/>
        <v>-3.3269961977186311</v>
      </c>
      <c r="O1569" s="29">
        <v>474</v>
      </c>
      <c r="P1569" s="13">
        <v>473</v>
      </c>
      <c r="Q1569" s="10">
        <f t="shared" si="436"/>
        <v>1</v>
      </c>
      <c r="R1569" s="87">
        <f t="shared" si="437"/>
        <v>0.21141649048625794</v>
      </c>
      <c r="S1569" s="29">
        <v>698</v>
      </c>
      <c r="T1569" s="13">
        <v>744</v>
      </c>
      <c r="U1569" s="10">
        <f t="shared" si="438"/>
        <v>-46</v>
      </c>
      <c r="V1569" s="87">
        <f t="shared" si="439"/>
        <v>-6.182795698924731</v>
      </c>
      <c r="W1569" s="88" t="s">
        <v>6769</v>
      </c>
      <c r="X1569" s="89">
        <v>390</v>
      </c>
      <c r="Y1569" s="89">
        <v>428</v>
      </c>
      <c r="Z1569" s="10">
        <f t="shared" si="440"/>
        <v>-38</v>
      </c>
      <c r="AA1569" s="87">
        <f t="shared" si="441"/>
        <v>-8.8785046728971952</v>
      </c>
      <c r="AB1569" s="90" t="s">
        <v>6770</v>
      </c>
      <c r="AC1569" s="89">
        <v>260</v>
      </c>
      <c r="AD1569" s="89">
        <v>273</v>
      </c>
      <c r="AE1569" s="10">
        <f t="shared" si="442"/>
        <v>-13</v>
      </c>
      <c r="AF1569" s="11">
        <f t="shared" si="443"/>
        <v>-4.7619047619047619</v>
      </c>
      <c r="AG1569" s="91" t="s">
        <v>5768</v>
      </c>
      <c r="AH1569" s="89">
        <v>24</v>
      </c>
      <c r="AI1569" s="89">
        <v>23</v>
      </c>
      <c r="AJ1569" s="10">
        <f t="shared" si="444"/>
        <v>1</v>
      </c>
      <c r="AK1569" s="87">
        <f t="shared" si="445"/>
        <v>4.3478260869565215</v>
      </c>
      <c r="AL1569" s="90" t="s">
        <v>6771</v>
      </c>
      <c r="AM1569" s="89">
        <v>10</v>
      </c>
      <c r="AN1569" s="89">
        <v>10</v>
      </c>
      <c r="AO1569" s="10">
        <f t="shared" si="446"/>
        <v>0</v>
      </c>
      <c r="AP1569" s="11">
        <f t="shared" si="447"/>
        <v>0</v>
      </c>
      <c r="AQ1569" s="91" t="s">
        <v>6772</v>
      </c>
      <c r="AR1569" s="89">
        <v>8</v>
      </c>
      <c r="AS1569" s="89">
        <v>8</v>
      </c>
      <c r="AT1569" s="10">
        <f t="shared" si="448"/>
        <v>0</v>
      </c>
      <c r="AU1569" s="87">
        <f t="shared" si="449"/>
        <v>0</v>
      </c>
      <c r="AV1569" s="19" t="s">
        <v>9663</v>
      </c>
    </row>
    <row r="1570" spans="3:48" ht="50.1" customHeight="1">
      <c r="C1570" s="5"/>
      <c r="D1570" s="64" t="s">
        <v>3092</v>
      </c>
      <c r="E1570" s="65" t="s">
        <v>5272</v>
      </c>
      <c r="F1570" s="67" t="s">
        <v>3093</v>
      </c>
      <c r="G1570" s="29">
        <v>3176</v>
      </c>
      <c r="H1570" s="13">
        <v>3252</v>
      </c>
      <c r="I1570" s="10">
        <f t="shared" si="432"/>
        <v>-76</v>
      </c>
      <c r="J1570" s="87">
        <f t="shared" si="433"/>
        <v>-2.3370233702337022</v>
      </c>
      <c r="K1570" s="29">
        <v>1378</v>
      </c>
      <c r="L1570" s="13">
        <v>1377</v>
      </c>
      <c r="M1570" s="10">
        <f t="shared" si="434"/>
        <v>1</v>
      </c>
      <c r="N1570" s="87">
        <f t="shared" si="435"/>
        <v>7.2621641249092234E-2</v>
      </c>
      <c r="O1570" s="29">
        <v>241</v>
      </c>
      <c r="P1570" s="13">
        <v>369</v>
      </c>
      <c r="Q1570" s="10">
        <f t="shared" si="436"/>
        <v>-128</v>
      </c>
      <c r="R1570" s="87">
        <f t="shared" si="437"/>
        <v>-34.688346883468832</v>
      </c>
      <c r="S1570" s="29">
        <v>1558</v>
      </c>
      <c r="T1570" s="13">
        <v>1506</v>
      </c>
      <c r="U1570" s="10">
        <f t="shared" si="438"/>
        <v>52</v>
      </c>
      <c r="V1570" s="87">
        <f t="shared" si="439"/>
        <v>3.4528552456839305</v>
      </c>
      <c r="W1570" s="88" t="s">
        <v>6773</v>
      </c>
      <c r="X1570" s="89">
        <v>447</v>
      </c>
      <c r="Y1570" s="89">
        <v>444</v>
      </c>
      <c r="Z1570" s="10">
        <f t="shared" si="440"/>
        <v>3</v>
      </c>
      <c r="AA1570" s="87">
        <f t="shared" si="441"/>
        <v>0.67567567567567566</v>
      </c>
      <c r="AB1570" s="90" t="s">
        <v>6774</v>
      </c>
      <c r="AC1570" s="89">
        <v>291</v>
      </c>
      <c r="AD1570" s="89">
        <v>261</v>
      </c>
      <c r="AE1570" s="10">
        <f t="shared" si="442"/>
        <v>30</v>
      </c>
      <c r="AF1570" s="11">
        <f t="shared" si="443"/>
        <v>11.494252873563218</v>
      </c>
      <c r="AG1570" s="91" t="s">
        <v>6775</v>
      </c>
      <c r="AH1570" s="89">
        <v>201</v>
      </c>
      <c r="AI1570" s="89">
        <v>201</v>
      </c>
      <c r="AJ1570" s="10">
        <f t="shared" si="444"/>
        <v>0</v>
      </c>
      <c r="AK1570" s="87">
        <f t="shared" si="445"/>
        <v>0</v>
      </c>
      <c r="AL1570" s="90" t="s">
        <v>6776</v>
      </c>
      <c r="AM1570" s="89">
        <v>201</v>
      </c>
      <c r="AN1570" s="89">
        <v>185</v>
      </c>
      <c r="AO1570" s="10">
        <f t="shared" si="446"/>
        <v>16</v>
      </c>
      <c r="AP1570" s="11">
        <f t="shared" si="447"/>
        <v>8.6486486486486491</v>
      </c>
      <c r="AQ1570" s="91" t="s">
        <v>5335</v>
      </c>
      <c r="AR1570" s="89">
        <v>181</v>
      </c>
      <c r="AS1570" s="89">
        <v>181</v>
      </c>
      <c r="AT1570" s="10">
        <f t="shared" si="448"/>
        <v>0</v>
      </c>
      <c r="AU1570" s="87">
        <f t="shared" si="449"/>
        <v>0</v>
      </c>
      <c r="AV1570" s="19" t="s">
        <v>9664</v>
      </c>
    </row>
    <row r="1571" spans="3:48" ht="50.1" customHeight="1">
      <c r="C1571" s="5"/>
      <c r="D1571" s="64" t="s">
        <v>3094</v>
      </c>
      <c r="E1571" s="65" t="s">
        <v>5272</v>
      </c>
      <c r="F1571" s="67" t="s">
        <v>3095</v>
      </c>
      <c r="G1571" s="29">
        <v>4637</v>
      </c>
      <c r="H1571" s="13">
        <v>4852</v>
      </c>
      <c r="I1571" s="10">
        <f t="shared" si="432"/>
        <v>-215</v>
      </c>
      <c r="J1571" s="87">
        <f t="shared" si="433"/>
        <v>-4.4311624072547406</v>
      </c>
      <c r="K1571" s="29">
        <v>2101</v>
      </c>
      <c r="L1571" s="13">
        <v>2179</v>
      </c>
      <c r="M1571" s="10">
        <f t="shared" si="434"/>
        <v>-78</v>
      </c>
      <c r="N1571" s="87">
        <f t="shared" si="435"/>
        <v>-3.5796236805874253</v>
      </c>
      <c r="O1571" s="29">
        <v>15</v>
      </c>
      <c r="P1571" s="13">
        <v>15</v>
      </c>
      <c r="Q1571" s="10">
        <f t="shared" si="436"/>
        <v>0</v>
      </c>
      <c r="R1571" s="87">
        <f t="shared" si="437"/>
        <v>0</v>
      </c>
      <c r="S1571" s="29">
        <v>2521</v>
      </c>
      <c r="T1571" s="13">
        <v>2659</v>
      </c>
      <c r="U1571" s="10">
        <f t="shared" si="438"/>
        <v>-138</v>
      </c>
      <c r="V1571" s="87">
        <f t="shared" si="439"/>
        <v>-5.1899210229409558</v>
      </c>
      <c r="W1571" s="88" t="s">
        <v>5628</v>
      </c>
      <c r="X1571" s="89">
        <v>1077</v>
      </c>
      <c r="Y1571" s="89">
        <v>1176</v>
      </c>
      <c r="Z1571" s="10">
        <f t="shared" si="440"/>
        <v>-99</v>
      </c>
      <c r="AA1571" s="87">
        <f t="shared" si="441"/>
        <v>-8.4183673469387745</v>
      </c>
      <c r="AB1571" s="90" t="s">
        <v>5383</v>
      </c>
      <c r="AC1571" s="89">
        <v>545</v>
      </c>
      <c r="AD1571" s="89">
        <v>616</v>
      </c>
      <c r="AE1571" s="10">
        <f t="shared" si="442"/>
        <v>-71</v>
      </c>
      <c r="AF1571" s="11">
        <f t="shared" si="443"/>
        <v>-11.525974025974026</v>
      </c>
      <c r="AG1571" s="91" t="s">
        <v>6210</v>
      </c>
      <c r="AH1571" s="89">
        <v>271</v>
      </c>
      <c r="AI1571" s="89">
        <v>270</v>
      </c>
      <c r="AJ1571" s="10">
        <f t="shared" si="444"/>
        <v>1</v>
      </c>
      <c r="AK1571" s="87">
        <f t="shared" si="445"/>
        <v>0.37037037037037041</v>
      </c>
      <c r="AL1571" s="90" t="s">
        <v>9665</v>
      </c>
      <c r="AM1571" s="89">
        <v>257</v>
      </c>
      <c r="AN1571" s="89">
        <v>256</v>
      </c>
      <c r="AO1571" s="10">
        <f t="shared" si="446"/>
        <v>1</v>
      </c>
      <c r="AP1571" s="11">
        <f t="shared" si="447"/>
        <v>0.390625</v>
      </c>
      <c r="AQ1571" s="91" t="s">
        <v>9666</v>
      </c>
      <c r="AR1571" s="89">
        <v>157</v>
      </c>
      <c r="AS1571" s="89">
        <v>151</v>
      </c>
      <c r="AT1571" s="10">
        <f t="shared" si="448"/>
        <v>6</v>
      </c>
      <c r="AU1571" s="87">
        <f t="shared" si="449"/>
        <v>3.9735099337748347</v>
      </c>
      <c r="AV1571" s="19" t="s">
        <v>6777</v>
      </c>
    </row>
    <row r="1572" spans="3:48" ht="50.1" customHeight="1">
      <c r="C1572" s="5"/>
      <c r="D1572" s="64" t="s">
        <v>3096</v>
      </c>
      <c r="E1572" s="65" t="s">
        <v>5272</v>
      </c>
      <c r="F1572" s="67" t="s">
        <v>3097</v>
      </c>
      <c r="G1572" s="29">
        <v>1807</v>
      </c>
      <c r="H1572" s="13">
        <v>2093</v>
      </c>
      <c r="I1572" s="10">
        <f t="shared" si="432"/>
        <v>-286</v>
      </c>
      <c r="J1572" s="87">
        <f t="shared" si="433"/>
        <v>-13.664596273291925</v>
      </c>
      <c r="K1572" s="29">
        <v>699</v>
      </c>
      <c r="L1572" s="13">
        <v>1085</v>
      </c>
      <c r="M1572" s="10">
        <f t="shared" si="434"/>
        <v>-386</v>
      </c>
      <c r="N1572" s="87">
        <f t="shared" si="435"/>
        <v>-35.576036866359445</v>
      </c>
      <c r="O1572" s="29">
        <v>63</v>
      </c>
      <c r="P1572" s="13">
        <v>1</v>
      </c>
      <c r="Q1572" s="10">
        <f t="shared" si="436"/>
        <v>62</v>
      </c>
      <c r="R1572" s="87">
        <f t="shared" si="437"/>
        <v>6200</v>
      </c>
      <c r="S1572" s="29">
        <v>1045</v>
      </c>
      <c r="T1572" s="13">
        <v>1007</v>
      </c>
      <c r="U1572" s="10">
        <f t="shared" si="438"/>
        <v>38</v>
      </c>
      <c r="V1572" s="87">
        <f t="shared" si="439"/>
        <v>3.7735849056603774</v>
      </c>
      <c r="W1572" s="88" t="s">
        <v>6025</v>
      </c>
      <c r="X1572" s="89">
        <v>387</v>
      </c>
      <c r="Y1572" s="89">
        <v>340</v>
      </c>
      <c r="Z1572" s="10">
        <f t="shared" si="440"/>
        <v>47</v>
      </c>
      <c r="AA1572" s="87">
        <f t="shared" si="441"/>
        <v>13.823529411764707</v>
      </c>
      <c r="AB1572" s="90" t="s">
        <v>6044</v>
      </c>
      <c r="AC1572" s="89">
        <v>212</v>
      </c>
      <c r="AD1572" s="89">
        <v>216</v>
      </c>
      <c r="AE1572" s="10">
        <f t="shared" si="442"/>
        <v>-4</v>
      </c>
      <c r="AF1572" s="11">
        <f t="shared" si="443"/>
        <v>-1.8518518518518516</v>
      </c>
      <c r="AG1572" s="91" t="s">
        <v>6087</v>
      </c>
      <c r="AH1572" s="89">
        <v>170</v>
      </c>
      <c r="AI1572" s="89">
        <v>170</v>
      </c>
      <c r="AJ1572" s="10">
        <f t="shared" si="444"/>
        <v>0</v>
      </c>
      <c r="AK1572" s="87">
        <f t="shared" si="445"/>
        <v>0</v>
      </c>
      <c r="AL1572" s="90" t="s">
        <v>5642</v>
      </c>
      <c r="AM1572" s="89">
        <v>155</v>
      </c>
      <c r="AN1572" s="89">
        <v>161</v>
      </c>
      <c r="AO1572" s="10">
        <f t="shared" si="446"/>
        <v>-6</v>
      </c>
      <c r="AP1572" s="11">
        <f t="shared" si="447"/>
        <v>-3.7267080745341614</v>
      </c>
      <c r="AQ1572" s="91" t="s">
        <v>9667</v>
      </c>
      <c r="AR1572" s="89">
        <v>70</v>
      </c>
      <c r="AS1572" s="89">
        <v>70</v>
      </c>
      <c r="AT1572" s="10">
        <f t="shared" si="448"/>
        <v>0</v>
      </c>
      <c r="AU1572" s="87">
        <f t="shared" si="449"/>
        <v>0</v>
      </c>
      <c r="AV1572" s="19" t="s">
        <v>9668</v>
      </c>
    </row>
    <row r="1573" spans="3:48" ht="50.1" customHeight="1">
      <c r="C1573" s="5"/>
      <c r="D1573" s="64" t="s">
        <v>3098</v>
      </c>
      <c r="E1573" s="65" t="s">
        <v>5272</v>
      </c>
      <c r="F1573" s="67" t="s">
        <v>3099</v>
      </c>
      <c r="G1573" s="29">
        <v>796</v>
      </c>
      <c r="H1573" s="13">
        <v>829</v>
      </c>
      <c r="I1573" s="10">
        <f t="shared" si="432"/>
        <v>-33</v>
      </c>
      <c r="J1573" s="87">
        <f t="shared" si="433"/>
        <v>-3.9806996381182147</v>
      </c>
      <c r="K1573" s="29">
        <v>310</v>
      </c>
      <c r="L1573" s="13">
        <v>393</v>
      </c>
      <c r="M1573" s="10">
        <f t="shared" si="434"/>
        <v>-83</v>
      </c>
      <c r="N1573" s="87">
        <f t="shared" si="435"/>
        <v>-21.119592875318066</v>
      </c>
      <c r="O1573" s="29">
        <v>45</v>
      </c>
      <c r="P1573" s="13">
        <v>45</v>
      </c>
      <c r="Q1573" s="10">
        <f t="shared" si="436"/>
        <v>0</v>
      </c>
      <c r="R1573" s="87">
        <f t="shared" si="437"/>
        <v>0</v>
      </c>
      <c r="S1573" s="29">
        <v>441</v>
      </c>
      <c r="T1573" s="13">
        <v>391</v>
      </c>
      <c r="U1573" s="10">
        <f t="shared" si="438"/>
        <v>50</v>
      </c>
      <c r="V1573" s="87">
        <f t="shared" si="439"/>
        <v>12.787723785166241</v>
      </c>
      <c r="W1573" s="88" t="s">
        <v>5403</v>
      </c>
      <c r="X1573" s="89">
        <v>199</v>
      </c>
      <c r="Y1573" s="89">
        <v>149</v>
      </c>
      <c r="Z1573" s="10">
        <f t="shared" si="440"/>
        <v>50</v>
      </c>
      <c r="AA1573" s="87">
        <f t="shared" si="441"/>
        <v>33.557046979865774</v>
      </c>
      <c r="AB1573" s="90" t="s">
        <v>5346</v>
      </c>
      <c r="AC1573" s="89">
        <v>123</v>
      </c>
      <c r="AD1573" s="89">
        <v>123</v>
      </c>
      <c r="AE1573" s="10">
        <f t="shared" si="442"/>
        <v>0</v>
      </c>
      <c r="AF1573" s="11">
        <f t="shared" si="443"/>
        <v>0</v>
      </c>
      <c r="AG1573" s="91" t="s">
        <v>5368</v>
      </c>
      <c r="AH1573" s="89">
        <v>91</v>
      </c>
      <c r="AI1573" s="89">
        <v>91</v>
      </c>
      <c r="AJ1573" s="10">
        <f t="shared" si="444"/>
        <v>0</v>
      </c>
      <c r="AK1573" s="87">
        <f t="shared" si="445"/>
        <v>0</v>
      </c>
      <c r="AL1573" s="90" t="s">
        <v>5347</v>
      </c>
      <c r="AM1573" s="89">
        <v>14</v>
      </c>
      <c r="AN1573" s="89">
        <v>14</v>
      </c>
      <c r="AO1573" s="10">
        <f t="shared" si="446"/>
        <v>0</v>
      </c>
      <c r="AP1573" s="11">
        <f t="shared" si="447"/>
        <v>0</v>
      </c>
      <c r="AQ1573" s="91" t="s">
        <v>5342</v>
      </c>
      <c r="AR1573" s="89">
        <v>12</v>
      </c>
      <c r="AS1573" s="89">
        <v>12</v>
      </c>
      <c r="AT1573" s="10">
        <f t="shared" si="448"/>
        <v>0</v>
      </c>
      <c r="AU1573" s="87">
        <f t="shared" si="449"/>
        <v>0</v>
      </c>
      <c r="AV1573" s="19" t="s">
        <v>9669</v>
      </c>
    </row>
    <row r="1574" spans="3:48" ht="50.1" customHeight="1">
      <c r="C1574" s="5"/>
      <c r="D1574" s="64" t="s">
        <v>3100</v>
      </c>
      <c r="E1574" s="65" t="s">
        <v>5272</v>
      </c>
      <c r="F1574" s="67" t="s">
        <v>3101</v>
      </c>
      <c r="G1574" s="29">
        <v>1783</v>
      </c>
      <c r="H1574" s="13">
        <v>1724</v>
      </c>
      <c r="I1574" s="10">
        <f t="shared" si="432"/>
        <v>59</v>
      </c>
      <c r="J1574" s="87">
        <f t="shared" si="433"/>
        <v>3.4222737819025526</v>
      </c>
      <c r="K1574" s="29">
        <v>1077</v>
      </c>
      <c r="L1574" s="13">
        <v>1077</v>
      </c>
      <c r="M1574" s="10">
        <f t="shared" si="434"/>
        <v>0</v>
      </c>
      <c r="N1574" s="87">
        <f t="shared" si="435"/>
        <v>0</v>
      </c>
      <c r="O1574" s="29">
        <v>60</v>
      </c>
      <c r="P1574" s="13">
        <v>50</v>
      </c>
      <c r="Q1574" s="10">
        <f t="shared" si="436"/>
        <v>10</v>
      </c>
      <c r="R1574" s="87">
        <f t="shared" si="437"/>
        <v>20</v>
      </c>
      <c r="S1574" s="29">
        <v>645</v>
      </c>
      <c r="T1574" s="13">
        <v>597</v>
      </c>
      <c r="U1574" s="10">
        <f t="shared" si="438"/>
        <v>48</v>
      </c>
      <c r="V1574" s="87">
        <f t="shared" si="439"/>
        <v>8.0402010050251249</v>
      </c>
      <c r="W1574" s="88" t="s">
        <v>9670</v>
      </c>
      <c r="X1574" s="89">
        <v>342</v>
      </c>
      <c r="Y1574" s="89">
        <v>347</v>
      </c>
      <c r="Z1574" s="10">
        <f t="shared" si="440"/>
        <v>-5</v>
      </c>
      <c r="AA1574" s="87">
        <f t="shared" si="441"/>
        <v>-1.4409221902017291</v>
      </c>
      <c r="AB1574" s="90" t="s">
        <v>9671</v>
      </c>
      <c r="AC1574" s="89">
        <v>118</v>
      </c>
      <c r="AD1574" s="89">
        <v>50</v>
      </c>
      <c r="AE1574" s="10">
        <f t="shared" si="442"/>
        <v>68</v>
      </c>
      <c r="AF1574" s="11">
        <f t="shared" si="443"/>
        <v>136</v>
      </c>
      <c r="AG1574" s="91" t="s">
        <v>5375</v>
      </c>
      <c r="AH1574" s="89">
        <v>100</v>
      </c>
      <c r="AI1574" s="89">
        <v>102</v>
      </c>
      <c r="AJ1574" s="10">
        <f t="shared" si="444"/>
        <v>-2</v>
      </c>
      <c r="AK1574" s="87">
        <f t="shared" si="445"/>
        <v>-1.9607843137254901</v>
      </c>
      <c r="AL1574" s="90" t="s">
        <v>5316</v>
      </c>
      <c r="AM1574" s="89">
        <v>43</v>
      </c>
      <c r="AN1574" s="89">
        <v>46</v>
      </c>
      <c r="AO1574" s="10">
        <f t="shared" si="446"/>
        <v>-3</v>
      </c>
      <c r="AP1574" s="11">
        <f t="shared" si="447"/>
        <v>-6.5217391304347823</v>
      </c>
      <c r="AQ1574" s="91" t="s">
        <v>9672</v>
      </c>
      <c r="AR1574" s="89">
        <v>32</v>
      </c>
      <c r="AS1574" s="89">
        <v>32</v>
      </c>
      <c r="AT1574" s="10">
        <f t="shared" si="448"/>
        <v>0</v>
      </c>
      <c r="AU1574" s="87">
        <f t="shared" si="449"/>
        <v>0</v>
      </c>
      <c r="AV1574" s="19" t="s">
        <v>9673</v>
      </c>
    </row>
    <row r="1575" spans="3:48" ht="50.1" customHeight="1">
      <c r="C1575" s="5"/>
      <c r="D1575" s="64" t="s">
        <v>3102</v>
      </c>
      <c r="E1575" s="65" t="s">
        <v>5272</v>
      </c>
      <c r="F1575" s="67" t="s">
        <v>3103</v>
      </c>
      <c r="G1575" s="29">
        <v>9786</v>
      </c>
      <c r="H1575" s="13">
        <v>9516</v>
      </c>
      <c r="I1575" s="10">
        <f t="shared" si="432"/>
        <v>270</v>
      </c>
      <c r="J1575" s="87">
        <f t="shared" si="433"/>
        <v>2.8373266078184112</v>
      </c>
      <c r="K1575" s="29">
        <v>9742</v>
      </c>
      <c r="L1575" s="13">
        <v>9463</v>
      </c>
      <c r="M1575" s="10">
        <f t="shared" si="434"/>
        <v>279</v>
      </c>
      <c r="N1575" s="87">
        <f t="shared" si="435"/>
        <v>2.9483250554792351</v>
      </c>
      <c r="O1575" s="29">
        <v>0</v>
      </c>
      <c r="P1575" s="13">
        <v>0</v>
      </c>
      <c r="Q1575" s="10" t="str">
        <f t="shared" si="436"/>
        <v>-</v>
      </c>
      <c r="R1575" s="87" t="str">
        <f t="shared" si="437"/>
        <v>-</v>
      </c>
      <c r="S1575" s="29">
        <v>44</v>
      </c>
      <c r="T1575" s="13">
        <v>52</v>
      </c>
      <c r="U1575" s="10">
        <f t="shared" si="438"/>
        <v>-8</v>
      </c>
      <c r="V1575" s="87">
        <f t="shared" si="439"/>
        <v>-15.384615384615385</v>
      </c>
      <c r="W1575" s="88" t="s">
        <v>9674</v>
      </c>
      <c r="X1575" s="89">
        <v>44</v>
      </c>
      <c r="Y1575" s="89">
        <v>52</v>
      </c>
      <c r="Z1575" s="10">
        <f t="shared" si="440"/>
        <v>-8</v>
      </c>
      <c r="AA1575" s="87">
        <f t="shared" si="441"/>
        <v>-15.384615384615385</v>
      </c>
      <c r="AB1575" s="90" t="s">
        <v>11071</v>
      </c>
      <c r="AC1575" s="89" t="s">
        <v>11071</v>
      </c>
      <c r="AD1575" s="89" t="s">
        <v>5344</v>
      </c>
      <c r="AE1575" s="10" t="str">
        <f t="shared" si="442"/>
        <v>-</v>
      </c>
      <c r="AF1575" s="11" t="str">
        <f t="shared" si="443"/>
        <v>-</v>
      </c>
      <c r="AG1575" s="91" t="s">
        <v>11071</v>
      </c>
      <c r="AH1575" s="89" t="s">
        <v>11071</v>
      </c>
      <c r="AI1575" s="89" t="s">
        <v>5344</v>
      </c>
      <c r="AJ1575" s="10" t="str">
        <f t="shared" si="444"/>
        <v>-</v>
      </c>
      <c r="AK1575" s="87" t="str">
        <f t="shared" si="445"/>
        <v>-</v>
      </c>
      <c r="AL1575" s="90" t="s">
        <v>11071</v>
      </c>
      <c r="AM1575" s="89" t="s">
        <v>11071</v>
      </c>
      <c r="AN1575" s="89" t="s">
        <v>5344</v>
      </c>
      <c r="AO1575" s="10" t="str">
        <f t="shared" si="446"/>
        <v>-</v>
      </c>
      <c r="AP1575" s="11" t="str">
        <f t="shared" si="447"/>
        <v>-</v>
      </c>
      <c r="AQ1575" s="91" t="s">
        <v>11071</v>
      </c>
      <c r="AR1575" s="89" t="s">
        <v>5344</v>
      </c>
      <c r="AS1575" s="89" t="s">
        <v>5344</v>
      </c>
      <c r="AT1575" s="10" t="str">
        <f t="shared" si="448"/>
        <v>-</v>
      </c>
      <c r="AU1575" s="87" t="str">
        <f t="shared" si="449"/>
        <v>-</v>
      </c>
      <c r="AV1575" s="15"/>
    </row>
    <row r="1576" spans="3:48" ht="50.1" customHeight="1">
      <c r="C1576" s="5"/>
      <c r="D1576" s="64" t="s">
        <v>3104</v>
      </c>
      <c r="E1576" s="65" t="s">
        <v>5272</v>
      </c>
      <c r="F1576" s="67" t="s">
        <v>3105</v>
      </c>
      <c r="G1576" s="29">
        <v>50</v>
      </c>
      <c r="H1576" s="13">
        <v>51</v>
      </c>
      <c r="I1576" s="10">
        <f t="shared" si="432"/>
        <v>-1</v>
      </c>
      <c r="J1576" s="87">
        <f t="shared" si="433"/>
        <v>-1.9607843137254901</v>
      </c>
      <c r="K1576" s="29">
        <v>33</v>
      </c>
      <c r="L1576" s="13">
        <v>34</v>
      </c>
      <c r="M1576" s="10">
        <f t="shared" si="434"/>
        <v>-1</v>
      </c>
      <c r="N1576" s="87">
        <f t="shared" si="435"/>
        <v>-2.9411764705882351</v>
      </c>
      <c r="O1576" s="29">
        <v>0</v>
      </c>
      <c r="P1576" s="13">
        <v>0</v>
      </c>
      <c r="Q1576" s="10" t="str">
        <f t="shared" si="436"/>
        <v>-</v>
      </c>
      <c r="R1576" s="87" t="str">
        <f t="shared" si="437"/>
        <v>-</v>
      </c>
      <c r="S1576" s="29">
        <v>17</v>
      </c>
      <c r="T1576" s="13">
        <v>17</v>
      </c>
      <c r="U1576" s="10">
        <f t="shared" si="438"/>
        <v>0</v>
      </c>
      <c r="V1576" s="87">
        <f t="shared" si="439"/>
        <v>0</v>
      </c>
      <c r="W1576" s="88" t="s">
        <v>9675</v>
      </c>
      <c r="X1576" s="89">
        <v>17</v>
      </c>
      <c r="Y1576" s="89">
        <v>17</v>
      </c>
      <c r="Z1576" s="10">
        <f t="shared" si="440"/>
        <v>0</v>
      </c>
      <c r="AA1576" s="87">
        <f t="shared" si="441"/>
        <v>0</v>
      </c>
      <c r="AB1576" s="90" t="s">
        <v>11071</v>
      </c>
      <c r="AC1576" s="89" t="s">
        <v>11071</v>
      </c>
      <c r="AD1576" s="89" t="s">
        <v>5344</v>
      </c>
      <c r="AE1576" s="10" t="str">
        <f t="shared" si="442"/>
        <v>-</v>
      </c>
      <c r="AF1576" s="11" t="str">
        <f t="shared" si="443"/>
        <v>-</v>
      </c>
      <c r="AG1576" s="91" t="s">
        <v>11071</v>
      </c>
      <c r="AH1576" s="89" t="s">
        <v>11071</v>
      </c>
      <c r="AI1576" s="89" t="s">
        <v>5344</v>
      </c>
      <c r="AJ1576" s="10" t="str">
        <f t="shared" si="444"/>
        <v>-</v>
      </c>
      <c r="AK1576" s="87" t="str">
        <f t="shared" si="445"/>
        <v>-</v>
      </c>
      <c r="AL1576" s="90" t="s">
        <v>11071</v>
      </c>
      <c r="AM1576" s="89" t="s">
        <v>11071</v>
      </c>
      <c r="AN1576" s="89" t="s">
        <v>5344</v>
      </c>
      <c r="AO1576" s="10" t="str">
        <f t="shared" si="446"/>
        <v>-</v>
      </c>
      <c r="AP1576" s="11" t="str">
        <f t="shared" si="447"/>
        <v>-</v>
      </c>
      <c r="AQ1576" s="91" t="s">
        <v>11071</v>
      </c>
      <c r="AR1576" s="89" t="s">
        <v>5344</v>
      </c>
      <c r="AS1576" s="89" t="s">
        <v>5344</v>
      </c>
      <c r="AT1576" s="10" t="str">
        <f t="shared" si="448"/>
        <v>-</v>
      </c>
      <c r="AU1576" s="87" t="str">
        <f t="shared" si="449"/>
        <v>-</v>
      </c>
      <c r="AV1576" s="15"/>
    </row>
    <row r="1577" spans="3:48" ht="50.1" customHeight="1">
      <c r="C1577" s="5"/>
      <c r="D1577" s="64" t="s">
        <v>3106</v>
      </c>
      <c r="E1577" s="65" t="s">
        <v>5272</v>
      </c>
      <c r="F1577" s="67" t="s">
        <v>3107</v>
      </c>
      <c r="G1577" s="29">
        <v>32</v>
      </c>
      <c r="H1577" s="13">
        <v>32</v>
      </c>
      <c r="I1577" s="10">
        <f t="shared" si="432"/>
        <v>0</v>
      </c>
      <c r="J1577" s="87">
        <f t="shared" si="433"/>
        <v>0</v>
      </c>
      <c r="K1577" s="29">
        <v>32</v>
      </c>
      <c r="L1577" s="13">
        <v>32</v>
      </c>
      <c r="M1577" s="10">
        <f t="shared" si="434"/>
        <v>0</v>
      </c>
      <c r="N1577" s="87">
        <f t="shared" si="435"/>
        <v>0</v>
      </c>
      <c r="O1577" s="29">
        <v>0</v>
      </c>
      <c r="P1577" s="13">
        <v>0</v>
      </c>
      <c r="Q1577" s="10" t="str">
        <f t="shared" si="436"/>
        <v>-</v>
      </c>
      <c r="R1577" s="87" t="str">
        <f t="shared" si="437"/>
        <v>-</v>
      </c>
      <c r="S1577" s="29">
        <v>0</v>
      </c>
      <c r="T1577" s="13">
        <v>0</v>
      </c>
      <c r="U1577" s="10" t="str">
        <f t="shared" si="438"/>
        <v>-</v>
      </c>
      <c r="V1577" s="87" t="str">
        <f t="shared" si="439"/>
        <v>-</v>
      </c>
      <c r="W1577" s="88" t="s">
        <v>11071</v>
      </c>
      <c r="X1577" s="89" t="s">
        <v>11071</v>
      </c>
      <c r="Y1577" s="89" t="s">
        <v>5344</v>
      </c>
      <c r="Z1577" s="10" t="str">
        <f t="shared" si="440"/>
        <v>-</v>
      </c>
      <c r="AA1577" s="87" t="str">
        <f t="shared" si="441"/>
        <v>-</v>
      </c>
      <c r="AB1577" s="90" t="s">
        <v>11071</v>
      </c>
      <c r="AC1577" s="89" t="s">
        <v>11071</v>
      </c>
      <c r="AD1577" s="89" t="s">
        <v>5344</v>
      </c>
      <c r="AE1577" s="10" t="str">
        <f t="shared" si="442"/>
        <v>-</v>
      </c>
      <c r="AF1577" s="11" t="str">
        <f t="shared" si="443"/>
        <v>-</v>
      </c>
      <c r="AG1577" s="91" t="s">
        <v>11071</v>
      </c>
      <c r="AH1577" s="89" t="s">
        <v>11071</v>
      </c>
      <c r="AI1577" s="89" t="s">
        <v>5344</v>
      </c>
      <c r="AJ1577" s="10" t="str">
        <f t="shared" si="444"/>
        <v>-</v>
      </c>
      <c r="AK1577" s="87" t="str">
        <f t="shared" si="445"/>
        <v>-</v>
      </c>
      <c r="AL1577" s="90" t="s">
        <v>11071</v>
      </c>
      <c r="AM1577" s="89" t="s">
        <v>11071</v>
      </c>
      <c r="AN1577" s="89" t="s">
        <v>5344</v>
      </c>
      <c r="AO1577" s="10" t="str">
        <f t="shared" si="446"/>
        <v>-</v>
      </c>
      <c r="AP1577" s="11" t="str">
        <f t="shared" si="447"/>
        <v>-</v>
      </c>
      <c r="AQ1577" s="91" t="s">
        <v>11071</v>
      </c>
      <c r="AR1577" s="89" t="s">
        <v>5344</v>
      </c>
      <c r="AS1577" s="89" t="s">
        <v>5344</v>
      </c>
      <c r="AT1577" s="10" t="str">
        <f t="shared" si="448"/>
        <v>-</v>
      </c>
      <c r="AU1577" s="87" t="str">
        <f t="shared" si="449"/>
        <v>-</v>
      </c>
      <c r="AV1577" s="20"/>
    </row>
    <row r="1578" spans="3:48" ht="50.1" customHeight="1">
      <c r="C1578" s="5"/>
      <c r="D1578" s="64" t="s">
        <v>3108</v>
      </c>
      <c r="E1578" s="65" t="s">
        <v>5272</v>
      </c>
      <c r="F1578" s="67" t="s">
        <v>3109</v>
      </c>
      <c r="G1578" s="29">
        <v>131</v>
      </c>
      <c r="H1578" s="13">
        <v>162</v>
      </c>
      <c r="I1578" s="10">
        <f t="shared" si="432"/>
        <v>-31</v>
      </c>
      <c r="J1578" s="87">
        <f t="shared" si="433"/>
        <v>-19.1358024691358</v>
      </c>
      <c r="K1578" s="29">
        <v>120</v>
      </c>
      <c r="L1578" s="13">
        <v>150</v>
      </c>
      <c r="M1578" s="10">
        <f t="shared" si="434"/>
        <v>-30</v>
      </c>
      <c r="N1578" s="87">
        <f t="shared" si="435"/>
        <v>-20</v>
      </c>
      <c r="O1578" s="29">
        <v>0</v>
      </c>
      <c r="P1578" s="13">
        <v>0</v>
      </c>
      <c r="Q1578" s="10" t="str">
        <f t="shared" si="436"/>
        <v>-</v>
      </c>
      <c r="R1578" s="87" t="str">
        <f t="shared" si="437"/>
        <v>-</v>
      </c>
      <c r="S1578" s="29">
        <v>11</v>
      </c>
      <c r="T1578" s="13">
        <v>12</v>
      </c>
      <c r="U1578" s="10">
        <f t="shared" si="438"/>
        <v>-1</v>
      </c>
      <c r="V1578" s="87">
        <f t="shared" si="439"/>
        <v>-8.3333333333333321</v>
      </c>
      <c r="W1578" s="88" t="s">
        <v>9676</v>
      </c>
      <c r="X1578" s="89">
        <v>11</v>
      </c>
      <c r="Y1578" s="89">
        <v>11</v>
      </c>
      <c r="Z1578" s="10">
        <f t="shared" si="440"/>
        <v>0</v>
      </c>
      <c r="AA1578" s="87">
        <f t="shared" si="441"/>
        <v>0</v>
      </c>
      <c r="AB1578" s="90" t="s">
        <v>9677</v>
      </c>
      <c r="AC1578" s="89">
        <v>0</v>
      </c>
      <c r="AD1578" s="89">
        <v>1</v>
      </c>
      <c r="AE1578" s="10">
        <f t="shared" si="442"/>
        <v>-1</v>
      </c>
      <c r="AF1578" s="11">
        <f t="shared" si="443"/>
        <v>-100</v>
      </c>
      <c r="AG1578" s="91" t="s">
        <v>11071</v>
      </c>
      <c r="AH1578" s="89" t="s">
        <v>11071</v>
      </c>
      <c r="AI1578" s="89" t="s">
        <v>5344</v>
      </c>
      <c r="AJ1578" s="10" t="str">
        <f t="shared" si="444"/>
        <v>-</v>
      </c>
      <c r="AK1578" s="87" t="str">
        <f t="shared" si="445"/>
        <v>-</v>
      </c>
      <c r="AL1578" s="90" t="s">
        <v>11071</v>
      </c>
      <c r="AM1578" s="89" t="s">
        <v>11071</v>
      </c>
      <c r="AN1578" s="89" t="s">
        <v>5344</v>
      </c>
      <c r="AO1578" s="10" t="str">
        <f t="shared" si="446"/>
        <v>-</v>
      </c>
      <c r="AP1578" s="11" t="str">
        <f t="shared" si="447"/>
        <v>-</v>
      </c>
      <c r="AQ1578" s="91" t="s">
        <v>11071</v>
      </c>
      <c r="AR1578" s="89" t="s">
        <v>5344</v>
      </c>
      <c r="AS1578" s="89" t="s">
        <v>5344</v>
      </c>
      <c r="AT1578" s="10" t="str">
        <f t="shared" si="448"/>
        <v>-</v>
      </c>
      <c r="AU1578" s="87" t="str">
        <f t="shared" si="449"/>
        <v>-</v>
      </c>
      <c r="AV1578" s="20"/>
    </row>
    <row r="1579" spans="3:48" ht="50.1" customHeight="1">
      <c r="C1579" s="5"/>
      <c r="D1579" s="64" t="s">
        <v>3110</v>
      </c>
      <c r="E1579" s="65" t="s">
        <v>5272</v>
      </c>
      <c r="F1579" s="67" t="s">
        <v>3111</v>
      </c>
      <c r="G1579" s="29">
        <v>180</v>
      </c>
      <c r="H1579" s="13">
        <v>180</v>
      </c>
      <c r="I1579" s="10">
        <f t="shared" si="432"/>
        <v>0</v>
      </c>
      <c r="J1579" s="87">
        <f t="shared" si="433"/>
        <v>0</v>
      </c>
      <c r="K1579" s="29">
        <v>0</v>
      </c>
      <c r="L1579" s="13">
        <v>0</v>
      </c>
      <c r="M1579" s="10" t="str">
        <f t="shared" si="434"/>
        <v>-</v>
      </c>
      <c r="N1579" s="87" t="str">
        <f t="shared" si="435"/>
        <v>-</v>
      </c>
      <c r="O1579" s="29">
        <v>0</v>
      </c>
      <c r="P1579" s="13">
        <v>0</v>
      </c>
      <c r="Q1579" s="10" t="str">
        <f t="shared" si="436"/>
        <v>-</v>
      </c>
      <c r="R1579" s="87" t="str">
        <f t="shared" si="437"/>
        <v>-</v>
      </c>
      <c r="S1579" s="29">
        <v>180</v>
      </c>
      <c r="T1579" s="13">
        <v>180</v>
      </c>
      <c r="U1579" s="10">
        <f t="shared" si="438"/>
        <v>0</v>
      </c>
      <c r="V1579" s="87">
        <f t="shared" si="439"/>
        <v>0</v>
      </c>
      <c r="W1579" s="88" t="s">
        <v>5937</v>
      </c>
      <c r="X1579" s="89">
        <v>180</v>
      </c>
      <c r="Y1579" s="89">
        <v>180</v>
      </c>
      <c r="Z1579" s="10">
        <f t="shared" si="440"/>
        <v>0</v>
      </c>
      <c r="AA1579" s="87">
        <f t="shared" si="441"/>
        <v>0</v>
      </c>
      <c r="AB1579" s="90" t="s">
        <v>11071</v>
      </c>
      <c r="AC1579" s="89" t="s">
        <v>11071</v>
      </c>
      <c r="AD1579" s="89" t="s">
        <v>5344</v>
      </c>
      <c r="AE1579" s="10" t="str">
        <f t="shared" si="442"/>
        <v>-</v>
      </c>
      <c r="AF1579" s="11" t="str">
        <f t="shared" si="443"/>
        <v>-</v>
      </c>
      <c r="AG1579" s="91" t="s">
        <v>11071</v>
      </c>
      <c r="AH1579" s="89" t="s">
        <v>11071</v>
      </c>
      <c r="AI1579" s="89" t="s">
        <v>5344</v>
      </c>
      <c r="AJ1579" s="10" t="str">
        <f t="shared" si="444"/>
        <v>-</v>
      </c>
      <c r="AK1579" s="87" t="str">
        <f t="shared" si="445"/>
        <v>-</v>
      </c>
      <c r="AL1579" s="90" t="s">
        <v>11071</v>
      </c>
      <c r="AM1579" s="89" t="s">
        <v>11071</v>
      </c>
      <c r="AN1579" s="89" t="s">
        <v>5344</v>
      </c>
      <c r="AO1579" s="10" t="str">
        <f t="shared" si="446"/>
        <v>-</v>
      </c>
      <c r="AP1579" s="11" t="str">
        <f t="shared" si="447"/>
        <v>-</v>
      </c>
      <c r="AQ1579" s="91" t="s">
        <v>11071</v>
      </c>
      <c r="AR1579" s="89" t="s">
        <v>5344</v>
      </c>
      <c r="AS1579" s="89" t="s">
        <v>5344</v>
      </c>
      <c r="AT1579" s="10" t="str">
        <f t="shared" si="448"/>
        <v>-</v>
      </c>
      <c r="AU1579" s="87" t="str">
        <f t="shared" si="449"/>
        <v>-</v>
      </c>
      <c r="AV1579" s="15"/>
    </row>
    <row r="1580" spans="3:48" ht="50.1" customHeight="1">
      <c r="C1580" s="5"/>
      <c r="D1580" s="64" t="s">
        <v>3112</v>
      </c>
      <c r="E1580" s="65" t="s">
        <v>5272</v>
      </c>
      <c r="F1580" s="67" t="s">
        <v>3113</v>
      </c>
      <c r="G1580" s="29">
        <v>294</v>
      </c>
      <c r="H1580" s="13">
        <v>329</v>
      </c>
      <c r="I1580" s="10">
        <f t="shared" si="432"/>
        <v>-35</v>
      </c>
      <c r="J1580" s="87">
        <f t="shared" si="433"/>
        <v>-10.638297872340425</v>
      </c>
      <c r="K1580" s="29">
        <v>275</v>
      </c>
      <c r="L1580" s="13">
        <v>310</v>
      </c>
      <c r="M1580" s="10">
        <f t="shared" si="434"/>
        <v>-35</v>
      </c>
      <c r="N1580" s="87">
        <f t="shared" si="435"/>
        <v>-11.29032258064516</v>
      </c>
      <c r="O1580" s="29">
        <v>0</v>
      </c>
      <c r="P1580" s="13">
        <v>0</v>
      </c>
      <c r="Q1580" s="10" t="str">
        <f t="shared" si="436"/>
        <v>-</v>
      </c>
      <c r="R1580" s="87" t="str">
        <f t="shared" si="437"/>
        <v>-</v>
      </c>
      <c r="S1580" s="29">
        <v>19</v>
      </c>
      <c r="T1580" s="13">
        <v>18</v>
      </c>
      <c r="U1580" s="10">
        <f t="shared" si="438"/>
        <v>1</v>
      </c>
      <c r="V1580" s="87">
        <f t="shared" si="439"/>
        <v>5.5555555555555554</v>
      </c>
      <c r="W1580" s="88" t="s">
        <v>5431</v>
      </c>
      <c r="X1580" s="89">
        <v>19</v>
      </c>
      <c r="Y1580" s="89">
        <v>18</v>
      </c>
      <c r="Z1580" s="10">
        <f t="shared" si="440"/>
        <v>1</v>
      </c>
      <c r="AA1580" s="87">
        <f t="shared" si="441"/>
        <v>5.5555555555555554</v>
      </c>
      <c r="AB1580" s="90" t="s">
        <v>11071</v>
      </c>
      <c r="AC1580" s="89" t="s">
        <v>11071</v>
      </c>
      <c r="AD1580" s="89" t="s">
        <v>5344</v>
      </c>
      <c r="AE1580" s="10" t="str">
        <f t="shared" si="442"/>
        <v>-</v>
      </c>
      <c r="AF1580" s="11" t="str">
        <f t="shared" si="443"/>
        <v>-</v>
      </c>
      <c r="AG1580" s="91" t="s">
        <v>11071</v>
      </c>
      <c r="AH1580" s="89" t="s">
        <v>11071</v>
      </c>
      <c r="AI1580" s="89" t="s">
        <v>5344</v>
      </c>
      <c r="AJ1580" s="10" t="str">
        <f t="shared" si="444"/>
        <v>-</v>
      </c>
      <c r="AK1580" s="87" t="str">
        <f t="shared" si="445"/>
        <v>-</v>
      </c>
      <c r="AL1580" s="90" t="s">
        <v>11071</v>
      </c>
      <c r="AM1580" s="89" t="s">
        <v>11071</v>
      </c>
      <c r="AN1580" s="89" t="s">
        <v>5344</v>
      </c>
      <c r="AO1580" s="10" t="str">
        <f t="shared" si="446"/>
        <v>-</v>
      </c>
      <c r="AP1580" s="11" t="str">
        <f t="shared" si="447"/>
        <v>-</v>
      </c>
      <c r="AQ1580" s="91" t="s">
        <v>11071</v>
      </c>
      <c r="AR1580" s="89" t="s">
        <v>5344</v>
      </c>
      <c r="AS1580" s="89" t="s">
        <v>5344</v>
      </c>
      <c r="AT1580" s="10" t="str">
        <f t="shared" si="448"/>
        <v>-</v>
      </c>
      <c r="AU1580" s="87" t="str">
        <f t="shared" si="449"/>
        <v>-</v>
      </c>
      <c r="AV1580" s="15"/>
    </row>
    <row r="1581" spans="3:48" ht="50.1" customHeight="1">
      <c r="C1581" s="5"/>
      <c r="D1581" s="64" t="s">
        <v>3114</v>
      </c>
      <c r="E1581" s="65" t="s">
        <v>5272</v>
      </c>
      <c r="F1581" s="67" t="s">
        <v>3115</v>
      </c>
      <c r="G1581" s="29">
        <v>20</v>
      </c>
      <c r="H1581" s="13">
        <v>21</v>
      </c>
      <c r="I1581" s="10">
        <f t="shared" si="432"/>
        <v>-1</v>
      </c>
      <c r="J1581" s="87">
        <f t="shared" si="433"/>
        <v>-4.7619047619047619</v>
      </c>
      <c r="K1581" s="29">
        <v>20</v>
      </c>
      <c r="L1581" s="13">
        <v>21</v>
      </c>
      <c r="M1581" s="10">
        <f t="shared" si="434"/>
        <v>-1</v>
      </c>
      <c r="N1581" s="87">
        <f t="shared" si="435"/>
        <v>-4.7619047619047619</v>
      </c>
      <c r="O1581" s="29">
        <v>0</v>
      </c>
      <c r="P1581" s="13">
        <v>0</v>
      </c>
      <c r="Q1581" s="10" t="str">
        <f t="shared" si="436"/>
        <v>-</v>
      </c>
      <c r="R1581" s="87" t="str">
        <f t="shared" si="437"/>
        <v>-</v>
      </c>
      <c r="S1581" s="29">
        <v>0</v>
      </c>
      <c r="T1581" s="13">
        <v>0</v>
      </c>
      <c r="U1581" s="10" t="str">
        <f t="shared" si="438"/>
        <v>-</v>
      </c>
      <c r="V1581" s="87" t="str">
        <f t="shared" si="439"/>
        <v>-</v>
      </c>
      <c r="W1581" s="88" t="s">
        <v>11071</v>
      </c>
      <c r="X1581" s="89" t="s">
        <v>11071</v>
      </c>
      <c r="Y1581" s="89" t="s">
        <v>5344</v>
      </c>
      <c r="Z1581" s="10" t="str">
        <f t="shared" si="440"/>
        <v>-</v>
      </c>
      <c r="AA1581" s="87" t="str">
        <f t="shared" si="441"/>
        <v>-</v>
      </c>
      <c r="AB1581" s="90" t="s">
        <v>11071</v>
      </c>
      <c r="AC1581" s="89" t="s">
        <v>11071</v>
      </c>
      <c r="AD1581" s="89" t="s">
        <v>5344</v>
      </c>
      <c r="AE1581" s="10" t="str">
        <f t="shared" si="442"/>
        <v>-</v>
      </c>
      <c r="AF1581" s="11" t="str">
        <f t="shared" si="443"/>
        <v>-</v>
      </c>
      <c r="AG1581" s="91" t="s">
        <v>11071</v>
      </c>
      <c r="AH1581" s="89" t="s">
        <v>11071</v>
      </c>
      <c r="AI1581" s="89" t="s">
        <v>5344</v>
      </c>
      <c r="AJ1581" s="10" t="str">
        <f t="shared" si="444"/>
        <v>-</v>
      </c>
      <c r="AK1581" s="87" t="str">
        <f t="shared" si="445"/>
        <v>-</v>
      </c>
      <c r="AL1581" s="90" t="s">
        <v>11071</v>
      </c>
      <c r="AM1581" s="89" t="s">
        <v>11071</v>
      </c>
      <c r="AN1581" s="89" t="s">
        <v>5344</v>
      </c>
      <c r="AO1581" s="10" t="str">
        <f t="shared" si="446"/>
        <v>-</v>
      </c>
      <c r="AP1581" s="11" t="str">
        <f t="shared" si="447"/>
        <v>-</v>
      </c>
      <c r="AQ1581" s="91" t="s">
        <v>11071</v>
      </c>
      <c r="AR1581" s="89" t="s">
        <v>5344</v>
      </c>
      <c r="AS1581" s="89" t="s">
        <v>5344</v>
      </c>
      <c r="AT1581" s="10" t="str">
        <f t="shared" si="448"/>
        <v>-</v>
      </c>
      <c r="AU1581" s="87" t="str">
        <f t="shared" si="449"/>
        <v>-</v>
      </c>
      <c r="AV1581" s="15"/>
    </row>
    <row r="1582" spans="3:48" ht="50.1" customHeight="1">
      <c r="C1582" s="5"/>
      <c r="D1582" s="64" t="s">
        <v>3116</v>
      </c>
      <c r="E1582" s="65" t="s">
        <v>5272</v>
      </c>
      <c r="F1582" s="67" t="s">
        <v>3117</v>
      </c>
      <c r="G1582" s="29">
        <v>435</v>
      </c>
      <c r="H1582" s="13">
        <v>547</v>
      </c>
      <c r="I1582" s="10">
        <f t="shared" si="432"/>
        <v>-112</v>
      </c>
      <c r="J1582" s="87">
        <f t="shared" si="433"/>
        <v>-20.475319926873858</v>
      </c>
      <c r="K1582" s="29">
        <v>404</v>
      </c>
      <c r="L1582" s="13">
        <v>515</v>
      </c>
      <c r="M1582" s="10">
        <f t="shared" si="434"/>
        <v>-111</v>
      </c>
      <c r="N1582" s="87">
        <f t="shared" si="435"/>
        <v>-21.553398058252426</v>
      </c>
      <c r="O1582" s="29">
        <v>0</v>
      </c>
      <c r="P1582" s="13">
        <v>0</v>
      </c>
      <c r="Q1582" s="10" t="str">
        <f t="shared" si="436"/>
        <v>-</v>
      </c>
      <c r="R1582" s="87" t="str">
        <f t="shared" si="437"/>
        <v>-</v>
      </c>
      <c r="S1582" s="29">
        <v>31</v>
      </c>
      <c r="T1582" s="13">
        <v>31</v>
      </c>
      <c r="U1582" s="10">
        <f t="shared" si="438"/>
        <v>0</v>
      </c>
      <c r="V1582" s="87">
        <f t="shared" si="439"/>
        <v>0</v>
      </c>
      <c r="W1582" s="88" t="s">
        <v>9678</v>
      </c>
      <c r="X1582" s="89">
        <v>31</v>
      </c>
      <c r="Y1582" s="89">
        <v>31</v>
      </c>
      <c r="Z1582" s="10">
        <f t="shared" si="440"/>
        <v>0</v>
      </c>
      <c r="AA1582" s="87">
        <f t="shared" si="441"/>
        <v>0</v>
      </c>
      <c r="AB1582" s="90" t="s">
        <v>11071</v>
      </c>
      <c r="AC1582" s="89" t="s">
        <v>11071</v>
      </c>
      <c r="AD1582" s="89" t="s">
        <v>5344</v>
      </c>
      <c r="AE1582" s="10" t="str">
        <f t="shared" si="442"/>
        <v>-</v>
      </c>
      <c r="AF1582" s="11" t="str">
        <f t="shared" si="443"/>
        <v>-</v>
      </c>
      <c r="AG1582" s="91" t="s">
        <v>11071</v>
      </c>
      <c r="AH1582" s="89" t="s">
        <v>11071</v>
      </c>
      <c r="AI1582" s="89" t="s">
        <v>5344</v>
      </c>
      <c r="AJ1582" s="10" t="str">
        <f t="shared" si="444"/>
        <v>-</v>
      </c>
      <c r="AK1582" s="87" t="str">
        <f t="shared" si="445"/>
        <v>-</v>
      </c>
      <c r="AL1582" s="90" t="s">
        <v>11071</v>
      </c>
      <c r="AM1582" s="89" t="s">
        <v>11071</v>
      </c>
      <c r="AN1582" s="89" t="s">
        <v>5344</v>
      </c>
      <c r="AO1582" s="10" t="str">
        <f t="shared" si="446"/>
        <v>-</v>
      </c>
      <c r="AP1582" s="11" t="str">
        <f t="shared" si="447"/>
        <v>-</v>
      </c>
      <c r="AQ1582" s="91" t="s">
        <v>11071</v>
      </c>
      <c r="AR1582" s="89" t="s">
        <v>5344</v>
      </c>
      <c r="AS1582" s="89" t="s">
        <v>5344</v>
      </c>
      <c r="AT1582" s="10" t="str">
        <f t="shared" si="448"/>
        <v>-</v>
      </c>
      <c r="AU1582" s="87" t="str">
        <f t="shared" si="449"/>
        <v>-</v>
      </c>
      <c r="AV1582" s="15"/>
    </row>
    <row r="1583" spans="3:48" ht="50.1" customHeight="1">
      <c r="C1583" s="5"/>
      <c r="D1583" s="64" t="s">
        <v>3118</v>
      </c>
      <c r="E1583" s="65" t="s">
        <v>5272</v>
      </c>
      <c r="F1583" s="67" t="s">
        <v>3119</v>
      </c>
      <c r="G1583" s="29">
        <v>657</v>
      </c>
      <c r="H1583" s="13">
        <v>720</v>
      </c>
      <c r="I1583" s="10">
        <f t="shared" si="432"/>
        <v>-63</v>
      </c>
      <c r="J1583" s="87">
        <f t="shared" si="433"/>
        <v>-8.75</v>
      </c>
      <c r="K1583" s="29">
        <v>322</v>
      </c>
      <c r="L1583" s="13">
        <v>287</v>
      </c>
      <c r="M1583" s="10">
        <f t="shared" si="434"/>
        <v>35</v>
      </c>
      <c r="N1583" s="87">
        <f t="shared" si="435"/>
        <v>12.195121951219512</v>
      </c>
      <c r="O1583" s="29">
        <v>0</v>
      </c>
      <c r="P1583" s="13">
        <v>0</v>
      </c>
      <c r="Q1583" s="10" t="str">
        <f t="shared" si="436"/>
        <v>-</v>
      </c>
      <c r="R1583" s="87" t="str">
        <f t="shared" si="437"/>
        <v>-</v>
      </c>
      <c r="S1583" s="29">
        <v>335</v>
      </c>
      <c r="T1583" s="13">
        <v>434</v>
      </c>
      <c r="U1583" s="10">
        <f t="shared" si="438"/>
        <v>-99</v>
      </c>
      <c r="V1583" s="87">
        <f t="shared" si="439"/>
        <v>-22.811059907834103</v>
      </c>
      <c r="W1583" s="88" t="s">
        <v>7285</v>
      </c>
      <c r="X1583" s="89">
        <v>220</v>
      </c>
      <c r="Y1583" s="89">
        <v>296</v>
      </c>
      <c r="Z1583" s="10">
        <f t="shared" si="440"/>
        <v>-76</v>
      </c>
      <c r="AA1583" s="87">
        <f t="shared" si="441"/>
        <v>-25.675675675675674</v>
      </c>
      <c r="AB1583" s="90" t="s">
        <v>9679</v>
      </c>
      <c r="AC1583" s="89">
        <v>105</v>
      </c>
      <c r="AD1583" s="89">
        <v>130</v>
      </c>
      <c r="AE1583" s="10">
        <f t="shared" si="442"/>
        <v>-25</v>
      </c>
      <c r="AF1583" s="11">
        <f t="shared" si="443"/>
        <v>-19.230769230769234</v>
      </c>
      <c r="AG1583" s="91" t="s">
        <v>5594</v>
      </c>
      <c r="AH1583" s="89">
        <v>10</v>
      </c>
      <c r="AI1583" s="89">
        <v>7</v>
      </c>
      <c r="AJ1583" s="10">
        <f t="shared" si="444"/>
        <v>3</v>
      </c>
      <c r="AK1583" s="87">
        <f t="shared" si="445"/>
        <v>42.857142857142854</v>
      </c>
      <c r="AL1583" s="90" t="s">
        <v>11071</v>
      </c>
      <c r="AM1583" s="89" t="s">
        <v>11071</v>
      </c>
      <c r="AN1583" s="89" t="s">
        <v>5344</v>
      </c>
      <c r="AO1583" s="10" t="str">
        <f t="shared" si="446"/>
        <v>-</v>
      </c>
      <c r="AP1583" s="11" t="str">
        <f t="shared" si="447"/>
        <v>-</v>
      </c>
      <c r="AQ1583" s="91" t="s">
        <v>11071</v>
      </c>
      <c r="AR1583" s="89" t="s">
        <v>5344</v>
      </c>
      <c r="AS1583" s="89" t="s">
        <v>5344</v>
      </c>
      <c r="AT1583" s="10" t="str">
        <f t="shared" si="448"/>
        <v>-</v>
      </c>
      <c r="AU1583" s="87" t="str">
        <f t="shared" si="449"/>
        <v>-</v>
      </c>
      <c r="AV1583" s="15"/>
    </row>
    <row r="1584" spans="3:48" ht="50.1" customHeight="1">
      <c r="C1584" s="5"/>
      <c r="D1584" s="64" t="s">
        <v>3120</v>
      </c>
      <c r="E1584" s="65" t="s">
        <v>5272</v>
      </c>
      <c r="F1584" s="67" t="s">
        <v>3121</v>
      </c>
      <c r="G1584" s="29">
        <v>489</v>
      </c>
      <c r="H1584" s="13">
        <v>485</v>
      </c>
      <c r="I1584" s="10">
        <f t="shared" si="432"/>
        <v>4</v>
      </c>
      <c r="J1584" s="87">
        <f t="shared" si="433"/>
        <v>0.82474226804123718</v>
      </c>
      <c r="K1584" s="29">
        <v>380</v>
      </c>
      <c r="L1584" s="13">
        <v>375</v>
      </c>
      <c r="M1584" s="10">
        <f t="shared" si="434"/>
        <v>5</v>
      </c>
      <c r="N1584" s="87">
        <f t="shared" si="435"/>
        <v>1.3333333333333335</v>
      </c>
      <c r="O1584" s="29">
        <v>0</v>
      </c>
      <c r="P1584" s="13">
        <v>0</v>
      </c>
      <c r="Q1584" s="10" t="str">
        <f t="shared" si="436"/>
        <v>-</v>
      </c>
      <c r="R1584" s="87" t="str">
        <f t="shared" si="437"/>
        <v>-</v>
      </c>
      <c r="S1584" s="29">
        <v>110</v>
      </c>
      <c r="T1584" s="13">
        <v>109</v>
      </c>
      <c r="U1584" s="10">
        <f t="shared" si="438"/>
        <v>1</v>
      </c>
      <c r="V1584" s="87">
        <f t="shared" si="439"/>
        <v>0.91743119266055051</v>
      </c>
      <c r="W1584" s="88" t="s">
        <v>5590</v>
      </c>
      <c r="X1584" s="89">
        <v>110</v>
      </c>
      <c r="Y1584" s="89">
        <v>109</v>
      </c>
      <c r="Z1584" s="10">
        <f t="shared" si="440"/>
        <v>1</v>
      </c>
      <c r="AA1584" s="87">
        <f t="shared" si="441"/>
        <v>0.91743119266055051</v>
      </c>
      <c r="AB1584" s="90" t="s">
        <v>11071</v>
      </c>
      <c r="AC1584" s="89" t="s">
        <v>11071</v>
      </c>
      <c r="AD1584" s="89" t="s">
        <v>5344</v>
      </c>
      <c r="AE1584" s="10" t="str">
        <f t="shared" si="442"/>
        <v>-</v>
      </c>
      <c r="AF1584" s="11" t="str">
        <f t="shared" si="443"/>
        <v>-</v>
      </c>
      <c r="AG1584" s="91" t="s">
        <v>11071</v>
      </c>
      <c r="AH1584" s="89" t="s">
        <v>11071</v>
      </c>
      <c r="AI1584" s="89" t="s">
        <v>5344</v>
      </c>
      <c r="AJ1584" s="10" t="str">
        <f t="shared" si="444"/>
        <v>-</v>
      </c>
      <c r="AK1584" s="87" t="str">
        <f t="shared" si="445"/>
        <v>-</v>
      </c>
      <c r="AL1584" s="90" t="s">
        <v>11071</v>
      </c>
      <c r="AM1584" s="89" t="s">
        <v>11071</v>
      </c>
      <c r="AN1584" s="89" t="s">
        <v>5344</v>
      </c>
      <c r="AO1584" s="10" t="str">
        <f t="shared" si="446"/>
        <v>-</v>
      </c>
      <c r="AP1584" s="11" t="str">
        <f t="shared" si="447"/>
        <v>-</v>
      </c>
      <c r="AQ1584" s="91" t="s">
        <v>11071</v>
      </c>
      <c r="AR1584" s="89" t="s">
        <v>5344</v>
      </c>
      <c r="AS1584" s="89" t="s">
        <v>5344</v>
      </c>
      <c r="AT1584" s="10" t="str">
        <f t="shared" si="448"/>
        <v>-</v>
      </c>
      <c r="AU1584" s="87" t="str">
        <f t="shared" si="449"/>
        <v>-</v>
      </c>
      <c r="AV1584" s="15"/>
    </row>
    <row r="1585" spans="1:50" ht="50.1" customHeight="1">
      <c r="C1585" s="5"/>
      <c r="D1585" s="64" t="s">
        <v>3122</v>
      </c>
      <c r="E1585" s="65" t="s">
        <v>5272</v>
      </c>
      <c r="F1585" s="67" t="s">
        <v>3123</v>
      </c>
      <c r="G1585" s="29">
        <v>219</v>
      </c>
      <c r="H1585" s="13">
        <v>218</v>
      </c>
      <c r="I1585" s="10">
        <f t="shared" si="432"/>
        <v>1</v>
      </c>
      <c r="J1585" s="87">
        <f t="shared" si="433"/>
        <v>0.45871559633027525</v>
      </c>
      <c r="K1585" s="29">
        <v>217</v>
      </c>
      <c r="L1585" s="13">
        <v>216</v>
      </c>
      <c r="M1585" s="10">
        <f t="shared" si="434"/>
        <v>1</v>
      </c>
      <c r="N1585" s="87">
        <f t="shared" si="435"/>
        <v>0.46296296296296291</v>
      </c>
      <c r="O1585" s="29">
        <v>0</v>
      </c>
      <c r="P1585" s="13">
        <v>0</v>
      </c>
      <c r="Q1585" s="10" t="str">
        <f t="shared" si="436"/>
        <v>-</v>
      </c>
      <c r="R1585" s="87" t="str">
        <f t="shared" si="437"/>
        <v>-</v>
      </c>
      <c r="S1585" s="29">
        <v>2</v>
      </c>
      <c r="T1585" s="13">
        <v>2</v>
      </c>
      <c r="U1585" s="10">
        <f t="shared" si="438"/>
        <v>0</v>
      </c>
      <c r="V1585" s="87">
        <f t="shared" si="439"/>
        <v>0</v>
      </c>
      <c r="W1585" s="88" t="s">
        <v>6195</v>
      </c>
      <c r="X1585" s="89">
        <v>2</v>
      </c>
      <c r="Y1585" s="89">
        <v>2</v>
      </c>
      <c r="Z1585" s="10">
        <f t="shared" si="440"/>
        <v>0</v>
      </c>
      <c r="AA1585" s="87">
        <f t="shared" si="441"/>
        <v>0</v>
      </c>
      <c r="AB1585" s="90" t="s">
        <v>11071</v>
      </c>
      <c r="AC1585" s="89" t="s">
        <v>11071</v>
      </c>
      <c r="AD1585" s="89" t="s">
        <v>5344</v>
      </c>
      <c r="AE1585" s="10" t="str">
        <f t="shared" si="442"/>
        <v>-</v>
      </c>
      <c r="AF1585" s="11" t="str">
        <f t="shared" si="443"/>
        <v>-</v>
      </c>
      <c r="AG1585" s="91" t="s">
        <v>11071</v>
      </c>
      <c r="AH1585" s="89" t="s">
        <v>11071</v>
      </c>
      <c r="AI1585" s="89" t="s">
        <v>5344</v>
      </c>
      <c r="AJ1585" s="10" t="str">
        <f t="shared" si="444"/>
        <v>-</v>
      </c>
      <c r="AK1585" s="87" t="str">
        <f t="shared" si="445"/>
        <v>-</v>
      </c>
      <c r="AL1585" s="90" t="s">
        <v>11071</v>
      </c>
      <c r="AM1585" s="89" t="s">
        <v>11071</v>
      </c>
      <c r="AN1585" s="89" t="s">
        <v>5344</v>
      </c>
      <c r="AO1585" s="10" t="str">
        <f t="shared" si="446"/>
        <v>-</v>
      </c>
      <c r="AP1585" s="11" t="str">
        <f t="shared" si="447"/>
        <v>-</v>
      </c>
      <c r="AQ1585" s="91" t="s">
        <v>11071</v>
      </c>
      <c r="AR1585" s="89" t="s">
        <v>5344</v>
      </c>
      <c r="AS1585" s="89" t="s">
        <v>5344</v>
      </c>
      <c r="AT1585" s="10" t="str">
        <f t="shared" si="448"/>
        <v>-</v>
      </c>
      <c r="AU1585" s="87" t="str">
        <f t="shared" si="449"/>
        <v>-</v>
      </c>
      <c r="AV1585" s="15"/>
    </row>
    <row r="1586" spans="1:50" ht="50.1" customHeight="1">
      <c r="C1586" s="5"/>
      <c r="D1586" s="64" t="s">
        <v>3124</v>
      </c>
      <c r="E1586" s="65" t="s">
        <v>5272</v>
      </c>
      <c r="F1586" s="67" t="s">
        <v>3125</v>
      </c>
      <c r="G1586" s="29">
        <v>24</v>
      </c>
      <c r="H1586" s="13">
        <v>24</v>
      </c>
      <c r="I1586" s="10">
        <f t="shared" si="432"/>
        <v>0</v>
      </c>
      <c r="J1586" s="87">
        <f t="shared" si="433"/>
        <v>0</v>
      </c>
      <c r="K1586" s="29">
        <v>0</v>
      </c>
      <c r="L1586" s="13">
        <v>0</v>
      </c>
      <c r="M1586" s="10" t="str">
        <f t="shared" si="434"/>
        <v>-</v>
      </c>
      <c r="N1586" s="87" t="str">
        <f t="shared" si="435"/>
        <v>-</v>
      </c>
      <c r="O1586" s="29">
        <v>0</v>
      </c>
      <c r="P1586" s="13">
        <v>0</v>
      </c>
      <c r="Q1586" s="10" t="str">
        <f t="shared" si="436"/>
        <v>-</v>
      </c>
      <c r="R1586" s="87" t="str">
        <f t="shared" si="437"/>
        <v>-</v>
      </c>
      <c r="S1586" s="29">
        <v>24</v>
      </c>
      <c r="T1586" s="13">
        <v>24</v>
      </c>
      <c r="U1586" s="10">
        <f t="shared" si="438"/>
        <v>0</v>
      </c>
      <c r="V1586" s="87">
        <f t="shared" si="439"/>
        <v>0</v>
      </c>
      <c r="W1586" s="88" t="s">
        <v>5599</v>
      </c>
      <c r="X1586" s="89">
        <v>24</v>
      </c>
      <c r="Y1586" s="89">
        <v>24</v>
      </c>
      <c r="Z1586" s="10">
        <f t="shared" si="440"/>
        <v>0</v>
      </c>
      <c r="AA1586" s="87">
        <f t="shared" si="441"/>
        <v>0</v>
      </c>
      <c r="AB1586" s="90" t="s">
        <v>11071</v>
      </c>
      <c r="AC1586" s="89" t="s">
        <v>11071</v>
      </c>
      <c r="AD1586" s="89" t="s">
        <v>5344</v>
      </c>
      <c r="AE1586" s="10" t="str">
        <f t="shared" si="442"/>
        <v>-</v>
      </c>
      <c r="AF1586" s="11" t="str">
        <f t="shared" si="443"/>
        <v>-</v>
      </c>
      <c r="AG1586" s="91" t="s">
        <v>11071</v>
      </c>
      <c r="AH1586" s="89" t="s">
        <v>11071</v>
      </c>
      <c r="AI1586" s="89" t="s">
        <v>5344</v>
      </c>
      <c r="AJ1586" s="10" t="str">
        <f t="shared" si="444"/>
        <v>-</v>
      </c>
      <c r="AK1586" s="87" t="str">
        <f t="shared" si="445"/>
        <v>-</v>
      </c>
      <c r="AL1586" s="90" t="s">
        <v>11071</v>
      </c>
      <c r="AM1586" s="89" t="s">
        <v>11071</v>
      </c>
      <c r="AN1586" s="89" t="s">
        <v>5344</v>
      </c>
      <c r="AO1586" s="10" t="str">
        <f t="shared" si="446"/>
        <v>-</v>
      </c>
      <c r="AP1586" s="11" t="str">
        <f t="shared" si="447"/>
        <v>-</v>
      </c>
      <c r="AQ1586" s="91" t="s">
        <v>11071</v>
      </c>
      <c r="AR1586" s="89" t="s">
        <v>5344</v>
      </c>
      <c r="AS1586" s="89" t="s">
        <v>5344</v>
      </c>
      <c r="AT1586" s="10" t="str">
        <f t="shared" si="448"/>
        <v>-</v>
      </c>
      <c r="AU1586" s="87" t="str">
        <f t="shared" si="449"/>
        <v>-</v>
      </c>
      <c r="AV1586" s="15"/>
    </row>
    <row r="1587" spans="1:50" ht="50.1" customHeight="1">
      <c r="C1587" s="5"/>
      <c r="D1587" s="64" t="s">
        <v>3126</v>
      </c>
      <c r="E1587" s="65" t="s">
        <v>5272</v>
      </c>
      <c r="F1587" s="67" t="s">
        <v>3127</v>
      </c>
      <c r="G1587" s="29">
        <v>452</v>
      </c>
      <c r="H1587" s="13">
        <v>451</v>
      </c>
      <c r="I1587" s="10">
        <f t="shared" si="432"/>
        <v>1</v>
      </c>
      <c r="J1587" s="87">
        <f t="shared" si="433"/>
        <v>0.22172949002217296</v>
      </c>
      <c r="K1587" s="29">
        <v>39</v>
      </c>
      <c r="L1587" s="13">
        <v>39</v>
      </c>
      <c r="M1587" s="10">
        <f t="shared" si="434"/>
        <v>0</v>
      </c>
      <c r="N1587" s="87">
        <f t="shared" si="435"/>
        <v>0</v>
      </c>
      <c r="O1587" s="29">
        <v>0</v>
      </c>
      <c r="P1587" s="13">
        <v>0</v>
      </c>
      <c r="Q1587" s="10" t="str">
        <f t="shared" si="436"/>
        <v>-</v>
      </c>
      <c r="R1587" s="87" t="str">
        <f t="shared" si="437"/>
        <v>-</v>
      </c>
      <c r="S1587" s="29">
        <v>413</v>
      </c>
      <c r="T1587" s="13">
        <v>413</v>
      </c>
      <c r="U1587" s="10">
        <f t="shared" si="438"/>
        <v>0</v>
      </c>
      <c r="V1587" s="87">
        <f t="shared" si="439"/>
        <v>0</v>
      </c>
      <c r="W1587" s="88" t="s">
        <v>5568</v>
      </c>
      <c r="X1587" s="89">
        <v>413</v>
      </c>
      <c r="Y1587" s="89">
        <v>413</v>
      </c>
      <c r="Z1587" s="10">
        <f t="shared" si="440"/>
        <v>0</v>
      </c>
      <c r="AA1587" s="87">
        <f t="shared" si="441"/>
        <v>0</v>
      </c>
      <c r="AB1587" s="90" t="s">
        <v>5373</v>
      </c>
      <c r="AC1587" s="89">
        <v>0</v>
      </c>
      <c r="AD1587" s="89">
        <v>0</v>
      </c>
      <c r="AE1587" s="10" t="str">
        <f t="shared" si="442"/>
        <v>-</v>
      </c>
      <c r="AF1587" s="11" t="str">
        <f t="shared" si="443"/>
        <v>-</v>
      </c>
      <c r="AG1587" s="91" t="s">
        <v>11071</v>
      </c>
      <c r="AH1587" s="89" t="s">
        <v>11071</v>
      </c>
      <c r="AI1587" s="89" t="s">
        <v>5344</v>
      </c>
      <c r="AJ1587" s="10" t="str">
        <f t="shared" si="444"/>
        <v>-</v>
      </c>
      <c r="AK1587" s="87" t="str">
        <f t="shared" si="445"/>
        <v>-</v>
      </c>
      <c r="AL1587" s="90" t="s">
        <v>11071</v>
      </c>
      <c r="AM1587" s="89" t="s">
        <v>11071</v>
      </c>
      <c r="AN1587" s="89" t="s">
        <v>5344</v>
      </c>
      <c r="AO1587" s="10" t="str">
        <f t="shared" si="446"/>
        <v>-</v>
      </c>
      <c r="AP1587" s="11" t="str">
        <f t="shared" si="447"/>
        <v>-</v>
      </c>
      <c r="AQ1587" s="91" t="s">
        <v>11071</v>
      </c>
      <c r="AR1587" s="89" t="s">
        <v>5344</v>
      </c>
      <c r="AS1587" s="89" t="s">
        <v>5344</v>
      </c>
      <c r="AT1587" s="10" t="str">
        <f t="shared" si="448"/>
        <v>-</v>
      </c>
      <c r="AU1587" s="87" t="str">
        <f t="shared" si="449"/>
        <v>-</v>
      </c>
      <c r="AV1587" s="15"/>
    </row>
    <row r="1588" spans="1:50" ht="50.1" customHeight="1">
      <c r="A1588" s="34"/>
      <c r="C1588" s="5"/>
      <c r="D1588" s="64" t="s">
        <v>3128</v>
      </c>
      <c r="E1588" s="65" t="s">
        <v>5272</v>
      </c>
      <c r="F1588" s="67" t="s">
        <v>3129</v>
      </c>
      <c r="G1588" s="29">
        <v>221</v>
      </c>
      <c r="H1588" s="13">
        <v>217</v>
      </c>
      <c r="I1588" s="10">
        <f t="shared" si="432"/>
        <v>4</v>
      </c>
      <c r="J1588" s="87">
        <f t="shared" si="433"/>
        <v>1.8433179723502304</v>
      </c>
      <c r="K1588" s="29">
        <v>127</v>
      </c>
      <c r="L1588" s="13">
        <v>127</v>
      </c>
      <c r="M1588" s="10">
        <f t="shared" si="434"/>
        <v>0</v>
      </c>
      <c r="N1588" s="87">
        <f t="shared" si="435"/>
        <v>0</v>
      </c>
      <c r="O1588" s="29">
        <v>0</v>
      </c>
      <c r="P1588" s="13">
        <v>0</v>
      </c>
      <c r="Q1588" s="10" t="str">
        <f t="shared" si="436"/>
        <v>-</v>
      </c>
      <c r="R1588" s="87" t="str">
        <f t="shared" si="437"/>
        <v>-</v>
      </c>
      <c r="S1588" s="29">
        <v>94</v>
      </c>
      <c r="T1588" s="13">
        <v>90</v>
      </c>
      <c r="U1588" s="10">
        <f t="shared" si="438"/>
        <v>4</v>
      </c>
      <c r="V1588" s="87">
        <f t="shared" si="439"/>
        <v>4.4444444444444446</v>
      </c>
      <c r="W1588" s="88" t="s">
        <v>5431</v>
      </c>
      <c r="X1588" s="89">
        <v>56</v>
      </c>
      <c r="Y1588" s="89">
        <v>53</v>
      </c>
      <c r="Z1588" s="10">
        <f t="shared" si="440"/>
        <v>3</v>
      </c>
      <c r="AA1588" s="87">
        <f t="shared" si="441"/>
        <v>5.6603773584905666</v>
      </c>
      <c r="AB1588" s="90" t="s">
        <v>9680</v>
      </c>
      <c r="AC1588" s="89">
        <v>37</v>
      </c>
      <c r="AD1588" s="89">
        <v>37</v>
      </c>
      <c r="AE1588" s="10">
        <f t="shared" si="442"/>
        <v>0</v>
      </c>
      <c r="AF1588" s="11">
        <f t="shared" si="443"/>
        <v>0</v>
      </c>
      <c r="AG1588" s="91" t="s">
        <v>6146</v>
      </c>
      <c r="AH1588" s="89">
        <v>1</v>
      </c>
      <c r="AI1588" s="89">
        <v>1</v>
      </c>
      <c r="AJ1588" s="10">
        <f t="shared" si="444"/>
        <v>0</v>
      </c>
      <c r="AK1588" s="87">
        <f t="shared" si="445"/>
        <v>0</v>
      </c>
      <c r="AL1588" s="90" t="s">
        <v>11071</v>
      </c>
      <c r="AM1588" s="89" t="s">
        <v>11071</v>
      </c>
      <c r="AN1588" s="89" t="s">
        <v>5344</v>
      </c>
      <c r="AO1588" s="10" t="str">
        <f t="shared" si="446"/>
        <v>-</v>
      </c>
      <c r="AP1588" s="11" t="str">
        <f t="shared" si="447"/>
        <v>-</v>
      </c>
      <c r="AQ1588" s="91" t="s">
        <v>11071</v>
      </c>
      <c r="AR1588" s="89" t="s">
        <v>5344</v>
      </c>
      <c r="AS1588" s="89" t="s">
        <v>5344</v>
      </c>
      <c r="AT1588" s="10" t="str">
        <f t="shared" si="448"/>
        <v>-</v>
      </c>
      <c r="AU1588" s="87" t="str">
        <f t="shared" si="449"/>
        <v>-</v>
      </c>
      <c r="AV1588" s="23"/>
      <c r="AX1588"/>
    </row>
    <row r="1589" spans="1:50" ht="50.1" customHeight="1">
      <c r="A1589" s="34"/>
      <c r="C1589" s="5"/>
      <c r="D1589" s="64" t="s">
        <v>3130</v>
      </c>
      <c r="E1589" s="65" t="s">
        <v>5272</v>
      </c>
      <c r="F1589" s="67" t="s">
        <v>3131</v>
      </c>
      <c r="G1589" s="29">
        <v>30</v>
      </c>
      <c r="H1589" s="13">
        <v>30</v>
      </c>
      <c r="I1589" s="10">
        <f t="shared" si="432"/>
        <v>0</v>
      </c>
      <c r="J1589" s="87">
        <f t="shared" si="433"/>
        <v>0</v>
      </c>
      <c r="K1589" s="29">
        <v>30</v>
      </c>
      <c r="L1589" s="13">
        <v>30</v>
      </c>
      <c r="M1589" s="10">
        <f t="shared" si="434"/>
        <v>0</v>
      </c>
      <c r="N1589" s="87">
        <f t="shared" si="435"/>
        <v>0</v>
      </c>
      <c r="O1589" s="29">
        <v>0</v>
      </c>
      <c r="P1589" s="13">
        <v>0</v>
      </c>
      <c r="Q1589" s="10" t="str">
        <f t="shared" si="436"/>
        <v>-</v>
      </c>
      <c r="R1589" s="87" t="str">
        <f t="shared" si="437"/>
        <v>-</v>
      </c>
      <c r="S1589" s="29">
        <v>0</v>
      </c>
      <c r="T1589" s="13">
        <v>0</v>
      </c>
      <c r="U1589" s="10" t="str">
        <f t="shared" si="438"/>
        <v>-</v>
      </c>
      <c r="V1589" s="87" t="str">
        <f t="shared" si="439"/>
        <v>-</v>
      </c>
      <c r="W1589" s="88" t="s">
        <v>11071</v>
      </c>
      <c r="X1589" s="89" t="s">
        <v>11071</v>
      </c>
      <c r="Y1589" s="89" t="s">
        <v>5344</v>
      </c>
      <c r="Z1589" s="10" t="str">
        <f t="shared" si="440"/>
        <v>-</v>
      </c>
      <c r="AA1589" s="87" t="str">
        <f t="shared" si="441"/>
        <v>-</v>
      </c>
      <c r="AB1589" s="90" t="s">
        <v>11071</v>
      </c>
      <c r="AC1589" s="89" t="s">
        <v>11071</v>
      </c>
      <c r="AD1589" s="89" t="s">
        <v>5344</v>
      </c>
      <c r="AE1589" s="10" t="str">
        <f t="shared" si="442"/>
        <v>-</v>
      </c>
      <c r="AF1589" s="11" t="str">
        <f t="shared" si="443"/>
        <v>-</v>
      </c>
      <c r="AG1589" s="91" t="s">
        <v>11071</v>
      </c>
      <c r="AH1589" s="89" t="s">
        <v>11071</v>
      </c>
      <c r="AI1589" s="89" t="s">
        <v>5344</v>
      </c>
      <c r="AJ1589" s="10" t="str">
        <f t="shared" si="444"/>
        <v>-</v>
      </c>
      <c r="AK1589" s="87" t="str">
        <f t="shared" si="445"/>
        <v>-</v>
      </c>
      <c r="AL1589" s="90" t="s">
        <v>11071</v>
      </c>
      <c r="AM1589" s="89" t="s">
        <v>11071</v>
      </c>
      <c r="AN1589" s="89" t="s">
        <v>5344</v>
      </c>
      <c r="AO1589" s="10" t="str">
        <f t="shared" si="446"/>
        <v>-</v>
      </c>
      <c r="AP1589" s="11" t="str">
        <f t="shared" si="447"/>
        <v>-</v>
      </c>
      <c r="AQ1589" s="91" t="s">
        <v>11071</v>
      </c>
      <c r="AR1589" s="89" t="s">
        <v>5344</v>
      </c>
      <c r="AS1589" s="89" t="s">
        <v>5344</v>
      </c>
      <c r="AT1589" s="10" t="str">
        <f t="shared" si="448"/>
        <v>-</v>
      </c>
      <c r="AU1589" s="87" t="str">
        <f t="shared" si="449"/>
        <v>-</v>
      </c>
      <c r="AV1589" s="15"/>
      <c r="AX1589"/>
    </row>
    <row r="1590" spans="1:50" ht="50.1" customHeight="1">
      <c r="C1590" s="5"/>
      <c r="D1590" s="64" t="s">
        <v>3132</v>
      </c>
      <c r="E1590" s="65" t="s">
        <v>5272</v>
      </c>
      <c r="F1590" s="67" t="s">
        <v>3133</v>
      </c>
      <c r="G1590" s="29">
        <v>298</v>
      </c>
      <c r="H1590" s="13">
        <v>280</v>
      </c>
      <c r="I1590" s="10">
        <f t="shared" si="432"/>
        <v>18</v>
      </c>
      <c r="J1590" s="87">
        <f t="shared" si="433"/>
        <v>6.4285714285714279</v>
      </c>
      <c r="K1590" s="29">
        <v>118</v>
      </c>
      <c r="L1590" s="13">
        <v>118</v>
      </c>
      <c r="M1590" s="10">
        <f t="shared" si="434"/>
        <v>0</v>
      </c>
      <c r="N1590" s="87">
        <f t="shared" si="435"/>
        <v>0</v>
      </c>
      <c r="O1590" s="29">
        <v>0</v>
      </c>
      <c r="P1590" s="13">
        <v>0</v>
      </c>
      <c r="Q1590" s="10" t="str">
        <f t="shared" si="436"/>
        <v>-</v>
      </c>
      <c r="R1590" s="87" t="str">
        <f t="shared" si="437"/>
        <v>-</v>
      </c>
      <c r="S1590" s="29">
        <v>180</v>
      </c>
      <c r="T1590" s="13">
        <v>162</v>
      </c>
      <c r="U1590" s="10">
        <f t="shared" si="438"/>
        <v>18</v>
      </c>
      <c r="V1590" s="87">
        <f t="shared" si="439"/>
        <v>11.111111111111111</v>
      </c>
      <c r="W1590" s="88" t="s">
        <v>5593</v>
      </c>
      <c r="X1590" s="89">
        <v>180</v>
      </c>
      <c r="Y1590" s="89">
        <v>162</v>
      </c>
      <c r="Z1590" s="10">
        <f t="shared" si="440"/>
        <v>18</v>
      </c>
      <c r="AA1590" s="87">
        <f t="shared" si="441"/>
        <v>11.111111111111111</v>
      </c>
      <c r="AB1590" s="90" t="s">
        <v>11071</v>
      </c>
      <c r="AC1590" s="89" t="s">
        <v>11071</v>
      </c>
      <c r="AD1590" s="89" t="s">
        <v>5344</v>
      </c>
      <c r="AE1590" s="10" t="str">
        <f t="shared" si="442"/>
        <v>-</v>
      </c>
      <c r="AF1590" s="11" t="str">
        <f t="shared" si="443"/>
        <v>-</v>
      </c>
      <c r="AG1590" s="91" t="s">
        <v>11071</v>
      </c>
      <c r="AH1590" s="89" t="s">
        <v>11071</v>
      </c>
      <c r="AI1590" s="89" t="s">
        <v>5344</v>
      </c>
      <c r="AJ1590" s="10" t="str">
        <f t="shared" si="444"/>
        <v>-</v>
      </c>
      <c r="AK1590" s="87" t="str">
        <f t="shared" si="445"/>
        <v>-</v>
      </c>
      <c r="AL1590" s="90" t="s">
        <v>11071</v>
      </c>
      <c r="AM1590" s="89" t="s">
        <v>11071</v>
      </c>
      <c r="AN1590" s="89" t="s">
        <v>5344</v>
      </c>
      <c r="AO1590" s="10" t="str">
        <f t="shared" si="446"/>
        <v>-</v>
      </c>
      <c r="AP1590" s="11" t="str">
        <f t="shared" si="447"/>
        <v>-</v>
      </c>
      <c r="AQ1590" s="91" t="s">
        <v>11071</v>
      </c>
      <c r="AR1590" s="89" t="s">
        <v>5344</v>
      </c>
      <c r="AS1590" s="89" t="s">
        <v>5344</v>
      </c>
      <c r="AT1590" s="10" t="str">
        <f t="shared" si="448"/>
        <v>-</v>
      </c>
      <c r="AU1590" s="87" t="str">
        <f t="shared" si="449"/>
        <v>-</v>
      </c>
      <c r="AV1590" s="15"/>
    </row>
    <row r="1591" spans="1:50" ht="50.1" customHeight="1">
      <c r="C1591" s="5"/>
      <c r="D1591" s="64" t="s">
        <v>5214</v>
      </c>
      <c r="E1591" s="65" t="s">
        <v>5305</v>
      </c>
      <c r="F1591" s="67" t="s">
        <v>5215</v>
      </c>
      <c r="G1591" s="29">
        <v>34818</v>
      </c>
      <c r="H1591" s="13">
        <v>36509</v>
      </c>
      <c r="I1591" s="10">
        <f t="shared" si="432"/>
        <v>-1691</v>
      </c>
      <c r="J1591" s="87">
        <f t="shared" si="433"/>
        <v>-4.6317346407735078</v>
      </c>
      <c r="K1591" s="29">
        <v>0</v>
      </c>
      <c r="L1591" s="13">
        <v>20</v>
      </c>
      <c r="M1591" s="10">
        <f t="shared" si="434"/>
        <v>-20</v>
      </c>
      <c r="N1591" s="87">
        <f t="shared" si="435"/>
        <v>-100</v>
      </c>
      <c r="O1591" s="29">
        <v>0</v>
      </c>
      <c r="P1591" s="13">
        <v>0</v>
      </c>
      <c r="Q1591" s="10" t="str">
        <f t="shared" si="436"/>
        <v>-</v>
      </c>
      <c r="R1591" s="87" t="str">
        <f t="shared" si="437"/>
        <v>-</v>
      </c>
      <c r="S1591" s="29">
        <v>34818</v>
      </c>
      <c r="T1591" s="13">
        <v>36490</v>
      </c>
      <c r="U1591" s="10">
        <f t="shared" si="438"/>
        <v>-1672</v>
      </c>
      <c r="V1591" s="87">
        <f t="shared" si="439"/>
        <v>-4.5820772814469715</v>
      </c>
      <c r="W1591" s="88" t="s">
        <v>7535</v>
      </c>
      <c r="X1591" s="89">
        <v>13434</v>
      </c>
      <c r="Y1591" s="89">
        <v>13624</v>
      </c>
      <c r="Z1591" s="10">
        <f t="shared" si="440"/>
        <v>-190</v>
      </c>
      <c r="AA1591" s="87">
        <f t="shared" si="441"/>
        <v>-1.3945977686435702</v>
      </c>
      <c r="AB1591" s="90" t="s">
        <v>7457</v>
      </c>
      <c r="AC1591" s="89">
        <v>4991</v>
      </c>
      <c r="AD1591" s="89">
        <v>5406</v>
      </c>
      <c r="AE1591" s="10">
        <f t="shared" si="442"/>
        <v>-415</v>
      </c>
      <c r="AF1591" s="11">
        <f t="shared" si="443"/>
        <v>-7.6766555678875319</v>
      </c>
      <c r="AG1591" s="91" t="s">
        <v>7565</v>
      </c>
      <c r="AH1591" s="89">
        <v>2692</v>
      </c>
      <c r="AI1591" s="89">
        <v>2978</v>
      </c>
      <c r="AJ1591" s="10">
        <f t="shared" si="444"/>
        <v>-286</v>
      </c>
      <c r="AK1591" s="87">
        <f t="shared" si="445"/>
        <v>-9.603760913364674</v>
      </c>
      <c r="AL1591" s="90" t="s">
        <v>7566</v>
      </c>
      <c r="AM1591" s="89">
        <v>2286</v>
      </c>
      <c r="AN1591" s="89">
        <v>2343</v>
      </c>
      <c r="AO1591" s="10">
        <f t="shared" si="446"/>
        <v>-57</v>
      </c>
      <c r="AP1591" s="11">
        <f t="shared" si="447"/>
        <v>-2.4327784891165174</v>
      </c>
      <c r="AQ1591" s="91" t="s">
        <v>6802</v>
      </c>
      <c r="AR1591" s="89">
        <v>2248</v>
      </c>
      <c r="AS1591" s="89">
        <v>2246</v>
      </c>
      <c r="AT1591" s="10">
        <f t="shared" si="448"/>
        <v>2</v>
      </c>
      <c r="AU1591" s="87">
        <f t="shared" si="449"/>
        <v>8.9047195013357075E-2</v>
      </c>
      <c r="AV1591" s="21" t="s">
        <v>11080</v>
      </c>
    </row>
    <row r="1592" spans="1:50" ht="50.1" customHeight="1">
      <c r="C1592" s="5"/>
      <c r="D1592" s="64" t="s">
        <v>3134</v>
      </c>
      <c r="E1592" s="65" t="s">
        <v>5273</v>
      </c>
      <c r="F1592" s="67" t="s">
        <v>3135</v>
      </c>
      <c r="G1592" s="29">
        <v>10647</v>
      </c>
      <c r="H1592" s="13">
        <v>10947</v>
      </c>
      <c r="I1592" s="10">
        <f t="shared" si="432"/>
        <v>-300</v>
      </c>
      <c r="J1592" s="87">
        <f t="shared" si="433"/>
        <v>-2.740476842970677</v>
      </c>
      <c r="K1592" s="29">
        <v>3179</v>
      </c>
      <c r="L1592" s="13">
        <v>3159</v>
      </c>
      <c r="M1592" s="10">
        <f t="shared" si="434"/>
        <v>20</v>
      </c>
      <c r="N1592" s="87">
        <f t="shared" si="435"/>
        <v>0.63311174422285532</v>
      </c>
      <c r="O1592" s="29">
        <v>1225</v>
      </c>
      <c r="P1592" s="13">
        <v>1079</v>
      </c>
      <c r="Q1592" s="10">
        <f t="shared" si="436"/>
        <v>146</v>
      </c>
      <c r="R1592" s="87">
        <f t="shared" si="437"/>
        <v>13.531047265987025</v>
      </c>
      <c r="S1592" s="29">
        <v>6243</v>
      </c>
      <c r="T1592" s="13">
        <v>6710</v>
      </c>
      <c r="U1592" s="10">
        <f t="shared" si="438"/>
        <v>-467</v>
      </c>
      <c r="V1592" s="87">
        <f t="shared" si="439"/>
        <v>-6.959761549925485</v>
      </c>
      <c r="W1592" s="88" t="s">
        <v>5389</v>
      </c>
      <c r="X1592" s="89">
        <v>1934</v>
      </c>
      <c r="Y1592" s="89">
        <v>2084</v>
      </c>
      <c r="Z1592" s="10">
        <f t="shared" si="440"/>
        <v>-150</v>
      </c>
      <c r="AA1592" s="87">
        <f t="shared" si="441"/>
        <v>-7.1976967370441454</v>
      </c>
      <c r="AB1592" s="90" t="s">
        <v>9681</v>
      </c>
      <c r="AC1592" s="89">
        <v>627</v>
      </c>
      <c r="AD1592" s="89">
        <v>626</v>
      </c>
      <c r="AE1592" s="10">
        <f t="shared" si="442"/>
        <v>1</v>
      </c>
      <c r="AF1592" s="11">
        <f t="shared" si="443"/>
        <v>0.15974440894568689</v>
      </c>
      <c r="AG1592" s="91" t="s">
        <v>6792</v>
      </c>
      <c r="AH1592" s="89">
        <v>576</v>
      </c>
      <c r="AI1592" s="89">
        <v>1074</v>
      </c>
      <c r="AJ1592" s="10">
        <f t="shared" si="444"/>
        <v>-498</v>
      </c>
      <c r="AK1592" s="87">
        <f t="shared" si="445"/>
        <v>-46.368715083798882</v>
      </c>
      <c r="AL1592" s="90" t="s">
        <v>5335</v>
      </c>
      <c r="AM1592" s="89">
        <v>468</v>
      </c>
      <c r="AN1592" s="89">
        <v>450</v>
      </c>
      <c r="AO1592" s="10">
        <f t="shared" si="446"/>
        <v>18</v>
      </c>
      <c r="AP1592" s="11">
        <f t="shared" si="447"/>
        <v>4</v>
      </c>
      <c r="AQ1592" s="91" t="s">
        <v>9682</v>
      </c>
      <c r="AR1592" s="89">
        <v>381</v>
      </c>
      <c r="AS1592" s="89">
        <v>357</v>
      </c>
      <c r="AT1592" s="10">
        <f t="shared" si="448"/>
        <v>24</v>
      </c>
      <c r="AU1592" s="87">
        <f t="shared" si="449"/>
        <v>6.7226890756302522</v>
      </c>
      <c r="AV1592" s="21" t="s">
        <v>9683</v>
      </c>
    </row>
    <row r="1593" spans="1:50" ht="50.1" customHeight="1">
      <c r="C1593" s="5"/>
      <c r="D1593" s="64" t="s">
        <v>3136</v>
      </c>
      <c r="E1593" s="65" t="s">
        <v>5273</v>
      </c>
      <c r="F1593" s="67" t="s">
        <v>3137</v>
      </c>
      <c r="G1593" s="29">
        <v>7653</v>
      </c>
      <c r="H1593" s="13">
        <v>7200</v>
      </c>
      <c r="I1593" s="10">
        <f t="shared" si="432"/>
        <v>453</v>
      </c>
      <c r="J1593" s="87">
        <f t="shared" si="433"/>
        <v>6.2916666666666661</v>
      </c>
      <c r="K1593" s="29">
        <v>2942</v>
      </c>
      <c r="L1593" s="13">
        <v>2898</v>
      </c>
      <c r="M1593" s="10">
        <f t="shared" si="434"/>
        <v>44</v>
      </c>
      <c r="N1593" s="87">
        <f t="shared" si="435"/>
        <v>1.5182884748102139</v>
      </c>
      <c r="O1593" s="29">
        <v>488</v>
      </c>
      <c r="P1593" s="13">
        <v>487</v>
      </c>
      <c r="Q1593" s="10">
        <f t="shared" si="436"/>
        <v>1</v>
      </c>
      <c r="R1593" s="87">
        <f t="shared" si="437"/>
        <v>0.20533880903490762</v>
      </c>
      <c r="S1593" s="29">
        <v>4223</v>
      </c>
      <c r="T1593" s="13">
        <v>3815</v>
      </c>
      <c r="U1593" s="10">
        <f t="shared" si="438"/>
        <v>408</v>
      </c>
      <c r="V1593" s="87">
        <f t="shared" si="439"/>
        <v>10.694626474442988</v>
      </c>
      <c r="W1593" s="88" t="s">
        <v>9684</v>
      </c>
      <c r="X1593" s="89">
        <v>1782</v>
      </c>
      <c r="Y1593" s="89">
        <v>1780</v>
      </c>
      <c r="Z1593" s="10">
        <f t="shared" si="440"/>
        <v>2</v>
      </c>
      <c r="AA1593" s="87">
        <f t="shared" si="441"/>
        <v>0.11235955056179776</v>
      </c>
      <c r="AB1593" s="90" t="s">
        <v>5568</v>
      </c>
      <c r="AC1593" s="89">
        <v>651</v>
      </c>
      <c r="AD1593" s="89">
        <v>650</v>
      </c>
      <c r="AE1593" s="10">
        <f t="shared" si="442"/>
        <v>1</v>
      </c>
      <c r="AF1593" s="11">
        <f t="shared" si="443"/>
        <v>0.15384615384615385</v>
      </c>
      <c r="AG1593" s="91" t="s">
        <v>9685</v>
      </c>
      <c r="AH1593" s="89">
        <v>488</v>
      </c>
      <c r="AI1593" s="89">
        <v>500</v>
      </c>
      <c r="AJ1593" s="10">
        <f t="shared" si="444"/>
        <v>-12</v>
      </c>
      <c r="AK1593" s="87">
        <f t="shared" si="445"/>
        <v>-2.4</v>
      </c>
      <c r="AL1593" s="90" t="s">
        <v>9000</v>
      </c>
      <c r="AM1593" s="89">
        <v>256</v>
      </c>
      <c r="AN1593" s="89">
        <v>260</v>
      </c>
      <c r="AO1593" s="10">
        <f t="shared" si="446"/>
        <v>-4</v>
      </c>
      <c r="AP1593" s="11">
        <f t="shared" si="447"/>
        <v>-1.5384615384615385</v>
      </c>
      <c r="AQ1593" s="91" t="s">
        <v>5378</v>
      </c>
      <c r="AR1593" s="89">
        <v>245</v>
      </c>
      <c r="AS1593" s="89">
        <v>184</v>
      </c>
      <c r="AT1593" s="10">
        <f t="shared" si="448"/>
        <v>61</v>
      </c>
      <c r="AU1593" s="87">
        <f t="shared" si="449"/>
        <v>33.152173913043477</v>
      </c>
      <c r="AV1593" s="19" t="s">
        <v>6778</v>
      </c>
    </row>
    <row r="1594" spans="1:50" ht="50.1" customHeight="1">
      <c r="C1594" s="5"/>
      <c r="D1594" s="64" t="s">
        <v>3138</v>
      </c>
      <c r="E1594" s="65" t="s">
        <v>5273</v>
      </c>
      <c r="F1594" s="67" t="s">
        <v>3139</v>
      </c>
      <c r="G1594" s="29">
        <v>4781</v>
      </c>
      <c r="H1594" s="13">
        <v>4544</v>
      </c>
      <c r="I1594" s="10">
        <f t="shared" si="432"/>
        <v>237</v>
      </c>
      <c r="J1594" s="87">
        <f t="shared" si="433"/>
        <v>5.215669014084507</v>
      </c>
      <c r="K1594" s="29">
        <v>1789</v>
      </c>
      <c r="L1594" s="13">
        <v>1694</v>
      </c>
      <c r="M1594" s="10">
        <f t="shared" si="434"/>
        <v>95</v>
      </c>
      <c r="N1594" s="87">
        <f t="shared" si="435"/>
        <v>5.6080283353010625</v>
      </c>
      <c r="O1594" s="29">
        <v>319</v>
      </c>
      <c r="P1594" s="13">
        <v>318</v>
      </c>
      <c r="Q1594" s="10">
        <f t="shared" si="436"/>
        <v>1</v>
      </c>
      <c r="R1594" s="87">
        <f t="shared" si="437"/>
        <v>0.31446540880503149</v>
      </c>
      <c r="S1594" s="29">
        <v>2673</v>
      </c>
      <c r="T1594" s="13">
        <v>2532</v>
      </c>
      <c r="U1594" s="10">
        <f t="shared" si="438"/>
        <v>141</v>
      </c>
      <c r="V1594" s="87">
        <f t="shared" si="439"/>
        <v>5.5687203791469191</v>
      </c>
      <c r="W1594" s="88" t="s">
        <v>5389</v>
      </c>
      <c r="X1594" s="89">
        <v>1437</v>
      </c>
      <c r="Y1594" s="89">
        <v>1272</v>
      </c>
      <c r="Z1594" s="10">
        <f t="shared" si="440"/>
        <v>165</v>
      </c>
      <c r="AA1594" s="87">
        <f t="shared" si="441"/>
        <v>12.971698113207546</v>
      </c>
      <c r="AB1594" s="90" t="s">
        <v>5317</v>
      </c>
      <c r="AC1594" s="89">
        <v>390</v>
      </c>
      <c r="AD1594" s="89">
        <v>410</v>
      </c>
      <c r="AE1594" s="10">
        <f t="shared" si="442"/>
        <v>-20</v>
      </c>
      <c r="AF1594" s="11">
        <f t="shared" si="443"/>
        <v>-4.8780487804878048</v>
      </c>
      <c r="AG1594" s="91" t="s">
        <v>9686</v>
      </c>
      <c r="AH1594" s="89">
        <v>354</v>
      </c>
      <c r="AI1594" s="89">
        <v>367</v>
      </c>
      <c r="AJ1594" s="10">
        <f t="shared" si="444"/>
        <v>-13</v>
      </c>
      <c r="AK1594" s="87">
        <f t="shared" si="445"/>
        <v>-3.5422343324250685</v>
      </c>
      <c r="AL1594" s="90" t="s">
        <v>5383</v>
      </c>
      <c r="AM1594" s="89">
        <v>141</v>
      </c>
      <c r="AN1594" s="89">
        <v>145</v>
      </c>
      <c r="AO1594" s="10">
        <f t="shared" si="446"/>
        <v>-4</v>
      </c>
      <c r="AP1594" s="11">
        <f t="shared" si="447"/>
        <v>-2.7586206896551726</v>
      </c>
      <c r="AQ1594" s="91" t="s">
        <v>9687</v>
      </c>
      <c r="AR1594" s="89">
        <v>65</v>
      </c>
      <c r="AS1594" s="89">
        <v>56</v>
      </c>
      <c r="AT1594" s="10">
        <f t="shared" si="448"/>
        <v>9</v>
      </c>
      <c r="AU1594" s="87">
        <f t="shared" si="449"/>
        <v>16.071428571428573</v>
      </c>
      <c r="AV1594" s="19" t="s">
        <v>6779</v>
      </c>
    </row>
    <row r="1595" spans="1:50" ht="50.1" customHeight="1">
      <c r="C1595" s="5"/>
      <c r="D1595" s="64" t="s">
        <v>3140</v>
      </c>
      <c r="E1595" s="65" t="s">
        <v>5273</v>
      </c>
      <c r="F1595" s="67" t="s">
        <v>3141</v>
      </c>
      <c r="G1595" s="29">
        <v>8053</v>
      </c>
      <c r="H1595" s="13">
        <v>7581</v>
      </c>
      <c r="I1595" s="10">
        <f t="shared" si="432"/>
        <v>472</v>
      </c>
      <c r="J1595" s="87">
        <f t="shared" si="433"/>
        <v>6.2260915446511014</v>
      </c>
      <c r="K1595" s="29">
        <v>2829</v>
      </c>
      <c r="L1595" s="13">
        <v>2458</v>
      </c>
      <c r="M1595" s="10">
        <f t="shared" si="434"/>
        <v>371</v>
      </c>
      <c r="N1595" s="87">
        <f t="shared" si="435"/>
        <v>15.093572009764037</v>
      </c>
      <c r="O1595" s="29">
        <v>1812</v>
      </c>
      <c r="P1595" s="13">
        <v>1812</v>
      </c>
      <c r="Q1595" s="10">
        <f t="shared" si="436"/>
        <v>0</v>
      </c>
      <c r="R1595" s="87">
        <f t="shared" si="437"/>
        <v>0</v>
      </c>
      <c r="S1595" s="29">
        <v>3413</v>
      </c>
      <c r="T1595" s="13">
        <v>3312</v>
      </c>
      <c r="U1595" s="10">
        <f t="shared" si="438"/>
        <v>101</v>
      </c>
      <c r="V1595" s="87">
        <f t="shared" si="439"/>
        <v>3.0495169082125604</v>
      </c>
      <c r="W1595" s="88" t="s">
        <v>5378</v>
      </c>
      <c r="X1595" s="89">
        <v>1732</v>
      </c>
      <c r="Y1595" s="89">
        <v>1677</v>
      </c>
      <c r="Z1595" s="10">
        <f t="shared" si="440"/>
        <v>55</v>
      </c>
      <c r="AA1595" s="87">
        <f t="shared" si="441"/>
        <v>3.2796660703637444</v>
      </c>
      <c r="AB1595" s="90" t="s">
        <v>5436</v>
      </c>
      <c r="AC1595" s="89">
        <v>417</v>
      </c>
      <c r="AD1595" s="89">
        <v>428</v>
      </c>
      <c r="AE1595" s="10">
        <f t="shared" si="442"/>
        <v>-11</v>
      </c>
      <c r="AF1595" s="11">
        <f t="shared" si="443"/>
        <v>-2.570093457943925</v>
      </c>
      <c r="AG1595" s="91" t="s">
        <v>5403</v>
      </c>
      <c r="AH1595" s="89">
        <v>193</v>
      </c>
      <c r="AI1595" s="89">
        <v>131</v>
      </c>
      <c r="AJ1595" s="10">
        <f t="shared" si="444"/>
        <v>62</v>
      </c>
      <c r="AK1595" s="87">
        <f t="shared" si="445"/>
        <v>47.328244274809158</v>
      </c>
      <c r="AL1595" s="90" t="s">
        <v>9688</v>
      </c>
      <c r="AM1595" s="89">
        <v>154</v>
      </c>
      <c r="AN1595" s="89">
        <v>154</v>
      </c>
      <c r="AO1595" s="10">
        <f t="shared" si="446"/>
        <v>0</v>
      </c>
      <c r="AP1595" s="11">
        <f t="shared" si="447"/>
        <v>0</v>
      </c>
      <c r="AQ1595" s="91" t="s">
        <v>5317</v>
      </c>
      <c r="AR1595" s="89">
        <v>128</v>
      </c>
      <c r="AS1595" s="89">
        <v>128</v>
      </c>
      <c r="AT1595" s="10">
        <f t="shared" si="448"/>
        <v>0</v>
      </c>
      <c r="AU1595" s="87">
        <f t="shared" si="449"/>
        <v>0</v>
      </c>
      <c r="AV1595" s="19" t="s">
        <v>6780</v>
      </c>
    </row>
    <row r="1596" spans="1:50" ht="50.1" customHeight="1">
      <c r="C1596" s="5"/>
      <c r="D1596" s="64" t="s">
        <v>3142</v>
      </c>
      <c r="E1596" s="65" t="s">
        <v>5273</v>
      </c>
      <c r="F1596" s="67" t="s">
        <v>3143</v>
      </c>
      <c r="G1596" s="29">
        <v>449</v>
      </c>
      <c r="H1596" s="13">
        <v>345</v>
      </c>
      <c r="I1596" s="10">
        <f t="shared" si="432"/>
        <v>104</v>
      </c>
      <c r="J1596" s="87">
        <f t="shared" si="433"/>
        <v>30.144927536231886</v>
      </c>
      <c r="K1596" s="29">
        <v>103</v>
      </c>
      <c r="L1596" s="13">
        <v>73</v>
      </c>
      <c r="M1596" s="10">
        <f t="shared" si="434"/>
        <v>30</v>
      </c>
      <c r="N1596" s="87">
        <f t="shared" si="435"/>
        <v>41.095890410958901</v>
      </c>
      <c r="O1596" s="29">
        <v>30</v>
      </c>
      <c r="P1596" s="13">
        <v>30</v>
      </c>
      <c r="Q1596" s="10">
        <f t="shared" si="436"/>
        <v>0</v>
      </c>
      <c r="R1596" s="87">
        <f t="shared" si="437"/>
        <v>0</v>
      </c>
      <c r="S1596" s="29">
        <v>316</v>
      </c>
      <c r="T1596" s="13">
        <v>241</v>
      </c>
      <c r="U1596" s="10">
        <f t="shared" si="438"/>
        <v>75</v>
      </c>
      <c r="V1596" s="87">
        <f t="shared" si="439"/>
        <v>31.120331950207468</v>
      </c>
      <c r="W1596" s="88" t="s">
        <v>5557</v>
      </c>
      <c r="X1596" s="89">
        <v>93</v>
      </c>
      <c r="Y1596" s="89">
        <v>76</v>
      </c>
      <c r="Z1596" s="10">
        <f t="shared" si="440"/>
        <v>17</v>
      </c>
      <c r="AA1596" s="87">
        <f t="shared" si="441"/>
        <v>22.368421052631579</v>
      </c>
      <c r="AB1596" s="90" t="s">
        <v>9689</v>
      </c>
      <c r="AC1596" s="89">
        <v>63</v>
      </c>
      <c r="AD1596" s="89">
        <v>63</v>
      </c>
      <c r="AE1596" s="10">
        <f t="shared" si="442"/>
        <v>0</v>
      </c>
      <c r="AF1596" s="11">
        <f t="shared" si="443"/>
        <v>0</v>
      </c>
      <c r="AG1596" s="91" t="s">
        <v>5379</v>
      </c>
      <c r="AH1596" s="89">
        <v>36</v>
      </c>
      <c r="AI1596" s="89">
        <v>36</v>
      </c>
      <c r="AJ1596" s="10">
        <f t="shared" si="444"/>
        <v>0</v>
      </c>
      <c r="AK1596" s="87">
        <f t="shared" si="445"/>
        <v>0</v>
      </c>
      <c r="AL1596" s="90" t="s">
        <v>9690</v>
      </c>
      <c r="AM1596" s="89">
        <v>22</v>
      </c>
      <c r="AN1596" s="89">
        <v>7</v>
      </c>
      <c r="AO1596" s="10">
        <f t="shared" si="446"/>
        <v>15</v>
      </c>
      <c r="AP1596" s="11">
        <f t="shared" si="447"/>
        <v>214.28571428571428</v>
      </c>
      <c r="AQ1596" s="91" t="s">
        <v>5552</v>
      </c>
      <c r="AR1596" s="89">
        <v>21</v>
      </c>
      <c r="AS1596" s="89">
        <v>11</v>
      </c>
      <c r="AT1596" s="10">
        <f t="shared" si="448"/>
        <v>10</v>
      </c>
      <c r="AU1596" s="87">
        <f t="shared" si="449"/>
        <v>90.909090909090907</v>
      </c>
      <c r="AV1596" s="19" t="s">
        <v>9691</v>
      </c>
    </row>
    <row r="1597" spans="1:50" ht="50.1" customHeight="1">
      <c r="C1597" s="5"/>
      <c r="D1597" s="64" t="s">
        <v>3144</v>
      </c>
      <c r="E1597" s="65" t="s">
        <v>5273</v>
      </c>
      <c r="F1597" s="67" t="s">
        <v>3145</v>
      </c>
      <c r="G1597" s="29">
        <v>3374</v>
      </c>
      <c r="H1597" s="13">
        <v>2418</v>
      </c>
      <c r="I1597" s="10">
        <f t="shared" si="432"/>
        <v>956</v>
      </c>
      <c r="J1597" s="87">
        <f t="shared" si="433"/>
        <v>39.536807278742764</v>
      </c>
      <c r="K1597" s="29">
        <v>1319</v>
      </c>
      <c r="L1597" s="13">
        <v>1319</v>
      </c>
      <c r="M1597" s="10">
        <f t="shared" si="434"/>
        <v>0</v>
      </c>
      <c r="N1597" s="87">
        <f t="shared" si="435"/>
        <v>0</v>
      </c>
      <c r="O1597" s="29">
        <v>1</v>
      </c>
      <c r="P1597" s="13">
        <v>1</v>
      </c>
      <c r="Q1597" s="10">
        <f t="shared" si="436"/>
        <v>0</v>
      </c>
      <c r="R1597" s="87">
        <f t="shared" si="437"/>
        <v>0</v>
      </c>
      <c r="S1597" s="29">
        <v>2053</v>
      </c>
      <c r="T1597" s="13">
        <v>1099</v>
      </c>
      <c r="U1597" s="10">
        <f t="shared" si="438"/>
        <v>954</v>
      </c>
      <c r="V1597" s="87">
        <f t="shared" si="439"/>
        <v>86.806187443130128</v>
      </c>
      <c r="W1597" s="88" t="s">
        <v>6783</v>
      </c>
      <c r="X1597" s="89">
        <v>1209</v>
      </c>
      <c r="Y1597" s="89">
        <v>102</v>
      </c>
      <c r="Z1597" s="10">
        <f t="shared" si="440"/>
        <v>1107</v>
      </c>
      <c r="AA1597" s="87">
        <f t="shared" si="441"/>
        <v>1085.2941176470588</v>
      </c>
      <c r="AB1597" s="90" t="s">
        <v>5375</v>
      </c>
      <c r="AC1597" s="89">
        <v>236</v>
      </c>
      <c r="AD1597" s="89">
        <v>331</v>
      </c>
      <c r="AE1597" s="10">
        <f t="shared" si="442"/>
        <v>-95</v>
      </c>
      <c r="AF1597" s="11">
        <f t="shared" si="443"/>
        <v>-28.700906344410875</v>
      </c>
      <c r="AG1597" s="91" t="s">
        <v>6781</v>
      </c>
      <c r="AH1597" s="89">
        <v>181</v>
      </c>
      <c r="AI1597" s="89">
        <v>196</v>
      </c>
      <c r="AJ1597" s="10">
        <f t="shared" si="444"/>
        <v>-15</v>
      </c>
      <c r="AK1597" s="87">
        <f t="shared" si="445"/>
        <v>-7.6530612244897958</v>
      </c>
      <c r="AL1597" s="90" t="s">
        <v>8076</v>
      </c>
      <c r="AM1597" s="89">
        <v>159</v>
      </c>
      <c r="AN1597" s="89">
        <v>96</v>
      </c>
      <c r="AO1597" s="10">
        <f t="shared" si="446"/>
        <v>63</v>
      </c>
      <c r="AP1597" s="11">
        <f t="shared" si="447"/>
        <v>65.625</v>
      </c>
      <c r="AQ1597" s="91" t="s">
        <v>6782</v>
      </c>
      <c r="AR1597" s="89">
        <v>69</v>
      </c>
      <c r="AS1597" s="89">
        <v>132</v>
      </c>
      <c r="AT1597" s="10">
        <f t="shared" si="448"/>
        <v>-63</v>
      </c>
      <c r="AU1597" s="87">
        <f t="shared" si="449"/>
        <v>-47.727272727272727</v>
      </c>
      <c r="AV1597" s="19" t="s">
        <v>9692</v>
      </c>
    </row>
    <row r="1598" spans="1:50" ht="50.1" customHeight="1">
      <c r="C1598" s="5"/>
      <c r="D1598" s="64" t="s">
        <v>3146</v>
      </c>
      <c r="E1598" s="65" t="s">
        <v>5273</v>
      </c>
      <c r="F1598" s="67" t="s">
        <v>3147</v>
      </c>
      <c r="G1598" s="29">
        <v>6568</v>
      </c>
      <c r="H1598" s="13">
        <v>6594</v>
      </c>
      <c r="I1598" s="10">
        <f t="shared" si="432"/>
        <v>-26</v>
      </c>
      <c r="J1598" s="87">
        <f t="shared" si="433"/>
        <v>-0.39429784652714589</v>
      </c>
      <c r="K1598" s="29">
        <v>632</v>
      </c>
      <c r="L1598" s="13">
        <v>439</v>
      </c>
      <c r="M1598" s="10">
        <f t="shared" si="434"/>
        <v>193</v>
      </c>
      <c r="N1598" s="87">
        <f t="shared" si="435"/>
        <v>43.96355353075171</v>
      </c>
      <c r="O1598" s="29">
        <v>0</v>
      </c>
      <c r="P1598" s="13">
        <v>0</v>
      </c>
      <c r="Q1598" s="10" t="str">
        <f t="shared" si="436"/>
        <v>-</v>
      </c>
      <c r="R1598" s="87" t="str">
        <f t="shared" si="437"/>
        <v>-</v>
      </c>
      <c r="S1598" s="29">
        <v>5936</v>
      </c>
      <c r="T1598" s="13">
        <v>6155</v>
      </c>
      <c r="U1598" s="10">
        <f t="shared" si="438"/>
        <v>-219</v>
      </c>
      <c r="V1598" s="87">
        <f t="shared" si="439"/>
        <v>-3.5580828594638505</v>
      </c>
      <c r="W1598" s="88" t="s">
        <v>9693</v>
      </c>
      <c r="X1598" s="89">
        <v>3297</v>
      </c>
      <c r="Y1598" s="89">
        <v>3800</v>
      </c>
      <c r="Z1598" s="10">
        <f t="shared" si="440"/>
        <v>-503</v>
      </c>
      <c r="AA1598" s="87">
        <f t="shared" si="441"/>
        <v>-13.236842105263158</v>
      </c>
      <c r="AB1598" s="90" t="s">
        <v>9694</v>
      </c>
      <c r="AC1598" s="89">
        <v>1921</v>
      </c>
      <c r="AD1598" s="89">
        <v>1918</v>
      </c>
      <c r="AE1598" s="10">
        <f t="shared" si="442"/>
        <v>3</v>
      </c>
      <c r="AF1598" s="11">
        <f t="shared" si="443"/>
        <v>0.15641293013555788</v>
      </c>
      <c r="AG1598" s="91" t="s">
        <v>5568</v>
      </c>
      <c r="AH1598" s="89">
        <v>393</v>
      </c>
      <c r="AI1598" s="89">
        <v>164</v>
      </c>
      <c r="AJ1598" s="10">
        <f t="shared" si="444"/>
        <v>229</v>
      </c>
      <c r="AK1598" s="87">
        <f t="shared" si="445"/>
        <v>139.63414634146341</v>
      </c>
      <c r="AL1598" s="90" t="s">
        <v>5454</v>
      </c>
      <c r="AM1598" s="89">
        <v>191</v>
      </c>
      <c r="AN1598" s="89">
        <v>175</v>
      </c>
      <c r="AO1598" s="10">
        <f t="shared" si="446"/>
        <v>16</v>
      </c>
      <c r="AP1598" s="11">
        <f t="shared" si="447"/>
        <v>9.1428571428571423</v>
      </c>
      <c r="AQ1598" s="91" t="s">
        <v>9695</v>
      </c>
      <c r="AR1598" s="89">
        <v>90</v>
      </c>
      <c r="AS1598" s="89">
        <v>56</v>
      </c>
      <c r="AT1598" s="10">
        <f t="shared" si="448"/>
        <v>34</v>
      </c>
      <c r="AU1598" s="87">
        <f t="shared" si="449"/>
        <v>60.714285714285708</v>
      </c>
      <c r="AV1598" s="19" t="s">
        <v>6784</v>
      </c>
    </row>
    <row r="1599" spans="1:50" ht="50.1" customHeight="1">
      <c r="C1599" s="5"/>
      <c r="D1599" s="64" t="s">
        <v>3148</v>
      </c>
      <c r="E1599" s="65" t="s">
        <v>5273</v>
      </c>
      <c r="F1599" s="67" t="s">
        <v>3149</v>
      </c>
      <c r="G1599" s="29">
        <v>3191</v>
      </c>
      <c r="H1599" s="13">
        <v>3322</v>
      </c>
      <c r="I1599" s="10">
        <f t="shared" si="432"/>
        <v>-131</v>
      </c>
      <c r="J1599" s="87">
        <f t="shared" si="433"/>
        <v>-3.9434075857916917</v>
      </c>
      <c r="K1599" s="29">
        <v>1554</v>
      </c>
      <c r="L1599" s="13">
        <v>1978</v>
      </c>
      <c r="M1599" s="10">
        <f t="shared" si="434"/>
        <v>-424</v>
      </c>
      <c r="N1599" s="87">
        <f t="shared" si="435"/>
        <v>-21.435793731041457</v>
      </c>
      <c r="O1599" s="29">
        <v>12</v>
      </c>
      <c r="P1599" s="13">
        <v>12</v>
      </c>
      <c r="Q1599" s="10">
        <f t="shared" si="436"/>
        <v>0</v>
      </c>
      <c r="R1599" s="87">
        <f t="shared" si="437"/>
        <v>0</v>
      </c>
      <c r="S1599" s="29">
        <v>1625</v>
      </c>
      <c r="T1599" s="13">
        <v>1332</v>
      </c>
      <c r="U1599" s="10">
        <f t="shared" si="438"/>
        <v>293</v>
      </c>
      <c r="V1599" s="87">
        <f t="shared" si="439"/>
        <v>21.996996996996998</v>
      </c>
      <c r="W1599" s="88" t="s">
        <v>5339</v>
      </c>
      <c r="X1599" s="89">
        <v>1158</v>
      </c>
      <c r="Y1599" s="89">
        <v>892</v>
      </c>
      <c r="Z1599" s="10">
        <f t="shared" si="440"/>
        <v>266</v>
      </c>
      <c r="AA1599" s="87">
        <f t="shared" si="441"/>
        <v>29.820627802690581</v>
      </c>
      <c r="AB1599" s="90" t="s">
        <v>7398</v>
      </c>
      <c r="AC1599" s="89">
        <v>383</v>
      </c>
      <c r="AD1599" s="89">
        <v>363</v>
      </c>
      <c r="AE1599" s="10">
        <f t="shared" si="442"/>
        <v>20</v>
      </c>
      <c r="AF1599" s="11">
        <f t="shared" si="443"/>
        <v>5.5096418732782375</v>
      </c>
      <c r="AG1599" s="91" t="s">
        <v>9696</v>
      </c>
      <c r="AH1599" s="89">
        <v>45</v>
      </c>
      <c r="AI1599" s="89">
        <v>36</v>
      </c>
      <c r="AJ1599" s="10">
        <f t="shared" si="444"/>
        <v>9</v>
      </c>
      <c r="AK1599" s="87">
        <f t="shared" si="445"/>
        <v>25</v>
      </c>
      <c r="AL1599" s="90" t="s">
        <v>5444</v>
      </c>
      <c r="AM1599" s="89">
        <v>15</v>
      </c>
      <c r="AN1599" s="89">
        <v>21</v>
      </c>
      <c r="AO1599" s="10">
        <f t="shared" si="446"/>
        <v>-6</v>
      </c>
      <c r="AP1599" s="11">
        <f t="shared" si="447"/>
        <v>-28.571428571428569</v>
      </c>
      <c r="AQ1599" s="91" t="s">
        <v>5375</v>
      </c>
      <c r="AR1599" s="89">
        <v>10</v>
      </c>
      <c r="AS1599" s="89">
        <v>10</v>
      </c>
      <c r="AT1599" s="10">
        <f t="shared" si="448"/>
        <v>0</v>
      </c>
      <c r="AU1599" s="87">
        <f t="shared" si="449"/>
        <v>0</v>
      </c>
      <c r="AV1599" s="19" t="s">
        <v>9697</v>
      </c>
    </row>
    <row r="1600" spans="1:50" ht="50.1" customHeight="1">
      <c r="C1600" s="5"/>
      <c r="D1600" s="64" t="s">
        <v>3150</v>
      </c>
      <c r="E1600" s="65" t="s">
        <v>5273</v>
      </c>
      <c r="F1600" s="67" t="s">
        <v>3151</v>
      </c>
      <c r="G1600" s="29">
        <v>7387</v>
      </c>
      <c r="H1600" s="13">
        <v>7336</v>
      </c>
      <c r="I1600" s="10">
        <f t="shared" si="432"/>
        <v>51</v>
      </c>
      <c r="J1600" s="87">
        <f t="shared" si="433"/>
        <v>0.69520174482006536</v>
      </c>
      <c r="K1600" s="29">
        <v>3140</v>
      </c>
      <c r="L1600" s="13">
        <v>3135</v>
      </c>
      <c r="M1600" s="10">
        <f t="shared" si="434"/>
        <v>5</v>
      </c>
      <c r="N1600" s="87">
        <f t="shared" si="435"/>
        <v>0.15948963317384371</v>
      </c>
      <c r="O1600" s="29">
        <v>0</v>
      </c>
      <c r="P1600" s="13">
        <v>0</v>
      </c>
      <c r="Q1600" s="10" t="str">
        <f t="shared" si="436"/>
        <v>-</v>
      </c>
      <c r="R1600" s="87" t="str">
        <f t="shared" si="437"/>
        <v>-</v>
      </c>
      <c r="S1600" s="29">
        <v>4248</v>
      </c>
      <c r="T1600" s="13">
        <v>4202</v>
      </c>
      <c r="U1600" s="10">
        <f t="shared" si="438"/>
        <v>46</v>
      </c>
      <c r="V1600" s="87">
        <f t="shared" si="439"/>
        <v>1.0947168015230844</v>
      </c>
      <c r="W1600" s="88" t="s">
        <v>5351</v>
      </c>
      <c r="X1600" s="89">
        <v>3099</v>
      </c>
      <c r="Y1600" s="89">
        <v>3121</v>
      </c>
      <c r="Z1600" s="10">
        <f t="shared" si="440"/>
        <v>-22</v>
      </c>
      <c r="AA1600" s="87">
        <f t="shared" si="441"/>
        <v>-0.70490227491188717</v>
      </c>
      <c r="AB1600" s="90" t="s">
        <v>6733</v>
      </c>
      <c r="AC1600" s="89">
        <v>492</v>
      </c>
      <c r="AD1600" s="89">
        <v>508</v>
      </c>
      <c r="AE1600" s="10">
        <f t="shared" si="442"/>
        <v>-16</v>
      </c>
      <c r="AF1600" s="11">
        <f t="shared" si="443"/>
        <v>-3.1496062992125982</v>
      </c>
      <c r="AG1600" s="91" t="s">
        <v>5426</v>
      </c>
      <c r="AH1600" s="89">
        <v>263</v>
      </c>
      <c r="AI1600" s="89">
        <v>163</v>
      </c>
      <c r="AJ1600" s="10">
        <f t="shared" si="444"/>
        <v>100</v>
      </c>
      <c r="AK1600" s="87">
        <f t="shared" si="445"/>
        <v>61.349693251533743</v>
      </c>
      <c r="AL1600" s="90" t="s">
        <v>5436</v>
      </c>
      <c r="AM1600" s="89">
        <v>203</v>
      </c>
      <c r="AN1600" s="89">
        <v>204</v>
      </c>
      <c r="AO1600" s="10">
        <f t="shared" si="446"/>
        <v>-1</v>
      </c>
      <c r="AP1600" s="11">
        <f t="shared" si="447"/>
        <v>-0.49019607843137253</v>
      </c>
      <c r="AQ1600" s="91" t="s">
        <v>5317</v>
      </c>
      <c r="AR1600" s="89">
        <v>52</v>
      </c>
      <c r="AS1600" s="89">
        <v>51</v>
      </c>
      <c r="AT1600" s="10">
        <f t="shared" si="448"/>
        <v>1</v>
      </c>
      <c r="AU1600" s="87">
        <f t="shared" si="449"/>
        <v>1.9607843137254901</v>
      </c>
      <c r="AV1600" s="19" t="s">
        <v>6785</v>
      </c>
    </row>
    <row r="1601" spans="3:48" ht="50.1" customHeight="1">
      <c r="C1601" s="5"/>
      <c r="D1601" s="64" t="s">
        <v>3152</v>
      </c>
      <c r="E1601" s="65" t="s">
        <v>5273</v>
      </c>
      <c r="F1601" s="67" t="s">
        <v>3153</v>
      </c>
      <c r="G1601" s="29">
        <v>6899</v>
      </c>
      <c r="H1601" s="13">
        <v>7049</v>
      </c>
      <c r="I1601" s="10">
        <f t="shared" si="432"/>
        <v>-150</v>
      </c>
      <c r="J1601" s="87">
        <f t="shared" si="433"/>
        <v>-2.1279614129663784</v>
      </c>
      <c r="K1601" s="29">
        <v>1644</v>
      </c>
      <c r="L1601" s="13">
        <v>1767</v>
      </c>
      <c r="M1601" s="10">
        <f t="shared" si="434"/>
        <v>-123</v>
      </c>
      <c r="N1601" s="87">
        <f t="shared" si="435"/>
        <v>-6.9609507640067916</v>
      </c>
      <c r="O1601" s="29">
        <v>134</v>
      </c>
      <c r="P1601" s="13">
        <v>133</v>
      </c>
      <c r="Q1601" s="10">
        <f t="shared" si="436"/>
        <v>1</v>
      </c>
      <c r="R1601" s="87">
        <f t="shared" si="437"/>
        <v>0.75187969924812026</v>
      </c>
      <c r="S1601" s="29">
        <v>5121</v>
      </c>
      <c r="T1601" s="13">
        <v>5149</v>
      </c>
      <c r="U1601" s="10">
        <f t="shared" si="438"/>
        <v>-28</v>
      </c>
      <c r="V1601" s="87">
        <f t="shared" si="439"/>
        <v>-0.54379491163332683</v>
      </c>
      <c r="W1601" s="88" t="s">
        <v>5378</v>
      </c>
      <c r="X1601" s="89">
        <v>4327</v>
      </c>
      <c r="Y1601" s="89">
        <v>4271</v>
      </c>
      <c r="Z1601" s="10">
        <f t="shared" si="440"/>
        <v>56</v>
      </c>
      <c r="AA1601" s="87">
        <f t="shared" si="441"/>
        <v>1.3111683446499649</v>
      </c>
      <c r="AB1601" s="90" t="s">
        <v>5568</v>
      </c>
      <c r="AC1601" s="89">
        <v>301</v>
      </c>
      <c r="AD1601" s="89">
        <v>356</v>
      </c>
      <c r="AE1601" s="10">
        <f t="shared" si="442"/>
        <v>-55</v>
      </c>
      <c r="AF1601" s="11">
        <f t="shared" si="443"/>
        <v>-15.44943820224719</v>
      </c>
      <c r="AG1601" s="91" t="s">
        <v>9698</v>
      </c>
      <c r="AH1601" s="89">
        <v>115</v>
      </c>
      <c r="AI1601" s="89">
        <v>121</v>
      </c>
      <c r="AJ1601" s="10">
        <f t="shared" si="444"/>
        <v>-6</v>
      </c>
      <c r="AK1601" s="87">
        <f t="shared" si="445"/>
        <v>-4.9586776859504136</v>
      </c>
      <c r="AL1601" s="90" t="s">
        <v>6976</v>
      </c>
      <c r="AM1601" s="89">
        <v>111</v>
      </c>
      <c r="AN1601" s="89">
        <v>111</v>
      </c>
      <c r="AO1601" s="10">
        <f t="shared" si="446"/>
        <v>0</v>
      </c>
      <c r="AP1601" s="11">
        <f t="shared" si="447"/>
        <v>0</v>
      </c>
      <c r="AQ1601" s="91" t="s">
        <v>5473</v>
      </c>
      <c r="AR1601" s="89">
        <v>106</v>
      </c>
      <c r="AS1601" s="89">
        <v>106</v>
      </c>
      <c r="AT1601" s="10">
        <f t="shared" si="448"/>
        <v>0</v>
      </c>
      <c r="AU1601" s="87">
        <f t="shared" si="449"/>
        <v>0</v>
      </c>
      <c r="AV1601" s="19" t="s">
        <v>9699</v>
      </c>
    </row>
    <row r="1602" spans="3:48" ht="50.1" customHeight="1">
      <c r="C1602" s="5"/>
      <c r="D1602" s="64" t="s">
        <v>3154</v>
      </c>
      <c r="E1602" s="65" t="s">
        <v>5273</v>
      </c>
      <c r="F1602" s="67" t="s">
        <v>3155</v>
      </c>
      <c r="G1602" s="29">
        <v>6262</v>
      </c>
      <c r="H1602" s="13">
        <v>6192</v>
      </c>
      <c r="I1602" s="10">
        <f t="shared" si="432"/>
        <v>70</v>
      </c>
      <c r="J1602" s="87">
        <f t="shared" si="433"/>
        <v>1.1304909560723515</v>
      </c>
      <c r="K1602" s="29">
        <v>1519</v>
      </c>
      <c r="L1602" s="13">
        <v>1543</v>
      </c>
      <c r="M1602" s="10">
        <f t="shared" si="434"/>
        <v>-24</v>
      </c>
      <c r="N1602" s="87">
        <f t="shared" si="435"/>
        <v>-1.5554115359688918</v>
      </c>
      <c r="O1602" s="29">
        <v>241</v>
      </c>
      <c r="P1602" s="13">
        <v>241</v>
      </c>
      <c r="Q1602" s="10">
        <f t="shared" si="436"/>
        <v>0</v>
      </c>
      <c r="R1602" s="87">
        <f t="shared" si="437"/>
        <v>0</v>
      </c>
      <c r="S1602" s="29">
        <v>4502</v>
      </c>
      <c r="T1602" s="13">
        <v>4408</v>
      </c>
      <c r="U1602" s="10">
        <f t="shared" si="438"/>
        <v>94</v>
      </c>
      <c r="V1602" s="87">
        <f t="shared" si="439"/>
        <v>2.1324863883847551</v>
      </c>
      <c r="W1602" s="88" t="s">
        <v>6786</v>
      </c>
      <c r="X1602" s="89">
        <v>1386</v>
      </c>
      <c r="Y1602" s="89">
        <v>1385</v>
      </c>
      <c r="Z1602" s="10">
        <f t="shared" si="440"/>
        <v>1</v>
      </c>
      <c r="AA1602" s="87">
        <f t="shared" si="441"/>
        <v>7.2202166064981949E-2</v>
      </c>
      <c r="AB1602" s="90" t="s">
        <v>6787</v>
      </c>
      <c r="AC1602" s="89">
        <v>1225</v>
      </c>
      <c r="AD1602" s="89">
        <v>1224</v>
      </c>
      <c r="AE1602" s="10">
        <f t="shared" si="442"/>
        <v>1</v>
      </c>
      <c r="AF1602" s="11">
        <f t="shared" si="443"/>
        <v>8.1699346405228759E-2</v>
      </c>
      <c r="AG1602" s="91" t="s">
        <v>6788</v>
      </c>
      <c r="AH1602" s="89">
        <v>1053</v>
      </c>
      <c r="AI1602" s="89">
        <v>953</v>
      </c>
      <c r="AJ1602" s="10">
        <f t="shared" si="444"/>
        <v>100</v>
      </c>
      <c r="AK1602" s="87">
        <f t="shared" si="445"/>
        <v>10.49317943336831</v>
      </c>
      <c r="AL1602" s="90" t="s">
        <v>6789</v>
      </c>
      <c r="AM1602" s="89">
        <v>187</v>
      </c>
      <c r="AN1602" s="89">
        <v>181</v>
      </c>
      <c r="AO1602" s="10">
        <f t="shared" si="446"/>
        <v>6</v>
      </c>
      <c r="AP1602" s="11">
        <f t="shared" si="447"/>
        <v>3.3149171270718232</v>
      </c>
      <c r="AQ1602" s="91" t="s">
        <v>5346</v>
      </c>
      <c r="AR1602" s="89">
        <v>151</v>
      </c>
      <c r="AS1602" s="89">
        <v>151</v>
      </c>
      <c r="AT1602" s="10">
        <f t="shared" si="448"/>
        <v>0</v>
      </c>
      <c r="AU1602" s="87">
        <f t="shared" si="449"/>
        <v>0</v>
      </c>
      <c r="AV1602" s="19" t="s">
        <v>9700</v>
      </c>
    </row>
    <row r="1603" spans="3:48" ht="50.1" customHeight="1">
      <c r="C1603" s="5"/>
      <c r="D1603" s="64" t="s">
        <v>3156</v>
      </c>
      <c r="E1603" s="65" t="s">
        <v>5273</v>
      </c>
      <c r="F1603" s="67" t="s">
        <v>3157</v>
      </c>
      <c r="G1603" s="29">
        <v>9219</v>
      </c>
      <c r="H1603" s="13">
        <v>9064</v>
      </c>
      <c r="I1603" s="10">
        <f t="shared" si="432"/>
        <v>155</v>
      </c>
      <c r="J1603" s="87">
        <f t="shared" si="433"/>
        <v>1.710061782877317</v>
      </c>
      <c r="K1603" s="29">
        <v>2495</v>
      </c>
      <c r="L1603" s="13">
        <v>2095</v>
      </c>
      <c r="M1603" s="10">
        <f t="shared" si="434"/>
        <v>400</v>
      </c>
      <c r="N1603" s="87">
        <f t="shared" si="435"/>
        <v>19.093078758949879</v>
      </c>
      <c r="O1603" s="29">
        <v>212</v>
      </c>
      <c r="P1603" s="13">
        <v>211</v>
      </c>
      <c r="Q1603" s="10">
        <f t="shared" si="436"/>
        <v>1</v>
      </c>
      <c r="R1603" s="87">
        <f t="shared" si="437"/>
        <v>0.47393364928909953</v>
      </c>
      <c r="S1603" s="29">
        <v>6512</v>
      </c>
      <c r="T1603" s="13">
        <v>6758</v>
      </c>
      <c r="U1603" s="10">
        <f t="shared" si="438"/>
        <v>-246</v>
      </c>
      <c r="V1603" s="87">
        <f t="shared" si="439"/>
        <v>-3.6401302160402484</v>
      </c>
      <c r="W1603" s="88" t="s">
        <v>7394</v>
      </c>
      <c r="X1603" s="89">
        <v>2508</v>
      </c>
      <c r="Y1603" s="89">
        <v>3007</v>
      </c>
      <c r="Z1603" s="10">
        <f t="shared" si="440"/>
        <v>-499</v>
      </c>
      <c r="AA1603" s="87">
        <f t="shared" si="441"/>
        <v>-16.594612570668442</v>
      </c>
      <c r="AB1603" s="90" t="s">
        <v>9701</v>
      </c>
      <c r="AC1603" s="89">
        <v>1035</v>
      </c>
      <c r="AD1603" s="89">
        <v>1035</v>
      </c>
      <c r="AE1603" s="10">
        <f t="shared" si="442"/>
        <v>0</v>
      </c>
      <c r="AF1603" s="11">
        <f t="shared" si="443"/>
        <v>0</v>
      </c>
      <c r="AG1603" s="91" t="s">
        <v>5389</v>
      </c>
      <c r="AH1603" s="89">
        <v>917</v>
      </c>
      <c r="AI1603" s="89">
        <v>1136</v>
      </c>
      <c r="AJ1603" s="10">
        <f t="shared" si="444"/>
        <v>-219</v>
      </c>
      <c r="AK1603" s="87">
        <f t="shared" si="445"/>
        <v>-19.278169014084508</v>
      </c>
      <c r="AL1603" s="90" t="s">
        <v>5403</v>
      </c>
      <c r="AM1603" s="89">
        <v>600</v>
      </c>
      <c r="AN1603" s="89">
        <v>351</v>
      </c>
      <c r="AO1603" s="10">
        <f t="shared" si="446"/>
        <v>249</v>
      </c>
      <c r="AP1603" s="11">
        <f t="shared" si="447"/>
        <v>70.940170940170944</v>
      </c>
      <c r="AQ1603" s="91" t="s">
        <v>9702</v>
      </c>
      <c r="AR1603" s="89">
        <v>559</v>
      </c>
      <c r="AS1603" s="89">
        <v>542</v>
      </c>
      <c r="AT1603" s="10">
        <f t="shared" si="448"/>
        <v>17</v>
      </c>
      <c r="AU1603" s="87">
        <f t="shared" si="449"/>
        <v>3.1365313653136528</v>
      </c>
      <c r="AV1603" s="19" t="s">
        <v>6790</v>
      </c>
    </row>
    <row r="1604" spans="3:48" ht="50.1" customHeight="1">
      <c r="C1604" s="5"/>
      <c r="D1604" s="64" t="s">
        <v>3158</v>
      </c>
      <c r="E1604" s="65" t="s">
        <v>5273</v>
      </c>
      <c r="F1604" s="67" t="s">
        <v>3159</v>
      </c>
      <c r="G1604" s="29">
        <v>7344</v>
      </c>
      <c r="H1604" s="13">
        <v>7861</v>
      </c>
      <c r="I1604" s="10">
        <f t="shared" si="432"/>
        <v>-517</v>
      </c>
      <c r="J1604" s="87">
        <f t="shared" si="433"/>
        <v>-6.5767714031293725</v>
      </c>
      <c r="K1604" s="29">
        <v>3108</v>
      </c>
      <c r="L1604" s="13">
        <v>3319</v>
      </c>
      <c r="M1604" s="10">
        <f t="shared" si="434"/>
        <v>-211</v>
      </c>
      <c r="N1604" s="87">
        <f t="shared" si="435"/>
        <v>-6.357336547152757</v>
      </c>
      <c r="O1604" s="29">
        <v>842</v>
      </c>
      <c r="P1604" s="13">
        <v>954</v>
      </c>
      <c r="Q1604" s="10">
        <f t="shared" si="436"/>
        <v>-112</v>
      </c>
      <c r="R1604" s="87">
        <f t="shared" si="437"/>
        <v>-11.740041928721174</v>
      </c>
      <c r="S1604" s="29">
        <v>3394</v>
      </c>
      <c r="T1604" s="13">
        <v>3589</v>
      </c>
      <c r="U1604" s="10">
        <f t="shared" si="438"/>
        <v>-195</v>
      </c>
      <c r="V1604" s="87">
        <f t="shared" si="439"/>
        <v>-5.4332683198662579</v>
      </c>
      <c r="W1604" s="88" t="s">
        <v>9703</v>
      </c>
      <c r="X1604" s="89">
        <v>1855</v>
      </c>
      <c r="Y1604" s="89">
        <v>2237</v>
      </c>
      <c r="Z1604" s="10">
        <f t="shared" si="440"/>
        <v>-382</v>
      </c>
      <c r="AA1604" s="87">
        <f t="shared" si="441"/>
        <v>-17.076441662941438</v>
      </c>
      <c r="AB1604" s="90" t="s">
        <v>5379</v>
      </c>
      <c r="AC1604" s="89">
        <v>654</v>
      </c>
      <c r="AD1604" s="89">
        <v>591</v>
      </c>
      <c r="AE1604" s="10">
        <f t="shared" si="442"/>
        <v>63</v>
      </c>
      <c r="AF1604" s="11">
        <f t="shared" si="443"/>
        <v>10.659898477157361</v>
      </c>
      <c r="AG1604" s="91" t="s">
        <v>9704</v>
      </c>
      <c r="AH1604" s="89">
        <v>227</v>
      </c>
      <c r="AI1604" s="89">
        <v>262</v>
      </c>
      <c r="AJ1604" s="10">
        <f t="shared" si="444"/>
        <v>-35</v>
      </c>
      <c r="AK1604" s="87">
        <f t="shared" si="445"/>
        <v>-13.358778625954198</v>
      </c>
      <c r="AL1604" s="90" t="s">
        <v>6845</v>
      </c>
      <c r="AM1604" s="89">
        <v>222</v>
      </c>
      <c r="AN1604" s="89">
        <v>222</v>
      </c>
      <c r="AO1604" s="10">
        <f t="shared" si="446"/>
        <v>0</v>
      </c>
      <c r="AP1604" s="11">
        <f t="shared" si="447"/>
        <v>0</v>
      </c>
      <c r="AQ1604" s="91" t="s">
        <v>9705</v>
      </c>
      <c r="AR1604" s="89">
        <v>196</v>
      </c>
      <c r="AS1604" s="89">
        <v>76</v>
      </c>
      <c r="AT1604" s="10">
        <f t="shared" si="448"/>
        <v>120</v>
      </c>
      <c r="AU1604" s="87">
        <f t="shared" si="449"/>
        <v>157.89473684210526</v>
      </c>
      <c r="AV1604" s="19" t="s">
        <v>6791</v>
      </c>
    </row>
    <row r="1605" spans="3:48" ht="50.1" customHeight="1">
      <c r="C1605" s="5"/>
      <c r="D1605" s="64" t="s">
        <v>3160</v>
      </c>
      <c r="E1605" s="65" t="s">
        <v>5273</v>
      </c>
      <c r="F1605" s="67" t="s">
        <v>3161</v>
      </c>
      <c r="G1605" s="29">
        <v>11263</v>
      </c>
      <c r="H1605" s="13">
        <v>10457</v>
      </c>
      <c r="I1605" s="10">
        <f t="shared" si="432"/>
        <v>806</v>
      </c>
      <c r="J1605" s="87">
        <f t="shared" si="433"/>
        <v>7.7077555704312903</v>
      </c>
      <c r="K1605" s="29">
        <v>4235</v>
      </c>
      <c r="L1605" s="13">
        <v>4014</v>
      </c>
      <c r="M1605" s="10">
        <f t="shared" si="434"/>
        <v>221</v>
      </c>
      <c r="N1605" s="87">
        <f t="shared" si="435"/>
        <v>5.5057299451918285</v>
      </c>
      <c r="O1605" s="29">
        <v>45</v>
      </c>
      <c r="P1605" s="13">
        <v>45</v>
      </c>
      <c r="Q1605" s="10">
        <f t="shared" si="436"/>
        <v>0</v>
      </c>
      <c r="R1605" s="87">
        <f t="shared" si="437"/>
        <v>0</v>
      </c>
      <c r="S1605" s="29">
        <v>6983</v>
      </c>
      <c r="T1605" s="13">
        <v>6398</v>
      </c>
      <c r="U1605" s="10">
        <f t="shared" si="438"/>
        <v>585</v>
      </c>
      <c r="V1605" s="87">
        <f t="shared" si="439"/>
        <v>9.1434823382306973</v>
      </c>
      <c r="W1605" s="88" t="s">
        <v>5378</v>
      </c>
      <c r="X1605" s="89">
        <v>3663.62</v>
      </c>
      <c r="Y1605" s="89">
        <v>3164.779</v>
      </c>
      <c r="Z1605" s="10">
        <f t="shared" si="440"/>
        <v>498.84099999999989</v>
      </c>
      <c r="AA1605" s="87">
        <f t="shared" si="441"/>
        <v>15.762269656111846</v>
      </c>
      <c r="AB1605" s="90" t="s">
        <v>9706</v>
      </c>
      <c r="AC1605" s="89">
        <v>817.32299999999998</v>
      </c>
      <c r="AD1605" s="89">
        <v>856.65899999999999</v>
      </c>
      <c r="AE1605" s="10">
        <f t="shared" si="442"/>
        <v>-39.336000000000013</v>
      </c>
      <c r="AF1605" s="11">
        <f t="shared" si="443"/>
        <v>-4.5917920666216094</v>
      </c>
      <c r="AG1605" s="91" t="s">
        <v>6792</v>
      </c>
      <c r="AH1605" s="89">
        <v>780.97299999999996</v>
      </c>
      <c r="AI1605" s="89">
        <v>985.87800000000004</v>
      </c>
      <c r="AJ1605" s="10">
        <f t="shared" si="444"/>
        <v>-204.90500000000009</v>
      </c>
      <c r="AK1605" s="87">
        <f t="shared" si="445"/>
        <v>-20.784011814849311</v>
      </c>
      <c r="AL1605" s="90" t="s">
        <v>6793</v>
      </c>
      <c r="AM1605" s="89">
        <v>691.68700000000001</v>
      </c>
      <c r="AN1605" s="89">
        <v>439.71800000000002</v>
      </c>
      <c r="AO1605" s="10">
        <f t="shared" si="446"/>
        <v>251.96899999999999</v>
      </c>
      <c r="AP1605" s="11">
        <f t="shared" si="447"/>
        <v>57.302407452048811</v>
      </c>
      <c r="AQ1605" s="91" t="s">
        <v>5335</v>
      </c>
      <c r="AR1605" s="89">
        <v>596.61599999999999</v>
      </c>
      <c r="AS1605" s="89">
        <v>596.51599999999996</v>
      </c>
      <c r="AT1605" s="10">
        <f t="shared" si="448"/>
        <v>0.10000000000002274</v>
      </c>
      <c r="AU1605" s="87">
        <f t="shared" si="449"/>
        <v>1.6764009682895806E-2</v>
      </c>
      <c r="AV1605" s="19" t="s">
        <v>9707</v>
      </c>
    </row>
    <row r="1606" spans="3:48" ht="50.1" customHeight="1">
      <c r="C1606" s="5"/>
      <c r="D1606" s="64" t="s">
        <v>3162</v>
      </c>
      <c r="E1606" s="65" t="s">
        <v>5273</v>
      </c>
      <c r="F1606" s="67" t="s">
        <v>3163</v>
      </c>
      <c r="G1606" s="29">
        <v>1043</v>
      </c>
      <c r="H1606" s="13">
        <v>974</v>
      </c>
      <c r="I1606" s="10">
        <f t="shared" si="432"/>
        <v>69</v>
      </c>
      <c r="J1606" s="87">
        <f t="shared" si="433"/>
        <v>7.0841889117043113</v>
      </c>
      <c r="K1606" s="29">
        <v>429</v>
      </c>
      <c r="L1606" s="13">
        <v>372</v>
      </c>
      <c r="M1606" s="10">
        <f t="shared" si="434"/>
        <v>57</v>
      </c>
      <c r="N1606" s="87">
        <f t="shared" si="435"/>
        <v>15.32258064516129</v>
      </c>
      <c r="O1606" s="29">
        <v>459</v>
      </c>
      <c r="P1606" s="13">
        <v>459</v>
      </c>
      <c r="Q1606" s="10">
        <f t="shared" si="436"/>
        <v>0</v>
      </c>
      <c r="R1606" s="87">
        <f t="shared" si="437"/>
        <v>0</v>
      </c>
      <c r="S1606" s="29">
        <v>156</v>
      </c>
      <c r="T1606" s="13">
        <v>144</v>
      </c>
      <c r="U1606" s="10">
        <f t="shared" si="438"/>
        <v>12</v>
      </c>
      <c r="V1606" s="87">
        <f t="shared" si="439"/>
        <v>8.3333333333333321</v>
      </c>
      <c r="W1606" s="88" t="s">
        <v>5339</v>
      </c>
      <c r="X1606" s="89">
        <v>98</v>
      </c>
      <c r="Y1606" s="89">
        <v>87</v>
      </c>
      <c r="Z1606" s="10">
        <f t="shared" si="440"/>
        <v>11</v>
      </c>
      <c r="AA1606" s="87">
        <f t="shared" si="441"/>
        <v>12.643678160919542</v>
      </c>
      <c r="AB1606" s="90" t="s">
        <v>9708</v>
      </c>
      <c r="AC1606" s="89">
        <v>30</v>
      </c>
      <c r="AD1606" s="89">
        <v>30</v>
      </c>
      <c r="AE1606" s="10">
        <f t="shared" si="442"/>
        <v>0</v>
      </c>
      <c r="AF1606" s="11">
        <f t="shared" si="443"/>
        <v>0</v>
      </c>
      <c r="AG1606" s="91" t="s">
        <v>5317</v>
      </c>
      <c r="AH1606" s="89">
        <v>24</v>
      </c>
      <c r="AI1606" s="89">
        <v>24</v>
      </c>
      <c r="AJ1606" s="10">
        <f t="shared" si="444"/>
        <v>0</v>
      </c>
      <c r="AK1606" s="87">
        <f t="shared" si="445"/>
        <v>0</v>
      </c>
      <c r="AL1606" s="90" t="s">
        <v>9709</v>
      </c>
      <c r="AM1606" s="89">
        <v>3</v>
      </c>
      <c r="AN1606" s="89">
        <v>2</v>
      </c>
      <c r="AO1606" s="10">
        <f t="shared" si="446"/>
        <v>1</v>
      </c>
      <c r="AP1606" s="11">
        <f t="shared" si="447"/>
        <v>50</v>
      </c>
      <c r="AQ1606" s="91" t="s">
        <v>9710</v>
      </c>
      <c r="AR1606" s="89">
        <v>1</v>
      </c>
      <c r="AS1606" s="89">
        <v>2</v>
      </c>
      <c r="AT1606" s="10">
        <f t="shared" si="448"/>
        <v>-1</v>
      </c>
      <c r="AU1606" s="87">
        <f t="shared" si="449"/>
        <v>-50</v>
      </c>
      <c r="AV1606" s="19" t="s">
        <v>9711</v>
      </c>
    </row>
    <row r="1607" spans="3:48" ht="50.1" customHeight="1">
      <c r="C1607" s="5"/>
      <c r="D1607" s="64" t="s">
        <v>3164</v>
      </c>
      <c r="E1607" s="65" t="s">
        <v>5273</v>
      </c>
      <c r="F1607" s="67" t="s">
        <v>3165</v>
      </c>
      <c r="G1607" s="29">
        <v>3403</v>
      </c>
      <c r="H1607" s="13">
        <v>3038</v>
      </c>
      <c r="I1607" s="10">
        <f t="shared" si="432"/>
        <v>365</v>
      </c>
      <c r="J1607" s="87">
        <f t="shared" si="433"/>
        <v>12.014483212639893</v>
      </c>
      <c r="K1607" s="29">
        <v>2696</v>
      </c>
      <c r="L1607" s="13">
        <v>2485</v>
      </c>
      <c r="M1607" s="10">
        <f t="shared" si="434"/>
        <v>211</v>
      </c>
      <c r="N1607" s="87">
        <f t="shared" si="435"/>
        <v>8.4909456740442657</v>
      </c>
      <c r="O1607" s="29">
        <v>0</v>
      </c>
      <c r="P1607" s="13">
        <v>0</v>
      </c>
      <c r="Q1607" s="10" t="str">
        <f t="shared" si="436"/>
        <v>-</v>
      </c>
      <c r="R1607" s="87" t="str">
        <f t="shared" si="437"/>
        <v>-</v>
      </c>
      <c r="S1607" s="29">
        <v>707</v>
      </c>
      <c r="T1607" s="13">
        <v>553</v>
      </c>
      <c r="U1607" s="10">
        <f t="shared" si="438"/>
        <v>154</v>
      </c>
      <c r="V1607" s="87">
        <f t="shared" si="439"/>
        <v>27.848101265822784</v>
      </c>
      <c r="W1607" s="88" t="s">
        <v>5454</v>
      </c>
      <c r="X1607" s="89">
        <v>368</v>
      </c>
      <c r="Y1607" s="89">
        <v>268</v>
      </c>
      <c r="Z1607" s="10">
        <f t="shared" si="440"/>
        <v>100</v>
      </c>
      <c r="AA1607" s="87">
        <f t="shared" si="441"/>
        <v>37.313432835820898</v>
      </c>
      <c r="AB1607" s="90" t="s">
        <v>5335</v>
      </c>
      <c r="AC1607" s="89">
        <v>175</v>
      </c>
      <c r="AD1607" s="89">
        <v>180</v>
      </c>
      <c r="AE1607" s="10">
        <f t="shared" si="442"/>
        <v>-5</v>
      </c>
      <c r="AF1607" s="11">
        <f t="shared" si="443"/>
        <v>-2.7777777777777777</v>
      </c>
      <c r="AG1607" s="91" t="s">
        <v>5403</v>
      </c>
      <c r="AH1607" s="89">
        <v>99</v>
      </c>
      <c r="AI1607" s="89">
        <v>41</v>
      </c>
      <c r="AJ1607" s="10">
        <f t="shared" si="444"/>
        <v>58</v>
      </c>
      <c r="AK1607" s="87">
        <f t="shared" si="445"/>
        <v>141.46341463414635</v>
      </c>
      <c r="AL1607" s="90" t="s">
        <v>5489</v>
      </c>
      <c r="AM1607" s="89">
        <v>64</v>
      </c>
      <c r="AN1607" s="89">
        <v>64</v>
      </c>
      <c r="AO1607" s="10">
        <f t="shared" si="446"/>
        <v>0</v>
      </c>
      <c r="AP1607" s="11">
        <f t="shared" si="447"/>
        <v>0</v>
      </c>
      <c r="AQ1607" s="91" t="s">
        <v>6504</v>
      </c>
      <c r="AR1607" s="89">
        <v>1</v>
      </c>
      <c r="AS1607" s="89" t="s">
        <v>5344</v>
      </c>
      <c r="AT1607" s="10" t="str">
        <f t="shared" si="448"/>
        <v>-</v>
      </c>
      <c r="AU1607" s="87" t="str">
        <f t="shared" si="449"/>
        <v>-</v>
      </c>
      <c r="AV1607" s="19" t="s">
        <v>9712</v>
      </c>
    </row>
    <row r="1608" spans="3:48" ht="50.1" customHeight="1">
      <c r="C1608" s="5"/>
      <c r="D1608" s="64" t="s">
        <v>3166</v>
      </c>
      <c r="E1608" s="65" t="s">
        <v>5273</v>
      </c>
      <c r="F1608" s="67" t="s">
        <v>3167</v>
      </c>
      <c r="G1608" s="29">
        <v>7510</v>
      </c>
      <c r="H1608" s="13">
        <v>7158</v>
      </c>
      <c r="I1608" s="10">
        <f t="shared" si="432"/>
        <v>352</v>
      </c>
      <c r="J1608" s="87">
        <f t="shared" si="433"/>
        <v>4.9175747415479183</v>
      </c>
      <c r="K1608" s="29">
        <v>2370</v>
      </c>
      <c r="L1608" s="13">
        <v>2363</v>
      </c>
      <c r="M1608" s="10">
        <f t="shared" si="434"/>
        <v>7</v>
      </c>
      <c r="N1608" s="87">
        <f t="shared" si="435"/>
        <v>0.29623360135421073</v>
      </c>
      <c r="O1608" s="29">
        <v>909</v>
      </c>
      <c r="P1608" s="13">
        <v>607</v>
      </c>
      <c r="Q1608" s="10">
        <f t="shared" si="436"/>
        <v>302</v>
      </c>
      <c r="R1608" s="87">
        <f t="shared" si="437"/>
        <v>49.752883031301479</v>
      </c>
      <c r="S1608" s="29">
        <v>4232</v>
      </c>
      <c r="T1608" s="13">
        <v>4188</v>
      </c>
      <c r="U1608" s="10">
        <f t="shared" si="438"/>
        <v>44</v>
      </c>
      <c r="V1608" s="87">
        <f t="shared" si="439"/>
        <v>1.0506208213944603</v>
      </c>
      <c r="W1608" s="88" t="s">
        <v>5991</v>
      </c>
      <c r="X1608" s="89">
        <v>1739</v>
      </c>
      <c r="Y1608" s="89">
        <v>1805</v>
      </c>
      <c r="Z1608" s="10">
        <f t="shared" si="440"/>
        <v>-66</v>
      </c>
      <c r="AA1608" s="87">
        <f t="shared" si="441"/>
        <v>-3.6565096952908589</v>
      </c>
      <c r="AB1608" s="90" t="s">
        <v>5324</v>
      </c>
      <c r="AC1608" s="89">
        <v>1407</v>
      </c>
      <c r="AD1608" s="89">
        <v>1403</v>
      </c>
      <c r="AE1608" s="10">
        <f t="shared" si="442"/>
        <v>4</v>
      </c>
      <c r="AF1608" s="11">
        <f t="shared" si="443"/>
        <v>0.2851033499643621</v>
      </c>
      <c r="AG1608" s="91" t="s">
        <v>5375</v>
      </c>
      <c r="AH1608" s="89">
        <v>344</v>
      </c>
      <c r="AI1608" s="89">
        <v>343</v>
      </c>
      <c r="AJ1608" s="10">
        <f t="shared" si="444"/>
        <v>1</v>
      </c>
      <c r="AK1608" s="87">
        <f t="shared" si="445"/>
        <v>0.29154518950437319</v>
      </c>
      <c r="AL1608" s="90" t="s">
        <v>5342</v>
      </c>
      <c r="AM1608" s="89">
        <v>228</v>
      </c>
      <c r="AN1608" s="89">
        <v>228</v>
      </c>
      <c r="AO1608" s="10">
        <f t="shared" si="446"/>
        <v>0</v>
      </c>
      <c r="AP1608" s="11">
        <f t="shared" si="447"/>
        <v>0</v>
      </c>
      <c r="AQ1608" s="91" t="s">
        <v>5982</v>
      </c>
      <c r="AR1608" s="89">
        <v>214</v>
      </c>
      <c r="AS1608" s="89">
        <v>214</v>
      </c>
      <c r="AT1608" s="10">
        <f t="shared" si="448"/>
        <v>0</v>
      </c>
      <c r="AU1608" s="87">
        <f t="shared" si="449"/>
        <v>0</v>
      </c>
      <c r="AV1608" s="21" t="s">
        <v>9713</v>
      </c>
    </row>
    <row r="1609" spans="3:48" ht="50.1" customHeight="1">
      <c r="C1609" s="5"/>
      <c r="D1609" s="64" t="s">
        <v>3168</v>
      </c>
      <c r="E1609" s="65" t="s">
        <v>5273</v>
      </c>
      <c r="F1609" s="67" t="s">
        <v>3169</v>
      </c>
      <c r="G1609" s="29">
        <v>921</v>
      </c>
      <c r="H1609" s="13">
        <v>1219</v>
      </c>
      <c r="I1609" s="10">
        <f t="shared" ref="I1609:I1672" si="450">IF(OR(G1609&gt;0,H1609&gt;0),G1609-H1609,"-")</f>
        <v>-298</v>
      </c>
      <c r="J1609" s="87">
        <f t="shared" ref="J1609:J1672" si="451">IFERROR(IF(OR(G1609&gt;0,H1609&gt;0),I1609/H1609*100,"-"),"-")</f>
        <v>-24.446267432321577</v>
      </c>
      <c r="K1609" s="29">
        <v>358</v>
      </c>
      <c r="L1609" s="13">
        <v>535</v>
      </c>
      <c r="M1609" s="10">
        <f t="shared" ref="M1609:M1672" si="452">IF(OR(K1609&gt;0,L1609&gt;0),K1609-L1609,"-")</f>
        <v>-177</v>
      </c>
      <c r="N1609" s="87">
        <f t="shared" ref="N1609:N1672" si="453">IFERROR(IF(OR(K1609&gt;0,L1609&gt;0),M1609/L1609*100,"-"),"-")</f>
        <v>-33.084112149532714</v>
      </c>
      <c r="O1609" s="29">
        <v>1</v>
      </c>
      <c r="P1609" s="13">
        <v>1</v>
      </c>
      <c r="Q1609" s="10">
        <f t="shared" ref="Q1609:Q1672" si="454">IF(OR(O1609&gt;0,P1609&gt;0),O1609-P1609,"-")</f>
        <v>0</v>
      </c>
      <c r="R1609" s="87">
        <f t="shared" ref="R1609:R1672" si="455">IFERROR(IF(OR(O1609&gt;0,P1609&gt;0),Q1609/P1609*100,"-"),"-")</f>
        <v>0</v>
      </c>
      <c r="S1609" s="29">
        <v>562</v>
      </c>
      <c r="T1609" s="13">
        <v>683</v>
      </c>
      <c r="U1609" s="10">
        <f t="shared" ref="U1609:U1672" si="456">IF(OR(S1609&gt;0,T1609&gt;0),S1609-T1609,"-")</f>
        <v>-121</v>
      </c>
      <c r="V1609" s="87">
        <f t="shared" ref="V1609:V1672" si="457">IFERROR(IF(OR(S1609&gt;0,T1609&gt;0),U1609/T1609*100,"-"),"-")</f>
        <v>-17.715959004392388</v>
      </c>
      <c r="W1609" s="88" t="s">
        <v>5351</v>
      </c>
      <c r="X1609" s="89">
        <v>202</v>
      </c>
      <c r="Y1609" s="89">
        <v>406</v>
      </c>
      <c r="Z1609" s="10">
        <f t="shared" ref="Z1609:Z1672" si="458">IFERROR(IF(OR(X1609&gt;0,Y1609&gt;0),X1609-Y1609,"-"),"-")</f>
        <v>-204</v>
      </c>
      <c r="AA1609" s="87">
        <f t="shared" ref="AA1609:AA1672" si="459">IFERROR(IF(OR(X1609&gt;0,Y1609&gt;0),Z1609/Y1609*100,"-"),"-")</f>
        <v>-50.246305418719217</v>
      </c>
      <c r="AB1609" s="90" t="s">
        <v>5403</v>
      </c>
      <c r="AC1609" s="89">
        <v>188</v>
      </c>
      <c r="AD1609" s="89">
        <v>120</v>
      </c>
      <c r="AE1609" s="10">
        <f t="shared" ref="AE1609:AE1672" si="460">IFERROR(IF(OR(AC1609&gt;0,AD1609&gt;0),AC1609-AD1609,"-"),"-")</f>
        <v>68</v>
      </c>
      <c r="AF1609" s="11">
        <f t="shared" ref="AF1609:AF1672" si="461">IFERROR(IF(OR(AC1609&gt;0,AD1609&gt;0),AE1609/AD1609*100,"-"),"-")</f>
        <v>56.666666666666664</v>
      </c>
      <c r="AG1609" s="91" t="s">
        <v>5339</v>
      </c>
      <c r="AH1609" s="89">
        <v>94</v>
      </c>
      <c r="AI1609" s="89">
        <v>85</v>
      </c>
      <c r="AJ1609" s="10">
        <f t="shared" ref="AJ1609:AJ1672" si="462">IFERROR(IF(OR(AH1609&gt;0,AI1609&gt;0),AH1609-AI1609,"-"),"-")</f>
        <v>9</v>
      </c>
      <c r="AK1609" s="87">
        <f t="shared" ref="AK1609:AK1672" si="463">IFERROR(IF(OR(AH1609&gt;0,AI1609&gt;0),AJ1609/AI1609*100,"-"),"-")</f>
        <v>10.588235294117647</v>
      </c>
      <c r="AL1609" s="90" t="s">
        <v>5892</v>
      </c>
      <c r="AM1609" s="89">
        <v>30</v>
      </c>
      <c r="AN1609" s="89">
        <v>30</v>
      </c>
      <c r="AO1609" s="10">
        <f t="shared" ref="AO1609:AO1672" si="464">IFERROR(IF(OR(AM1609&gt;0,AN1609&gt;0),AM1609-AN1609,"-"),"-")</f>
        <v>0</v>
      </c>
      <c r="AP1609" s="11">
        <f t="shared" ref="AP1609:AP1672" si="465">IFERROR(IF(OR(AM1609&gt;0,AN1609&gt;0),AO1609/AN1609*100,"-"),"-")</f>
        <v>0</v>
      </c>
      <c r="AQ1609" s="91" t="s">
        <v>9714</v>
      </c>
      <c r="AR1609" s="89">
        <v>11</v>
      </c>
      <c r="AS1609" s="89">
        <v>5</v>
      </c>
      <c r="AT1609" s="10">
        <f t="shared" ref="AT1609:AT1672" si="466">IFERROR(IF(OR(AR1609&gt;0,AS1609&gt;0),AR1609-AS1609,"-"),"-")</f>
        <v>6</v>
      </c>
      <c r="AU1609" s="87">
        <f t="shared" ref="AU1609:AU1672" si="467">IFERROR(IF(OR(AR1609&gt;0,AS1609&gt;0),AT1609/AS1609*100,"-"),"-")</f>
        <v>120</v>
      </c>
      <c r="AV1609" s="21" t="s">
        <v>6794</v>
      </c>
    </row>
    <row r="1610" spans="3:48" ht="50.1" customHeight="1">
      <c r="C1610" s="5"/>
      <c r="D1610" s="64" t="s">
        <v>3170</v>
      </c>
      <c r="E1610" s="65" t="s">
        <v>5273</v>
      </c>
      <c r="F1610" s="67" t="s">
        <v>3171</v>
      </c>
      <c r="G1610" s="29">
        <v>706</v>
      </c>
      <c r="H1610" s="13">
        <v>720</v>
      </c>
      <c r="I1610" s="10">
        <f t="shared" si="450"/>
        <v>-14</v>
      </c>
      <c r="J1610" s="87">
        <f t="shared" si="451"/>
        <v>-1.9444444444444444</v>
      </c>
      <c r="K1610" s="29">
        <v>325</v>
      </c>
      <c r="L1610" s="13">
        <v>345</v>
      </c>
      <c r="M1610" s="10">
        <f t="shared" si="452"/>
        <v>-20</v>
      </c>
      <c r="N1610" s="87">
        <f t="shared" si="453"/>
        <v>-5.7971014492753623</v>
      </c>
      <c r="O1610" s="29">
        <v>151</v>
      </c>
      <c r="P1610" s="13">
        <v>151</v>
      </c>
      <c r="Q1610" s="10">
        <f t="shared" si="454"/>
        <v>0</v>
      </c>
      <c r="R1610" s="87">
        <f t="shared" si="455"/>
        <v>0</v>
      </c>
      <c r="S1610" s="29">
        <v>230</v>
      </c>
      <c r="T1610" s="13">
        <v>225</v>
      </c>
      <c r="U1610" s="10">
        <f t="shared" si="456"/>
        <v>5</v>
      </c>
      <c r="V1610" s="87">
        <f t="shared" si="457"/>
        <v>2.2222222222222223</v>
      </c>
      <c r="W1610" s="88" t="s">
        <v>5335</v>
      </c>
      <c r="X1610" s="89">
        <v>105.206</v>
      </c>
      <c r="Y1610" s="89">
        <v>105.206943</v>
      </c>
      <c r="Z1610" s="10">
        <f t="shared" si="458"/>
        <v>-9.4299999999236661E-4</v>
      </c>
      <c r="AA1610" s="87">
        <f t="shared" si="459"/>
        <v>-8.9632867670374811E-4</v>
      </c>
      <c r="AB1610" s="90" t="s">
        <v>5368</v>
      </c>
      <c r="AC1610" s="89">
        <v>77.263999999999996</v>
      </c>
      <c r="AD1610" s="89">
        <v>77.248999999999995</v>
      </c>
      <c r="AE1610" s="10">
        <f t="shared" si="460"/>
        <v>1.5000000000000568E-2</v>
      </c>
      <c r="AF1610" s="11">
        <f t="shared" si="461"/>
        <v>1.9417727090319057E-2</v>
      </c>
      <c r="AG1610" s="91" t="s">
        <v>5412</v>
      </c>
      <c r="AH1610" s="89">
        <v>20.728999999999999</v>
      </c>
      <c r="AI1610" s="89">
        <v>16.991</v>
      </c>
      <c r="AJ1610" s="10">
        <f t="shared" si="462"/>
        <v>3.7379999999999995</v>
      </c>
      <c r="AK1610" s="87">
        <f t="shared" si="463"/>
        <v>21.999882290624445</v>
      </c>
      <c r="AL1610" s="90" t="s">
        <v>9715</v>
      </c>
      <c r="AM1610" s="89">
        <v>11.108000000000001</v>
      </c>
      <c r="AN1610" s="89">
        <v>13.036</v>
      </c>
      <c r="AO1610" s="10">
        <f t="shared" si="464"/>
        <v>-1.927999999999999</v>
      </c>
      <c r="AP1610" s="11">
        <f t="shared" si="465"/>
        <v>-14.789812826020245</v>
      </c>
      <c r="AQ1610" s="91" t="s">
        <v>5437</v>
      </c>
      <c r="AR1610" s="89">
        <v>10</v>
      </c>
      <c r="AS1610" s="89">
        <v>10</v>
      </c>
      <c r="AT1610" s="10">
        <f t="shared" si="466"/>
        <v>0</v>
      </c>
      <c r="AU1610" s="87">
        <f t="shared" si="467"/>
        <v>0</v>
      </c>
      <c r="AV1610" s="19" t="s">
        <v>9716</v>
      </c>
    </row>
    <row r="1611" spans="3:48" ht="50.1" customHeight="1">
      <c r="C1611" s="5"/>
      <c r="D1611" s="64" t="s">
        <v>3172</v>
      </c>
      <c r="E1611" s="65" t="s">
        <v>5273</v>
      </c>
      <c r="F1611" s="67" t="s">
        <v>3173</v>
      </c>
      <c r="G1611" s="29">
        <v>1865</v>
      </c>
      <c r="H1611" s="13">
        <v>1735</v>
      </c>
      <c r="I1611" s="10">
        <f t="shared" si="450"/>
        <v>130</v>
      </c>
      <c r="J1611" s="87">
        <f t="shared" si="451"/>
        <v>7.4927953890489913</v>
      </c>
      <c r="K1611" s="29">
        <v>951</v>
      </c>
      <c r="L1611" s="13">
        <v>920</v>
      </c>
      <c r="M1611" s="10">
        <f t="shared" si="452"/>
        <v>31</v>
      </c>
      <c r="N1611" s="87">
        <f t="shared" si="453"/>
        <v>3.3695652173913042</v>
      </c>
      <c r="O1611" s="29">
        <v>509</v>
      </c>
      <c r="P1611" s="13">
        <v>485</v>
      </c>
      <c r="Q1611" s="10">
        <f t="shared" si="454"/>
        <v>24</v>
      </c>
      <c r="R1611" s="87">
        <f t="shared" si="455"/>
        <v>4.9484536082474229</v>
      </c>
      <c r="S1611" s="29">
        <v>405</v>
      </c>
      <c r="T1611" s="13">
        <v>331</v>
      </c>
      <c r="U1611" s="10">
        <f t="shared" si="456"/>
        <v>74</v>
      </c>
      <c r="V1611" s="87">
        <f t="shared" si="457"/>
        <v>22.356495468277945</v>
      </c>
      <c r="W1611" s="88" t="s">
        <v>5335</v>
      </c>
      <c r="X1611" s="89">
        <v>342</v>
      </c>
      <c r="Y1611" s="89">
        <v>282</v>
      </c>
      <c r="Z1611" s="10">
        <f t="shared" si="458"/>
        <v>60</v>
      </c>
      <c r="AA1611" s="87">
        <f t="shared" si="459"/>
        <v>21.276595744680851</v>
      </c>
      <c r="AB1611" s="90" t="s">
        <v>9717</v>
      </c>
      <c r="AC1611" s="89">
        <v>21</v>
      </c>
      <c r="AD1611" s="89">
        <v>7</v>
      </c>
      <c r="AE1611" s="10">
        <f t="shared" si="460"/>
        <v>14</v>
      </c>
      <c r="AF1611" s="11">
        <f t="shared" si="461"/>
        <v>200</v>
      </c>
      <c r="AG1611" s="91" t="s">
        <v>9718</v>
      </c>
      <c r="AH1611" s="89">
        <v>15</v>
      </c>
      <c r="AI1611" s="89">
        <v>15</v>
      </c>
      <c r="AJ1611" s="10">
        <f t="shared" si="462"/>
        <v>0</v>
      </c>
      <c r="AK1611" s="87">
        <f t="shared" si="463"/>
        <v>0</v>
      </c>
      <c r="AL1611" s="90" t="s">
        <v>9719</v>
      </c>
      <c r="AM1611" s="89">
        <v>10</v>
      </c>
      <c r="AN1611" s="89">
        <v>10</v>
      </c>
      <c r="AO1611" s="10">
        <f t="shared" si="464"/>
        <v>0</v>
      </c>
      <c r="AP1611" s="11">
        <f t="shared" si="465"/>
        <v>0</v>
      </c>
      <c r="AQ1611" s="91" t="s">
        <v>9714</v>
      </c>
      <c r="AR1611" s="89">
        <v>7</v>
      </c>
      <c r="AS1611" s="89">
        <v>2</v>
      </c>
      <c r="AT1611" s="10">
        <f t="shared" si="466"/>
        <v>5</v>
      </c>
      <c r="AU1611" s="87">
        <f t="shared" si="467"/>
        <v>250</v>
      </c>
      <c r="AV1611" s="19" t="s">
        <v>9720</v>
      </c>
    </row>
    <row r="1612" spans="3:48" ht="50.1" customHeight="1">
      <c r="C1612" s="5"/>
      <c r="D1612" s="64" t="s">
        <v>3174</v>
      </c>
      <c r="E1612" s="65" t="s">
        <v>5273</v>
      </c>
      <c r="F1612" s="67" t="s">
        <v>3175</v>
      </c>
      <c r="G1612" s="29">
        <v>1762</v>
      </c>
      <c r="H1612" s="13">
        <v>1582</v>
      </c>
      <c r="I1612" s="10">
        <f t="shared" si="450"/>
        <v>180</v>
      </c>
      <c r="J1612" s="87">
        <f t="shared" si="451"/>
        <v>11.378002528445007</v>
      </c>
      <c r="K1612" s="29">
        <v>685</v>
      </c>
      <c r="L1612" s="13">
        <v>835</v>
      </c>
      <c r="M1612" s="10">
        <f t="shared" si="452"/>
        <v>-150</v>
      </c>
      <c r="N1612" s="87">
        <f t="shared" si="453"/>
        <v>-17.964071856287426</v>
      </c>
      <c r="O1612" s="29">
        <v>101</v>
      </c>
      <c r="P1612" s="13">
        <v>101</v>
      </c>
      <c r="Q1612" s="10">
        <f t="shared" si="454"/>
        <v>0</v>
      </c>
      <c r="R1612" s="87">
        <f t="shared" si="455"/>
        <v>0</v>
      </c>
      <c r="S1612" s="29">
        <v>977</v>
      </c>
      <c r="T1612" s="13">
        <v>646</v>
      </c>
      <c r="U1612" s="10">
        <f t="shared" si="456"/>
        <v>331</v>
      </c>
      <c r="V1612" s="87">
        <f t="shared" si="457"/>
        <v>51.238390092879257</v>
      </c>
      <c r="W1612" s="88" t="s">
        <v>6795</v>
      </c>
      <c r="X1612" s="89">
        <v>372</v>
      </c>
      <c r="Y1612" s="89">
        <v>74</v>
      </c>
      <c r="Z1612" s="10">
        <f t="shared" si="458"/>
        <v>298</v>
      </c>
      <c r="AA1612" s="87">
        <f t="shared" si="459"/>
        <v>402.70270270270271</v>
      </c>
      <c r="AB1612" s="90" t="s">
        <v>5664</v>
      </c>
      <c r="AC1612" s="89">
        <v>324</v>
      </c>
      <c r="AD1612" s="89">
        <v>341</v>
      </c>
      <c r="AE1612" s="10">
        <f t="shared" si="460"/>
        <v>-17</v>
      </c>
      <c r="AF1612" s="11">
        <f t="shared" si="461"/>
        <v>-4.9853372434017595</v>
      </c>
      <c r="AG1612" s="91" t="s">
        <v>9721</v>
      </c>
      <c r="AH1612" s="89">
        <v>127</v>
      </c>
      <c r="AI1612" s="89">
        <v>82</v>
      </c>
      <c r="AJ1612" s="10">
        <f t="shared" si="462"/>
        <v>45</v>
      </c>
      <c r="AK1612" s="87">
        <f t="shared" si="463"/>
        <v>54.878048780487809</v>
      </c>
      <c r="AL1612" s="90" t="s">
        <v>5621</v>
      </c>
      <c r="AM1612" s="89">
        <v>41</v>
      </c>
      <c r="AN1612" s="89">
        <v>25</v>
      </c>
      <c r="AO1612" s="10">
        <f t="shared" si="464"/>
        <v>16</v>
      </c>
      <c r="AP1612" s="11">
        <f t="shared" si="465"/>
        <v>64</v>
      </c>
      <c r="AQ1612" s="91" t="s">
        <v>5642</v>
      </c>
      <c r="AR1612" s="89">
        <v>30</v>
      </c>
      <c r="AS1612" s="89">
        <v>30</v>
      </c>
      <c r="AT1612" s="10">
        <f t="shared" si="466"/>
        <v>0</v>
      </c>
      <c r="AU1612" s="87">
        <f t="shared" si="467"/>
        <v>0</v>
      </c>
      <c r="AV1612" s="19" t="s">
        <v>9722</v>
      </c>
    </row>
    <row r="1613" spans="3:48" ht="50.1" customHeight="1">
      <c r="C1613" s="5"/>
      <c r="D1613" s="64" t="s">
        <v>3176</v>
      </c>
      <c r="E1613" s="65" t="s">
        <v>5273</v>
      </c>
      <c r="F1613" s="67" t="s">
        <v>3177</v>
      </c>
      <c r="G1613" s="29">
        <v>717</v>
      </c>
      <c r="H1613" s="13">
        <v>651</v>
      </c>
      <c r="I1613" s="10">
        <f t="shared" si="450"/>
        <v>66</v>
      </c>
      <c r="J1613" s="87">
        <f t="shared" si="451"/>
        <v>10.138248847926267</v>
      </c>
      <c r="K1613" s="29">
        <v>478</v>
      </c>
      <c r="L1613" s="13">
        <v>430</v>
      </c>
      <c r="M1613" s="10">
        <f t="shared" si="452"/>
        <v>48</v>
      </c>
      <c r="N1613" s="87">
        <f t="shared" si="453"/>
        <v>11.162790697674419</v>
      </c>
      <c r="O1613" s="29">
        <v>128</v>
      </c>
      <c r="P1613" s="13">
        <v>128</v>
      </c>
      <c r="Q1613" s="10">
        <f t="shared" si="454"/>
        <v>0</v>
      </c>
      <c r="R1613" s="87">
        <f t="shared" si="455"/>
        <v>0</v>
      </c>
      <c r="S1613" s="29">
        <v>112</v>
      </c>
      <c r="T1613" s="13">
        <v>92</v>
      </c>
      <c r="U1613" s="10">
        <f t="shared" si="456"/>
        <v>20</v>
      </c>
      <c r="V1613" s="87">
        <f t="shared" si="457"/>
        <v>21.739130434782609</v>
      </c>
      <c r="W1613" s="88" t="s">
        <v>9723</v>
      </c>
      <c r="X1613" s="89">
        <v>26</v>
      </c>
      <c r="Y1613" s="89">
        <v>7</v>
      </c>
      <c r="Z1613" s="10">
        <f t="shared" si="458"/>
        <v>19</v>
      </c>
      <c r="AA1613" s="87">
        <f t="shared" si="459"/>
        <v>271.42857142857144</v>
      </c>
      <c r="AB1613" s="90" t="s">
        <v>5809</v>
      </c>
      <c r="AC1613" s="89">
        <v>23</v>
      </c>
      <c r="AD1613" s="89">
        <v>23</v>
      </c>
      <c r="AE1613" s="10">
        <f t="shared" si="460"/>
        <v>0</v>
      </c>
      <c r="AF1613" s="11">
        <f t="shared" si="461"/>
        <v>0</v>
      </c>
      <c r="AG1613" s="91" t="s">
        <v>5444</v>
      </c>
      <c r="AH1613" s="89">
        <v>19</v>
      </c>
      <c r="AI1613" s="89">
        <v>19</v>
      </c>
      <c r="AJ1613" s="10">
        <f t="shared" si="462"/>
        <v>0</v>
      </c>
      <c r="AK1613" s="87">
        <f t="shared" si="463"/>
        <v>0</v>
      </c>
      <c r="AL1613" s="90" t="s">
        <v>7720</v>
      </c>
      <c r="AM1613" s="89">
        <v>10</v>
      </c>
      <c r="AN1613" s="89">
        <v>10</v>
      </c>
      <c r="AO1613" s="10">
        <f t="shared" si="464"/>
        <v>0</v>
      </c>
      <c r="AP1613" s="11">
        <f t="shared" si="465"/>
        <v>0</v>
      </c>
      <c r="AQ1613" s="91" t="s">
        <v>9724</v>
      </c>
      <c r="AR1613" s="89">
        <v>10</v>
      </c>
      <c r="AS1613" s="89">
        <v>10</v>
      </c>
      <c r="AT1613" s="10">
        <f t="shared" si="466"/>
        <v>0</v>
      </c>
      <c r="AU1613" s="87">
        <f t="shared" si="467"/>
        <v>0</v>
      </c>
      <c r="AV1613" s="19" t="s">
        <v>9725</v>
      </c>
    </row>
    <row r="1614" spans="3:48" ht="50.1" customHeight="1">
      <c r="C1614" s="5"/>
      <c r="D1614" s="64" t="s">
        <v>3178</v>
      </c>
      <c r="E1614" s="65" t="s">
        <v>5273</v>
      </c>
      <c r="F1614" s="67" t="s">
        <v>3179</v>
      </c>
      <c r="G1614" s="29">
        <v>3495</v>
      </c>
      <c r="H1614" s="13">
        <v>3498</v>
      </c>
      <c r="I1614" s="10">
        <f t="shared" si="450"/>
        <v>-3</v>
      </c>
      <c r="J1614" s="87">
        <f t="shared" si="451"/>
        <v>-8.5763293310463118E-2</v>
      </c>
      <c r="K1614" s="29">
        <v>1510</v>
      </c>
      <c r="L1614" s="13">
        <v>1510</v>
      </c>
      <c r="M1614" s="10">
        <f t="shared" si="452"/>
        <v>0</v>
      </c>
      <c r="N1614" s="87">
        <f t="shared" si="453"/>
        <v>0</v>
      </c>
      <c r="O1614" s="29">
        <v>100</v>
      </c>
      <c r="P1614" s="13">
        <v>0</v>
      </c>
      <c r="Q1614" s="10">
        <f t="shared" si="454"/>
        <v>100</v>
      </c>
      <c r="R1614" s="87" t="str">
        <f t="shared" si="455"/>
        <v>-</v>
      </c>
      <c r="S1614" s="29">
        <v>1885</v>
      </c>
      <c r="T1614" s="13">
        <v>1988</v>
      </c>
      <c r="U1614" s="10">
        <f t="shared" si="456"/>
        <v>-103</v>
      </c>
      <c r="V1614" s="87">
        <f t="shared" si="457"/>
        <v>-5.1810865191146878</v>
      </c>
      <c r="W1614" s="88" t="s">
        <v>9726</v>
      </c>
      <c r="X1614" s="89">
        <v>1370</v>
      </c>
      <c r="Y1614" s="89">
        <v>1569</v>
      </c>
      <c r="Z1614" s="10">
        <f t="shared" si="458"/>
        <v>-199</v>
      </c>
      <c r="AA1614" s="87">
        <f t="shared" si="459"/>
        <v>-12.683237731038879</v>
      </c>
      <c r="AB1614" s="90" t="s">
        <v>9727</v>
      </c>
      <c r="AC1614" s="89">
        <v>178</v>
      </c>
      <c r="AD1614" s="89">
        <v>180</v>
      </c>
      <c r="AE1614" s="10">
        <f t="shared" si="460"/>
        <v>-2</v>
      </c>
      <c r="AF1614" s="11">
        <f t="shared" si="461"/>
        <v>-1.1111111111111112</v>
      </c>
      <c r="AG1614" s="91" t="s">
        <v>9728</v>
      </c>
      <c r="AH1614" s="89">
        <v>108</v>
      </c>
      <c r="AI1614" s="89">
        <v>108</v>
      </c>
      <c r="AJ1614" s="10">
        <f t="shared" si="462"/>
        <v>0</v>
      </c>
      <c r="AK1614" s="87">
        <f t="shared" si="463"/>
        <v>0</v>
      </c>
      <c r="AL1614" s="90" t="s">
        <v>9729</v>
      </c>
      <c r="AM1614" s="89">
        <v>106</v>
      </c>
      <c r="AN1614" s="89">
        <v>22</v>
      </c>
      <c r="AO1614" s="10">
        <f t="shared" si="464"/>
        <v>84</v>
      </c>
      <c r="AP1614" s="11">
        <f t="shared" si="465"/>
        <v>381.81818181818181</v>
      </c>
      <c r="AQ1614" s="91" t="s">
        <v>9730</v>
      </c>
      <c r="AR1614" s="89">
        <v>26</v>
      </c>
      <c r="AS1614" s="89">
        <v>26</v>
      </c>
      <c r="AT1614" s="10">
        <f t="shared" si="466"/>
        <v>0</v>
      </c>
      <c r="AU1614" s="87">
        <f t="shared" si="467"/>
        <v>0</v>
      </c>
      <c r="AV1614" s="19" t="s">
        <v>9731</v>
      </c>
    </row>
    <row r="1615" spans="3:48" ht="50.1" customHeight="1">
      <c r="C1615" s="5"/>
      <c r="D1615" s="64" t="s">
        <v>3180</v>
      </c>
      <c r="E1615" s="65" t="s">
        <v>5273</v>
      </c>
      <c r="F1615" s="67" t="s">
        <v>3181</v>
      </c>
      <c r="G1615" s="29">
        <v>2023</v>
      </c>
      <c r="H1615" s="13">
        <v>1854</v>
      </c>
      <c r="I1615" s="10">
        <f t="shared" si="450"/>
        <v>169</v>
      </c>
      <c r="J1615" s="87">
        <f t="shared" si="451"/>
        <v>9.1154261057173684</v>
      </c>
      <c r="K1615" s="29">
        <v>629</v>
      </c>
      <c r="L1615" s="13">
        <v>520</v>
      </c>
      <c r="M1615" s="10">
        <f t="shared" si="452"/>
        <v>109</v>
      </c>
      <c r="N1615" s="87">
        <f t="shared" si="453"/>
        <v>20.961538461538463</v>
      </c>
      <c r="O1615" s="29">
        <v>803</v>
      </c>
      <c r="P1615" s="13">
        <v>719</v>
      </c>
      <c r="Q1615" s="10">
        <f t="shared" si="454"/>
        <v>84</v>
      </c>
      <c r="R1615" s="87">
        <f t="shared" si="455"/>
        <v>11.68289290681502</v>
      </c>
      <c r="S1615" s="29">
        <v>591</v>
      </c>
      <c r="T1615" s="13">
        <v>615</v>
      </c>
      <c r="U1615" s="10">
        <f t="shared" si="456"/>
        <v>-24</v>
      </c>
      <c r="V1615" s="87">
        <f t="shared" si="457"/>
        <v>-3.9024390243902438</v>
      </c>
      <c r="W1615" s="88" t="s">
        <v>5350</v>
      </c>
      <c r="X1615" s="89">
        <v>201</v>
      </c>
      <c r="Y1615" s="89">
        <v>201</v>
      </c>
      <c r="Z1615" s="10">
        <f t="shared" si="458"/>
        <v>0</v>
      </c>
      <c r="AA1615" s="87">
        <f t="shared" si="459"/>
        <v>0</v>
      </c>
      <c r="AB1615" s="90" t="s">
        <v>9732</v>
      </c>
      <c r="AC1615" s="89">
        <v>171</v>
      </c>
      <c r="AD1615" s="89">
        <v>203</v>
      </c>
      <c r="AE1615" s="10">
        <f t="shared" si="460"/>
        <v>-32</v>
      </c>
      <c r="AF1615" s="11">
        <f t="shared" si="461"/>
        <v>-15.763546798029557</v>
      </c>
      <c r="AG1615" s="91" t="s">
        <v>6737</v>
      </c>
      <c r="AH1615" s="89">
        <v>65</v>
      </c>
      <c r="AI1615" s="89">
        <v>53</v>
      </c>
      <c r="AJ1615" s="10">
        <f t="shared" si="462"/>
        <v>12</v>
      </c>
      <c r="AK1615" s="87">
        <f t="shared" si="463"/>
        <v>22.641509433962266</v>
      </c>
      <c r="AL1615" s="90" t="s">
        <v>5403</v>
      </c>
      <c r="AM1615" s="89">
        <v>62</v>
      </c>
      <c r="AN1615" s="89">
        <v>55</v>
      </c>
      <c r="AO1615" s="10">
        <f t="shared" si="464"/>
        <v>7</v>
      </c>
      <c r="AP1615" s="11">
        <f t="shared" si="465"/>
        <v>12.727272727272727</v>
      </c>
      <c r="AQ1615" s="91" t="s">
        <v>5335</v>
      </c>
      <c r="AR1615" s="89">
        <v>28</v>
      </c>
      <c r="AS1615" s="89">
        <v>36</v>
      </c>
      <c r="AT1615" s="10">
        <f t="shared" si="466"/>
        <v>-8</v>
      </c>
      <c r="AU1615" s="87">
        <f t="shared" si="467"/>
        <v>-22.222222222222221</v>
      </c>
      <c r="AV1615" s="19" t="s">
        <v>6796</v>
      </c>
    </row>
    <row r="1616" spans="3:48" ht="50.1" customHeight="1">
      <c r="C1616" s="5"/>
      <c r="D1616" s="64" t="s">
        <v>3182</v>
      </c>
      <c r="E1616" s="65" t="s">
        <v>5273</v>
      </c>
      <c r="F1616" s="67" t="s">
        <v>3183</v>
      </c>
      <c r="G1616" s="29">
        <v>4183</v>
      </c>
      <c r="H1616" s="13">
        <v>4822</v>
      </c>
      <c r="I1616" s="10">
        <f t="shared" si="450"/>
        <v>-639</v>
      </c>
      <c r="J1616" s="87">
        <f t="shared" si="451"/>
        <v>-13.251762754043966</v>
      </c>
      <c r="K1616" s="29">
        <v>1603</v>
      </c>
      <c r="L1616" s="13">
        <v>1755</v>
      </c>
      <c r="M1616" s="10">
        <f t="shared" si="452"/>
        <v>-152</v>
      </c>
      <c r="N1616" s="87">
        <f t="shared" si="453"/>
        <v>-8.6609686609686616</v>
      </c>
      <c r="O1616" s="29">
        <v>5</v>
      </c>
      <c r="P1616" s="13">
        <v>493</v>
      </c>
      <c r="Q1616" s="10">
        <f t="shared" si="454"/>
        <v>-488</v>
      </c>
      <c r="R1616" s="87">
        <f t="shared" si="455"/>
        <v>-98.985801217038542</v>
      </c>
      <c r="S1616" s="29">
        <v>2575</v>
      </c>
      <c r="T1616" s="13">
        <v>2573</v>
      </c>
      <c r="U1616" s="10">
        <f t="shared" si="456"/>
        <v>2</v>
      </c>
      <c r="V1616" s="87">
        <f t="shared" si="457"/>
        <v>7.7730275942479596E-2</v>
      </c>
      <c r="W1616" s="88" t="s">
        <v>5389</v>
      </c>
      <c r="X1616" s="89">
        <v>1985</v>
      </c>
      <c r="Y1616" s="89">
        <v>1989</v>
      </c>
      <c r="Z1616" s="10">
        <f t="shared" si="458"/>
        <v>-4</v>
      </c>
      <c r="AA1616" s="87">
        <f t="shared" si="459"/>
        <v>-0.20110608345902461</v>
      </c>
      <c r="AB1616" s="90" t="s">
        <v>9733</v>
      </c>
      <c r="AC1616" s="89">
        <v>147</v>
      </c>
      <c r="AD1616" s="89">
        <v>147</v>
      </c>
      <c r="AE1616" s="10">
        <f t="shared" si="460"/>
        <v>0</v>
      </c>
      <c r="AF1616" s="11">
        <f t="shared" si="461"/>
        <v>0</v>
      </c>
      <c r="AG1616" s="91" t="s">
        <v>6797</v>
      </c>
      <c r="AH1616" s="89">
        <v>132</v>
      </c>
      <c r="AI1616" s="89">
        <v>134</v>
      </c>
      <c r="AJ1616" s="10">
        <f t="shared" si="462"/>
        <v>-2</v>
      </c>
      <c r="AK1616" s="87">
        <f t="shared" si="463"/>
        <v>-1.4925373134328357</v>
      </c>
      <c r="AL1616" s="90" t="s">
        <v>9734</v>
      </c>
      <c r="AM1616" s="89">
        <v>131</v>
      </c>
      <c r="AN1616" s="89">
        <v>108</v>
      </c>
      <c r="AO1616" s="10">
        <f t="shared" si="464"/>
        <v>23</v>
      </c>
      <c r="AP1616" s="11">
        <f t="shared" si="465"/>
        <v>21.296296296296298</v>
      </c>
      <c r="AQ1616" s="91" t="s">
        <v>6798</v>
      </c>
      <c r="AR1616" s="89">
        <v>124</v>
      </c>
      <c r="AS1616" s="89">
        <v>124</v>
      </c>
      <c r="AT1616" s="10">
        <f t="shared" si="466"/>
        <v>0</v>
      </c>
      <c r="AU1616" s="87">
        <f t="shared" si="467"/>
        <v>0</v>
      </c>
      <c r="AV1616" s="19" t="s">
        <v>9735</v>
      </c>
    </row>
    <row r="1617" spans="3:48" ht="50.1" customHeight="1">
      <c r="C1617" s="5"/>
      <c r="D1617" s="64" t="s">
        <v>3184</v>
      </c>
      <c r="E1617" s="65" t="s">
        <v>5273</v>
      </c>
      <c r="F1617" s="67" t="s">
        <v>3185</v>
      </c>
      <c r="G1617" s="29">
        <v>2</v>
      </c>
      <c r="H1617" s="13">
        <v>2</v>
      </c>
      <c r="I1617" s="10">
        <f t="shared" si="450"/>
        <v>0</v>
      </c>
      <c r="J1617" s="87">
        <f t="shared" si="451"/>
        <v>0</v>
      </c>
      <c r="K1617" s="29">
        <v>0</v>
      </c>
      <c r="L1617" s="13">
        <v>0</v>
      </c>
      <c r="M1617" s="10" t="str">
        <f t="shared" si="452"/>
        <v>-</v>
      </c>
      <c r="N1617" s="87" t="str">
        <f t="shared" si="453"/>
        <v>-</v>
      </c>
      <c r="O1617" s="29">
        <v>0</v>
      </c>
      <c r="P1617" s="13">
        <v>0</v>
      </c>
      <c r="Q1617" s="10" t="str">
        <f t="shared" si="454"/>
        <v>-</v>
      </c>
      <c r="R1617" s="87" t="str">
        <f t="shared" si="455"/>
        <v>-</v>
      </c>
      <c r="S1617" s="29">
        <v>2</v>
      </c>
      <c r="T1617" s="13">
        <v>2</v>
      </c>
      <c r="U1617" s="10">
        <f t="shared" si="456"/>
        <v>0</v>
      </c>
      <c r="V1617" s="87">
        <f t="shared" si="457"/>
        <v>0</v>
      </c>
      <c r="W1617" s="88" t="s">
        <v>9736</v>
      </c>
      <c r="X1617" s="89">
        <v>2</v>
      </c>
      <c r="Y1617" s="89">
        <v>2</v>
      </c>
      <c r="Z1617" s="10">
        <f t="shared" si="458"/>
        <v>0</v>
      </c>
      <c r="AA1617" s="87">
        <f t="shared" si="459"/>
        <v>0</v>
      </c>
      <c r="AB1617" s="90" t="s">
        <v>11071</v>
      </c>
      <c r="AC1617" s="89" t="s">
        <v>11071</v>
      </c>
      <c r="AD1617" s="89" t="s">
        <v>5344</v>
      </c>
      <c r="AE1617" s="10" t="str">
        <f t="shared" si="460"/>
        <v>-</v>
      </c>
      <c r="AF1617" s="11" t="str">
        <f t="shared" si="461"/>
        <v>-</v>
      </c>
      <c r="AG1617" s="91" t="s">
        <v>11071</v>
      </c>
      <c r="AH1617" s="89" t="s">
        <v>11071</v>
      </c>
      <c r="AI1617" s="89" t="s">
        <v>5344</v>
      </c>
      <c r="AJ1617" s="10" t="str">
        <f t="shared" si="462"/>
        <v>-</v>
      </c>
      <c r="AK1617" s="87" t="str">
        <f t="shared" si="463"/>
        <v>-</v>
      </c>
      <c r="AL1617" s="90" t="s">
        <v>11071</v>
      </c>
      <c r="AM1617" s="89" t="s">
        <v>11071</v>
      </c>
      <c r="AN1617" s="89" t="s">
        <v>5344</v>
      </c>
      <c r="AO1617" s="10" t="str">
        <f t="shared" si="464"/>
        <v>-</v>
      </c>
      <c r="AP1617" s="11" t="str">
        <f t="shared" si="465"/>
        <v>-</v>
      </c>
      <c r="AQ1617" s="91" t="s">
        <v>11071</v>
      </c>
      <c r="AR1617" s="89" t="s">
        <v>5344</v>
      </c>
      <c r="AS1617" s="89" t="s">
        <v>5344</v>
      </c>
      <c r="AT1617" s="10" t="str">
        <f t="shared" si="466"/>
        <v>-</v>
      </c>
      <c r="AU1617" s="87" t="str">
        <f t="shared" si="467"/>
        <v>-</v>
      </c>
      <c r="AV1617" s="20"/>
    </row>
    <row r="1618" spans="3:48" ht="50.1" customHeight="1">
      <c r="C1618" s="5"/>
      <c r="D1618" s="64" t="s">
        <v>3186</v>
      </c>
      <c r="E1618" s="65" t="s">
        <v>5273</v>
      </c>
      <c r="F1618" s="67" t="s">
        <v>3187</v>
      </c>
      <c r="G1618" s="29">
        <v>1061</v>
      </c>
      <c r="H1618" s="13">
        <v>963</v>
      </c>
      <c r="I1618" s="10">
        <f t="shared" si="450"/>
        <v>98</v>
      </c>
      <c r="J1618" s="87">
        <f t="shared" si="451"/>
        <v>10.176531671858775</v>
      </c>
      <c r="K1618" s="29">
        <v>134</v>
      </c>
      <c r="L1618" s="13">
        <v>129</v>
      </c>
      <c r="M1618" s="10">
        <f t="shared" si="452"/>
        <v>5</v>
      </c>
      <c r="N1618" s="87">
        <f t="shared" si="453"/>
        <v>3.8759689922480618</v>
      </c>
      <c r="O1618" s="29">
        <v>0</v>
      </c>
      <c r="P1618" s="13">
        <v>0</v>
      </c>
      <c r="Q1618" s="10" t="str">
        <f t="shared" si="454"/>
        <v>-</v>
      </c>
      <c r="R1618" s="87" t="str">
        <f t="shared" si="455"/>
        <v>-</v>
      </c>
      <c r="S1618" s="29">
        <v>927</v>
      </c>
      <c r="T1618" s="13">
        <v>834</v>
      </c>
      <c r="U1618" s="10">
        <f t="shared" si="456"/>
        <v>93</v>
      </c>
      <c r="V1618" s="87">
        <f t="shared" si="457"/>
        <v>11.151079136690647</v>
      </c>
      <c r="W1618" s="88" t="s">
        <v>6799</v>
      </c>
      <c r="X1618" s="89">
        <v>927</v>
      </c>
      <c r="Y1618" s="89">
        <v>834</v>
      </c>
      <c r="Z1618" s="10">
        <f t="shared" si="458"/>
        <v>93</v>
      </c>
      <c r="AA1618" s="87">
        <f t="shared" si="459"/>
        <v>11.151079136690647</v>
      </c>
      <c r="AB1618" s="90" t="s">
        <v>11071</v>
      </c>
      <c r="AC1618" s="89" t="s">
        <v>11071</v>
      </c>
      <c r="AD1618" s="89" t="s">
        <v>5344</v>
      </c>
      <c r="AE1618" s="10" t="str">
        <f t="shared" si="460"/>
        <v>-</v>
      </c>
      <c r="AF1618" s="11" t="str">
        <f t="shared" si="461"/>
        <v>-</v>
      </c>
      <c r="AG1618" s="91" t="s">
        <v>11071</v>
      </c>
      <c r="AH1618" s="89" t="s">
        <v>11071</v>
      </c>
      <c r="AI1618" s="89" t="s">
        <v>5344</v>
      </c>
      <c r="AJ1618" s="10" t="str">
        <f t="shared" si="462"/>
        <v>-</v>
      </c>
      <c r="AK1618" s="87" t="str">
        <f t="shared" si="463"/>
        <v>-</v>
      </c>
      <c r="AL1618" s="90" t="s">
        <v>11071</v>
      </c>
      <c r="AM1618" s="89" t="s">
        <v>11071</v>
      </c>
      <c r="AN1618" s="89" t="s">
        <v>5344</v>
      </c>
      <c r="AO1618" s="10" t="str">
        <f t="shared" si="464"/>
        <v>-</v>
      </c>
      <c r="AP1618" s="11" t="str">
        <f t="shared" si="465"/>
        <v>-</v>
      </c>
      <c r="AQ1618" s="91" t="s">
        <v>11071</v>
      </c>
      <c r="AR1618" s="89" t="s">
        <v>5344</v>
      </c>
      <c r="AS1618" s="89" t="s">
        <v>5344</v>
      </c>
      <c r="AT1618" s="10" t="str">
        <f t="shared" si="466"/>
        <v>-</v>
      </c>
      <c r="AU1618" s="87" t="str">
        <f t="shared" si="467"/>
        <v>-</v>
      </c>
      <c r="AV1618" s="15"/>
    </row>
    <row r="1619" spans="3:48" ht="50.1" customHeight="1">
      <c r="C1619" s="5"/>
      <c r="D1619" s="64" t="s">
        <v>3188</v>
      </c>
      <c r="E1619" s="65" t="s">
        <v>5273</v>
      </c>
      <c r="F1619" s="67" t="s">
        <v>3189</v>
      </c>
      <c r="G1619" s="29">
        <v>592</v>
      </c>
      <c r="H1619" s="13">
        <v>635</v>
      </c>
      <c r="I1619" s="10">
        <f t="shared" si="450"/>
        <v>-43</v>
      </c>
      <c r="J1619" s="87">
        <f t="shared" si="451"/>
        <v>-6.7716535433070861</v>
      </c>
      <c r="K1619" s="29">
        <v>348</v>
      </c>
      <c r="L1619" s="13">
        <v>308</v>
      </c>
      <c r="M1619" s="10">
        <f t="shared" si="452"/>
        <v>40</v>
      </c>
      <c r="N1619" s="87">
        <f t="shared" si="453"/>
        <v>12.987012987012985</v>
      </c>
      <c r="O1619" s="29">
        <v>0</v>
      </c>
      <c r="P1619" s="13">
        <v>0</v>
      </c>
      <c r="Q1619" s="10" t="str">
        <f t="shared" si="454"/>
        <v>-</v>
      </c>
      <c r="R1619" s="87" t="str">
        <f t="shared" si="455"/>
        <v>-</v>
      </c>
      <c r="S1619" s="29">
        <v>243</v>
      </c>
      <c r="T1619" s="13">
        <v>327</v>
      </c>
      <c r="U1619" s="10">
        <f t="shared" si="456"/>
        <v>-84</v>
      </c>
      <c r="V1619" s="87">
        <f t="shared" si="457"/>
        <v>-25.688073394495415</v>
      </c>
      <c r="W1619" s="88" t="s">
        <v>9737</v>
      </c>
      <c r="X1619" s="89">
        <v>243.43199999999999</v>
      </c>
      <c r="Y1619" s="89">
        <v>326.82600000000002</v>
      </c>
      <c r="Z1619" s="10">
        <f t="shared" si="458"/>
        <v>-83.394000000000034</v>
      </c>
      <c r="AA1619" s="87">
        <f t="shared" si="459"/>
        <v>-25.516329790163581</v>
      </c>
      <c r="AB1619" s="90" t="s">
        <v>11071</v>
      </c>
      <c r="AC1619" s="89" t="s">
        <v>11071</v>
      </c>
      <c r="AD1619" s="89" t="s">
        <v>5344</v>
      </c>
      <c r="AE1619" s="10" t="str">
        <f t="shared" si="460"/>
        <v>-</v>
      </c>
      <c r="AF1619" s="11" t="str">
        <f t="shared" si="461"/>
        <v>-</v>
      </c>
      <c r="AG1619" s="91" t="s">
        <v>11071</v>
      </c>
      <c r="AH1619" s="89" t="s">
        <v>11071</v>
      </c>
      <c r="AI1619" s="89" t="s">
        <v>5344</v>
      </c>
      <c r="AJ1619" s="10" t="str">
        <f t="shared" si="462"/>
        <v>-</v>
      </c>
      <c r="AK1619" s="87" t="str">
        <f t="shared" si="463"/>
        <v>-</v>
      </c>
      <c r="AL1619" s="90" t="s">
        <v>11071</v>
      </c>
      <c r="AM1619" s="89" t="s">
        <v>11071</v>
      </c>
      <c r="AN1619" s="89" t="s">
        <v>5344</v>
      </c>
      <c r="AO1619" s="10" t="str">
        <f t="shared" si="464"/>
        <v>-</v>
      </c>
      <c r="AP1619" s="11" t="str">
        <f t="shared" si="465"/>
        <v>-</v>
      </c>
      <c r="AQ1619" s="91" t="s">
        <v>11071</v>
      </c>
      <c r="AR1619" s="89" t="s">
        <v>5344</v>
      </c>
      <c r="AS1619" s="89" t="s">
        <v>5344</v>
      </c>
      <c r="AT1619" s="10" t="str">
        <f t="shared" si="466"/>
        <v>-</v>
      </c>
      <c r="AU1619" s="87" t="str">
        <f t="shared" si="467"/>
        <v>-</v>
      </c>
      <c r="AV1619" s="15"/>
    </row>
    <row r="1620" spans="3:48" ht="50.1" customHeight="1">
      <c r="C1620" s="5"/>
      <c r="D1620" s="64" t="s">
        <v>3190</v>
      </c>
      <c r="E1620" s="65" t="s">
        <v>5273</v>
      </c>
      <c r="F1620" s="67" t="s">
        <v>5235</v>
      </c>
      <c r="G1620" s="29">
        <v>354</v>
      </c>
      <c r="H1620" s="13">
        <v>329</v>
      </c>
      <c r="I1620" s="10">
        <f t="shared" si="450"/>
        <v>25</v>
      </c>
      <c r="J1620" s="87">
        <f t="shared" si="451"/>
        <v>7.598784194528875</v>
      </c>
      <c r="K1620" s="29">
        <v>175</v>
      </c>
      <c r="L1620" s="13">
        <v>169</v>
      </c>
      <c r="M1620" s="10">
        <f t="shared" si="452"/>
        <v>6</v>
      </c>
      <c r="N1620" s="87">
        <f t="shared" si="453"/>
        <v>3.5502958579881656</v>
      </c>
      <c r="O1620" s="29">
        <v>0</v>
      </c>
      <c r="P1620" s="13">
        <v>0</v>
      </c>
      <c r="Q1620" s="10" t="str">
        <f t="shared" si="454"/>
        <v>-</v>
      </c>
      <c r="R1620" s="87" t="str">
        <f t="shared" si="455"/>
        <v>-</v>
      </c>
      <c r="S1620" s="29">
        <v>179</v>
      </c>
      <c r="T1620" s="13">
        <v>160</v>
      </c>
      <c r="U1620" s="10">
        <f t="shared" si="456"/>
        <v>19</v>
      </c>
      <c r="V1620" s="87">
        <f t="shared" si="457"/>
        <v>11.875</v>
      </c>
      <c r="W1620" s="88" t="s">
        <v>9630</v>
      </c>
      <c r="X1620" s="89">
        <v>93</v>
      </c>
      <c r="Y1620" s="89">
        <v>45</v>
      </c>
      <c r="Z1620" s="10">
        <f t="shared" si="458"/>
        <v>48</v>
      </c>
      <c r="AA1620" s="87">
        <f t="shared" si="459"/>
        <v>106.66666666666667</v>
      </c>
      <c r="AB1620" s="90" t="s">
        <v>9738</v>
      </c>
      <c r="AC1620" s="89">
        <v>65</v>
      </c>
      <c r="AD1620" s="89">
        <v>93</v>
      </c>
      <c r="AE1620" s="10">
        <f t="shared" si="460"/>
        <v>-28</v>
      </c>
      <c r="AF1620" s="11">
        <f t="shared" si="461"/>
        <v>-30.107526881720432</v>
      </c>
      <c r="AG1620" s="91" t="s">
        <v>9721</v>
      </c>
      <c r="AH1620" s="89">
        <v>22</v>
      </c>
      <c r="AI1620" s="89">
        <v>22</v>
      </c>
      <c r="AJ1620" s="10">
        <f t="shared" si="462"/>
        <v>0</v>
      </c>
      <c r="AK1620" s="87">
        <f t="shared" si="463"/>
        <v>0</v>
      </c>
      <c r="AL1620" s="90" t="s">
        <v>11071</v>
      </c>
      <c r="AM1620" s="89" t="s">
        <v>11071</v>
      </c>
      <c r="AN1620" s="89" t="s">
        <v>5344</v>
      </c>
      <c r="AO1620" s="10" t="str">
        <f t="shared" si="464"/>
        <v>-</v>
      </c>
      <c r="AP1620" s="11" t="str">
        <f t="shared" si="465"/>
        <v>-</v>
      </c>
      <c r="AQ1620" s="91" t="s">
        <v>11071</v>
      </c>
      <c r="AR1620" s="89" t="s">
        <v>5344</v>
      </c>
      <c r="AS1620" s="89" t="s">
        <v>5344</v>
      </c>
      <c r="AT1620" s="10" t="str">
        <f t="shared" si="466"/>
        <v>-</v>
      </c>
      <c r="AU1620" s="87" t="str">
        <f t="shared" si="467"/>
        <v>-</v>
      </c>
      <c r="AV1620" s="15"/>
    </row>
    <row r="1621" spans="3:48" ht="50.1" customHeight="1">
      <c r="C1621" s="5"/>
      <c r="D1621" s="64" t="s">
        <v>3191</v>
      </c>
      <c r="E1621" s="65" t="s">
        <v>5273</v>
      </c>
      <c r="F1621" s="67" t="s">
        <v>3192</v>
      </c>
      <c r="G1621" s="29">
        <v>8965</v>
      </c>
      <c r="H1621" s="13">
        <v>8694</v>
      </c>
      <c r="I1621" s="10">
        <f t="shared" si="450"/>
        <v>271</v>
      </c>
      <c r="J1621" s="87">
        <f t="shared" si="451"/>
        <v>3.1170922475270304</v>
      </c>
      <c r="K1621" s="29">
        <v>0</v>
      </c>
      <c r="L1621" s="13">
        <v>0</v>
      </c>
      <c r="M1621" s="10" t="str">
        <f t="shared" si="452"/>
        <v>-</v>
      </c>
      <c r="N1621" s="87" t="str">
        <f t="shared" si="453"/>
        <v>-</v>
      </c>
      <c r="O1621" s="29">
        <v>0</v>
      </c>
      <c r="P1621" s="13">
        <v>0</v>
      </c>
      <c r="Q1621" s="10" t="str">
        <f t="shared" si="454"/>
        <v>-</v>
      </c>
      <c r="R1621" s="87" t="str">
        <f t="shared" si="455"/>
        <v>-</v>
      </c>
      <c r="S1621" s="29">
        <v>8965</v>
      </c>
      <c r="T1621" s="13">
        <v>8694</v>
      </c>
      <c r="U1621" s="10">
        <f t="shared" si="456"/>
        <v>271</v>
      </c>
      <c r="V1621" s="87">
        <f t="shared" si="457"/>
        <v>3.1170922475270304</v>
      </c>
      <c r="W1621" s="88" t="s">
        <v>5431</v>
      </c>
      <c r="X1621" s="89">
        <v>8886</v>
      </c>
      <c r="Y1621" s="89">
        <v>8618</v>
      </c>
      <c r="Z1621" s="10">
        <f t="shared" si="458"/>
        <v>268</v>
      </c>
      <c r="AA1621" s="87">
        <f t="shared" si="459"/>
        <v>3.1097702483174752</v>
      </c>
      <c r="AB1621" s="90" t="s">
        <v>9739</v>
      </c>
      <c r="AC1621" s="89">
        <v>79</v>
      </c>
      <c r="AD1621" s="89">
        <v>75</v>
      </c>
      <c r="AE1621" s="10">
        <f t="shared" si="460"/>
        <v>4</v>
      </c>
      <c r="AF1621" s="11">
        <f t="shared" si="461"/>
        <v>5.3333333333333339</v>
      </c>
      <c r="AG1621" s="91" t="s">
        <v>11071</v>
      </c>
      <c r="AH1621" s="89" t="s">
        <v>11071</v>
      </c>
      <c r="AI1621" s="89" t="s">
        <v>5344</v>
      </c>
      <c r="AJ1621" s="10" t="str">
        <f t="shared" si="462"/>
        <v>-</v>
      </c>
      <c r="AK1621" s="87" t="str">
        <f t="shared" si="463"/>
        <v>-</v>
      </c>
      <c r="AL1621" s="90" t="s">
        <v>11071</v>
      </c>
      <c r="AM1621" s="89" t="s">
        <v>11071</v>
      </c>
      <c r="AN1621" s="89" t="s">
        <v>5344</v>
      </c>
      <c r="AO1621" s="10" t="str">
        <f t="shared" si="464"/>
        <v>-</v>
      </c>
      <c r="AP1621" s="11" t="str">
        <f t="shared" si="465"/>
        <v>-</v>
      </c>
      <c r="AQ1621" s="91" t="s">
        <v>11071</v>
      </c>
      <c r="AR1621" s="89" t="s">
        <v>5344</v>
      </c>
      <c r="AS1621" s="89" t="s">
        <v>5344</v>
      </c>
      <c r="AT1621" s="10" t="str">
        <f t="shared" si="466"/>
        <v>-</v>
      </c>
      <c r="AU1621" s="87" t="str">
        <f t="shared" si="467"/>
        <v>-</v>
      </c>
      <c r="AV1621" s="15"/>
    </row>
    <row r="1622" spans="3:48" ht="50.1" customHeight="1">
      <c r="C1622" s="5"/>
      <c r="D1622" s="64" t="s">
        <v>3193</v>
      </c>
      <c r="E1622" s="65" t="s">
        <v>5273</v>
      </c>
      <c r="F1622" s="67" t="s">
        <v>3194</v>
      </c>
      <c r="G1622" s="29">
        <v>98</v>
      </c>
      <c r="H1622" s="13">
        <v>91</v>
      </c>
      <c r="I1622" s="10">
        <f t="shared" si="450"/>
        <v>7</v>
      </c>
      <c r="J1622" s="87">
        <f t="shared" si="451"/>
        <v>7.6923076923076925</v>
      </c>
      <c r="K1622" s="29">
        <v>98</v>
      </c>
      <c r="L1622" s="13">
        <v>91</v>
      </c>
      <c r="M1622" s="10">
        <f t="shared" si="452"/>
        <v>7</v>
      </c>
      <c r="N1622" s="87">
        <f t="shared" si="453"/>
        <v>7.6923076923076925</v>
      </c>
      <c r="O1622" s="29">
        <v>0</v>
      </c>
      <c r="P1622" s="13">
        <v>0</v>
      </c>
      <c r="Q1622" s="10" t="str">
        <f t="shared" si="454"/>
        <v>-</v>
      </c>
      <c r="R1622" s="87" t="str">
        <f t="shared" si="455"/>
        <v>-</v>
      </c>
      <c r="S1622" s="29">
        <v>0</v>
      </c>
      <c r="T1622" s="13">
        <v>0</v>
      </c>
      <c r="U1622" s="10" t="str">
        <f t="shared" si="456"/>
        <v>-</v>
      </c>
      <c r="V1622" s="87" t="str">
        <f t="shared" si="457"/>
        <v>-</v>
      </c>
      <c r="W1622" s="88" t="s">
        <v>11071</v>
      </c>
      <c r="X1622" s="89" t="s">
        <v>11071</v>
      </c>
      <c r="Y1622" s="89" t="s">
        <v>5344</v>
      </c>
      <c r="Z1622" s="10" t="str">
        <f t="shared" si="458"/>
        <v>-</v>
      </c>
      <c r="AA1622" s="87" t="str">
        <f t="shared" si="459"/>
        <v>-</v>
      </c>
      <c r="AB1622" s="90" t="s">
        <v>11071</v>
      </c>
      <c r="AC1622" s="89" t="s">
        <v>11071</v>
      </c>
      <c r="AD1622" s="89" t="s">
        <v>5344</v>
      </c>
      <c r="AE1622" s="10" t="str">
        <f t="shared" si="460"/>
        <v>-</v>
      </c>
      <c r="AF1622" s="11" t="str">
        <f t="shared" si="461"/>
        <v>-</v>
      </c>
      <c r="AG1622" s="91" t="s">
        <v>11071</v>
      </c>
      <c r="AH1622" s="89" t="s">
        <v>11071</v>
      </c>
      <c r="AI1622" s="89" t="s">
        <v>5344</v>
      </c>
      <c r="AJ1622" s="10" t="str">
        <f t="shared" si="462"/>
        <v>-</v>
      </c>
      <c r="AK1622" s="87" t="str">
        <f t="shared" si="463"/>
        <v>-</v>
      </c>
      <c r="AL1622" s="90" t="s">
        <v>11071</v>
      </c>
      <c r="AM1622" s="89" t="s">
        <v>11071</v>
      </c>
      <c r="AN1622" s="89" t="s">
        <v>5344</v>
      </c>
      <c r="AO1622" s="10" t="str">
        <f t="shared" si="464"/>
        <v>-</v>
      </c>
      <c r="AP1622" s="11" t="str">
        <f t="shared" si="465"/>
        <v>-</v>
      </c>
      <c r="AQ1622" s="91" t="s">
        <v>11071</v>
      </c>
      <c r="AR1622" s="89" t="s">
        <v>5344</v>
      </c>
      <c r="AS1622" s="89" t="s">
        <v>5344</v>
      </c>
      <c r="AT1622" s="10" t="str">
        <f t="shared" si="466"/>
        <v>-</v>
      </c>
      <c r="AU1622" s="87" t="str">
        <f t="shared" si="467"/>
        <v>-</v>
      </c>
      <c r="AV1622" s="15"/>
    </row>
    <row r="1623" spans="3:48" ht="50.1" customHeight="1">
      <c r="C1623" s="5"/>
      <c r="D1623" s="64" t="s">
        <v>3195</v>
      </c>
      <c r="E1623" s="65" t="s">
        <v>5273</v>
      </c>
      <c r="F1623" s="67" t="s">
        <v>3196</v>
      </c>
      <c r="G1623" s="29">
        <v>7</v>
      </c>
      <c r="H1623" s="13">
        <v>6</v>
      </c>
      <c r="I1623" s="10">
        <f t="shared" si="450"/>
        <v>1</v>
      </c>
      <c r="J1623" s="87">
        <f t="shared" si="451"/>
        <v>16.666666666666664</v>
      </c>
      <c r="K1623" s="29">
        <v>7</v>
      </c>
      <c r="L1623" s="13">
        <v>6</v>
      </c>
      <c r="M1623" s="10">
        <f t="shared" si="452"/>
        <v>1</v>
      </c>
      <c r="N1623" s="87">
        <f t="shared" si="453"/>
        <v>16.666666666666664</v>
      </c>
      <c r="O1623" s="29">
        <v>0</v>
      </c>
      <c r="P1623" s="13">
        <v>0</v>
      </c>
      <c r="Q1623" s="10" t="str">
        <f t="shared" si="454"/>
        <v>-</v>
      </c>
      <c r="R1623" s="87" t="str">
        <f t="shared" si="455"/>
        <v>-</v>
      </c>
      <c r="S1623" s="29">
        <v>0</v>
      </c>
      <c r="T1623" s="13">
        <v>0</v>
      </c>
      <c r="U1623" s="10" t="str">
        <f t="shared" si="456"/>
        <v>-</v>
      </c>
      <c r="V1623" s="87" t="str">
        <f t="shared" si="457"/>
        <v>-</v>
      </c>
      <c r="W1623" s="88" t="s">
        <v>11071</v>
      </c>
      <c r="X1623" s="89" t="s">
        <v>11071</v>
      </c>
      <c r="Y1623" s="89" t="s">
        <v>5344</v>
      </c>
      <c r="Z1623" s="10" t="str">
        <f t="shared" si="458"/>
        <v>-</v>
      </c>
      <c r="AA1623" s="87" t="str">
        <f t="shared" si="459"/>
        <v>-</v>
      </c>
      <c r="AB1623" s="90" t="s">
        <v>11071</v>
      </c>
      <c r="AC1623" s="89" t="s">
        <v>11071</v>
      </c>
      <c r="AD1623" s="89" t="s">
        <v>5344</v>
      </c>
      <c r="AE1623" s="10" t="str">
        <f t="shared" si="460"/>
        <v>-</v>
      </c>
      <c r="AF1623" s="11" t="str">
        <f t="shared" si="461"/>
        <v>-</v>
      </c>
      <c r="AG1623" s="91" t="s">
        <v>11071</v>
      </c>
      <c r="AH1623" s="89" t="s">
        <v>11071</v>
      </c>
      <c r="AI1623" s="89" t="s">
        <v>5344</v>
      </c>
      <c r="AJ1623" s="10" t="str">
        <f t="shared" si="462"/>
        <v>-</v>
      </c>
      <c r="AK1623" s="87" t="str">
        <f t="shared" si="463"/>
        <v>-</v>
      </c>
      <c r="AL1623" s="90" t="s">
        <v>11071</v>
      </c>
      <c r="AM1623" s="89" t="s">
        <v>11071</v>
      </c>
      <c r="AN1623" s="89" t="s">
        <v>5344</v>
      </c>
      <c r="AO1623" s="10" t="str">
        <f t="shared" si="464"/>
        <v>-</v>
      </c>
      <c r="AP1623" s="11" t="str">
        <f t="shared" si="465"/>
        <v>-</v>
      </c>
      <c r="AQ1623" s="91" t="s">
        <v>11071</v>
      </c>
      <c r="AR1623" s="89" t="s">
        <v>5344</v>
      </c>
      <c r="AS1623" s="89" t="s">
        <v>5344</v>
      </c>
      <c r="AT1623" s="10" t="str">
        <f t="shared" si="466"/>
        <v>-</v>
      </c>
      <c r="AU1623" s="87" t="str">
        <f t="shared" si="467"/>
        <v>-</v>
      </c>
      <c r="AV1623" s="15"/>
    </row>
    <row r="1624" spans="3:48" ht="50.1" customHeight="1">
      <c r="C1624" s="5"/>
      <c r="D1624" s="64" t="s">
        <v>3197</v>
      </c>
      <c r="E1624" s="65" t="s">
        <v>5273</v>
      </c>
      <c r="F1624" s="67" t="s">
        <v>3198</v>
      </c>
      <c r="G1624" s="29">
        <v>5</v>
      </c>
      <c r="H1624" s="13">
        <v>4</v>
      </c>
      <c r="I1624" s="10">
        <f t="shared" si="450"/>
        <v>1</v>
      </c>
      <c r="J1624" s="87">
        <f t="shared" si="451"/>
        <v>25</v>
      </c>
      <c r="K1624" s="29">
        <v>5</v>
      </c>
      <c r="L1624" s="13">
        <v>4</v>
      </c>
      <c r="M1624" s="10">
        <f t="shared" si="452"/>
        <v>1</v>
      </c>
      <c r="N1624" s="87">
        <f t="shared" si="453"/>
        <v>25</v>
      </c>
      <c r="O1624" s="29">
        <v>0</v>
      </c>
      <c r="P1624" s="13">
        <v>0</v>
      </c>
      <c r="Q1624" s="10" t="str">
        <f t="shared" si="454"/>
        <v>-</v>
      </c>
      <c r="R1624" s="87" t="str">
        <f t="shared" si="455"/>
        <v>-</v>
      </c>
      <c r="S1624" s="29">
        <v>0</v>
      </c>
      <c r="T1624" s="13">
        <v>0</v>
      </c>
      <c r="U1624" s="10" t="str">
        <f t="shared" si="456"/>
        <v>-</v>
      </c>
      <c r="V1624" s="87" t="str">
        <f t="shared" si="457"/>
        <v>-</v>
      </c>
      <c r="W1624" s="88" t="s">
        <v>11071</v>
      </c>
      <c r="X1624" s="89" t="s">
        <v>11071</v>
      </c>
      <c r="Y1624" s="89" t="s">
        <v>5344</v>
      </c>
      <c r="Z1624" s="10" t="str">
        <f t="shared" si="458"/>
        <v>-</v>
      </c>
      <c r="AA1624" s="87" t="str">
        <f t="shared" si="459"/>
        <v>-</v>
      </c>
      <c r="AB1624" s="90" t="s">
        <v>11071</v>
      </c>
      <c r="AC1624" s="89" t="s">
        <v>11071</v>
      </c>
      <c r="AD1624" s="89" t="s">
        <v>5344</v>
      </c>
      <c r="AE1624" s="10" t="str">
        <f t="shared" si="460"/>
        <v>-</v>
      </c>
      <c r="AF1624" s="11" t="str">
        <f t="shared" si="461"/>
        <v>-</v>
      </c>
      <c r="AG1624" s="91" t="s">
        <v>11071</v>
      </c>
      <c r="AH1624" s="89" t="s">
        <v>11071</v>
      </c>
      <c r="AI1624" s="89" t="s">
        <v>5344</v>
      </c>
      <c r="AJ1624" s="10" t="str">
        <f t="shared" si="462"/>
        <v>-</v>
      </c>
      <c r="AK1624" s="87" t="str">
        <f t="shared" si="463"/>
        <v>-</v>
      </c>
      <c r="AL1624" s="90" t="s">
        <v>11071</v>
      </c>
      <c r="AM1624" s="89" t="s">
        <v>11071</v>
      </c>
      <c r="AN1624" s="89" t="s">
        <v>5344</v>
      </c>
      <c r="AO1624" s="10" t="str">
        <f t="shared" si="464"/>
        <v>-</v>
      </c>
      <c r="AP1624" s="11" t="str">
        <f t="shared" si="465"/>
        <v>-</v>
      </c>
      <c r="AQ1624" s="91" t="s">
        <v>11071</v>
      </c>
      <c r="AR1624" s="89" t="s">
        <v>5344</v>
      </c>
      <c r="AS1624" s="89" t="s">
        <v>5344</v>
      </c>
      <c r="AT1624" s="10" t="str">
        <f t="shared" si="466"/>
        <v>-</v>
      </c>
      <c r="AU1624" s="87" t="str">
        <f t="shared" si="467"/>
        <v>-</v>
      </c>
      <c r="AV1624" s="15"/>
    </row>
    <row r="1625" spans="3:48" ht="50.1" customHeight="1">
      <c r="C1625" s="5"/>
      <c r="D1625" s="64" t="s">
        <v>3199</v>
      </c>
      <c r="E1625" s="65" t="s">
        <v>5273</v>
      </c>
      <c r="F1625" s="67" t="s">
        <v>3200</v>
      </c>
      <c r="G1625" s="29">
        <v>13</v>
      </c>
      <c r="H1625" s="13">
        <v>13</v>
      </c>
      <c r="I1625" s="10">
        <f t="shared" si="450"/>
        <v>0</v>
      </c>
      <c r="J1625" s="87">
        <f t="shared" si="451"/>
        <v>0</v>
      </c>
      <c r="K1625" s="29">
        <v>13</v>
      </c>
      <c r="L1625" s="13">
        <v>13</v>
      </c>
      <c r="M1625" s="10">
        <f t="shared" si="452"/>
        <v>0</v>
      </c>
      <c r="N1625" s="87">
        <f t="shared" si="453"/>
        <v>0</v>
      </c>
      <c r="O1625" s="29">
        <v>0</v>
      </c>
      <c r="P1625" s="13">
        <v>0</v>
      </c>
      <c r="Q1625" s="10" t="str">
        <f t="shared" si="454"/>
        <v>-</v>
      </c>
      <c r="R1625" s="87" t="str">
        <f t="shared" si="455"/>
        <v>-</v>
      </c>
      <c r="S1625" s="29">
        <v>0</v>
      </c>
      <c r="T1625" s="13">
        <v>0</v>
      </c>
      <c r="U1625" s="10" t="str">
        <f t="shared" si="456"/>
        <v>-</v>
      </c>
      <c r="V1625" s="87" t="str">
        <f t="shared" si="457"/>
        <v>-</v>
      </c>
      <c r="W1625" s="88" t="s">
        <v>11071</v>
      </c>
      <c r="X1625" s="89" t="s">
        <v>11071</v>
      </c>
      <c r="Y1625" s="89" t="s">
        <v>5344</v>
      </c>
      <c r="Z1625" s="10" t="str">
        <f t="shared" si="458"/>
        <v>-</v>
      </c>
      <c r="AA1625" s="87" t="str">
        <f t="shared" si="459"/>
        <v>-</v>
      </c>
      <c r="AB1625" s="90" t="s">
        <v>11071</v>
      </c>
      <c r="AC1625" s="89" t="s">
        <v>11071</v>
      </c>
      <c r="AD1625" s="89" t="s">
        <v>5344</v>
      </c>
      <c r="AE1625" s="10" t="str">
        <f t="shared" si="460"/>
        <v>-</v>
      </c>
      <c r="AF1625" s="11" t="str">
        <f t="shared" si="461"/>
        <v>-</v>
      </c>
      <c r="AG1625" s="91" t="s">
        <v>11071</v>
      </c>
      <c r="AH1625" s="89" t="s">
        <v>11071</v>
      </c>
      <c r="AI1625" s="89" t="s">
        <v>5344</v>
      </c>
      <c r="AJ1625" s="10" t="str">
        <f t="shared" si="462"/>
        <v>-</v>
      </c>
      <c r="AK1625" s="87" t="str">
        <f t="shared" si="463"/>
        <v>-</v>
      </c>
      <c r="AL1625" s="90" t="s">
        <v>11071</v>
      </c>
      <c r="AM1625" s="89" t="s">
        <v>11071</v>
      </c>
      <c r="AN1625" s="89" t="s">
        <v>5344</v>
      </c>
      <c r="AO1625" s="10" t="str">
        <f t="shared" si="464"/>
        <v>-</v>
      </c>
      <c r="AP1625" s="11" t="str">
        <f t="shared" si="465"/>
        <v>-</v>
      </c>
      <c r="AQ1625" s="91" t="s">
        <v>11071</v>
      </c>
      <c r="AR1625" s="89" t="s">
        <v>5344</v>
      </c>
      <c r="AS1625" s="89" t="s">
        <v>5344</v>
      </c>
      <c r="AT1625" s="10" t="str">
        <f t="shared" si="466"/>
        <v>-</v>
      </c>
      <c r="AU1625" s="87" t="str">
        <f t="shared" si="467"/>
        <v>-</v>
      </c>
      <c r="AV1625" s="20"/>
    </row>
    <row r="1626" spans="3:48" ht="50.1" customHeight="1">
      <c r="C1626" s="5"/>
      <c r="D1626" s="64" t="s">
        <v>3201</v>
      </c>
      <c r="E1626" s="65" t="s">
        <v>5273</v>
      </c>
      <c r="F1626" s="67" t="s">
        <v>3202</v>
      </c>
      <c r="G1626" s="29">
        <v>180</v>
      </c>
      <c r="H1626" s="13">
        <v>163</v>
      </c>
      <c r="I1626" s="10">
        <f t="shared" si="450"/>
        <v>17</v>
      </c>
      <c r="J1626" s="87">
        <f t="shared" si="451"/>
        <v>10.429447852760736</v>
      </c>
      <c r="K1626" s="29">
        <v>0</v>
      </c>
      <c r="L1626" s="13">
        <v>0</v>
      </c>
      <c r="M1626" s="10" t="str">
        <f t="shared" si="452"/>
        <v>-</v>
      </c>
      <c r="N1626" s="87" t="str">
        <f t="shared" si="453"/>
        <v>-</v>
      </c>
      <c r="O1626" s="29">
        <v>0</v>
      </c>
      <c r="P1626" s="13">
        <v>0</v>
      </c>
      <c r="Q1626" s="10" t="str">
        <f t="shared" si="454"/>
        <v>-</v>
      </c>
      <c r="R1626" s="87" t="str">
        <f t="shared" si="455"/>
        <v>-</v>
      </c>
      <c r="S1626" s="29">
        <v>180</v>
      </c>
      <c r="T1626" s="13">
        <v>163</v>
      </c>
      <c r="U1626" s="10">
        <f t="shared" si="456"/>
        <v>17</v>
      </c>
      <c r="V1626" s="87">
        <f t="shared" si="457"/>
        <v>10.429447852760736</v>
      </c>
      <c r="W1626" s="88" t="s">
        <v>9740</v>
      </c>
      <c r="X1626" s="89">
        <v>180</v>
      </c>
      <c r="Y1626" s="89">
        <v>163</v>
      </c>
      <c r="Z1626" s="10">
        <f t="shared" si="458"/>
        <v>17</v>
      </c>
      <c r="AA1626" s="87">
        <f t="shared" si="459"/>
        <v>10.429447852760736</v>
      </c>
      <c r="AB1626" s="90" t="s">
        <v>11071</v>
      </c>
      <c r="AC1626" s="89" t="s">
        <v>11071</v>
      </c>
      <c r="AD1626" s="89" t="s">
        <v>5344</v>
      </c>
      <c r="AE1626" s="10" t="str">
        <f t="shared" si="460"/>
        <v>-</v>
      </c>
      <c r="AF1626" s="11" t="str">
        <f t="shared" si="461"/>
        <v>-</v>
      </c>
      <c r="AG1626" s="91" t="s">
        <v>11071</v>
      </c>
      <c r="AH1626" s="89" t="s">
        <v>11071</v>
      </c>
      <c r="AI1626" s="89" t="s">
        <v>5344</v>
      </c>
      <c r="AJ1626" s="10" t="str">
        <f t="shared" si="462"/>
        <v>-</v>
      </c>
      <c r="AK1626" s="87" t="str">
        <f t="shared" si="463"/>
        <v>-</v>
      </c>
      <c r="AL1626" s="90" t="s">
        <v>11071</v>
      </c>
      <c r="AM1626" s="89" t="s">
        <v>11071</v>
      </c>
      <c r="AN1626" s="89" t="s">
        <v>5344</v>
      </c>
      <c r="AO1626" s="10" t="str">
        <f t="shared" si="464"/>
        <v>-</v>
      </c>
      <c r="AP1626" s="11" t="str">
        <f t="shared" si="465"/>
        <v>-</v>
      </c>
      <c r="AQ1626" s="91" t="s">
        <v>11071</v>
      </c>
      <c r="AR1626" s="89" t="s">
        <v>5344</v>
      </c>
      <c r="AS1626" s="89" t="s">
        <v>5344</v>
      </c>
      <c r="AT1626" s="10" t="str">
        <f t="shared" si="466"/>
        <v>-</v>
      </c>
      <c r="AU1626" s="87" t="str">
        <f t="shared" si="467"/>
        <v>-</v>
      </c>
      <c r="AV1626" s="20"/>
    </row>
    <row r="1627" spans="3:48" ht="50.1" customHeight="1">
      <c r="C1627" s="5"/>
      <c r="D1627" s="64" t="s">
        <v>3203</v>
      </c>
      <c r="E1627" s="65" t="s">
        <v>5273</v>
      </c>
      <c r="F1627" s="67" t="s">
        <v>3204</v>
      </c>
      <c r="G1627" s="29">
        <v>2</v>
      </c>
      <c r="H1627" s="13">
        <v>2</v>
      </c>
      <c r="I1627" s="10">
        <f t="shared" si="450"/>
        <v>0</v>
      </c>
      <c r="J1627" s="87">
        <f t="shared" si="451"/>
        <v>0</v>
      </c>
      <c r="K1627" s="29">
        <v>2</v>
      </c>
      <c r="L1627" s="13">
        <v>2</v>
      </c>
      <c r="M1627" s="10">
        <f t="shared" si="452"/>
        <v>0</v>
      </c>
      <c r="N1627" s="87">
        <f t="shared" si="453"/>
        <v>0</v>
      </c>
      <c r="O1627" s="29">
        <v>0</v>
      </c>
      <c r="P1627" s="13">
        <v>0</v>
      </c>
      <c r="Q1627" s="10" t="str">
        <f t="shared" si="454"/>
        <v>-</v>
      </c>
      <c r="R1627" s="87" t="str">
        <f t="shared" si="455"/>
        <v>-</v>
      </c>
      <c r="S1627" s="29">
        <v>0</v>
      </c>
      <c r="T1627" s="13">
        <v>0</v>
      </c>
      <c r="U1627" s="10" t="str">
        <f t="shared" si="456"/>
        <v>-</v>
      </c>
      <c r="V1627" s="87" t="str">
        <f t="shared" si="457"/>
        <v>-</v>
      </c>
      <c r="W1627" s="88" t="s">
        <v>11071</v>
      </c>
      <c r="X1627" s="89" t="s">
        <v>11071</v>
      </c>
      <c r="Y1627" s="89" t="s">
        <v>5344</v>
      </c>
      <c r="Z1627" s="10" t="str">
        <f t="shared" si="458"/>
        <v>-</v>
      </c>
      <c r="AA1627" s="87" t="str">
        <f t="shared" si="459"/>
        <v>-</v>
      </c>
      <c r="AB1627" s="90" t="s">
        <v>11071</v>
      </c>
      <c r="AC1627" s="89" t="s">
        <v>11071</v>
      </c>
      <c r="AD1627" s="89" t="s">
        <v>5344</v>
      </c>
      <c r="AE1627" s="10" t="str">
        <f t="shared" si="460"/>
        <v>-</v>
      </c>
      <c r="AF1627" s="11" t="str">
        <f t="shared" si="461"/>
        <v>-</v>
      </c>
      <c r="AG1627" s="91" t="s">
        <v>11071</v>
      </c>
      <c r="AH1627" s="89" t="s">
        <v>11071</v>
      </c>
      <c r="AI1627" s="89" t="s">
        <v>5344</v>
      </c>
      <c r="AJ1627" s="10" t="str">
        <f t="shared" si="462"/>
        <v>-</v>
      </c>
      <c r="AK1627" s="87" t="str">
        <f t="shared" si="463"/>
        <v>-</v>
      </c>
      <c r="AL1627" s="90" t="s">
        <v>11071</v>
      </c>
      <c r="AM1627" s="89" t="s">
        <v>11071</v>
      </c>
      <c r="AN1627" s="89" t="s">
        <v>5344</v>
      </c>
      <c r="AO1627" s="10" t="str">
        <f t="shared" si="464"/>
        <v>-</v>
      </c>
      <c r="AP1627" s="11" t="str">
        <f t="shared" si="465"/>
        <v>-</v>
      </c>
      <c r="AQ1627" s="91" t="s">
        <v>11071</v>
      </c>
      <c r="AR1627" s="89" t="s">
        <v>5344</v>
      </c>
      <c r="AS1627" s="89" t="s">
        <v>5344</v>
      </c>
      <c r="AT1627" s="10" t="str">
        <f t="shared" si="466"/>
        <v>-</v>
      </c>
      <c r="AU1627" s="87" t="str">
        <f t="shared" si="467"/>
        <v>-</v>
      </c>
      <c r="AV1627" s="15"/>
    </row>
    <row r="1628" spans="3:48" ht="50.1" customHeight="1">
      <c r="C1628" s="5"/>
      <c r="D1628" s="64" t="s">
        <v>3205</v>
      </c>
      <c r="E1628" s="65" t="s">
        <v>5273</v>
      </c>
      <c r="F1628" s="67" t="s">
        <v>3206</v>
      </c>
      <c r="G1628" s="29">
        <v>708</v>
      </c>
      <c r="H1628" s="13">
        <v>711</v>
      </c>
      <c r="I1628" s="10">
        <f t="shared" si="450"/>
        <v>-3</v>
      </c>
      <c r="J1628" s="87">
        <f t="shared" si="451"/>
        <v>-0.42194092827004215</v>
      </c>
      <c r="K1628" s="29">
        <v>0</v>
      </c>
      <c r="L1628" s="13">
        <v>0</v>
      </c>
      <c r="M1628" s="10" t="str">
        <f t="shared" si="452"/>
        <v>-</v>
      </c>
      <c r="N1628" s="87" t="str">
        <f t="shared" si="453"/>
        <v>-</v>
      </c>
      <c r="O1628" s="29">
        <v>0</v>
      </c>
      <c r="P1628" s="13">
        <v>0</v>
      </c>
      <c r="Q1628" s="10" t="str">
        <f t="shared" si="454"/>
        <v>-</v>
      </c>
      <c r="R1628" s="87" t="str">
        <f t="shared" si="455"/>
        <v>-</v>
      </c>
      <c r="S1628" s="29">
        <v>708</v>
      </c>
      <c r="T1628" s="13">
        <v>711</v>
      </c>
      <c r="U1628" s="10">
        <f t="shared" si="456"/>
        <v>-3</v>
      </c>
      <c r="V1628" s="87">
        <f t="shared" si="457"/>
        <v>-0.42194092827004215</v>
      </c>
      <c r="W1628" s="88" t="s">
        <v>9741</v>
      </c>
      <c r="X1628" s="89">
        <v>708</v>
      </c>
      <c r="Y1628" s="89">
        <v>711</v>
      </c>
      <c r="Z1628" s="10">
        <f t="shared" si="458"/>
        <v>-3</v>
      </c>
      <c r="AA1628" s="87">
        <f t="shared" si="459"/>
        <v>-0.42194092827004215</v>
      </c>
      <c r="AB1628" s="90" t="s">
        <v>11071</v>
      </c>
      <c r="AC1628" s="89" t="s">
        <v>11071</v>
      </c>
      <c r="AD1628" s="89" t="s">
        <v>5344</v>
      </c>
      <c r="AE1628" s="10" t="str">
        <f t="shared" si="460"/>
        <v>-</v>
      </c>
      <c r="AF1628" s="11" t="str">
        <f t="shared" si="461"/>
        <v>-</v>
      </c>
      <c r="AG1628" s="91" t="s">
        <v>11071</v>
      </c>
      <c r="AH1628" s="89" t="s">
        <v>11071</v>
      </c>
      <c r="AI1628" s="89" t="s">
        <v>5344</v>
      </c>
      <c r="AJ1628" s="10" t="str">
        <f t="shared" si="462"/>
        <v>-</v>
      </c>
      <c r="AK1628" s="87" t="str">
        <f t="shared" si="463"/>
        <v>-</v>
      </c>
      <c r="AL1628" s="90" t="s">
        <v>11071</v>
      </c>
      <c r="AM1628" s="89" t="s">
        <v>11071</v>
      </c>
      <c r="AN1628" s="89" t="s">
        <v>5344</v>
      </c>
      <c r="AO1628" s="10" t="str">
        <f t="shared" si="464"/>
        <v>-</v>
      </c>
      <c r="AP1628" s="11" t="str">
        <f t="shared" si="465"/>
        <v>-</v>
      </c>
      <c r="AQ1628" s="91" t="s">
        <v>11071</v>
      </c>
      <c r="AR1628" s="89" t="s">
        <v>5344</v>
      </c>
      <c r="AS1628" s="89" t="s">
        <v>5344</v>
      </c>
      <c r="AT1628" s="10" t="str">
        <f t="shared" si="466"/>
        <v>-</v>
      </c>
      <c r="AU1628" s="87" t="str">
        <f t="shared" si="467"/>
        <v>-</v>
      </c>
      <c r="AV1628" s="15"/>
    </row>
    <row r="1629" spans="3:48" ht="50.1" customHeight="1">
      <c r="C1629" s="5"/>
      <c r="D1629" s="64" t="s">
        <v>3207</v>
      </c>
      <c r="E1629" s="65" t="s">
        <v>5273</v>
      </c>
      <c r="F1629" s="67" t="s">
        <v>3208</v>
      </c>
      <c r="G1629" s="29">
        <v>920</v>
      </c>
      <c r="H1629" s="13">
        <v>1085</v>
      </c>
      <c r="I1629" s="10">
        <f t="shared" si="450"/>
        <v>-165</v>
      </c>
      <c r="J1629" s="87">
        <f t="shared" si="451"/>
        <v>-15.207373271889402</v>
      </c>
      <c r="K1629" s="29">
        <v>158</v>
      </c>
      <c r="L1629" s="13">
        <v>198</v>
      </c>
      <c r="M1629" s="10">
        <f t="shared" si="452"/>
        <v>-40</v>
      </c>
      <c r="N1629" s="87">
        <f t="shared" si="453"/>
        <v>-20.202020202020201</v>
      </c>
      <c r="O1629" s="29">
        <v>0</v>
      </c>
      <c r="P1629" s="13">
        <v>0</v>
      </c>
      <c r="Q1629" s="10" t="str">
        <f t="shared" si="454"/>
        <v>-</v>
      </c>
      <c r="R1629" s="87" t="str">
        <f t="shared" si="455"/>
        <v>-</v>
      </c>
      <c r="S1629" s="29">
        <v>761</v>
      </c>
      <c r="T1629" s="13">
        <v>887</v>
      </c>
      <c r="U1629" s="10">
        <f t="shared" si="456"/>
        <v>-126</v>
      </c>
      <c r="V1629" s="87">
        <f t="shared" si="457"/>
        <v>-14.205186020293123</v>
      </c>
      <c r="W1629" s="88" t="s">
        <v>5431</v>
      </c>
      <c r="X1629" s="89">
        <v>660</v>
      </c>
      <c r="Y1629" s="89">
        <v>716</v>
      </c>
      <c r="Z1629" s="10">
        <f t="shared" si="458"/>
        <v>-56</v>
      </c>
      <c r="AA1629" s="87">
        <f t="shared" si="459"/>
        <v>-7.8212290502793298</v>
      </c>
      <c r="AB1629" s="90" t="s">
        <v>9742</v>
      </c>
      <c r="AC1629" s="89">
        <v>101</v>
      </c>
      <c r="AD1629" s="89">
        <v>171</v>
      </c>
      <c r="AE1629" s="10">
        <f t="shared" si="460"/>
        <v>-70</v>
      </c>
      <c r="AF1629" s="11">
        <f t="shared" si="461"/>
        <v>-40.935672514619881</v>
      </c>
      <c r="AG1629" s="91" t="s">
        <v>11071</v>
      </c>
      <c r="AH1629" s="89" t="s">
        <v>11071</v>
      </c>
      <c r="AI1629" s="89" t="s">
        <v>5344</v>
      </c>
      <c r="AJ1629" s="10" t="str">
        <f t="shared" si="462"/>
        <v>-</v>
      </c>
      <c r="AK1629" s="87" t="str">
        <f t="shared" si="463"/>
        <v>-</v>
      </c>
      <c r="AL1629" s="90" t="s">
        <v>11071</v>
      </c>
      <c r="AM1629" s="89" t="s">
        <v>11071</v>
      </c>
      <c r="AN1629" s="89" t="s">
        <v>5344</v>
      </c>
      <c r="AO1629" s="10" t="str">
        <f t="shared" si="464"/>
        <v>-</v>
      </c>
      <c r="AP1629" s="11" t="str">
        <f t="shared" si="465"/>
        <v>-</v>
      </c>
      <c r="AQ1629" s="91" t="s">
        <v>11071</v>
      </c>
      <c r="AR1629" s="89" t="s">
        <v>5344</v>
      </c>
      <c r="AS1629" s="89" t="s">
        <v>5344</v>
      </c>
      <c r="AT1629" s="10" t="str">
        <f t="shared" si="466"/>
        <v>-</v>
      </c>
      <c r="AU1629" s="87" t="str">
        <f t="shared" si="467"/>
        <v>-</v>
      </c>
      <c r="AV1629" s="15"/>
    </row>
    <row r="1630" spans="3:48" ht="50.1" customHeight="1">
      <c r="C1630" s="5"/>
      <c r="D1630" s="64" t="s">
        <v>3209</v>
      </c>
      <c r="E1630" s="65" t="s">
        <v>5273</v>
      </c>
      <c r="F1630" s="67" t="s">
        <v>3210</v>
      </c>
      <c r="G1630" s="29">
        <v>1423</v>
      </c>
      <c r="H1630" s="13">
        <v>1413</v>
      </c>
      <c r="I1630" s="10">
        <f t="shared" si="450"/>
        <v>10</v>
      </c>
      <c r="J1630" s="87">
        <f t="shared" si="451"/>
        <v>0.70771408351026177</v>
      </c>
      <c r="K1630" s="29">
        <v>0</v>
      </c>
      <c r="L1630" s="13">
        <v>0</v>
      </c>
      <c r="M1630" s="10" t="str">
        <f t="shared" si="452"/>
        <v>-</v>
      </c>
      <c r="N1630" s="87" t="str">
        <f t="shared" si="453"/>
        <v>-</v>
      </c>
      <c r="O1630" s="29">
        <v>0</v>
      </c>
      <c r="P1630" s="13">
        <v>0</v>
      </c>
      <c r="Q1630" s="10" t="str">
        <f t="shared" si="454"/>
        <v>-</v>
      </c>
      <c r="R1630" s="87" t="str">
        <f t="shared" si="455"/>
        <v>-</v>
      </c>
      <c r="S1630" s="29">
        <v>1423</v>
      </c>
      <c r="T1630" s="13">
        <v>1413</v>
      </c>
      <c r="U1630" s="10">
        <f t="shared" si="456"/>
        <v>10</v>
      </c>
      <c r="V1630" s="87">
        <f t="shared" si="457"/>
        <v>0.70771408351026177</v>
      </c>
      <c r="W1630" s="88" t="s">
        <v>9743</v>
      </c>
      <c r="X1630" s="89">
        <v>1399</v>
      </c>
      <c r="Y1630" s="89">
        <v>1390</v>
      </c>
      <c r="Z1630" s="10">
        <f t="shared" si="458"/>
        <v>9</v>
      </c>
      <c r="AA1630" s="87">
        <f t="shared" si="459"/>
        <v>0.64748201438848918</v>
      </c>
      <c r="AB1630" s="90" t="s">
        <v>9744</v>
      </c>
      <c r="AC1630" s="89">
        <v>24</v>
      </c>
      <c r="AD1630" s="89">
        <v>23</v>
      </c>
      <c r="AE1630" s="10">
        <f t="shared" si="460"/>
        <v>1</v>
      </c>
      <c r="AF1630" s="11">
        <f t="shared" si="461"/>
        <v>4.3478260869565215</v>
      </c>
      <c r="AG1630" s="91" t="s">
        <v>11071</v>
      </c>
      <c r="AH1630" s="89" t="s">
        <v>11071</v>
      </c>
      <c r="AI1630" s="89" t="s">
        <v>5344</v>
      </c>
      <c r="AJ1630" s="10" t="str">
        <f t="shared" si="462"/>
        <v>-</v>
      </c>
      <c r="AK1630" s="87" t="str">
        <f t="shared" si="463"/>
        <v>-</v>
      </c>
      <c r="AL1630" s="90" t="s">
        <v>11071</v>
      </c>
      <c r="AM1630" s="89" t="s">
        <v>11071</v>
      </c>
      <c r="AN1630" s="89" t="s">
        <v>5344</v>
      </c>
      <c r="AO1630" s="10" t="str">
        <f t="shared" si="464"/>
        <v>-</v>
      </c>
      <c r="AP1630" s="11" t="str">
        <f t="shared" si="465"/>
        <v>-</v>
      </c>
      <c r="AQ1630" s="91" t="s">
        <v>11071</v>
      </c>
      <c r="AR1630" s="89" t="s">
        <v>5344</v>
      </c>
      <c r="AS1630" s="89" t="s">
        <v>5344</v>
      </c>
      <c r="AT1630" s="10" t="str">
        <f t="shared" si="466"/>
        <v>-</v>
      </c>
      <c r="AU1630" s="87" t="str">
        <f t="shared" si="467"/>
        <v>-</v>
      </c>
      <c r="AV1630" s="15"/>
    </row>
    <row r="1631" spans="3:48" ht="50.1" customHeight="1">
      <c r="C1631" s="5"/>
      <c r="D1631" s="64" t="s">
        <v>3211</v>
      </c>
      <c r="E1631" s="65" t="s">
        <v>5273</v>
      </c>
      <c r="F1631" s="67" t="s">
        <v>3212</v>
      </c>
      <c r="G1631" s="29">
        <v>1898</v>
      </c>
      <c r="H1631" s="13">
        <v>1929</v>
      </c>
      <c r="I1631" s="10">
        <f t="shared" si="450"/>
        <v>-31</v>
      </c>
      <c r="J1631" s="87">
        <f t="shared" si="451"/>
        <v>-1.6070502851218249</v>
      </c>
      <c r="K1631" s="29">
        <v>0</v>
      </c>
      <c r="L1631" s="13">
        <v>0</v>
      </c>
      <c r="M1631" s="10" t="str">
        <f t="shared" si="452"/>
        <v>-</v>
      </c>
      <c r="N1631" s="87" t="str">
        <f t="shared" si="453"/>
        <v>-</v>
      </c>
      <c r="O1631" s="29">
        <v>0</v>
      </c>
      <c r="P1631" s="13">
        <v>0</v>
      </c>
      <c r="Q1631" s="10" t="str">
        <f t="shared" si="454"/>
        <v>-</v>
      </c>
      <c r="R1631" s="87" t="str">
        <f t="shared" si="455"/>
        <v>-</v>
      </c>
      <c r="S1631" s="29">
        <v>1898</v>
      </c>
      <c r="T1631" s="13">
        <v>1929</v>
      </c>
      <c r="U1631" s="10">
        <f t="shared" si="456"/>
        <v>-31</v>
      </c>
      <c r="V1631" s="87">
        <f t="shared" si="457"/>
        <v>-1.6070502851218249</v>
      </c>
      <c r="W1631" s="88" t="s">
        <v>9745</v>
      </c>
      <c r="X1631" s="89">
        <v>1898.325</v>
      </c>
      <c r="Y1631" s="89">
        <v>1928.5350000000001</v>
      </c>
      <c r="Z1631" s="10">
        <f t="shared" si="458"/>
        <v>-30.210000000000036</v>
      </c>
      <c r="AA1631" s="87">
        <f t="shared" si="459"/>
        <v>-1.5664740333984104</v>
      </c>
      <c r="AB1631" s="90" t="s">
        <v>11071</v>
      </c>
      <c r="AC1631" s="89" t="s">
        <v>11071</v>
      </c>
      <c r="AD1631" s="89" t="s">
        <v>5344</v>
      </c>
      <c r="AE1631" s="10" t="str">
        <f t="shared" si="460"/>
        <v>-</v>
      </c>
      <c r="AF1631" s="11" t="str">
        <f t="shared" si="461"/>
        <v>-</v>
      </c>
      <c r="AG1631" s="91" t="s">
        <v>11071</v>
      </c>
      <c r="AH1631" s="89" t="s">
        <v>11071</v>
      </c>
      <c r="AI1631" s="89" t="s">
        <v>5344</v>
      </c>
      <c r="AJ1631" s="10" t="str">
        <f t="shared" si="462"/>
        <v>-</v>
      </c>
      <c r="AK1631" s="87" t="str">
        <f t="shared" si="463"/>
        <v>-</v>
      </c>
      <c r="AL1631" s="90" t="s">
        <v>11071</v>
      </c>
      <c r="AM1631" s="89" t="s">
        <v>11071</v>
      </c>
      <c r="AN1631" s="89" t="s">
        <v>5344</v>
      </c>
      <c r="AO1631" s="10" t="str">
        <f t="shared" si="464"/>
        <v>-</v>
      </c>
      <c r="AP1631" s="11" t="str">
        <f t="shared" si="465"/>
        <v>-</v>
      </c>
      <c r="AQ1631" s="91" t="s">
        <v>11071</v>
      </c>
      <c r="AR1631" s="89" t="s">
        <v>5344</v>
      </c>
      <c r="AS1631" s="89" t="s">
        <v>5344</v>
      </c>
      <c r="AT1631" s="10" t="str">
        <f t="shared" si="466"/>
        <v>-</v>
      </c>
      <c r="AU1631" s="87" t="str">
        <f t="shared" si="467"/>
        <v>-</v>
      </c>
      <c r="AV1631" s="15"/>
    </row>
    <row r="1632" spans="3:48" ht="50.1" customHeight="1">
      <c r="C1632" s="5"/>
      <c r="D1632" s="64" t="s">
        <v>3213</v>
      </c>
      <c r="E1632" s="65" t="s">
        <v>5273</v>
      </c>
      <c r="F1632" s="67" t="s">
        <v>3214</v>
      </c>
      <c r="G1632" s="29">
        <v>32</v>
      </c>
      <c r="H1632" s="13">
        <v>32</v>
      </c>
      <c r="I1632" s="10">
        <f t="shared" si="450"/>
        <v>0</v>
      </c>
      <c r="J1632" s="87">
        <f t="shared" si="451"/>
        <v>0</v>
      </c>
      <c r="K1632" s="29">
        <v>32</v>
      </c>
      <c r="L1632" s="13">
        <v>32</v>
      </c>
      <c r="M1632" s="10">
        <f t="shared" si="452"/>
        <v>0</v>
      </c>
      <c r="N1632" s="87">
        <f t="shared" si="453"/>
        <v>0</v>
      </c>
      <c r="O1632" s="29">
        <v>0</v>
      </c>
      <c r="P1632" s="13">
        <v>0</v>
      </c>
      <c r="Q1632" s="10" t="str">
        <f t="shared" si="454"/>
        <v>-</v>
      </c>
      <c r="R1632" s="87" t="str">
        <f t="shared" si="455"/>
        <v>-</v>
      </c>
      <c r="S1632" s="29">
        <v>0</v>
      </c>
      <c r="T1632" s="13">
        <v>0</v>
      </c>
      <c r="U1632" s="10" t="str">
        <f t="shared" si="456"/>
        <v>-</v>
      </c>
      <c r="V1632" s="87" t="str">
        <f t="shared" si="457"/>
        <v>-</v>
      </c>
      <c r="W1632" s="88" t="s">
        <v>11071</v>
      </c>
      <c r="X1632" s="89" t="s">
        <v>11071</v>
      </c>
      <c r="Y1632" s="89" t="s">
        <v>5344</v>
      </c>
      <c r="Z1632" s="10" t="str">
        <f t="shared" si="458"/>
        <v>-</v>
      </c>
      <c r="AA1632" s="87" t="str">
        <f t="shared" si="459"/>
        <v>-</v>
      </c>
      <c r="AB1632" s="90" t="s">
        <v>11071</v>
      </c>
      <c r="AC1632" s="89" t="s">
        <v>11071</v>
      </c>
      <c r="AD1632" s="89" t="s">
        <v>5344</v>
      </c>
      <c r="AE1632" s="10" t="str">
        <f t="shared" si="460"/>
        <v>-</v>
      </c>
      <c r="AF1632" s="11" t="str">
        <f t="shared" si="461"/>
        <v>-</v>
      </c>
      <c r="AG1632" s="91" t="s">
        <v>11071</v>
      </c>
      <c r="AH1632" s="89" t="s">
        <v>11071</v>
      </c>
      <c r="AI1632" s="89" t="s">
        <v>5344</v>
      </c>
      <c r="AJ1632" s="10" t="str">
        <f t="shared" si="462"/>
        <v>-</v>
      </c>
      <c r="AK1632" s="87" t="str">
        <f t="shared" si="463"/>
        <v>-</v>
      </c>
      <c r="AL1632" s="90" t="s">
        <v>11071</v>
      </c>
      <c r="AM1632" s="89" t="s">
        <v>11071</v>
      </c>
      <c r="AN1632" s="89" t="s">
        <v>5344</v>
      </c>
      <c r="AO1632" s="10" t="str">
        <f t="shared" si="464"/>
        <v>-</v>
      </c>
      <c r="AP1632" s="11" t="str">
        <f t="shared" si="465"/>
        <v>-</v>
      </c>
      <c r="AQ1632" s="91" t="s">
        <v>11071</v>
      </c>
      <c r="AR1632" s="89" t="s">
        <v>5344</v>
      </c>
      <c r="AS1632" s="89" t="s">
        <v>5344</v>
      </c>
      <c r="AT1632" s="10" t="str">
        <f t="shared" si="466"/>
        <v>-</v>
      </c>
      <c r="AU1632" s="87" t="str">
        <f t="shared" si="467"/>
        <v>-</v>
      </c>
      <c r="AV1632" s="15"/>
    </row>
    <row r="1633" spans="3:48" ht="50.1" customHeight="1">
      <c r="C1633" s="5"/>
      <c r="D1633" s="64" t="s">
        <v>3215</v>
      </c>
      <c r="E1633" s="65" t="s">
        <v>5273</v>
      </c>
      <c r="F1633" s="67" t="s">
        <v>3216</v>
      </c>
      <c r="G1633" s="29">
        <v>890</v>
      </c>
      <c r="H1633" s="13">
        <v>590</v>
      </c>
      <c r="I1633" s="10">
        <f t="shared" si="450"/>
        <v>300</v>
      </c>
      <c r="J1633" s="87">
        <f t="shared" si="451"/>
        <v>50.847457627118644</v>
      </c>
      <c r="K1633" s="29">
        <v>890</v>
      </c>
      <c r="L1633" s="13">
        <v>590</v>
      </c>
      <c r="M1633" s="10">
        <f t="shared" si="452"/>
        <v>300</v>
      </c>
      <c r="N1633" s="87">
        <f t="shared" si="453"/>
        <v>50.847457627118644</v>
      </c>
      <c r="O1633" s="29">
        <v>0</v>
      </c>
      <c r="P1633" s="13">
        <v>0</v>
      </c>
      <c r="Q1633" s="10" t="str">
        <f t="shared" si="454"/>
        <v>-</v>
      </c>
      <c r="R1633" s="87" t="str">
        <f t="shared" si="455"/>
        <v>-</v>
      </c>
      <c r="S1633" s="29">
        <v>0</v>
      </c>
      <c r="T1633" s="13">
        <v>0</v>
      </c>
      <c r="U1633" s="10" t="str">
        <f t="shared" si="456"/>
        <v>-</v>
      </c>
      <c r="V1633" s="87" t="str">
        <f t="shared" si="457"/>
        <v>-</v>
      </c>
      <c r="W1633" s="88" t="s">
        <v>11071</v>
      </c>
      <c r="X1633" s="89" t="s">
        <v>11071</v>
      </c>
      <c r="Y1633" s="89" t="s">
        <v>5344</v>
      </c>
      <c r="Z1633" s="10" t="str">
        <f t="shared" si="458"/>
        <v>-</v>
      </c>
      <c r="AA1633" s="87" t="str">
        <f t="shared" si="459"/>
        <v>-</v>
      </c>
      <c r="AB1633" s="90" t="s">
        <v>11071</v>
      </c>
      <c r="AC1633" s="89" t="s">
        <v>11071</v>
      </c>
      <c r="AD1633" s="89" t="s">
        <v>5344</v>
      </c>
      <c r="AE1633" s="10" t="str">
        <f t="shared" si="460"/>
        <v>-</v>
      </c>
      <c r="AF1633" s="11" t="str">
        <f t="shared" si="461"/>
        <v>-</v>
      </c>
      <c r="AG1633" s="91" t="s">
        <v>11071</v>
      </c>
      <c r="AH1633" s="89" t="s">
        <v>11071</v>
      </c>
      <c r="AI1633" s="89" t="s">
        <v>5344</v>
      </c>
      <c r="AJ1633" s="10" t="str">
        <f t="shared" si="462"/>
        <v>-</v>
      </c>
      <c r="AK1633" s="87" t="str">
        <f t="shared" si="463"/>
        <v>-</v>
      </c>
      <c r="AL1633" s="90" t="s">
        <v>11071</v>
      </c>
      <c r="AM1633" s="89" t="s">
        <v>11071</v>
      </c>
      <c r="AN1633" s="89" t="s">
        <v>5344</v>
      </c>
      <c r="AO1633" s="10" t="str">
        <f t="shared" si="464"/>
        <v>-</v>
      </c>
      <c r="AP1633" s="11" t="str">
        <f t="shared" si="465"/>
        <v>-</v>
      </c>
      <c r="AQ1633" s="91" t="s">
        <v>11071</v>
      </c>
      <c r="AR1633" s="89" t="s">
        <v>5344</v>
      </c>
      <c r="AS1633" s="89" t="s">
        <v>5344</v>
      </c>
      <c r="AT1633" s="10" t="str">
        <f t="shared" si="466"/>
        <v>-</v>
      </c>
      <c r="AU1633" s="87" t="str">
        <f t="shared" si="467"/>
        <v>-</v>
      </c>
      <c r="AV1633" s="15"/>
    </row>
    <row r="1634" spans="3:48" ht="50.1" customHeight="1">
      <c r="C1634" s="5"/>
      <c r="D1634" s="64" t="s">
        <v>3217</v>
      </c>
      <c r="E1634" s="65" t="s">
        <v>5273</v>
      </c>
      <c r="F1634" s="67" t="s">
        <v>3218</v>
      </c>
      <c r="G1634" s="29">
        <v>300</v>
      </c>
      <c r="H1634" s="13">
        <v>326</v>
      </c>
      <c r="I1634" s="10">
        <f t="shared" si="450"/>
        <v>-26</v>
      </c>
      <c r="J1634" s="87">
        <f t="shared" si="451"/>
        <v>-7.9754601226993866</v>
      </c>
      <c r="K1634" s="29">
        <v>1</v>
      </c>
      <c r="L1634" s="13">
        <v>1</v>
      </c>
      <c r="M1634" s="10">
        <f t="shared" si="452"/>
        <v>0</v>
      </c>
      <c r="N1634" s="87">
        <f t="shared" si="453"/>
        <v>0</v>
      </c>
      <c r="O1634" s="29">
        <v>0</v>
      </c>
      <c r="P1634" s="13">
        <v>0</v>
      </c>
      <c r="Q1634" s="10" t="str">
        <f t="shared" si="454"/>
        <v>-</v>
      </c>
      <c r="R1634" s="87" t="str">
        <f t="shared" si="455"/>
        <v>-</v>
      </c>
      <c r="S1634" s="29">
        <v>299</v>
      </c>
      <c r="T1634" s="13">
        <v>325</v>
      </c>
      <c r="U1634" s="10">
        <f t="shared" si="456"/>
        <v>-26</v>
      </c>
      <c r="V1634" s="87">
        <f t="shared" si="457"/>
        <v>-8</v>
      </c>
      <c r="W1634" s="88" t="s">
        <v>9746</v>
      </c>
      <c r="X1634" s="89">
        <v>299</v>
      </c>
      <c r="Y1634" s="89">
        <v>325</v>
      </c>
      <c r="Z1634" s="10">
        <f t="shared" si="458"/>
        <v>-26</v>
      </c>
      <c r="AA1634" s="87">
        <f t="shared" si="459"/>
        <v>-8</v>
      </c>
      <c r="AB1634" s="90" t="s">
        <v>11071</v>
      </c>
      <c r="AC1634" s="89" t="s">
        <v>11071</v>
      </c>
      <c r="AD1634" s="89" t="s">
        <v>5344</v>
      </c>
      <c r="AE1634" s="10" t="str">
        <f t="shared" si="460"/>
        <v>-</v>
      </c>
      <c r="AF1634" s="11" t="str">
        <f t="shared" si="461"/>
        <v>-</v>
      </c>
      <c r="AG1634" s="91" t="s">
        <v>11071</v>
      </c>
      <c r="AH1634" s="89" t="s">
        <v>11071</v>
      </c>
      <c r="AI1634" s="89" t="s">
        <v>5344</v>
      </c>
      <c r="AJ1634" s="10" t="str">
        <f t="shared" si="462"/>
        <v>-</v>
      </c>
      <c r="AK1634" s="87" t="str">
        <f t="shared" si="463"/>
        <v>-</v>
      </c>
      <c r="AL1634" s="90" t="s">
        <v>11071</v>
      </c>
      <c r="AM1634" s="89" t="s">
        <v>11071</v>
      </c>
      <c r="AN1634" s="89" t="s">
        <v>5344</v>
      </c>
      <c r="AO1634" s="10" t="str">
        <f t="shared" si="464"/>
        <v>-</v>
      </c>
      <c r="AP1634" s="11" t="str">
        <f t="shared" si="465"/>
        <v>-</v>
      </c>
      <c r="AQ1634" s="91" t="s">
        <v>11071</v>
      </c>
      <c r="AR1634" s="89" t="s">
        <v>5344</v>
      </c>
      <c r="AS1634" s="89" t="s">
        <v>5344</v>
      </c>
      <c r="AT1634" s="10" t="str">
        <f t="shared" si="466"/>
        <v>-</v>
      </c>
      <c r="AU1634" s="87" t="str">
        <f t="shared" si="467"/>
        <v>-</v>
      </c>
      <c r="AV1634" s="15"/>
    </row>
    <row r="1635" spans="3:48" ht="50.1" customHeight="1">
      <c r="C1635" s="5"/>
      <c r="D1635" s="64" t="s">
        <v>5216</v>
      </c>
      <c r="E1635" s="65" t="s">
        <v>5306</v>
      </c>
      <c r="F1635" s="67" t="s">
        <v>5217</v>
      </c>
      <c r="G1635" s="29">
        <v>231287</v>
      </c>
      <c r="H1635" s="13">
        <v>226282</v>
      </c>
      <c r="I1635" s="10">
        <f t="shared" si="450"/>
        <v>5005</v>
      </c>
      <c r="J1635" s="87">
        <f t="shared" si="451"/>
        <v>2.2118418610406483</v>
      </c>
      <c r="K1635" s="29">
        <v>166382</v>
      </c>
      <c r="L1635" s="13">
        <v>161606</v>
      </c>
      <c r="M1635" s="10">
        <f t="shared" si="452"/>
        <v>4776</v>
      </c>
      <c r="N1635" s="87">
        <f t="shared" si="453"/>
        <v>2.9553358167394772</v>
      </c>
      <c r="O1635" s="29">
        <v>0</v>
      </c>
      <c r="P1635" s="13">
        <v>0</v>
      </c>
      <c r="Q1635" s="10" t="str">
        <f t="shared" si="454"/>
        <v>-</v>
      </c>
      <c r="R1635" s="87" t="str">
        <f t="shared" si="455"/>
        <v>-</v>
      </c>
      <c r="S1635" s="29">
        <v>64905</v>
      </c>
      <c r="T1635" s="13">
        <v>64677</v>
      </c>
      <c r="U1635" s="10">
        <f t="shared" si="456"/>
        <v>228</v>
      </c>
      <c r="V1635" s="87">
        <f t="shared" si="457"/>
        <v>0.35252098891414257</v>
      </c>
      <c r="W1635" s="88" t="s">
        <v>5383</v>
      </c>
      <c r="X1635" s="89">
        <v>22649</v>
      </c>
      <c r="Y1635" s="89">
        <v>22633</v>
      </c>
      <c r="Z1635" s="10">
        <f t="shared" si="458"/>
        <v>16</v>
      </c>
      <c r="AA1635" s="87">
        <f t="shared" si="459"/>
        <v>7.0693235541024163E-2</v>
      </c>
      <c r="AB1635" s="90" t="s">
        <v>7570</v>
      </c>
      <c r="AC1635" s="89">
        <v>19393</v>
      </c>
      <c r="AD1635" s="89">
        <v>19390</v>
      </c>
      <c r="AE1635" s="10">
        <f t="shared" si="460"/>
        <v>3</v>
      </c>
      <c r="AF1635" s="11">
        <f t="shared" si="461"/>
        <v>1.5471892728210418E-2</v>
      </c>
      <c r="AG1635" s="91" t="s">
        <v>5863</v>
      </c>
      <c r="AH1635" s="89">
        <v>8960</v>
      </c>
      <c r="AI1635" s="89">
        <v>8260</v>
      </c>
      <c r="AJ1635" s="10">
        <f t="shared" si="462"/>
        <v>700</v>
      </c>
      <c r="AK1635" s="87">
        <f t="shared" si="463"/>
        <v>8.4745762711864394</v>
      </c>
      <c r="AL1635" s="90" t="s">
        <v>7571</v>
      </c>
      <c r="AM1635" s="89">
        <v>2462</v>
      </c>
      <c r="AN1635" s="89">
        <v>2567</v>
      </c>
      <c r="AO1635" s="10">
        <f t="shared" si="464"/>
        <v>-105</v>
      </c>
      <c r="AP1635" s="11">
        <f t="shared" si="465"/>
        <v>-4.0903778730035061</v>
      </c>
      <c r="AQ1635" s="91" t="s">
        <v>7572</v>
      </c>
      <c r="AR1635" s="89">
        <v>1536</v>
      </c>
      <c r="AS1635" s="89">
        <v>1692</v>
      </c>
      <c r="AT1635" s="10">
        <f t="shared" si="466"/>
        <v>-156</v>
      </c>
      <c r="AU1635" s="87">
        <f t="shared" si="467"/>
        <v>-9.2198581560283674</v>
      </c>
      <c r="AV1635" s="19" t="s">
        <v>7573</v>
      </c>
    </row>
    <row r="1636" spans="3:48" ht="50.1" customHeight="1">
      <c r="C1636" s="5"/>
      <c r="D1636" s="64" t="s">
        <v>5218</v>
      </c>
      <c r="E1636" s="65" t="s">
        <v>5306</v>
      </c>
      <c r="F1636" s="67" t="s">
        <v>5219</v>
      </c>
      <c r="G1636" s="29">
        <v>43397</v>
      </c>
      <c r="H1636" s="13">
        <v>41138</v>
      </c>
      <c r="I1636" s="10">
        <f t="shared" si="450"/>
        <v>2259</v>
      </c>
      <c r="J1636" s="87">
        <f t="shared" si="451"/>
        <v>5.4912732753172255</v>
      </c>
      <c r="K1636" s="29">
        <v>8564</v>
      </c>
      <c r="L1636" s="13">
        <v>2500</v>
      </c>
      <c r="M1636" s="10">
        <f t="shared" si="452"/>
        <v>6064</v>
      </c>
      <c r="N1636" s="87">
        <f t="shared" si="453"/>
        <v>242.56000000000003</v>
      </c>
      <c r="O1636" s="29">
        <v>990</v>
      </c>
      <c r="P1636" s="13">
        <v>2377</v>
      </c>
      <c r="Q1636" s="10">
        <f t="shared" si="454"/>
        <v>-1387</v>
      </c>
      <c r="R1636" s="87">
        <f t="shared" si="455"/>
        <v>-58.350862431636521</v>
      </c>
      <c r="S1636" s="29">
        <v>33842</v>
      </c>
      <c r="T1636" s="13">
        <v>36262</v>
      </c>
      <c r="U1636" s="10">
        <f t="shared" si="456"/>
        <v>-2420</v>
      </c>
      <c r="V1636" s="87">
        <f t="shared" si="457"/>
        <v>-6.6736528597429814</v>
      </c>
      <c r="W1636" s="88" t="s">
        <v>7567</v>
      </c>
      <c r="X1636" s="89">
        <v>18862</v>
      </c>
      <c r="Y1636" s="89">
        <v>18720</v>
      </c>
      <c r="Z1636" s="10">
        <f t="shared" si="458"/>
        <v>142</v>
      </c>
      <c r="AA1636" s="87">
        <f t="shared" si="459"/>
        <v>0.75854700854700852</v>
      </c>
      <c r="AB1636" s="90" t="s">
        <v>6800</v>
      </c>
      <c r="AC1636" s="89">
        <v>5271</v>
      </c>
      <c r="AD1636" s="89">
        <v>5039</v>
      </c>
      <c r="AE1636" s="10">
        <f t="shared" si="460"/>
        <v>232</v>
      </c>
      <c r="AF1636" s="11">
        <f t="shared" si="461"/>
        <v>4.6040881127207776</v>
      </c>
      <c r="AG1636" s="91" t="s">
        <v>6410</v>
      </c>
      <c r="AH1636" s="89">
        <v>2345</v>
      </c>
      <c r="AI1636" s="89">
        <v>2344</v>
      </c>
      <c r="AJ1636" s="10">
        <f t="shared" si="462"/>
        <v>1</v>
      </c>
      <c r="AK1636" s="87">
        <f t="shared" si="463"/>
        <v>4.2662116040955635E-2</v>
      </c>
      <c r="AL1636" s="90" t="s">
        <v>6801</v>
      </c>
      <c r="AM1636" s="89">
        <v>1331</v>
      </c>
      <c r="AN1636" s="89">
        <v>1322</v>
      </c>
      <c r="AO1636" s="10">
        <f t="shared" si="464"/>
        <v>9</v>
      </c>
      <c r="AP1636" s="11">
        <f t="shared" si="465"/>
        <v>0.68078668683812404</v>
      </c>
      <c r="AQ1636" s="91" t="s">
        <v>7568</v>
      </c>
      <c r="AR1636" s="89">
        <v>1246</v>
      </c>
      <c r="AS1636" s="89">
        <v>1239</v>
      </c>
      <c r="AT1636" s="10">
        <f t="shared" si="466"/>
        <v>7</v>
      </c>
      <c r="AU1636" s="87">
        <f t="shared" si="467"/>
        <v>0.56497175141242939</v>
      </c>
      <c r="AV1636" s="19" t="s">
        <v>7569</v>
      </c>
    </row>
    <row r="1637" spans="3:48" ht="50.1" customHeight="1">
      <c r="C1637" s="5"/>
      <c r="D1637" s="64" t="s">
        <v>3219</v>
      </c>
      <c r="E1637" s="65" t="s">
        <v>5274</v>
      </c>
      <c r="F1637" s="67" t="s">
        <v>3220</v>
      </c>
      <c r="G1637" s="29">
        <v>7930</v>
      </c>
      <c r="H1637" s="13">
        <v>6852</v>
      </c>
      <c r="I1637" s="10">
        <f t="shared" si="450"/>
        <v>1078</v>
      </c>
      <c r="J1637" s="87">
        <f t="shared" si="451"/>
        <v>15.732632807939288</v>
      </c>
      <c r="K1637" s="29">
        <v>2899</v>
      </c>
      <c r="L1637" s="13">
        <v>2749</v>
      </c>
      <c r="M1637" s="10">
        <f t="shared" si="452"/>
        <v>150</v>
      </c>
      <c r="N1637" s="87">
        <f t="shared" si="453"/>
        <v>5.456529647144416</v>
      </c>
      <c r="O1637" s="29">
        <v>40</v>
      </c>
      <c r="P1637" s="13">
        <v>40</v>
      </c>
      <c r="Q1637" s="10">
        <f t="shared" si="454"/>
        <v>0</v>
      </c>
      <c r="R1637" s="87">
        <f t="shared" si="455"/>
        <v>0</v>
      </c>
      <c r="S1637" s="29">
        <v>4990</v>
      </c>
      <c r="T1637" s="13">
        <v>4062</v>
      </c>
      <c r="U1637" s="10">
        <f t="shared" si="456"/>
        <v>928</v>
      </c>
      <c r="V1637" s="87">
        <f t="shared" si="457"/>
        <v>22.845888724766127</v>
      </c>
      <c r="W1637" s="88" t="s">
        <v>9747</v>
      </c>
      <c r="X1637" s="89">
        <v>1459</v>
      </c>
      <c r="Y1637" s="89">
        <v>560</v>
      </c>
      <c r="Z1637" s="10">
        <f t="shared" si="458"/>
        <v>899</v>
      </c>
      <c r="AA1637" s="87">
        <f t="shared" si="459"/>
        <v>160.53571428571431</v>
      </c>
      <c r="AB1637" s="90" t="s">
        <v>9748</v>
      </c>
      <c r="AC1637" s="89">
        <v>1105</v>
      </c>
      <c r="AD1637" s="89">
        <v>1105</v>
      </c>
      <c r="AE1637" s="10">
        <f t="shared" si="460"/>
        <v>0</v>
      </c>
      <c r="AF1637" s="11">
        <f t="shared" si="461"/>
        <v>0</v>
      </c>
      <c r="AG1637" s="91" t="s">
        <v>9749</v>
      </c>
      <c r="AH1637" s="89">
        <v>547</v>
      </c>
      <c r="AI1637" s="89">
        <v>532</v>
      </c>
      <c r="AJ1637" s="10">
        <f t="shared" si="462"/>
        <v>15</v>
      </c>
      <c r="AK1637" s="87">
        <f t="shared" si="463"/>
        <v>2.8195488721804511</v>
      </c>
      <c r="AL1637" s="90" t="s">
        <v>9750</v>
      </c>
      <c r="AM1637" s="89">
        <v>500</v>
      </c>
      <c r="AN1637" s="89">
        <v>512</v>
      </c>
      <c r="AO1637" s="10">
        <f t="shared" si="464"/>
        <v>-12</v>
      </c>
      <c r="AP1637" s="11">
        <f t="shared" si="465"/>
        <v>-2.34375</v>
      </c>
      <c r="AQ1637" s="91" t="s">
        <v>9751</v>
      </c>
      <c r="AR1637" s="89">
        <v>386</v>
      </c>
      <c r="AS1637" s="89">
        <v>384</v>
      </c>
      <c r="AT1637" s="10">
        <f t="shared" si="466"/>
        <v>2</v>
      </c>
      <c r="AU1637" s="87">
        <f t="shared" si="467"/>
        <v>0.52083333333333326</v>
      </c>
      <c r="AV1637" s="19" t="s">
        <v>9752</v>
      </c>
    </row>
    <row r="1638" spans="3:48" ht="50.1" customHeight="1">
      <c r="C1638" s="5"/>
      <c r="D1638" s="64" t="s">
        <v>3221</v>
      </c>
      <c r="E1638" s="65" t="s">
        <v>5274</v>
      </c>
      <c r="F1638" s="67" t="s">
        <v>3222</v>
      </c>
      <c r="G1638" s="29">
        <v>19489</v>
      </c>
      <c r="H1638" s="13">
        <v>15506</v>
      </c>
      <c r="I1638" s="10">
        <f t="shared" si="450"/>
        <v>3983</v>
      </c>
      <c r="J1638" s="87">
        <f t="shared" si="451"/>
        <v>25.686830904166129</v>
      </c>
      <c r="K1638" s="29">
        <v>8481</v>
      </c>
      <c r="L1638" s="13">
        <v>6035</v>
      </c>
      <c r="M1638" s="10">
        <f t="shared" si="452"/>
        <v>2446</v>
      </c>
      <c r="N1638" s="87">
        <f t="shared" si="453"/>
        <v>40.530240265120135</v>
      </c>
      <c r="O1638" s="29">
        <v>1518</v>
      </c>
      <c r="P1638" s="13">
        <v>1552</v>
      </c>
      <c r="Q1638" s="10">
        <f t="shared" si="454"/>
        <v>-34</v>
      </c>
      <c r="R1638" s="87">
        <f t="shared" si="455"/>
        <v>-2.1907216494845358</v>
      </c>
      <c r="S1638" s="29">
        <v>9490</v>
      </c>
      <c r="T1638" s="13">
        <v>7919</v>
      </c>
      <c r="U1638" s="10">
        <f t="shared" si="456"/>
        <v>1571</v>
      </c>
      <c r="V1638" s="87">
        <f t="shared" si="457"/>
        <v>19.838363429725973</v>
      </c>
      <c r="W1638" s="88" t="s">
        <v>5378</v>
      </c>
      <c r="X1638" s="89">
        <v>7157</v>
      </c>
      <c r="Y1638" s="89">
        <v>5613</v>
      </c>
      <c r="Z1638" s="10">
        <f t="shared" si="458"/>
        <v>1544</v>
      </c>
      <c r="AA1638" s="87">
        <f t="shared" si="459"/>
        <v>27.507571708533764</v>
      </c>
      <c r="AB1638" s="90" t="s">
        <v>5317</v>
      </c>
      <c r="AC1638" s="89">
        <v>1287</v>
      </c>
      <c r="AD1638" s="89">
        <v>1318</v>
      </c>
      <c r="AE1638" s="10">
        <f t="shared" si="460"/>
        <v>-31</v>
      </c>
      <c r="AF1638" s="11">
        <f t="shared" si="461"/>
        <v>-2.3520485584218513</v>
      </c>
      <c r="AG1638" s="91" t="s">
        <v>5351</v>
      </c>
      <c r="AH1638" s="89">
        <v>397</v>
      </c>
      <c r="AI1638" s="89">
        <v>397</v>
      </c>
      <c r="AJ1638" s="10">
        <f t="shared" si="462"/>
        <v>0</v>
      </c>
      <c r="AK1638" s="87">
        <f t="shared" si="463"/>
        <v>0</v>
      </c>
      <c r="AL1638" s="90" t="s">
        <v>6802</v>
      </c>
      <c r="AM1638" s="89">
        <v>343</v>
      </c>
      <c r="AN1638" s="89">
        <v>362</v>
      </c>
      <c r="AO1638" s="10">
        <f t="shared" si="464"/>
        <v>-19</v>
      </c>
      <c r="AP1638" s="11">
        <f t="shared" si="465"/>
        <v>-5.2486187845303869</v>
      </c>
      <c r="AQ1638" s="91" t="s">
        <v>9753</v>
      </c>
      <c r="AR1638" s="89">
        <v>66</v>
      </c>
      <c r="AS1638" s="89">
        <v>63</v>
      </c>
      <c r="AT1638" s="10">
        <f t="shared" si="466"/>
        <v>3</v>
      </c>
      <c r="AU1638" s="87">
        <f t="shared" si="467"/>
        <v>4.7619047619047619</v>
      </c>
      <c r="AV1638" s="19" t="s">
        <v>9754</v>
      </c>
    </row>
    <row r="1639" spans="3:48" ht="50.1" customHeight="1">
      <c r="C1639" s="5"/>
      <c r="D1639" s="64" t="s">
        <v>3223</v>
      </c>
      <c r="E1639" s="65" t="s">
        <v>5274</v>
      </c>
      <c r="F1639" s="67" t="s">
        <v>3224</v>
      </c>
      <c r="G1639" s="29">
        <v>6999</v>
      </c>
      <c r="H1639" s="13">
        <v>7299</v>
      </c>
      <c r="I1639" s="10">
        <f t="shared" si="450"/>
        <v>-300</v>
      </c>
      <c r="J1639" s="87">
        <f t="shared" si="451"/>
        <v>-4.1101520756267984</v>
      </c>
      <c r="K1639" s="29">
        <v>4812</v>
      </c>
      <c r="L1639" s="13">
        <v>5250</v>
      </c>
      <c r="M1639" s="10">
        <f t="shared" si="452"/>
        <v>-438</v>
      </c>
      <c r="N1639" s="87">
        <f t="shared" si="453"/>
        <v>-8.3428571428571434</v>
      </c>
      <c r="O1639" s="29">
        <v>0</v>
      </c>
      <c r="P1639" s="13">
        <v>0</v>
      </c>
      <c r="Q1639" s="10" t="str">
        <f t="shared" si="454"/>
        <v>-</v>
      </c>
      <c r="R1639" s="87" t="str">
        <f t="shared" si="455"/>
        <v>-</v>
      </c>
      <c r="S1639" s="29">
        <v>2187</v>
      </c>
      <c r="T1639" s="13">
        <v>2049</v>
      </c>
      <c r="U1639" s="10">
        <f t="shared" si="456"/>
        <v>138</v>
      </c>
      <c r="V1639" s="87">
        <f t="shared" si="457"/>
        <v>6.7349926793557833</v>
      </c>
      <c r="W1639" s="88" t="s">
        <v>5383</v>
      </c>
      <c r="X1639" s="89">
        <v>424</v>
      </c>
      <c r="Y1639" s="89">
        <v>415</v>
      </c>
      <c r="Z1639" s="10">
        <f t="shared" si="458"/>
        <v>9</v>
      </c>
      <c r="AA1639" s="87">
        <f t="shared" si="459"/>
        <v>2.1686746987951806</v>
      </c>
      <c r="AB1639" s="90" t="s">
        <v>5346</v>
      </c>
      <c r="AC1639" s="89">
        <v>391</v>
      </c>
      <c r="AD1639" s="89">
        <v>371</v>
      </c>
      <c r="AE1639" s="10">
        <f t="shared" si="460"/>
        <v>20</v>
      </c>
      <c r="AF1639" s="11">
        <f t="shared" si="461"/>
        <v>5.3908355795148255</v>
      </c>
      <c r="AG1639" s="91" t="s">
        <v>6803</v>
      </c>
      <c r="AH1639" s="89">
        <v>293</v>
      </c>
      <c r="AI1639" s="89">
        <v>237</v>
      </c>
      <c r="AJ1639" s="10">
        <f t="shared" si="462"/>
        <v>56</v>
      </c>
      <c r="AK1639" s="87">
        <f t="shared" si="463"/>
        <v>23.628691983122362</v>
      </c>
      <c r="AL1639" s="90" t="s">
        <v>6804</v>
      </c>
      <c r="AM1639" s="89">
        <v>195</v>
      </c>
      <c r="AN1639" s="89">
        <v>176</v>
      </c>
      <c r="AO1639" s="10">
        <f t="shared" si="464"/>
        <v>19</v>
      </c>
      <c r="AP1639" s="11">
        <f t="shared" si="465"/>
        <v>10.795454545454545</v>
      </c>
      <c r="AQ1639" s="91" t="s">
        <v>5339</v>
      </c>
      <c r="AR1639" s="89">
        <v>133</v>
      </c>
      <c r="AS1639" s="89">
        <v>130</v>
      </c>
      <c r="AT1639" s="10">
        <f t="shared" si="466"/>
        <v>3</v>
      </c>
      <c r="AU1639" s="87">
        <f t="shared" si="467"/>
        <v>2.3076923076923079</v>
      </c>
      <c r="AV1639" s="19" t="s">
        <v>9755</v>
      </c>
    </row>
    <row r="1640" spans="3:48" ht="50.1" customHeight="1">
      <c r="C1640" s="5"/>
      <c r="D1640" s="64" t="s">
        <v>3225</v>
      </c>
      <c r="E1640" s="65" t="s">
        <v>5274</v>
      </c>
      <c r="F1640" s="67" t="s">
        <v>3226</v>
      </c>
      <c r="G1640" s="29">
        <v>35010</v>
      </c>
      <c r="H1640" s="13">
        <v>32348</v>
      </c>
      <c r="I1640" s="10">
        <f t="shared" si="450"/>
        <v>2662</v>
      </c>
      <c r="J1640" s="87">
        <f t="shared" si="451"/>
        <v>8.229256831952517</v>
      </c>
      <c r="K1640" s="29">
        <v>12786</v>
      </c>
      <c r="L1640" s="13">
        <v>13382</v>
      </c>
      <c r="M1640" s="10">
        <f t="shared" si="452"/>
        <v>-596</v>
      </c>
      <c r="N1640" s="87">
        <f t="shared" si="453"/>
        <v>-4.4537438350022418</v>
      </c>
      <c r="O1640" s="29">
        <v>0</v>
      </c>
      <c r="P1640" s="13">
        <v>0</v>
      </c>
      <c r="Q1640" s="10" t="str">
        <f t="shared" si="454"/>
        <v>-</v>
      </c>
      <c r="R1640" s="87" t="str">
        <f t="shared" si="455"/>
        <v>-</v>
      </c>
      <c r="S1640" s="29">
        <v>22224</v>
      </c>
      <c r="T1640" s="13">
        <v>18966</v>
      </c>
      <c r="U1640" s="10">
        <f t="shared" si="456"/>
        <v>3258</v>
      </c>
      <c r="V1640" s="87">
        <f t="shared" si="457"/>
        <v>17.178108193609617</v>
      </c>
      <c r="W1640" s="88" t="s">
        <v>5378</v>
      </c>
      <c r="X1640" s="89">
        <v>9335</v>
      </c>
      <c r="Y1640" s="89">
        <v>8323</v>
      </c>
      <c r="Z1640" s="10">
        <f t="shared" si="458"/>
        <v>1012</v>
      </c>
      <c r="AA1640" s="87">
        <f t="shared" si="459"/>
        <v>12.15907725579719</v>
      </c>
      <c r="AB1640" s="90" t="s">
        <v>6735</v>
      </c>
      <c r="AC1640" s="89">
        <v>6649</v>
      </c>
      <c r="AD1640" s="89">
        <v>5361</v>
      </c>
      <c r="AE1640" s="10">
        <f t="shared" si="460"/>
        <v>1288</v>
      </c>
      <c r="AF1640" s="11">
        <f t="shared" si="461"/>
        <v>24.025368401417644</v>
      </c>
      <c r="AG1640" s="91" t="s">
        <v>5341</v>
      </c>
      <c r="AH1640" s="89">
        <v>2765</v>
      </c>
      <c r="AI1640" s="89">
        <v>1965</v>
      </c>
      <c r="AJ1640" s="10">
        <f t="shared" si="462"/>
        <v>800</v>
      </c>
      <c r="AK1640" s="87">
        <f t="shared" si="463"/>
        <v>40.712468193384218</v>
      </c>
      <c r="AL1640" s="90" t="s">
        <v>6239</v>
      </c>
      <c r="AM1640" s="89">
        <v>710</v>
      </c>
      <c r="AN1640" s="89">
        <v>712</v>
      </c>
      <c r="AO1640" s="10">
        <f t="shared" si="464"/>
        <v>-2</v>
      </c>
      <c r="AP1640" s="11">
        <f t="shared" si="465"/>
        <v>-0.2808988764044944</v>
      </c>
      <c r="AQ1640" s="91" t="s">
        <v>5335</v>
      </c>
      <c r="AR1640" s="89">
        <v>597</v>
      </c>
      <c r="AS1640" s="89">
        <v>587</v>
      </c>
      <c r="AT1640" s="10">
        <f t="shared" si="466"/>
        <v>10</v>
      </c>
      <c r="AU1640" s="87">
        <f t="shared" si="467"/>
        <v>1.7035775127768313</v>
      </c>
      <c r="AV1640" s="21" t="s">
        <v>9756</v>
      </c>
    </row>
    <row r="1641" spans="3:48" ht="50.1" customHeight="1">
      <c r="C1641" s="5"/>
      <c r="D1641" s="64" t="s">
        <v>3227</v>
      </c>
      <c r="E1641" s="65" t="s">
        <v>5274</v>
      </c>
      <c r="F1641" s="67" t="s">
        <v>3228</v>
      </c>
      <c r="G1641" s="29">
        <v>7411</v>
      </c>
      <c r="H1641" s="13">
        <v>6542</v>
      </c>
      <c r="I1641" s="10">
        <f t="shared" si="450"/>
        <v>869</v>
      </c>
      <c r="J1641" s="87">
        <f t="shared" si="451"/>
        <v>13.283399571996332</v>
      </c>
      <c r="K1641" s="29">
        <v>3365</v>
      </c>
      <c r="L1641" s="13">
        <v>2957</v>
      </c>
      <c r="M1641" s="10">
        <f t="shared" si="452"/>
        <v>408</v>
      </c>
      <c r="N1641" s="87">
        <f t="shared" si="453"/>
        <v>13.797768008116334</v>
      </c>
      <c r="O1641" s="29">
        <v>0</v>
      </c>
      <c r="P1641" s="13">
        <v>0</v>
      </c>
      <c r="Q1641" s="10" t="str">
        <f t="shared" si="454"/>
        <v>-</v>
      </c>
      <c r="R1641" s="87" t="str">
        <f t="shared" si="455"/>
        <v>-</v>
      </c>
      <c r="S1641" s="29">
        <v>4046</v>
      </c>
      <c r="T1641" s="13">
        <v>3585</v>
      </c>
      <c r="U1641" s="10">
        <f t="shared" si="456"/>
        <v>461</v>
      </c>
      <c r="V1641" s="87">
        <f t="shared" si="457"/>
        <v>12.859135285913528</v>
      </c>
      <c r="W1641" s="88" t="s">
        <v>5403</v>
      </c>
      <c r="X1641" s="89">
        <v>1247</v>
      </c>
      <c r="Y1641" s="89">
        <v>797</v>
      </c>
      <c r="Z1641" s="10">
        <f t="shared" si="458"/>
        <v>450</v>
      </c>
      <c r="AA1641" s="87">
        <f t="shared" si="459"/>
        <v>56.461731493099123</v>
      </c>
      <c r="AB1641" s="90" t="s">
        <v>6805</v>
      </c>
      <c r="AC1641" s="89">
        <v>515</v>
      </c>
      <c r="AD1641" s="89">
        <v>439</v>
      </c>
      <c r="AE1641" s="10">
        <f t="shared" si="460"/>
        <v>76</v>
      </c>
      <c r="AF1641" s="11">
        <f t="shared" si="461"/>
        <v>17.312072892938495</v>
      </c>
      <c r="AG1641" s="91" t="s">
        <v>5339</v>
      </c>
      <c r="AH1641" s="89">
        <v>491</v>
      </c>
      <c r="AI1641" s="89">
        <v>495</v>
      </c>
      <c r="AJ1641" s="10">
        <f t="shared" si="462"/>
        <v>-4</v>
      </c>
      <c r="AK1641" s="87">
        <f t="shared" si="463"/>
        <v>-0.80808080808080807</v>
      </c>
      <c r="AL1641" s="90" t="s">
        <v>5346</v>
      </c>
      <c r="AM1641" s="89">
        <v>422</v>
      </c>
      <c r="AN1641" s="89">
        <v>422</v>
      </c>
      <c r="AO1641" s="10">
        <f t="shared" si="464"/>
        <v>0</v>
      </c>
      <c r="AP1641" s="11">
        <f t="shared" si="465"/>
        <v>0</v>
      </c>
      <c r="AQ1641" s="91" t="s">
        <v>6806</v>
      </c>
      <c r="AR1641" s="89">
        <v>360</v>
      </c>
      <c r="AS1641" s="89">
        <v>360</v>
      </c>
      <c r="AT1641" s="10">
        <f t="shared" si="466"/>
        <v>0</v>
      </c>
      <c r="AU1641" s="87">
        <f t="shared" si="467"/>
        <v>0</v>
      </c>
      <c r="AV1641" s="21" t="s">
        <v>6807</v>
      </c>
    </row>
    <row r="1642" spans="3:48" ht="50.1" customHeight="1">
      <c r="C1642" s="5"/>
      <c r="D1642" s="64" t="s">
        <v>3229</v>
      </c>
      <c r="E1642" s="65" t="s">
        <v>5274</v>
      </c>
      <c r="F1642" s="67" t="s">
        <v>3230</v>
      </c>
      <c r="G1642" s="29">
        <v>31456</v>
      </c>
      <c r="H1642" s="13">
        <v>32359</v>
      </c>
      <c r="I1642" s="10">
        <f t="shared" si="450"/>
        <v>-903</v>
      </c>
      <c r="J1642" s="87">
        <f t="shared" si="451"/>
        <v>-2.7905683117525264</v>
      </c>
      <c r="K1642" s="29">
        <v>14161</v>
      </c>
      <c r="L1642" s="13">
        <v>15117</v>
      </c>
      <c r="M1642" s="10">
        <f t="shared" si="452"/>
        <v>-956</v>
      </c>
      <c r="N1642" s="87">
        <f t="shared" si="453"/>
        <v>-6.3240060858635969</v>
      </c>
      <c r="O1642" s="29">
        <v>2531</v>
      </c>
      <c r="P1642" s="13">
        <v>2531</v>
      </c>
      <c r="Q1642" s="10">
        <f t="shared" si="454"/>
        <v>0</v>
      </c>
      <c r="R1642" s="87">
        <f t="shared" si="455"/>
        <v>0</v>
      </c>
      <c r="S1642" s="29">
        <v>14764</v>
      </c>
      <c r="T1642" s="13">
        <v>14711</v>
      </c>
      <c r="U1642" s="10">
        <f t="shared" si="456"/>
        <v>53</v>
      </c>
      <c r="V1642" s="87">
        <f t="shared" si="457"/>
        <v>0.36027462443069813</v>
      </c>
      <c r="W1642" s="88" t="s">
        <v>5339</v>
      </c>
      <c r="X1642" s="89">
        <v>9694</v>
      </c>
      <c r="Y1642" s="89">
        <v>6501</v>
      </c>
      <c r="Z1642" s="10">
        <f t="shared" si="458"/>
        <v>3193</v>
      </c>
      <c r="AA1642" s="87">
        <f t="shared" si="459"/>
        <v>49.11552068912475</v>
      </c>
      <c r="AB1642" s="90" t="s">
        <v>5843</v>
      </c>
      <c r="AC1642" s="89">
        <v>1800</v>
      </c>
      <c r="AD1642" s="89">
        <v>1800</v>
      </c>
      <c r="AE1642" s="10">
        <f t="shared" si="460"/>
        <v>0</v>
      </c>
      <c r="AF1642" s="11">
        <f t="shared" si="461"/>
        <v>0</v>
      </c>
      <c r="AG1642" s="91" t="s">
        <v>6808</v>
      </c>
      <c r="AH1642" s="89">
        <v>1174</v>
      </c>
      <c r="AI1642" s="89">
        <v>1170</v>
      </c>
      <c r="AJ1642" s="10">
        <f t="shared" si="462"/>
        <v>4</v>
      </c>
      <c r="AK1642" s="87">
        <f t="shared" si="463"/>
        <v>0.34188034188034189</v>
      </c>
      <c r="AL1642" s="90" t="s">
        <v>6809</v>
      </c>
      <c r="AM1642" s="89">
        <v>596</v>
      </c>
      <c r="AN1642" s="89">
        <v>604</v>
      </c>
      <c r="AO1642" s="10">
        <f t="shared" si="464"/>
        <v>-8</v>
      </c>
      <c r="AP1642" s="11">
        <f t="shared" si="465"/>
        <v>-1.3245033112582782</v>
      </c>
      <c r="AQ1642" s="91" t="s">
        <v>9757</v>
      </c>
      <c r="AR1642" s="89">
        <v>427</v>
      </c>
      <c r="AS1642" s="89">
        <v>427</v>
      </c>
      <c r="AT1642" s="10">
        <f t="shared" si="466"/>
        <v>0</v>
      </c>
      <c r="AU1642" s="87">
        <f t="shared" si="467"/>
        <v>0</v>
      </c>
      <c r="AV1642" s="19" t="s">
        <v>6810</v>
      </c>
    </row>
    <row r="1643" spans="3:48" ht="50.1" customHeight="1">
      <c r="C1643" s="5"/>
      <c r="D1643" s="64" t="s">
        <v>3231</v>
      </c>
      <c r="E1643" s="65" t="s">
        <v>5274</v>
      </c>
      <c r="F1643" s="67" t="s">
        <v>3232</v>
      </c>
      <c r="G1643" s="29">
        <v>6330</v>
      </c>
      <c r="H1643" s="13">
        <v>5211</v>
      </c>
      <c r="I1643" s="10">
        <f t="shared" si="450"/>
        <v>1119</v>
      </c>
      <c r="J1643" s="87">
        <f t="shared" si="451"/>
        <v>21.473805411629247</v>
      </c>
      <c r="K1643" s="29">
        <v>2940</v>
      </c>
      <c r="L1643" s="13">
        <v>2600</v>
      </c>
      <c r="M1643" s="10">
        <f t="shared" si="452"/>
        <v>340</v>
      </c>
      <c r="N1643" s="87">
        <f t="shared" si="453"/>
        <v>13.076923076923078</v>
      </c>
      <c r="O1643" s="29">
        <v>189</v>
      </c>
      <c r="P1643" s="13">
        <v>189</v>
      </c>
      <c r="Q1643" s="10">
        <f t="shared" si="454"/>
        <v>0</v>
      </c>
      <c r="R1643" s="87">
        <f t="shared" si="455"/>
        <v>0</v>
      </c>
      <c r="S1643" s="29">
        <v>3201</v>
      </c>
      <c r="T1643" s="13">
        <v>2422</v>
      </c>
      <c r="U1643" s="10">
        <f t="shared" si="456"/>
        <v>779</v>
      </c>
      <c r="V1643" s="87">
        <f t="shared" si="457"/>
        <v>32.16350123864575</v>
      </c>
      <c r="W1643" s="88" t="s">
        <v>5378</v>
      </c>
      <c r="X1643" s="89">
        <v>1550</v>
      </c>
      <c r="Y1643" s="89">
        <v>1173</v>
      </c>
      <c r="Z1643" s="10">
        <f t="shared" si="458"/>
        <v>377</v>
      </c>
      <c r="AA1643" s="87">
        <f t="shared" si="459"/>
        <v>32.139812446717819</v>
      </c>
      <c r="AB1643" s="90" t="s">
        <v>9758</v>
      </c>
      <c r="AC1643" s="89">
        <v>726</v>
      </c>
      <c r="AD1643" s="89">
        <v>472</v>
      </c>
      <c r="AE1643" s="10">
        <f t="shared" si="460"/>
        <v>254</v>
      </c>
      <c r="AF1643" s="11">
        <f t="shared" si="461"/>
        <v>53.813559322033896</v>
      </c>
      <c r="AG1643" s="91" t="s">
        <v>5373</v>
      </c>
      <c r="AH1643" s="89">
        <v>508</v>
      </c>
      <c r="AI1643" s="89">
        <v>393</v>
      </c>
      <c r="AJ1643" s="10">
        <f t="shared" si="462"/>
        <v>115</v>
      </c>
      <c r="AK1643" s="87">
        <f t="shared" si="463"/>
        <v>29.262086513994912</v>
      </c>
      <c r="AL1643" s="90" t="s">
        <v>5335</v>
      </c>
      <c r="AM1643" s="89">
        <v>232</v>
      </c>
      <c r="AN1643" s="89">
        <v>184</v>
      </c>
      <c r="AO1643" s="10">
        <f t="shared" si="464"/>
        <v>48</v>
      </c>
      <c r="AP1643" s="11">
        <f t="shared" si="465"/>
        <v>26.086956521739129</v>
      </c>
      <c r="AQ1643" s="91" t="s">
        <v>6811</v>
      </c>
      <c r="AR1643" s="89">
        <v>95</v>
      </c>
      <c r="AS1643" s="89">
        <v>89</v>
      </c>
      <c r="AT1643" s="10">
        <f t="shared" si="466"/>
        <v>6</v>
      </c>
      <c r="AU1643" s="87">
        <f t="shared" si="467"/>
        <v>6.7415730337078648</v>
      </c>
      <c r="AV1643" s="19" t="s">
        <v>9759</v>
      </c>
    </row>
    <row r="1644" spans="3:48" ht="50.1" customHeight="1">
      <c r="C1644" s="5"/>
      <c r="D1644" s="64" t="s">
        <v>3233</v>
      </c>
      <c r="E1644" s="65" t="s">
        <v>5274</v>
      </c>
      <c r="F1644" s="67" t="s">
        <v>3234</v>
      </c>
      <c r="G1644" s="29">
        <v>12024</v>
      </c>
      <c r="H1644" s="13">
        <v>8789</v>
      </c>
      <c r="I1644" s="10">
        <f t="shared" si="450"/>
        <v>3235</v>
      </c>
      <c r="J1644" s="87">
        <f t="shared" si="451"/>
        <v>36.807372852429168</v>
      </c>
      <c r="K1644" s="29">
        <v>3968</v>
      </c>
      <c r="L1644" s="13">
        <v>2930</v>
      </c>
      <c r="M1644" s="10">
        <f t="shared" si="452"/>
        <v>1038</v>
      </c>
      <c r="N1644" s="87">
        <f t="shared" si="453"/>
        <v>35.426621160409553</v>
      </c>
      <c r="O1644" s="29">
        <v>2227</v>
      </c>
      <c r="P1644" s="13">
        <v>2477</v>
      </c>
      <c r="Q1644" s="10">
        <f t="shared" si="454"/>
        <v>-250</v>
      </c>
      <c r="R1644" s="87">
        <f t="shared" si="455"/>
        <v>-10.092854259184497</v>
      </c>
      <c r="S1644" s="29">
        <v>5830</v>
      </c>
      <c r="T1644" s="13">
        <v>3383</v>
      </c>
      <c r="U1644" s="10">
        <f t="shared" si="456"/>
        <v>2447</v>
      </c>
      <c r="V1644" s="87">
        <f t="shared" si="457"/>
        <v>72.332249482707653</v>
      </c>
      <c r="W1644" s="88" t="s">
        <v>5378</v>
      </c>
      <c r="X1644" s="89">
        <v>2287</v>
      </c>
      <c r="Y1644" s="89">
        <v>794</v>
      </c>
      <c r="Z1644" s="10">
        <f t="shared" si="458"/>
        <v>1493</v>
      </c>
      <c r="AA1644" s="87">
        <f t="shared" si="459"/>
        <v>188.0352644836272</v>
      </c>
      <c r="AB1644" s="90" t="s">
        <v>5657</v>
      </c>
      <c r="AC1644" s="89">
        <v>1072</v>
      </c>
      <c r="AD1644" s="89">
        <v>695</v>
      </c>
      <c r="AE1644" s="10">
        <f t="shared" si="460"/>
        <v>377</v>
      </c>
      <c r="AF1644" s="11">
        <f t="shared" si="461"/>
        <v>54.244604316546763</v>
      </c>
      <c r="AG1644" s="91" t="s">
        <v>5381</v>
      </c>
      <c r="AH1644" s="89">
        <v>600</v>
      </c>
      <c r="AI1644" s="89">
        <v>603</v>
      </c>
      <c r="AJ1644" s="10">
        <f t="shared" si="462"/>
        <v>-3</v>
      </c>
      <c r="AK1644" s="87">
        <f t="shared" si="463"/>
        <v>-0.49751243781094528</v>
      </c>
      <c r="AL1644" s="90" t="s">
        <v>6812</v>
      </c>
      <c r="AM1644" s="89">
        <v>550</v>
      </c>
      <c r="AN1644" s="89">
        <v>548</v>
      </c>
      <c r="AO1644" s="10">
        <f t="shared" si="464"/>
        <v>2</v>
      </c>
      <c r="AP1644" s="11">
        <f t="shared" si="465"/>
        <v>0.36496350364963503</v>
      </c>
      <c r="AQ1644" s="91" t="s">
        <v>9760</v>
      </c>
      <c r="AR1644" s="89">
        <v>526</v>
      </c>
      <c r="AS1644" s="89" t="s">
        <v>5344</v>
      </c>
      <c r="AT1644" s="10" t="str">
        <f t="shared" si="466"/>
        <v>-</v>
      </c>
      <c r="AU1644" s="87" t="str">
        <f t="shared" si="467"/>
        <v>-</v>
      </c>
      <c r="AV1644" s="19" t="s">
        <v>6813</v>
      </c>
    </row>
    <row r="1645" spans="3:48" ht="50.1" customHeight="1">
      <c r="C1645" s="5"/>
      <c r="D1645" s="64" t="s">
        <v>3235</v>
      </c>
      <c r="E1645" s="65" t="s">
        <v>5274</v>
      </c>
      <c r="F1645" s="67" t="s">
        <v>3236</v>
      </c>
      <c r="G1645" s="29">
        <v>29827</v>
      </c>
      <c r="H1645" s="13">
        <v>29422</v>
      </c>
      <c r="I1645" s="10">
        <f t="shared" si="450"/>
        <v>405</v>
      </c>
      <c r="J1645" s="87">
        <f t="shared" si="451"/>
        <v>1.3765209707021957</v>
      </c>
      <c r="K1645" s="29">
        <v>12666</v>
      </c>
      <c r="L1645" s="13">
        <v>11357</v>
      </c>
      <c r="M1645" s="10">
        <f t="shared" si="452"/>
        <v>1309</v>
      </c>
      <c r="N1645" s="87">
        <f t="shared" si="453"/>
        <v>11.525931143787972</v>
      </c>
      <c r="O1645" s="29">
        <v>4397</v>
      </c>
      <c r="P1645" s="13">
        <v>4401</v>
      </c>
      <c r="Q1645" s="10">
        <f t="shared" si="454"/>
        <v>-4</v>
      </c>
      <c r="R1645" s="87">
        <f t="shared" si="455"/>
        <v>-9.0888434446716654E-2</v>
      </c>
      <c r="S1645" s="29">
        <v>12764</v>
      </c>
      <c r="T1645" s="13">
        <v>13664</v>
      </c>
      <c r="U1645" s="10">
        <f t="shared" si="456"/>
        <v>-900</v>
      </c>
      <c r="V1645" s="87">
        <f t="shared" si="457"/>
        <v>-6.5866510538641689</v>
      </c>
      <c r="W1645" s="88" t="s">
        <v>6814</v>
      </c>
      <c r="X1645" s="89">
        <v>5128</v>
      </c>
      <c r="Y1645" s="89">
        <v>5948</v>
      </c>
      <c r="Z1645" s="10">
        <f t="shared" si="458"/>
        <v>-820</v>
      </c>
      <c r="AA1645" s="87">
        <f t="shared" si="459"/>
        <v>-13.78614660390047</v>
      </c>
      <c r="AB1645" s="90" t="s">
        <v>6815</v>
      </c>
      <c r="AC1645" s="89">
        <v>3722</v>
      </c>
      <c r="AD1645" s="89">
        <v>4022</v>
      </c>
      <c r="AE1645" s="10">
        <f t="shared" si="460"/>
        <v>-300</v>
      </c>
      <c r="AF1645" s="11">
        <f t="shared" si="461"/>
        <v>-7.458975634012929</v>
      </c>
      <c r="AG1645" s="91" t="s">
        <v>5568</v>
      </c>
      <c r="AH1645" s="89">
        <v>969</v>
      </c>
      <c r="AI1645" s="89">
        <v>969</v>
      </c>
      <c r="AJ1645" s="10">
        <f t="shared" si="462"/>
        <v>0</v>
      </c>
      <c r="AK1645" s="87">
        <f t="shared" si="463"/>
        <v>0</v>
      </c>
      <c r="AL1645" s="90" t="s">
        <v>9761</v>
      </c>
      <c r="AM1645" s="89">
        <v>556</v>
      </c>
      <c r="AN1645" s="89">
        <v>394</v>
      </c>
      <c r="AO1645" s="10">
        <f t="shared" si="464"/>
        <v>162</v>
      </c>
      <c r="AP1645" s="11">
        <f t="shared" si="465"/>
        <v>41.116751269035532</v>
      </c>
      <c r="AQ1645" s="91" t="s">
        <v>6816</v>
      </c>
      <c r="AR1645" s="89">
        <v>501</v>
      </c>
      <c r="AS1645" s="89">
        <v>500</v>
      </c>
      <c r="AT1645" s="10">
        <f t="shared" si="466"/>
        <v>1</v>
      </c>
      <c r="AU1645" s="87">
        <f t="shared" si="467"/>
        <v>0.2</v>
      </c>
      <c r="AV1645" s="19" t="s">
        <v>6818</v>
      </c>
    </row>
    <row r="1646" spans="3:48" ht="50.1" customHeight="1">
      <c r="C1646" s="5"/>
      <c r="D1646" s="64" t="s">
        <v>3237</v>
      </c>
      <c r="E1646" s="65" t="s">
        <v>5274</v>
      </c>
      <c r="F1646" s="67" t="s">
        <v>3238</v>
      </c>
      <c r="G1646" s="29">
        <v>22954</v>
      </c>
      <c r="H1646" s="13">
        <v>22898</v>
      </c>
      <c r="I1646" s="10">
        <f t="shared" si="450"/>
        <v>56</v>
      </c>
      <c r="J1646" s="87">
        <f t="shared" si="451"/>
        <v>0.24456284391649927</v>
      </c>
      <c r="K1646" s="29">
        <v>6811</v>
      </c>
      <c r="L1646" s="13">
        <v>7668</v>
      </c>
      <c r="M1646" s="10">
        <f t="shared" si="452"/>
        <v>-857</v>
      </c>
      <c r="N1646" s="87">
        <f t="shared" si="453"/>
        <v>-11.176317162232655</v>
      </c>
      <c r="O1646" s="29">
        <v>0</v>
      </c>
      <c r="P1646" s="13">
        <v>0</v>
      </c>
      <c r="Q1646" s="10" t="str">
        <f t="shared" si="454"/>
        <v>-</v>
      </c>
      <c r="R1646" s="87" t="str">
        <f t="shared" si="455"/>
        <v>-</v>
      </c>
      <c r="S1646" s="29">
        <v>16143</v>
      </c>
      <c r="T1646" s="13">
        <v>15229</v>
      </c>
      <c r="U1646" s="10">
        <f t="shared" si="456"/>
        <v>914</v>
      </c>
      <c r="V1646" s="87">
        <f t="shared" si="457"/>
        <v>6.0017072690262001</v>
      </c>
      <c r="W1646" s="88" t="s">
        <v>6317</v>
      </c>
      <c r="X1646" s="89">
        <v>4416</v>
      </c>
      <c r="Y1646" s="89">
        <v>4016</v>
      </c>
      <c r="Z1646" s="10">
        <f t="shared" si="458"/>
        <v>400</v>
      </c>
      <c r="AA1646" s="87">
        <f t="shared" si="459"/>
        <v>9.9601593625498008</v>
      </c>
      <c r="AB1646" s="90" t="s">
        <v>6819</v>
      </c>
      <c r="AC1646" s="89">
        <v>4176</v>
      </c>
      <c r="AD1646" s="89">
        <v>4176</v>
      </c>
      <c r="AE1646" s="10">
        <f t="shared" si="460"/>
        <v>0</v>
      </c>
      <c r="AF1646" s="11">
        <f t="shared" si="461"/>
        <v>0</v>
      </c>
      <c r="AG1646" s="91" t="s">
        <v>6820</v>
      </c>
      <c r="AH1646" s="89">
        <v>3000</v>
      </c>
      <c r="AI1646" s="89">
        <v>2600</v>
      </c>
      <c r="AJ1646" s="10">
        <f t="shared" si="462"/>
        <v>400</v>
      </c>
      <c r="AK1646" s="87">
        <f t="shared" si="463"/>
        <v>15.384615384615385</v>
      </c>
      <c r="AL1646" s="90" t="s">
        <v>5642</v>
      </c>
      <c r="AM1646" s="89">
        <v>2564</v>
      </c>
      <c r="AN1646" s="89">
        <v>2364</v>
      </c>
      <c r="AO1646" s="10">
        <f t="shared" si="464"/>
        <v>200</v>
      </c>
      <c r="AP1646" s="11">
        <f t="shared" si="465"/>
        <v>8.4602368866328259</v>
      </c>
      <c r="AQ1646" s="91" t="s">
        <v>6569</v>
      </c>
      <c r="AR1646" s="89">
        <v>1011</v>
      </c>
      <c r="AS1646" s="89">
        <v>1096</v>
      </c>
      <c r="AT1646" s="10">
        <f t="shared" si="466"/>
        <v>-85</v>
      </c>
      <c r="AU1646" s="87">
        <f t="shared" si="467"/>
        <v>-7.7554744525547452</v>
      </c>
      <c r="AV1646" s="19" t="s">
        <v>6821</v>
      </c>
    </row>
    <row r="1647" spans="3:48" ht="50.1" customHeight="1">
      <c r="C1647" s="5"/>
      <c r="D1647" s="64" t="s">
        <v>3239</v>
      </c>
      <c r="E1647" s="65" t="s">
        <v>5274</v>
      </c>
      <c r="F1647" s="67" t="s">
        <v>3240</v>
      </c>
      <c r="G1647" s="29">
        <v>9794</v>
      </c>
      <c r="H1647" s="13">
        <v>8650</v>
      </c>
      <c r="I1647" s="10">
        <f t="shared" si="450"/>
        <v>1144</v>
      </c>
      <c r="J1647" s="87">
        <f t="shared" si="451"/>
        <v>13.22543352601156</v>
      </c>
      <c r="K1647" s="29">
        <v>6976</v>
      </c>
      <c r="L1647" s="13">
        <v>6236</v>
      </c>
      <c r="M1647" s="10">
        <f t="shared" si="452"/>
        <v>740</v>
      </c>
      <c r="N1647" s="87">
        <f t="shared" si="453"/>
        <v>11.866581141757537</v>
      </c>
      <c r="O1647" s="29">
        <v>0</v>
      </c>
      <c r="P1647" s="13">
        <v>0</v>
      </c>
      <c r="Q1647" s="10" t="str">
        <f t="shared" si="454"/>
        <v>-</v>
      </c>
      <c r="R1647" s="87" t="str">
        <f t="shared" si="455"/>
        <v>-</v>
      </c>
      <c r="S1647" s="29">
        <v>2818</v>
      </c>
      <c r="T1647" s="13">
        <v>2414</v>
      </c>
      <c r="U1647" s="10">
        <f t="shared" si="456"/>
        <v>404</v>
      </c>
      <c r="V1647" s="87">
        <f t="shared" si="457"/>
        <v>16.735708367854187</v>
      </c>
      <c r="W1647" s="88" t="s">
        <v>5883</v>
      </c>
      <c r="X1647" s="89">
        <v>910</v>
      </c>
      <c r="Y1647" s="89">
        <v>523</v>
      </c>
      <c r="Z1647" s="10">
        <f t="shared" si="458"/>
        <v>387</v>
      </c>
      <c r="AA1647" s="87">
        <f t="shared" si="459"/>
        <v>73.996175908221801</v>
      </c>
      <c r="AB1647" s="90" t="s">
        <v>6410</v>
      </c>
      <c r="AC1647" s="89">
        <v>602</v>
      </c>
      <c r="AD1647" s="89">
        <v>637</v>
      </c>
      <c r="AE1647" s="10">
        <f t="shared" si="460"/>
        <v>-35</v>
      </c>
      <c r="AF1647" s="11">
        <f t="shared" si="461"/>
        <v>-5.4945054945054945</v>
      </c>
      <c r="AG1647" s="91" t="s">
        <v>5350</v>
      </c>
      <c r="AH1647" s="89">
        <v>194</v>
      </c>
      <c r="AI1647" s="89">
        <v>191</v>
      </c>
      <c r="AJ1647" s="10">
        <f t="shared" si="462"/>
        <v>3</v>
      </c>
      <c r="AK1647" s="87">
        <f t="shared" si="463"/>
        <v>1.5706806282722512</v>
      </c>
      <c r="AL1647" s="90" t="s">
        <v>5919</v>
      </c>
      <c r="AM1647" s="89">
        <v>187</v>
      </c>
      <c r="AN1647" s="89">
        <v>199</v>
      </c>
      <c r="AO1647" s="10">
        <f t="shared" si="464"/>
        <v>-12</v>
      </c>
      <c r="AP1647" s="11">
        <f t="shared" si="465"/>
        <v>-6.0301507537688437</v>
      </c>
      <c r="AQ1647" s="91" t="s">
        <v>6817</v>
      </c>
      <c r="AR1647" s="89">
        <v>178</v>
      </c>
      <c r="AS1647" s="89">
        <v>163</v>
      </c>
      <c r="AT1647" s="10">
        <f t="shared" si="466"/>
        <v>15</v>
      </c>
      <c r="AU1647" s="87">
        <f t="shared" si="467"/>
        <v>9.2024539877300615</v>
      </c>
      <c r="AV1647" s="21" t="s">
        <v>6822</v>
      </c>
    </row>
    <row r="1648" spans="3:48" ht="50.1" customHeight="1">
      <c r="C1648" s="5"/>
      <c r="D1648" s="64" t="s">
        <v>3241</v>
      </c>
      <c r="E1648" s="65" t="s">
        <v>5274</v>
      </c>
      <c r="F1648" s="67" t="s">
        <v>3242</v>
      </c>
      <c r="G1648" s="29">
        <v>13194</v>
      </c>
      <c r="H1648" s="13">
        <v>17980</v>
      </c>
      <c r="I1648" s="10">
        <f t="shared" si="450"/>
        <v>-4786</v>
      </c>
      <c r="J1648" s="87">
        <f t="shared" si="451"/>
        <v>-26.618464961067858</v>
      </c>
      <c r="K1648" s="29">
        <v>1628</v>
      </c>
      <c r="L1648" s="13">
        <v>1859</v>
      </c>
      <c r="M1648" s="10">
        <f t="shared" si="452"/>
        <v>-231</v>
      </c>
      <c r="N1648" s="87">
        <f t="shared" si="453"/>
        <v>-12.42603550295858</v>
      </c>
      <c r="O1648" s="29">
        <v>3</v>
      </c>
      <c r="P1648" s="13">
        <v>566</v>
      </c>
      <c r="Q1648" s="10">
        <f t="shared" si="454"/>
        <v>-563</v>
      </c>
      <c r="R1648" s="87">
        <f t="shared" si="455"/>
        <v>-99.46996466431095</v>
      </c>
      <c r="S1648" s="29">
        <v>11563</v>
      </c>
      <c r="T1648" s="13">
        <v>15555</v>
      </c>
      <c r="U1648" s="10">
        <f t="shared" si="456"/>
        <v>-3992</v>
      </c>
      <c r="V1648" s="87">
        <f t="shared" si="457"/>
        <v>-25.663773706203791</v>
      </c>
      <c r="W1648" s="88" t="s">
        <v>5363</v>
      </c>
      <c r="X1648" s="89">
        <v>4014</v>
      </c>
      <c r="Y1648" s="89">
        <v>6312</v>
      </c>
      <c r="Z1648" s="10">
        <f t="shared" si="458"/>
        <v>-2298</v>
      </c>
      <c r="AA1648" s="87">
        <f t="shared" si="459"/>
        <v>-36.406844106463879</v>
      </c>
      <c r="AB1648" s="90" t="s">
        <v>5383</v>
      </c>
      <c r="AC1648" s="89">
        <v>2757</v>
      </c>
      <c r="AD1648" s="89">
        <v>4166</v>
      </c>
      <c r="AE1648" s="10">
        <f t="shared" si="460"/>
        <v>-1409</v>
      </c>
      <c r="AF1648" s="11">
        <f t="shared" si="461"/>
        <v>-33.821411425828138</v>
      </c>
      <c r="AG1648" s="91" t="s">
        <v>5346</v>
      </c>
      <c r="AH1648" s="89">
        <v>1853</v>
      </c>
      <c r="AI1648" s="89">
        <v>1970</v>
      </c>
      <c r="AJ1648" s="10">
        <f t="shared" si="462"/>
        <v>-117</v>
      </c>
      <c r="AK1648" s="87">
        <f t="shared" si="463"/>
        <v>-5.9390862944162439</v>
      </c>
      <c r="AL1648" s="90" t="s">
        <v>6823</v>
      </c>
      <c r="AM1648" s="89">
        <v>898</v>
      </c>
      <c r="AN1648" s="89">
        <v>986</v>
      </c>
      <c r="AO1648" s="10">
        <f t="shared" si="464"/>
        <v>-88</v>
      </c>
      <c r="AP1648" s="11">
        <f t="shared" si="465"/>
        <v>-8.9249492900608516</v>
      </c>
      <c r="AQ1648" s="91" t="s">
        <v>6582</v>
      </c>
      <c r="AR1648" s="89">
        <v>546</v>
      </c>
      <c r="AS1648" s="89">
        <v>553</v>
      </c>
      <c r="AT1648" s="10">
        <f t="shared" si="466"/>
        <v>-7</v>
      </c>
      <c r="AU1648" s="87">
        <f t="shared" si="467"/>
        <v>-1.2658227848101267</v>
      </c>
      <c r="AV1648" s="19" t="s">
        <v>9762</v>
      </c>
    </row>
    <row r="1649" spans="3:48" ht="50.1" customHeight="1">
      <c r="C1649" s="5"/>
      <c r="D1649" s="64" t="s">
        <v>3243</v>
      </c>
      <c r="E1649" s="65" t="s">
        <v>5274</v>
      </c>
      <c r="F1649" s="67" t="s">
        <v>3244</v>
      </c>
      <c r="G1649" s="29">
        <v>9578</v>
      </c>
      <c r="H1649" s="13">
        <v>10262</v>
      </c>
      <c r="I1649" s="10">
        <f t="shared" si="450"/>
        <v>-684</v>
      </c>
      <c r="J1649" s="87">
        <f t="shared" si="451"/>
        <v>-6.6653673747807449</v>
      </c>
      <c r="K1649" s="29">
        <v>3347</v>
      </c>
      <c r="L1649" s="13">
        <v>3632</v>
      </c>
      <c r="M1649" s="10">
        <f t="shared" si="452"/>
        <v>-285</v>
      </c>
      <c r="N1649" s="87">
        <f t="shared" si="453"/>
        <v>-7.8469162995594717</v>
      </c>
      <c r="O1649" s="29">
        <v>0</v>
      </c>
      <c r="P1649" s="13">
        <v>0</v>
      </c>
      <c r="Q1649" s="10" t="str">
        <f t="shared" si="454"/>
        <v>-</v>
      </c>
      <c r="R1649" s="87" t="str">
        <f t="shared" si="455"/>
        <v>-</v>
      </c>
      <c r="S1649" s="29">
        <v>6231</v>
      </c>
      <c r="T1649" s="13">
        <v>6630</v>
      </c>
      <c r="U1649" s="10">
        <f t="shared" si="456"/>
        <v>-399</v>
      </c>
      <c r="V1649" s="87">
        <f t="shared" si="457"/>
        <v>-6.0180995475113122</v>
      </c>
      <c r="W1649" s="88" t="s">
        <v>5339</v>
      </c>
      <c r="X1649" s="89">
        <v>4589</v>
      </c>
      <c r="Y1649" s="89">
        <v>4942</v>
      </c>
      <c r="Z1649" s="10">
        <f t="shared" si="458"/>
        <v>-353</v>
      </c>
      <c r="AA1649" s="87">
        <f t="shared" si="459"/>
        <v>-7.1428571428571423</v>
      </c>
      <c r="AB1649" s="90" t="s">
        <v>5568</v>
      </c>
      <c r="AC1649" s="89">
        <v>717</v>
      </c>
      <c r="AD1649" s="89">
        <v>716</v>
      </c>
      <c r="AE1649" s="10">
        <f t="shared" si="460"/>
        <v>1</v>
      </c>
      <c r="AF1649" s="11">
        <f t="shared" si="461"/>
        <v>0.13966480446927373</v>
      </c>
      <c r="AG1649" s="91" t="s">
        <v>6824</v>
      </c>
      <c r="AH1649" s="89">
        <v>174</v>
      </c>
      <c r="AI1649" s="89">
        <v>174</v>
      </c>
      <c r="AJ1649" s="10">
        <f t="shared" si="462"/>
        <v>0</v>
      </c>
      <c r="AK1649" s="87">
        <f t="shared" si="463"/>
        <v>0</v>
      </c>
      <c r="AL1649" s="90" t="s">
        <v>9763</v>
      </c>
      <c r="AM1649" s="89">
        <v>142</v>
      </c>
      <c r="AN1649" s="89">
        <v>138</v>
      </c>
      <c r="AO1649" s="10">
        <f t="shared" si="464"/>
        <v>4</v>
      </c>
      <c r="AP1649" s="11">
        <f t="shared" si="465"/>
        <v>2.8985507246376812</v>
      </c>
      <c r="AQ1649" s="91" t="s">
        <v>5335</v>
      </c>
      <c r="AR1649" s="89">
        <v>136</v>
      </c>
      <c r="AS1649" s="89">
        <v>189</v>
      </c>
      <c r="AT1649" s="10">
        <f t="shared" si="466"/>
        <v>-53</v>
      </c>
      <c r="AU1649" s="87">
        <f t="shared" si="467"/>
        <v>-28.042328042328041</v>
      </c>
      <c r="AV1649" s="19" t="s">
        <v>6825</v>
      </c>
    </row>
    <row r="1650" spans="3:48" ht="50.1" customHeight="1">
      <c r="C1650" s="5"/>
      <c r="D1650" s="64" t="s">
        <v>3245</v>
      </c>
      <c r="E1650" s="65" t="s">
        <v>5274</v>
      </c>
      <c r="F1650" s="67" t="s">
        <v>3246</v>
      </c>
      <c r="G1650" s="29">
        <v>24044</v>
      </c>
      <c r="H1650" s="13">
        <v>18222</v>
      </c>
      <c r="I1650" s="10">
        <f t="shared" si="450"/>
        <v>5822</v>
      </c>
      <c r="J1650" s="87">
        <f t="shared" si="451"/>
        <v>31.950389638898034</v>
      </c>
      <c r="K1650" s="29">
        <v>13888</v>
      </c>
      <c r="L1650" s="13">
        <v>10141</v>
      </c>
      <c r="M1650" s="10">
        <f t="shared" si="452"/>
        <v>3747</v>
      </c>
      <c r="N1650" s="87">
        <f t="shared" si="453"/>
        <v>36.949018834434469</v>
      </c>
      <c r="O1650" s="29">
        <v>1996</v>
      </c>
      <c r="P1650" s="13">
        <v>792</v>
      </c>
      <c r="Q1650" s="10">
        <f t="shared" si="454"/>
        <v>1204</v>
      </c>
      <c r="R1650" s="87">
        <f t="shared" si="455"/>
        <v>152.02020202020202</v>
      </c>
      <c r="S1650" s="29">
        <v>8160</v>
      </c>
      <c r="T1650" s="13">
        <v>7289</v>
      </c>
      <c r="U1650" s="10">
        <f t="shared" si="456"/>
        <v>871</v>
      </c>
      <c r="V1650" s="87">
        <f t="shared" si="457"/>
        <v>11.949512964741391</v>
      </c>
      <c r="W1650" s="88" t="s">
        <v>5883</v>
      </c>
      <c r="X1650" s="89">
        <v>4168</v>
      </c>
      <c r="Y1650" s="89">
        <v>3620</v>
      </c>
      <c r="Z1650" s="10">
        <f t="shared" si="458"/>
        <v>548</v>
      </c>
      <c r="AA1650" s="87">
        <f t="shared" si="459"/>
        <v>15.138121546961326</v>
      </c>
      <c r="AB1650" s="90" t="s">
        <v>6826</v>
      </c>
      <c r="AC1650" s="89">
        <v>1058</v>
      </c>
      <c r="AD1650" s="89">
        <v>745</v>
      </c>
      <c r="AE1650" s="10">
        <f t="shared" si="460"/>
        <v>313</v>
      </c>
      <c r="AF1650" s="11">
        <f t="shared" si="461"/>
        <v>42.013422818791945</v>
      </c>
      <c r="AG1650" s="91" t="s">
        <v>5568</v>
      </c>
      <c r="AH1650" s="89">
        <v>680</v>
      </c>
      <c r="AI1650" s="89">
        <v>680</v>
      </c>
      <c r="AJ1650" s="10">
        <f t="shared" si="462"/>
        <v>0</v>
      </c>
      <c r="AK1650" s="87">
        <f t="shared" si="463"/>
        <v>0</v>
      </c>
      <c r="AL1650" s="90" t="s">
        <v>5346</v>
      </c>
      <c r="AM1650" s="89">
        <v>539</v>
      </c>
      <c r="AN1650" s="89">
        <v>531</v>
      </c>
      <c r="AO1650" s="10">
        <f t="shared" si="464"/>
        <v>8</v>
      </c>
      <c r="AP1650" s="11">
        <f t="shared" si="465"/>
        <v>1.5065913370998116</v>
      </c>
      <c r="AQ1650" s="91" t="s">
        <v>9764</v>
      </c>
      <c r="AR1650" s="89">
        <v>428</v>
      </c>
      <c r="AS1650" s="89">
        <v>428</v>
      </c>
      <c r="AT1650" s="10">
        <f t="shared" si="466"/>
        <v>0</v>
      </c>
      <c r="AU1650" s="87">
        <f t="shared" si="467"/>
        <v>0</v>
      </c>
      <c r="AV1650" s="19" t="s">
        <v>9765</v>
      </c>
    </row>
    <row r="1651" spans="3:48" ht="50.1" customHeight="1">
      <c r="C1651" s="5"/>
      <c r="D1651" s="64" t="s">
        <v>3247</v>
      </c>
      <c r="E1651" s="65" t="s">
        <v>5274</v>
      </c>
      <c r="F1651" s="67" t="s">
        <v>3248</v>
      </c>
      <c r="G1651" s="29">
        <v>8974</v>
      </c>
      <c r="H1651" s="13">
        <v>8488</v>
      </c>
      <c r="I1651" s="10">
        <f t="shared" si="450"/>
        <v>486</v>
      </c>
      <c r="J1651" s="87">
        <f t="shared" si="451"/>
        <v>5.7257304429783229</v>
      </c>
      <c r="K1651" s="29">
        <v>2470</v>
      </c>
      <c r="L1651" s="13">
        <v>2447</v>
      </c>
      <c r="M1651" s="10">
        <f t="shared" si="452"/>
        <v>23</v>
      </c>
      <c r="N1651" s="87">
        <f t="shared" si="453"/>
        <v>0.93992644053943597</v>
      </c>
      <c r="O1651" s="29">
        <v>515</v>
      </c>
      <c r="P1651" s="13">
        <v>487</v>
      </c>
      <c r="Q1651" s="10">
        <f t="shared" si="454"/>
        <v>28</v>
      </c>
      <c r="R1651" s="87">
        <f t="shared" si="455"/>
        <v>5.7494866529774127</v>
      </c>
      <c r="S1651" s="29">
        <v>5989</v>
      </c>
      <c r="T1651" s="13">
        <v>5555</v>
      </c>
      <c r="U1651" s="10">
        <f t="shared" si="456"/>
        <v>434</v>
      </c>
      <c r="V1651" s="87">
        <f t="shared" si="457"/>
        <v>7.8127812781278134</v>
      </c>
      <c r="W1651" s="88" t="s">
        <v>6827</v>
      </c>
      <c r="X1651" s="89">
        <v>2171</v>
      </c>
      <c r="Y1651" s="89">
        <v>1869</v>
      </c>
      <c r="Z1651" s="10">
        <f t="shared" si="458"/>
        <v>302</v>
      </c>
      <c r="AA1651" s="87">
        <f t="shared" si="459"/>
        <v>16.158373461744251</v>
      </c>
      <c r="AB1651" s="90" t="s">
        <v>6828</v>
      </c>
      <c r="AC1651" s="89">
        <v>1229</v>
      </c>
      <c r="AD1651" s="89">
        <v>1216</v>
      </c>
      <c r="AE1651" s="10">
        <f t="shared" si="460"/>
        <v>13</v>
      </c>
      <c r="AF1651" s="11">
        <f t="shared" si="461"/>
        <v>1.069078947368421</v>
      </c>
      <c r="AG1651" s="91" t="s">
        <v>6829</v>
      </c>
      <c r="AH1651" s="89">
        <v>722</v>
      </c>
      <c r="AI1651" s="89">
        <v>766</v>
      </c>
      <c r="AJ1651" s="10">
        <f t="shared" si="462"/>
        <v>-44</v>
      </c>
      <c r="AK1651" s="87">
        <f t="shared" si="463"/>
        <v>-5.7441253263707575</v>
      </c>
      <c r="AL1651" s="90" t="s">
        <v>6830</v>
      </c>
      <c r="AM1651" s="89">
        <v>459</v>
      </c>
      <c r="AN1651" s="89">
        <v>462</v>
      </c>
      <c r="AO1651" s="10">
        <f t="shared" si="464"/>
        <v>-3</v>
      </c>
      <c r="AP1651" s="11">
        <f t="shared" si="465"/>
        <v>-0.64935064935064934</v>
      </c>
      <c r="AQ1651" s="91" t="s">
        <v>5412</v>
      </c>
      <c r="AR1651" s="89">
        <v>328</v>
      </c>
      <c r="AS1651" s="89">
        <v>178</v>
      </c>
      <c r="AT1651" s="10">
        <f t="shared" si="466"/>
        <v>150</v>
      </c>
      <c r="AU1651" s="87">
        <f t="shared" si="467"/>
        <v>84.269662921348313</v>
      </c>
      <c r="AV1651" s="19" t="s">
        <v>9766</v>
      </c>
    </row>
    <row r="1652" spans="3:48" ht="50.1" customHeight="1">
      <c r="C1652" s="5"/>
      <c r="D1652" s="64" t="s">
        <v>3249</v>
      </c>
      <c r="E1652" s="65" t="s">
        <v>5274</v>
      </c>
      <c r="F1652" s="67" t="s">
        <v>3250</v>
      </c>
      <c r="G1652" s="29">
        <v>1824</v>
      </c>
      <c r="H1652" s="13">
        <v>1370</v>
      </c>
      <c r="I1652" s="10">
        <f t="shared" si="450"/>
        <v>454</v>
      </c>
      <c r="J1652" s="87">
        <f t="shared" si="451"/>
        <v>33.138686131386862</v>
      </c>
      <c r="K1652" s="29">
        <v>666</v>
      </c>
      <c r="L1652" s="13">
        <v>451</v>
      </c>
      <c r="M1652" s="10">
        <f t="shared" si="452"/>
        <v>215</v>
      </c>
      <c r="N1652" s="87">
        <f t="shared" si="453"/>
        <v>47.671840354767184</v>
      </c>
      <c r="O1652" s="29">
        <v>21</v>
      </c>
      <c r="P1652" s="13">
        <v>21</v>
      </c>
      <c r="Q1652" s="10">
        <f t="shared" si="454"/>
        <v>0</v>
      </c>
      <c r="R1652" s="87">
        <f t="shared" si="455"/>
        <v>0</v>
      </c>
      <c r="S1652" s="29">
        <v>1136</v>
      </c>
      <c r="T1652" s="13">
        <v>898</v>
      </c>
      <c r="U1652" s="10">
        <f t="shared" si="456"/>
        <v>238</v>
      </c>
      <c r="V1652" s="87">
        <f t="shared" si="457"/>
        <v>26.503340757238309</v>
      </c>
      <c r="W1652" s="88" t="s">
        <v>6831</v>
      </c>
      <c r="X1652" s="89">
        <v>225</v>
      </c>
      <c r="Y1652" s="89">
        <v>167</v>
      </c>
      <c r="Z1652" s="10">
        <f t="shared" si="458"/>
        <v>58</v>
      </c>
      <c r="AA1652" s="87">
        <f t="shared" si="459"/>
        <v>34.730538922155688</v>
      </c>
      <c r="AB1652" s="90" t="s">
        <v>5444</v>
      </c>
      <c r="AC1652" s="89">
        <v>166</v>
      </c>
      <c r="AD1652" s="89">
        <v>164</v>
      </c>
      <c r="AE1652" s="10">
        <f t="shared" si="460"/>
        <v>2</v>
      </c>
      <c r="AF1652" s="11">
        <f t="shared" si="461"/>
        <v>1.2195121951219512</v>
      </c>
      <c r="AG1652" s="91" t="s">
        <v>6729</v>
      </c>
      <c r="AH1652" s="89">
        <v>150</v>
      </c>
      <c r="AI1652" s="89">
        <v>140</v>
      </c>
      <c r="AJ1652" s="10">
        <f t="shared" si="462"/>
        <v>10</v>
      </c>
      <c r="AK1652" s="87">
        <f t="shared" si="463"/>
        <v>7.1428571428571423</v>
      </c>
      <c r="AL1652" s="90" t="s">
        <v>9767</v>
      </c>
      <c r="AM1652" s="89">
        <v>146</v>
      </c>
      <c r="AN1652" s="89">
        <v>64</v>
      </c>
      <c r="AO1652" s="10">
        <f t="shared" si="464"/>
        <v>82</v>
      </c>
      <c r="AP1652" s="11">
        <f t="shared" si="465"/>
        <v>128.125</v>
      </c>
      <c r="AQ1652" s="91" t="s">
        <v>6832</v>
      </c>
      <c r="AR1652" s="89">
        <v>120</v>
      </c>
      <c r="AS1652" s="89">
        <v>120</v>
      </c>
      <c r="AT1652" s="10">
        <f t="shared" si="466"/>
        <v>0</v>
      </c>
      <c r="AU1652" s="87">
        <f t="shared" si="467"/>
        <v>0</v>
      </c>
      <c r="AV1652" s="19" t="s">
        <v>11075</v>
      </c>
    </row>
    <row r="1653" spans="3:48" ht="50.1" customHeight="1">
      <c r="C1653" s="5"/>
      <c r="D1653" s="64" t="s">
        <v>3251</v>
      </c>
      <c r="E1653" s="65" t="s">
        <v>5274</v>
      </c>
      <c r="F1653" s="67" t="s">
        <v>3252</v>
      </c>
      <c r="G1653" s="29">
        <v>17049</v>
      </c>
      <c r="H1653" s="13">
        <v>16365</v>
      </c>
      <c r="I1653" s="10">
        <f t="shared" si="450"/>
        <v>684</v>
      </c>
      <c r="J1653" s="87">
        <f t="shared" si="451"/>
        <v>4.1796516956920255</v>
      </c>
      <c r="K1653" s="29">
        <v>4715</v>
      </c>
      <c r="L1653" s="13">
        <v>4424</v>
      </c>
      <c r="M1653" s="10">
        <f t="shared" si="452"/>
        <v>291</v>
      </c>
      <c r="N1653" s="87">
        <f t="shared" si="453"/>
        <v>6.5777576853526227</v>
      </c>
      <c r="O1653" s="29">
        <v>449</v>
      </c>
      <c r="P1653" s="13">
        <v>503</v>
      </c>
      <c r="Q1653" s="10">
        <f t="shared" si="454"/>
        <v>-54</v>
      </c>
      <c r="R1653" s="87">
        <f t="shared" si="455"/>
        <v>-10.735586481113319</v>
      </c>
      <c r="S1653" s="29">
        <v>11886</v>
      </c>
      <c r="T1653" s="13">
        <v>11438</v>
      </c>
      <c r="U1653" s="10">
        <f t="shared" si="456"/>
        <v>448</v>
      </c>
      <c r="V1653" s="87">
        <f t="shared" si="457"/>
        <v>3.9167686658506726</v>
      </c>
      <c r="W1653" s="88" t="s">
        <v>5426</v>
      </c>
      <c r="X1653" s="89">
        <v>3021</v>
      </c>
      <c r="Y1653" s="89">
        <v>1727</v>
      </c>
      <c r="Z1653" s="10">
        <f t="shared" si="458"/>
        <v>1294</v>
      </c>
      <c r="AA1653" s="87">
        <f t="shared" si="459"/>
        <v>74.927620150550084</v>
      </c>
      <c r="AB1653" s="90" t="s">
        <v>5629</v>
      </c>
      <c r="AC1653" s="89">
        <v>2095</v>
      </c>
      <c r="AD1653" s="89">
        <v>2674</v>
      </c>
      <c r="AE1653" s="10">
        <f t="shared" si="460"/>
        <v>-579</v>
      </c>
      <c r="AF1653" s="11">
        <f t="shared" si="461"/>
        <v>-21.652954375467466</v>
      </c>
      <c r="AG1653" s="91" t="s">
        <v>5373</v>
      </c>
      <c r="AH1653" s="89">
        <v>2001</v>
      </c>
      <c r="AI1653" s="89">
        <v>2000</v>
      </c>
      <c r="AJ1653" s="10">
        <f t="shared" si="462"/>
        <v>1</v>
      </c>
      <c r="AK1653" s="87">
        <f t="shared" si="463"/>
        <v>0.05</v>
      </c>
      <c r="AL1653" s="90" t="s">
        <v>5658</v>
      </c>
      <c r="AM1653" s="89">
        <v>1173</v>
      </c>
      <c r="AN1653" s="89">
        <v>1294</v>
      </c>
      <c r="AO1653" s="10">
        <f t="shared" si="464"/>
        <v>-121</v>
      </c>
      <c r="AP1653" s="11">
        <f t="shared" si="465"/>
        <v>-9.3508500772797536</v>
      </c>
      <c r="AQ1653" s="91" t="s">
        <v>5568</v>
      </c>
      <c r="AR1653" s="89">
        <v>895</v>
      </c>
      <c r="AS1653" s="89">
        <v>895</v>
      </c>
      <c r="AT1653" s="10">
        <f t="shared" si="466"/>
        <v>0</v>
      </c>
      <c r="AU1653" s="87">
        <f t="shared" si="467"/>
        <v>0</v>
      </c>
      <c r="AV1653" s="19" t="s">
        <v>6833</v>
      </c>
    </row>
    <row r="1654" spans="3:48" ht="50.1" customHeight="1">
      <c r="C1654" s="5"/>
      <c r="D1654" s="64" t="s">
        <v>3253</v>
      </c>
      <c r="E1654" s="65" t="s">
        <v>5274</v>
      </c>
      <c r="F1654" s="67" t="s">
        <v>3254</v>
      </c>
      <c r="G1654" s="29">
        <v>13773</v>
      </c>
      <c r="H1654" s="13">
        <v>12183</v>
      </c>
      <c r="I1654" s="10">
        <f t="shared" si="450"/>
        <v>1590</v>
      </c>
      <c r="J1654" s="87">
        <f t="shared" si="451"/>
        <v>13.050972666830829</v>
      </c>
      <c r="K1654" s="29">
        <v>4097</v>
      </c>
      <c r="L1654" s="13">
        <v>4076</v>
      </c>
      <c r="M1654" s="10">
        <f t="shared" si="452"/>
        <v>21</v>
      </c>
      <c r="N1654" s="87">
        <f t="shared" si="453"/>
        <v>0.51521099116781155</v>
      </c>
      <c r="O1654" s="29">
        <v>1466</v>
      </c>
      <c r="P1654" s="13">
        <v>212</v>
      </c>
      <c r="Q1654" s="10">
        <f t="shared" si="454"/>
        <v>1254</v>
      </c>
      <c r="R1654" s="87">
        <f t="shared" si="455"/>
        <v>591.50943396226421</v>
      </c>
      <c r="S1654" s="29">
        <v>8210</v>
      </c>
      <c r="T1654" s="13">
        <v>7895</v>
      </c>
      <c r="U1654" s="10">
        <f t="shared" si="456"/>
        <v>315</v>
      </c>
      <c r="V1654" s="87">
        <f t="shared" si="457"/>
        <v>3.9898670044331856</v>
      </c>
      <c r="W1654" s="88" t="s">
        <v>5339</v>
      </c>
      <c r="X1654" s="89">
        <v>3657</v>
      </c>
      <c r="Y1654" s="89">
        <v>3427</v>
      </c>
      <c r="Z1654" s="10">
        <f t="shared" si="458"/>
        <v>230</v>
      </c>
      <c r="AA1654" s="87">
        <f t="shared" si="459"/>
        <v>6.7114093959731544</v>
      </c>
      <c r="AB1654" s="90" t="s">
        <v>6834</v>
      </c>
      <c r="AC1654" s="89">
        <v>2508</v>
      </c>
      <c r="AD1654" s="89">
        <v>2281</v>
      </c>
      <c r="AE1654" s="10">
        <f t="shared" si="460"/>
        <v>227</v>
      </c>
      <c r="AF1654" s="11">
        <f t="shared" si="461"/>
        <v>9.9517755370451564</v>
      </c>
      <c r="AG1654" s="91" t="s">
        <v>5351</v>
      </c>
      <c r="AH1654" s="89">
        <v>1565</v>
      </c>
      <c r="AI1654" s="89">
        <v>1735</v>
      </c>
      <c r="AJ1654" s="10">
        <f t="shared" si="462"/>
        <v>-170</v>
      </c>
      <c r="AK1654" s="87">
        <f t="shared" si="463"/>
        <v>-9.7982708933717575</v>
      </c>
      <c r="AL1654" s="90" t="s">
        <v>6835</v>
      </c>
      <c r="AM1654" s="89">
        <v>273</v>
      </c>
      <c r="AN1654" s="89">
        <v>263</v>
      </c>
      <c r="AO1654" s="10">
        <f t="shared" si="464"/>
        <v>10</v>
      </c>
      <c r="AP1654" s="11">
        <f t="shared" si="465"/>
        <v>3.8022813688212929</v>
      </c>
      <c r="AQ1654" s="91" t="s">
        <v>6836</v>
      </c>
      <c r="AR1654" s="89">
        <v>98</v>
      </c>
      <c r="AS1654" s="89">
        <v>95</v>
      </c>
      <c r="AT1654" s="10">
        <f t="shared" si="466"/>
        <v>3</v>
      </c>
      <c r="AU1654" s="87">
        <f t="shared" si="467"/>
        <v>3.1578947368421053</v>
      </c>
      <c r="AV1654" s="19" t="s">
        <v>9768</v>
      </c>
    </row>
    <row r="1655" spans="3:48" ht="50.1" customHeight="1">
      <c r="C1655" s="5"/>
      <c r="D1655" s="64" t="s">
        <v>3255</v>
      </c>
      <c r="E1655" s="65" t="s">
        <v>5274</v>
      </c>
      <c r="F1655" s="67" t="s">
        <v>3256</v>
      </c>
      <c r="G1655" s="29">
        <v>22162</v>
      </c>
      <c r="H1655" s="13">
        <v>24289</v>
      </c>
      <c r="I1655" s="10">
        <f t="shared" si="450"/>
        <v>-2127</v>
      </c>
      <c r="J1655" s="87">
        <f t="shared" si="451"/>
        <v>-8.7570505166948003</v>
      </c>
      <c r="K1655" s="29">
        <v>4184</v>
      </c>
      <c r="L1655" s="13">
        <v>5006</v>
      </c>
      <c r="M1655" s="10">
        <f t="shared" si="452"/>
        <v>-822</v>
      </c>
      <c r="N1655" s="87">
        <f t="shared" si="453"/>
        <v>-16.420295645225728</v>
      </c>
      <c r="O1655" s="29">
        <v>2564</v>
      </c>
      <c r="P1655" s="13">
        <v>1914</v>
      </c>
      <c r="Q1655" s="10">
        <f t="shared" si="454"/>
        <v>650</v>
      </c>
      <c r="R1655" s="87">
        <f t="shared" si="455"/>
        <v>33.960292580982241</v>
      </c>
      <c r="S1655" s="29">
        <v>15414</v>
      </c>
      <c r="T1655" s="13">
        <v>17369</v>
      </c>
      <c r="U1655" s="10">
        <f t="shared" si="456"/>
        <v>-1955</v>
      </c>
      <c r="V1655" s="87">
        <f t="shared" si="457"/>
        <v>-11.25568541654672</v>
      </c>
      <c r="W1655" s="88" t="s">
        <v>6837</v>
      </c>
      <c r="X1655" s="89">
        <v>7002</v>
      </c>
      <c r="Y1655" s="89">
        <v>8156</v>
      </c>
      <c r="Z1655" s="10">
        <f t="shared" si="458"/>
        <v>-1154</v>
      </c>
      <c r="AA1655" s="87">
        <f t="shared" si="459"/>
        <v>-14.149092692496321</v>
      </c>
      <c r="AB1655" s="90" t="s">
        <v>6013</v>
      </c>
      <c r="AC1655" s="89">
        <v>3158</v>
      </c>
      <c r="AD1655" s="89">
        <v>2958</v>
      </c>
      <c r="AE1655" s="10">
        <f t="shared" si="460"/>
        <v>200</v>
      </c>
      <c r="AF1655" s="11">
        <f t="shared" si="461"/>
        <v>6.7613252197430693</v>
      </c>
      <c r="AG1655" s="91" t="s">
        <v>5657</v>
      </c>
      <c r="AH1655" s="89">
        <v>1037</v>
      </c>
      <c r="AI1655" s="89">
        <v>1062</v>
      </c>
      <c r="AJ1655" s="10">
        <f t="shared" si="462"/>
        <v>-25</v>
      </c>
      <c r="AK1655" s="87">
        <f t="shared" si="463"/>
        <v>-2.3540489642184559</v>
      </c>
      <c r="AL1655" s="90" t="s">
        <v>6838</v>
      </c>
      <c r="AM1655" s="89">
        <v>724</v>
      </c>
      <c r="AN1655" s="89">
        <v>821</v>
      </c>
      <c r="AO1655" s="10">
        <f t="shared" si="464"/>
        <v>-97</v>
      </c>
      <c r="AP1655" s="11">
        <f t="shared" si="465"/>
        <v>-11.814859926918391</v>
      </c>
      <c r="AQ1655" s="91" t="s">
        <v>9769</v>
      </c>
      <c r="AR1655" s="89">
        <v>704</v>
      </c>
      <c r="AS1655" s="89">
        <v>495</v>
      </c>
      <c r="AT1655" s="10">
        <f t="shared" si="466"/>
        <v>209</v>
      </c>
      <c r="AU1655" s="87">
        <f t="shared" si="467"/>
        <v>42.222222222222221</v>
      </c>
      <c r="AV1655" s="19" t="s">
        <v>6839</v>
      </c>
    </row>
    <row r="1656" spans="3:48" ht="50.1" customHeight="1">
      <c r="C1656" s="5"/>
      <c r="D1656" s="64" t="s">
        <v>3257</v>
      </c>
      <c r="E1656" s="65" t="s">
        <v>5274</v>
      </c>
      <c r="F1656" s="67" t="s">
        <v>3258</v>
      </c>
      <c r="G1656" s="29">
        <v>3434</v>
      </c>
      <c r="H1656" s="13">
        <v>3590</v>
      </c>
      <c r="I1656" s="10">
        <f t="shared" si="450"/>
        <v>-156</v>
      </c>
      <c r="J1656" s="87">
        <f t="shared" si="451"/>
        <v>-4.3454038997214486</v>
      </c>
      <c r="K1656" s="29">
        <v>2073</v>
      </c>
      <c r="L1656" s="13">
        <v>2253</v>
      </c>
      <c r="M1656" s="10">
        <f t="shared" si="452"/>
        <v>-180</v>
      </c>
      <c r="N1656" s="87">
        <f t="shared" si="453"/>
        <v>-7.989347536617843</v>
      </c>
      <c r="O1656" s="29">
        <v>0</v>
      </c>
      <c r="P1656" s="13">
        <v>0</v>
      </c>
      <c r="Q1656" s="10" t="str">
        <f t="shared" si="454"/>
        <v>-</v>
      </c>
      <c r="R1656" s="87" t="str">
        <f t="shared" si="455"/>
        <v>-</v>
      </c>
      <c r="S1656" s="29">
        <v>1361</v>
      </c>
      <c r="T1656" s="13">
        <v>1337</v>
      </c>
      <c r="U1656" s="10">
        <f t="shared" si="456"/>
        <v>24</v>
      </c>
      <c r="V1656" s="87">
        <f t="shared" si="457"/>
        <v>1.7950635751682871</v>
      </c>
      <c r="W1656" s="88" t="s">
        <v>5368</v>
      </c>
      <c r="X1656" s="89">
        <v>389</v>
      </c>
      <c r="Y1656" s="89">
        <v>367</v>
      </c>
      <c r="Z1656" s="10">
        <f t="shared" si="458"/>
        <v>22</v>
      </c>
      <c r="AA1656" s="87">
        <f t="shared" si="459"/>
        <v>5.9945504087193457</v>
      </c>
      <c r="AB1656" s="90" t="s">
        <v>5550</v>
      </c>
      <c r="AC1656" s="89">
        <v>320</v>
      </c>
      <c r="AD1656" s="89">
        <v>320</v>
      </c>
      <c r="AE1656" s="10">
        <f t="shared" si="460"/>
        <v>0</v>
      </c>
      <c r="AF1656" s="11">
        <f t="shared" si="461"/>
        <v>0</v>
      </c>
      <c r="AG1656" s="91" t="s">
        <v>9770</v>
      </c>
      <c r="AH1656" s="89">
        <v>230</v>
      </c>
      <c r="AI1656" s="89">
        <v>230</v>
      </c>
      <c r="AJ1656" s="10">
        <f t="shared" si="462"/>
        <v>0</v>
      </c>
      <c r="AK1656" s="87">
        <f t="shared" si="463"/>
        <v>0</v>
      </c>
      <c r="AL1656" s="90" t="s">
        <v>9771</v>
      </c>
      <c r="AM1656" s="89">
        <v>203</v>
      </c>
      <c r="AN1656" s="89">
        <v>202</v>
      </c>
      <c r="AO1656" s="10">
        <f t="shared" si="464"/>
        <v>1</v>
      </c>
      <c r="AP1656" s="11">
        <f t="shared" si="465"/>
        <v>0.49504950495049505</v>
      </c>
      <c r="AQ1656" s="91" t="s">
        <v>5907</v>
      </c>
      <c r="AR1656" s="89">
        <v>65</v>
      </c>
      <c r="AS1656" s="89">
        <v>65</v>
      </c>
      <c r="AT1656" s="10">
        <f t="shared" si="466"/>
        <v>0</v>
      </c>
      <c r="AU1656" s="87">
        <f t="shared" si="467"/>
        <v>0</v>
      </c>
      <c r="AV1656" s="21" t="s">
        <v>9772</v>
      </c>
    </row>
    <row r="1657" spans="3:48" ht="50.1" customHeight="1">
      <c r="C1657" s="5"/>
      <c r="D1657" s="64" t="s">
        <v>3259</v>
      </c>
      <c r="E1657" s="65" t="s">
        <v>5274</v>
      </c>
      <c r="F1657" s="67" t="s">
        <v>3260</v>
      </c>
      <c r="G1657" s="29">
        <v>6331</v>
      </c>
      <c r="H1657" s="13">
        <v>6015</v>
      </c>
      <c r="I1657" s="10">
        <f t="shared" si="450"/>
        <v>316</v>
      </c>
      <c r="J1657" s="87">
        <f t="shared" si="451"/>
        <v>5.2535328345802164</v>
      </c>
      <c r="K1657" s="29">
        <v>3934</v>
      </c>
      <c r="L1657" s="13">
        <v>3677</v>
      </c>
      <c r="M1657" s="10">
        <f t="shared" si="452"/>
        <v>257</v>
      </c>
      <c r="N1657" s="87">
        <f t="shared" si="453"/>
        <v>6.9893935273320649</v>
      </c>
      <c r="O1657" s="29">
        <v>290</v>
      </c>
      <c r="P1657" s="13">
        <v>290</v>
      </c>
      <c r="Q1657" s="10">
        <f t="shared" si="454"/>
        <v>0</v>
      </c>
      <c r="R1657" s="87">
        <f t="shared" si="455"/>
        <v>0</v>
      </c>
      <c r="S1657" s="29">
        <v>2107</v>
      </c>
      <c r="T1657" s="13">
        <v>2048</v>
      </c>
      <c r="U1657" s="10">
        <f t="shared" si="456"/>
        <v>59</v>
      </c>
      <c r="V1657" s="87">
        <f t="shared" si="457"/>
        <v>2.880859375</v>
      </c>
      <c r="W1657" s="88" t="s">
        <v>5339</v>
      </c>
      <c r="X1657" s="89">
        <v>1397</v>
      </c>
      <c r="Y1657" s="89">
        <v>1397</v>
      </c>
      <c r="Z1657" s="10">
        <f t="shared" si="458"/>
        <v>0</v>
      </c>
      <c r="AA1657" s="87">
        <f t="shared" si="459"/>
        <v>0</v>
      </c>
      <c r="AB1657" s="90" t="s">
        <v>6840</v>
      </c>
      <c r="AC1657" s="89">
        <v>559</v>
      </c>
      <c r="AD1657" s="89">
        <v>558</v>
      </c>
      <c r="AE1657" s="10">
        <f t="shared" si="460"/>
        <v>1</v>
      </c>
      <c r="AF1657" s="11">
        <f t="shared" si="461"/>
        <v>0.17921146953405018</v>
      </c>
      <c r="AG1657" s="91" t="s">
        <v>6841</v>
      </c>
      <c r="AH1657" s="89">
        <v>59</v>
      </c>
      <c r="AI1657" s="89">
        <v>57</v>
      </c>
      <c r="AJ1657" s="10">
        <f t="shared" si="462"/>
        <v>2</v>
      </c>
      <c r="AK1657" s="87">
        <f t="shared" si="463"/>
        <v>3.5087719298245612</v>
      </c>
      <c r="AL1657" s="90" t="s">
        <v>6842</v>
      </c>
      <c r="AM1657" s="89">
        <v>46</v>
      </c>
      <c r="AN1657" s="89">
        <v>18</v>
      </c>
      <c r="AO1657" s="10">
        <f t="shared" si="464"/>
        <v>28</v>
      </c>
      <c r="AP1657" s="11">
        <f t="shared" si="465"/>
        <v>155.55555555555557</v>
      </c>
      <c r="AQ1657" s="91" t="s">
        <v>6843</v>
      </c>
      <c r="AR1657" s="89">
        <v>12</v>
      </c>
      <c r="AS1657" s="89">
        <v>8</v>
      </c>
      <c r="AT1657" s="10">
        <f t="shared" si="466"/>
        <v>4</v>
      </c>
      <c r="AU1657" s="87">
        <f t="shared" si="467"/>
        <v>50</v>
      </c>
      <c r="AV1657" s="21" t="s">
        <v>9773</v>
      </c>
    </row>
    <row r="1658" spans="3:48" ht="50.1" customHeight="1">
      <c r="C1658" s="5"/>
      <c r="D1658" s="64" t="s">
        <v>3261</v>
      </c>
      <c r="E1658" s="65" t="s">
        <v>5274</v>
      </c>
      <c r="F1658" s="67" t="s">
        <v>3262</v>
      </c>
      <c r="G1658" s="29">
        <v>5694</v>
      </c>
      <c r="H1658" s="13">
        <v>5080</v>
      </c>
      <c r="I1658" s="10">
        <f t="shared" si="450"/>
        <v>614</v>
      </c>
      <c r="J1658" s="87">
        <f t="shared" si="451"/>
        <v>12.086614173228346</v>
      </c>
      <c r="K1658" s="29">
        <v>1748</v>
      </c>
      <c r="L1658" s="13">
        <v>1565</v>
      </c>
      <c r="M1658" s="10">
        <f t="shared" si="452"/>
        <v>183</v>
      </c>
      <c r="N1658" s="87">
        <f t="shared" si="453"/>
        <v>11.693290734824281</v>
      </c>
      <c r="O1658" s="29">
        <v>212</v>
      </c>
      <c r="P1658" s="13">
        <v>212</v>
      </c>
      <c r="Q1658" s="10">
        <f t="shared" si="454"/>
        <v>0</v>
      </c>
      <c r="R1658" s="87">
        <f t="shared" si="455"/>
        <v>0</v>
      </c>
      <c r="S1658" s="29">
        <v>3734</v>
      </c>
      <c r="T1658" s="13">
        <v>3303</v>
      </c>
      <c r="U1658" s="10">
        <f t="shared" si="456"/>
        <v>431</v>
      </c>
      <c r="V1658" s="87">
        <f t="shared" si="457"/>
        <v>13.048743566454737</v>
      </c>
      <c r="W1658" s="88" t="s">
        <v>6844</v>
      </c>
      <c r="X1658" s="89">
        <v>938</v>
      </c>
      <c r="Y1658" s="89">
        <v>1193</v>
      </c>
      <c r="Z1658" s="10">
        <f t="shared" si="458"/>
        <v>-255</v>
      </c>
      <c r="AA1658" s="87">
        <f t="shared" si="459"/>
        <v>-21.374685666387258</v>
      </c>
      <c r="AB1658" s="90" t="s">
        <v>6845</v>
      </c>
      <c r="AC1658" s="89">
        <v>922</v>
      </c>
      <c r="AD1658" s="89">
        <v>922</v>
      </c>
      <c r="AE1658" s="10">
        <f t="shared" si="460"/>
        <v>0</v>
      </c>
      <c r="AF1658" s="11">
        <f t="shared" si="461"/>
        <v>0</v>
      </c>
      <c r="AG1658" s="91" t="s">
        <v>6305</v>
      </c>
      <c r="AH1658" s="89">
        <v>705</v>
      </c>
      <c r="AI1658" s="89">
        <v>542</v>
      </c>
      <c r="AJ1658" s="10">
        <f t="shared" si="462"/>
        <v>163</v>
      </c>
      <c r="AK1658" s="87">
        <f t="shared" si="463"/>
        <v>30.073800738007378</v>
      </c>
      <c r="AL1658" s="90" t="s">
        <v>5383</v>
      </c>
      <c r="AM1658" s="89">
        <v>470</v>
      </c>
      <c r="AN1658" s="89">
        <v>67</v>
      </c>
      <c r="AO1658" s="10">
        <f t="shared" si="464"/>
        <v>403</v>
      </c>
      <c r="AP1658" s="11">
        <f t="shared" si="465"/>
        <v>601.49253731343288</v>
      </c>
      <c r="AQ1658" s="91" t="s">
        <v>6802</v>
      </c>
      <c r="AR1658" s="89">
        <v>417</v>
      </c>
      <c r="AS1658" s="89">
        <v>355</v>
      </c>
      <c r="AT1658" s="10">
        <f t="shared" si="466"/>
        <v>62</v>
      </c>
      <c r="AU1658" s="87">
        <f t="shared" si="467"/>
        <v>17.464788732394364</v>
      </c>
      <c r="AV1658" s="19" t="s">
        <v>6846</v>
      </c>
    </row>
    <row r="1659" spans="3:48" ht="50.1" customHeight="1">
      <c r="C1659" s="5"/>
      <c r="D1659" s="64" t="s">
        <v>3263</v>
      </c>
      <c r="E1659" s="65" t="s">
        <v>5274</v>
      </c>
      <c r="F1659" s="67" t="s">
        <v>3264</v>
      </c>
      <c r="G1659" s="29">
        <v>14395</v>
      </c>
      <c r="H1659" s="13">
        <v>13281</v>
      </c>
      <c r="I1659" s="10">
        <f t="shared" si="450"/>
        <v>1114</v>
      </c>
      <c r="J1659" s="87">
        <f t="shared" si="451"/>
        <v>8.3879225961900463</v>
      </c>
      <c r="K1659" s="29">
        <v>6069</v>
      </c>
      <c r="L1659" s="13">
        <v>5150</v>
      </c>
      <c r="M1659" s="10">
        <f t="shared" si="452"/>
        <v>919</v>
      </c>
      <c r="N1659" s="87">
        <f t="shared" si="453"/>
        <v>17.844660194174757</v>
      </c>
      <c r="O1659" s="29">
        <v>3063</v>
      </c>
      <c r="P1659" s="13">
        <v>3062</v>
      </c>
      <c r="Q1659" s="10">
        <f t="shared" si="454"/>
        <v>1</v>
      </c>
      <c r="R1659" s="87">
        <f t="shared" si="455"/>
        <v>3.2658393207054215E-2</v>
      </c>
      <c r="S1659" s="29">
        <v>5263</v>
      </c>
      <c r="T1659" s="13">
        <v>5069</v>
      </c>
      <c r="U1659" s="10">
        <f t="shared" si="456"/>
        <v>194</v>
      </c>
      <c r="V1659" s="87">
        <f t="shared" si="457"/>
        <v>3.8271848490826592</v>
      </c>
      <c r="W1659" s="88" t="s">
        <v>5339</v>
      </c>
      <c r="X1659" s="89">
        <v>4896</v>
      </c>
      <c r="Y1659" s="89">
        <v>4707</v>
      </c>
      <c r="Z1659" s="10">
        <f t="shared" si="458"/>
        <v>189</v>
      </c>
      <c r="AA1659" s="87">
        <f t="shared" si="459"/>
        <v>4.0152963671128106</v>
      </c>
      <c r="AB1659" s="90" t="s">
        <v>6782</v>
      </c>
      <c r="AC1659" s="89">
        <v>104</v>
      </c>
      <c r="AD1659" s="89">
        <v>102</v>
      </c>
      <c r="AE1659" s="10">
        <f t="shared" si="460"/>
        <v>2</v>
      </c>
      <c r="AF1659" s="11">
        <f t="shared" si="461"/>
        <v>1.9607843137254901</v>
      </c>
      <c r="AG1659" s="91" t="s">
        <v>5489</v>
      </c>
      <c r="AH1659" s="89">
        <v>100</v>
      </c>
      <c r="AI1659" s="89">
        <v>100</v>
      </c>
      <c r="AJ1659" s="10">
        <f t="shared" si="462"/>
        <v>0</v>
      </c>
      <c r="AK1659" s="87">
        <f t="shared" si="463"/>
        <v>0</v>
      </c>
      <c r="AL1659" s="90" t="s">
        <v>5919</v>
      </c>
      <c r="AM1659" s="89">
        <v>93</v>
      </c>
      <c r="AN1659" s="89">
        <v>94</v>
      </c>
      <c r="AO1659" s="10">
        <f t="shared" si="464"/>
        <v>-1</v>
      </c>
      <c r="AP1659" s="11">
        <f t="shared" si="465"/>
        <v>-1.0638297872340425</v>
      </c>
      <c r="AQ1659" s="91" t="s">
        <v>6847</v>
      </c>
      <c r="AR1659" s="89">
        <v>38</v>
      </c>
      <c r="AS1659" s="89">
        <v>45</v>
      </c>
      <c r="AT1659" s="10">
        <f t="shared" si="466"/>
        <v>-7</v>
      </c>
      <c r="AU1659" s="87">
        <f t="shared" si="467"/>
        <v>-15.555555555555555</v>
      </c>
      <c r="AV1659" s="19" t="s">
        <v>6848</v>
      </c>
    </row>
    <row r="1660" spans="3:48" ht="50.1" customHeight="1">
      <c r="C1660" s="5"/>
      <c r="D1660" s="64" t="s">
        <v>3265</v>
      </c>
      <c r="E1660" s="65" t="s">
        <v>5274</v>
      </c>
      <c r="F1660" s="67" t="s">
        <v>3266</v>
      </c>
      <c r="G1660" s="29">
        <v>4204</v>
      </c>
      <c r="H1660" s="13">
        <v>4266</v>
      </c>
      <c r="I1660" s="10">
        <f t="shared" si="450"/>
        <v>-62</v>
      </c>
      <c r="J1660" s="87">
        <f t="shared" si="451"/>
        <v>-1.4533520862634786</v>
      </c>
      <c r="K1660" s="29">
        <v>2149</v>
      </c>
      <c r="L1660" s="13">
        <v>2105</v>
      </c>
      <c r="M1660" s="10">
        <f t="shared" si="452"/>
        <v>44</v>
      </c>
      <c r="N1660" s="87">
        <f t="shared" si="453"/>
        <v>2.0902612826603324</v>
      </c>
      <c r="O1660" s="29">
        <v>0</v>
      </c>
      <c r="P1660" s="13">
        <v>0</v>
      </c>
      <c r="Q1660" s="10" t="str">
        <f t="shared" si="454"/>
        <v>-</v>
      </c>
      <c r="R1660" s="87" t="str">
        <f t="shared" si="455"/>
        <v>-</v>
      </c>
      <c r="S1660" s="29">
        <v>2056</v>
      </c>
      <c r="T1660" s="13">
        <v>2161</v>
      </c>
      <c r="U1660" s="10">
        <f t="shared" si="456"/>
        <v>-105</v>
      </c>
      <c r="V1660" s="87">
        <f t="shared" si="457"/>
        <v>-4.8588616381304952</v>
      </c>
      <c r="W1660" s="88" t="s">
        <v>6849</v>
      </c>
      <c r="X1660" s="89">
        <v>1684</v>
      </c>
      <c r="Y1660" s="89">
        <v>1887</v>
      </c>
      <c r="Z1660" s="10">
        <f t="shared" si="458"/>
        <v>-203</v>
      </c>
      <c r="AA1660" s="87">
        <f t="shared" si="459"/>
        <v>-10.757816640169581</v>
      </c>
      <c r="AB1660" s="90" t="s">
        <v>5759</v>
      </c>
      <c r="AC1660" s="89">
        <v>84</v>
      </c>
      <c r="AD1660" s="89">
        <v>4</v>
      </c>
      <c r="AE1660" s="10">
        <f t="shared" si="460"/>
        <v>80</v>
      </c>
      <c r="AF1660" s="11">
        <f t="shared" si="461"/>
        <v>2000</v>
      </c>
      <c r="AG1660" s="91" t="s">
        <v>5919</v>
      </c>
      <c r="AH1660" s="89">
        <v>66</v>
      </c>
      <c r="AI1660" s="89">
        <v>67</v>
      </c>
      <c r="AJ1660" s="10">
        <f t="shared" si="462"/>
        <v>-1</v>
      </c>
      <c r="AK1660" s="87">
        <f t="shared" si="463"/>
        <v>-1.4925373134328357</v>
      </c>
      <c r="AL1660" s="90" t="s">
        <v>5350</v>
      </c>
      <c r="AM1660" s="89">
        <v>64</v>
      </c>
      <c r="AN1660" s="89">
        <v>56</v>
      </c>
      <c r="AO1660" s="10">
        <f t="shared" si="464"/>
        <v>8</v>
      </c>
      <c r="AP1660" s="11">
        <f t="shared" si="465"/>
        <v>14.285714285714285</v>
      </c>
      <c r="AQ1660" s="91" t="s">
        <v>6850</v>
      </c>
      <c r="AR1660" s="89">
        <v>59</v>
      </c>
      <c r="AS1660" s="89">
        <v>57</v>
      </c>
      <c r="AT1660" s="10">
        <f t="shared" si="466"/>
        <v>2</v>
      </c>
      <c r="AU1660" s="87">
        <f t="shared" si="467"/>
        <v>3.5087719298245612</v>
      </c>
      <c r="AV1660" s="19" t="s">
        <v>6851</v>
      </c>
    </row>
    <row r="1661" spans="3:48" ht="50.1" customHeight="1">
      <c r="C1661" s="5"/>
      <c r="D1661" s="64" t="s">
        <v>3267</v>
      </c>
      <c r="E1661" s="65" t="s">
        <v>5274</v>
      </c>
      <c r="F1661" s="67" t="s">
        <v>3268</v>
      </c>
      <c r="G1661" s="29">
        <v>2032</v>
      </c>
      <c r="H1661" s="13">
        <v>1996</v>
      </c>
      <c r="I1661" s="10">
        <f t="shared" si="450"/>
        <v>36</v>
      </c>
      <c r="J1661" s="87">
        <f t="shared" si="451"/>
        <v>1.8036072144288577</v>
      </c>
      <c r="K1661" s="29">
        <v>1504</v>
      </c>
      <c r="L1661" s="13">
        <v>1493</v>
      </c>
      <c r="M1661" s="10">
        <f t="shared" si="452"/>
        <v>11</v>
      </c>
      <c r="N1661" s="87">
        <f t="shared" si="453"/>
        <v>0.73677160080375081</v>
      </c>
      <c r="O1661" s="29">
        <v>172</v>
      </c>
      <c r="P1661" s="13">
        <v>172</v>
      </c>
      <c r="Q1661" s="10">
        <f t="shared" si="454"/>
        <v>0</v>
      </c>
      <c r="R1661" s="87">
        <f t="shared" si="455"/>
        <v>0</v>
      </c>
      <c r="S1661" s="29">
        <v>356</v>
      </c>
      <c r="T1661" s="13">
        <v>331</v>
      </c>
      <c r="U1661" s="10">
        <f t="shared" si="456"/>
        <v>25</v>
      </c>
      <c r="V1661" s="87">
        <f t="shared" si="457"/>
        <v>7.5528700906344408</v>
      </c>
      <c r="W1661" s="88" t="s">
        <v>5339</v>
      </c>
      <c r="X1661" s="89">
        <v>230</v>
      </c>
      <c r="Y1661" s="89">
        <v>213</v>
      </c>
      <c r="Z1661" s="10">
        <f t="shared" si="458"/>
        <v>17</v>
      </c>
      <c r="AA1661" s="87">
        <f t="shared" si="459"/>
        <v>7.981220657276995</v>
      </c>
      <c r="AB1661" s="90" t="s">
        <v>5471</v>
      </c>
      <c r="AC1661" s="89">
        <v>47</v>
      </c>
      <c r="AD1661" s="89">
        <v>41</v>
      </c>
      <c r="AE1661" s="10">
        <f t="shared" si="460"/>
        <v>6</v>
      </c>
      <c r="AF1661" s="11">
        <f t="shared" si="461"/>
        <v>14.634146341463413</v>
      </c>
      <c r="AG1661" s="91" t="s">
        <v>6852</v>
      </c>
      <c r="AH1661" s="89">
        <v>37</v>
      </c>
      <c r="AI1661" s="89">
        <v>37</v>
      </c>
      <c r="AJ1661" s="10">
        <f t="shared" si="462"/>
        <v>0</v>
      </c>
      <c r="AK1661" s="87">
        <f t="shared" si="463"/>
        <v>0</v>
      </c>
      <c r="AL1661" s="90" t="s">
        <v>6853</v>
      </c>
      <c r="AM1661" s="89">
        <v>26</v>
      </c>
      <c r="AN1661" s="89">
        <v>26</v>
      </c>
      <c r="AO1661" s="10">
        <f t="shared" si="464"/>
        <v>0</v>
      </c>
      <c r="AP1661" s="11">
        <f t="shared" si="465"/>
        <v>0</v>
      </c>
      <c r="AQ1661" s="91" t="s">
        <v>5346</v>
      </c>
      <c r="AR1661" s="89">
        <v>7</v>
      </c>
      <c r="AS1661" s="89">
        <v>7</v>
      </c>
      <c r="AT1661" s="10">
        <f t="shared" si="466"/>
        <v>0</v>
      </c>
      <c r="AU1661" s="87">
        <f t="shared" si="467"/>
        <v>0</v>
      </c>
      <c r="AV1661" s="19" t="s">
        <v>6854</v>
      </c>
    </row>
    <row r="1662" spans="3:48" ht="50.1" customHeight="1">
      <c r="C1662" s="5"/>
      <c r="D1662" s="64" t="s">
        <v>3269</v>
      </c>
      <c r="E1662" s="65" t="s">
        <v>5274</v>
      </c>
      <c r="F1662" s="67" t="s">
        <v>3270</v>
      </c>
      <c r="G1662" s="29">
        <v>28106</v>
      </c>
      <c r="H1662" s="13">
        <v>26735</v>
      </c>
      <c r="I1662" s="10">
        <f t="shared" si="450"/>
        <v>1371</v>
      </c>
      <c r="J1662" s="87">
        <f t="shared" si="451"/>
        <v>5.1281092201234335</v>
      </c>
      <c r="K1662" s="29">
        <v>16653</v>
      </c>
      <c r="L1662" s="13">
        <v>17105</v>
      </c>
      <c r="M1662" s="10">
        <f t="shared" si="452"/>
        <v>-452</v>
      </c>
      <c r="N1662" s="87">
        <f t="shared" si="453"/>
        <v>-2.6425021923414205</v>
      </c>
      <c r="O1662" s="29">
        <v>4805</v>
      </c>
      <c r="P1662" s="13">
        <v>4371</v>
      </c>
      <c r="Q1662" s="10">
        <f t="shared" si="454"/>
        <v>434</v>
      </c>
      <c r="R1662" s="87">
        <f t="shared" si="455"/>
        <v>9.9290780141843982</v>
      </c>
      <c r="S1662" s="29">
        <v>6649</v>
      </c>
      <c r="T1662" s="13">
        <v>5259</v>
      </c>
      <c r="U1662" s="10">
        <f t="shared" si="456"/>
        <v>1390</v>
      </c>
      <c r="V1662" s="87">
        <f t="shared" si="457"/>
        <v>26.430880395512457</v>
      </c>
      <c r="W1662" s="88" t="s">
        <v>5339</v>
      </c>
      <c r="X1662" s="89">
        <v>3986</v>
      </c>
      <c r="Y1662" s="89">
        <v>2527</v>
      </c>
      <c r="Z1662" s="10">
        <f t="shared" si="458"/>
        <v>1459</v>
      </c>
      <c r="AA1662" s="87">
        <f t="shared" si="459"/>
        <v>57.736446379105658</v>
      </c>
      <c r="AB1662" s="90" t="s">
        <v>6483</v>
      </c>
      <c r="AC1662" s="89">
        <v>1479</v>
      </c>
      <c r="AD1662" s="89">
        <v>1610</v>
      </c>
      <c r="AE1662" s="10">
        <f t="shared" si="460"/>
        <v>-131</v>
      </c>
      <c r="AF1662" s="11">
        <f t="shared" si="461"/>
        <v>-8.1366459627329188</v>
      </c>
      <c r="AG1662" s="91" t="s">
        <v>6300</v>
      </c>
      <c r="AH1662" s="89">
        <v>283</v>
      </c>
      <c r="AI1662" s="89">
        <v>284</v>
      </c>
      <c r="AJ1662" s="10">
        <f t="shared" si="462"/>
        <v>-1</v>
      </c>
      <c r="AK1662" s="87">
        <f t="shared" si="463"/>
        <v>-0.35211267605633806</v>
      </c>
      <c r="AL1662" s="90" t="s">
        <v>6855</v>
      </c>
      <c r="AM1662" s="89">
        <v>246</v>
      </c>
      <c r="AN1662" s="89">
        <v>221</v>
      </c>
      <c r="AO1662" s="10">
        <f t="shared" si="464"/>
        <v>25</v>
      </c>
      <c r="AP1662" s="11">
        <f t="shared" si="465"/>
        <v>11.312217194570136</v>
      </c>
      <c r="AQ1662" s="91" t="s">
        <v>6856</v>
      </c>
      <c r="AR1662" s="89">
        <v>192</v>
      </c>
      <c r="AS1662" s="89">
        <v>170</v>
      </c>
      <c r="AT1662" s="10">
        <f t="shared" si="466"/>
        <v>22</v>
      </c>
      <c r="AU1662" s="87">
        <f t="shared" si="467"/>
        <v>12.941176470588237</v>
      </c>
      <c r="AV1662" s="19" t="s">
        <v>6857</v>
      </c>
    </row>
    <row r="1663" spans="3:48" ht="50.1" customHeight="1">
      <c r="C1663" s="5"/>
      <c r="D1663" s="64" t="s">
        <v>3271</v>
      </c>
      <c r="E1663" s="65" t="s">
        <v>5274</v>
      </c>
      <c r="F1663" s="67" t="s">
        <v>3272</v>
      </c>
      <c r="G1663" s="29">
        <v>4594</v>
      </c>
      <c r="H1663" s="13">
        <v>4077</v>
      </c>
      <c r="I1663" s="10">
        <f t="shared" si="450"/>
        <v>517</v>
      </c>
      <c r="J1663" s="87">
        <f t="shared" si="451"/>
        <v>12.680892813343144</v>
      </c>
      <c r="K1663" s="29">
        <v>980</v>
      </c>
      <c r="L1663" s="13">
        <v>804</v>
      </c>
      <c r="M1663" s="10">
        <f t="shared" si="452"/>
        <v>176</v>
      </c>
      <c r="N1663" s="87">
        <f t="shared" si="453"/>
        <v>21.890547263681594</v>
      </c>
      <c r="O1663" s="29">
        <v>1295</v>
      </c>
      <c r="P1663" s="13">
        <v>1291</v>
      </c>
      <c r="Q1663" s="10">
        <f t="shared" si="454"/>
        <v>4</v>
      </c>
      <c r="R1663" s="87">
        <f t="shared" si="455"/>
        <v>0.30983733539891561</v>
      </c>
      <c r="S1663" s="29">
        <v>2319</v>
      </c>
      <c r="T1663" s="13">
        <v>1982</v>
      </c>
      <c r="U1663" s="10">
        <f t="shared" si="456"/>
        <v>337</v>
      </c>
      <c r="V1663" s="87">
        <f t="shared" si="457"/>
        <v>17.003027245206862</v>
      </c>
      <c r="W1663" s="88" t="s">
        <v>5339</v>
      </c>
      <c r="X1663" s="89">
        <v>974</v>
      </c>
      <c r="Y1663" s="89">
        <v>970</v>
      </c>
      <c r="Z1663" s="10">
        <f t="shared" si="458"/>
        <v>4</v>
      </c>
      <c r="AA1663" s="87">
        <f t="shared" si="459"/>
        <v>0.41237113402061859</v>
      </c>
      <c r="AB1663" s="90" t="s">
        <v>6858</v>
      </c>
      <c r="AC1663" s="89">
        <v>796</v>
      </c>
      <c r="AD1663" s="89">
        <v>472</v>
      </c>
      <c r="AE1663" s="10">
        <f t="shared" si="460"/>
        <v>324</v>
      </c>
      <c r="AF1663" s="11">
        <f t="shared" si="461"/>
        <v>68.644067796610159</v>
      </c>
      <c r="AG1663" s="91" t="s">
        <v>5335</v>
      </c>
      <c r="AH1663" s="89">
        <v>279</v>
      </c>
      <c r="AI1663" s="89">
        <v>279</v>
      </c>
      <c r="AJ1663" s="10">
        <f t="shared" si="462"/>
        <v>0</v>
      </c>
      <c r="AK1663" s="87">
        <f t="shared" si="463"/>
        <v>0</v>
      </c>
      <c r="AL1663" s="90" t="s">
        <v>5919</v>
      </c>
      <c r="AM1663" s="89">
        <v>227</v>
      </c>
      <c r="AN1663" s="89">
        <v>227</v>
      </c>
      <c r="AO1663" s="10">
        <f t="shared" si="464"/>
        <v>0</v>
      </c>
      <c r="AP1663" s="11">
        <f t="shared" si="465"/>
        <v>0</v>
      </c>
      <c r="AQ1663" s="91" t="s">
        <v>6859</v>
      </c>
      <c r="AR1663" s="89">
        <v>19</v>
      </c>
      <c r="AS1663" s="89">
        <v>19</v>
      </c>
      <c r="AT1663" s="10">
        <f t="shared" si="466"/>
        <v>0</v>
      </c>
      <c r="AU1663" s="87">
        <f t="shared" si="467"/>
        <v>0</v>
      </c>
      <c r="AV1663" s="19" t="s">
        <v>9774</v>
      </c>
    </row>
    <row r="1664" spans="3:48" ht="50.1" customHeight="1">
      <c r="C1664" s="5"/>
      <c r="D1664" s="64" t="s">
        <v>3273</v>
      </c>
      <c r="E1664" s="65" t="s">
        <v>5274</v>
      </c>
      <c r="F1664" s="67" t="s">
        <v>3274</v>
      </c>
      <c r="G1664" s="29">
        <v>6050</v>
      </c>
      <c r="H1664" s="13">
        <v>5369</v>
      </c>
      <c r="I1664" s="10">
        <f t="shared" si="450"/>
        <v>681</v>
      </c>
      <c r="J1664" s="87">
        <f t="shared" si="451"/>
        <v>12.683926243248278</v>
      </c>
      <c r="K1664" s="29">
        <v>2017</v>
      </c>
      <c r="L1664" s="13">
        <v>1805</v>
      </c>
      <c r="M1664" s="10">
        <f t="shared" si="452"/>
        <v>212</v>
      </c>
      <c r="N1664" s="87">
        <f t="shared" si="453"/>
        <v>11.745152354570637</v>
      </c>
      <c r="O1664" s="29">
        <v>51</v>
      </c>
      <c r="P1664" s="13">
        <v>51</v>
      </c>
      <c r="Q1664" s="10">
        <f t="shared" si="454"/>
        <v>0</v>
      </c>
      <c r="R1664" s="87">
        <f t="shared" si="455"/>
        <v>0</v>
      </c>
      <c r="S1664" s="29">
        <v>3982</v>
      </c>
      <c r="T1664" s="13">
        <v>3512</v>
      </c>
      <c r="U1664" s="10">
        <f t="shared" si="456"/>
        <v>470</v>
      </c>
      <c r="V1664" s="87">
        <f t="shared" si="457"/>
        <v>13.382687927107062</v>
      </c>
      <c r="W1664" s="88" t="s">
        <v>5339</v>
      </c>
      <c r="X1664" s="89">
        <v>2515</v>
      </c>
      <c r="Y1664" s="89">
        <v>2315</v>
      </c>
      <c r="Z1664" s="10">
        <f t="shared" si="458"/>
        <v>200</v>
      </c>
      <c r="AA1664" s="87">
        <f t="shared" si="459"/>
        <v>8.639308855291576</v>
      </c>
      <c r="AB1664" s="90" t="s">
        <v>5431</v>
      </c>
      <c r="AC1664" s="89">
        <v>738</v>
      </c>
      <c r="AD1664" s="89">
        <v>733</v>
      </c>
      <c r="AE1664" s="10">
        <f t="shared" si="460"/>
        <v>5</v>
      </c>
      <c r="AF1664" s="11">
        <f t="shared" si="461"/>
        <v>0.68212824010914053</v>
      </c>
      <c r="AG1664" s="91" t="s">
        <v>5346</v>
      </c>
      <c r="AH1664" s="89">
        <v>306</v>
      </c>
      <c r="AI1664" s="89">
        <v>307</v>
      </c>
      <c r="AJ1664" s="10">
        <f t="shared" si="462"/>
        <v>-1</v>
      </c>
      <c r="AK1664" s="87">
        <f t="shared" si="463"/>
        <v>-0.32573289902280134</v>
      </c>
      <c r="AL1664" s="90" t="s">
        <v>7607</v>
      </c>
      <c r="AM1664" s="89">
        <v>250</v>
      </c>
      <c r="AN1664" s="89" t="s">
        <v>5344</v>
      </c>
      <c r="AO1664" s="10" t="str">
        <f t="shared" si="464"/>
        <v>-</v>
      </c>
      <c r="AP1664" s="11" t="str">
        <f t="shared" si="465"/>
        <v>-</v>
      </c>
      <c r="AQ1664" s="91" t="s">
        <v>5919</v>
      </c>
      <c r="AR1664" s="89">
        <v>92</v>
      </c>
      <c r="AS1664" s="89">
        <v>93</v>
      </c>
      <c r="AT1664" s="10">
        <f t="shared" si="466"/>
        <v>-1</v>
      </c>
      <c r="AU1664" s="87">
        <f t="shared" si="467"/>
        <v>-1.0752688172043012</v>
      </c>
      <c r="AV1664" s="21" t="s">
        <v>6860</v>
      </c>
    </row>
    <row r="1665" spans="1:50" ht="50.1" customHeight="1">
      <c r="A1665" s="34"/>
      <c r="C1665" s="5"/>
      <c r="D1665" s="64" t="s">
        <v>3275</v>
      </c>
      <c r="E1665" s="65" t="s">
        <v>5274</v>
      </c>
      <c r="F1665" s="67" t="s">
        <v>3276</v>
      </c>
      <c r="G1665" s="29">
        <v>6629</v>
      </c>
      <c r="H1665" s="13">
        <v>6550</v>
      </c>
      <c r="I1665" s="10">
        <f t="shared" si="450"/>
        <v>79</v>
      </c>
      <c r="J1665" s="87">
        <f t="shared" si="451"/>
        <v>1.2061068702290076</v>
      </c>
      <c r="K1665" s="29">
        <v>3917</v>
      </c>
      <c r="L1665" s="13">
        <v>3826</v>
      </c>
      <c r="M1665" s="10">
        <f t="shared" si="452"/>
        <v>91</v>
      </c>
      <c r="N1665" s="87">
        <f t="shared" si="453"/>
        <v>2.3784631468897017</v>
      </c>
      <c r="O1665" s="29">
        <v>654</v>
      </c>
      <c r="P1665" s="13">
        <v>654</v>
      </c>
      <c r="Q1665" s="10">
        <f t="shared" si="454"/>
        <v>0</v>
      </c>
      <c r="R1665" s="87">
        <f t="shared" si="455"/>
        <v>0</v>
      </c>
      <c r="S1665" s="29">
        <v>2058</v>
      </c>
      <c r="T1665" s="13">
        <v>2071</v>
      </c>
      <c r="U1665" s="10">
        <f t="shared" si="456"/>
        <v>-13</v>
      </c>
      <c r="V1665" s="87">
        <f t="shared" si="457"/>
        <v>-0.62771607918879768</v>
      </c>
      <c r="W1665" s="88" t="s">
        <v>6861</v>
      </c>
      <c r="X1665" s="89">
        <v>483</v>
      </c>
      <c r="Y1665" s="89">
        <v>519</v>
      </c>
      <c r="Z1665" s="10">
        <f t="shared" si="458"/>
        <v>-36</v>
      </c>
      <c r="AA1665" s="87">
        <f t="shared" si="459"/>
        <v>-6.9364161849710975</v>
      </c>
      <c r="AB1665" s="90" t="s">
        <v>6862</v>
      </c>
      <c r="AC1665" s="89">
        <v>395</v>
      </c>
      <c r="AD1665" s="89">
        <v>395</v>
      </c>
      <c r="AE1665" s="10">
        <f t="shared" si="460"/>
        <v>0</v>
      </c>
      <c r="AF1665" s="11">
        <f t="shared" si="461"/>
        <v>0</v>
      </c>
      <c r="AG1665" s="91" t="s">
        <v>5317</v>
      </c>
      <c r="AH1665" s="89">
        <v>358</v>
      </c>
      <c r="AI1665" s="89">
        <v>379</v>
      </c>
      <c r="AJ1665" s="10">
        <f t="shared" si="462"/>
        <v>-21</v>
      </c>
      <c r="AK1665" s="87">
        <f t="shared" si="463"/>
        <v>-5.5408970976253293</v>
      </c>
      <c r="AL1665" s="90" t="s">
        <v>5378</v>
      </c>
      <c r="AM1665" s="89">
        <v>280</v>
      </c>
      <c r="AN1665" s="89">
        <v>230</v>
      </c>
      <c r="AO1665" s="10">
        <f t="shared" si="464"/>
        <v>50</v>
      </c>
      <c r="AP1665" s="11">
        <f t="shared" si="465"/>
        <v>21.739130434782609</v>
      </c>
      <c r="AQ1665" s="91" t="s">
        <v>6863</v>
      </c>
      <c r="AR1665" s="89">
        <v>200</v>
      </c>
      <c r="AS1665" s="89">
        <v>208</v>
      </c>
      <c r="AT1665" s="10">
        <f t="shared" si="466"/>
        <v>-8</v>
      </c>
      <c r="AU1665" s="87">
        <f t="shared" si="467"/>
        <v>-3.8461538461538463</v>
      </c>
      <c r="AV1665" s="19" t="s">
        <v>6864</v>
      </c>
      <c r="AX1665"/>
    </row>
    <row r="1666" spans="1:50" ht="50.1" customHeight="1">
      <c r="C1666" s="5"/>
      <c r="D1666" s="64" t="s">
        <v>3277</v>
      </c>
      <c r="E1666" s="65" t="s">
        <v>5274</v>
      </c>
      <c r="F1666" s="67" t="s">
        <v>3278</v>
      </c>
      <c r="G1666" s="29">
        <v>3700</v>
      </c>
      <c r="H1666" s="13">
        <v>3817</v>
      </c>
      <c r="I1666" s="10">
        <f t="shared" si="450"/>
        <v>-117</v>
      </c>
      <c r="J1666" s="87">
        <f t="shared" si="451"/>
        <v>-3.0652344773382239</v>
      </c>
      <c r="K1666" s="29">
        <v>3040</v>
      </c>
      <c r="L1666" s="13">
        <v>3038</v>
      </c>
      <c r="M1666" s="10">
        <f t="shared" si="452"/>
        <v>2</v>
      </c>
      <c r="N1666" s="87">
        <f t="shared" si="453"/>
        <v>6.5832784726793936E-2</v>
      </c>
      <c r="O1666" s="29">
        <v>37</v>
      </c>
      <c r="P1666" s="13">
        <v>37</v>
      </c>
      <c r="Q1666" s="10">
        <f t="shared" si="454"/>
        <v>0</v>
      </c>
      <c r="R1666" s="87">
        <f t="shared" si="455"/>
        <v>0</v>
      </c>
      <c r="S1666" s="29">
        <v>623</v>
      </c>
      <c r="T1666" s="13">
        <v>742</v>
      </c>
      <c r="U1666" s="10">
        <f t="shared" si="456"/>
        <v>-119</v>
      </c>
      <c r="V1666" s="87">
        <f t="shared" si="457"/>
        <v>-16.037735849056602</v>
      </c>
      <c r="W1666" s="88" t="s">
        <v>5335</v>
      </c>
      <c r="X1666" s="89">
        <v>258</v>
      </c>
      <c r="Y1666" s="89">
        <v>258</v>
      </c>
      <c r="Z1666" s="10">
        <f t="shared" si="458"/>
        <v>0</v>
      </c>
      <c r="AA1666" s="87">
        <f t="shared" si="459"/>
        <v>0</v>
      </c>
      <c r="AB1666" s="90" t="s">
        <v>5568</v>
      </c>
      <c r="AC1666" s="89">
        <v>192</v>
      </c>
      <c r="AD1666" s="89">
        <v>291</v>
      </c>
      <c r="AE1666" s="10">
        <f t="shared" si="460"/>
        <v>-99</v>
      </c>
      <c r="AF1666" s="11">
        <f t="shared" si="461"/>
        <v>-34.020618556701031</v>
      </c>
      <c r="AG1666" s="91" t="s">
        <v>5444</v>
      </c>
      <c r="AH1666" s="89">
        <v>105</v>
      </c>
      <c r="AI1666" s="89">
        <v>104</v>
      </c>
      <c r="AJ1666" s="10">
        <f t="shared" si="462"/>
        <v>1</v>
      </c>
      <c r="AK1666" s="87">
        <f t="shared" si="463"/>
        <v>0.96153846153846156</v>
      </c>
      <c r="AL1666" s="90" t="s">
        <v>5489</v>
      </c>
      <c r="AM1666" s="89">
        <v>51</v>
      </c>
      <c r="AN1666" s="89">
        <v>50</v>
      </c>
      <c r="AO1666" s="10">
        <f t="shared" si="464"/>
        <v>1</v>
      </c>
      <c r="AP1666" s="11">
        <f t="shared" si="465"/>
        <v>2</v>
      </c>
      <c r="AQ1666" s="91" t="s">
        <v>5388</v>
      </c>
      <c r="AR1666" s="89">
        <v>6</v>
      </c>
      <c r="AS1666" s="89">
        <v>3</v>
      </c>
      <c r="AT1666" s="10">
        <f t="shared" si="466"/>
        <v>3</v>
      </c>
      <c r="AU1666" s="87">
        <f t="shared" si="467"/>
        <v>100</v>
      </c>
      <c r="AV1666" s="19" t="s">
        <v>6865</v>
      </c>
    </row>
    <row r="1667" spans="1:50" ht="50.1" customHeight="1">
      <c r="C1667" s="5"/>
      <c r="D1667" s="64" t="s">
        <v>3279</v>
      </c>
      <c r="E1667" s="65" t="s">
        <v>5274</v>
      </c>
      <c r="F1667" s="67" t="s">
        <v>3280</v>
      </c>
      <c r="G1667" s="29">
        <v>2339</v>
      </c>
      <c r="H1667" s="13">
        <v>1833</v>
      </c>
      <c r="I1667" s="10">
        <f t="shared" si="450"/>
        <v>506</v>
      </c>
      <c r="J1667" s="87">
        <f t="shared" si="451"/>
        <v>27.605019094380793</v>
      </c>
      <c r="K1667" s="29">
        <v>716</v>
      </c>
      <c r="L1667" s="13">
        <v>721</v>
      </c>
      <c r="M1667" s="10">
        <f t="shared" si="452"/>
        <v>-5</v>
      </c>
      <c r="N1667" s="87">
        <f t="shared" si="453"/>
        <v>-0.69348127600554788</v>
      </c>
      <c r="O1667" s="29">
        <v>216</v>
      </c>
      <c r="P1667" s="13">
        <v>216</v>
      </c>
      <c r="Q1667" s="10">
        <f t="shared" si="454"/>
        <v>0</v>
      </c>
      <c r="R1667" s="87">
        <f t="shared" si="455"/>
        <v>0</v>
      </c>
      <c r="S1667" s="29">
        <v>1407</v>
      </c>
      <c r="T1667" s="13">
        <v>896</v>
      </c>
      <c r="U1667" s="10">
        <f t="shared" si="456"/>
        <v>511</v>
      </c>
      <c r="V1667" s="87">
        <f t="shared" si="457"/>
        <v>57.03125</v>
      </c>
      <c r="W1667" s="88" t="s">
        <v>5883</v>
      </c>
      <c r="X1667" s="89">
        <v>706</v>
      </c>
      <c r="Y1667" s="89">
        <v>439</v>
      </c>
      <c r="Z1667" s="10">
        <f t="shared" si="458"/>
        <v>267</v>
      </c>
      <c r="AA1667" s="87">
        <f t="shared" si="459"/>
        <v>60.820045558086555</v>
      </c>
      <c r="AB1667" s="90" t="s">
        <v>5471</v>
      </c>
      <c r="AC1667" s="89">
        <v>518</v>
      </c>
      <c r="AD1667" s="89">
        <v>277</v>
      </c>
      <c r="AE1667" s="10">
        <f t="shared" si="460"/>
        <v>241</v>
      </c>
      <c r="AF1667" s="11">
        <f t="shared" si="461"/>
        <v>87.003610108303249</v>
      </c>
      <c r="AG1667" s="91" t="s">
        <v>5342</v>
      </c>
      <c r="AH1667" s="89">
        <v>164</v>
      </c>
      <c r="AI1667" s="89">
        <v>173</v>
      </c>
      <c r="AJ1667" s="10">
        <f t="shared" si="462"/>
        <v>-9</v>
      </c>
      <c r="AK1667" s="87">
        <f t="shared" si="463"/>
        <v>-5.202312138728324</v>
      </c>
      <c r="AL1667" s="90" t="s">
        <v>5438</v>
      </c>
      <c r="AM1667" s="89">
        <v>9</v>
      </c>
      <c r="AN1667" s="89">
        <v>3</v>
      </c>
      <c r="AO1667" s="10">
        <f t="shared" si="464"/>
        <v>6</v>
      </c>
      <c r="AP1667" s="11">
        <f t="shared" si="465"/>
        <v>200</v>
      </c>
      <c r="AQ1667" s="91" t="s">
        <v>7607</v>
      </c>
      <c r="AR1667" s="89">
        <v>6</v>
      </c>
      <c r="AS1667" s="89" t="s">
        <v>5344</v>
      </c>
      <c r="AT1667" s="10" t="str">
        <f t="shared" si="466"/>
        <v>-</v>
      </c>
      <c r="AU1667" s="87" t="str">
        <f t="shared" si="467"/>
        <v>-</v>
      </c>
      <c r="AV1667" s="19" t="s">
        <v>9775</v>
      </c>
    </row>
    <row r="1668" spans="1:50" ht="50.1" customHeight="1">
      <c r="C1668" s="5"/>
      <c r="D1668" s="64" t="s">
        <v>3281</v>
      </c>
      <c r="E1668" s="65" t="s">
        <v>5274</v>
      </c>
      <c r="F1668" s="67" t="s">
        <v>3282</v>
      </c>
      <c r="G1668" s="29">
        <v>4224</v>
      </c>
      <c r="H1668" s="13">
        <v>3848</v>
      </c>
      <c r="I1668" s="10">
        <f t="shared" si="450"/>
        <v>376</v>
      </c>
      <c r="J1668" s="87">
        <f t="shared" si="451"/>
        <v>9.7713097713097721</v>
      </c>
      <c r="K1668" s="29">
        <v>1602</v>
      </c>
      <c r="L1668" s="13">
        <v>1455</v>
      </c>
      <c r="M1668" s="10">
        <f t="shared" si="452"/>
        <v>147</v>
      </c>
      <c r="N1668" s="87">
        <f t="shared" si="453"/>
        <v>10.103092783505154</v>
      </c>
      <c r="O1668" s="29">
        <v>976</v>
      </c>
      <c r="P1668" s="13">
        <v>1026</v>
      </c>
      <c r="Q1668" s="10">
        <f t="shared" si="454"/>
        <v>-50</v>
      </c>
      <c r="R1668" s="87">
        <f t="shared" si="455"/>
        <v>-4.8732943469785575</v>
      </c>
      <c r="S1668" s="29">
        <v>1646</v>
      </c>
      <c r="T1668" s="13">
        <v>1367</v>
      </c>
      <c r="U1668" s="10">
        <f t="shared" si="456"/>
        <v>279</v>
      </c>
      <c r="V1668" s="87">
        <f t="shared" si="457"/>
        <v>20.409656181419166</v>
      </c>
      <c r="W1668" s="88" t="s">
        <v>6866</v>
      </c>
      <c r="X1668" s="89">
        <v>1335</v>
      </c>
      <c r="Y1668" s="89">
        <v>1059</v>
      </c>
      <c r="Z1668" s="10">
        <f t="shared" si="458"/>
        <v>276</v>
      </c>
      <c r="AA1668" s="87">
        <f t="shared" si="459"/>
        <v>26.062322946175637</v>
      </c>
      <c r="AB1668" s="90" t="s">
        <v>9776</v>
      </c>
      <c r="AC1668" s="89">
        <v>168</v>
      </c>
      <c r="AD1668" s="89">
        <v>168</v>
      </c>
      <c r="AE1668" s="10">
        <f t="shared" si="460"/>
        <v>0</v>
      </c>
      <c r="AF1668" s="11">
        <f t="shared" si="461"/>
        <v>0</v>
      </c>
      <c r="AG1668" s="91" t="s">
        <v>6867</v>
      </c>
      <c r="AH1668" s="89">
        <v>88</v>
      </c>
      <c r="AI1668" s="89">
        <v>85</v>
      </c>
      <c r="AJ1668" s="10">
        <f t="shared" si="462"/>
        <v>3</v>
      </c>
      <c r="AK1668" s="87">
        <f t="shared" si="463"/>
        <v>3.5294117647058822</v>
      </c>
      <c r="AL1668" s="90" t="s">
        <v>5335</v>
      </c>
      <c r="AM1668" s="89">
        <v>41</v>
      </c>
      <c r="AN1668" s="89">
        <v>41</v>
      </c>
      <c r="AO1668" s="10">
        <f t="shared" si="464"/>
        <v>0</v>
      </c>
      <c r="AP1668" s="11">
        <f t="shared" si="465"/>
        <v>0</v>
      </c>
      <c r="AQ1668" s="91" t="s">
        <v>5568</v>
      </c>
      <c r="AR1668" s="89">
        <v>10</v>
      </c>
      <c r="AS1668" s="89">
        <v>10</v>
      </c>
      <c r="AT1668" s="10">
        <f t="shared" si="466"/>
        <v>0</v>
      </c>
      <c r="AU1668" s="87">
        <f t="shared" si="467"/>
        <v>0</v>
      </c>
      <c r="AV1668" s="19" t="s">
        <v>11075</v>
      </c>
    </row>
    <row r="1669" spans="1:50" ht="50.1" customHeight="1">
      <c r="C1669" s="5"/>
      <c r="D1669" s="64" t="s">
        <v>3283</v>
      </c>
      <c r="E1669" s="65" t="s">
        <v>5274</v>
      </c>
      <c r="F1669" s="67" t="s">
        <v>3284</v>
      </c>
      <c r="G1669" s="29">
        <v>2223</v>
      </c>
      <c r="H1669" s="13">
        <v>2438</v>
      </c>
      <c r="I1669" s="10">
        <f t="shared" si="450"/>
        <v>-215</v>
      </c>
      <c r="J1669" s="87">
        <f t="shared" si="451"/>
        <v>-8.8187038556193595</v>
      </c>
      <c r="K1669" s="29">
        <v>1429</v>
      </c>
      <c r="L1669" s="13">
        <v>1497</v>
      </c>
      <c r="M1669" s="10">
        <f t="shared" si="452"/>
        <v>-68</v>
      </c>
      <c r="N1669" s="87">
        <f t="shared" si="453"/>
        <v>-4.5424181696726791</v>
      </c>
      <c r="O1669" s="29">
        <v>1</v>
      </c>
      <c r="P1669" s="13">
        <v>1</v>
      </c>
      <c r="Q1669" s="10">
        <f t="shared" si="454"/>
        <v>0</v>
      </c>
      <c r="R1669" s="87">
        <f t="shared" si="455"/>
        <v>0</v>
      </c>
      <c r="S1669" s="29">
        <v>793</v>
      </c>
      <c r="T1669" s="13">
        <v>940</v>
      </c>
      <c r="U1669" s="10">
        <f t="shared" si="456"/>
        <v>-147</v>
      </c>
      <c r="V1669" s="87">
        <f t="shared" si="457"/>
        <v>-15.638297872340425</v>
      </c>
      <c r="W1669" s="88" t="s">
        <v>6869</v>
      </c>
      <c r="X1669" s="89">
        <v>404</v>
      </c>
      <c r="Y1669" s="89">
        <v>519</v>
      </c>
      <c r="Z1669" s="10">
        <f t="shared" si="458"/>
        <v>-115</v>
      </c>
      <c r="AA1669" s="87">
        <f t="shared" si="459"/>
        <v>-22.157996146435451</v>
      </c>
      <c r="AB1669" s="90" t="s">
        <v>5339</v>
      </c>
      <c r="AC1669" s="89">
        <v>177</v>
      </c>
      <c r="AD1669" s="89">
        <v>177</v>
      </c>
      <c r="AE1669" s="10">
        <f t="shared" si="460"/>
        <v>0</v>
      </c>
      <c r="AF1669" s="11">
        <f t="shared" si="461"/>
        <v>0</v>
      </c>
      <c r="AG1669" s="91" t="s">
        <v>5412</v>
      </c>
      <c r="AH1669" s="89">
        <v>95</v>
      </c>
      <c r="AI1669" s="89">
        <v>108</v>
      </c>
      <c r="AJ1669" s="10">
        <f t="shared" si="462"/>
        <v>-13</v>
      </c>
      <c r="AK1669" s="87">
        <f t="shared" si="463"/>
        <v>-12.037037037037036</v>
      </c>
      <c r="AL1669" s="90" t="s">
        <v>6870</v>
      </c>
      <c r="AM1669" s="89">
        <v>76</v>
      </c>
      <c r="AN1669" s="89">
        <v>76</v>
      </c>
      <c r="AO1669" s="10">
        <f t="shared" si="464"/>
        <v>0</v>
      </c>
      <c r="AP1669" s="11">
        <f t="shared" si="465"/>
        <v>0</v>
      </c>
      <c r="AQ1669" s="91" t="s">
        <v>5444</v>
      </c>
      <c r="AR1669" s="89">
        <v>39</v>
      </c>
      <c r="AS1669" s="89">
        <v>58</v>
      </c>
      <c r="AT1669" s="10">
        <f t="shared" si="466"/>
        <v>-19</v>
      </c>
      <c r="AU1669" s="87">
        <f t="shared" si="467"/>
        <v>-32.758620689655174</v>
      </c>
      <c r="AV1669" s="19" t="s">
        <v>9777</v>
      </c>
    </row>
    <row r="1670" spans="1:50" ht="50.1" customHeight="1">
      <c r="C1670" s="5"/>
      <c r="D1670" s="64" t="s">
        <v>3285</v>
      </c>
      <c r="E1670" s="65" t="s">
        <v>5274</v>
      </c>
      <c r="F1670" s="67" t="s">
        <v>3286</v>
      </c>
      <c r="G1670" s="29">
        <v>1716</v>
      </c>
      <c r="H1670" s="13">
        <v>1705</v>
      </c>
      <c r="I1670" s="10">
        <f t="shared" si="450"/>
        <v>11</v>
      </c>
      <c r="J1670" s="87">
        <f t="shared" si="451"/>
        <v>0.64516129032258063</v>
      </c>
      <c r="K1670" s="29">
        <v>1248</v>
      </c>
      <c r="L1670" s="13">
        <v>1350</v>
      </c>
      <c r="M1670" s="10">
        <f t="shared" si="452"/>
        <v>-102</v>
      </c>
      <c r="N1670" s="87">
        <f t="shared" si="453"/>
        <v>-7.5555555555555554</v>
      </c>
      <c r="O1670" s="29">
        <v>0</v>
      </c>
      <c r="P1670" s="13">
        <v>0</v>
      </c>
      <c r="Q1670" s="10" t="str">
        <f t="shared" si="454"/>
        <v>-</v>
      </c>
      <c r="R1670" s="87" t="str">
        <f t="shared" si="455"/>
        <v>-</v>
      </c>
      <c r="S1670" s="29">
        <v>468</v>
      </c>
      <c r="T1670" s="13">
        <v>355</v>
      </c>
      <c r="U1670" s="10">
        <f t="shared" si="456"/>
        <v>113</v>
      </c>
      <c r="V1670" s="87">
        <f t="shared" si="457"/>
        <v>31.83098591549296</v>
      </c>
      <c r="W1670" s="88" t="s">
        <v>9778</v>
      </c>
      <c r="X1670" s="89">
        <v>183</v>
      </c>
      <c r="Y1670" s="89" t="s">
        <v>5344</v>
      </c>
      <c r="Z1670" s="10" t="str">
        <f t="shared" si="458"/>
        <v>-</v>
      </c>
      <c r="AA1670" s="87" t="str">
        <f t="shared" si="459"/>
        <v>-</v>
      </c>
      <c r="AB1670" s="90" t="s">
        <v>5431</v>
      </c>
      <c r="AC1670" s="89">
        <v>109</v>
      </c>
      <c r="AD1670" s="89">
        <v>123</v>
      </c>
      <c r="AE1670" s="10">
        <f t="shared" si="460"/>
        <v>-14</v>
      </c>
      <c r="AF1670" s="11">
        <f t="shared" si="461"/>
        <v>-11.38211382113821</v>
      </c>
      <c r="AG1670" s="91" t="s">
        <v>5335</v>
      </c>
      <c r="AH1670" s="89">
        <v>85</v>
      </c>
      <c r="AI1670" s="89">
        <v>95</v>
      </c>
      <c r="AJ1670" s="10">
        <f t="shared" si="462"/>
        <v>-10</v>
      </c>
      <c r="AK1670" s="87">
        <f t="shared" si="463"/>
        <v>-10.526315789473683</v>
      </c>
      <c r="AL1670" s="90" t="s">
        <v>6199</v>
      </c>
      <c r="AM1670" s="89">
        <v>38</v>
      </c>
      <c r="AN1670" s="89">
        <v>95</v>
      </c>
      <c r="AO1670" s="10">
        <f t="shared" si="464"/>
        <v>-57</v>
      </c>
      <c r="AP1670" s="11">
        <f t="shared" si="465"/>
        <v>-60</v>
      </c>
      <c r="AQ1670" s="91" t="s">
        <v>6476</v>
      </c>
      <c r="AR1670" s="89">
        <v>16</v>
      </c>
      <c r="AS1670" s="89">
        <v>15</v>
      </c>
      <c r="AT1670" s="10">
        <f t="shared" si="466"/>
        <v>1</v>
      </c>
      <c r="AU1670" s="87">
        <f t="shared" si="467"/>
        <v>6.666666666666667</v>
      </c>
      <c r="AV1670" s="19" t="s">
        <v>6872</v>
      </c>
    </row>
    <row r="1671" spans="1:50" ht="50.1" customHeight="1">
      <c r="C1671" s="5"/>
      <c r="D1671" s="64" t="s">
        <v>3287</v>
      </c>
      <c r="E1671" s="65" t="s">
        <v>5274</v>
      </c>
      <c r="F1671" s="67" t="s">
        <v>3288</v>
      </c>
      <c r="G1671" s="29">
        <v>1053</v>
      </c>
      <c r="H1671" s="13">
        <v>750</v>
      </c>
      <c r="I1671" s="10">
        <f t="shared" si="450"/>
        <v>303</v>
      </c>
      <c r="J1671" s="87">
        <f t="shared" si="451"/>
        <v>40.400000000000006</v>
      </c>
      <c r="K1671" s="29">
        <v>589</v>
      </c>
      <c r="L1671" s="13">
        <v>405</v>
      </c>
      <c r="M1671" s="10">
        <f t="shared" si="452"/>
        <v>184</v>
      </c>
      <c r="N1671" s="87">
        <f t="shared" si="453"/>
        <v>45.432098765432102</v>
      </c>
      <c r="O1671" s="29">
        <v>0</v>
      </c>
      <c r="P1671" s="13">
        <v>0</v>
      </c>
      <c r="Q1671" s="10" t="str">
        <f t="shared" si="454"/>
        <v>-</v>
      </c>
      <c r="R1671" s="87" t="str">
        <f t="shared" si="455"/>
        <v>-</v>
      </c>
      <c r="S1671" s="29">
        <v>464</v>
      </c>
      <c r="T1671" s="13">
        <v>345</v>
      </c>
      <c r="U1671" s="10">
        <f t="shared" si="456"/>
        <v>119</v>
      </c>
      <c r="V1671" s="87">
        <f t="shared" si="457"/>
        <v>34.492753623188406</v>
      </c>
      <c r="W1671" s="88" t="s">
        <v>6873</v>
      </c>
      <c r="X1671" s="89">
        <v>246</v>
      </c>
      <c r="Y1671" s="89">
        <v>176</v>
      </c>
      <c r="Z1671" s="10">
        <f t="shared" si="458"/>
        <v>70</v>
      </c>
      <c r="AA1671" s="87">
        <f t="shared" si="459"/>
        <v>39.772727272727273</v>
      </c>
      <c r="AB1671" s="90" t="s">
        <v>5339</v>
      </c>
      <c r="AC1671" s="89">
        <v>93</v>
      </c>
      <c r="AD1671" s="89">
        <v>65</v>
      </c>
      <c r="AE1671" s="10">
        <f t="shared" si="460"/>
        <v>28</v>
      </c>
      <c r="AF1671" s="11">
        <f t="shared" si="461"/>
        <v>43.07692307692308</v>
      </c>
      <c r="AG1671" s="91" t="s">
        <v>5489</v>
      </c>
      <c r="AH1671" s="89">
        <v>55</v>
      </c>
      <c r="AI1671" s="89">
        <v>55</v>
      </c>
      <c r="AJ1671" s="10">
        <f t="shared" si="462"/>
        <v>0</v>
      </c>
      <c r="AK1671" s="87">
        <f t="shared" si="463"/>
        <v>0</v>
      </c>
      <c r="AL1671" s="90" t="s">
        <v>9779</v>
      </c>
      <c r="AM1671" s="89">
        <v>35</v>
      </c>
      <c r="AN1671" s="89">
        <v>35</v>
      </c>
      <c r="AO1671" s="10">
        <f t="shared" si="464"/>
        <v>0</v>
      </c>
      <c r="AP1671" s="11">
        <f t="shared" si="465"/>
        <v>0</v>
      </c>
      <c r="AQ1671" s="91" t="s">
        <v>9780</v>
      </c>
      <c r="AR1671" s="89">
        <v>20</v>
      </c>
      <c r="AS1671" s="89" t="s">
        <v>5344</v>
      </c>
      <c r="AT1671" s="10" t="str">
        <f t="shared" si="466"/>
        <v>-</v>
      </c>
      <c r="AU1671" s="87" t="str">
        <f t="shared" si="467"/>
        <v>-</v>
      </c>
      <c r="AV1671" s="19" t="s">
        <v>6874</v>
      </c>
    </row>
    <row r="1672" spans="1:50" ht="50.1" customHeight="1">
      <c r="C1672" s="5"/>
      <c r="D1672" s="64" t="s">
        <v>3289</v>
      </c>
      <c r="E1672" s="65" t="s">
        <v>5274</v>
      </c>
      <c r="F1672" s="67" t="s">
        <v>3290</v>
      </c>
      <c r="G1672" s="29">
        <v>7150</v>
      </c>
      <c r="H1672" s="13">
        <v>7324</v>
      </c>
      <c r="I1672" s="10">
        <f t="shared" si="450"/>
        <v>-174</v>
      </c>
      <c r="J1672" s="87">
        <f t="shared" si="451"/>
        <v>-2.3757509557618786</v>
      </c>
      <c r="K1672" s="29">
        <v>981</v>
      </c>
      <c r="L1672" s="13">
        <v>1003</v>
      </c>
      <c r="M1672" s="10">
        <f t="shared" si="452"/>
        <v>-22</v>
      </c>
      <c r="N1672" s="87">
        <f t="shared" si="453"/>
        <v>-2.1934197407776668</v>
      </c>
      <c r="O1672" s="29">
        <v>618</v>
      </c>
      <c r="P1672" s="13">
        <v>618</v>
      </c>
      <c r="Q1672" s="10">
        <f t="shared" si="454"/>
        <v>0</v>
      </c>
      <c r="R1672" s="87">
        <f t="shared" si="455"/>
        <v>0</v>
      </c>
      <c r="S1672" s="29">
        <v>5550</v>
      </c>
      <c r="T1672" s="13">
        <v>5703</v>
      </c>
      <c r="U1672" s="10">
        <f t="shared" si="456"/>
        <v>-153</v>
      </c>
      <c r="V1672" s="87">
        <f t="shared" si="457"/>
        <v>-2.6827985270910046</v>
      </c>
      <c r="W1672" s="88" t="s">
        <v>6875</v>
      </c>
      <c r="X1672" s="89">
        <v>2921</v>
      </c>
      <c r="Y1672" s="89">
        <v>2927</v>
      </c>
      <c r="Z1672" s="10">
        <f t="shared" si="458"/>
        <v>-6</v>
      </c>
      <c r="AA1672" s="87">
        <f t="shared" si="459"/>
        <v>-0.20498804236419543</v>
      </c>
      <c r="AB1672" s="90" t="s">
        <v>5339</v>
      </c>
      <c r="AC1672" s="89">
        <v>1410</v>
      </c>
      <c r="AD1672" s="89">
        <v>1532</v>
      </c>
      <c r="AE1672" s="10">
        <f t="shared" si="460"/>
        <v>-122</v>
      </c>
      <c r="AF1672" s="11">
        <f t="shared" si="461"/>
        <v>-7.9634464751958216</v>
      </c>
      <c r="AG1672" s="91" t="s">
        <v>6876</v>
      </c>
      <c r="AH1672" s="89">
        <v>1000</v>
      </c>
      <c r="AI1672" s="89">
        <v>1000</v>
      </c>
      <c r="AJ1672" s="10">
        <f t="shared" si="462"/>
        <v>0</v>
      </c>
      <c r="AK1672" s="87">
        <f t="shared" si="463"/>
        <v>0</v>
      </c>
      <c r="AL1672" s="90" t="s">
        <v>6877</v>
      </c>
      <c r="AM1672" s="89">
        <v>107</v>
      </c>
      <c r="AN1672" s="89">
        <v>112</v>
      </c>
      <c r="AO1672" s="10">
        <f t="shared" si="464"/>
        <v>-5</v>
      </c>
      <c r="AP1672" s="11">
        <f t="shared" si="465"/>
        <v>-4.4642857142857144</v>
      </c>
      <c r="AQ1672" s="91" t="s">
        <v>6801</v>
      </c>
      <c r="AR1672" s="89">
        <v>74</v>
      </c>
      <c r="AS1672" s="89">
        <v>78</v>
      </c>
      <c r="AT1672" s="10">
        <f t="shared" si="466"/>
        <v>-4</v>
      </c>
      <c r="AU1672" s="87">
        <f t="shared" si="467"/>
        <v>-5.1282051282051277</v>
      </c>
      <c r="AV1672" s="19" t="s">
        <v>9781</v>
      </c>
    </row>
    <row r="1673" spans="1:50" ht="50.1" customHeight="1">
      <c r="C1673" s="5"/>
      <c r="D1673" s="64" t="s">
        <v>3291</v>
      </c>
      <c r="E1673" s="65" t="s">
        <v>5274</v>
      </c>
      <c r="F1673" s="67" t="s">
        <v>3292</v>
      </c>
      <c r="G1673" s="29">
        <v>9783</v>
      </c>
      <c r="H1673" s="13">
        <v>9420</v>
      </c>
      <c r="I1673" s="10">
        <f t="shared" ref="I1673:I1736" si="468">IF(OR(G1673&gt;0,H1673&gt;0),G1673-H1673,"-")</f>
        <v>363</v>
      </c>
      <c r="J1673" s="87">
        <f t="shared" ref="J1673:J1736" si="469">IFERROR(IF(OR(G1673&gt;0,H1673&gt;0),I1673/H1673*100,"-"),"-")</f>
        <v>3.8535031847133756</v>
      </c>
      <c r="K1673" s="29">
        <v>3988</v>
      </c>
      <c r="L1673" s="13">
        <v>3687</v>
      </c>
      <c r="M1673" s="10">
        <f t="shared" ref="M1673:M1736" si="470">IF(OR(K1673&gt;0,L1673&gt;0),K1673-L1673,"-")</f>
        <v>301</v>
      </c>
      <c r="N1673" s="87">
        <f t="shared" ref="N1673:N1736" si="471">IFERROR(IF(OR(K1673&gt;0,L1673&gt;0),M1673/L1673*100,"-"),"-")</f>
        <v>8.1638188228912387</v>
      </c>
      <c r="O1673" s="29">
        <v>0</v>
      </c>
      <c r="P1673" s="13">
        <v>0</v>
      </c>
      <c r="Q1673" s="10" t="str">
        <f t="shared" ref="Q1673:Q1736" si="472">IF(OR(O1673&gt;0,P1673&gt;0),O1673-P1673,"-")</f>
        <v>-</v>
      </c>
      <c r="R1673" s="87" t="str">
        <f t="shared" ref="R1673:R1736" si="473">IFERROR(IF(OR(O1673&gt;0,P1673&gt;0),Q1673/P1673*100,"-"),"-")</f>
        <v>-</v>
      </c>
      <c r="S1673" s="29">
        <v>5795</v>
      </c>
      <c r="T1673" s="13">
        <v>5733</v>
      </c>
      <c r="U1673" s="10">
        <f t="shared" ref="U1673:U1736" si="474">IF(OR(S1673&gt;0,T1673&gt;0),S1673-T1673,"-")</f>
        <v>62</v>
      </c>
      <c r="V1673" s="87">
        <f t="shared" ref="V1673:V1736" si="475">IFERROR(IF(OR(S1673&gt;0,T1673&gt;0),U1673/T1673*100,"-"),"-")</f>
        <v>1.0814582243153672</v>
      </c>
      <c r="W1673" s="88" t="s">
        <v>6878</v>
      </c>
      <c r="X1673" s="89">
        <v>5045</v>
      </c>
      <c r="Y1673" s="89">
        <v>5043</v>
      </c>
      <c r="Z1673" s="10">
        <f t="shared" ref="Z1673:Z1736" si="476">IFERROR(IF(OR(X1673&gt;0,Y1673&gt;0),X1673-Y1673,"-"),"-")</f>
        <v>2</v>
      </c>
      <c r="AA1673" s="87">
        <f t="shared" ref="AA1673:AA1736" si="477">IFERROR(IF(OR(X1673&gt;0,Y1673&gt;0),Z1673/Y1673*100,"-"),"-")</f>
        <v>3.9658933174697604E-2</v>
      </c>
      <c r="AB1673" s="90" t="s">
        <v>5568</v>
      </c>
      <c r="AC1673" s="89">
        <v>303</v>
      </c>
      <c r="AD1673" s="89">
        <v>252</v>
      </c>
      <c r="AE1673" s="10">
        <f t="shared" ref="AE1673:AE1736" si="478">IFERROR(IF(OR(AC1673&gt;0,AD1673&gt;0),AC1673-AD1673,"-"),"-")</f>
        <v>51</v>
      </c>
      <c r="AF1673" s="11">
        <f t="shared" ref="AF1673:AF1736" si="479">IFERROR(IF(OR(AC1673&gt;0,AD1673&gt;0),AE1673/AD1673*100,"-"),"-")</f>
        <v>20.238095238095237</v>
      </c>
      <c r="AG1673" s="91" t="s">
        <v>5346</v>
      </c>
      <c r="AH1673" s="89">
        <v>247</v>
      </c>
      <c r="AI1673" s="89">
        <v>247</v>
      </c>
      <c r="AJ1673" s="10">
        <f t="shared" ref="AJ1673:AJ1736" si="480">IFERROR(IF(OR(AH1673&gt;0,AI1673&gt;0),AH1673-AI1673,"-"),"-")</f>
        <v>0</v>
      </c>
      <c r="AK1673" s="87">
        <f t="shared" ref="AK1673:AK1736" si="481">IFERROR(IF(OR(AH1673&gt;0,AI1673&gt;0),AJ1673/AI1673*100,"-"),"-")</f>
        <v>0</v>
      </c>
      <c r="AL1673" s="90" t="s">
        <v>6879</v>
      </c>
      <c r="AM1673" s="89">
        <v>157</v>
      </c>
      <c r="AN1673" s="89">
        <v>157</v>
      </c>
      <c r="AO1673" s="10">
        <f t="shared" ref="AO1673:AO1736" si="482">IFERROR(IF(OR(AM1673&gt;0,AN1673&gt;0),AM1673-AN1673,"-"),"-")</f>
        <v>0</v>
      </c>
      <c r="AP1673" s="11">
        <f t="shared" ref="AP1673:AP1736" si="483">IFERROR(IF(OR(AM1673&gt;0,AN1673&gt;0),AO1673/AN1673*100,"-"),"-")</f>
        <v>0</v>
      </c>
      <c r="AQ1673" s="91" t="s">
        <v>5403</v>
      </c>
      <c r="AR1673" s="89">
        <v>25</v>
      </c>
      <c r="AS1673" s="89">
        <v>14</v>
      </c>
      <c r="AT1673" s="10">
        <f t="shared" ref="AT1673:AT1736" si="484">IFERROR(IF(OR(AR1673&gt;0,AS1673&gt;0),AR1673-AS1673,"-"),"-")</f>
        <v>11</v>
      </c>
      <c r="AU1673" s="87">
        <f t="shared" ref="AU1673:AU1736" si="485">IFERROR(IF(OR(AR1673&gt;0,AS1673&gt;0),AT1673/AS1673*100,"-"),"-")</f>
        <v>78.571428571428569</v>
      </c>
      <c r="AV1673" s="21" t="s">
        <v>6880</v>
      </c>
    </row>
    <row r="1674" spans="1:50" ht="50.1" customHeight="1">
      <c r="C1674" s="5"/>
      <c r="D1674" s="64" t="s">
        <v>3293</v>
      </c>
      <c r="E1674" s="65" t="s">
        <v>5274</v>
      </c>
      <c r="F1674" s="67" t="s">
        <v>3294</v>
      </c>
      <c r="G1674" s="29">
        <v>1322</v>
      </c>
      <c r="H1674" s="13">
        <v>1390</v>
      </c>
      <c r="I1674" s="10">
        <f t="shared" si="468"/>
        <v>-68</v>
      </c>
      <c r="J1674" s="87">
        <f t="shared" si="469"/>
        <v>-4.8920863309352516</v>
      </c>
      <c r="K1674" s="29">
        <v>740</v>
      </c>
      <c r="L1674" s="13">
        <v>688</v>
      </c>
      <c r="M1674" s="10">
        <f t="shared" si="470"/>
        <v>52</v>
      </c>
      <c r="N1674" s="87">
        <f t="shared" si="471"/>
        <v>7.5581395348837201</v>
      </c>
      <c r="O1674" s="29">
        <v>38</v>
      </c>
      <c r="P1674" s="13">
        <v>38</v>
      </c>
      <c r="Q1674" s="10">
        <f t="shared" si="472"/>
        <v>0</v>
      </c>
      <c r="R1674" s="87">
        <f t="shared" si="473"/>
        <v>0</v>
      </c>
      <c r="S1674" s="29">
        <v>543</v>
      </c>
      <c r="T1674" s="13">
        <v>664</v>
      </c>
      <c r="U1674" s="10">
        <f t="shared" si="474"/>
        <v>-121</v>
      </c>
      <c r="V1674" s="87">
        <f t="shared" si="475"/>
        <v>-18.222891566265059</v>
      </c>
      <c r="W1674" s="88" t="s">
        <v>6881</v>
      </c>
      <c r="X1674" s="89">
        <v>226</v>
      </c>
      <c r="Y1674" s="89">
        <v>346</v>
      </c>
      <c r="Z1674" s="10">
        <f t="shared" si="476"/>
        <v>-120</v>
      </c>
      <c r="AA1674" s="87">
        <f t="shared" si="477"/>
        <v>-34.682080924855491</v>
      </c>
      <c r="AB1674" s="90" t="s">
        <v>6882</v>
      </c>
      <c r="AC1674" s="89">
        <v>146</v>
      </c>
      <c r="AD1674" s="89">
        <v>145</v>
      </c>
      <c r="AE1674" s="10">
        <f t="shared" si="478"/>
        <v>1</v>
      </c>
      <c r="AF1674" s="11">
        <f t="shared" si="479"/>
        <v>0.68965517241379315</v>
      </c>
      <c r="AG1674" s="91" t="s">
        <v>5339</v>
      </c>
      <c r="AH1674" s="89">
        <v>137</v>
      </c>
      <c r="AI1674" s="89">
        <v>137</v>
      </c>
      <c r="AJ1674" s="10">
        <f t="shared" si="480"/>
        <v>0</v>
      </c>
      <c r="AK1674" s="87">
        <f t="shared" si="481"/>
        <v>0</v>
      </c>
      <c r="AL1674" s="90" t="s">
        <v>6883</v>
      </c>
      <c r="AM1674" s="89">
        <v>29</v>
      </c>
      <c r="AN1674" s="89">
        <v>34</v>
      </c>
      <c r="AO1674" s="10">
        <f t="shared" si="482"/>
        <v>-5</v>
      </c>
      <c r="AP1674" s="11">
        <f t="shared" si="483"/>
        <v>-14.705882352941178</v>
      </c>
      <c r="AQ1674" s="91" t="s">
        <v>6574</v>
      </c>
      <c r="AR1674" s="89">
        <v>5</v>
      </c>
      <c r="AS1674" s="89">
        <v>2</v>
      </c>
      <c r="AT1674" s="10">
        <f t="shared" si="484"/>
        <v>3</v>
      </c>
      <c r="AU1674" s="87">
        <f t="shared" si="485"/>
        <v>150</v>
      </c>
      <c r="AV1674" s="21" t="s">
        <v>9782</v>
      </c>
    </row>
    <row r="1675" spans="1:50" ht="50.1" customHeight="1">
      <c r="C1675" s="5"/>
      <c r="D1675" s="64" t="s">
        <v>3295</v>
      </c>
      <c r="E1675" s="65" t="s">
        <v>5274</v>
      </c>
      <c r="F1675" s="67" t="s">
        <v>3296</v>
      </c>
      <c r="G1675" s="29">
        <v>2598</v>
      </c>
      <c r="H1675" s="13">
        <v>2903</v>
      </c>
      <c r="I1675" s="10">
        <f t="shared" si="468"/>
        <v>-305</v>
      </c>
      <c r="J1675" s="87">
        <f t="shared" si="469"/>
        <v>-10.506372717878056</v>
      </c>
      <c r="K1675" s="29">
        <v>1369</v>
      </c>
      <c r="L1675" s="13">
        <v>1494</v>
      </c>
      <c r="M1675" s="10">
        <f t="shared" si="470"/>
        <v>-125</v>
      </c>
      <c r="N1675" s="87">
        <f t="shared" si="471"/>
        <v>-8.3668005354752335</v>
      </c>
      <c r="O1675" s="29">
        <v>8</v>
      </c>
      <c r="P1675" s="13">
        <v>8</v>
      </c>
      <c r="Q1675" s="10">
        <f t="shared" si="472"/>
        <v>0</v>
      </c>
      <c r="R1675" s="87">
        <f t="shared" si="473"/>
        <v>0</v>
      </c>
      <c r="S1675" s="29">
        <v>1221</v>
      </c>
      <c r="T1675" s="13">
        <v>1401</v>
      </c>
      <c r="U1675" s="10">
        <f t="shared" si="474"/>
        <v>-180</v>
      </c>
      <c r="V1675" s="87">
        <f t="shared" si="475"/>
        <v>-12.847965738758029</v>
      </c>
      <c r="W1675" s="88" t="s">
        <v>5339</v>
      </c>
      <c r="X1675" s="89">
        <v>959</v>
      </c>
      <c r="Y1675" s="89">
        <v>1138</v>
      </c>
      <c r="Z1675" s="10">
        <f t="shared" si="476"/>
        <v>-179</v>
      </c>
      <c r="AA1675" s="87">
        <f t="shared" si="477"/>
        <v>-15.729349736379614</v>
      </c>
      <c r="AB1675" s="90" t="s">
        <v>5431</v>
      </c>
      <c r="AC1675" s="89">
        <v>125</v>
      </c>
      <c r="AD1675" s="89">
        <v>125</v>
      </c>
      <c r="AE1675" s="10">
        <f t="shared" si="478"/>
        <v>0</v>
      </c>
      <c r="AF1675" s="11">
        <f t="shared" si="479"/>
        <v>0</v>
      </c>
      <c r="AG1675" s="91" t="s">
        <v>6884</v>
      </c>
      <c r="AH1675" s="89">
        <v>45</v>
      </c>
      <c r="AI1675" s="89">
        <v>45</v>
      </c>
      <c r="AJ1675" s="10">
        <f t="shared" si="480"/>
        <v>0</v>
      </c>
      <c r="AK1675" s="87">
        <f t="shared" si="481"/>
        <v>0</v>
      </c>
      <c r="AL1675" s="90" t="s">
        <v>6886</v>
      </c>
      <c r="AM1675" s="89">
        <v>33</v>
      </c>
      <c r="AN1675" s="89">
        <v>28</v>
      </c>
      <c r="AO1675" s="10">
        <f t="shared" si="482"/>
        <v>5</v>
      </c>
      <c r="AP1675" s="11">
        <f t="shared" si="483"/>
        <v>17.857142857142858</v>
      </c>
      <c r="AQ1675" s="91" t="s">
        <v>6885</v>
      </c>
      <c r="AR1675" s="89">
        <v>27</v>
      </c>
      <c r="AS1675" s="89">
        <v>35</v>
      </c>
      <c r="AT1675" s="10">
        <f t="shared" si="484"/>
        <v>-8</v>
      </c>
      <c r="AU1675" s="87">
        <f t="shared" si="485"/>
        <v>-22.857142857142858</v>
      </c>
      <c r="AV1675" s="19" t="s">
        <v>9783</v>
      </c>
    </row>
    <row r="1676" spans="1:50" ht="50.1" customHeight="1">
      <c r="C1676" s="5"/>
      <c r="D1676" s="64" t="s">
        <v>3297</v>
      </c>
      <c r="E1676" s="65" t="s">
        <v>5274</v>
      </c>
      <c r="F1676" s="67" t="s">
        <v>3298</v>
      </c>
      <c r="G1676" s="29">
        <v>2480</v>
      </c>
      <c r="H1676" s="13">
        <v>2457</v>
      </c>
      <c r="I1676" s="10">
        <f t="shared" si="468"/>
        <v>23</v>
      </c>
      <c r="J1676" s="87">
        <f t="shared" si="469"/>
        <v>0.93610093610093614</v>
      </c>
      <c r="K1676" s="29">
        <v>1138</v>
      </c>
      <c r="L1676" s="13">
        <v>1148</v>
      </c>
      <c r="M1676" s="10">
        <f t="shared" si="470"/>
        <v>-10</v>
      </c>
      <c r="N1676" s="87">
        <f t="shared" si="471"/>
        <v>-0.87108013937282225</v>
      </c>
      <c r="O1676" s="29">
        <v>210</v>
      </c>
      <c r="P1676" s="13">
        <v>210</v>
      </c>
      <c r="Q1676" s="10">
        <f t="shared" si="472"/>
        <v>0</v>
      </c>
      <c r="R1676" s="87">
        <f t="shared" si="473"/>
        <v>0</v>
      </c>
      <c r="S1676" s="29">
        <v>1132</v>
      </c>
      <c r="T1676" s="13">
        <v>1099</v>
      </c>
      <c r="U1676" s="10">
        <f t="shared" si="474"/>
        <v>33</v>
      </c>
      <c r="V1676" s="87">
        <f t="shared" si="475"/>
        <v>3.002729754322111</v>
      </c>
      <c r="W1676" s="88" t="s">
        <v>5883</v>
      </c>
      <c r="X1676" s="89">
        <v>397</v>
      </c>
      <c r="Y1676" s="89">
        <v>402</v>
      </c>
      <c r="Z1676" s="10">
        <f t="shared" si="476"/>
        <v>-5</v>
      </c>
      <c r="AA1676" s="87">
        <f t="shared" si="477"/>
        <v>-1.2437810945273633</v>
      </c>
      <c r="AB1676" s="90" t="s">
        <v>6887</v>
      </c>
      <c r="AC1676" s="89">
        <v>202</v>
      </c>
      <c r="AD1676" s="89">
        <v>202</v>
      </c>
      <c r="AE1676" s="10">
        <f t="shared" si="478"/>
        <v>0</v>
      </c>
      <c r="AF1676" s="11">
        <f t="shared" si="479"/>
        <v>0</v>
      </c>
      <c r="AG1676" s="91" t="s">
        <v>6888</v>
      </c>
      <c r="AH1676" s="89">
        <v>160</v>
      </c>
      <c r="AI1676" s="89">
        <v>160</v>
      </c>
      <c r="AJ1676" s="10">
        <f t="shared" si="480"/>
        <v>0</v>
      </c>
      <c r="AK1676" s="87">
        <f t="shared" si="481"/>
        <v>0</v>
      </c>
      <c r="AL1676" s="90" t="s">
        <v>5431</v>
      </c>
      <c r="AM1676" s="89">
        <v>139</v>
      </c>
      <c r="AN1676" s="89">
        <v>160</v>
      </c>
      <c r="AO1676" s="10">
        <f t="shared" si="482"/>
        <v>-21</v>
      </c>
      <c r="AP1676" s="11">
        <f t="shared" si="483"/>
        <v>-13.125</v>
      </c>
      <c r="AQ1676" s="91" t="s">
        <v>6889</v>
      </c>
      <c r="AR1676" s="89">
        <v>121</v>
      </c>
      <c r="AS1676" s="89">
        <v>121</v>
      </c>
      <c r="AT1676" s="10">
        <f t="shared" si="484"/>
        <v>0</v>
      </c>
      <c r="AU1676" s="87">
        <f t="shared" si="485"/>
        <v>0</v>
      </c>
      <c r="AV1676" s="19" t="s">
        <v>6890</v>
      </c>
    </row>
    <row r="1677" spans="1:50" ht="50.1" customHeight="1">
      <c r="C1677" s="5"/>
      <c r="D1677" s="64" t="s">
        <v>3299</v>
      </c>
      <c r="E1677" s="65" t="s">
        <v>5274</v>
      </c>
      <c r="F1677" s="67" t="s">
        <v>3300</v>
      </c>
      <c r="G1677" s="29">
        <v>2060</v>
      </c>
      <c r="H1677" s="13">
        <v>2072</v>
      </c>
      <c r="I1677" s="10">
        <f t="shared" si="468"/>
        <v>-12</v>
      </c>
      <c r="J1677" s="87">
        <f t="shared" si="469"/>
        <v>-0.5791505791505791</v>
      </c>
      <c r="K1677" s="29">
        <v>896</v>
      </c>
      <c r="L1677" s="13">
        <v>884</v>
      </c>
      <c r="M1677" s="10">
        <f t="shared" si="470"/>
        <v>12</v>
      </c>
      <c r="N1677" s="87">
        <f t="shared" si="471"/>
        <v>1.3574660633484164</v>
      </c>
      <c r="O1677" s="29">
        <v>276</v>
      </c>
      <c r="P1677" s="13">
        <v>275</v>
      </c>
      <c r="Q1677" s="10">
        <f t="shared" si="472"/>
        <v>1</v>
      </c>
      <c r="R1677" s="87">
        <f t="shared" si="473"/>
        <v>0.36363636363636365</v>
      </c>
      <c r="S1677" s="29">
        <v>889</v>
      </c>
      <c r="T1677" s="13">
        <v>912</v>
      </c>
      <c r="U1677" s="10">
        <f t="shared" si="474"/>
        <v>-23</v>
      </c>
      <c r="V1677" s="87">
        <f t="shared" si="475"/>
        <v>-2.5219298245614032</v>
      </c>
      <c r="W1677" s="88" t="s">
        <v>5378</v>
      </c>
      <c r="X1677" s="89">
        <v>736</v>
      </c>
      <c r="Y1677" s="89">
        <v>766</v>
      </c>
      <c r="Z1677" s="10">
        <f t="shared" si="476"/>
        <v>-30</v>
      </c>
      <c r="AA1677" s="87">
        <f t="shared" si="477"/>
        <v>-3.9164490861618799</v>
      </c>
      <c r="AB1677" s="90" t="s">
        <v>5403</v>
      </c>
      <c r="AC1677" s="89">
        <v>118</v>
      </c>
      <c r="AD1677" s="89">
        <v>117</v>
      </c>
      <c r="AE1677" s="10">
        <f t="shared" si="478"/>
        <v>1</v>
      </c>
      <c r="AF1677" s="11">
        <f t="shared" si="479"/>
        <v>0.85470085470085477</v>
      </c>
      <c r="AG1677" s="91" t="s">
        <v>5342</v>
      </c>
      <c r="AH1677" s="89">
        <v>25</v>
      </c>
      <c r="AI1677" s="89">
        <v>25</v>
      </c>
      <c r="AJ1677" s="10">
        <f t="shared" si="480"/>
        <v>0</v>
      </c>
      <c r="AK1677" s="87">
        <f t="shared" si="481"/>
        <v>0</v>
      </c>
      <c r="AL1677" s="90" t="s">
        <v>5438</v>
      </c>
      <c r="AM1677" s="89">
        <v>9</v>
      </c>
      <c r="AN1677" s="89">
        <v>4</v>
      </c>
      <c r="AO1677" s="10">
        <f t="shared" si="482"/>
        <v>5</v>
      </c>
      <c r="AP1677" s="11">
        <f t="shared" si="483"/>
        <v>125</v>
      </c>
      <c r="AQ1677" s="91" t="s">
        <v>11071</v>
      </c>
      <c r="AR1677" s="89" t="s">
        <v>5344</v>
      </c>
      <c r="AS1677" s="89" t="s">
        <v>5344</v>
      </c>
      <c r="AT1677" s="10" t="str">
        <f t="shared" si="484"/>
        <v>-</v>
      </c>
      <c r="AU1677" s="87" t="str">
        <f t="shared" si="485"/>
        <v>-</v>
      </c>
      <c r="AV1677" s="19" t="s">
        <v>9784</v>
      </c>
    </row>
    <row r="1678" spans="1:50" ht="50.1" customHeight="1">
      <c r="C1678" s="5"/>
      <c r="D1678" s="64" t="s">
        <v>3301</v>
      </c>
      <c r="E1678" s="65" t="s">
        <v>5274</v>
      </c>
      <c r="F1678" s="67" t="s">
        <v>3302</v>
      </c>
      <c r="G1678" s="29">
        <v>7</v>
      </c>
      <c r="H1678" s="13">
        <v>7</v>
      </c>
      <c r="I1678" s="10">
        <f t="shared" si="468"/>
        <v>0</v>
      </c>
      <c r="J1678" s="87">
        <f t="shared" si="469"/>
        <v>0</v>
      </c>
      <c r="K1678" s="29">
        <v>0</v>
      </c>
      <c r="L1678" s="13">
        <v>0</v>
      </c>
      <c r="M1678" s="10" t="str">
        <f t="shared" si="470"/>
        <v>-</v>
      </c>
      <c r="N1678" s="87" t="str">
        <f t="shared" si="471"/>
        <v>-</v>
      </c>
      <c r="O1678" s="29">
        <v>0</v>
      </c>
      <c r="P1678" s="13">
        <v>0</v>
      </c>
      <c r="Q1678" s="10" t="str">
        <f t="shared" si="472"/>
        <v>-</v>
      </c>
      <c r="R1678" s="87" t="str">
        <f t="shared" si="473"/>
        <v>-</v>
      </c>
      <c r="S1678" s="29">
        <v>7</v>
      </c>
      <c r="T1678" s="13">
        <v>7</v>
      </c>
      <c r="U1678" s="10">
        <f t="shared" si="474"/>
        <v>0</v>
      </c>
      <c r="V1678" s="87">
        <f t="shared" si="475"/>
        <v>0</v>
      </c>
      <c r="W1678" s="88" t="s">
        <v>6891</v>
      </c>
      <c r="X1678" s="89">
        <v>4</v>
      </c>
      <c r="Y1678" s="89">
        <v>4</v>
      </c>
      <c r="Z1678" s="10">
        <f t="shared" si="476"/>
        <v>0</v>
      </c>
      <c r="AA1678" s="87">
        <f t="shared" si="477"/>
        <v>0</v>
      </c>
      <c r="AB1678" s="90" t="s">
        <v>6892</v>
      </c>
      <c r="AC1678" s="89">
        <v>3</v>
      </c>
      <c r="AD1678" s="89">
        <v>3</v>
      </c>
      <c r="AE1678" s="10">
        <f t="shared" si="478"/>
        <v>0</v>
      </c>
      <c r="AF1678" s="11">
        <f t="shared" si="479"/>
        <v>0</v>
      </c>
      <c r="AG1678" s="91" t="s">
        <v>11071</v>
      </c>
      <c r="AH1678" s="89" t="s">
        <v>11071</v>
      </c>
      <c r="AI1678" s="89" t="s">
        <v>5344</v>
      </c>
      <c r="AJ1678" s="10" t="str">
        <f t="shared" si="480"/>
        <v>-</v>
      </c>
      <c r="AK1678" s="87" t="str">
        <f t="shared" si="481"/>
        <v>-</v>
      </c>
      <c r="AL1678" s="90" t="s">
        <v>11071</v>
      </c>
      <c r="AM1678" s="89" t="s">
        <v>11071</v>
      </c>
      <c r="AN1678" s="89" t="s">
        <v>5344</v>
      </c>
      <c r="AO1678" s="10" t="str">
        <f t="shared" si="482"/>
        <v>-</v>
      </c>
      <c r="AP1678" s="11" t="str">
        <f t="shared" si="483"/>
        <v>-</v>
      </c>
      <c r="AQ1678" s="91" t="s">
        <v>11071</v>
      </c>
      <c r="AR1678" s="89" t="s">
        <v>5344</v>
      </c>
      <c r="AS1678" s="89" t="s">
        <v>5344</v>
      </c>
      <c r="AT1678" s="10" t="str">
        <f t="shared" si="484"/>
        <v>-</v>
      </c>
      <c r="AU1678" s="87" t="str">
        <f t="shared" si="485"/>
        <v>-</v>
      </c>
      <c r="AV1678" s="15"/>
    </row>
    <row r="1679" spans="1:50" ht="50.1" customHeight="1">
      <c r="C1679" s="5"/>
      <c r="D1679" s="64" t="s">
        <v>3303</v>
      </c>
      <c r="E1679" s="65" t="s">
        <v>5274</v>
      </c>
      <c r="F1679" s="67" t="s">
        <v>3304</v>
      </c>
      <c r="G1679" s="29">
        <v>156</v>
      </c>
      <c r="H1679" s="13">
        <v>134</v>
      </c>
      <c r="I1679" s="10">
        <f t="shared" si="468"/>
        <v>22</v>
      </c>
      <c r="J1679" s="87">
        <f t="shared" si="469"/>
        <v>16.417910447761194</v>
      </c>
      <c r="K1679" s="29">
        <v>0</v>
      </c>
      <c r="L1679" s="13">
        <v>0</v>
      </c>
      <c r="M1679" s="10" t="str">
        <f t="shared" si="470"/>
        <v>-</v>
      </c>
      <c r="N1679" s="87" t="str">
        <f t="shared" si="471"/>
        <v>-</v>
      </c>
      <c r="O1679" s="29">
        <v>0</v>
      </c>
      <c r="P1679" s="13">
        <v>0</v>
      </c>
      <c r="Q1679" s="10" t="str">
        <f t="shared" si="472"/>
        <v>-</v>
      </c>
      <c r="R1679" s="87" t="str">
        <f t="shared" si="473"/>
        <v>-</v>
      </c>
      <c r="S1679" s="29">
        <v>156</v>
      </c>
      <c r="T1679" s="13">
        <v>134</v>
      </c>
      <c r="U1679" s="10">
        <f t="shared" si="474"/>
        <v>22</v>
      </c>
      <c r="V1679" s="87">
        <f t="shared" si="475"/>
        <v>16.417910447761194</v>
      </c>
      <c r="W1679" s="88" t="s">
        <v>6893</v>
      </c>
      <c r="X1679" s="89">
        <v>79</v>
      </c>
      <c r="Y1679" s="89">
        <v>77</v>
      </c>
      <c r="Z1679" s="10">
        <f t="shared" si="476"/>
        <v>2</v>
      </c>
      <c r="AA1679" s="87">
        <f t="shared" si="477"/>
        <v>2.5974025974025974</v>
      </c>
      <c r="AB1679" s="90" t="s">
        <v>6895</v>
      </c>
      <c r="AC1679" s="89">
        <v>36</v>
      </c>
      <c r="AD1679" s="89">
        <v>3</v>
      </c>
      <c r="AE1679" s="10">
        <f t="shared" si="478"/>
        <v>33</v>
      </c>
      <c r="AF1679" s="11">
        <f t="shared" si="479"/>
        <v>1100</v>
      </c>
      <c r="AG1679" s="91" t="s">
        <v>5351</v>
      </c>
      <c r="AH1679" s="89">
        <v>26</v>
      </c>
      <c r="AI1679" s="89">
        <v>22</v>
      </c>
      <c r="AJ1679" s="10">
        <f t="shared" si="480"/>
        <v>4</v>
      </c>
      <c r="AK1679" s="87">
        <f t="shared" si="481"/>
        <v>18.181818181818183</v>
      </c>
      <c r="AL1679" s="90" t="s">
        <v>6894</v>
      </c>
      <c r="AM1679" s="89">
        <v>15</v>
      </c>
      <c r="AN1679" s="89">
        <v>33</v>
      </c>
      <c r="AO1679" s="10">
        <f t="shared" si="482"/>
        <v>-18</v>
      </c>
      <c r="AP1679" s="11">
        <f t="shared" si="483"/>
        <v>-54.54545454545454</v>
      </c>
      <c r="AQ1679" s="91" t="s">
        <v>11071</v>
      </c>
      <c r="AR1679" s="89" t="s">
        <v>5344</v>
      </c>
      <c r="AS1679" s="89" t="s">
        <v>5344</v>
      </c>
      <c r="AT1679" s="10" t="str">
        <f t="shared" si="484"/>
        <v>-</v>
      </c>
      <c r="AU1679" s="87" t="str">
        <f t="shared" si="485"/>
        <v>-</v>
      </c>
      <c r="AV1679" s="15"/>
    </row>
    <row r="1680" spans="1:50" ht="50.1" customHeight="1">
      <c r="C1680" s="5"/>
      <c r="D1680" s="64" t="s">
        <v>3305</v>
      </c>
      <c r="E1680" s="65" t="s">
        <v>5274</v>
      </c>
      <c r="F1680" s="67" t="s">
        <v>3306</v>
      </c>
      <c r="G1680" s="29">
        <v>185</v>
      </c>
      <c r="H1680" s="13">
        <v>176</v>
      </c>
      <c r="I1680" s="10">
        <f t="shared" si="468"/>
        <v>9</v>
      </c>
      <c r="J1680" s="87">
        <f t="shared" si="469"/>
        <v>5.1136363636363642</v>
      </c>
      <c r="K1680" s="29">
        <v>8</v>
      </c>
      <c r="L1680" s="13">
        <v>8</v>
      </c>
      <c r="M1680" s="10">
        <f t="shared" si="470"/>
        <v>0</v>
      </c>
      <c r="N1680" s="87">
        <f t="shared" si="471"/>
        <v>0</v>
      </c>
      <c r="O1680" s="29">
        <v>0</v>
      </c>
      <c r="P1680" s="13">
        <v>0</v>
      </c>
      <c r="Q1680" s="10" t="str">
        <f t="shared" si="472"/>
        <v>-</v>
      </c>
      <c r="R1680" s="87" t="str">
        <f t="shared" si="473"/>
        <v>-</v>
      </c>
      <c r="S1680" s="29">
        <v>178</v>
      </c>
      <c r="T1680" s="13">
        <v>169</v>
      </c>
      <c r="U1680" s="10">
        <f t="shared" si="474"/>
        <v>9</v>
      </c>
      <c r="V1680" s="87">
        <f t="shared" si="475"/>
        <v>5.3254437869822491</v>
      </c>
      <c r="W1680" s="88" t="s">
        <v>5351</v>
      </c>
      <c r="X1680" s="89">
        <v>116</v>
      </c>
      <c r="Y1680" s="89">
        <v>109</v>
      </c>
      <c r="Z1680" s="10">
        <f t="shared" si="476"/>
        <v>7</v>
      </c>
      <c r="AA1680" s="87">
        <f t="shared" si="477"/>
        <v>6.4220183486238538</v>
      </c>
      <c r="AB1680" s="90" t="s">
        <v>6894</v>
      </c>
      <c r="AC1680" s="89">
        <v>33</v>
      </c>
      <c r="AD1680" s="89">
        <v>32</v>
      </c>
      <c r="AE1680" s="10">
        <f t="shared" si="478"/>
        <v>1</v>
      </c>
      <c r="AF1680" s="11">
        <f t="shared" si="479"/>
        <v>3.125</v>
      </c>
      <c r="AG1680" s="91" t="s">
        <v>6893</v>
      </c>
      <c r="AH1680" s="89">
        <v>29</v>
      </c>
      <c r="AI1680" s="89">
        <v>29</v>
      </c>
      <c r="AJ1680" s="10">
        <f t="shared" si="480"/>
        <v>0</v>
      </c>
      <c r="AK1680" s="87">
        <f t="shared" si="481"/>
        <v>0</v>
      </c>
      <c r="AL1680" s="90" t="s">
        <v>11071</v>
      </c>
      <c r="AM1680" s="89" t="s">
        <v>11071</v>
      </c>
      <c r="AN1680" s="89" t="s">
        <v>5344</v>
      </c>
      <c r="AO1680" s="10" t="str">
        <f t="shared" si="482"/>
        <v>-</v>
      </c>
      <c r="AP1680" s="11" t="str">
        <f t="shared" si="483"/>
        <v>-</v>
      </c>
      <c r="AQ1680" s="91" t="s">
        <v>11071</v>
      </c>
      <c r="AR1680" s="89" t="s">
        <v>5344</v>
      </c>
      <c r="AS1680" s="89" t="s">
        <v>5344</v>
      </c>
      <c r="AT1680" s="10" t="str">
        <f t="shared" si="484"/>
        <v>-</v>
      </c>
      <c r="AU1680" s="87" t="str">
        <f t="shared" si="485"/>
        <v>-</v>
      </c>
      <c r="AV1680" s="15"/>
    </row>
    <row r="1681" spans="3:48" ht="50.1" customHeight="1">
      <c r="C1681" s="5"/>
      <c r="D1681" s="64" t="s">
        <v>3307</v>
      </c>
      <c r="E1681" s="65" t="s">
        <v>5274</v>
      </c>
      <c r="F1681" s="67" t="s">
        <v>3308</v>
      </c>
      <c r="G1681" s="29">
        <v>153</v>
      </c>
      <c r="H1681" s="13">
        <v>144</v>
      </c>
      <c r="I1681" s="10">
        <f t="shared" si="468"/>
        <v>9</v>
      </c>
      <c r="J1681" s="87">
        <f t="shared" si="469"/>
        <v>6.25</v>
      </c>
      <c r="K1681" s="29">
        <v>0</v>
      </c>
      <c r="L1681" s="13">
        <v>0</v>
      </c>
      <c r="M1681" s="10" t="str">
        <f t="shared" si="470"/>
        <v>-</v>
      </c>
      <c r="N1681" s="87" t="str">
        <f t="shared" si="471"/>
        <v>-</v>
      </c>
      <c r="O1681" s="29">
        <v>0</v>
      </c>
      <c r="P1681" s="13">
        <v>0</v>
      </c>
      <c r="Q1681" s="10" t="str">
        <f t="shared" si="472"/>
        <v>-</v>
      </c>
      <c r="R1681" s="87" t="str">
        <f t="shared" si="473"/>
        <v>-</v>
      </c>
      <c r="S1681" s="29">
        <v>153</v>
      </c>
      <c r="T1681" s="13">
        <v>144</v>
      </c>
      <c r="U1681" s="10">
        <f t="shared" si="474"/>
        <v>9</v>
      </c>
      <c r="V1681" s="87">
        <f t="shared" si="475"/>
        <v>6.25</v>
      </c>
      <c r="W1681" s="88" t="s">
        <v>5351</v>
      </c>
      <c r="X1681" s="89">
        <v>91</v>
      </c>
      <c r="Y1681" s="89">
        <v>89</v>
      </c>
      <c r="Z1681" s="10">
        <f t="shared" si="476"/>
        <v>2</v>
      </c>
      <c r="AA1681" s="87">
        <f t="shared" si="477"/>
        <v>2.2471910112359552</v>
      </c>
      <c r="AB1681" s="90" t="s">
        <v>6893</v>
      </c>
      <c r="AC1681" s="89">
        <v>39</v>
      </c>
      <c r="AD1681" s="89">
        <v>36</v>
      </c>
      <c r="AE1681" s="10">
        <f t="shared" si="478"/>
        <v>3</v>
      </c>
      <c r="AF1681" s="11">
        <f t="shared" si="479"/>
        <v>8.3333333333333321</v>
      </c>
      <c r="AG1681" s="91" t="s">
        <v>6894</v>
      </c>
      <c r="AH1681" s="89">
        <v>23</v>
      </c>
      <c r="AI1681" s="89">
        <v>20</v>
      </c>
      <c r="AJ1681" s="10">
        <f t="shared" si="480"/>
        <v>3</v>
      </c>
      <c r="AK1681" s="87">
        <f t="shared" si="481"/>
        <v>15</v>
      </c>
      <c r="AL1681" s="90" t="s">
        <v>11071</v>
      </c>
      <c r="AM1681" s="89" t="s">
        <v>11071</v>
      </c>
      <c r="AN1681" s="89" t="s">
        <v>5344</v>
      </c>
      <c r="AO1681" s="10" t="str">
        <f t="shared" si="482"/>
        <v>-</v>
      </c>
      <c r="AP1681" s="11" t="str">
        <f t="shared" si="483"/>
        <v>-</v>
      </c>
      <c r="AQ1681" s="91" t="s">
        <v>11071</v>
      </c>
      <c r="AR1681" s="89" t="s">
        <v>5344</v>
      </c>
      <c r="AS1681" s="89" t="s">
        <v>5344</v>
      </c>
      <c r="AT1681" s="10" t="str">
        <f t="shared" si="484"/>
        <v>-</v>
      </c>
      <c r="AU1681" s="87" t="str">
        <f t="shared" si="485"/>
        <v>-</v>
      </c>
      <c r="AV1681" s="15"/>
    </row>
    <row r="1682" spans="3:48" ht="50.1" customHeight="1">
      <c r="C1682" s="5"/>
      <c r="D1682" s="64" t="s">
        <v>3309</v>
      </c>
      <c r="E1682" s="65" t="s">
        <v>5274</v>
      </c>
      <c r="F1682" s="67" t="s">
        <v>3310</v>
      </c>
      <c r="G1682" s="29">
        <v>16</v>
      </c>
      <c r="H1682" s="13">
        <v>13</v>
      </c>
      <c r="I1682" s="10">
        <f t="shared" si="468"/>
        <v>3</v>
      </c>
      <c r="J1682" s="87">
        <f t="shared" si="469"/>
        <v>23.076923076923077</v>
      </c>
      <c r="K1682" s="29">
        <v>0</v>
      </c>
      <c r="L1682" s="13">
        <v>0</v>
      </c>
      <c r="M1682" s="10" t="str">
        <f t="shared" si="470"/>
        <v>-</v>
      </c>
      <c r="N1682" s="87" t="str">
        <f t="shared" si="471"/>
        <v>-</v>
      </c>
      <c r="O1682" s="29">
        <v>0</v>
      </c>
      <c r="P1682" s="13">
        <v>0</v>
      </c>
      <c r="Q1682" s="10" t="str">
        <f t="shared" si="472"/>
        <v>-</v>
      </c>
      <c r="R1682" s="87" t="str">
        <f t="shared" si="473"/>
        <v>-</v>
      </c>
      <c r="S1682" s="29">
        <v>16</v>
      </c>
      <c r="T1682" s="13">
        <v>13</v>
      </c>
      <c r="U1682" s="10">
        <f t="shared" si="474"/>
        <v>3</v>
      </c>
      <c r="V1682" s="87">
        <f t="shared" si="475"/>
        <v>23.076923076923077</v>
      </c>
      <c r="W1682" s="88" t="s">
        <v>9785</v>
      </c>
      <c r="X1682" s="89">
        <v>16</v>
      </c>
      <c r="Y1682" s="89">
        <v>13</v>
      </c>
      <c r="Z1682" s="10">
        <f t="shared" si="476"/>
        <v>3</v>
      </c>
      <c r="AA1682" s="87">
        <f t="shared" si="477"/>
        <v>23.076923076923077</v>
      </c>
      <c r="AB1682" s="90" t="s">
        <v>11071</v>
      </c>
      <c r="AC1682" s="89" t="s">
        <v>11071</v>
      </c>
      <c r="AD1682" s="89" t="s">
        <v>5344</v>
      </c>
      <c r="AE1682" s="10" t="str">
        <f t="shared" si="478"/>
        <v>-</v>
      </c>
      <c r="AF1682" s="11" t="str">
        <f t="shared" si="479"/>
        <v>-</v>
      </c>
      <c r="AG1682" s="91" t="s">
        <v>11071</v>
      </c>
      <c r="AH1682" s="89" t="s">
        <v>11071</v>
      </c>
      <c r="AI1682" s="89" t="s">
        <v>5344</v>
      </c>
      <c r="AJ1682" s="10" t="str">
        <f t="shared" si="480"/>
        <v>-</v>
      </c>
      <c r="AK1682" s="87" t="str">
        <f t="shared" si="481"/>
        <v>-</v>
      </c>
      <c r="AL1682" s="90" t="s">
        <v>11071</v>
      </c>
      <c r="AM1682" s="89" t="s">
        <v>11071</v>
      </c>
      <c r="AN1682" s="89" t="s">
        <v>5344</v>
      </c>
      <c r="AO1682" s="10" t="str">
        <f t="shared" si="482"/>
        <v>-</v>
      </c>
      <c r="AP1682" s="11" t="str">
        <f t="shared" si="483"/>
        <v>-</v>
      </c>
      <c r="AQ1682" s="91" t="s">
        <v>11071</v>
      </c>
      <c r="AR1682" s="89" t="s">
        <v>5344</v>
      </c>
      <c r="AS1682" s="89" t="s">
        <v>5344</v>
      </c>
      <c r="AT1682" s="10" t="str">
        <f t="shared" si="484"/>
        <v>-</v>
      </c>
      <c r="AU1682" s="87" t="str">
        <f t="shared" si="485"/>
        <v>-</v>
      </c>
      <c r="AV1682" s="20"/>
    </row>
    <row r="1683" spans="3:48" ht="50.1" customHeight="1">
      <c r="C1683" s="5"/>
      <c r="D1683" s="64" t="s">
        <v>3311</v>
      </c>
      <c r="E1683" s="65" t="s">
        <v>5274</v>
      </c>
      <c r="F1683" s="67" t="s">
        <v>3312</v>
      </c>
      <c r="G1683" s="29">
        <v>24</v>
      </c>
      <c r="H1683" s="13">
        <v>14</v>
      </c>
      <c r="I1683" s="10">
        <f t="shared" si="468"/>
        <v>10</v>
      </c>
      <c r="J1683" s="87">
        <f t="shared" si="469"/>
        <v>71.428571428571431</v>
      </c>
      <c r="K1683" s="29">
        <v>24</v>
      </c>
      <c r="L1683" s="13">
        <v>14</v>
      </c>
      <c r="M1683" s="10">
        <f t="shared" si="470"/>
        <v>10</v>
      </c>
      <c r="N1683" s="87">
        <f t="shared" si="471"/>
        <v>71.428571428571431</v>
      </c>
      <c r="O1683" s="29">
        <v>0</v>
      </c>
      <c r="P1683" s="13">
        <v>0</v>
      </c>
      <c r="Q1683" s="10" t="str">
        <f t="shared" si="472"/>
        <v>-</v>
      </c>
      <c r="R1683" s="87" t="str">
        <f t="shared" si="473"/>
        <v>-</v>
      </c>
      <c r="S1683" s="29">
        <v>0</v>
      </c>
      <c r="T1683" s="13">
        <v>0</v>
      </c>
      <c r="U1683" s="10" t="str">
        <f t="shared" si="474"/>
        <v>-</v>
      </c>
      <c r="V1683" s="87" t="str">
        <f t="shared" si="475"/>
        <v>-</v>
      </c>
      <c r="W1683" s="88" t="s">
        <v>11071</v>
      </c>
      <c r="X1683" s="89" t="s">
        <v>11071</v>
      </c>
      <c r="Y1683" s="89" t="s">
        <v>5344</v>
      </c>
      <c r="Z1683" s="10" t="str">
        <f t="shared" si="476"/>
        <v>-</v>
      </c>
      <c r="AA1683" s="87" t="str">
        <f t="shared" si="477"/>
        <v>-</v>
      </c>
      <c r="AB1683" s="90" t="s">
        <v>11071</v>
      </c>
      <c r="AC1683" s="89" t="s">
        <v>11071</v>
      </c>
      <c r="AD1683" s="89" t="s">
        <v>5344</v>
      </c>
      <c r="AE1683" s="10" t="str">
        <f t="shared" si="478"/>
        <v>-</v>
      </c>
      <c r="AF1683" s="11" t="str">
        <f t="shared" si="479"/>
        <v>-</v>
      </c>
      <c r="AG1683" s="91" t="s">
        <v>11071</v>
      </c>
      <c r="AH1683" s="89" t="s">
        <v>11071</v>
      </c>
      <c r="AI1683" s="89" t="s">
        <v>5344</v>
      </c>
      <c r="AJ1683" s="10" t="str">
        <f t="shared" si="480"/>
        <v>-</v>
      </c>
      <c r="AK1683" s="87" t="str">
        <f t="shared" si="481"/>
        <v>-</v>
      </c>
      <c r="AL1683" s="90" t="s">
        <v>11071</v>
      </c>
      <c r="AM1683" s="89" t="s">
        <v>11071</v>
      </c>
      <c r="AN1683" s="89" t="s">
        <v>5344</v>
      </c>
      <c r="AO1683" s="10" t="str">
        <f t="shared" si="482"/>
        <v>-</v>
      </c>
      <c r="AP1683" s="11" t="str">
        <f t="shared" si="483"/>
        <v>-</v>
      </c>
      <c r="AQ1683" s="91" t="s">
        <v>11071</v>
      </c>
      <c r="AR1683" s="89" t="s">
        <v>5344</v>
      </c>
      <c r="AS1683" s="89" t="s">
        <v>5344</v>
      </c>
      <c r="AT1683" s="10" t="str">
        <f t="shared" si="484"/>
        <v>-</v>
      </c>
      <c r="AU1683" s="87" t="str">
        <f t="shared" si="485"/>
        <v>-</v>
      </c>
      <c r="AV1683" s="15"/>
    </row>
    <row r="1684" spans="3:48" ht="50.1" customHeight="1">
      <c r="C1684" s="5"/>
      <c r="D1684" s="64" t="s">
        <v>3313</v>
      </c>
      <c r="E1684" s="65" t="s">
        <v>5274</v>
      </c>
      <c r="F1684" s="67" t="s">
        <v>3314</v>
      </c>
      <c r="G1684" s="29">
        <v>14</v>
      </c>
      <c r="H1684" s="13">
        <v>12</v>
      </c>
      <c r="I1684" s="10">
        <f t="shared" si="468"/>
        <v>2</v>
      </c>
      <c r="J1684" s="87">
        <f t="shared" si="469"/>
        <v>16.666666666666664</v>
      </c>
      <c r="K1684" s="29">
        <v>0</v>
      </c>
      <c r="L1684" s="13">
        <v>0</v>
      </c>
      <c r="M1684" s="10" t="str">
        <f t="shared" si="470"/>
        <v>-</v>
      </c>
      <c r="N1684" s="87" t="str">
        <f t="shared" si="471"/>
        <v>-</v>
      </c>
      <c r="O1684" s="29">
        <v>0</v>
      </c>
      <c r="P1684" s="13">
        <v>0</v>
      </c>
      <c r="Q1684" s="10" t="str">
        <f t="shared" si="472"/>
        <v>-</v>
      </c>
      <c r="R1684" s="87" t="str">
        <f t="shared" si="473"/>
        <v>-</v>
      </c>
      <c r="S1684" s="29">
        <v>14</v>
      </c>
      <c r="T1684" s="13">
        <v>12</v>
      </c>
      <c r="U1684" s="10">
        <f t="shared" si="474"/>
        <v>2</v>
      </c>
      <c r="V1684" s="87">
        <f t="shared" si="475"/>
        <v>16.666666666666664</v>
      </c>
      <c r="W1684" s="88" t="s">
        <v>9786</v>
      </c>
      <c r="X1684" s="89">
        <v>14</v>
      </c>
      <c r="Y1684" s="89">
        <v>12</v>
      </c>
      <c r="Z1684" s="10">
        <f t="shared" si="476"/>
        <v>2</v>
      </c>
      <c r="AA1684" s="87">
        <f t="shared" si="477"/>
        <v>16.666666666666664</v>
      </c>
      <c r="AB1684" s="90" t="s">
        <v>11071</v>
      </c>
      <c r="AC1684" s="89" t="s">
        <v>11071</v>
      </c>
      <c r="AD1684" s="89" t="s">
        <v>5344</v>
      </c>
      <c r="AE1684" s="10" t="str">
        <f t="shared" si="478"/>
        <v>-</v>
      </c>
      <c r="AF1684" s="11" t="str">
        <f t="shared" si="479"/>
        <v>-</v>
      </c>
      <c r="AG1684" s="91" t="s">
        <v>11071</v>
      </c>
      <c r="AH1684" s="89" t="s">
        <v>11071</v>
      </c>
      <c r="AI1684" s="89" t="s">
        <v>5344</v>
      </c>
      <c r="AJ1684" s="10" t="str">
        <f t="shared" si="480"/>
        <v>-</v>
      </c>
      <c r="AK1684" s="87" t="str">
        <f t="shared" si="481"/>
        <v>-</v>
      </c>
      <c r="AL1684" s="90" t="s">
        <v>11071</v>
      </c>
      <c r="AM1684" s="89" t="s">
        <v>11071</v>
      </c>
      <c r="AN1684" s="89" t="s">
        <v>5344</v>
      </c>
      <c r="AO1684" s="10" t="str">
        <f t="shared" si="482"/>
        <v>-</v>
      </c>
      <c r="AP1684" s="11" t="str">
        <f t="shared" si="483"/>
        <v>-</v>
      </c>
      <c r="AQ1684" s="91" t="s">
        <v>11071</v>
      </c>
      <c r="AR1684" s="89" t="s">
        <v>5344</v>
      </c>
      <c r="AS1684" s="89" t="s">
        <v>5344</v>
      </c>
      <c r="AT1684" s="10" t="str">
        <f t="shared" si="484"/>
        <v>-</v>
      </c>
      <c r="AU1684" s="87" t="str">
        <f t="shared" si="485"/>
        <v>-</v>
      </c>
      <c r="AV1684" s="15"/>
    </row>
    <row r="1685" spans="3:48" ht="50.1" customHeight="1">
      <c r="C1685" s="5"/>
      <c r="D1685" s="64" t="s">
        <v>3315</v>
      </c>
      <c r="E1685" s="65" t="s">
        <v>5274</v>
      </c>
      <c r="F1685" s="67" t="s">
        <v>3316</v>
      </c>
      <c r="G1685" s="29">
        <v>692</v>
      </c>
      <c r="H1685" s="13">
        <v>649</v>
      </c>
      <c r="I1685" s="10">
        <f t="shared" si="468"/>
        <v>43</v>
      </c>
      <c r="J1685" s="87">
        <f t="shared" si="469"/>
        <v>6.6255778120184905</v>
      </c>
      <c r="K1685" s="29">
        <v>0</v>
      </c>
      <c r="L1685" s="13">
        <v>0</v>
      </c>
      <c r="M1685" s="10" t="str">
        <f t="shared" si="470"/>
        <v>-</v>
      </c>
      <c r="N1685" s="87" t="str">
        <f t="shared" si="471"/>
        <v>-</v>
      </c>
      <c r="O1685" s="29">
        <v>0</v>
      </c>
      <c r="P1685" s="13">
        <v>0</v>
      </c>
      <c r="Q1685" s="10" t="str">
        <f t="shared" si="472"/>
        <v>-</v>
      </c>
      <c r="R1685" s="87" t="str">
        <f t="shared" si="473"/>
        <v>-</v>
      </c>
      <c r="S1685" s="29">
        <v>692</v>
      </c>
      <c r="T1685" s="13">
        <v>649</v>
      </c>
      <c r="U1685" s="10">
        <f t="shared" si="474"/>
        <v>43</v>
      </c>
      <c r="V1685" s="87">
        <f t="shared" si="475"/>
        <v>6.6255778120184905</v>
      </c>
      <c r="W1685" s="88" t="s">
        <v>6896</v>
      </c>
      <c r="X1685" s="89">
        <v>534</v>
      </c>
      <c r="Y1685" s="89">
        <v>499</v>
      </c>
      <c r="Z1685" s="10">
        <f t="shared" si="476"/>
        <v>35</v>
      </c>
      <c r="AA1685" s="87">
        <f t="shared" si="477"/>
        <v>7.0140280561122248</v>
      </c>
      <c r="AB1685" s="90" t="s">
        <v>6897</v>
      </c>
      <c r="AC1685" s="89">
        <v>101</v>
      </c>
      <c r="AD1685" s="89">
        <v>103</v>
      </c>
      <c r="AE1685" s="10">
        <f t="shared" si="478"/>
        <v>-2</v>
      </c>
      <c r="AF1685" s="11">
        <f t="shared" si="479"/>
        <v>-1.9417475728155338</v>
      </c>
      <c r="AG1685" s="91" t="s">
        <v>5431</v>
      </c>
      <c r="AH1685" s="89">
        <v>57</v>
      </c>
      <c r="AI1685" s="89">
        <v>47</v>
      </c>
      <c r="AJ1685" s="10">
        <f t="shared" si="480"/>
        <v>10</v>
      </c>
      <c r="AK1685" s="87">
        <f t="shared" si="481"/>
        <v>21.276595744680851</v>
      </c>
      <c r="AL1685" s="90" t="s">
        <v>11071</v>
      </c>
      <c r="AM1685" s="89" t="s">
        <v>11071</v>
      </c>
      <c r="AN1685" s="89" t="s">
        <v>5344</v>
      </c>
      <c r="AO1685" s="10" t="str">
        <f t="shared" si="482"/>
        <v>-</v>
      </c>
      <c r="AP1685" s="11" t="str">
        <f t="shared" si="483"/>
        <v>-</v>
      </c>
      <c r="AQ1685" s="91" t="s">
        <v>11071</v>
      </c>
      <c r="AR1685" s="89" t="s">
        <v>5344</v>
      </c>
      <c r="AS1685" s="89" t="s">
        <v>5344</v>
      </c>
      <c r="AT1685" s="10" t="str">
        <f t="shared" si="484"/>
        <v>-</v>
      </c>
      <c r="AU1685" s="87" t="str">
        <f t="shared" si="485"/>
        <v>-</v>
      </c>
      <c r="AV1685" s="15"/>
    </row>
    <row r="1686" spans="3:48" ht="50.1" customHeight="1">
      <c r="C1686" s="5"/>
      <c r="D1686" s="64" t="s">
        <v>3317</v>
      </c>
      <c r="E1686" s="65" t="s">
        <v>5274</v>
      </c>
      <c r="F1686" s="67" t="s">
        <v>3318</v>
      </c>
      <c r="G1686" s="29">
        <v>4221</v>
      </c>
      <c r="H1686" s="13">
        <v>4127</v>
      </c>
      <c r="I1686" s="10">
        <f t="shared" si="468"/>
        <v>94</v>
      </c>
      <c r="J1686" s="87">
        <f t="shared" si="469"/>
        <v>2.2776835473709718</v>
      </c>
      <c r="K1686" s="29">
        <v>0</v>
      </c>
      <c r="L1686" s="13">
        <v>0</v>
      </c>
      <c r="M1686" s="10" t="str">
        <f t="shared" si="470"/>
        <v>-</v>
      </c>
      <c r="N1686" s="87" t="str">
        <f t="shared" si="471"/>
        <v>-</v>
      </c>
      <c r="O1686" s="29">
        <v>0</v>
      </c>
      <c r="P1686" s="13">
        <v>0</v>
      </c>
      <c r="Q1686" s="10" t="str">
        <f t="shared" si="472"/>
        <v>-</v>
      </c>
      <c r="R1686" s="87" t="str">
        <f t="shared" si="473"/>
        <v>-</v>
      </c>
      <c r="S1686" s="29">
        <v>4221</v>
      </c>
      <c r="T1686" s="13">
        <v>4127</v>
      </c>
      <c r="U1686" s="10">
        <f t="shared" si="474"/>
        <v>94</v>
      </c>
      <c r="V1686" s="87">
        <f t="shared" si="475"/>
        <v>2.2776835473709718</v>
      </c>
      <c r="W1686" s="88" t="s">
        <v>9787</v>
      </c>
      <c r="X1686" s="89">
        <v>4188</v>
      </c>
      <c r="Y1686" s="89">
        <v>4148</v>
      </c>
      <c r="Z1686" s="10">
        <f t="shared" si="476"/>
        <v>40</v>
      </c>
      <c r="AA1686" s="87">
        <f t="shared" si="477"/>
        <v>0.96432015429122475</v>
      </c>
      <c r="AB1686" s="90" t="s">
        <v>9788</v>
      </c>
      <c r="AC1686" s="89">
        <v>33</v>
      </c>
      <c r="AD1686" s="89">
        <v>23</v>
      </c>
      <c r="AE1686" s="10">
        <f t="shared" si="478"/>
        <v>10</v>
      </c>
      <c r="AF1686" s="11">
        <f t="shared" si="479"/>
        <v>43.478260869565219</v>
      </c>
      <c r="AG1686" s="91" t="s">
        <v>11071</v>
      </c>
      <c r="AH1686" s="89" t="s">
        <v>11071</v>
      </c>
      <c r="AI1686" s="89" t="s">
        <v>5344</v>
      </c>
      <c r="AJ1686" s="10" t="str">
        <f t="shared" si="480"/>
        <v>-</v>
      </c>
      <c r="AK1686" s="87" t="str">
        <f t="shared" si="481"/>
        <v>-</v>
      </c>
      <c r="AL1686" s="90" t="s">
        <v>11071</v>
      </c>
      <c r="AM1686" s="89" t="s">
        <v>11071</v>
      </c>
      <c r="AN1686" s="89" t="s">
        <v>5344</v>
      </c>
      <c r="AO1686" s="10" t="str">
        <f t="shared" si="482"/>
        <v>-</v>
      </c>
      <c r="AP1686" s="11" t="str">
        <f t="shared" si="483"/>
        <v>-</v>
      </c>
      <c r="AQ1686" s="91" t="s">
        <v>11071</v>
      </c>
      <c r="AR1686" s="89" t="s">
        <v>5344</v>
      </c>
      <c r="AS1686" s="89" t="s">
        <v>5344</v>
      </c>
      <c r="AT1686" s="10" t="str">
        <f t="shared" si="484"/>
        <v>-</v>
      </c>
      <c r="AU1686" s="87" t="str">
        <f t="shared" si="485"/>
        <v>-</v>
      </c>
      <c r="AV1686" s="15"/>
    </row>
    <row r="1687" spans="3:48" ht="50.1" customHeight="1">
      <c r="C1687" s="5"/>
      <c r="D1687" s="64" t="s">
        <v>3319</v>
      </c>
      <c r="E1687" s="65" t="s">
        <v>5274</v>
      </c>
      <c r="F1687" s="67" t="s">
        <v>3320</v>
      </c>
      <c r="G1687" s="29">
        <v>2366</v>
      </c>
      <c r="H1687" s="13">
        <v>2110</v>
      </c>
      <c r="I1687" s="10">
        <f t="shared" si="468"/>
        <v>256</v>
      </c>
      <c r="J1687" s="87">
        <f t="shared" si="469"/>
        <v>12.132701421800949</v>
      </c>
      <c r="K1687" s="29">
        <v>0</v>
      </c>
      <c r="L1687" s="13">
        <v>0</v>
      </c>
      <c r="M1687" s="10" t="str">
        <f t="shared" si="470"/>
        <v>-</v>
      </c>
      <c r="N1687" s="87" t="str">
        <f t="shared" si="471"/>
        <v>-</v>
      </c>
      <c r="O1687" s="29">
        <v>0</v>
      </c>
      <c r="P1687" s="13">
        <v>0</v>
      </c>
      <c r="Q1687" s="10" t="str">
        <f t="shared" si="472"/>
        <v>-</v>
      </c>
      <c r="R1687" s="87" t="str">
        <f t="shared" si="473"/>
        <v>-</v>
      </c>
      <c r="S1687" s="29">
        <v>2366</v>
      </c>
      <c r="T1687" s="13">
        <v>2110</v>
      </c>
      <c r="U1687" s="10">
        <f t="shared" si="474"/>
        <v>256</v>
      </c>
      <c r="V1687" s="87">
        <f t="shared" si="475"/>
        <v>12.132701421800949</v>
      </c>
      <c r="W1687" s="88" t="s">
        <v>9789</v>
      </c>
      <c r="X1687" s="89">
        <v>1635</v>
      </c>
      <c r="Y1687" s="89">
        <v>1456</v>
      </c>
      <c r="Z1687" s="10">
        <f t="shared" si="476"/>
        <v>179</v>
      </c>
      <c r="AA1687" s="87">
        <f t="shared" si="477"/>
        <v>12.293956043956044</v>
      </c>
      <c r="AB1687" s="90" t="s">
        <v>9790</v>
      </c>
      <c r="AC1687" s="89">
        <v>682</v>
      </c>
      <c r="AD1687" s="89">
        <v>563</v>
      </c>
      <c r="AE1687" s="10">
        <f t="shared" si="478"/>
        <v>119</v>
      </c>
      <c r="AF1687" s="11">
        <f t="shared" si="479"/>
        <v>21.136767317939608</v>
      </c>
      <c r="AG1687" s="91" t="s">
        <v>9791</v>
      </c>
      <c r="AH1687" s="89">
        <v>49</v>
      </c>
      <c r="AI1687" s="89">
        <v>91</v>
      </c>
      <c r="AJ1687" s="10">
        <f t="shared" si="480"/>
        <v>-42</v>
      </c>
      <c r="AK1687" s="87">
        <f t="shared" si="481"/>
        <v>-46.153846153846153</v>
      </c>
      <c r="AL1687" s="90" t="s">
        <v>11071</v>
      </c>
      <c r="AM1687" s="89" t="s">
        <v>11071</v>
      </c>
      <c r="AN1687" s="89" t="s">
        <v>5344</v>
      </c>
      <c r="AO1687" s="10" t="str">
        <f t="shared" si="482"/>
        <v>-</v>
      </c>
      <c r="AP1687" s="11" t="str">
        <f t="shared" si="483"/>
        <v>-</v>
      </c>
      <c r="AQ1687" s="91" t="s">
        <v>11071</v>
      </c>
      <c r="AR1687" s="89" t="s">
        <v>5344</v>
      </c>
      <c r="AS1687" s="89" t="s">
        <v>5344</v>
      </c>
      <c r="AT1687" s="10" t="str">
        <f t="shared" si="484"/>
        <v>-</v>
      </c>
      <c r="AU1687" s="87" t="str">
        <f t="shared" si="485"/>
        <v>-</v>
      </c>
      <c r="AV1687" s="15"/>
    </row>
    <row r="1688" spans="3:48" ht="50.1" customHeight="1">
      <c r="C1688" s="5"/>
      <c r="D1688" s="64" t="s">
        <v>3321</v>
      </c>
      <c r="E1688" s="65" t="s">
        <v>5274</v>
      </c>
      <c r="F1688" s="67" t="s">
        <v>3322</v>
      </c>
      <c r="G1688" s="29">
        <v>10</v>
      </c>
      <c r="H1688" s="13">
        <v>10</v>
      </c>
      <c r="I1688" s="10">
        <f t="shared" si="468"/>
        <v>0</v>
      </c>
      <c r="J1688" s="87">
        <f t="shared" si="469"/>
        <v>0</v>
      </c>
      <c r="K1688" s="29">
        <v>0</v>
      </c>
      <c r="L1688" s="13">
        <v>0</v>
      </c>
      <c r="M1688" s="10" t="str">
        <f t="shared" si="470"/>
        <v>-</v>
      </c>
      <c r="N1688" s="87" t="str">
        <f t="shared" si="471"/>
        <v>-</v>
      </c>
      <c r="O1688" s="29">
        <v>0</v>
      </c>
      <c r="P1688" s="13">
        <v>0</v>
      </c>
      <c r="Q1688" s="10" t="str">
        <f t="shared" si="472"/>
        <v>-</v>
      </c>
      <c r="R1688" s="87" t="str">
        <f t="shared" si="473"/>
        <v>-</v>
      </c>
      <c r="S1688" s="29">
        <v>10</v>
      </c>
      <c r="T1688" s="13">
        <v>10</v>
      </c>
      <c r="U1688" s="10">
        <f t="shared" si="474"/>
        <v>0</v>
      </c>
      <c r="V1688" s="87">
        <f t="shared" si="475"/>
        <v>0</v>
      </c>
      <c r="W1688" s="88" t="s">
        <v>6898</v>
      </c>
      <c r="X1688" s="89">
        <v>10</v>
      </c>
      <c r="Y1688" s="89">
        <v>10</v>
      </c>
      <c r="Z1688" s="10">
        <f t="shared" si="476"/>
        <v>0</v>
      </c>
      <c r="AA1688" s="87">
        <f t="shared" si="477"/>
        <v>0</v>
      </c>
      <c r="AB1688" s="90" t="s">
        <v>11071</v>
      </c>
      <c r="AC1688" s="89" t="s">
        <v>11071</v>
      </c>
      <c r="AD1688" s="89" t="s">
        <v>5344</v>
      </c>
      <c r="AE1688" s="10" t="str">
        <f t="shared" si="478"/>
        <v>-</v>
      </c>
      <c r="AF1688" s="11" t="str">
        <f t="shared" si="479"/>
        <v>-</v>
      </c>
      <c r="AG1688" s="91" t="s">
        <v>11071</v>
      </c>
      <c r="AH1688" s="89" t="s">
        <v>11071</v>
      </c>
      <c r="AI1688" s="89" t="s">
        <v>5344</v>
      </c>
      <c r="AJ1688" s="10" t="str">
        <f t="shared" si="480"/>
        <v>-</v>
      </c>
      <c r="AK1688" s="87" t="str">
        <f t="shared" si="481"/>
        <v>-</v>
      </c>
      <c r="AL1688" s="90" t="s">
        <v>11071</v>
      </c>
      <c r="AM1688" s="89" t="s">
        <v>11071</v>
      </c>
      <c r="AN1688" s="89" t="s">
        <v>5344</v>
      </c>
      <c r="AO1688" s="10" t="str">
        <f t="shared" si="482"/>
        <v>-</v>
      </c>
      <c r="AP1688" s="11" t="str">
        <f t="shared" si="483"/>
        <v>-</v>
      </c>
      <c r="AQ1688" s="91" t="s">
        <v>11071</v>
      </c>
      <c r="AR1688" s="89" t="s">
        <v>5344</v>
      </c>
      <c r="AS1688" s="89" t="s">
        <v>5344</v>
      </c>
      <c r="AT1688" s="10" t="str">
        <f t="shared" si="484"/>
        <v>-</v>
      </c>
      <c r="AU1688" s="87" t="str">
        <f t="shared" si="485"/>
        <v>-</v>
      </c>
      <c r="AV1688" s="15"/>
    </row>
    <row r="1689" spans="3:48" ht="50.1" customHeight="1">
      <c r="C1689" s="5"/>
      <c r="D1689" s="64" t="s">
        <v>3323</v>
      </c>
      <c r="E1689" s="65" t="s">
        <v>5274</v>
      </c>
      <c r="F1689" s="67" t="s">
        <v>3324</v>
      </c>
      <c r="G1689" s="29">
        <v>82</v>
      </c>
      <c r="H1689" s="13">
        <v>82</v>
      </c>
      <c r="I1689" s="10">
        <f t="shared" si="468"/>
        <v>0</v>
      </c>
      <c r="J1689" s="87">
        <f t="shared" si="469"/>
        <v>0</v>
      </c>
      <c r="K1689" s="29">
        <v>0</v>
      </c>
      <c r="L1689" s="13">
        <v>0</v>
      </c>
      <c r="M1689" s="10" t="str">
        <f t="shared" si="470"/>
        <v>-</v>
      </c>
      <c r="N1689" s="87" t="str">
        <f t="shared" si="471"/>
        <v>-</v>
      </c>
      <c r="O1689" s="29">
        <v>0</v>
      </c>
      <c r="P1689" s="13">
        <v>0</v>
      </c>
      <c r="Q1689" s="10" t="str">
        <f t="shared" si="472"/>
        <v>-</v>
      </c>
      <c r="R1689" s="87" t="str">
        <f t="shared" si="473"/>
        <v>-</v>
      </c>
      <c r="S1689" s="29">
        <v>82</v>
      </c>
      <c r="T1689" s="13">
        <v>82</v>
      </c>
      <c r="U1689" s="10">
        <f t="shared" si="474"/>
        <v>0</v>
      </c>
      <c r="V1689" s="87">
        <f t="shared" si="475"/>
        <v>0</v>
      </c>
      <c r="W1689" s="88" t="s">
        <v>6899</v>
      </c>
      <c r="X1689" s="89">
        <v>76</v>
      </c>
      <c r="Y1689" s="89">
        <v>76</v>
      </c>
      <c r="Z1689" s="10">
        <f t="shared" si="476"/>
        <v>0</v>
      </c>
      <c r="AA1689" s="87">
        <f t="shared" si="477"/>
        <v>0</v>
      </c>
      <c r="AB1689" s="90" t="s">
        <v>6900</v>
      </c>
      <c r="AC1689" s="89">
        <v>6</v>
      </c>
      <c r="AD1689" s="89">
        <v>6</v>
      </c>
      <c r="AE1689" s="10">
        <f t="shared" si="478"/>
        <v>0</v>
      </c>
      <c r="AF1689" s="11">
        <f t="shared" si="479"/>
        <v>0</v>
      </c>
      <c r="AG1689" s="91" t="s">
        <v>11071</v>
      </c>
      <c r="AH1689" s="89" t="s">
        <v>11071</v>
      </c>
      <c r="AI1689" s="89" t="s">
        <v>5344</v>
      </c>
      <c r="AJ1689" s="10" t="str">
        <f t="shared" si="480"/>
        <v>-</v>
      </c>
      <c r="AK1689" s="87" t="str">
        <f t="shared" si="481"/>
        <v>-</v>
      </c>
      <c r="AL1689" s="90" t="s">
        <v>11071</v>
      </c>
      <c r="AM1689" s="89" t="s">
        <v>11071</v>
      </c>
      <c r="AN1689" s="89" t="s">
        <v>5344</v>
      </c>
      <c r="AO1689" s="10" t="str">
        <f t="shared" si="482"/>
        <v>-</v>
      </c>
      <c r="AP1689" s="11" t="str">
        <f t="shared" si="483"/>
        <v>-</v>
      </c>
      <c r="AQ1689" s="91" t="s">
        <v>11071</v>
      </c>
      <c r="AR1689" s="89" t="s">
        <v>5344</v>
      </c>
      <c r="AS1689" s="89" t="s">
        <v>5344</v>
      </c>
      <c r="AT1689" s="10" t="str">
        <f t="shared" si="484"/>
        <v>-</v>
      </c>
      <c r="AU1689" s="87" t="str">
        <f t="shared" si="485"/>
        <v>-</v>
      </c>
      <c r="AV1689" s="15"/>
    </row>
    <row r="1690" spans="3:48" ht="50.1" customHeight="1">
      <c r="C1690" s="5"/>
      <c r="D1690" s="64" t="s">
        <v>3325</v>
      </c>
      <c r="E1690" s="65" t="s">
        <v>5274</v>
      </c>
      <c r="F1690" s="67" t="s">
        <v>3326</v>
      </c>
      <c r="G1690" s="29">
        <v>102</v>
      </c>
      <c r="H1690" s="13">
        <v>71</v>
      </c>
      <c r="I1690" s="10">
        <f t="shared" si="468"/>
        <v>31</v>
      </c>
      <c r="J1690" s="87">
        <f t="shared" si="469"/>
        <v>43.661971830985912</v>
      </c>
      <c r="K1690" s="29">
        <v>0</v>
      </c>
      <c r="L1690" s="13">
        <v>0</v>
      </c>
      <c r="M1690" s="10" t="str">
        <f t="shared" si="470"/>
        <v>-</v>
      </c>
      <c r="N1690" s="87" t="str">
        <f t="shared" si="471"/>
        <v>-</v>
      </c>
      <c r="O1690" s="29">
        <v>0</v>
      </c>
      <c r="P1690" s="13">
        <v>0</v>
      </c>
      <c r="Q1690" s="10" t="str">
        <f t="shared" si="472"/>
        <v>-</v>
      </c>
      <c r="R1690" s="87" t="str">
        <f t="shared" si="473"/>
        <v>-</v>
      </c>
      <c r="S1690" s="29">
        <v>102</v>
      </c>
      <c r="T1690" s="13">
        <v>71</v>
      </c>
      <c r="U1690" s="10">
        <f t="shared" si="474"/>
        <v>31</v>
      </c>
      <c r="V1690" s="87">
        <f t="shared" si="475"/>
        <v>43.661971830985912</v>
      </c>
      <c r="W1690" s="88" t="s">
        <v>6901</v>
      </c>
      <c r="X1690" s="89">
        <v>102</v>
      </c>
      <c r="Y1690" s="89">
        <v>71</v>
      </c>
      <c r="Z1690" s="10">
        <f t="shared" si="476"/>
        <v>31</v>
      </c>
      <c r="AA1690" s="87">
        <f t="shared" si="477"/>
        <v>43.661971830985912</v>
      </c>
      <c r="AB1690" s="90" t="s">
        <v>11071</v>
      </c>
      <c r="AC1690" s="89" t="s">
        <v>11071</v>
      </c>
      <c r="AD1690" s="89" t="s">
        <v>5344</v>
      </c>
      <c r="AE1690" s="10" t="str">
        <f t="shared" si="478"/>
        <v>-</v>
      </c>
      <c r="AF1690" s="11" t="str">
        <f t="shared" si="479"/>
        <v>-</v>
      </c>
      <c r="AG1690" s="91" t="s">
        <v>11071</v>
      </c>
      <c r="AH1690" s="89" t="s">
        <v>11071</v>
      </c>
      <c r="AI1690" s="89" t="s">
        <v>5344</v>
      </c>
      <c r="AJ1690" s="10" t="str">
        <f t="shared" si="480"/>
        <v>-</v>
      </c>
      <c r="AK1690" s="87" t="str">
        <f t="shared" si="481"/>
        <v>-</v>
      </c>
      <c r="AL1690" s="90" t="s">
        <v>11071</v>
      </c>
      <c r="AM1690" s="89" t="s">
        <v>11071</v>
      </c>
      <c r="AN1690" s="89" t="s">
        <v>5344</v>
      </c>
      <c r="AO1690" s="10" t="str">
        <f t="shared" si="482"/>
        <v>-</v>
      </c>
      <c r="AP1690" s="11" t="str">
        <f t="shared" si="483"/>
        <v>-</v>
      </c>
      <c r="AQ1690" s="91" t="s">
        <v>11071</v>
      </c>
      <c r="AR1690" s="89" t="s">
        <v>5344</v>
      </c>
      <c r="AS1690" s="89" t="s">
        <v>5344</v>
      </c>
      <c r="AT1690" s="10" t="str">
        <f t="shared" si="484"/>
        <v>-</v>
      </c>
      <c r="AU1690" s="87" t="str">
        <f t="shared" si="485"/>
        <v>-</v>
      </c>
      <c r="AV1690" s="15"/>
    </row>
    <row r="1691" spans="3:48" ht="50.1" customHeight="1">
      <c r="C1691" s="5"/>
      <c r="D1691" s="64" t="s">
        <v>5220</v>
      </c>
      <c r="E1691" s="65" t="s">
        <v>5307</v>
      </c>
      <c r="F1691" s="67" t="s">
        <v>5221</v>
      </c>
      <c r="G1691" s="29">
        <v>50899</v>
      </c>
      <c r="H1691" s="13">
        <v>54964</v>
      </c>
      <c r="I1691" s="10">
        <f t="shared" si="468"/>
        <v>-4065</v>
      </c>
      <c r="J1691" s="87">
        <f t="shared" si="469"/>
        <v>-7.39574994541882</v>
      </c>
      <c r="K1691" s="29">
        <v>8254</v>
      </c>
      <c r="L1691" s="13">
        <v>11530</v>
      </c>
      <c r="M1691" s="10">
        <f t="shared" si="470"/>
        <v>-3276</v>
      </c>
      <c r="N1691" s="87">
        <f t="shared" si="471"/>
        <v>-28.412836079791848</v>
      </c>
      <c r="O1691" s="29">
        <v>20439</v>
      </c>
      <c r="P1691" s="13">
        <v>22073</v>
      </c>
      <c r="Q1691" s="10">
        <f t="shared" si="472"/>
        <v>-1634</v>
      </c>
      <c r="R1691" s="87">
        <f t="shared" si="473"/>
        <v>-7.4027091922257968</v>
      </c>
      <c r="S1691" s="29">
        <v>22206</v>
      </c>
      <c r="T1691" s="13">
        <v>21361</v>
      </c>
      <c r="U1691" s="10">
        <f t="shared" si="474"/>
        <v>845</v>
      </c>
      <c r="V1691" s="87">
        <f t="shared" si="475"/>
        <v>3.9558073123917419</v>
      </c>
      <c r="W1691" s="88" t="s">
        <v>7574</v>
      </c>
      <c r="X1691" s="89">
        <v>7293</v>
      </c>
      <c r="Y1691" s="89">
        <v>7391</v>
      </c>
      <c r="Z1691" s="10">
        <f t="shared" si="476"/>
        <v>-98</v>
      </c>
      <c r="AA1691" s="87">
        <f t="shared" si="477"/>
        <v>-1.3259369503450142</v>
      </c>
      <c r="AB1691" s="90" t="s">
        <v>6902</v>
      </c>
      <c r="AC1691" s="89">
        <v>1699</v>
      </c>
      <c r="AD1691" s="89">
        <v>1794</v>
      </c>
      <c r="AE1691" s="10">
        <f t="shared" si="478"/>
        <v>-95</v>
      </c>
      <c r="AF1691" s="11">
        <f t="shared" si="479"/>
        <v>-5.2954292084726866</v>
      </c>
      <c r="AG1691" s="91" t="s">
        <v>6903</v>
      </c>
      <c r="AH1691" s="89">
        <v>1115</v>
      </c>
      <c r="AI1691" s="89">
        <v>1129</v>
      </c>
      <c r="AJ1691" s="10">
        <f t="shared" si="480"/>
        <v>-14</v>
      </c>
      <c r="AK1691" s="87">
        <f t="shared" si="481"/>
        <v>-1.2400354295837024</v>
      </c>
      <c r="AL1691" s="90" t="s">
        <v>6102</v>
      </c>
      <c r="AM1691" s="89">
        <v>1000</v>
      </c>
      <c r="AN1691" s="89">
        <v>1000</v>
      </c>
      <c r="AO1691" s="10">
        <f t="shared" si="482"/>
        <v>0</v>
      </c>
      <c r="AP1691" s="11">
        <f t="shared" si="483"/>
        <v>0</v>
      </c>
      <c r="AQ1691" s="91" t="s">
        <v>7575</v>
      </c>
      <c r="AR1691" s="89">
        <v>980</v>
      </c>
      <c r="AS1691" s="89">
        <v>908</v>
      </c>
      <c r="AT1691" s="10">
        <f t="shared" si="484"/>
        <v>72</v>
      </c>
      <c r="AU1691" s="87">
        <f t="shared" si="485"/>
        <v>7.929515418502203</v>
      </c>
      <c r="AV1691" s="21" t="s">
        <v>6904</v>
      </c>
    </row>
    <row r="1692" spans="3:48" ht="50.1" customHeight="1">
      <c r="C1692" s="5"/>
      <c r="D1692" s="64" t="s">
        <v>3327</v>
      </c>
      <c r="E1692" s="65" t="s">
        <v>5275</v>
      </c>
      <c r="F1692" s="67" t="s">
        <v>3328</v>
      </c>
      <c r="G1692" s="29">
        <v>45747</v>
      </c>
      <c r="H1692" s="13">
        <v>52292</v>
      </c>
      <c r="I1692" s="10">
        <f t="shared" si="468"/>
        <v>-6545</v>
      </c>
      <c r="J1692" s="87">
        <f t="shared" si="469"/>
        <v>-12.51625487646294</v>
      </c>
      <c r="K1692" s="29">
        <v>13521</v>
      </c>
      <c r="L1692" s="13">
        <v>14315</v>
      </c>
      <c r="M1692" s="10">
        <f t="shared" si="470"/>
        <v>-794</v>
      </c>
      <c r="N1692" s="87">
        <f t="shared" si="471"/>
        <v>-5.5466294097100945</v>
      </c>
      <c r="O1692" s="29">
        <v>1728</v>
      </c>
      <c r="P1692" s="13">
        <v>1728</v>
      </c>
      <c r="Q1692" s="10">
        <f t="shared" si="472"/>
        <v>0</v>
      </c>
      <c r="R1692" s="87">
        <f t="shared" si="473"/>
        <v>0</v>
      </c>
      <c r="S1692" s="29">
        <v>30497</v>
      </c>
      <c r="T1692" s="13">
        <v>36249</v>
      </c>
      <c r="U1692" s="10">
        <f t="shared" si="474"/>
        <v>-5752</v>
      </c>
      <c r="V1692" s="87">
        <f t="shared" si="475"/>
        <v>-15.868023945488153</v>
      </c>
      <c r="W1692" s="88" t="s">
        <v>9792</v>
      </c>
      <c r="X1692" s="89">
        <v>12438</v>
      </c>
      <c r="Y1692" s="89">
        <v>17990</v>
      </c>
      <c r="Z1692" s="10">
        <f t="shared" si="476"/>
        <v>-5552</v>
      </c>
      <c r="AA1692" s="87">
        <f t="shared" si="477"/>
        <v>-30.861589772095609</v>
      </c>
      <c r="AB1692" s="90" t="s">
        <v>9793</v>
      </c>
      <c r="AC1692" s="89">
        <v>6974</v>
      </c>
      <c r="AD1692" s="89">
        <v>7127</v>
      </c>
      <c r="AE1692" s="10">
        <f t="shared" si="478"/>
        <v>-153</v>
      </c>
      <c r="AF1692" s="11">
        <f t="shared" si="479"/>
        <v>-2.1467658201206681</v>
      </c>
      <c r="AG1692" s="91" t="s">
        <v>5389</v>
      </c>
      <c r="AH1692" s="89">
        <v>4000</v>
      </c>
      <c r="AI1692" s="89">
        <v>4000</v>
      </c>
      <c r="AJ1692" s="10">
        <f t="shared" si="480"/>
        <v>0</v>
      </c>
      <c r="AK1692" s="87">
        <f t="shared" si="481"/>
        <v>0</v>
      </c>
      <c r="AL1692" s="90" t="s">
        <v>8288</v>
      </c>
      <c r="AM1692" s="89">
        <v>1511</v>
      </c>
      <c r="AN1692" s="89">
        <v>1492</v>
      </c>
      <c r="AO1692" s="10">
        <f t="shared" si="482"/>
        <v>19</v>
      </c>
      <c r="AP1692" s="11">
        <f t="shared" si="483"/>
        <v>1.2734584450402144</v>
      </c>
      <c r="AQ1692" s="91" t="s">
        <v>5919</v>
      </c>
      <c r="AR1692" s="89">
        <v>1136</v>
      </c>
      <c r="AS1692" s="89">
        <v>1136</v>
      </c>
      <c r="AT1692" s="10">
        <f t="shared" si="484"/>
        <v>0</v>
      </c>
      <c r="AU1692" s="87">
        <f t="shared" si="485"/>
        <v>0</v>
      </c>
      <c r="AV1692" s="21" t="s">
        <v>6905</v>
      </c>
    </row>
    <row r="1693" spans="3:48" ht="50.1" customHeight="1">
      <c r="C1693" s="5"/>
      <c r="D1693" s="64" t="s">
        <v>3329</v>
      </c>
      <c r="E1693" s="65" t="s">
        <v>5275</v>
      </c>
      <c r="F1693" s="67" t="s">
        <v>3330</v>
      </c>
      <c r="G1693" s="29">
        <v>34830</v>
      </c>
      <c r="H1693" s="13">
        <v>28606</v>
      </c>
      <c r="I1693" s="10">
        <f t="shared" si="468"/>
        <v>6224</v>
      </c>
      <c r="J1693" s="87">
        <f t="shared" si="469"/>
        <v>21.757673215409355</v>
      </c>
      <c r="K1693" s="29">
        <v>9430</v>
      </c>
      <c r="L1693" s="13">
        <v>6955</v>
      </c>
      <c r="M1693" s="10">
        <f t="shared" si="470"/>
        <v>2475</v>
      </c>
      <c r="N1693" s="87">
        <f t="shared" si="471"/>
        <v>35.585909417685116</v>
      </c>
      <c r="O1693" s="29">
        <v>13329</v>
      </c>
      <c r="P1693" s="13">
        <v>11705</v>
      </c>
      <c r="Q1693" s="10">
        <f t="shared" si="472"/>
        <v>1624</v>
      </c>
      <c r="R1693" s="87">
        <f t="shared" si="473"/>
        <v>13.87441264416916</v>
      </c>
      <c r="S1693" s="29">
        <v>12071</v>
      </c>
      <c r="T1693" s="13">
        <v>9947</v>
      </c>
      <c r="U1693" s="10">
        <f t="shared" si="474"/>
        <v>2124</v>
      </c>
      <c r="V1693" s="87">
        <f t="shared" si="475"/>
        <v>21.353171810596162</v>
      </c>
      <c r="W1693" s="88" t="s">
        <v>8852</v>
      </c>
      <c r="X1693" s="89">
        <v>5795</v>
      </c>
      <c r="Y1693" s="89">
        <v>4079</v>
      </c>
      <c r="Z1693" s="10">
        <f t="shared" si="476"/>
        <v>1716</v>
      </c>
      <c r="AA1693" s="87">
        <f t="shared" si="477"/>
        <v>42.069134591811718</v>
      </c>
      <c r="AB1693" s="90" t="s">
        <v>9794</v>
      </c>
      <c r="AC1693" s="89">
        <v>1699</v>
      </c>
      <c r="AD1693" s="89">
        <v>1702</v>
      </c>
      <c r="AE1693" s="10">
        <f t="shared" si="478"/>
        <v>-3</v>
      </c>
      <c r="AF1693" s="11">
        <f t="shared" si="479"/>
        <v>-0.17626321974148063</v>
      </c>
      <c r="AG1693" s="91" t="s">
        <v>9795</v>
      </c>
      <c r="AH1693" s="89">
        <v>1275</v>
      </c>
      <c r="AI1693" s="89">
        <v>1021</v>
      </c>
      <c r="AJ1693" s="10">
        <f t="shared" si="480"/>
        <v>254</v>
      </c>
      <c r="AK1693" s="87">
        <f t="shared" si="481"/>
        <v>24.877571008814886</v>
      </c>
      <c r="AL1693" s="90" t="s">
        <v>6782</v>
      </c>
      <c r="AM1693" s="89">
        <v>703</v>
      </c>
      <c r="AN1693" s="89">
        <v>722</v>
      </c>
      <c r="AO1693" s="10">
        <f t="shared" si="482"/>
        <v>-19</v>
      </c>
      <c r="AP1693" s="11">
        <f t="shared" si="483"/>
        <v>-2.6315789473684208</v>
      </c>
      <c r="AQ1693" s="91" t="s">
        <v>5919</v>
      </c>
      <c r="AR1693" s="89">
        <v>598</v>
      </c>
      <c r="AS1693" s="89">
        <v>600</v>
      </c>
      <c r="AT1693" s="10">
        <f t="shared" si="484"/>
        <v>-2</v>
      </c>
      <c r="AU1693" s="87">
        <f t="shared" si="485"/>
        <v>-0.33333333333333337</v>
      </c>
      <c r="AV1693" s="19" t="s">
        <v>6906</v>
      </c>
    </row>
    <row r="1694" spans="3:48" ht="50.1" customHeight="1">
      <c r="C1694" s="5"/>
      <c r="D1694" s="64" t="s">
        <v>3331</v>
      </c>
      <c r="E1694" s="65" t="s">
        <v>5275</v>
      </c>
      <c r="F1694" s="67" t="s">
        <v>3332</v>
      </c>
      <c r="G1694" s="29">
        <v>14418</v>
      </c>
      <c r="H1694" s="13">
        <v>14169</v>
      </c>
      <c r="I1694" s="10">
        <f t="shared" si="468"/>
        <v>249</v>
      </c>
      <c r="J1694" s="87">
        <f t="shared" si="469"/>
        <v>1.7573576116874867</v>
      </c>
      <c r="K1694" s="29">
        <v>9242</v>
      </c>
      <c r="L1694" s="13">
        <v>9053</v>
      </c>
      <c r="M1694" s="10">
        <f t="shared" si="470"/>
        <v>189</v>
      </c>
      <c r="N1694" s="87">
        <f t="shared" si="471"/>
        <v>2.087705732906219</v>
      </c>
      <c r="O1694" s="29">
        <v>1501</v>
      </c>
      <c r="P1694" s="13">
        <v>1501</v>
      </c>
      <c r="Q1694" s="10">
        <f t="shared" si="472"/>
        <v>0</v>
      </c>
      <c r="R1694" s="87">
        <f t="shared" si="473"/>
        <v>0</v>
      </c>
      <c r="S1694" s="29">
        <v>3674</v>
      </c>
      <c r="T1694" s="13">
        <v>3615</v>
      </c>
      <c r="U1694" s="10">
        <f t="shared" si="474"/>
        <v>59</v>
      </c>
      <c r="V1694" s="87">
        <f t="shared" si="475"/>
        <v>1.6320885200553252</v>
      </c>
      <c r="W1694" s="88" t="s">
        <v>9796</v>
      </c>
      <c r="X1694" s="89">
        <v>1612.2539999999999</v>
      </c>
      <c r="Y1694" s="89">
        <v>1612.1890000000001</v>
      </c>
      <c r="Z1694" s="10">
        <f t="shared" si="476"/>
        <v>6.4999999999827196E-2</v>
      </c>
      <c r="AA1694" s="87">
        <f t="shared" si="477"/>
        <v>4.0317853551802667E-3</v>
      </c>
      <c r="AB1694" s="90" t="s">
        <v>9797</v>
      </c>
      <c r="AC1694" s="89">
        <v>832.34699999999998</v>
      </c>
      <c r="AD1694" s="89">
        <v>822.84699999999998</v>
      </c>
      <c r="AE1694" s="10">
        <f t="shared" si="478"/>
        <v>9.5</v>
      </c>
      <c r="AF1694" s="11">
        <f t="shared" si="479"/>
        <v>1.1545281200514799</v>
      </c>
      <c r="AG1694" s="91" t="s">
        <v>9798</v>
      </c>
      <c r="AH1694" s="89">
        <v>455.54899999999998</v>
      </c>
      <c r="AI1694" s="89">
        <v>455.54899999999998</v>
      </c>
      <c r="AJ1694" s="10">
        <f t="shared" si="480"/>
        <v>0</v>
      </c>
      <c r="AK1694" s="87">
        <f t="shared" si="481"/>
        <v>0</v>
      </c>
      <c r="AL1694" s="90" t="s">
        <v>9799</v>
      </c>
      <c r="AM1694" s="89">
        <v>454.04300000000001</v>
      </c>
      <c r="AN1694" s="89">
        <v>487.62299999999999</v>
      </c>
      <c r="AO1694" s="10">
        <f t="shared" si="482"/>
        <v>-33.579999999999984</v>
      </c>
      <c r="AP1694" s="11">
        <f t="shared" si="483"/>
        <v>-6.8864676194519099</v>
      </c>
      <c r="AQ1694" s="91" t="s">
        <v>9800</v>
      </c>
      <c r="AR1694" s="89">
        <v>90.194999999999993</v>
      </c>
      <c r="AS1694" s="89">
        <v>80.194999999999993</v>
      </c>
      <c r="AT1694" s="10">
        <f t="shared" si="484"/>
        <v>10</v>
      </c>
      <c r="AU1694" s="87">
        <f t="shared" si="485"/>
        <v>12.469605336991085</v>
      </c>
      <c r="AV1694" s="19" t="s">
        <v>6907</v>
      </c>
    </row>
    <row r="1695" spans="3:48" ht="50.1" customHeight="1">
      <c r="C1695" s="5"/>
      <c r="D1695" s="64" t="s">
        <v>3333</v>
      </c>
      <c r="E1695" s="65" t="s">
        <v>5275</v>
      </c>
      <c r="F1695" s="67" t="s">
        <v>3334</v>
      </c>
      <c r="G1695" s="29">
        <v>29613</v>
      </c>
      <c r="H1695" s="13">
        <v>28335</v>
      </c>
      <c r="I1695" s="10">
        <f t="shared" si="468"/>
        <v>1278</v>
      </c>
      <c r="J1695" s="87">
        <f t="shared" si="469"/>
        <v>4.5103229221810484</v>
      </c>
      <c r="K1695" s="29">
        <v>17864</v>
      </c>
      <c r="L1695" s="13">
        <v>17558</v>
      </c>
      <c r="M1695" s="10">
        <f t="shared" si="470"/>
        <v>306</v>
      </c>
      <c r="N1695" s="87">
        <f t="shared" si="471"/>
        <v>1.7427953069825721</v>
      </c>
      <c r="O1695" s="29">
        <v>3496</v>
      </c>
      <c r="P1695" s="13">
        <v>3504</v>
      </c>
      <c r="Q1695" s="10">
        <f t="shared" si="472"/>
        <v>-8</v>
      </c>
      <c r="R1695" s="87">
        <f t="shared" si="473"/>
        <v>-0.22831050228310501</v>
      </c>
      <c r="S1695" s="29">
        <v>8253</v>
      </c>
      <c r="T1695" s="13">
        <v>7272</v>
      </c>
      <c r="U1695" s="10">
        <f t="shared" si="474"/>
        <v>981</v>
      </c>
      <c r="V1695" s="87">
        <f t="shared" si="475"/>
        <v>13.490099009900991</v>
      </c>
      <c r="W1695" s="88" t="s">
        <v>9801</v>
      </c>
      <c r="X1695" s="89">
        <v>3933</v>
      </c>
      <c r="Y1695" s="89">
        <v>3603</v>
      </c>
      <c r="Z1695" s="10">
        <f t="shared" si="476"/>
        <v>330</v>
      </c>
      <c r="AA1695" s="87">
        <f t="shared" si="477"/>
        <v>9.1590341382181517</v>
      </c>
      <c r="AB1695" s="90" t="s">
        <v>9802</v>
      </c>
      <c r="AC1695" s="89">
        <v>1290</v>
      </c>
      <c r="AD1695" s="89">
        <v>1270</v>
      </c>
      <c r="AE1695" s="10">
        <f t="shared" si="478"/>
        <v>20</v>
      </c>
      <c r="AF1695" s="11">
        <f t="shared" si="479"/>
        <v>1.5748031496062991</v>
      </c>
      <c r="AG1695" s="91" t="s">
        <v>9803</v>
      </c>
      <c r="AH1695" s="89">
        <v>530</v>
      </c>
      <c r="AI1695" s="89">
        <v>539</v>
      </c>
      <c r="AJ1695" s="10">
        <f t="shared" si="480"/>
        <v>-9</v>
      </c>
      <c r="AK1695" s="87">
        <f t="shared" si="481"/>
        <v>-1.6697588126159555</v>
      </c>
      <c r="AL1695" s="90" t="s">
        <v>9804</v>
      </c>
      <c r="AM1695" s="89">
        <v>479</v>
      </c>
      <c r="AN1695" s="89">
        <v>471</v>
      </c>
      <c r="AO1695" s="10">
        <f t="shared" si="482"/>
        <v>8</v>
      </c>
      <c r="AP1695" s="11">
        <f t="shared" si="483"/>
        <v>1.6985138004246285</v>
      </c>
      <c r="AQ1695" s="91" t="s">
        <v>9805</v>
      </c>
      <c r="AR1695" s="89">
        <v>412</v>
      </c>
      <c r="AS1695" s="89" t="s">
        <v>5344</v>
      </c>
      <c r="AT1695" s="10" t="str">
        <f t="shared" si="484"/>
        <v>-</v>
      </c>
      <c r="AU1695" s="87" t="str">
        <f t="shared" si="485"/>
        <v>-</v>
      </c>
      <c r="AV1695" s="19" t="s">
        <v>9806</v>
      </c>
    </row>
    <row r="1696" spans="3:48" ht="50.1" customHeight="1">
      <c r="C1696" s="5"/>
      <c r="D1696" s="64" t="s">
        <v>3335</v>
      </c>
      <c r="E1696" s="65" t="s">
        <v>5275</v>
      </c>
      <c r="F1696" s="67" t="s">
        <v>3336</v>
      </c>
      <c r="G1696" s="29">
        <v>7388</v>
      </c>
      <c r="H1696" s="13">
        <v>5896</v>
      </c>
      <c r="I1696" s="10">
        <f t="shared" si="468"/>
        <v>1492</v>
      </c>
      <c r="J1696" s="87">
        <f t="shared" si="469"/>
        <v>25.305291723202174</v>
      </c>
      <c r="K1696" s="29">
        <v>2573</v>
      </c>
      <c r="L1696" s="13">
        <v>2557</v>
      </c>
      <c r="M1696" s="10">
        <f t="shared" si="470"/>
        <v>16</v>
      </c>
      <c r="N1696" s="87">
        <f t="shared" si="471"/>
        <v>0.62573328118889315</v>
      </c>
      <c r="O1696" s="29">
        <v>91</v>
      </c>
      <c r="P1696" s="13">
        <v>91</v>
      </c>
      <c r="Q1696" s="10">
        <f t="shared" si="472"/>
        <v>0</v>
      </c>
      <c r="R1696" s="87">
        <f t="shared" si="473"/>
        <v>0</v>
      </c>
      <c r="S1696" s="29">
        <v>4724</v>
      </c>
      <c r="T1696" s="13">
        <v>3248</v>
      </c>
      <c r="U1696" s="10">
        <f t="shared" si="474"/>
        <v>1476</v>
      </c>
      <c r="V1696" s="87">
        <f t="shared" si="475"/>
        <v>45.443349753694577</v>
      </c>
      <c r="W1696" s="88" t="s">
        <v>9807</v>
      </c>
      <c r="X1696" s="89">
        <v>3708</v>
      </c>
      <c r="Y1696" s="89">
        <v>2047</v>
      </c>
      <c r="Z1696" s="10">
        <f t="shared" si="476"/>
        <v>1661</v>
      </c>
      <c r="AA1696" s="87">
        <f t="shared" si="477"/>
        <v>81.143136297020021</v>
      </c>
      <c r="AB1696" s="90" t="s">
        <v>9808</v>
      </c>
      <c r="AC1696" s="89">
        <v>395</v>
      </c>
      <c r="AD1696" s="89">
        <v>407</v>
      </c>
      <c r="AE1696" s="10">
        <f t="shared" si="478"/>
        <v>-12</v>
      </c>
      <c r="AF1696" s="11">
        <f t="shared" si="479"/>
        <v>-2.9484029484029484</v>
      </c>
      <c r="AG1696" s="91" t="s">
        <v>5389</v>
      </c>
      <c r="AH1696" s="89">
        <v>362</v>
      </c>
      <c r="AI1696" s="89">
        <v>409</v>
      </c>
      <c r="AJ1696" s="10">
        <f t="shared" si="480"/>
        <v>-47</v>
      </c>
      <c r="AK1696" s="87">
        <f t="shared" si="481"/>
        <v>-11.491442542787286</v>
      </c>
      <c r="AL1696" s="90" t="s">
        <v>9809</v>
      </c>
      <c r="AM1696" s="89">
        <v>120</v>
      </c>
      <c r="AN1696" s="89">
        <v>203</v>
      </c>
      <c r="AO1696" s="10">
        <f t="shared" si="482"/>
        <v>-83</v>
      </c>
      <c r="AP1696" s="11">
        <f t="shared" si="483"/>
        <v>-40.88669950738916</v>
      </c>
      <c r="AQ1696" s="91" t="s">
        <v>9810</v>
      </c>
      <c r="AR1696" s="89">
        <v>39</v>
      </c>
      <c r="AS1696" s="89">
        <v>40</v>
      </c>
      <c r="AT1696" s="10">
        <f t="shared" si="484"/>
        <v>-1</v>
      </c>
      <c r="AU1696" s="87">
        <f t="shared" si="485"/>
        <v>-2.5</v>
      </c>
      <c r="AV1696" s="19" t="s">
        <v>6908</v>
      </c>
    </row>
    <row r="1697" spans="3:48" ht="50.1" customHeight="1">
      <c r="C1697" s="5"/>
      <c r="D1697" s="64" t="s">
        <v>3337</v>
      </c>
      <c r="E1697" s="65" t="s">
        <v>5275</v>
      </c>
      <c r="F1697" s="67" t="s">
        <v>3338</v>
      </c>
      <c r="G1697" s="29">
        <v>13548</v>
      </c>
      <c r="H1697" s="13">
        <v>13051</v>
      </c>
      <c r="I1697" s="10">
        <f t="shared" si="468"/>
        <v>497</v>
      </c>
      <c r="J1697" s="87">
        <f t="shared" si="469"/>
        <v>3.8081373074860161</v>
      </c>
      <c r="K1697" s="29">
        <v>7771</v>
      </c>
      <c r="L1697" s="13">
        <v>7368</v>
      </c>
      <c r="M1697" s="10">
        <f t="shared" si="470"/>
        <v>403</v>
      </c>
      <c r="N1697" s="87">
        <f t="shared" si="471"/>
        <v>5.4695982627578719</v>
      </c>
      <c r="O1697" s="29">
        <v>1706</v>
      </c>
      <c r="P1697" s="13">
        <v>1504</v>
      </c>
      <c r="Q1697" s="10">
        <f t="shared" si="472"/>
        <v>202</v>
      </c>
      <c r="R1697" s="87">
        <f t="shared" si="473"/>
        <v>13.430851063829788</v>
      </c>
      <c r="S1697" s="29">
        <v>4071</v>
      </c>
      <c r="T1697" s="13">
        <v>4179</v>
      </c>
      <c r="U1697" s="10">
        <f t="shared" si="474"/>
        <v>-108</v>
      </c>
      <c r="V1697" s="87">
        <f t="shared" si="475"/>
        <v>-2.5843503230437905</v>
      </c>
      <c r="W1697" s="88" t="s">
        <v>5378</v>
      </c>
      <c r="X1697" s="89">
        <v>2484</v>
      </c>
      <c r="Y1697" s="89">
        <v>2625</v>
      </c>
      <c r="Z1697" s="10">
        <f t="shared" si="476"/>
        <v>-141</v>
      </c>
      <c r="AA1697" s="87">
        <f t="shared" si="477"/>
        <v>-5.3714285714285719</v>
      </c>
      <c r="AB1697" s="90" t="s">
        <v>6962</v>
      </c>
      <c r="AC1697" s="89">
        <v>275</v>
      </c>
      <c r="AD1697" s="89">
        <v>273</v>
      </c>
      <c r="AE1697" s="10">
        <f t="shared" si="478"/>
        <v>2</v>
      </c>
      <c r="AF1697" s="11">
        <f t="shared" si="479"/>
        <v>0.73260073260073255</v>
      </c>
      <c r="AG1697" s="91" t="s">
        <v>9811</v>
      </c>
      <c r="AH1697" s="89">
        <v>238</v>
      </c>
      <c r="AI1697" s="89">
        <v>238</v>
      </c>
      <c r="AJ1697" s="10">
        <f t="shared" si="480"/>
        <v>0</v>
      </c>
      <c r="AK1697" s="87">
        <f t="shared" si="481"/>
        <v>0</v>
      </c>
      <c r="AL1697" s="90" t="s">
        <v>5431</v>
      </c>
      <c r="AM1697" s="89">
        <v>195</v>
      </c>
      <c r="AN1697" s="89">
        <v>195</v>
      </c>
      <c r="AO1697" s="10">
        <f t="shared" si="482"/>
        <v>0</v>
      </c>
      <c r="AP1697" s="11">
        <f t="shared" si="483"/>
        <v>0</v>
      </c>
      <c r="AQ1697" s="91" t="s">
        <v>9812</v>
      </c>
      <c r="AR1697" s="89">
        <v>159</v>
      </c>
      <c r="AS1697" s="89">
        <v>160</v>
      </c>
      <c r="AT1697" s="10">
        <f t="shared" si="484"/>
        <v>-1</v>
      </c>
      <c r="AU1697" s="87">
        <f t="shared" si="485"/>
        <v>-0.625</v>
      </c>
      <c r="AV1697" s="19" t="s">
        <v>9813</v>
      </c>
    </row>
    <row r="1698" spans="3:48" ht="50.1" customHeight="1">
      <c r="C1698" s="5"/>
      <c r="D1698" s="64" t="s">
        <v>3339</v>
      </c>
      <c r="E1698" s="65" t="s">
        <v>5275</v>
      </c>
      <c r="F1698" s="67" t="s">
        <v>3340</v>
      </c>
      <c r="G1698" s="29">
        <v>20056</v>
      </c>
      <c r="H1698" s="13">
        <v>17426</v>
      </c>
      <c r="I1698" s="10">
        <f t="shared" si="468"/>
        <v>2630</v>
      </c>
      <c r="J1698" s="87">
        <f t="shared" si="469"/>
        <v>15.092390680592219</v>
      </c>
      <c r="K1698" s="29">
        <v>4969</v>
      </c>
      <c r="L1698" s="13">
        <v>5858</v>
      </c>
      <c r="M1698" s="10">
        <f t="shared" si="470"/>
        <v>-889</v>
      </c>
      <c r="N1698" s="87">
        <f t="shared" si="471"/>
        <v>-15.175827927620347</v>
      </c>
      <c r="O1698" s="29">
        <v>6491</v>
      </c>
      <c r="P1698" s="13">
        <v>3234</v>
      </c>
      <c r="Q1698" s="10">
        <f t="shared" si="472"/>
        <v>3257</v>
      </c>
      <c r="R1698" s="87">
        <f t="shared" si="473"/>
        <v>100.71119356833643</v>
      </c>
      <c r="S1698" s="29">
        <v>8596</v>
      </c>
      <c r="T1698" s="13">
        <v>8335</v>
      </c>
      <c r="U1698" s="10">
        <f t="shared" si="474"/>
        <v>261</v>
      </c>
      <c r="V1698" s="87">
        <f t="shared" si="475"/>
        <v>3.1313737252549489</v>
      </c>
      <c r="W1698" s="88" t="s">
        <v>5629</v>
      </c>
      <c r="X1698" s="89">
        <v>5046</v>
      </c>
      <c r="Y1698" s="89">
        <v>5192</v>
      </c>
      <c r="Z1698" s="10">
        <f t="shared" si="476"/>
        <v>-146</v>
      </c>
      <c r="AA1698" s="87">
        <f t="shared" si="477"/>
        <v>-2.8120184899845917</v>
      </c>
      <c r="AB1698" s="90" t="s">
        <v>9814</v>
      </c>
      <c r="AC1698" s="89">
        <v>2390</v>
      </c>
      <c r="AD1698" s="89">
        <v>2063</v>
      </c>
      <c r="AE1698" s="10">
        <f t="shared" si="478"/>
        <v>327</v>
      </c>
      <c r="AF1698" s="11">
        <f t="shared" si="479"/>
        <v>15.850702859912749</v>
      </c>
      <c r="AG1698" s="91" t="s">
        <v>7554</v>
      </c>
      <c r="AH1698" s="89">
        <v>438</v>
      </c>
      <c r="AI1698" s="89">
        <v>347</v>
      </c>
      <c r="AJ1698" s="10">
        <f t="shared" si="480"/>
        <v>91</v>
      </c>
      <c r="AK1698" s="87">
        <f t="shared" si="481"/>
        <v>26.224783861671469</v>
      </c>
      <c r="AL1698" s="90" t="s">
        <v>6909</v>
      </c>
      <c r="AM1698" s="89">
        <v>243</v>
      </c>
      <c r="AN1698" s="89">
        <v>227</v>
      </c>
      <c r="AO1698" s="10">
        <f t="shared" si="482"/>
        <v>16</v>
      </c>
      <c r="AP1698" s="11">
        <f t="shared" si="483"/>
        <v>7.0484581497797363</v>
      </c>
      <c r="AQ1698" s="91" t="s">
        <v>6910</v>
      </c>
      <c r="AR1698" s="89">
        <v>192</v>
      </c>
      <c r="AS1698" s="89">
        <v>182</v>
      </c>
      <c r="AT1698" s="10">
        <f t="shared" si="484"/>
        <v>10</v>
      </c>
      <c r="AU1698" s="87">
        <f t="shared" si="485"/>
        <v>5.4945054945054945</v>
      </c>
      <c r="AV1698" s="19" t="s">
        <v>6911</v>
      </c>
    </row>
    <row r="1699" spans="3:48" ht="50.1" customHeight="1">
      <c r="C1699" s="5"/>
      <c r="D1699" s="64" t="s">
        <v>3341</v>
      </c>
      <c r="E1699" s="65" t="s">
        <v>5275</v>
      </c>
      <c r="F1699" s="67" t="s">
        <v>3342</v>
      </c>
      <c r="G1699" s="29">
        <v>2710</v>
      </c>
      <c r="H1699" s="13">
        <v>2775</v>
      </c>
      <c r="I1699" s="10">
        <f t="shared" si="468"/>
        <v>-65</v>
      </c>
      <c r="J1699" s="87">
        <f t="shared" si="469"/>
        <v>-2.3423423423423424</v>
      </c>
      <c r="K1699" s="29">
        <v>1467</v>
      </c>
      <c r="L1699" s="13">
        <v>1617</v>
      </c>
      <c r="M1699" s="10">
        <f t="shared" si="470"/>
        <v>-150</v>
      </c>
      <c r="N1699" s="87">
        <f t="shared" si="471"/>
        <v>-9.2764378478664185</v>
      </c>
      <c r="O1699" s="29">
        <v>5</v>
      </c>
      <c r="P1699" s="13">
        <v>5</v>
      </c>
      <c r="Q1699" s="10">
        <f t="shared" si="472"/>
        <v>0</v>
      </c>
      <c r="R1699" s="87">
        <f t="shared" si="473"/>
        <v>0</v>
      </c>
      <c r="S1699" s="29">
        <v>1238</v>
      </c>
      <c r="T1699" s="13">
        <v>1153</v>
      </c>
      <c r="U1699" s="10">
        <f t="shared" si="474"/>
        <v>85</v>
      </c>
      <c r="V1699" s="87">
        <f t="shared" si="475"/>
        <v>7.3720728534258457</v>
      </c>
      <c r="W1699" s="88" t="s">
        <v>5351</v>
      </c>
      <c r="X1699" s="89">
        <v>394</v>
      </c>
      <c r="Y1699" s="89">
        <v>357</v>
      </c>
      <c r="Z1699" s="10">
        <f t="shared" si="476"/>
        <v>37</v>
      </c>
      <c r="AA1699" s="87">
        <f t="shared" si="477"/>
        <v>10.364145658263306</v>
      </c>
      <c r="AB1699" s="90" t="s">
        <v>6912</v>
      </c>
      <c r="AC1699" s="89">
        <v>262</v>
      </c>
      <c r="AD1699" s="89">
        <v>273</v>
      </c>
      <c r="AE1699" s="10">
        <f t="shared" si="478"/>
        <v>-11</v>
      </c>
      <c r="AF1699" s="11">
        <f t="shared" si="479"/>
        <v>-4.0293040293040292</v>
      </c>
      <c r="AG1699" s="91" t="s">
        <v>5568</v>
      </c>
      <c r="AH1699" s="89">
        <v>240</v>
      </c>
      <c r="AI1699" s="89">
        <v>215</v>
      </c>
      <c r="AJ1699" s="10">
        <f t="shared" si="480"/>
        <v>25</v>
      </c>
      <c r="AK1699" s="87">
        <f t="shared" si="481"/>
        <v>11.627906976744185</v>
      </c>
      <c r="AL1699" s="90" t="s">
        <v>9815</v>
      </c>
      <c r="AM1699" s="89">
        <v>143</v>
      </c>
      <c r="AN1699" s="89">
        <v>142</v>
      </c>
      <c r="AO1699" s="10">
        <f t="shared" si="482"/>
        <v>1</v>
      </c>
      <c r="AP1699" s="11">
        <f t="shared" si="483"/>
        <v>0.70422535211267612</v>
      </c>
      <c r="AQ1699" s="91" t="s">
        <v>5403</v>
      </c>
      <c r="AR1699" s="89">
        <v>85</v>
      </c>
      <c r="AS1699" s="89">
        <v>56</v>
      </c>
      <c r="AT1699" s="10">
        <f t="shared" si="484"/>
        <v>29</v>
      </c>
      <c r="AU1699" s="87">
        <f t="shared" si="485"/>
        <v>51.785714285714292</v>
      </c>
      <c r="AV1699" s="19" t="s">
        <v>6913</v>
      </c>
    </row>
    <row r="1700" spans="3:48" ht="50.1" customHeight="1">
      <c r="C1700" s="5"/>
      <c r="D1700" s="64" t="s">
        <v>3343</v>
      </c>
      <c r="E1700" s="65" t="s">
        <v>5275</v>
      </c>
      <c r="F1700" s="67" t="s">
        <v>3344</v>
      </c>
      <c r="G1700" s="29">
        <v>20409</v>
      </c>
      <c r="H1700" s="13">
        <v>20216</v>
      </c>
      <c r="I1700" s="10">
        <f t="shared" si="468"/>
        <v>193</v>
      </c>
      <c r="J1700" s="87">
        <f t="shared" si="469"/>
        <v>0.95468935496636331</v>
      </c>
      <c r="K1700" s="29">
        <v>5331</v>
      </c>
      <c r="L1700" s="13">
        <v>5003</v>
      </c>
      <c r="M1700" s="10">
        <f t="shared" si="470"/>
        <v>328</v>
      </c>
      <c r="N1700" s="87">
        <f t="shared" si="471"/>
        <v>6.5560663601838902</v>
      </c>
      <c r="O1700" s="29">
        <v>1702</v>
      </c>
      <c r="P1700" s="13">
        <v>1653</v>
      </c>
      <c r="Q1700" s="10">
        <f t="shared" si="472"/>
        <v>49</v>
      </c>
      <c r="R1700" s="87">
        <f t="shared" si="473"/>
        <v>2.9643073200241985</v>
      </c>
      <c r="S1700" s="29">
        <v>13376</v>
      </c>
      <c r="T1700" s="13">
        <v>13559</v>
      </c>
      <c r="U1700" s="10">
        <f t="shared" si="474"/>
        <v>-183</v>
      </c>
      <c r="V1700" s="87">
        <f t="shared" si="475"/>
        <v>-1.3496570543550408</v>
      </c>
      <c r="W1700" s="88" t="s">
        <v>5339</v>
      </c>
      <c r="X1700" s="89">
        <v>7642</v>
      </c>
      <c r="Y1700" s="89">
        <v>7697</v>
      </c>
      <c r="Z1700" s="10">
        <f t="shared" si="476"/>
        <v>-55</v>
      </c>
      <c r="AA1700" s="87">
        <f t="shared" si="477"/>
        <v>-0.71456411588930757</v>
      </c>
      <c r="AB1700" s="90" t="s">
        <v>5389</v>
      </c>
      <c r="AC1700" s="89">
        <v>3772</v>
      </c>
      <c r="AD1700" s="89">
        <v>3823</v>
      </c>
      <c r="AE1700" s="10">
        <f t="shared" si="478"/>
        <v>-51</v>
      </c>
      <c r="AF1700" s="11">
        <f t="shared" si="479"/>
        <v>-1.3340308658121893</v>
      </c>
      <c r="AG1700" s="91" t="s">
        <v>5346</v>
      </c>
      <c r="AH1700" s="89">
        <v>1197</v>
      </c>
      <c r="AI1700" s="89">
        <v>1197</v>
      </c>
      <c r="AJ1700" s="10">
        <f t="shared" si="480"/>
        <v>0</v>
      </c>
      <c r="AK1700" s="87">
        <f t="shared" si="481"/>
        <v>0</v>
      </c>
      <c r="AL1700" s="90" t="s">
        <v>9816</v>
      </c>
      <c r="AM1700" s="89">
        <v>492</v>
      </c>
      <c r="AN1700" s="89">
        <v>518</v>
      </c>
      <c r="AO1700" s="10">
        <f t="shared" si="482"/>
        <v>-26</v>
      </c>
      <c r="AP1700" s="11">
        <f t="shared" si="483"/>
        <v>-5.019305019305019</v>
      </c>
      <c r="AQ1700" s="91" t="s">
        <v>9817</v>
      </c>
      <c r="AR1700" s="89">
        <v>47</v>
      </c>
      <c r="AS1700" s="89">
        <v>127</v>
      </c>
      <c r="AT1700" s="10">
        <f t="shared" si="484"/>
        <v>-80</v>
      </c>
      <c r="AU1700" s="87">
        <f t="shared" si="485"/>
        <v>-62.99212598425197</v>
      </c>
      <c r="AV1700" s="19" t="s">
        <v>6914</v>
      </c>
    </row>
    <row r="1701" spans="3:48" ht="50.1" customHeight="1">
      <c r="C1701" s="5"/>
      <c r="D1701" s="64" t="s">
        <v>3345</v>
      </c>
      <c r="E1701" s="65" t="s">
        <v>5275</v>
      </c>
      <c r="F1701" s="67" t="s">
        <v>3346</v>
      </c>
      <c r="G1701" s="29">
        <v>21224</v>
      </c>
      <c r="H1701" s="13">
        <v>21171</v>
      </c>
      <c r="I1701" s="10">
        <f t="shared" si="468"/>
        <v>53</v>
      </c>
      <c r="J1701" s="87">
        <f t="shared" si="469"/>
        <v>0.25034244957725194</v>
      </c>
      <c r="K1701" s="29">
        <v>6504</v>
      </c>
      <c r="L1701" s="13">
        <v>6751</v>
      </c>
      <c r="M1701" s="10">
        <f t="shared" si="470"/>
        <v>-247</v>
      </c>
      <c r="N1701" s="87">
        <f t="shared" si="471"/>
        <v>-3.6587172270774704</v>
      </c>
      <c r="O1701" s="29">
        <v>2832</v>
      </c>
      <c r="P1701" s="13">
        <v>2830</v>
      </c>
      <c r="Q1701" s="10">
        <f t="shared" si="472"/>
        <v>2</v>
      </c>
      <c r="R1701" s="87">
        <f t="shared" si="473"/>
        <v>7.0671378091872794E-2</v>
      </c>
      <c r="S1701" s="29">
        <v>11889</v>
      </c>
      <c r="T1701" s="13">
        <v>11589</v>
      </c>
      <c r="U1701" s="10">
        <f t="shared" si="474"/>
        <v>300</v>
      </c>
      <c r="V1701" s="87">
        <f t="shared" si="475"/>
        <v>2.5886616619207872</v>
      </c>
      <c r="W1701" s="88" t="s">
        <v>5378</v>
      </c>
      <c r="X1701" s="89">
        <v>7228</v>
      </c>
      <c r="Y1701" s="89">
        <v>6789</v>
      </c>
      <c r="Z1701" s="10">
        <f t="shared" si="476"/>
        <v>439</v>
      </c>
      <c r="AA1701" s="87">
        <f t="shared" si="477"/>
        <v>6.4663426130505224</v>
      </c>
      <c r="AB1701" s="90" t="s">
        <v>9818</v>
      </c>
      <c r="AC1701" s="89">
        <v>3942</v>
      </c>
      <c r="AD1701" s="89">
        <v>4104</v>
      </c>
      <c r="AE1701" s="10">
        <f t="shared" si="478"/>
        <v>-162</v>
      </c>
      <c r="AF1701" s="11">
        <f t="shared" si="479"/>
        <v>-3.9473684210526314</v>
      </c>
      <c r="AG1701" s="91" t="s">
        <v>9819</v>
      </c>
      <c r="AH1701" s="89">
        <v>698</v>
      </c>
      <c r="AI1701" s="89">
        <v>692</v>
      </c>
      <c r="AJ1701" s="10">
        <f t="shared" si="480"/>
        <v>6</v>
      </c>
      <c r="AK1701" s="87">
        <f t="shared" si="481"/>
        <v>0.86705202312138718</v>
      </c>
      <c r="AL1701" s="90" t="s">
        <v>9544</v>
      </c>
      <c r="AM1701" s="89">
        <v>20</v>
      </c>
      <c r="AN1701" s="89">
        <v>4</v>
      </c>
      <c r="AO1701" s="10">
        <f t="shared" si="482"/>
        <v>16</v>
      </c>
      <c r="AP1701" s="11">
        <f t="shared" si="483"/>
        <v>400</v>
      </c>
      <c r="AQ1701" s="91" t="s">
        <v>11071</v>
      </c>
      <c r="AR1701" s="89" t="s">
        <v>5344</v>
      </c>
      <c r="AS1701" s="89" t="s">
        <v>5344</v>
      </c>
      <c r="AT1701" s="10" t="str">
        <f t="shared" si="484"/>
        <v>-</v>
      </c>
      <c r="AU1701" s="87" t="str">
        <f t="shared" si="485"/>
        <v>-</v>
      </c>
      <c r="AV1701" s="19" t="s">
        <v>9820</v>
      </c>
    </row>
    <row r="1702" spans="3:48" ht="50.1" customHeight="1">
      <c r="C1702" s="5"/>
      <c r="D1702" s="64" t="s">
        <v>3347</v>
      </c>
      <c r="E1702" s="65" t="s">
        <v>5275</v>
      </c>
      <c r="F1702" s="67" t="s">
        <v>3348</v>
      </c>
      <c r="G1702" s="29">
        <v>3758</v>
      </c>
      <c r="H1702" s="13">
        <v>3403</v>
      </c>
      <c r="I1702" s="10">
        <f t="shared" si="468"/>
        <v>355</v>
      </c>
      <c r="J1702" s="87">
        <f t="shared" si="469"/>
        <v>10.431971789597414</v>
      </c>
      <c r="K1702" s="29">
        <v>1534</v>
      </c>
      <c r="L1702" s="13">
        <v>1344</v>
      </c>
      <c r="M1702" s="10">
        <f t="shared" si="470"/>
        <v>190</v>
      </c>
      <c r="N1702" s="87">
        <f t="shared" si="471"/>
        <v>14.136904761904761</v>
      </c>
      <c r="O1702" s="29">
        <v>352</v>
      </c>
      <c r="P1702" s="13">
        <v>351</v>
      </c>
      <c r="Q1702" s="10">
        <f t="shared" si="472"/>
        <v>1</v>
      </c>
      <c r="R1702" s="87">
        <f t="shared" si="473"/>
        <v>0.28490028490028491</v>
      </c>
      <c r="S1702" s="29">
        <v>1872</v>
      </c>
      <c r="T1702" s="13">
        <v>1708</v>
      </c>
      <c r="U1702" s="10">
        <f t="shared" si="474"/>
        <v>164</v>
      </c>
      <c r="V1702" s="87">
        <f t="shared" si="475"/>
        <v>9.6018735362997649</v>
      </c>
      <c r="W1702" s="88" t="s">
        <v>9821</v>
      </c>
      <c r="X1702" s="89">
        <v>521.64400000000001</v>
      </c>
      <c r="Y1702" s="89">
        <v>520.71299999999997</v>
      </c>
      <c r="Z1702" s="10">
        <f t="shared" si="476"/>
        <v>0.93100000000004002</v>
      </c>
      <c r="AA1702" s="87">
        <f t="shared" si="477"/>
        <v>0.17879330840598182</v>
      </c>
      <c r="AB1702" s="90" t="s">
        <v>9822</v>
      </c>
      <c r="AC1702" s="89">
        <v>288.82499999999999</v>
      </c>
      <c r="AD1702" s="89">
        <v>140.25800000000001</v>
      </c>
      <c r="AE1702" s="10">
        <f t="shared" si="478"/>
        <v>148.56699999999998</v>
      </c>
      <c r="AF1702" s="11">
        <f t="shared" si="479"/>
        <v>105.92408276176756</v>
      </c>
      <c r="AG1702" s="91" t="s">
        <v>5885</v>
      </c>
      <c r="AH1702" s="89">
        <v>288.36099999999999</v>
      </c>
      <c r="AI1702" s="89">
        <v>286.99700000000001</v>
      </c>
      <c r="AJ1702" s="10">
        <f t="shared" si="480"/>
        <v>1.3639999999999759</v>
      </c>
      <c r="AK1702" s="87">
        <f t="shared" si="481"/>
        <v>0.47526629198213777</v>
      </c>
      <c r="AL1702" s="90" t="s">
        <v>5335</v>
      </c>
      <c r="AM1702" s="89">
        <v>238.49199999999999</v>
      </c>
      <c r="AN1702" s="89">
        <v>238.49199999999999</v>
      </c>
      <c r="AO1702" s="10">
        <f t="shared" si="482"/>
        <v>0</v>
      </c>
      <c r="AP1702" s="11">
        <f t="shared" si="483"/>
        <v>0</v>
      </c>
      <c r="AQ1702" s="91" t="s">
        <v>9823</v>
      </c>
      <c r="AR1702" s="89">
        <v>133.62200000000001</v>
      </c>
      <c r="AS1702" s="89">
        <v>133.32300000000001</v>
      </c>
      <c r="AT1702" s="10">
        <f t="shared" si="484"/>
        <v>0.29900000000000659</v>
      </c>
      <c r="AU1702" s="87">
        <f t="shared" si="485"/>
        <v>0.22426738072201091</v>
      </c>
      <c r="AV1702" s="19" t="s">
        <v>6915</v>
      </c>
    </row>
    <row r="1703" spans="3:48" ht="50.1" customHeight="1">
      <c r="C1703" s="5"/>
      <c r="D1703" s="64" t="s">
        <v>3349</v>
      </c>
      <c r="E1703" s="65" t="s">
        <v>5275</v>
      </c>
      <c r="F1703" s="67" t="s">
        <v>3350</v>
      </c>
      <c r="G1703" s="29">
        <v>9874</v>
      </c>
      <c r="H1703" s="13">
        <v>10177</v>
      </c>
      <c r="I1703" s="10">
        <f t="shared" si="468"/>
        <v>-303</v>
      </c>
      <c r="J1703" s="87">
        <f t="shared" si="469"/>
        <v>-2.9773017588680357</v>
      </c>
      <c r="K1703" s="29">
        <v>4926</v>
      </c>
      <c r="L1703" s="13">
        <v>5153</v>
      </c>
      <c r="M1703" s="10">
        <f t="shared" si="470"/>
        <v>-227</v>
      </c>
      <c r="N1703" s="87">
        <f t="shared" si="471"/>
        <v>-4.4052008538715315</v>
      </c>
      <c r="O1703" s="29">
        <v>43</v>
      </c>
      <c r="P1703" s="13">
        <v>43</v>
      </c>
      <c r="Q1703" s="10">
        <f t="shared" si="472"/>
        <v>0</v>
      </c>
      <c r="R1703" s="87">
        <f t="shared" si="473"/>
        <v>0</v>
      </c>
      <c r="S1703" s="29">
        <v>4905</v>
      </c>
      <c r="T1703" s="13">
        <v>4982</v>
      </c>
      <c r="U1703" s="10">
        <f t="shared" si="474"/>
        <v>-77</v>
      </c>
      <c r="V1703" s="87">
        <f t="shared" si="475"/>
        <v>-1.5455640305098355</v>
      </c>
      <c r="W1703" s="88" t="s">
        <v>5339</v>
      </c>
      <c r="X1703" s="89">
        <v>1593</v>
      </c>
      <c r="Y1703" s="89">
        <v>1943</v>
      </c>
      <c r="Z1703" s="10">
        <f t="shared" si="476"/>
        <v>-350</v>
      </c>
      <c r="AA1703" s="87">
        <f t="shared" si="477"/>
        <v>-18.013381369016983</v>
      </c>
      <c r="AB1703" s="90" t="s">
        <v>5389</v>
      </c>
      <c r="AC1703" s="89">
        <v>1376</v>
      </c>
      <c r="AD1703" s="89">
        <v>1374</v>
      </c>
      <c r="AE1703" s="10">
        <f t="shared" si="478"/>
        <v>2</v>
      </c>
      <c r="AF1703" s="11">
        <f t="shared" si="479"/>
        <v>0.14556040756914121</v>
      </c>
      <c r="AG1703" s="91" t="s">
        <v>9824</v>
      </c>
      <c r="AH1703" s="89">
        <v>928</v>
      </c>
      <c r="AI1703" s="89">
        <v>491</v>
      </c>
      <c r="AJ1703" s="10">
        <f t="shared" si="480"/>
        <v>437</v>
      </c>
      <c r="AK1703" s="87">
        <f t="shared" si="481"/>
        <v>89.002036659877803</v>
      </c>
      <c r="AL1703" s="90" t="s">
        <v>5335</v>
      </c>
      <c r="AM1703" s="89">
        <v>509</v>
      </c>
      <c r="AN1703" s="89">
        <v>509</v>
      </c>
      <c r="AO1703" s="10">
        <f t="shared" si="482"/>
        <v>0</v>
      </c>
      <c r="AP1703" s="11">
        <f t="shared" si="483"/>
        <v>0</v>
      </c>
      <c r="AQ1703" s="91" t="s">
        <v>6782</v>
      </c>
      <c r="AR1703" s="89">
        <v>188</v>
      </c>
      <c r="AS1703" s="89">
        <v>170</v>
      </c>
      <c r="AT1703" s="10">
        <f t="shared" si="484"/>
        <v>18</v>
      </c>
      <c r="AU1703" s="87">
        <f t="shared" si="485"/>
        <v>10.588235294117647</v>
      </c>
      <c r="AV1703" s="19" t="s">
        <v>6916</v>
      </c>
    </row>
    <row r="1704" spans="3:48" ht="50.1" customHeight="1">
      <c r="C1704" s="5"/>
      <c r="D1704" s="64" t="s">
        <v>3351</v>
      </c>
      <c r="E1704" s="65" t="s">
        <v>5275</v>
      </c>
      <c r="F1704" s="67" t="s">
        <v>3352</v>
      </c>
      <c r="G1704" s="29">
        <v>10769</v>
      </c>
      <c r="H1704" s="13">
        <v>10026</v>
      </c>
      <c r="I1704" s="10">
        <f t="shared" si="468"/>
        <v>743</v>
      </c>
      <c r="J1704" s="87">
        <f t="shared" si="469"/>
        <v>7.4107320965489718</v>
      </c>
      <c r="K1704" s="29">
        <v>5660</v>
      </c>
      <c r="L1704" s="13">
        <v>5408</v>
      </c>
      <c r="M1704" s="10">
        <f t="shared" si="470"/>
        <v>252</v>
      </c>
      <c r="N1704" s="87">
        <f t="shared" si="471"/>
        <v>4.659763313609468</v>
      </c>
      <c r="O1704" s="29">
        <v>246</v>
      </c>
      <c r="P1704" s="13">
        <v>246</v>
      </c>
      <c r="Q1704" s="10">
        <f t="shared" si="472"/>
        <v>0</v>
      </c>
      <c r="R1704" s="87">
        <f t="shared" si="473"/>
        <v>0</v>
      </c>
      <c r="S1704" s="29">
        <v>4863</v>
      </c>
      <c r="T1704" s="13">
        <v>4372</v>
      </c>
      <c r="U1704" s="10">
        <f t="shared" si="474"/>
        <v>491</v>
      </c>
      <c r="V1704" s="87">
        <f t="shared" si="475"/>
        <v>11.230558096980788</v>
      </c>
      <c r="W1704" s="88" t="s">
        <v>9825</v>
      </c>
      <c r="X1704" s="89">
        <v>1728</v>
      </c>
      <c r="Y1704" s="89">
        <v>1399</v>
      </c>
      <c r="Z1704" s="10">
        <f t="shared" si="476"/>
        <v>329</v>
      </c>
      <c r="AA1704" s="87">
        <f t="shared" si="477"/>
        <v>23.516797712651893</v>
      </c>
      <c r="AB1704" s="90" t="s">
        <v>9826</v>
      </c>
      <c r="AC1704" s="89">
        <v>646</v>
      </c>
      <c r="AD1704" s="89">
        <v>399</v>
      </c>
      <c r="AE1704" s="10">
        <f t="shared" si="478"/>
        <v>247</v>
      </c>
      <c r="AF1704" s="11">
        <f t="shared" si="479"/>
        <v>61.904761904761905</v>
      </c>
      <c r="AG1704" s="91" t="s">
        <v>9827</v>
      </c>
      <c r="AH1704" s="89">
        <v>473</v>
      </c>
      <c r="AI1704" s="89">
        <v>560</v>
      </c>
      <c r="AJ1704" s="10">
        <f t="shared" si="480"/>
        <v>-87</v>
      </c>
      <c r="AK1704" s="87">
        <f t="shared" si="481"/>
        <v>-15.535714285714286</v>
      </c>
      <c r="AL1704" s="90" t="s">
        <v>5629</v>
      </c>
      <c r="AM1704" s="89">
        <v>395</v>
      </c>
      <c r="AN1704" s="89">
        <v>385</v>
      </c>
      <c r="AO1704" s="10">
        <f t="shared" si="482"/>
        <v>10</v>
      </c>
      <c r="AP1704" s="11">
        <f t="shared" si="483"/>
        <v>2.5974025974025974</v>
      </c>
      <c r="AQ1704" s="91" t="s">
        <v>5919</v>
      </c>
      <c r="AR1704" s="89">
        <v>326</v>
      </c>
      <c r="AS1704" s="89">
        <v>330</v>
      </c>
      <c r="AT1704" s="10">
        <f t="shared" si="484"/>
        <v>-4</v>
      </c>
      <c r="AU1704" s="87">
        <f t="shared" si="485"/>
        <v>-1.2121212121212122</v>
      </c>
      <c r="AV1704" s="19" t="s">
        <v>9828</v>
      </c>
    </row>
    <row r="1705" spans="3:48" ht="50.1" customHeight="1">
      <c r="C1705" s="5"/>
      <c r="D1705" s="64" t="s">
        <v>3353</v>
      </c>
      <c r="E1705" s="65" t="s">
        <v>5275</v>
      </c>
      <c r="F1705" s="67" t="s">
        <v>3354</v>
      </c>
      <c r="G1705" s="29">
        <v>5374</v>
      </c>
      <c r="H1705" s="13">
        <v>5980</v>
      </c>
      <c r="I1705" s="10">
        <f t="shared" si="468"/>
        <v>-606</v>
      </c>
      <c r="J1705" s="87">
        <f t="shared" si="469"/>
        <v>-10.133779264214047</v>
      </c>
      <c r="K1705" s="29">
        <v>2436</v>
      </c>
      <c r="L1705" s="13">
        <v>2672</v>
      </c>
      <c r="M1705" s="10">
        <f t="shared" si="470"/>
        <v>-236</v>
      </c>
      <c r="N1705" s="87">
        <f t="shared" si="471"/>
        <v>-8.8323353293413174</v>
      </c>
      <c r="O1705" s="29">
        <v>1766</v>
      </c>
      <c r="P1705" s="13">
        <v>1963</v>
      </c>
      <c r="Q1705" s="10">
        <f t="shared" si="472"/>
        <v>-197</v>
      </c>
      <c r="R1705" s="87">
        <f t="shared" si="473"/>
        <v>-10.035659704533877</v>
      </c>
      <c r="S1705" s="29">
        <v>1172</v>
      </c>
      <c r="T1705" s="13">
        <v>1344</v>
      </c>
      <c r="U1705" s="10">
        <f t="shared" si="474"/>
        <v>-172</v>
      </c>
      <c r="V1705" s="87">
        <f t="shared" si="475"/>
        <v>-12.797619047619047</v>
      </c>
      <c r="W1705" s="88" t="s">
        <v>5339</v>
      </c>
      <c r="X1705" s="89">
        <v>515</v>
      </c>
      <c r="Y1705" s="89">
        <v>658</v>
      </c>
      <c r="Z1705" s="10">
        <f t="shared" si="476"/>
        <v>-143</v>
      </c>
      <c r="AA1705" s="87">
        <f t="shared" si="477"/>
        <v>-21.732522796352583</v>
      </c>
      <c r="AB1705" s="90" t="s">
        <v>9829</v>
      </c>
      <c r="AC1705" s="89">
        <v>336</v>
      </c>
      <c r="AD1705" s="89">
        <v>218</v>
      </c>
      <c r="AE1705" s="10">
        <f t="shared" si="478"/>
        <v>118</v>
      </c>
      <c r="AF1705" s="11">
        <f t="shared" si="479"/>
        <v>54.128440366972477</v>
      </c>
      <c r="AG1705" s="91" t="s">
        <v>5375</v>
      </c>
      <c r="AH1705" s="89">
        <v>187</v>
      </c>
      <c r="AI1705" s="89">
        <v>280</v>
      </c>
      <c r="AJ1705" s="10">
        <f t="shared" si="480"/>
        <v>-93</v>
      </c>
      <c r="AK1705" s="87">
        <f t="shared" si="481"/>
        <v>-33.214285714285715</v>
      </c>
      <c r="AL1705" s="90" t="s">
        <v>8720</v>
      </c>
      <c r="AM1705" s="89">
        <v>74</v>
      </c>
      <c r="AN1705" s="89">
        <v>74</v>
      </c>
      <c r="AO1705" s="10">
        <f t="shared" si="482"/>
        <v>0</v>
      </c>
      <c r="AP1705" s="11">
        <f t="shared" si="483"/>
        <v>0</v>
      </c>
      <c r="AQ1705" s="91" t="s">
        <v>9830</v>
      </c>
      <c r="AR1705" s="89">
        <v>42</v>
      </c>
      <c r="AS1705" s="89">
        <v>94</v>
      </c>
      <c r="AT1705" s="10">
        <f t="shared" si="484"/>
        <v>-52</v>
      </c>
      <c r="AU1705" s="87">
        <f t="shared" si="485"/>
        <v>-55.319148936170215</v>
      </c>
      <c r="AV1705" s="19" t="s">
        <v>6917</v>
      </c>
    </row>
    <row r="1706" spans="3:48" ht="50.1" customHeight="1">
      <c r="C1706" s="5"/>
      <c r="D1706" s="64" t="s">
        <v>3355</v>
      </c>
      <c r="E1706" s="65" t="s">
        <v>5275</v>
      </c>
      <c r="F1706" s="67" t="s">
        <v>3356</v>
      </c>
      <c r="G1706" s="29">
        <v>7426</v>
      </c>
      <c r="H1706" s="13">
        <v>6868</v>
      </c>
      <c r="I1706" s="10">
        <f t="shared" si="468"/>
        <v>558</v>
      </c>
      <c r="J1706" s="87">
        <f t="shared" si="469"/>
        <v>8.1246359930110668</v>
      </c>
      <c r="K1706" s="29">
        <v>3550</v>
      </c>
      <c r="L1706" s="13">
        <v>3216</v>
      </c>
      <c r="M1706" s="10">
        <f t="shared" si="470"/>
        <v>334</v>
      </c>
      <c r="N1706" s="87">
        <f t="shared" si="471"/>
        <v>10.385572139303482</v>
      </c>
      <c r="O1706" s="29">
        <v>3033</v>
      </c>
      <c r="P1706" s="13">
        <v>2696</v>
      </c>
      <c r="Q1706" s="10">
        <f t="shared" si="472"/>
        <v>337</v>
      </c>
      <c r="R1706" s="87">
        <f t="shared" si="473"/>
        <v>12.5</v>
      </c>
      <c r="S1706" s="29">
        <v>843</v>
      </c>
      <c r="T1706" s="13">
        <v>956</v>
      </c>
      <c r="U1706" s="10">
        <f t="shared" si="474"/>
        <v>-113</v>
      </c>
      <c r="V1706" s="87">
        <f t="shared" si="475"/>
        <v>-11.820083682008368</v>
      </c>
      <c r="W1706" s="88" t="s">
        <v>5351</v>
      </c>
      <c r="X1706" s="89">
        <v>631</v>
      </c>
      <c r="Y1706" s="89">
        <v>741</v>
      </c>
      <c r="Z1706" s="10">
        <f t="shared" si="476"/>
        <v>-110</v>
      </c>
      <c r="AA1706" s="87">
        <f t="shared" si="477"/>
        <v>-14.84480431848853</v>
      </c>
      <c r="AB1706" s="90" t="s">
        <v>9831</v>
      </c>
      <c r="AC1706" s="89">
        <v>114</v>
      </c>
      <c r="AD1706" s="89">
        <v>114</v>
      </c>
      <c r="AE1706" s="10">
        <f t="shared" si="478"/>
        <v>0</v>
      </c>
      <c r="AF1706" s="11">
        <f t="shared" si="479"/>
        <v>0</v>
      </c>
      <c r="AG1706" s="91" t="s">
        <v>9832</v>
      </c>
      <c r="AH1706" s="89">
        <v>89</v>
      </c>
      <c r="AI1706" s="89">
        <v>94</v>
      </c>
      <c r="AJ1706" s="10">
        <f t="shared" si="480"/>
        <v>-5</v>
      </c>
      <c r="AK1706" s="87">
        <f t="shared" si="481"/>
        <v>-5.3191489361702127</v>
      </c>
      <c r="AL1706" s="90" t="s">
        <v>5376</v>
      </c>
      <c r="AM1706" s="89">
        <v>4</v>
      </c>
      <c r="AN1706" s="89">
        <v>3</v>
      </c>
      <c r="AO1706" s="10">
        <f t="shared" si="482"/>
        <v>1</v>
      </c>
      <c r="AP1706" s="11">
        <f t="shared" si="483"/>
        <v>33.333333333333329</v>
      </c>
      <c r="AQ1706" s="91" t="s">
        <v>9252</v>
      </c>
      <c r="AR1706" s="89">
        <v>3</v>
      </c>
      <c r="AS1706" s="89" t="s">
        <v>5344</v>
      </c>
      <c r="AT1706" s="10" t="str">
        <f t="shared" si="484"/>
        <v>-</v>
      </c>
      <c r="AU1706" s="87" t="str">
        <f t="shared" si="485"/>
        <v>-</v>
      </c>
      <c r="AV1706" s="19" t="s">
        <v>9833</v>
      </c>
    </row>
    <row r="1707" spans="3:48" ht="50.1" customHeight="1">
      <c r="C1707" s="5"/>
      <c r="D1707" s="64" t="s">
        <v>3357</v>
      </c>
      <c r="E1707" s="65" t="s">
        <v>5275</v>
      </c>
      <c r="F1707" s="67" t="s">
        <v>3358</v>
      </c>
      <c r="G1707" s="29">
        <v>6472</v>
      </c>
      <c r="H1707" s="13">
        <v>6176</v>
      </c>
      <c r="I1707" s="10">
        <f t="shared" si="468"/>
        <v>296</v>
      </c>
      <c r="J1707" s="87">
        <f t="shared" si="469"/>
        <v>4.7927461139896366</v>
      </c>
      <c r="K1707" s="29">
        <v>1369</v>
      </c>
      <c r="L1707" s="13">
        <v>1305</v>
      </c>
      <c r="M1707" s="10">
        <f t="shared" si="470"/>
        <v>64</v>
      </c>
      <c r="N1707" s="87">
        <f t="shared" si="471"/>
        <v>4.9042145593869737</v>
      </c>
      <c r="O1707" s="29">
        <v>3188</v>
      </c>
      <c r="P1707" s="13">
        <v>3024</v>
      </c>
      <c r="Q1707" s="10">
        <f t="shared" si="472"/>
        <v>164</v>
      </c>
      <c r="R1707" s="87">
        <f t="shared" si="473"/>
        <v>5.4232804232804233</v>
      </c>
      <c r="S1707" s="29">
        <v>1915</v>
      </c>
      <c r="T1707" s="13">
        <v>1846</v>
      </c>
      <c r="U1707" s="10">
        <f t="shared" si="474"/>
        <v>69</v>
      </c>
      <c r="V1707" s="87">
        <f t="shared" si="475"/>
        <v>3.7378114842903578</v>
      </c>
      <c r="W1707" s="88" t="s">
        <v>9834</v>
      </c>
      <c r="X1707" s="89">
        <v>490</v>
      </c>
      <c r="Y1707" s="89">
        <v>463</v>
      </c>
      <c r="Z1707" s="10">
        <f t="shared" si="476"/>
        <v>27</v>
      </c>
      <c r="AA1707" s="87">
        <f t="shared" si="477"/>
        <v>5.8315334773218144</v>
      </c>
      <c r="AB1707" s="90" t="s">
        <v>5378</v>
      </c>
      <c r="AC1707" s="89">
        <v>362</v>
      </c>
      <c r="AD1707" s="89">
        <v>338</v>
      </c>
      <c r="AE1707" s="10">
        <f t="shared" si="478"/>
        <v>24</v>
      </c>
      <c r="AF1707" s="11">
        <f t="shared" si="479"/>
        <v>7.1005917159763312</v>
      </c>
      <c r="AG1707" s="91" t="s">
        <v>5335</v>
      </c>
      <c r="AH1707" s="89">
        <v>347</v>
      </c>
      <c r="AI1707" s="89">
        <v>347</v>
      </c>
      <c r="AJ1707" s="10">
        <f t="shared" si="480"/>
        <v>0</v>
      </c>
      <c r="AK1707" s="87">
        <f t="shared" si="481"/>
        <v>0</v>
      </c>
      <c r="AL1707" s="90" t="s">
        <v>5375</v>
      </c>
      <c r="AM1707" s="89">
        <v>220</v>
      </c>
      <c r="AN1707" s="89">
        <v>213</v>
      </c>
      <c r="AO1707" s="10">
        <f t="shared" si="482"/>
        <v>7</v>
      </c>
      <c r="AP1707" s="11">
        <f t="shared" si="483"/>
        <v>3.286384976525822</v>
      </c>
      <c r="AQ1707" s="91" t="s">
        <v>5444</v>
      </c>
      <c r="AR1707" s="89">
        <v>214</v>
      </c>
      <c r="AS1707" s="89">
        <v>212</v>
      </c>
      <c r="AT1707" s="10">
        <f t="shared" si="484"/>
        <v>2</v>
      </c>
      <c r="AU1707" s="87">
        <f t="shared" si="485"/>
        <v>0.94339622641509435</v>
      </c>
      <c r="AV1707" s="19" t="s">
        <v>6918</v>
      </c>
    </row>
    <row r="1708" spans="3:48" ht="50.1" customHeight="1">
      <c r="C1708" s="5"/>
      <c r="D1708" s="64" t="s">
        <v>3359</v>
      </c>
      <c r="E1708" s="65" t="s">
        <v>5275</v>
      </c>
      <c r="F1708" s="67" t="s">
        <v>3360</v>
      </c>
      <c r="G1708" s="29">
        <v>8356</v>
      </c>
      <c r="H1708" s="13">
        <v>7697</v>
      </c>
      <c r="I1708" s="10">
        <f t="shared" si="468"/>
        <v>659</v>
      </c>
      <c r="J1708" s="87">
        <f t="shared" si="469"/>
        <v>8.5617773158373396</v>
      </c>
      <c r="K1708" s="29">
        <v>4425</v>
      </c>
      <c r="L1708" s="13">
        <v>4193</v>
      </c>
      <c r="M1708" s="10">
        <f t="shared" si="470"/>
        <v>232</v>
      </c>
      <c r="N1708" s="87">
        <f t="shared" si="471"/>
        <v>5.5330312425471027</v>
      </c>
      <c r="O1708" s="29">
        <v>956</v>
      </c>
      <c r="P1708" s="13">
        <v>952</v>
      </c>
      <c r="Q1708" s="10">
        <f t="shared" si="472"/>
        <v>4</v>
      </c>
      <c r="R1708" s="87">
        <f t="shared" si="473"/>
        <v>0.42016806722689076</v>
      </c>
      <c r="S1708" s="29">
        <v>2976</v>
      </c>
      <c r="T1708" s="13">
        <v>2551</v>
      </c>
      <c r="U1708" s="10">
        <f t="shared" si="474"/>
        <v>425</v>
      </c>
      <c r="V1708" s="87">
        <f t="shared" si="475"/>
        <v>16.660133281066248</v>
      </c>
      <c r="W1708" s="88" t="s">
        <v>5339</v>
      </c>
      <c r="X1708" s="89">
        <v>2412</v>
      </c>
      <c r="Y1708" s="89">
        <v>1974</v>
      </c>
      <c r="Z1708" s="10">
        <f t="shared" si="476"/>
        <v>438</v>
      </c>
      <c r="AA1708" s="87">
        <f t="shared" si="477"/>
        <v>22.188449848024316</v>
      </c>
      <c r="AB1708" s="90" t="s">
        <v>5346</v>
      </c>
      <c r="AC1708" s="89">
        <v>371</v>
      </c>
      <c r="AD1708" s="89">
        <v>371</v>
      </c>
      <c r="AE1708" s="10">
        <f t="shared" si="478"/>
        <v>0</v>
      </c>
      <c r="AF1708" s="11">
        <f t="shared" si="479"/>
        <v>0</v>
      </c>
      <c r="AG1708" s="91" t="s">
        <v>5444</v>
      </c>
      <c r="AH1708" s="89">
        <v>110</v>
      </c>
      <c r="AI1708" s="89">
        <v>110</v>
      </c>
      <c r="AJ1708" s="10">
        <f t="shared" si="480"/>
        <v>0</v>
      </c>
      <c r="AK1708" s="87">
        <f t="shared" si="481"/>
        <v>0</v>
      </c>
      <c r="AL1708" s="90" t="s">
        <v>6919</v>
      </c>
      <c r="AM1708" s="89">
        <v>28</v>
      </c>
      <c r="AN1708" s="89">
        <v>55</v>
      </c>
      <c r="AO1708" s="10">
        <f t="shared" si="482"/>
        <v>-27</v>
      </c>
      <c r="AP1708" s="11">
        <f t="shared" si="483"/>
        <v>-49.090909090909093</v>
      </c>
      <c r="AQ1708" s="91" t="s">
        <v>5552</v>
      </c>
      <c r="AR1708" s="89">
        <v>27</v>
      </c>
      <c r="AS1708" s="89">
        <v>27</v>
      </c>
      <c r="AT1708" s="10">
        <f t="shared" si="484"/>
        <v>0</v>
      </c>
      <c r="AU1708" s="87">
        <f t="shared" si="485"/>
        <v>0</v>
      </c>
      <c r="AV1708" s="21" t="s">
        <v>6920</v>
      </c>
    </row>
    <row r="1709" spans="3:48" ht="50.1" customHeight="1">
      <c r="C1709" s="5"/>
      <c r="D1709" s="64" t="s">
        <v>3361</v>
      </c>
      <c r="E1709" s="65" t="s">
        <v>5275</v>
      </c>
      <c r="F1709" s="67" t="s">
        <v>3362</v>
      </c>
      <c r="G1709" s="29">
        <v>8168</v>
      </c>
      <c r="H1709" s="13">
        <v>7368</v>
      </c>
      <c r="I1709" s="10">
        <f t="shared" si="468"/>
        <v>800</v>
      </c>
      <c r="J1709" s="87">
        <f t="shared" si="469"/>
        <v>10.857763300760045</v>
      </c>
      <c r="K1709" s="29">
        <v>3530</v>
      </c>
      <c r="L1709" s="13">
        <v>3214</v>
      </c>
      <c r="M1709" s="10">
        <f t="shared" si="470"/>
        <v>316</v>
      </c>
      <c r="N1709" s="87">
        <f t="shared" si="471"/>
        <v>9.8319850653391416</v>
      </c>
      <c r="O1709" s="29">
        <v>1008</v>
      </c>
      <c r="P1709" s="13">
        <v>1008</v>
      </c>
      <c r="Q1709" s="10">
        <f t="shared" si="472"/>
        <v>0</v>
      </c>
      <c r="R1709" s="87">
        <f t="shared" si="473"/>
        <v>0</v>
      </c>
      <c r="S1709" s="29">
        <v>3629</v>
      </c>
      <c r="T1709" s="13">
        <v>3146</v>
      </c>
      <c r="U1709" s="10">
        <f t="shared" si="474"/>
        <v>483</v>
      </c>
      <c r="V1709" s="87">
        <f t="shared" si="475"/>
        <v>15.352828989192627</v>
      </c>
      <c r="W1709" s="88" t="s">
        <v>5378</v>
      </c>
      <c r="X1709" s="89">
        <v>916</v>
      </c>
      <c r="Y1709" s="89">
        <v>690</v>
      </c>
      <c r="Z1709" s="10">
        <f t="shared" si="476"/>
        <v>226</v>
      </c>
      <c r="AA1709" s="87">
        <f t="shared" si="477"/>
        <v>32.753623188405797</v>
      </c>
      <c r="AB1709" s="90" t="s">
        <v>6921</v>
      </c>
      <c r="AC1709" s="89">
        <v>824</v>
      </c>
      <c r="AD1709" s="89">
        <v>769</v>
      </c>
      <c r="AE1709" s="10">
        <f t="shared" si="478"/>
        <v>55</v>
      </c>
      <c r="AF1709" s="11">
        <f t="shared" si="479"/>
        <v>7.1521456436931086</v>
      </c>
      <c r="AG1709" s="91" t="s">
        <v>5335</v>
      </c>
      <c r="AH1709" s="89">
        <v>390</v>
      </c>
      <c r="AI1709" s="89">
        <v>390</v>
      </c>
      <c r="AJ1709" s="10">
        <f t="shared" si="480"/>
        <v>0</v>
      </c>
      <c r="AK1709" s="87">
        <f t="shared" si="481"/>
        <v>0</v>
      </c>
      <c r="AL1709" s="90" t="s">
        <v>6923</v>
      </c>
      <c r="AM1709" s="89">
        <v>368</v>
      </c>
      <c r="AN1709" s="89">
        <v>337</v>
      </c>
      <c r="AO1709" s="10">
        <f t="shared" si="482"/>
        <v>31</v>
      </c>
      <c r="AP1709" s="11">
        <f t="shared" si="483"/>
        <v>9.1988130563798212</v>
      </c>
      <c r="AQ1709" s="91" t="s">
        <v>6922</v>
      </c>
      <c r="AR1709" s="89">
        <v>342</v>
      </c>
      <c r="AS1709" s="89">
        <v>341</v>
      </c>
      <c r="AT1709" s="10">
        <f t="shared" si="484"/>
        <v>1</v>
      </c>
      <c r="AU1709" s="87">
        <f t="shared" si="485"/>
        <v>0.2932551319648094</v>
      </c>
      <c r="AV1709" s="21" t="s">
        <v>6924</v>
      </c>
    </row>
    <row r="1710" spans="3:48" ht="50.1" customHeight="1">
      <c r="C1710" s="5"/>
      <c r="D1710" s="64" t="s">
        <v>3363</v>
      </c>
      <c r="E1710" s="65" t="s">
        <v>5275</v>
      </c>
      <c r="F1710" s="67" t="s">
        <v>3364</v>
      </c>
      <c r="G1710" s="29">
        <v>5446</v>
      </c>
      <c r="H1710" s="13">
        <v>3596</v>
      </c>
      <c r="I1710" s="10">
        <f t="shared" si="468"/>
        <v>1850</v>
      </c>
      <c r="J1710" s="87">
        <f t="shared" si="469"/>
        <v>51.446051167964399</v>
      </c>
      <c r="K1710" s="29">
        <v>2020</v>
      </c>
      <c r="L1710" s="13">
        <v>1845</v>
      </c>
      <c r="M1710" s="10">
        <f t="shared" si="470"/>
        <v>175</v>
      </c>
      <c r="N1710" s="87">
        <f t="shared" si="471"/>
        <v>9.48509485094851</v>
      </c>
      <c r="O1710" s="29">
        <v>458</v>
      </c>
      <c r="P1710" s="13">
        <v>458</v>
      </c>
      <c r="Q1710" s="10">
        <f t="shared" si="472"/>
        <v>0</v>
      </c>
      <c r="R1710" s="87">
        <f t="shared" si="473"/>
        <v>0</v>
      </c>
      <c r="S1710" s="29">
        <v>2968</v>
      </c>
      <c r="T1710" s="13">
        <v>1293</v>
      </c>
      <c r="U1710" s="10">
        <f t="shared" si="474"/>
        <v>1675</v>
      </c>
      <c r="V1710" s="87">
        <f t="shared" si="475"/>
        <v>129.54369682907966</v>
      </c>
      <c r="W1710" s="88" t="s">
        <v>5403</v>
      </c>
      <c r="X1710" s="89">
        <v>2283</v>
      </c>
      <c r="Y1710" s="89">
        <v>633</v>
      </c>
      <c r="Z1710" s="10">
        <f t="shared" si="476"/>
        <v>1650</v>
      </c>
      <c r="AA1710" s="87">
        <f t="shared" si="477"/>
        <v>260.66350710900474</v>
      </c>
      <c r="AB1710" s="90" t="s">
        <v>5404</v>
      </c>
      <c r="AC1710" s="89">
        <v>519</v>
      </c>
      <c r="AD1710" s="89">
        <v>490</v>
      </c>
      <c r="AE1710" s="10">
        <f t="shared" si="478"/>
        <v>29</v>
      </c>
      <c r="AF1710" s="11">
        <f t="shared" si="479"/>
        <v>5.9183673469387754</v>
      </c>
      <c r="AG1710" s="91" t="s">
        <v>5381</v>
      </c>
      <c r="AH1710" s="89">
        <v>85</v>
      </c>
      <c r="AI1710" s="89">
        <v>87</v>
      </c>
      <c r="AJ1710" s="10">
        <f t="shared" si="480"/>
        <v>-2</v>
      </c>
      <c r="AK1710" s="87">
        <f t="shared" si="481"/>
        <v>-2.2988505747126435</v>
      </c>
      <c r="AL1710" s="90" t="s">
        <v>5335</v>
      </c>
      <c r="AM1710" s="89">
        <v>64</v>
      </c>
      <c r="AN1710" s="89">
        <v>67</v>
      </c>
      <c r="AO1710" s="10">
        <f t="shared" si="482"/>
        <v>-3</v>
      </c>
      <c r="AP1710" s="11">
        <f t="shared" si="483"/>
        <v>-4.4776119402985071</v>
      </c>
      <c r="AQ1710" s="91" t="s">
        <v>9000</v>
      </c>
      <c r="AR1710" s="89">
        <v>17</v>
      </c>
      <c r="AS1710" s="89">
        <v>17</v>
      </c>
      <c r="AT1710" s="10">
        <f t="shared" si="484"/>
        <v>0</v>
      </c>
      <c r="AU1710" s="87">
        <f t="shared" si="485"/>
        <v>0</v>
      </c>
      <c r="AV1710" s="19" t="s">
        <v>6925</v>
      </c>
    </row>
    <row r="1711" spans="3:48" ht="50.1" customHeight="1">
      <c r="C1711" s="5"/>
      <c r="D1711" s="64" t="s">
        <v>3365</v>
      </c>
      <c r="E1711" s="65" t="s">
        <v>5275</v>
      </c>
      <c r="F1711" s="67" t="s">
        <v>5246</v>
      </c>
      <c r="G1711" s="29">
        <v>4583</v>
      </c>
      <c r="H1711" s="13">
        <v>4368</v>
      </c>
      <c r="I1711" s="10">
        <f t="shared" si="468"/>
        <v>215</v>
      </c>
      <c r="J1711" s="87">
        <f t="shared" si="469"/>
        <v>4.9221611721611724</v>
      </c>
      <c r="K1711" s="29">
        <v>1693</v>
      </c>
      <c r="L1711" s="13">
        <v>1517</v>
      </c>
      <c r="M1711" s="10">
        <f t="shared" si="470"/>
        <v>176</v>
      </c>
      <c r="N1711" s="87">
        <f t="shared" si="471"/>
        <v>11.601845748187213</v>
      </c>
      <c r="O1711" s="29">
        <v>334</v>
      </c>
      <c r="P1711" s="13">
        <v>144</v>
      </c>
      <c r="Q1711" s="10">
        <f t="shared" si="472"/>
        <v>190</v>
      </c>
      <c r="R1711" s="87">
        <f t="shared" si="473"/>
        <v>131.94444444444443</v>
      </c>
      <c r="S1711" s="29">
        <v>2557</v>
      </c>
      <c r="T1711" s="13">
        <v>2707</v>
      </c>
      <c r="U1711" s="10">
        <f t="shared" si="474"/>
        <v>-150</v>
      </c>
      <c r="V1711" s="87">
        <f t="shared" si="475"/>
        <v>-5.5411895086811969</v>
      </c>
      <c r="W1711" s="88" t="s">
        <v>5389</v>
      </c>
      <c r="X1711" s="89">
        <v>1512</v>
      </c>
      <c r="Y1711" s="89">
        <v>1785</v>
      </c>
      <c r="Z1711" s="10">
        <f t="shared" si="476"/>
        <v>-273</v>
      </c>
      <c r="AA1711" s="87">
        <f t="shared" si="477"/>
        <v>-15.294117647058824</v>
      </c>
      <c r="AB1711" s="90" t="s">
        <v>9835</v>
      </c>
      <c r="AC1711" s="89">
        <v>201</v>
      </c>
      <c r="AD1711" s="89">
        <v>116</v>
      </c>
      <c r="AE1711" s="10">
        <f t="shared" si="478"/>
        <v>85</v>
      </c>
      <c r="AF1711" s="11">
        <f t="shared" si="479"/>
        <v>73.275862068965509</v>
      </c>
      <c r="AG1711" s="91" t="s">
        <v>5387</v>
      </c>
      <c r="AH1711" s="89">
        <v>119</v>
      </c>
      <c r="AI1711" s="89">
        <v>90</v>
      </c>
      <c r="AJ1711" s="10">
        <f t="shared" si="480"/>
        <v>29</v>
      </c>
      <c r="AK1711" s="87">
        <f t="shared" si="481"/>
        <v>32.222222222222221</v>
      </c>
      <c r="AL1711" s="90" t="s">
        <v>9836</v>
      </c>
      <c r="AM1711" s="89">
        <v>96</v>
      </c>
      <c r="AN1711" s="89">
        <v>96</v>
      </c>
      <c r="AO1711" s="10">
        <f t="shared" si="482"/>
        <v>0</v>
      </c>
      <c r="AP1711" s="11">
        <f t="shared" si="483"/>
        <v>0</v>
      </c>
      <c r="AQ1711" s="91" t="s">
        <v>9837</v>
      </c>
      <c r="AR1711" s="89">
        <v>87</v>
      </c>
      <c r="AS1711" s="89">
        <v>86</v>
      </c>
      <c r="AT1711" s="10">
        <f t="shared" si="484"/>
        <v>1</v>
      </c>
      <c r="AU1711" s="87">
        <f t="shared" si="485"/>
        <v>1.1627906976744187</v>
      </c>
      <c r="AV1711" s="19" t="s">
        <v>6926</v>
      </c>
    </row>
    <row r="1712" spans="3:48" ht="50.1" customHeight="1">
      <c r="C1712" s="5"/>
      <c r="D1712" s="64" t="s">
        <v>3366</v>
      </c>
      <c r="E1712" s="65" t="s">
        <v>5275</v>
      </c>
      <c r="F1712" s="67" t="s">
        <v>3367</v>
      </c>
      <c r="G1712" s="29">
        <v>14676</v>
      </c>
      <c r="H1712" s="13">
        <v>15205</v>
      </c>
      <c r="I1712" s="10">
        <f t="shared" si="468"/>
        <v>-529</v>
      </c>
      <c r="J1712" s="87">
        <f t="shared" si="469"/>
        <v>-3.4791187109503454</v>
      </c>
      <c r="K1712" s="29">
        <v>2742</v>
      </c>
      <c r="L1712" s="13">
        <v>2582</v>
      </c>
      <c r="M1712" s="10">
        <f t="shared" si="470"/>
        <v>160</v>
      </c>
      <c r="N1712" s="87">
        <f t="shared" si="471"/>
        <v>6.1967467079783116</v>
      </c>
      <c r="O1712" s="29">
        <v>2164</v>
      </c>
      <c r="P1712" s="13">
        <v>2160</v>
      </c>
      <c r="Q1712" s="10">
        <f t="shared" si="472"/>
        <v>4</v>
      </c>
      <c r="R1712" s="87">
        <f t="shared" si="473"/>
        <v>0.1851851851851852</v>
      </c>
      <c r="S1712" s="29">
        <v>9770</v>
      </c>
      <c r="T1712" s="13">
        <v>10463</v>
      </c>
      <c r="U1712" s="10">
        <f t="shared" si="474"/>
        <v>-693</v>
      </c>
      <c r="V1712" s="87">
        <f t="shared" si="475"/>
        <v>-6.6233393864092518</v>
      </c>
      <c r="W1712" s="88" t="s">
        <v>5378</v>
      </c>
      <c r="X1712" s="89">
        <v>4688</v>
      </c>
      <c r="Y1712" s="89">
        <v>5443</v>
      </c>
      <c r="Z1712" s="10">
        <f t="shared" si="476"/>
        <v>-755</v>
      </c>
      <c r="AA1712" s="87">
        <f t="shared" si="477"/>
        <v>-13.871027007165166</v>
      </c>
      <c r="AB1712" s="90" t="s">
        <v>5389</v>
      </c>
      <c r="AC1712" s="89">
        <v>2313</v>
      </c>
      <c r="AD1712" s="89">
        <v>2313</v>
      </c>
      <c r="AE1712" s="10">
        <f t="shared" si="478"/>
        <v>0</v>
      </c>
      <c r="AF1712" s="11">
        <f t="shared" si="479"/>
        <v>0</v>
      </c>
      <c r="AG1712" s="91" t="s">
        <v>9838</v>
      </c>
      <c r="AH1712" s="89">
        <v>839</v>
      </c>
      <c r="AI1712" s="89">
        <v>763</v>
      </c>
      <c r="AJ1712" s="10">
        <f t="shared" si="480"/>
        <v>76</v>
      </c>
      <c r="AK1712" s="87">
        <f t="shared" si="481"/>
        <v>9.960681520314548</v>
      </c>
      <c r="AL1712" s="90" t="s">
        <v>5335</v>
      </c>
      <c r="AM1712" s="89">
        <v>616</v>
      </c>
      <c r="AN1712" s="89">
        <v>615</v>
      </c>
      <c r="AO1712" s="10">
        <f t="shared" si="482"/>
        <v>1</v>
      </c>
      <c r="AP1712" s="11">
        <f t="shared" si="483"/>
        <v>0.16260162601626016</v>
      </c>
      <c r="AQ1712" s="91" t="s">
        <v>8325</v>
      </c>
      <c r="AR1712" s="89">
        <v>532</v>
      </c>
      <c r="AS1712" s="89">
        <v>481</v>
      </c>
      <c r="AT1712" s="10">
        <f t="shared" si="484"/>
        <v>51</v>
      </c>
      <c r="AU1712" s="87">
        <f t="shared" si="485"/>
        <v>10.602910602910603</v>
      </c>
      <c r="AV1712" s="19" t="s">
        <v>6927</v>
      </c>
    </row>
    <row r="1713" spans="3:48" ht="50.1" customHeight="1">
      <c r="C1713" s="5"/>
      <c r="D1713" s="64" t="s">
        <v>3368</v>
      </c>
      <c r="E1713" s="65" t="s">
        <v>5275</v>
      </c>
      <c r="F1713" s="67" t="s">
        <v>3369</v>
      </c>
      <c r="G1713" s="29">
        <v>15609</v>
      </c>
      <c r="H1713" s="13">
        <v>15347</v>
      </c>
      <c r="I1713" s="10">
        <f t="shared" si="468"/>
        <v>262</v>
      </c>
      <c r="J1713" s="87">
        <f t="shared" si="469"/>
        <v>1.7071740405290934</v>
      </c>
      <c r="K1713" s="29">
        <v>5490</v>
      </c>
      <c r="L1713" s="13">
        <v>5472</v>
      </c>
      <c r="M1713" s="10">
        <f t="shared" si="470"/>
        <v>18</v>
      </c>
      <c r="N1713" s="87">
        <f t="shared" si="471"/>
        <v>0.3289473684210526</v>
      </c>
      <c r="O1713" s="29">
        <v>931</v>
      </c>
      <c r="P1713" s="13">
        <v>928</v>
      </c>
      <c r="Q1713" s="10">
        <f t="shared" si="472"/>
        <v>3</v>
      </c>
      <c r="R1713" s="87">
        <f t="shared" si="473"/>
        <v>0.32327586206896552</v>
      </c>
      <c r="S1713" s="29">
        <v>9188</v>
      </c>
      <c r="T1713" s="13">
        <v>8947</v>
      </c>
      <c r="U1713" s="10">
        <f t="shared" si="474"/>
        <v>241</v>
      </c>
      <c r="V1713" s="87">
        <f t="shared" si="475"/>
        <v>2.6936403263663795</v>
      </c>
      <c r="W1713" s="88" t="s">
        <v>5389</v>
      </c>
      <c r="X1713" s="89">
        <v>4171</v>
      </c>
      <c r="Y1713" s="89">
        <v>4188</v>
      </c>
      <c r="Z1713" s="10">
        <f t="shared" si="476"/>
        <v>-17</v>
      </c>
      <c r="AA1713" s="87">
        <f t="shared" si="477"/>
        <v>-0.40592168099331422</v>
      </c>
      <c r="AB1713" s="90" t="s">
        <v>9839</v>
      </c>
      <c r="AC1713" s="89">
        <v>2240</v>
      </c>
      <c r="AD1713" s="89">
        <v>2234</v>
      </c>
      <c r="AE1713" s="10">
        <f t="shared" si="478"/>
        <v>6</v>
      </c>
      <c r="AF1713" s="11">
        <f t="shared" si="479"/>
        <v>0.26857654431512984</v>
      </c>
      <c r="AG1713" s="91" t="s">
        <v>5764</v>
      </c>
      <c r="AH1713" s="89">
        <v>536</v>
      </c>
      <c r="AI1713" s="89">
        <v>526</v>
      </c>
      <c r="AJ1713" s="10">
        <f t="shared" si="480"/>
        <v>10</v>
      </c>
      <c r="AK1713" s="87">
        <f t="shared" si="481"/>
        <v>1.9011406844106464</v>
      </c>
      <c r="AL1713" s="90" t="s">
        <v>9840</v>
      </c>
      <c r="AM1713" s="89">
        <v>435</v>
      </c>
      <c r="AN1713" s="89">
        <v>433</v>
      </c>
      <c r="AO1713" s="10">
        <f t="shared" si="482"/>
        <v>2</v>
      </c>
      <c r="AP1713" s="11">
        <f t="shared" si="483"/>
        <v>0.46189376443418012</v>
      </c>
      <c r="AQ1713" s="91" t="s">
        <v>9563</v>
      </c>
      <c r="AR1713" s="89">
        <v>433</v>
      </c>
      <c r="AS1713" s="89">
        <v>312</v>
      </c>
      <c r="AT1713" s="10">
        <f t="shared" si="484"/>
        <v>121</v>
      </c>
      <c r="AU1713" s="87">
        <f t="shared" si="485"/>
        <v>38.782051282051285</v>
      </c>
      <c r="AV1713" s="19" t="s">
        <v>6928</v>
      </c>
    </row>
    <row r="1714" spans="3:48" ht="50.1" customHeight="1">
      <c r="C1714" s="5"/>
      <c r="D1714" s="64" t="s">
        <v>3370</v>
      </c>
      <c r="E1714" s="65" t="s">
        <v>5275</v>
      </c>
      <c r="F1714" s="67" t="s">
        <v>3371</v>
      </c>
      <c r="G1714" s="29">
        <v>11760</v>
      </c>
      <c r="H1714" s="13">
        <v>11043</v>
      </c>
      <c r="I1714" s="10">
        <f t="shared" si="468"/>
        <v>717</v>
      </c>
      <c r="J1714" s="87">
        <f t="shared" si="469"/>
        <v>6.4928008693289865</v>
      </c>
      <c r="K1714" s="29">
        <v>2893</v>
      </c>
      <c r="L1714" s="13">
        <v>2808</v>
      </c>
      <c r="M1714" s="10">
        <f t="shared" si="470"/>
        <v>85</v>
      </c>
      <c r="N1714" s="87">
        <f t="shared" si="471"/>
        <v>3.0270655270655271</v>
      </c>
      <c r="O1714" s="29">
        <v>964</v>
      </c>
      <c r="P1714" s="13">
        <v>934</v>
      </c>
      <c r="Q1714" s="10">
        <f t="shared" si="472"/>
        <v>30</v>
      </c>
      <c r="R1714" s="87">
        <f t="shared" si="473"/>
        <v>3.2119914346895073</v>
      </c>
      <c r="S1714" s="29">
        <v>7902</v>
      </c>
      <c r="T1714" s="13">
        <v>7300</v>
      </c>
      <c r="U1714" s="10">
        <f t="shared" si="474"/>
        <v>602</v>
      </c>
      <c r="V1714" s="87">
        <f t="shared" si="475"/>
        <v>8.2465753424657535</v>
      </c>
      <c r="W1714" s="88" t="s">
        <v>5389</v>
      </c>
      <c r="X1714" s="89">
        <v>2700</v>
      </c>
      <c r="Y1714" s="89">
        <v>2700</v>
      </c>
      <c r="Z1714" s="10">
        <f t="shared" si="476"/>
        <v>0</v>
      </c>
      <c r="AA1714" s="87">
        <f t="shared" si="477"/>
        <v>0</v>
      </c>
      <c r="AB1714" s="90" t="s">
        <v>6482</v>
      </c>
      <c r="AC1714" s="89">
        <v>1108</v>
      </c>
      <c r="AD1714" s="89">
        <v>932</v>
      </c>
      <c r="AE1714" s="10">
        <f t="shared" si="478"/>
        <v>176</v>
      </c>
      <c r="AF1714" s="11">
        <f t="shared" si="479"/>
        <v>18.884120171673821</v>
      </c>
      <c r="AG1714" s="91" t="s">
        <v>5378</v>
      </c>
      <c r="AH1714" s="89">
        <v>1092</v>
      </c>
      <c r="AI1714" s="89">
        <v>1124</v>
      </c>
      <c r="AJ1714" s="10">
        <f t="shared" si="480"/>
        <v>-32</v>
      </c>
      <c r="AK1714" s="87">
        <f t="shared" si="481"/>
        <v>-2.8469750889679712</v>
      </c>
      <c r="AL1714" s="90" t="s">
        <v>9841</v>
      </c>
      <c r="AM1714" s="89">
        <v>544</v>
      </c>
      <c r="AN1714" s="89">
        <v>603</v>
      </c>
      <c r="AO1714" s="10">
        <f t="shared" si="482"/>
        <v>-59</v>
      </c>
      <c r="AP1714" s="11">
        <f t="shared" si="483"/>
        <v>-9.7844112769485907</v>
      </c>
      <c r="AQ1714" s="91" t="s">
        <v>9842</v>
      </c>
      <c r="AR1714" s="89">
        <v>533</v>
      </c>
      <c r="AS1714" s="89">
        <v>617</v>
      </c>
      <c r="AT1714" s="10">
        <f t="shared" si="484"/>
        <v>-84</v>
      </c>
      <c r="AU1714" s="87">
        <f t="shared" si="485"/>
        <v>-13.614262560777956</v>
      </c>
      <c r="AV1714" s="19" t="s">
        <v>9843</v>
      </c>
    </row>
    <row r="1715" spans="3:48" ht="50.1" customHeight="1">
      <c r="C1715" s="5"/>
      <c r="D1715" s="64" t="s">
        <v>3372</v>
      </c>
      <c r="E1715" s="65" t="s">
        <v>5275</v>
      </c>
      <c r="F1715" s="67" t="s">
        <v>3373</v>
      </c>
      <c r="G1715" s="29">
        <v>10079</v>
      </c>
      <c r="H1715" s="13">
        <v>9751</v>
      </c>
      <c r="I1715" s="10">
        <f t="shared" si="468"/>
        <v>328</v>
      </c>
      <c r="J1715" s="87">
        <f t="shared" si="469"/>
        <v>3.3637575633268386</v>
      </c>
      <c r="K1715" s="29">
        <v>3511</v>
      </c>
      <c r="L1715" s="13">
        <v>3187</v>
      </c>
      <c r="M1715" s="10">
        <f t="shared" si="470"/>
        <v>324</v>
      </c>
      <c r="N1715" s="87">
        <f t="shared" si="471"/>
        <v>10.166300596171949</v>
      </c>
      <c r="O1715" s="29">
        <v>10</v>
      </c>
      <c r="P1715" s="13">
        <v>9</v>
      </c>
      <c r="Q1715" s="10">
        <f t="shared" si="472"/>
        <v>1</v>
      </c>
      <c r="R1715" s="87">
        <f t="shared" si="473"/>
        <v>11.111111111111111</v>
      </c>
      <c r="S1715" s="29">
        <v>6559</v>
      </c>
      <c r="T1715" s="13">
        <v>6555</v>
      </c>
      <c r="U1715" s="10">
        <f t="shared" si="474"/>
        <v>4</v>
      </c>
      <c r="V1715" s="87">
        <f t="shared" si="475"/>
        <v>6.1022120518688029E-2</v>
      </c>
      <c r="W1715" s="88" t="s">
        <v>5389</v>
      </c>
      <c r="X1715" s="89">
        <v>2059</v>
      </c>
      <c r="Y1715" s="89">
        <v>2099</v>
      </c>
      <c r="Z1715" s="10">
        <f t="shared" si="476"/>
        <v>-40</v>
      </c>
      <c r="AA1715" s="87">
        <f t="shared" si="477"/>
        <v>-1.9056693663649358</v>
      </c>
      <c r="AB1715" s="90" t="s">
        <v>5642</v>
      </c>
      <c r="AC1715" s="89">
        <v>1679</v>
      </c>
      <c r="AD1715" s="89">
        <v>1700</v>
      </c>
      <c r="AE1715" s="10">
        <f t="shared" si="478"/>
        <v>-21</v>
      </c>
      <c r="AF1715" s="11">
        <f t="shared" si="479"/>
        <v>-1.2352941176470587</v>
      </c>
      <c r="AG1715" s="91" t="s">
        <v>5404</v>
      </c>
      <c r="AH1715" s="89">
        <v>1135</v>
      </c>
      <c r="AI1715" s="89">
        <v>1098</v>
      </c>
      <c r="AJ1715" s="10">
        <f t="shared" si="480"/>
        <v>37</v>
      </c>
      <c r="AK1715" s="87">
        <f t="shared" si="481"/>
        <v>3.3697632058287796</v>
      </c>
      <c r="AL1715" s="90" t="s">
        <v>5335</v>
      </c>
      <c r="AM1715" s="89">
        <v>630</v>
      </c>
      <c r="AN1715" s="89">
        <v>687</v>
      </c>
      <c r="AO1715" s="10">
        <f t="shared" si="482"/>
        <v>-57</v>
      </c>
      <c r="AP1715" s="11">
        <f t="shared" si="483"/>
        <v>-8.2969432314410483</v>
      </c>
      <c r="AQ1715" s="91" t="s">
        <v>9844</v>
      </c>
      <c r="AR1715" s="89">
        <v>309</v>
      </c>
      <c r="AS1715" s="89">
        <v>290</v>
      </c>
      <c r="AT1715" s="10">
        <f t="shared" si="484"/>
        <v>19</v>
      </c>
      <c r="AU1715" s="87">
        <f t="shared" si="485"/>
        <v>6.5517241379310347</v>
      </c>
      <c r="AV1715" s="19" t="s">
        <v>6929</v>
      </c>
    </row>
    <row r="1716" spans="3:48" ht="50.1" customHeight="1">
      <c r="C1716" s="5"/>
      <c r="D1716" s="64" t="s">
        <v>3374</v>
      </c>
      <c r="E1716" s="65" t="s">
        <v>5275</v>
      </c>
      <c r="F1716" s="67" t="s">
        <v>3375</v>
      </c>
      <c r="G1716" s="29">
        <v>12629</v>
      </c>
      <c r="H1716" s="13">
        <v>12968</v>
      </c>
      <c r="I1716" s="10">
        <f t="shared" si="468"/>
        <v>-339</v>
      </c>
      <c r="J1716" s="87">
        <f t="shared" si="469"/>
        <v>-2.6141270820481184</v>
      </c>
      <c r="K1716" s="29">
        <v>2862</v>
      </c>
      <c r="L1716" s="13">
        <v>2946</v>
      </c>
      <c r="M1716" s="10">
        <f t="shared" si="470"/>
        <v>-84</v>
      </c>
      <c r="N1716" s="87">
        <f t="shared" si="471"/>
        <v>-2.8513238289205702</v>
      </c>
      <c r="O1716" s="29">
        <v>2387</v>
      </c>
      <c r="P1716" s="13">
        <v>2383</v>
      </c>
      <c r="Q1716" s="10">
        <f t="shared" si="472"/>
        <v>4</v>
      </c>
      <c r="R1716" s="87">
        <f t="shared" si="473"/>
        <v>0.16785564414603441</v>
      </c>
      <c r="S1716" s="29">
        <v>7381</v>
      </c>
      <c r="T1716" s="13">
        <v>7640</v>
      </c>
      <c r="U1716" s="10">
        <f t="shared" si="474"/>
        <v>-259</v>
      </c>
      <c r="V1716" s="87">
        <f t="shared" si="475"/>
        <v>-3.3900523560209423</v>
      </c>
      <c r="W1716" s="88" t="s">
        <v>5389</v>
      </c>
      <c r="X1716" s="89">
        <v>2601</v>
      </c>
      <c r="Y1716" s="89">
        <v>2876</v>
      </c>
      <c r="Z1716" s="10">
        <f t="shared" si="476"/>
        <v>-275</v>
      </c>
      <c r="AA1716" s="87">
        <f t="shared" si="477"/>
        <v>-9.5618915159944358</v>
      </c>
      <c r="AB1716" s="90" t="s">
        <v>5363</v>
      </c>
      <c r="AC1716" s="89">
        <v>2386</v>
      </c>
      <c r="AD1716" s="89">
        <v>2522</v>
      </c>
      <c r="AE1716" s="10">
        <f t="shared" si="478"/>
        <v>-136</v>
      </c>
      <c r="AF1716" s="11">
        <f t="shared" si="479"/>
        <v>-5.3925455987311661</v>
      </c>
      <c r="AG1716" s="91" t="s">
        <v>5441</v>
      </c>
      <c r="AH1716" s="89">
        <v>1197</v>
      </c>
      <c r="AI1716" s="89">
        <v>1136</v>
      </c>
      <c r="AJ1716" s="10">
        <f t="shared" si="480"/>
        <v>61</v>
      </c>
      <c r="AK1716" s="87">
        <f t="shared" si="481"/>
        <v>5.369718309859155</v>
      </c>
      <c r="AL1716" s="90" t="s">
        <v>9845</v>
      </c>
      <c r="AM1716" s="89">
        <v>819</v>
      </c>
      <c r="AN1716" s="89">
        <v>625</v>
      </c>
      <c r="AO1716" s="10">
        <f t="shared" si="482"/>
        <v>194</v>
      </c>
      <c r="AP1716" s="11">
        <f t="shared" si="483"/>
        <v>31.04</v>
      </c>
      <c r="AQ1716" s="91" t="s">
        <v>5335</v>
      </c>
      <c r="AR1716" s="89">
        <v>202</v>
      </c>
      <c r="AS1716" s="89">
        <v>302</v>
      </c>
      <c r="AT1716" s="10">
        <f t="shared" si="484"/>
        <v>-100</v>
      </c>
      <c r="AU1716" s="87">
        <f t="shared" si="485"/>
        <v>-33.112582781456958</v>
      </c>
      <c r="AV1716" s="19" t="s">
        <v>6930</v>
      </c>
    </row>
    <row r="1717" spans="3:48" ht="50.1" customHeight="1">
      <c r="C1717" s="5"/>
      <c r="D1717" s="64" t="s">
        <v>3376</v>
      </c>
      <c r="E1717" s="65" t="s">
        <v>5275</v>
      </c>
      <c r="F1717" s="67" t="s">
        <v>3377</v>
      </c>
      <c r="G1717" s="29">
        <v>7199</v>
      </c>
      <c r="H1717" s="13">
        <v>6876</v>
      </c>
      <c r="I1717" s="10">
        <f t="shared" si="468"/>
        <v>323</v>
      </c>
      <c r="J1717" s="87">
        <f t="shared" si="469"/>
        <v>4.6974985456660852</v>
      </c>
      <c r="K1717" s="29">
        <v>2868</v>
      </c>
      <c r="L1717" s="13">
        <v>2716</v>
      </c>
      <c r="M1717" s="10">
        <f t="shared" si="470"/>
        <v>152</v>
      </c>
      <c r="N1717" s="87">
        <f t="shared" si="471"/>
        <v>5.5964653902798238</v>
      </c>
      <c r="O1717" s="29">
        <v>199</v>
      </c>
      <c r="P1717" s="13">
        <v>169</v>
      </c>
      <c r="Q1717" s="10">
        <f t="shared" si="472"/>
        <v>30</v>
      </c>
      <c r="R1717" s="87">
        <f t="shared" si="473"/>
        <v>17.751479289940828</v>
      </c>
      <c r="S1717" s="29">
        <v>4132</v>
      </c>
      <c r="T1717" s="13">
        <v>3990</v>
      </c>
      <c r="U1717" s="10">
        <f t="shared" si="474"/>
        <v>142</v>
      </c>
      <c r="V1717" s="87">
        <f t="shared" si="475"/>
        <v>3.558897243107769</v>
      </c>
      <c r="W1717" s="88" t="s">
        <v>5389</v>
      </c>
      <c r="X1717" s="89">
        <v>1927</v>
      </c>
      <c r="Y1717" s="89">
        <v>1929</v>
      </c>
      <c r="Z1717" s="10">
        <f t="shared" si="476"/>
        <v>-2</v>
      </c>
      <c r="AA1717" s="87">
        <f t="shared" si="477"/>
        <v>-0.10368066355624676</v>
      </c>
      <c r="AB1717" s="90" t="s">
        <v>5335</v>
      </c>
      <c r="AC1717" s="89">
        <v>686</v>
      </c>
      <c r="AD1717" s="89">
        <v>714</v>
      </c>
      <c r="AE1717" s="10">
        <f t="shared" si="478"/>
        <v>-28</v>
      </c>
      <c r="AF1717" s="11">
        <f t="shared" si="479"/>
        <v>-3.9215686274509802</v>
      </c>
      <c r="AG1717" s="91" t="s">
        <v>5378</v>
      </c>
      <c r="AH1717" s="89">
        <v>650</v>
      </c>
      <c r="AI1717" s="89">
        <v>607</v>
      </c>
      <c r="AJ1717" s="10">
        <f t="shared" si="480"/>
        <v>43</v>
      </c>
      <c r="AK1717" s="87">
        <f t="shared" si="481"/>
        <v>7.0840197693574956</v>
      </c>
      <c r="AL1717" s="90" t="s">
        <v>9846</v>
      </c>
      <c r="AM1717" s="89">
        <v>420</v>
      </c>
      <c r="AN1717" s="89">
        <v>420</v>
      </c>
      <c r="AO1717" s="10">
        <f t="shared" si="482"/>
        <v>0</v>
      </c>
      <c r="AP1717" s="11">
        <f t="shared" si="483"/>
        <v>0</v>
      </c>
      <c r="AQ1717" s="91" t="s">
        <v>9847</v>
      </c>
      <c r="AR1717" s="89">
        <v>249</v>
      </c>
      <c r="AS1717" s="89">
        <v>150</v>
      </c>
      <c r="AT1717" s="10">
        <f t="shared" si="484"/>
        <v>99</v>
      </c>
      <c r="AU1717" s="87">
        <f t="shared" si="485"/>
        <v>66</v>
      </c>
      <c r="AV1717" s="21" t="s">
        <v>6931</v>
      </c>
    </row>
    <row r="1718" spans="3:48" ht="50.1" customHeight="1">
      <c r="C1718" s="5"/>
      <c r="D1718" s="64" t="s">
        <v>3378</v>
      </c>
      <c r="E1718" s="65" t="s">
        <v>5275</v>
      </c>
      <c r="F1718" s="67" t="s">
        <v>3379</v>
      </c>
      <c r="G1718" s="29">
        <v>14220</v>
      </c>
      <c r="H1718" s="13">
        <v>13672</v>
      </c>
      <c r="I1718" s="10">
        <f t="shared" si="468"/>
        <v>548</v>
      </c>
      <c r="J1718" s="87">
        <f t="shared" si="469"/>
        <v>4.0081919251023992</v>
      </c>
      <c r="K1718" s="29">
        <v>6029</v>
      </c>
      <c r="L1718" s="13">
        <v>5787</v>
      </c>
      <c r="M1718" s="10">
        <f t="shared" si="470"/>
        <v>242</v>
      </c>
      <c r="N1718" s="87">
        <f t="shared" si="471"/>
        <v>4.1817867634352854</v>
      </c>
      <c r="O1718" s="29">
        <v>766</v>
      </c>
      <c r="P1718" s="13">
        <v>765</v>
      </c>
      <c r="Q1718" s="10">
        <f t="shared" si="472"/>
        <v>1</v>
      </c>
      <c r="R1718" s="87">
        <f t="shared" si="473"/>
        <v>0.13071895424836599</v>
      </c>
      <c r="S1718" s="29">
        <v>7425</v>
      </c>
      <c r="T1718" s="13">
        <v>7120</v>
      </c>
      <c r="U1718" s="10">
        <f t="shared" si="474"/>
        <v>305</v>
      </c>
      <c r="V1718" s="87">
        <f t="shared" si="475"/>
        <v>4.2837078651685392</v>
      </c>
      <c r="W1718" s="88" t="s">
        <v>5339</v>
      </c>
      <c r="X1718" s="89">
        <v>3952</v>
      </c>
      <c r="Y1718" s="89">
        <v>3647</v>
      </c>
      <c r="Z1718" s="10">
        <f t="shared" si="476"/>
        <v>305</v>
      </c>
      <c r="AA1718" s="87">
        <f t="shared" si="477"/>
        <v>8.363038113517959</v>
      </c>
      <c r="AB1718" s="90" t="s">
        <v>5389</v>
      </c>
      <c r="AC1718" s="89">
        <v>1930</v>
      </c>
      <c r="AD1718" s="89">
        <v>1930</v>
      </c>
      <c r="AE1718" s="10">
        <f t="shared" si="478"/>
        <v>0</v>
      </c>
      <c r="AF1718" s="11">
        <f t="shared" si="479"/>
        <v>0</v>
      </c>
      <c r="AG1718" s="91" t="s">
        <v>5346</v>
      </c>
      <c r="AH1718" s="89">
        <v>814</v>
      </c>
      <c r="AI1718" s="89">
        <v>814</v>
      </c>
      <c r="AJ1718" s="10">
        <f t="shared" si="480"/>
        <v>0</v>
      </c>
      <c r="AK1718" s="87">
        <f t="shared" si="481"/>
        <v>0</v>
      </c>
      <c r="AL1718" s="90" t="s">
        <v>6199</v>
      </c>
      <c r="AM1718" s="89">
        <v>410</v>
      </c>
      <c r="AN1718" s="89">
        <v>410</v>
      </c>
      <c r="AO1718" s="10">
        <f t="shared" si="482"/>
        <v>0</v>
      </c>
      <c r="AP1718" s="11">
        <f t="shared" si="483"/>
        <v>0</v>
      </c>
      <c r="AQ1718" s="91" t="s">
        <v>6932</v>
      </c>
      <c r="AR1718" s="89">
        <v>226</v>
      </c>
      <c r="AS1718" s="89">
        <v>226</v>
      </c>
      <c r="AT1718" s="10">
        <f t="shared" si="484"/>
        <v>0</v>
      </c>
      <c r="AU1718" s="87">
        <f t="shared" si="485"/>
        <v>0</v>
      </c>
      <c r="AV1718" s="19" t="s">
        <v>6933</v>
      </c>
    </row>
    <row r="1719" spans="3:48" ht="50.1" customHeight="1">
      <c r="C1719" s="5"/>
      <c r="D1719" s="64" t="s">
        <v>3380</v>
      </c>
      <c r="E1719" s="65" t="s">
        <v>5275</v>
      </c>
      <c r="F1719" s="67" t="s">
        <v>3381</v>
      </c>
      <c r="G1719" s="29">
        <v>18747</v>
      </c>
      <c r="H1719" s="13">
        <v>19344</v>
      </c>
      <c r="I1719" s="10">
        <f t="shared" si="468"/>
        <v>-597</v>
      </c>
      <c r="J1719" s="87">
        <f t="shared" si="469"/>
        <v>-3.0862282878411911</v>
      </c>
      <c r="K1719" s="29">
        <v>5809</v>
      </c>
      <c r="L1719" s="13">
        <v>6101</v>
      </c>
      <c r="M1719" s="10">
        <f t="shared" si="470"/>
        <v>-292</v>
      </c>
      <c r="N1719" s="87">
        <f t="shared" si="471"/>
        <v>-4.7861006392394687</v>
      </c>
      <c r="O1719" s="29">
        <v>2640</v>
      </c>
      <c r="P1719" s="13">
        <v>3067</v>
      </c>
      <c r="Q1719" s="10">
        <f t="shared" si="472"/>
        <v>-427</v>
      </c>
      <c r="R1719" s="87">
        <f t="shared" si="473"/>
        <v>-13.922399739158786</v>
      </c>
      <c r="S1719" s="29">
        <v>10298</v>
      </c>
      <c r="T1719" s="13">
        <v>10176</v>
      </c>
      <c r="U1719" s="10">
        <f t="shared" si="474"/>
        <v>122</v>
      </c>
      <c r="V1719" s="87">
        <f t="shared" si="475"/>
        <v>1.1988993710691824</v>
      </c>
      <c r="W1719" s="88" t="s">
        <v>5339</v>
      </c>
      <c r="X1719" s="89">
        <v>5950</v>
      </c>
      <c r="Y1719" s="89">
        <v>5947</v>
      </c>
      <c r="Z1719" s="10">
        <f t="shared" si="476"/>
        <v>3</v>
      </c>
      <c r="AA1719" s="87">
        <f t="shared" si="477"/>
        <v>5.0445602824953764E-2</v>
      </c>
      <c r="AB1719" s="90" t="s">
        <v>5389</v>
      </c>
      <c r="AC1719" s="89">
        <v>3292</v>
      </c>
      <c r="AD1719" s="89">
        <v>3292</v>
      </c>
      <c r="AE1719" s="10">
        <f t="shared" si="478"/>
        <v>0</v>
      </c>
      <c r="AF1719" s="11">
        <f t="shared" si="479"/>
        <v>0</v>
      </c>
      <c r="AG1719" s="91" t="s">
        <v>5335</v>
      </c>
      <c r="AH1719" s="89">
        <v>838</v>
      </c>
      <c r="AI1719" s="89">
        <v>838</v>
      </c>
      <c r="AJ1719" s="10">
        <f t="shared" si="480"/>
        <v>0</v>
      </c>
      <c r="AK1719" s="87">
        <f t="shared" si="481"/>
        <v>0</v>
      </c>
      <c r="AL1719" s="90" t="s">
        <v>5403</v>
      </c>
      <c r="AM1719" s="89">
        <v>210</v>
      </c>
      <c r="AN1719" s="89">
        <v>91</v>
      </c>
      <c r="AO1719" s="10">
        <f t="shared" si="482"/>
        <v>119</v>
      </c>
      <c r="AP1719" s="11">
        <f t="shared" si="483"/>
        <v>130.76923076923077</v>
      </c>
      <c r="AQ1719" s="91" t="s">
        <v>5350</v>
      </c>
      <c r="AR1719" s="89">
        <v>9</v>
      </c>
      <c r="AS1719" s="89">
        <v>9</v>
      </c>
      <c r="AT1719" s="10">
        <f t="shared" si="484"/>
        <v>0</v>
      </c>
      <c r="AU1719" s="87">
        <f t="shared" si="485"/>
        <v>0</v>
      </c>
      <c r="AV1719" s="19" t="s">
        <v>9848</v>
      </c>
    </row>
    <row r="1720" spans="3:48" ht="50.1" customHeight="1">
      <c r="C1720" s="5"/>
      <c r="D1720" s="64" t="s">
        <v>3382</v>
      </c>
      <c r="E1720" s="65" t="s">
        <v>5275</v>
      </c>
      <c r="F1720" s="67" t="s">
        <v>3383</v>
      </c>
      <c r="G1720" s="29">
        <v>3810</v>
      </c>
      <c r="H1720" s="13">
        <v>4254</v>
      </c>
      <c r="I1720" s="10">
        <f t="shared" si="468"/>
        <v>-444</v>
      </c>
      <c r="J1720" s="87">
        <f t="shared" si="469"/>
        <v>-10.437235543018335</v>
      </c>
      <c r="K1720" s="29">
        <v>1404</v>
      </c>
      <c r="L1720" s="13">
        <v>1745</v>
      </c>
      <c r="M1720" s="10">
        <f t="shared" si="470"/>
        <v>-341</v>
      </c>
      <c r="N1720" s="87">
        <f t="shared" si="471"/>
        <v>-19.541547277936964</v>
      </c>
      <c r="O1720" s="29">
        <v>433</v>
      </c>
      <c r="P1720" s="13">
        <v>432</v>
      </c>
      <c r="Q1720" s="10">
        <f t="shared" si="472"/>
        <v>1</v>
      </c>
      <c r="R1720" s="87">
        <f t="shared" si="473"/>
        <v>0.23148148148148145</v>
      </c>
      <c r="S1720" s="29">
        <v>1973</v>
      </c>
      <c r="T1720" s="13">
        <v>2077</v>
      </c>
      <c r="U1720" s="10">
        <f t="shared" si="474"/>
        <v>-104</v>
      </c>
      <c r="V1720" s="87">
        <f t="shared" si="475"/>
        <v>-5.007221954742417</v>
      </c>
      <c r="W1720" s="88" t="s">
        <v>5557</v>
      </c>
      <c r="X1720" s="89">
        <v>1714</v>
      </c>
      <c r="Y1720" s="89">
        <v>1833</v>
      </c>
      <c r="Z1720" s="10">
        <f t="shared" si="476"/>
        <v>-119</v>
      </c>
      <c r="AA1720" s="87">
        <f t="shared" si="477"/>
        <v>-6.4920894708128758</v>
      </c>
      <c r="AB1720" s="90" t="s">
        <v>5346</v>
      </c>
      <c r="AC1720" s="89">
        <v>217</v>
      </c>
      <c r="AD1720" s="89">
        <v>214</v>
      </c>
      <c r="AE1720" s="10">
        <f t="shared" si="478"/>
        <v>3</v>
      </c>
      <c r="AF1720" s="11">
        <f t="shared" si="479"/>
        <v>1.4018691588785046</v>
      </c>
      <c r="AG1720" s="91" t="s">
        <v>5350</v>
      </c>
      <c r="AH1720" s="89">
        <v>42</v>
      </c>
      <c r="AI1720" s="89">
        <v>30</v>
      </c>
      <c r="AJ1720" s="10">
        <f t="shared" si="480"/>
        <v>12</v>
      </c>
      <c r="AK1720" s="87">
        <f t="shared" si="481"/>
        <v>40</v>
      </c>
      <c r="AL1720" s="90" t="s">
        <v>6411</v>
      </c>
      <c r="AM1720" s="89">
        <v>0</v>
      </c>
      <c r="AN1720" s="89">
        <v>0</v>
      </c>
      <c r="AO1720" s="10" t="str">
        <f t="shared" si="482"/>
        <v>-</v>
      </c>
      <c r="AP1720" s="11" t="str">
        <f t="shared" si="483"/>
        <v>-</v>
      </c>
      <c r="AQ1720" s="91" t="s">
        <v>11071</v>
      </c>
      <c r="AR1720" s="89" t="s">
        <v>5344</v>
      </c>
      <c r="AS1720" s="89" t="s">
        <v>5344</v>
      </c>
      <c r="AT1720" s="10" t="str">
        <f t="shared" si="484"/>
        <v>-</v>
      </c>
      <c r="AU1720" s="87" t="str">
        <f t="shared" si="485"/>
        <v>-</v>
      </c>
      <c r="AV1720" s="19" t="s">
        <v>6934</v>
      </c>
    </row>
    <row r="1721" spans="3:48" ht="50.1" customHeight="1">
      <c r="C1721" s="5"/>
      <c r="D1721" s="64" t="s">
        <v>3384</v>
      </c>
      <c r="E1721" s="65" t="s">
        <v>5275</v>
      </c>
      <c r="F1721" s="67" t="s">
        <v>3385</v>
      </c>
      <c r="G1721" s="29">
        <v>6580</v>
      </c>
      <c r="H1721" s="13">
        <v>6484</v>
      </c>
      <c r="I1721" s="10">
        <f t="shared" si="468"/>
        <v>96</v>
      </c>
      <c r="J1721" s="87">
        <f t="shared" si="469"/>
        <v>1.4805675508945095</v>
      </c>
      <c r="K1721" s="29">
        <v>2999</v>
      </c>
      <c r="L1721" s="13">
        <v>2923</v>
      </c>
      <c r="M1721" s="10">
        <f t="shared" si="470"/>
        <v>76</v>
      </c>
      <c r="N1721" s="87">
        <f t="shared" si="471"/>
        <v>2.6000684228532327</v>
      </c>
      <c r="O1721" s="29">
        <v>104</v>
      </c>
      <c r="P1721" s="13">
        <v>104</v>
      </c>
      <c r="Q1721" s="10">
        <f t="shared" si="472"/>
        <v>0</v>
      </c>
      <c r="R1721" s="87">
        <f t="shared" si="473"/>
        <v>0</v>
      </c>
      <c r="S1721" s="29">
        <v>3477</v>
      </c>
      <c r="T1721" s="13">
        <v>3456</v>
      </c>
      <c r="U1721" s="10">
        <f t="shared" si="474"/>
        <v>21</v>
      </c>
      <c r="V1721" s="87">
        <f t="shared" si="475"/>
        <v>0.60763888888888895</v>
      </c>
      <c r="W1721" s="88" t="s">
        <v>5517</v>
      </c>
      <c r="X1721" s="89">
        <v>1747</v>
      </c>
      <c r="Y1721" s="89">
        <v>1747</v>
      </c>
      <c r="Z1721" s="10">
        <f t="shared" si="476"/>
        <v>0</v>
      </c>
      <c r="AA1721" s="87">
        <f t="shared" si="477"/>
        <v>0</v>
      </c>
      <c r="AB1721" s="90" t="s">
        <v>5348</v>
      </c>
      <c r="AC1721" s="89">
        <v>249</v>
      </c>
      <c r="AD1721" s="89">
        <v>248</v>
      </c>
      <c r="AE1721" s="10">
        <f t="shared" si="478"/>
        <v>1</v>
      </c>
      <c r="AF1721" s="11">
        <f t="shared" si="479"/>
        <v>0.40322580645161288</v>
      </c>
      <c r="AG1721" s="91" t="s">
        <v>6935</v>
      </c>
      <c r="AH1721" s="89">
        <v>214</v>
      </c>
      <c r="AI1721" s="89">
        <v>213</v>
      </c>
      <c r="AJ1721" s="10">
        <f t="shared" si="480"/>
        <v>1</v>
      </c>
      <c r="AK1721" s="87">
        <f t="shared" si="481"/>
        <v>0.46948356807511737</v>
      </c>
      <c r="AL1721" s="90" t="s">
        <v>6936</v>
      </c>
      <c r="AM1721" s="89">
        <v>203</v>
      </c>
      <c r="AN1721" s="89">
        <v>202</v>
      </c>
      <c r="AO1721" s="10">
        <f t="shared" si="482"/>
        <v>1</v>
      </c>
      <c r="AP1721" s="11">
        <f t="shared" si="483"/>
        <v>0.49504950495049505</v>
      </c>
      <c r="AQ1721" s="91" t="s">
        <v>5375</v>
      </c>
      <c r="AR1721" s="89">
        <v>201</v>
      </c>
      <c r="AS1721" s="89">
        <v>200</v>
      </c>
      <c r="AT1721" s="10">
        <f t="shared" si="484"/>
        <v>1</v>
      </c>
      <c r="AU1721" s="87">
        <f t="shared" si="485"/>
        <v>0.5</v>
      </c>
      <c r="AV1721" s="19" t="s">
        <v>6937</v>
      </c>
    </row>
    <row r="1722" spans="3:48" ht="50.1" customHeight="1">
      <c r="C1722" s="5"/>
      <c r="D1722" s="64" t="s">
        <v>3386</v>
      </c>
      <c r="E1722" s="65" t="s">
        <v>5275</v>
      </c>
      <c r="F1722" s="67" t="s">
        <v>3387</v>
      </c>
      <c r="G1722" s="29">
        <v>5906</v>
      </c>
      <c r="H1722" s="13">
        <v>6181</v>
      </c>
      <c r="I1722" s="10">
        <f t="shared" si="468"/>
        <v>-275</v>
      </c>
      <c r="J1722" s="87">
        <f t="shared" si="469"/>
        <v>-4.4491182656528068</v>
      </c>
      <c r="K1722" s="29">
        <v>4151</v>
      </c>
      <c r="L1722" s="13">
        <v>4219</v>
      </c>
      <c r="M1722" s="10">
        <f t="shared" si="470"/>
        <v>-68</v>
      </c>
      <c r="N1722" s="87">
        <f t="shared" si="471"/>
        <v>-1.6117563403650152</v>
      </c>
      <c r="O1722" s="29">
        <v>512</v>
      </c>
      <c r="P1722" s="13">
        <v>547</v>
      </c>
      <c r="Q1722" s="10">
        <f t="shared" si="472"/>
        <v>-35</v>
      </c>
      <c r="R1722" s="87">
        <f t="shared" si="473"/>
        <v>-6.3985374771480803</v>
      </c>
      <c r="S1722" s="29">
        <v>1244</v>
      </c>
      <c r="T1722" s="13">
        <v>1414</v>
      </c>
      <c r="U1722" s="10">
        <f t="shared" si="474"/>
        <v>-170</v>
      </c>
      <c r="V1722" s="87">
        <f t="shared" si="475"/>
        <v>-12.022630834512023</v>
      </c>
      <c r="W1722" s="88" t="s">
        <v>9271</v>
      </c>
      <c r="X1722" s="89">
        <v>841</v>
      </c>
      <c r="Y1722" s="89">
        <v>944</v>
      </c>
      <c r="Z1722" s="10">
        <f t="shared" si="476"/>
        <v>-103</v>
      </c>
      <c r="AA1722" s="87">
        <f t="shared" si="477"/>
        <v>-10.911016949152543</v>
      </c>
      <c r="AB1722" s="90" t="s">
        <v>5335</v>
      </c>
      <c r="AC1722" s="89">
        <v>208</v>
      </c>
      <c r="AD1722" s="89">
        <v>278</v>
      </c>
      <c r="AE1722" s="10">
        <f t="shared" si="478"/>
        <v>-70</v>
      </c>
      <c r="AF1722" s="11">
        <f t="shared" si="479"/>
        <v>-25.179856115107913</v>
      </c>
      <c r="AG1722" s="91" t="s">
        <v>9849</v>
      </c>
      <c r="AH1722" s="89">
        <v>103</v>
      </c>
      <c r="AI1722" s="89">
        <v>102</v>
      </c>
      <c r="AJ1722" s="10">
        <f t="shared" si="480"/>
        <v>1</v>
      </c>
      <c r="AK1722" s="87">
        <f t="shared" si="481"/>
        <v>0.98039215686274506</v>
      </c>
      <c r="AL1722" s="90" t="s">
        <v>9850</v>
      </c>
      <c r="AM1722" s="89">
        <v>58</v>
      </c>
      <c r="AN1722" s="89">
        <v>58</v>
      </c>
      <c r="AO1722" s="10">
        <f t="shared" si="482"/>
        <v>0</v>
      </c>
      <c r="AP1722" s="11">
        <f t="shared" si="483"/>
        <v>0</v>
      </c>
      <c r="AQ1722" s="91" t="s">
        <v>9851</v>
      </c>
      <c r="AR1722" s="89">
        <v>17</v>
      </c>
      <c r="AS1722" s="89">
        <v>17</v>
      </c>
      <c r="AT1722" s="10">
        <f t="shared" si="484"/>
        <v>0</v>
      </c>
      <c r="AU1722" s="87">
        <f t="shared" si="485"/>
        <v>0</v>
      </c>
      <c r="AV1722" s="19" t="s">
        <v>6938</v>
      </c>
    </row>
    <row r="1723" spans="3:48" ht="50.1" customHeight="1">
      <c r="C1723" s="5"/>
      <c r="D1723" s="64" t="s">
        <v>3388</v>
      </c>
      <c r="E1723" s="65" t="s">
        <v>5275</v>
      </c>
      <c r="F1723" s="67" t="s">
        <v>3389</v>
      </c>
      <c r="G1723" s="29">
        <v>5615</v>
      </c>
      <c r="H1723" s="13">
        <v>6329</v>
      </c>
      <c r="I1723" s="10">
        <f t="shared" si="468"/>
        <v>-714</v>
      </c>
      <c r="J1723" s="87">
        <f t="shared" si="469"/>
        <v>-11.281403065255175</v>
      </c>
      <c r="K1723" s="29">
        <v>2865</v>
      </c>
      <c r="L1723" s="13">
        <v>2864</v>
      </c>
      <c r="M1723" s="10">
        <f t="shared" si="470"/>
        <v>1</v>
      </c>
      <c r="N1723" s="87">
        <f t="shared" si="471"/>
        <v>3.4916201117318434E-2</v>
      </c>
      <c r="O1723" s="29">
        <v>0</v>
      </c>
      <c r="P1723" s="13">
        <v>0</v>
      </c>
      <c r="Q1723" s="10" t="str">
        <f t="shared" si="472"/>
        <v>-</v>
      </c>
      <c r="R1723" s="87" t="str">
        <f t="shared" si="473"/>
        <v>-</v>
      </c>
      <c r="S1723" s="29">
        <v>2750</v>
      </c>
      <c r="T1723" s="13">
        <v>3464</v>
      </c>
      <c r="U1723" s="10">
        <f t="shared" si="474"/>
        <v>-714</v>
      </c>
      <c r="V1723" s="87">
        <f t="shared" si="475"/>
        <v>-20.612009237875288</v>
      </c>
      <c r="W1723" s="88" t="s">
        <v>5339</v>
      </c>
      <c r="X1723" s="89">
        <v>1306</v>
      </c>
      <c r="Y1723" s="89">
        <v>1605</v>
      </c>
      <c r="Z1723" s="10">
        <f t="shared" si="476"/>
        <v>-299</v>
      </c>
      <c r="AA1723" s="87">
        <f t="shared" si="477"/>
        <v>-18.629283489096572</v>
      </c>
      <c r="AB1723" s="90" t="s">
        <v>5881</v>
      </c>
      <c r="AC1723" s="89">
        <v>780</v>
      </c>
      <c r="AD1723" s="89">
        <v>1084</v>
      </c>
      <c r="AE1723" s="10">
        <f t="shared" si="478"/>
        <v>-304</v>
      </c>
      <c r="AF1723" s="11">
        <f t="shared" si="479"/>
        <v>-28.044280442804425</v>
      </c>
      <c r="AG1723" s="91" t="s">
        <v>5919</v>
      </c>
      <c r="AH1723" s="89">
        <v>306</v>
      </c>
      <c r="AI1723" s="89">
        <v>324</v>
      </c>
      <c r="AJ1723" s="10">
        <f t="shared" si="480"/>
        <v>-18</v>
      </c>
      <c r="AK1723" s="87">
        <f t="shared" si="481"/>
        <v>-5.5555555555555554</v>
      </c>
      <c r="AL1723" s="90" t="s">
        <v>6962</v>
      </c>
      <c r="AM1723" s="89">
        <v>165</v>
      </c>
      <c r="AN1723" s="89">
        <v>261</v>
      </c>
      <c r="AO1723" s="10">
        <f t="shared" si="482"/>
        <v>-96</v>
      </c>
      <c r="AP1723" s="11">
        <f t="shared" si="483"/>
        <v>-36.781609195402297</v>
      </c>
      <c r="AQ1723" s="91" t="s">
        <v>9852</v>
      </c>
      <c r="AR1723" s="89">
        <v>128</v>
      </c>
      <c r="AS1723" s="89">
        <v>128</v>
      </c>
      <c r="AT1723" s="10">
        <f t="shared" si="484"/>
        <v>0</v>
      </c>
      <c r="AU1723" s="87">
        <f t="shared" si="485"/>
        <v>0</v>
      </c>
      <c r="AV1723" s="19" t="s">
        <v>6939</v>
      </c>
    </row>
    <row r="1724" spans="3:48" ht="50.1" customHeight="1">
      <c r="C1724" s="5"/>
      <c r="D1724" s="64" t="s">
        <v>3390</v>
      </c>
      <c r="E1724" s="65" t="s">
        <v>5275</v>
      </c>
      <c r="F1724" s="67" t="s">
        <v>3391</v>
      </c>
      <c r="G1724" s="29">
        <v>1463</v>
      </c>
      <c r="H1724" s="13">
        <v>1374</v>
      </c>
      <c r="I1724" s="10">
        <f t="shared" si="468"/>
        <v>89</v>
      </c>
      <c r="J1724" s="87">
        <f t="shared" si="469"/>
        <v>6.4774381368267822</v>
      </c>
      <c r="K1724" s="29">
        <v>641</v>
      </c>
      <c r="L1724" s="13">
        <v>641</v>
      </c>
      <c r="M1724" s="10">
        <f t="shared" si="470"/>
        <v>0</v>
      </c>
      <c r="N1724" s="87">
        <f t="shared" si="471"/>
        <v>0</v>
      </c>
      <c r="O1724" s="29">
        <v>3</v>
      </c>
      <c r="P1724" s="13">
        <v>3</v>
      </c>
      <c r="Q1724" s="10">
        <f t="shared" si="472"/>
        <v>0</v>
      </c>
      <c r="R1724" s="87">
        <f t="shared" si="473"/>
        <v>0</v>
      </c>
      <c r="S1724" s="29">
        <v>819</v>
      </c>
      <c r="T1724" s="13">
        <v>731</v>
      </c>
      <c r="U1724" s="10">
        <f t="shared" si="474"/>
        <v>88</v>
      </c>
      <c r="V1724" s="87">
        <f t="shared" si="475"/>
        <v>12.038303693570452</v>
      </c>
      <c r="W1724" s="88" t="s">
        <v>9853</v>
      </c>
      <c r="X1724" s="89">
        <v>632.03499999999997</v>
      </c>
      <c r="Y1724" s="89">
        <v>553.62900000000002</v>
      </c>
      <c r="Z1724" s="10">
        <f t="shared" si="476"/>
        <v>78.405999999999949</v>
      </c>
      <c r="AA1724" s="87">
        <f t="shared" si="477"/>
        <v>14.162191648197611</v>
      </c>
      <c r="AB1724" s="90" t="s">
        <v>9854</v>
      </c>
      <c r="AC1724" s="89">
        <v>113.378</v>
      </c>
      <c r="AD1724" s="89">
        <v>113.197</v>
      </c>
      <c r="AE1724" s="10">
        <f t="shared" si="478"/>
        <v>0.18099999999999739</v>
      </c>
      <c r="AF1724" s="11">
        <f t="shared" si="479"/>
        <v>0.15989823051847432</v>
      </c>
      <c r="AG1724" s="91" t="s">
        <v>5335</v>
      </c>
      <c r="AH1724" s="89">
        <v>25.425999999999998</v>
      </c>
      <c r="AI1724" s="89">
        <v>25.388999999999999</v>
      </c>
      <c r="AJ1724" s="10">
        <f t="shared" si="480"/>
        <v>3.6999999999999034E-2</v>
      </c>
      <c r="AK1724" s="87">
        <f t="shared" si="481"/>
        <v>0.14573240379691613</v>
      </c>
      <c r="AL1724" s="90" t="s">
        <v>9672</v>
      </c>
      <c r="AM1724" s="89">
        <v>11.007</v>
      </c>
      <c r="AN1724" s="89">
        <v>10.99</v>
      </c>
      <c r="AO1724" s="10">
        <f t="shared" si="482"/>
        <v>1.699999999999946E-2</v>
      </c>
      <c r="AP1724" s="11">
        <f t="shared" si="483"/>
        <v>0.1546860782529523</v>
      </c>
      <c r="AQ1724" s="91" t="s">
        <v>5438</v>
      </c>
      <c r="AR1724" s="89">
        <v>10.864000000000001</v>
      </c>
      <c r="AS1724" s="89">
        <v>0.88</v>
      </c>
      <c r="AT1724" s="10">
        <f t="shared" si="484"/>
        <v>9.984</v>
      </c>
      <c r="AU1724" s="87">
        <f t="shared" si="485"/>
        <v>1134.5454545454545</v>
      </c>
      <c r="AV1724" s="21" t="s">
        <v>9855</v>
      </c>
    </row>
    <row r="1725" spans="3:48" ht="50.1" customHeight="1">
      <c r="C1725" s="5"/>
      <c r="D1725" s="64" t="s">
        <v>3392</v>
      </c>
      <c r="E1725" s="65" t="s">
        <v>5275</v>
      </c>
      <c r="F1725" s="67" t="s">
        <v>3393</v>
      </c>
      <c r="G1725" s="29">
        <v>1701</v>
      </c>
      <c r="H1725" s="13">
        <v>1680</v>
      </c>
      <c r="I1725" s="10">
        <f t="shared" si="468"/>
        <v>21</v>
      </c>
      <c r="J1725" s="87">
        <f t="shared" si="469"/>
        <v>1.25</v>
      </c>
      <c r="K1725" s="29">
        <v>1309</v>
      </c>
      <c r="L1725" s="13">
        <v>1304</v>
      </c>
      <c r="M1725" s="10">
        <f t="shared" si="470"/>
        <v>5</v>
      </c>
      <c r="N1725" s="87">
        <f t="shared" si="471"/>
        <v>0.3834355828220859</v>
      </c>
      <c r="O1725" s="29">
        <v>0</v>
      </c>
      <c r="P1725" s="13">
        <v>0</v>
      </c>
      <c r="Q1725" s="10" t="str">
        <f t="shared" si="472"/>
        <v>-</v>
      </c>
      <c r="R1725" s="87" t="str">
        <f t="shared" si="473"/>
        <v>-</v>
      </c>
      <c r="S1725" s="29">
        <v>391</v>
      </c>
      <c r="T1725" s="13">
        <v>376</v>
      </c>
      <c r="U1725" s="10">
        <f t="shared" si="474"/>
        <v>15</v>
      </c>
      <c r="V1725" s="87">
        <f t="shared" si="475"/>
        <v>3.9893617021276597</v>
      </c>
      <c r="W1725" s="88" t="s">
        <v>5403</v>
      </c>
      <c r="X1725" s="89">
        <v>214</v>
      </c>
      <c r="Y1725" s="89">
        <v>181</v>
      </c>
      <c r="Z1725" s="10">
        <f t="shared" si="476"/>
        <v>33</v>
      </c>
      <c r="AA1725" s="87">
        <f t="shared" si="477"/>
        <v>18.232044198895029</v>
      </c>
      <c r="AB1725" s="90" t="s">
        <v>5346</v>
      </c>
      <c r="AC1725" s="89">
        <v>46</v>
      </c>
      <c r="AD1725" s="89">
        <v>56</v>
      </c>
      <c r="AE1725" s="10">
        <f t="shared" si="478"/>
        <v>-10</v>
      </c>
      <c r="AF1725" s="11">
        <f t="shared" si="479"/>
        <v>-17.857142857142858</v>
      </c>
      <c r="AG1725" s="91" t="s">
        <v>9856</v>
      </c>
      <c r="AH1725" s="89">
        <v>41</v>
      </c>
      <c r="AI1725" s="89">
        <v>41</v>
      </c>
      <c r="AJ1725" s="10">
        <f t="shared" si="480"/>
        <v>0</v>
      </c>
      <c r="AK1725" s="87">
        <f t="shared" si="481"/>
        <v>0</v>
      </c>
      <c r="AL1725" s="90" t="s">
        <v>9857</v>
      </c>
      <c r="AM1725" s="89">
        <v>38</v>
      </c>
      <c r="AN1725" s="89">
        <v>49</v>
      </c>
      <c r="AO1725" s="10">
        <f t="shared" si="482"/>
        <v>-11</v>
      </c>
      <c r="AP1725" s="11">
        <f t="shared" si="483"/>
        <v>-22.448979591836736</v>
      </c>
      <c r="AQ1725" s="91" t="s">
        <v>5880</v>
      </c>
      <c r="AR1725" s="89">
        <v>25</v>
      </c>
      <c r="AS1725" s="89">
        <v>25</v>
      </c>
      <c r="AT1725" s="10">
        <f t="shared" si="484"/>
        <v>0</v>
      </c>
      <c r="AU1725" s="87">
        <f t="shared" si="485"/>
        <v>0</v>
      </c>
      <c r="AV1725" s="21" t="s">
        <v>6940</v>
      </c>
    </row>
    <row r="1726" spans="3:48" ht="50.1" customHeight="1">
      <c r="C1726" s="5"/>
      <c r="D1726" s="64" t="s">
        <v>3394</v>
      </c>
      <c r="E1726" s="65" t="s">
        <v>5275</v>
      </c>
      <c r="F1726" s="67" t="s">
        <v>3395</v>
      </c>
      <c r="G1726" s="29">
        <v>3550</v>
      </c>
      <c r="H1726" s="13">
        <v>3475</v>
      </c>
      <c r="I1726" s="10">
        <f t="shared" si="468"/>
        <v>75</v>
      </c>
      <c r="J1726" s="87">
        <f t="shared" si="469"/>
        <v>2.1582733812949639</v>
      </c>
      <c r="K1726" s="29">
        <v>1388</v>
      </c>
      <c r="L1726" s="13">
        <v>1299</v>
      </c>
      <c r="M1726" s="10">
        <f t="shared" si="470"/>
        <v>89</v>
      </c>
      <c r="N1726" s="87">
        <f t="shared" si="471"/>
        <v>6.8514241724403391</v>
      </c>
      <c r="O1726" s="29">
        <v>22</v>
      </c>
      <c r="P1726" s="13">
        <v>22</v>
      </c>
      <c r="Q1726" s="10">
        <f t="shared" si="472"/>
        <v>0</v>
      </c>
      <c r="R1726" s="87">
        <f t="shared" si="473"/>
        <v>0</v>
      </c>
      <c r="S1726" s="29">
        <v>2140</v>
      </c>
      <c r="T1726" s="13">
        <v>2154</v>
      </c>
      <c r="U1726" s="10">
        <f t="shared" si="474"/>
        <v>-14</v>
      </c>
      <c r="V1726" s="87">
        <f t="shared" si="475"/>
        <v>-0.64995357474466109</v>
      </c>
      <c r="W1726" s="88" t="s">
        <v>5557</v>
      </c>
      <c r="X1726" s="89">
        <v>1027</v>
      </c>
      <c r="Y1726" s="89">
        <v>1046</v>
      </c>
      <c r="Z1726" s="10">
        <f t="shared" si="476"/>
        <v>-19</v>
      </c>
      <c r="AA1726" s="87">
        <f t="shared" si="477"/>
        <v>-1.8164435946462716</v>
      </c>
      <c r="AB1726" s="90" t="s">
        <v>9858</v>
      </c>
      <c r="AC1726" s="89">
        <v>624</v>
      </c>
      <c r="AD1726" s="89">
        <v>624</v>
      </c>
      <c r="AE1726" s="10">
        <f t="shared" si="478"/>
        <v>0</v>
      </c>
      <c r="AF1726" s="11">
        <f t="shared" si="479"/>
        <v>0</v>
      </c>
      <c r="AG1726" s="91" t="s">
        <v>9859</v>
      </c>
      <c r="AH1726" s="89">
        <v>122</v>
      </c>
      <c r="AI1726" s="89">
        <v>107</v>
      </c>
      <c r="AJ1726" s="10">
        <f t="shared" si="480"/>
        <v>15</v>
      </c>
      <c r="AK1726" s="87">
        <f t="shared" si="481"/>
        <v>14.018691588785046</v>
      </c>
      <c r="AL1726" s="90" t="s">
        <v>9860</v>
      </c>
      <c r="AM1726" s="89">
        <v>121</v>
      </c>
      <c r="AN1726" s="89">
        <v>129</v>
      </c>
      <c r="AO1726" s="10">
        <f t="shared" si="482"/>
        <v>-8</v>
      </c>
      <c r="AP1726" s="11">
        <f t="shared" si="483"/>
        <v>-6.2015503875968996</v>
      </c>
      <c r="AQ1726" s="91" t="s">
        <v>8130</v>
      </c>
      <c r="AR1726" s="89">
        <v>112</v>
      </c>
      <c r="AS1726" s="89">
        <v>115</v>
      </c>
      <c r="AT1726" s="10">
        <f t="shared" si="484"/>
        <v>-3</v>
      </c>
      <c r="AU1726" s="87">
        <f t="shared" si="485"/>
        <v>-2.6086956521739131</v>
      </c>
      <c r="AV1726" s="19" t="s">
        <v>6941</v>
      </c>
    </row>
    <row r="1727" spans="3:48" ht="50.1" customHeight="1">
      <c r="C1727" s="5"/>
      <c r="D1727" s="64" t="s">
        <v>3396</v>
      </c>
      <c r="E1727" s="65" t="s">
        <v>5275</v>
      </c>
      <c r="F1727" s="67" t="s">
        <v>3296</v>
      </c>
      <c r="G1727" s="29">
        <v>3426</v>
      </c>
      <c r="H1727" s="13">
        <v>3498</v>
      </c>
      <c r="I1727" s="10">
        <f t="shared" si="468"/>
        <v>-72</v>
      </c>
      <c r="J1727" s="87">
        <f t="shared" si="469"/>
        <v>-2.0583190394511153</v>
      </c>
      <c r="K1727" s="29">
        <v>2282</v>
      </c>
      <c r="L1727" s="13">
        <v>2171</v>
      </c>
      <c r="M1727" s="10">
        <f t="shared" si="470"/>
        <v>111</v>
      </c>
      <c r="N1727" s="87">
        <f t="shared" si="471"/>
        <v>5.112851220635652</v>
      </c>
      <c r="O1727" s="29">
        <v>101</v>
      </c>
      <c r="P1727" s="13">
        <v>100</v>
      </c>
      <c r="Q1727" s="10">
        <f t="shared" si="472"/>
        <v>1</v>
      </c>
      <c r="R1727" s="87">
        <f t="shared" si="473"/>
        <v>1</v>
      </c>
      <c r="S1727" s="29">
        <v>1044</v>
      </c>
      <c r="T1727" s="13">
        <v>1226</v>
      </c>
      <c r="U1727" s="10">
        <f t="shared" si="474"/>
        <v>-182</v>
      </c>
      <c r="V1727" s="87">
        <f t="shared" si="475"/>
        <v>-14.845024469820556</v>
      </c>
      <c r="W1727" s="88" t="s">
        <v>5339</v>
      </c>
      <c r="X1727" s="89">
        <v>402</v>
      </c>
      <c r="Y1727" s="89">
        <v>611</v>
      </c>
      <c r="Z1727" s="10">
        <f t="shared" si="476"/>
        <v>-209</v>
      </c>
      <c r="AA1727" s="87">
        <f t="shared" si="477"/>
        <v>-34.206219312602293</v>
      </c>
      <c r="AB1727" s="90" t="s">
        <v>5403</v>
      </c>
      <c r="AC1727" s="89">
        <v>400</v>
      </c>
      <c r="AD1727" s="89">
        <v>412</v>
      </c>
      <c r="AE1727" s="10">
        <f t="shared" si="478"/>
        <v>-12</v>
      </c>
      <c r="AF1727" s="11">
        <f t="shared" si="479"/>
        <v>-2.912621359223301</v>
      </c>
      <c r="AG1727" s="91" t="s">
        <v>5335</v>
      </c>
      <c r="AH1727" s="89">
        <v>200</v>
      </c>
      <c r="AI1727" s="89">
        <v>200</v>
      </c>
      <c r="AJ1727" s="10">
        <f t="shared" si="480"/>
        <v>0</v>
      </c>
      <c r="AK1727" s="87">
        <f t="shared" si="481"/>
        <v>0</v>
      </c>
      <c r="AL1727" s="90" t="s">
        <v>7948</v>
      </c>
      <c r="AM1727" s="89">
        <v>34</v>
      </c>
      <c r="AN1727" s="89" t="s">
        <v>5344</v>
      </c>
      <c r="AO1727" s="10" t="str">
        <f t="shared" si="482"/>
        <v>-</v>
      </c>
      <c r="AP1727" s="11" t="str">
        <f t="shared" si="483"/>
        <v>-</v>
      </c>
      <c r="AQ1727" s="91" t="s">
        <v>6973</v>
      </c>
      <c r="AR1727" s="89">
        <v>4</v>
      </c>
      <c r="AS1727" s="89">
        <v>1</v>
      </c>
      <c r="AT1727" s="10">
        <f t="shared" si="484"/>
        <v>3</v>
      </c>
      <c r="AU1727" s="87">
        <f t="shared" si="485"/>
        <v>300</v>
      </c>
      <c r="AV1727" s="19" t="s">
        <v>6942</v>
      </c>
    </row>
    <row r="1728" spans="3:48" ht="50.1" customHeight="1">
      <c r="C1728" s="5"/>
      <c r="D1728" s="64" t="s">
        <v>3397</v>
      </c>
      <c r="E1728" s="65" t="s">
        <v>5275</v>
      </c>
      <c r="F1728" s="67" t="s">
        <v>3398</v>
      </c>
      <c r="G1728" s="29">
        <v>790</v>
      </c>
      <c r="H1728" s="13">
        <v>820</v>
      </c>
      <c r="I1728" s="10">
        <f t="shared" si="468"/>
        <v>-30</v>
      </c>
      <c r="J1728" s="87">
        <f t="shared" si="469"/>
        <v>-3.6585365853658534</v>
      </c>
      <c r="K1728" s="29">
        <v>425</v>
      </c>
      <c r="L1728" s="13">
        <v>456</v>
      </c>
      <c r="M1728" s="10">
        <f t="shared" si="470"/>
        <v>-31</v>
      </c>
      <c r="N1728" s="87">
        <f t="shared" si="471"/>
        <v>-6.7982456140350882</v>
      </c>
      <c r="O1728" s="29">
        <v>0</v>
      </c>
      <c r="P1728" s="13">
        <v>0</v>
      </c>
      <c r="Q1728" s="10" t="str">
        <f t="shared" si="472"/>
        <v>-</v>
      </c>
      <c r="R1728" s="87" t="str">
        <f t="shared" si="473"/>
        <v>-</v>
      </c>
      <c r="S1728" s="29">
        <v>365</v>
      </c>
      <c r="T1728" s="13">
        <v>364</v>
      </c>
      <c r="U1728" s="10">
        <f t="shared" si="474"/>
        <v>1</v>
      </c>
      <c r="V1728" s="87">
        <f t="shared" si="475"/>
        <v>0.27472527472527475</v>
      </c>
      <c r="W1728" s="88" t="s">
        <v>9861</v>
      </c>
      <c r="X1728" s="89">
        <v>195</v>
      </c>
      <c r="Y1728" s="89">
        <v>172</v>
      </c>
      <c r="Z1728" s="10">
        <f t="shared" si="476"/>
        <v>23</v>
      </c>
      <c r="AA1728" s="87">
        <f t="shared" si="477"/>
        <v>13.372093023255813</v>
      </c>
      <c r="AB1728" s="90" t="s">
        <v>7236</v>
      </c>
      <c r="AC1728" s="89">
        <v>115</v>
      </c>
      <c r="AD1728" s="89">
        <v>138</v>
      </c>
      <c r="AE1728" s="10">
        <f t="shared" si="478"/>
        <v>-23</v>
      </c>
      <c r="AF1728" s="11">
        <f t="shared" si="479"/>
        <v>-16.666666666666664</v>
      </c>
      <c r="AG1728" s="91" t="s">
        <v>9862</v>
      </c>
      <c r="AH1728" s="89">
        <v>21</v>
      </c>
      <c r="AI1728" s="89">
        <v>23</v>
      </c>
      <c r="AJ1728" s="10">
        <f t="shared" si="480"/>
        <v>-2</v>
      </c>
      <c r="AK1728" s="87">
        <f t="shared" si="481"/>
        <v>-8.695652173913043</v>
      </c>
      <c r="AL1728" s="90" t="s">
        <v>9863</v>
      </c>
      <c r="AM1728" s="89">
        <v>12</v>
      </c>
      <c r="AN1728" s="89">
        <v>12</v>
      </c>
      <c r="AO1728" s="10">
        <f t="shared" si="482"/>
        <v>0</v>
      </c>
      <c r="AP1728" s="11">
        <f t="shared" si="483"/>
        <v>0</v>
      </c>
      <c r="AQ1728" s="91" t="s">
        <v>9864</v>
      </c>
      <c r="AR1728" s="89">
        <v>9</v>
      </c>
      <c r="AS1728" s="89">
        <v>9</v>
      </c>
      <c r="AT1728" s="10">
        <f t="shared" si="484"/>
        <v>0</v>
      </c>
      <c r="AU1728" s="87">
        <f t="shared" si="485"/>
        <v>0</v>
      </c>
      <c r="AV1728" s="19" t="s">
        <v>6943</v>
      </c>
    </row>
    <row r="1729" spans="3:48" ht="50.1" customHeight="1">
      <c r="C1729" s="5"/>
      <c r="D1729" s="64" t="s">
        <v>3399</v>
      </c>
      <c r="E1729" s="65" t="s">
        <v>5275</v>
      </c>
      <c r="F1729" s="67" t="s">
        <v>3400</v>
      </c>
      <c r="G1729" s="29">
        <v>10085</v>
      </c>
      <c r="H1729" s="13">
        <v>10147</v>
      </c>
      <c r="I1729" s="10">
        <f t="shared" si="468"/>
        <v>-62</v>
      </c>
      <c r="J1729" s="87">
        <f t="shared" si="469"/>
        <v>-0.61101803488715878</v>
      </c>
      <c r="K1729" s="29">
        <v>2652</v>
      </c>
      <c r="L1729" s="13">
        <v>2626</v>
      </c>
      <c r="M1729" s="10">
        <f t="shared" si="470"/>
        <v>26</v>
      </c>
      <c r="N1729" s="87">
        <f t="shared" si="471"/>
        <v>0.99009900990099009</v>
      </c>
      <c r="O1729" s="29">
        <v>1628</v>
      </c>
      <c r="P1729" s="13">
        <v>1759</v>
      </c>
      <c r="Q1729" s="10">
        <f t="shared" si="472"/>
        <v>-131</v>
      </c>
      <c r="R1729" s="87">
        <f t="shared" si="473"/>
        <v>-7.447413303013076</v>
      </c>
      <c r="S1729" s="29">
        <v>5805</v>
      </c>
      <c r="T1729" s="13">
        <v>5762</v>
      </c>
      <c r="U1729" s="10">
        <f t="shared" si="474"/>
        <v>43</v>
      </c>
      <c r="V1729" s="87">
        <f t="shared" si="475"/>
        <v>0.74626865671641784</v>
      </c>
      <c r="W1729" s="88" t="s">
        <v>5628</v>
      </c>
      <c r="X1729" s="89">
        <v>2023</v>
      </c>
      <c r="Y1729" s="89">
        <v>1983</v>
      </c>
      <c r="Z1729" s="10">
        <f t="shared" si="476"/>
        <v>40</v>
      </c>
      <c r="AA1729" s="87">
        <f t="shared" si="477"/>
        <v>2.0171457387796266</v>
      </c>
      <c r="AB1729" s="90" t="s">
        <v>5378</v>
      </c>
      <c r="AC1729" s="89">
        <v>1466</v>
      </c>
      <c r="AD1729" s="89">
        <v>1442</v>
      </c>
      <c r="AE1729" s="10">
        <f t="shared" si="478"/>
        <v>24</v>
      </c>
      <c r="AF1729" s="11">
        <f t="shared" si="479"/>
        <v>1.6643550624133148</v>
      </c>
      <c r="AG1729" s="91" t="s">
        <v>9809</v>
      </c>
      <c r="AH1729" s="89">
        <v>1189</v>
      </c>
      <c r="AI1729" s="89">
        <v>1187</v>
      </c>
      <c r="AJ1729" s="10">
        <f t="shared" si="480"/>
        <v>2</v>
      </c>
      <c r="AK1729" s="87">
        <f t="shared" si="481"/>
        <v>0.16849199663016007</v>
      </c>
      <c r="AL1729" s="90" t="s">
        <v>5335</v>
      </c>
      <c r="AM1729" s="89">
        <v>566</v>
      </c>
      <c r="AN1729" s="89">
        <v>566</v>
      </c>
      <c r="AO1729" s="10">
        <f t="shared" si="482"/>
        <v>0</v>
      </c>
      <c r="AP1729" s="11">
        <f t="shared" si="483"/>
        <v>0</v>
      </c>
      <c r="AQ1729" s="91" t="s">
        <v>7393</v>
      </c>
      <c r="AR1729" s="89">
        <v>402</v>
      </c>
      <c r="AS1729" s="89">
        <v>425</v>
      </c>
      <c r="AT1729" s="10">
        <f t="shared" si="484"/>
        <v>-23</v>
      </c>
      <c r="AU1729" s="87">
        <f t="shared" si="485"/>
        <v>-5.4117647058823524</v>
      </c>
      <c r="AV1729" s="19" t="s">
        <v>6944</v>
      </c>
    </row>
    <row r="1730" spans="3:48" ht="50.1" customHeight="1">
      <c r="C1730" s="5"/>
      <c r="D1730" s="64" t="s">
        <v>3401</v>
      </c>
      <c r="E1730" s="65" t="s">
        <v>5275</v>
      </c>
      <c r="F1730" s="67" t="s">
        <v>3402</v>
      </c>
      <c r="G1730" s="29">
        <v>6742</v>
      </c>
      <c r="H1730" s="13">
        <v>6720</v>
      </c>
      <c r="I1730" s="10">
        <f t="shared" si="468"/>
        <v>22</v>
      </c>
      <c r="J1730" s="87">
        <f t="shared" si="469"/>
        <v>0.32738095238095238</v>
      </c>
      <c r="K1730" s="29">
        <v>3501</v>
      </c>
      <c r="L1730" s="13">
        <v>3799</v>
      </c>
      <c r="M1730" s="10">
        <f t="shared" si="470"/>
        <v>-298</v>
      </c>
      <c r="N1730" s="87">
        <f t="shared" si="471"/>
        <v>-7.8441695182942874</v>
      </c>
      <c r="O1730" s="29">
        <v>449</v>
      </c>
      <c r="P1730" s="13">
        <v>410</v>
      </c>
      <c r="Q1730" s="10">
        <f t="shared" si="472"/>
        <v>39</v>
      </c>
      <c r="R1730" s="87">
        <f t="shared" si="473"/>
        <v>9.5121951219512191</v>
      </c>
      <c r="S1730" s="29">
        <v>2792</v>
      </c>
      <c r="T1730" s="13">
        <v>2511</v>
      </c>
      <c r="U1730" s="10">
        <f t="shared" si="474"/>
        <v>281</v>
      </c>
      <c r="V1730" s="87">
        <f t="shared" si="475"/>
        <v>11.190760653126244</v>
      </c>
      <c r="W1730" s="88" t="s">
        <v>5389</v>
      </c>
      <c r="X1730" s="89">
        <v>1660</v>
      </c>
      <c r="Y1730" s="89">
        <v>1663</v>
      </c>
      <c r="Z1730" s="10">
        <f t="shared" si="476"/>
        <v>-3</v>
      </c>
      <c r="AA1730" s="87">
        <f t="shared" si="477"/>
        <v>-0.18039687312086591</v>
      </c>
      <c r="AB1730" s="90" t="s">
        <v>6493</v>
      </c>
      <c r="AC1730" s="89">
        <v>622</v>
      </c>
      <c r="AD1730" s="89">
        <v>488</v>
      </c>
      <c r="AE1730" s="10">
        <f t="shared" si="478"/>
        <v>134</v>
      </c>
      <c r="AF1730" s="11">
        <f t="shared" si="479"/>
        <v>27.459016393442624</v>
      </c>
      <c r="AG1730" s="91" t="s">
        <v>5412</v>
      </c>
      <c r="AH1730" s="89">
        <v>437</v>
      </c>
      <c r="AI1730" s="89">
        <v>307</v>
      </c>
      <c r="AJ1730" s="10">
        <f t="shared" si="480"/>
        <v>130</v>
      </c>
      <c r="AK1730" s="87">
        <f t="shared" si="481"/>
        <v>42.34527687296417</v>
      </c>
      <c r="AL1730" s="90" t="s">
        <v>9865</v>
      </c>
      <c r="AM1730" s="89">
        <v>52</v>
      </c>
      <c r="AN1730" s="89">
        <v>52</v>
      </c>
      <c r="AO1730" s="10">
        <f t="shared" si="482"/>
        <v>0</v>
      </c>
      <c r="AP1730" s="11">
        <f t="shared" si="483"/>
        <v>0</v>
      </c>
      <c r="AQ1730" s="91" t="s">
        <v>5635</v>
      </c>
      <c r="AR1730" s="89">
        <v>20</v>
      </c>
      <c r="AS1730" s="89">
        <v>1</v>
      </c>
      <c r="AT1730" s="10">
        <f t="shared" si="484"/>
        <v>19</v>
      </c>
      <c r="AU1730" s="87">
        <f t="shared" si="485"/>
        <v>1900</v>
      </c>
      <c r="AV1730" s="19" t="s">
        <v>6945</v>
      </c>
    </row>
    <row r="1731" spans="3:48" ht="50.1" customHeight="1">
      <c r="C1731" s="5"/>
      <c r="D1731" s="64" t="s">
        <v>3403</v>
      </c>
      <c r="E1731" s="65" t="s">
        <v>5275</v>
      </c>
      <c r="F1731" s="67" t="s">
        <v>3404</v>
      </c>
      <c r="G1731" s="29">
        <v>3791</v>
      </c>
      <c r="H1731" s="13">
        <v>3591</v>
      </c>
      <c r="I1731" s="10">
        <f t="shared" si="468"/>
        <v>200</v>
      </c>
      <c r="J1731" s="87">
        <f t="shared" si="469"/>
        <v>5.5694792536897797</v>
      </c>
      <c r="K1731" s="29">
        <v>2000</v>
      </c>
      <c r="L1731" s="13">
        <v>2021</v>
      </c>
      <c r="M1731" s="10">
        <f t="shared" si="470"/>
        <v>-21</v>
      </c>
      <c r="N1731" s="87">
        <f t="shared" si="471"/>
        <v>-1.0390895596239487</v>
      </c>
      <c r="O1731" s="29">
        <v>426</v>
      </c>
      <c r="P1731" s="13">
        <v>384</v>
      </c>
      <c r="Q1731" s="10">
        <f t="shared" si="472"/>
        <v>42</v>
      </c>
      <c r="R1731" s="87">
        <f t="shared" si="473"/>
        <v>10.9375</v>
      </c>
      <c r="S1731" s="29">
        <v>1365</v>
      </c>
      <c r="T1731" s="13">
        <v>1185</v>
      </c>
      <c r="U1731" s="10">
        <f t="shared" si="474"/>
        <v>180</v>
      </c>
      <c r="V1731" s="87">
        <f t="shared" si="475"/>
        <v>15.18987341772152</v>
      </c>
      <c r="W1731" s="88" t="s">
        <v>5389</v>
      </c>
      <c r="X1731" s="89">
        <v>900</v>
      </c>
      <c r="Y1731" s="89">
        <v>900</v>
      </c>
      <c r="Z1731" s="10">
        <f t="shared" si="476"/>
        <v>0</v>
      </c>
      <c r="AA1731" s="87">
        <f t="shared" si="477"/>
        <v>0</v>
      </c>
      <c r="AB1731" s="90" t="s">
        <v>5412</v>
      </c>
      <c r="AC1731" s="89">
        <v>314</v>
      </c>
      <c r="AD1731" s="89">
        <v>134</v>
      </c>
      <c r="AE1731" s="10">
        <f t="shared" si="478"/>
        <v>180</v>
      </c>
      <c r="AF1731" s="11">
        <f t="shared" si="479"/>
        <v>134.32835820895522</v>
      </c>
      <c r="AG1731" s="91" t="s">
        <v>6946</v>
      </c>
      <c r="AH1731" s="89">
        <v>105</v>
      </c>
      <c r="AI1731" s="89">
        <v>116</v>
      </c>
      <c r="AJ1731" s="10">
        <f t="shared" si="480"/>
        <v>-11</v>
      </c>
      <c r="AK1731" s="87">
        <f t="shared" si="481"/>
        <v>-9.4827586206896548</v>
      </c>
      <c r="AL1731" s="90" t="s">
        <v>9866</v>
      </c>
      <c r="AM1731" s="89">
        <v>34</v>
      </c>
      <c r="AN1731" s="89">
        <v>34</v>
      </c>
      <c r="AO1731" s="10">
        <f t="shared" si="482"/>
        <v>0</v>
      </c>
      <c r="AP1731" s="11">
        <f t="shared" si="483"/>
        <v>0</v>
      </c>
      <c r="AQ1731" s="91" t="s">
        <v>5635</v>
      </c>
      <c r="AR1731" s="89">
        <v>11</v>
      </c>
      <c r="AS1731" s="89">
        <v>0</v>
      </c>
      <c r="AT1731" s="10">
        <f t="shared" si="484"/>
        <v>11</v>
      </c>
      <c r="AU1731" s="87" t="str">
        <f t="shared" si="485"/>
        <v>-</v>
      </c>
      <c r="AV1731" s="19" t="s">
        <v>6947</v>
      </c>
    </row>
    <row r="1732" spans="3:48" ht="50.1" customHeight="1">
      <c r="C1732" s="5"/>
      <c r="D1732" s="64" t="s">
        <v>3405</v>
      </c>
      <c r="E1732" s="65" t="s">
        <v>5275</v>
      </c>
      <c r="F1732" s="67" t="s">
        <v>3406</v>
      </c>
      <c r="G1732" s="29">
        <v>25229</v>
      </c>
      <c r="H1732" s="13">
        <v>24338</v>
      </c>
      <c r="I1732" s="10">
        <f t="shared" si="468"/>
        <v>891</v>
      </c>
      <c r="J1732" s="87">
        <f t="shared" si="469"/>
        <v>3.6609417372010844</v>
      </c>
      <c r="K1732" s="29">
        <v>0</v>
      </c>
      <c r="L1732" s="13">
        <v>0</v>
      </c>
      <c r="M1732" s="10" t="str">
        <f t="shared" si="470"/>
        <v>-</v>
      </c>
      <c r="N1732" s="87" t="str">
        <f t="shared" si="471"/>
        <v>-</v>
      </c>
      <c r="O1732" s="29">
        <v>0</v>
      </c>
      <c r="P1732" s="13">
        <v>0</v>
      </c>
      <c r="Q1732" s="10" t="str">
        <f t="shared" si="472"/>
        <v>-</v>
      </c>
      <c r="R1732" s="87" t="str">
        <f t="shared" si="473"/>
        <v>-</v>
      </c>
      <c r="S1732" s="29">
        <v>25229</v>
      </c>
      <c r="T1732" s="13">
        <v>24338</v>
      </c>
      <c r="U1732" s="10">
        <f t="shared" si="474"/>
        <v>891</v>
      </c>
      <c r="V1732" s="87">
        <f t="shared" si="475"/>
        <v>3.6609417372010844</v>
      </c>
      <c r="W1732" s="88" t="s">
        <v>5431</v>
      </c>
      <c r="X1732" s="89">
        <v>25229</v>
      </c>
      <c r="Y1732" s="89">
        <v>24338</v>
      </c>
      <c r="Z1732" s="10">
        <f t="shared" si="476"/>
        <v>891</v>
      </c>
      <c r="AA1732" s="87">
        <f t="shared" si="477"/>
        <v>3.6609417372010844</v>
      </c>
      <c r="AB1732" s="90" t="s">
        <v>11071</v>
      </c>
      <c r="AC1732" s="89" t="s">
        <v>11071</v>
      </c>
      <c r="AD1732" s="89" t="s">
        <v>5344</v>
      </c>
      <c r="AE1732" s="10" t="str">
        <f t="shared" si="478"/>
        <v>-</v>
      </c>
      <c r="AF1732" s="11" t="str">
        <f t="shared" si="479"/>
        <v>-</v>
      </c>
      <c r="AG1732" s="91" t="s">
        <v>11071</v>
      </c>
      <c r="AH1732" s="89" t="s">
        <v>11071</v>
      </c>
      <c r="AI1732" s="89" t="s">
        <v>5344</v>
      </c>
      <c r="AJ1732" s="10" t="str">
        <f t="shared" si="480"/>
        <v>-</v>
      </c>
      <c r="AK1732" s="87" t="str">
        <f t="shared" si="481"/>
        <v>-</v>
      </c>
      <c r="AL1732" s="90" t="s">
        <v>11071</v>
      </c>
      <c r="AM1732" s="89" t="s">
        <v>11071</v>
      </c>
      <c r="AN1732" s="89" t="s">
        <v>5344</v>
      </c>
      <c r="AO1732" s="10" t="str">
        <f t="shared" si="482"/>
        <v>-</v>
      </c>
      <c r="AP1732" s="11" t="str">
        <f t="shared" si="483"/>
        <v>-</v>
      </c>
      <c r="AQ1732" s="91" t="s">
        <v>11071</v>
      </c>
      <c r="AR1732" s="89" t="s">
        <v>5344</v>
      </c>
      <c r="AS1732" s="89" t="s">
        <v>5344</v>
      </c>
      <c r="AT1732" s="10" t="str">
        <f t="shared" si="484"/>
        <v>-</v>
      </c>
      <c r="AU1732" s="87" t="str">
        <f t="shared" si="485"/>
        <v>-</v>
      </c>
      <c r="AV1732" s="15"/>
    </row>
    <row r="1733" spans="3:48" ht="50.1" customHeight="1">
      <c r="C1733" s="5"/>
      <c r="D1733" s="64" t="s">
        <v>3407</v>
      </c>
      <c r="E1733" s="65" t="s">
        <v>5275</v>
      </c>
      <c r="F1733" s="67" t="s">
        <v>3408</v>
      </c>
      <c r="G1733" s="29">
        <v>52</v>
      </c>
      <c r="H1733" s="13">
        <v>52</v>
      </c>
      <c r="I1733" s="10">
        <f t="shared" si="468"/>
        <v>0</v>
      </c>
      <c r="J1733" s="87">
        <f t="shared" si="469"/>
        <v>0</v>
      </c>
      <c r="K1733" s="29">
        <v>0</v>
      </c>
      <c r="L1733" s="13">
        <v>0</v>
      </c>
      <c r="M1733" s="10" t="str">
        <f t="shared" si="470"/>
        <v>-</v>
      </c>
      <c r="N1733" s="87" t="str">
        <f t="shared" si="471"/>
        <v>-</v>
      </c>
      <c r="O1733" s="29">
        <v>0</v>
      </c>
      <c r="P1733" s="13">
        <v>0</v>
      </c>
      <c r="Q1733" s="10" t="str">
        <f t="shared" si="472"/>
        <v>-</v>
      </c>
      <c r="R1733" s="87" t="str">
        <f t="shared" si="473"/>
        <v>-</v>
      </c>
      <c r="S1733" s="29">
        <v>52</v>
      </c>
      <c r="T1733" s="13">
        <v>52</v>
      </c>
      <c r="U1733" s="10">
        <f t="shared" si="474"/>
        <v>0</v>
      </c>
      <c r="V1733" s="87">
        <f t="shared" si="475"/>
        <v>0</v>
      </c>
      <c r="W1733" s="88" t="s">
        <v>6152</v>
      </c>
      <c r="X1733" s="89">
        <v>52</v>
      </c>
      <c r="Y1733" s="89">
        <v>52</v>
      </c>
      <c r="Z1733" s="10">
        <f t="shared" si="476"/>
        <v>0</v>
      </c>
      <c r="AA1733" s="87">
        <f t="shared" si="477"/>
        <v>0</v>
      </c>
      <c r="AB1733" s="90" t="s">
        <v>11071</v>
      </c>
      <c r="AC1733" s="89" t="s">
        <v>11071</v>
      </c>
      <c r="AD1733" s="89" t="s">
        <v>5344</v>
      </c>
      <c r="AE1733" s="10" t="str">
        <f t="shared" si="478"/>
        <v>-</v>
      </c>
      <c r="AF1733" s="11" t="str">
        <f t="shared" si="479"/>
        <v>-</v>
      </c>
      <c r="AG1733" s="91" t="s">
        <v>11071</v>
      </c>
      <c r="AH1733" s="89" t="s">
        <v>11071</v>
      </c>
      <c r="AI1733" s="89" t="s">
        <v>5344</v>
      </c>
      <c r="AJ1733" s="10" t="str">
        <f t="shared" si="480"/>
        <v>-</v>
      </c>
      <c r="AK1733" s="87" t="str">
        <f t="shared" si="481"/>
        <v>-</v>
      </c>
      <c r="AL1733" s="90" t="s">
        <v>11071</v>
      </c>
      <c r="AM1733" s="89" t="s">
        <v>11071</v>
      </c>
      <c r="AN1733" s="89" t="s">
        <v>5344</v>
      </c>
      <c r="AO1733" s="10" t="str">
        <f t="shared" si="482"/>
        <v>-</v>
      </c>
      <c r="AP1733" s="11" t="str">
        <f t="shared" si="483"/>
        <v>-</v>
      </c>
      <c r="AQ1733" s="91" t="s">
        <v>11071</v>
      </c>
      <c r="AR1733" s="89" t="s">
        <v>5344</v>
      </c>
      <c r="AS1733" s="89" t="s">
        <v>5344</v>
      </c>
      <c r="AT1733" s="10" t="str">
        <f t="shared" si="484"/>
        <v>-</v>
      </c>
      <c r="AU1733" s="87" t="str">
        <f t="shared" si="485"/>
        <v>-</v>
      </c>
      <c r="AV1733" s="15"/>
    </row>
    <row r="1734" spans="3:48" ht="50.1" customHeight="1">
      <c r="C1734" s="5"/>
      <c r="D1734" s="64" t="s">
        <v>3409</v>
      </c>
      <c r="E1734" s="65" t="s">
        <v>5275</v>
      </c>
      <c r="F1734" s="67" t="s">
        <v>3410</v>
      </c>
      <c r="G1734" s="29">
        <v>62</v>
      </c>
      <c r="H1734" s="13">
        <v>59</v>
      </c>
      <c r="I1734" s="10">
        <f t="shared" si="468"/>
        <v>3</v>
      </c>
      <c r="J1734" s="87">
        <f t="shared" si="469"/>
        <v>5.0847457627118651</v>
      </c>
      <c r="K1734" s="29">
        <v>61</v>
      </c>
      <c r="L1734" s="13">
        <v>58</v>
      </c>
      <c r="M1734" s="10">
        <f t="shared" si="470"/>
        <v>3</v>
      </c>
      <c r="N1734" s="87">
        <f t="shared" si="471"/>
        <v>5.1724137931034484</v>
      </c>
      <c r="O1734" s="29">
        <v>0</v>
      </c>
      <c r="P1734" s="13">
        <v>0</v>
      </c>
      <c r="Q1734" s="10" t="str">
        <f t="shared" si="472"/>
        <v>-</v>
      </c>
      <c r="R1734" s="87" t="str">
        <f t="shared" si="473"/>
        <v>-</v>
      </c>
      <c r="S1734" s="29">
        <v>1</v>
      </c>
      <c r="T1734" s="13">
        <v>1</v>
      </c>
      <c r="U1734" s="10">
        <f t="shared" si="474"/>
        <v>0</v>
      </c>
      <c r="V1734" s="87">
        <f t="shared" si="475"/>
        <v>0</v>
      </c>
      <c r="W1734" s="88" t="s">
        <v>9867</v>
      </c>
      <c r="X1734" s="89">
        <v>1</v>
      </c>
      <c r="Y1734" s="89">
        <v>1</v>
      </c>
      <c r="Z1734" s="10">
        <f t="shared" si="476"/>
        <v>0</v>
      </c>
      <c r="AA1734" s="87">
        <f t="shared" si="477"/>
        <v>0</v>
      </c>
      <c r="AB1734" s="90" t="s">
        <v>11071</v>
      </c>
      <c r="AC1734" s="89" t="s">
        <v>11071</v>
      </c>
      <c r="AD1734" s="89" t="s">
        <v>5344</v>
      </c>
      <c r="AE1734" s="10" t="str">
        <f t="shared" si="478"/>
        <v>-</v>
      </c>
      <c r="AF1734" s="11" t="str">
        <f t="shared" si="479"/>
        <v>-</v>
      </c>
      <c r="AG1734" s="91" t="s">
        <v>11071</v>
      </c>
      <c r="AH1734" s="89" t="s">
        <v>11071</v>
      </c>
      <c r="AI1734" s="89" t="s">
        <v>5344</v>
      </c>
      <c r="AJ1734" s="10" t="str">
        <f t="shared" si="480"/>
        <v>-</v>
      </c>
      <c r="AK1734" s="87" t="str">
        <f t="shared" si="481"/>
        <v>-</v>
      </c>
      <c r="AL1734" s="90" t="s">
        <v>11071</v>
      </c>
      <c r="AM1734" s="89" t="s">
        <v>11071</v>
      </c>
      <c r="AN1734" s="89" t="s">
        <v>5344</v>
      </c>
      <c r="AO1734" s="10" t="str">
        <f t="shared" si="482"/>
        <v>-</v>
      </c>
      <c r="AP1734" s="11" t="str">
        <f t="shared" si="483"/>
        <v>-</v>
      </c>
      <c r="AQ1734" s="91" t="s">
        <v>11071</v>
      </c>
      <c r="AR1734" s="89" t="s">
        <v>5344</v>
      </c>
      <c r="AS1734" s="89" t="s">
        <v>5344</v>
      </c>
      <c r="AT1734" s="10" t="str">
        <f t="shared" si="484"/>
        <v>-</v>
      </c>
      <c r="AU1734" s="87" t="str">
        <f t="shared" si="485"/>
        <v>-</v>
      </c>
      <c r="AV1734" s="15"/>
    </row>
    <row r="1735" spans="3:48" ht="50.1" customHeight="1">
      <c r="C1735" s="5"/>
      <c r="D1735" s="64" t="s">
        <v>3411</v>
      </c>
      <c r="E1735" s="65" t="s">
        <v>5275</v>
      </c>
      <c r="F1735" s="67" t="s">
        <v>3412</v>
      </c>
      <c r="G1735" s="29">
        <v>893</v>
      </c>
      <c r="H1735" s="13">
        <v>866</v>
      </c>
      <c r="I1735" s="10">
        <f t="shared" si="468"/>
        <v>27</v>
      </c>
      <c r="J1735" s="87">
        <f t="shared" si="469"/>
        <v>3.1177829099307162</v>
      </c>
      <c r="K1735" s="29">
        <v>468</v>
      </c>
      <c r="L1735" s="13">
        <v>470</v>
      </c>
      <c r="M1735" s="10">
        <f t="shared" si="470"/>
        <v>-2</v>
      </c>
      <c r="N1735" s="87">
        <f t="shared" si="471"/>
        <v>-0.42553191489361702</v>
      </c>
      <c r="O1735" s="29">
        <v>0</v>
      </c>
      <c r="P1735" s="13">
        <v>0</v>
      </c>
      <c r="Q1735" s="10" t="str">
        <f t="shared" si="472"/>
        <v>-</v>
      </c>
      <c r="R1735" s="87" t="str">
        <f t="shared" si="473"/>
        <v>-</v>
      </c>
      <c r="S1735" s="29">
        <v>425</v>
      </c>
      <c r="T1735" s="13">
        <v>396</v>
      </c>
      <c r="U1735" s="10">
        <f t="shared" si="474"/>
        <v>29</v>
      </c>
      <c r="V1735" s="87">
        <f t="shared" si="475"/>
        <v>7.3232323232323235</v>
      </c>
      <c r="W1735" s="88" t="s">
        <v>5843</v>
      </c>
      <c r="X1735" s="89">
        <v>402</v>
      </c>
      <c r="Y1735" s="89">
        <v>373</v>
      </c>
      <c r="Z1735" s="10">
        <f t="shared" si="476"/>
        <v>29</v>
      </c>
      <c r="AA1735" s="87">
        <f t="shared" si="477"/>
        <v>7.7747989276139409</v>
      </c>
      <c r="AB1735" s="90" t="s">
        <v>9868</v>
      </c>
      <c r="AC1735" s="89">
        <v>23</v>
      </c>
      <c r="AD1735" s="89">
        <v>23</v>
      </c>
      <c r="AE1735" s="10">
        <f t="shared" si="478"/>
        <v>0</v>
      </c>
      <c r="AF1735" s="11">
        <f t="shared" si="479"/>
        <v>0</v>
      </c>
      <c r="AG1735" s="91" t="s">
        <v>11071</v>
      </c>
      <c r="AH1735" s="89" t="s">
        <v>11071</v>
      </c>
      <c r="AI1735" s="89" t="s">
        <v>5344</v>
      </c>
      <c r="AJ1735" s="10" t="str">
        <f t="shared" si="480"/>
        <v>-</v>
      </c>
      <c r="AK1735" s="87" t="str">
        <f t="shared" si="481"/>
        <v>-</v>
      </c>
      <c r="AL1735" s="90" t="s">
        <v>11071</v>
      </c>
      <c r="AM1735" s="89" t="s">
        <v>11071</v>
      </c>
      <c r="AN1735" s="89" t="s">
        <v>5344</v>
      </c>
      <c r="AO1735" s="10" t="str">
        <f t="shared" si="482"/>
        <v>-</v>
      </c>
      <c r="AP1735" s="11" t="str">
        <f t="shared" si="483"/>
        <v>-</v>
      </c>
      <c r="AQ1735" s="91" t="s">
        <v>11071</v>
      </c>
      <c r="AR1735" s="89" t="s">
        <v>5344</v>
      </c>
      <c r="AS1735" s="89" t="s">
        <v>5344</v>
      </c>
      <c r="AT1735" s="10" t="str">
        <f t="shared" si="484"/>
        <v>-</v>
      </c>
      <c r="AU1735" s="87" t="str">
        <f t="shared" si="485"/>
        <v>-</v>
      </c>
      <c r="AV1735" s="15"/>
    </row>
    <row r="1736" spans="3:48" ht="50.1" customHeight="1">
      <c r="C1736" s="5"/>
      <c r="D1736" s="64" t="s">
        <v>3413</v>
      </c>
      <c r="E1736" s="65" t="s">
        <v>5275</v>
      </c>
      <c r="F1736" s="67" t="s">
        <v>3414</v>
      </c>
      <c r="G1736" s="29">
        <v>102</v>
      </c>
      <c r="H1736" s="13">
        <v>98</v>
      </c>
      <c r="I1736" s="10">
        <f t="shared" si="468"/>
        <v>4</v>
      </c>
      <c r="J1736" s="87">
        <f t="shared" si="469"/>
        <v>4.0816326530612246</v>
      </c>
      <c r="K1736" s="29">
        <v>102</v>
      </c>
      <c r="L1736" s="13">
        <v>98</v>
      </c>
      <c r="M1736" s="10">
        <f t="shared" si="470"/>
        <v>4</v>
      </c>
      <c r="N1736" s="87">
        <f t="shared" si="471"/>
        <v>4.0816326530612246</v>
      </c>
      <c r="O1736" s="29">
        <v>0</v>
      </c>
      <c r="P1736" s="13">
        <v>0</v>
      </c>
      <c r="Q1736" s="10" t="str">
        <f t="shared" si="472"/>
        <v>-</v>
      </c>
      <c r="R1736" s="87" t="str">
        <f t="shared" si="473"/>
        <v>-</v>
      </c>
      <c r="S1736" s="29">
        <v>0</v>
      </c>
      <c r="T1736" s="13">
        <v>0</v>
      </c>
      <c r="U1736" s="10" t="str">
        <f t="shared" si="474"/>
        <v>-</v>
      </c>
      <c r="V1736" s="87" t="str">
        <f t="shared" si="475"/>
        <v>-</v>
      </c>
      <c r="W1736" s="88" t="s">
        <v>11071</v>
      </c>
      <c r="X1736" s="89" t="s">
        <v>11071</v>
      </c>
      <c r="Y1736" s="89" t="s">
        <v>5344</v>
      </c>
      <c r="Z1736" s="10" t="str">
        <f t="shared" si="476"/>
        <v>-</v>
      </c>
      <c r="AA1736" s="87" t="str">
        <f t="shared" si="477"/>
        <v>-</v>
      </c>
      <c r="AB1736" s="90" t="s">
        <v>11071</v>
      </c>
      <c r="AC1736" s="89" t="s">
        <v>11071</v>
      </c>
      <c r="AD1736" s="89" t="s">
        <v>5344</v>
      </c>
      <c r="AE1736" s="10" t="str">
        <f t="shared" si="478"/>
        <v>-</v>
      </c>
      <c r="AF1736" s="11" t="str">
        <f t="shared" si="479"/>
        <v>-</v>
      </c>
      <c r="AG1736" s="91" t="s">
        <v>11071</v>
      </c>
      <c r="AH1736" s="89" t="s">
        <v>11071</v>
      </c>
      <c r="AI1736" s="89" t="s">
        <v>5344</v>
      </c>
      <c r="AJ1736" s="10" t="str">
        <f t="shared" si="480"/>
        <v>-</v>
      </c>
      <c r="AK1736" s="87" t="str">
        <f t="shared" si="481"/>
        <v>-</v>
      </c>
      <c r="AL1736" s="90" t="s">
        <v>11071</v>
      </c>
      <c r="AM1736" s="89" t="s">
        <v>11071</v>
      </c>
      <c r="AN1736" s="89" t="s">
        <v>5344</v>
      </c>
      <c r="AO1736" s="10" t="str">
        <f t="shared" si="482"/>
        <v>-</v>
      </c>
      <c r="AP1736" s="11" t="str">
        <f t="shared" si="483"/>
        <v>-</v>
      </c>
      <c r="AQ1736" s="91" t="s">
        <v>11071</v>
      </c>
      <c r="AR1736" s="89" t="s">
        <v>5344</v>
      </c>
      <c r="AS1736" s="89" t="s">
        <v>5344</v>
      </c>
      <c r="AT1736" s="10" t="str">
        <f t="shared" si="484"/>
        <v>-</v>
      </c>
      <c r="AU1736" s="87" t="str">
        <f t="shared" si="485"/>
        <v>-</v>
      </c>
      <c r="AV1736" s="15"/>
    </row>
    <row r="1737" spans="3:48" ht="50.1" customHeight="1">
      <c r="C1737" s="5"/>
      <c r="D1737" s="64" t="s">
        <v>3415</v>
      </c>
      <c r="E1737" s="65" t="s">
        <v>5275</v>
      </c>
      <c r="F1737" s="67" t="s">
        <v>3416</v>
      </c>
      <c r="G1737" s="29">
        <v>5</v>
      </c>
      <c r="H1737" s="13">
        <v>5</v>
      </c>
      <c r="I1737" s="10">
        <f t="shared" ref="I1737:I1800" si="486">IF(OR(G1737&gt;0,H1737&gt;0),G1737-H1737,"-")</f>
        <v>0</v>
      </c>
      <c r="J1737" s="87">
        <f t="shared" ref="J1737:J1800" si="487">IFERROR(IF(OR(G1737&gt;0,H1737&gt;0),I1737/H1737*100,"-"),"-")</f>
        <v>0</v>
      </c>
      <c r="K1737" s="29">
        <v>5</v>
      </c>
      <c r="L1737" s="13">
        <v>5</v>
      </c>
      <c r="M1737" s="10">
        <f t="shared" ref="M1737:M1800" si="488">IF(OR(K1737&gt;0,L1737&gt;0),K1737-L1737,"-")</f>
        <v>0</v>
      </c>
      <c r="N1737" s="87">
        <f t="shared" ref="N1737:N1800" si="489">IFERROR(IF(OR(K1737&gt;0,L1737&gt;0),M1737/L1737*100,"-"),"-")</f>
        <v>0</v>
      </c>
      <c r="O1737" s="29">
        <v>0</v>
      </c>
      <c r="P1737" s="13">
        <v>0</v>
      </c>
      <c r="Q1737" s="10" t="str">
        <f t="shared" ref="Q1737:Q1800" si="490">IF(OR(O1737&gt;0,P1737&gt;0),O1737-P1737,"-")</f>
        <v>-</v>
      </c>
      <c r="R1737" s="87" t="str">
        <f t="shared" ref="R1737:R1800" si="491">IFERROR(IF(OR(O1737&gt;0,P1737&gt;0),Q1737/P1737*100,"-"),"-")</f>
        <v>-</v>
      </c>
      <c r="S1737" s="29">
        <v>0</v>
      </c>
      <c r="T1737" s="13">
        <v>0</v>
      </c>
      <c r="U1737" s="10" t="str">
        <f t="shared" ref="U1737:U1800" si="492">IF(OR(S1737&gt;0,T1737&gt;0),S1737-T1737,"-")</f>
        <v>-</v>
      </c>
      <c r="V1737" s="87" t="str">
        <f t="shared" ref="V1737:V1800" si="493">IFERROR(IF(OR(S1737&gt;0,T1737&gt;0),U1737/T1737*100,"-"),"-")</f>
        <v>-</v>
      </c>
      <c r="W1737" s="88" t="s">
        <v>11071</v>
      </c>
      <c r="X1737" s="89" t="s">
        <v>11071</v>
      </c>
      <c r="Y1737" s="89" t="s">
        <v>5344</v>
      </c>
      <c r="Z1737" s="10" t="str">
        <f t="shared" ref="Z1737:Z1800" si="494">IFERROR(IF(OR(X1737&gt;0,Y1737&gt;0),X1737-Y1737,"-"),"-")</f>
        <v>-</v>
      </c>
      <c r="AA1737" s="87" t="str">
        <f t="shared" ref="AA1737:AA1800" si="495">IFERROR(IF(OR(X1737&gt;0,Y1737&gt;0),Z1737/Y1737*100,"-"),"-")</f>
        <v>-</v>
      </c>
      <c r="AB1737" s="90" t="s">
        <v>11071</v>
      </c>
      <c r="AC1737" s="89" t="s">
        <v>11071</v>
      </c>
      <c r="AD1737" s="89" t="s">
        <v>5344</v>
      </c>
      <c r="AE1737" s="10" t="str">
        <f t="shared" ref="AE1737:AE1800" si="496">IFERROR(IF(OR(AC1737&gt;0,AD1737&gt;0),AC1737-AD1737,"-"),"-")</f>
        <v>-</v>
      </c>
      <c r="AF1737" s="11" t="str">
        <f t="shared" ref="AF1737:AF1800" si="497">IFERROR(IF(OR(AC1737&gt;0,AD1737&gt;0),AE1737/AD1737*100,"-"),"-")</f>
        <v>-</v>
      </c>
      <c r="AG1737" s="91" t="s">
        <v>11071</v>
      </c>
      <c r="AH1737" s="89" t="s">
        <v>11071</v>
      </c>
      <c r="AI1737" s="89" t="s">
        <v>5344</v>
      </c>
      <c r="AJ1737" s="10" t="str">
        <f t="shared" ref="AJ1737:AJ1800" si="498">IFERROR(IF(OR(AH1737&gt;0,AI1737&gt;0),AH1737-AI1737,"-"),"-")</f>
        <v>-</v>
      </c>
      <c r="AK1737" s="87" t="str">
        <f t="shared" ref="AK1737:AK1800" si="499">IFERROR(IF(OR(AH1737&gt;0,AI1737&gt;0),AJ1737/AI1737*100,"-"),"-")</f>
        <v>-</v>
      </c>
      <c r="AL1737" s="90" t="s">
        <v>11071</v>
      </c>
      <c r="AM1737" s="89" t="s">
        <v>11071</v>
      </c>
      <c r="AN1737" s="89" t="s">
        <v>5344</v>
      </c>
      <c r="AO1737" s="10" t="str">
        <f t="shared" ref="AO1737:AO1800" si="500">IFERROR(IF(OR(AM1737&gt;0,AN1737&gt;0),AM1737-AN1737,"-"),"-")</f>
        <v>-</v>
      </c>
      <c r="AP1737" s="11" t="str">
        <f t="shared" ref="AP1737:AP1800" si="501">IFERROR(IF(OR(AM1737&gt;0,AN1737&gt;0),AO1737/AN1737*100,"-"),"-")</f>
        <v>-</v>
      </c>
      <c r="AQ1737" s="91" t="s">
        <v>11071</v>
      </c>
      <c r="AR1737" s="89" t="s">
        <v>5344</v>
      </c>
      <c r="AS1737" s="89" t="s">
        <v>5344</v>
      </c>
      <c r="AT1737" s="10" t="str">
        <f t="shared" ref="AT1737:AT1800" si="502">IFERROR(IF(OR(AR1737&gt;0,AS1737&gt;0),AR1737-AS1737,"-"),"-")</f>
        <v>-</v>
      </c>
      <c r="AU1737" s="87" t="str">
        <f t="shared" ref="AU1737:AU1800" si="503">IFERROR(IF(OR(AR1737&gt;0,AS1737&gt;0),AT1737/AS1737*100,"-"),"-")</f>
        <v>-</v>
      </c>
      <c r="AV1737" s="15"/>
    </row>
    <row r="1738" spans="3:48" ht="50.1" customHeight="1">
      <c r="C1738" s="5"/>
      <c r="D1738" s="64" t="s">
        <v>3417</v>
      </c>
      <c r="E1738" s="65" t="s">
        <v>5275</v>
      </c>
      <c r="F1738" s="67" t="s">
        <v>3418</v>
      </c>
      <c r="G1738" s="29">
        <v>869</v>
      </c>
      <c r="H1738" s="13">
        <v>773</v>
      </c>
      <c r="I1738" s="10">
        <f t="shared" si="486"/>
        <v>96</v>
      </c>
      <c r="J1738" s="87">
        <f t="shared" si="487"/>
        <v>12.419146183699871</v>
      </c>
      <c r="K1738" s="29">
        <v>132</v>
      </c>
      <c r="L1738" s="13">
        <v>119</v>
      </c>
      <c r="M1738" s="10">
        <f t="shared" si="488"/>
        <v>13</v>
      </c>
      <c r="N1738" s="87">
        <f t="shared" si="489"/>
        <v>10.92436974789916</v>
      </c>
      <c r="O1738" s="29">
        <v>0</v>
      </c>
      <c r="P1738" s="13">
        <v>0</v>
      </c>
      <c r="Q1738" s="10" t="str">
        <f t="shared" si="490"/>
        <v>-</v>
      </c>
      <c r="R1738" s="87" t="str">
        <f t="shared" si="491"/>
        <v>-</v>
      </c>
      <c r="S1738" s="29">
        <v>737</v>
      </c>
      <c r="T1738" s="13">
        <v>654</v>
      </c>
      <c r="U1738" s="10">
        <f t="shared" si="492"/>
        <v>83</v>
      </c>
      <c r="V1738" s="87">
        <f t="shared" si="493"/>
        <v>12.691131498470948</v>
      </c>
      <c r="W1738" s="88" t="s">
        <v>9869</v>
      </c>
      <c r="X1738" s="89">
        <v>690</v>
      </c>
      <c r="Y1738" s="89">
        <v>604</v>
      </c>
      <c r="Z1738" s="10">
        <f t="shared" si="494"/>
        <v>86</v>
      </c>
      <c r="AA1738" s="87">
        <f t="shared" si="495"/>
        <v>14.23841059602649</v>
      </c>
      <c r="AB1738" s="90" t="s">
        <v>9870</v>
      </c>
      <c r="AC1738" s="89">
        <v>47</v>
      </c>
      <c r="AD1738" s="89">
        <v>50</v>
      </c>
      <c r="AE1738" s="10">
        <f t="shared" si="496"/>
        <v>-3</v>
      </c>
      <c r="AF1738" s="11">
        <f t="shared" si="497"/>
        <v>-6</v>
      </c>
      <c r="AG1738" s="91" t="s">
        <v>11071</v>
      </c>
      <c r="AH1738" s="89" t="s">
        <v>11071</v>
      </c>
      <c r="AI1738" s="89" t="s">
        <v>5344</v>
      </c>
      <c r="AJ1738" s="10" t="str">
        <f t="shared" si="498"/>
        <v>-</v>
      </c>
      <c r="AK1738" s="87" t="str">
        <f t="shared" si="499"/>
        <v>-</v>
      </c>
      <c r="AL1738" s="90" t="s">
        <v>11071</v>
      </c>
      <c r="AM1738" s="89" t="s">
        <v>11071</v>
      </c>
      <c r="AN1738" s="89" t="s">
        <v>5344</v>
      </c>
      <c r="AO1738" s="10" t="str">
        <f t="shared" si="500"/>
        <v>-</v>
      </c>
      <c r="AP1738" s="11" t="str">
        <f t="shared" si="501"/>
        <v>-</v>
      </c>
      <c r="AQ1738" s="91" t="s">
        <v>11071</v>
      </c>
      <c r="AR1738" s="89" t="s">
        <v>5344</v>
      </c>
      <c r="AS1738" s="89" t="s">
        <v>5344</v>
      </c>
      <c r="AT1738" s="10" t="str">
        <f t="shared" si="502"/>
        <v>-</v>
      </c>
      <c r="AU1738" s="87" t="str">
        <f t="shared" si="503"/>
        <v>-</v>
      </c>
      <c r="AV1738" s="15"/>
    </row>
    <row r="1739" spans="3:48" ht="50.1" customHeight="1">
      <c r="C1739" s="5"/>
      <c r="D1739" s="64" t="s">
        <v>3419</v>
      </c>
      <c r="E1739" s="65" t="s">
        <v>5275</v>
      </c>
      <c r="F1739" s="67" t="s">
        <v>3420</v>
      </c>
      <c r="G1739" s="29">
        <v>16</v>
      </c>
      <c r="H1739" s="13">
        <v>16</v>
      </c>
      <c r="I1739" s="10">
        <f t="shared" si="486"/>
        <v>0</v>
      </c>
      <c r="J1739" s="87">
        <f t="shared" si="487"/>
        <v>0</v>
      </c>
      <c r="K1739" s="29">
        <v>16</v>
      </c>
      <c r="L1739" s="13">
        <v>16</v>
      </c>
      <c r="M1739" s="10">
        <f t="shared" si="488"/>
        <v>0</v>
      </c>
      <c r="N1739" s="87">
        <f t="shared" si="489"/>
        <v>0</v>
      </c>
      <c r="O1739" s="29">
        <v>0</v>
      </c>
      <c r="P1739" s="13">
        <v>0</v>
      </c>
      <c r="Q1739" s="10" t="str">
        <f t="shared" si="490"/>
        <v>-</v>
      </c>
      <c r="R1739" s="87" t="str">
        <f t="shared" si="491"/>
        <v>-</v>
      </c>
      <c r="S1739" s="29">
        <v>0</v>
      </c>
      <c r="T1739" s="13">
        <v>0</v>
      </c>
      <c r="U1739" s="10" t="str">
        <f t="shared" si="492"/>
        <v>-</v>
      </c>
      <c r="V1739" s="87" t="str">
        <f t="shared" si="493"/>
        <v>-</v>
      </c>
      <c r="W1739" s="88" t="s">
        <v>11071</v>
      </c>
      <c r="X1739" s="89" t="s">
        <v>11071</v>
      </c>
      <c r="Y1739" s="89" t="s">
        <v>5344</v>
      </c>
      <c r="Z1739" s="10" t="str">
        <f t="shared" si="494"/>
        <v>-</v>
      </c>
      <c r="AA1739" s="87" t="str">
        <f t="shared" si="495"/>
        <v>-</v>
      </c>
      <c r="AB1739" s="90" t="s">
        <v>11071</v>
      </c>
      <c r="AC1739" s="89" t="s">
        <v>11071</v>
      </c>
      <c r="AD1739" s="89" t="s">
        <v>5344</v>
      </c>
      <c r="AE1739" s="10" t="str">
        <f t="shared" si="496"/>
        <v>-</v>
      </c>
      <c r="AF1739" s="11" t="str">
        <f t="shared" si="497"/>
        <v>-</v>
      </c>
      <c r="AG1739" s="91" t="s">
        <v>11071</v>
      </c>
      <c r="AH1739" s="89" t="s">
        <v>11071</v>
      </c>
      <c r="AI1739" s="89" t="s">
        <v>5344</v>
      </c>
      <c r="AJ1739" s="10" t="str">
        <f t="shared" si="498"/>
        <v>-</v>
      </c>
      <c r="AK1739" s="87" t="str">
        <f t="shared" si="499"/>
        <v>-</v>
      </c>
      <c r="AL1739" s="90" t="s">
        <v>11071</v>
      </c>
      <c r="AM1739" s="89" t="s">
        <v>11071</v>
      </c>
      <c r="AN1739" s="89" t="s">
        <v>5344</v>
      </c>
      <c r="AO1739" s="10" t="str">
        <f t="shared" si="500"/>
        <v>-</v>
      </c>
      <c r="AP1739" s="11" t="str">
        <f t="shared" si="501"/>
        <v>-</v>
      </c>
      <c r="AQ1739" s="91" t="s">
        <v>11071</v>
      </c>
      <c r="AR1739" s="89" t="s">
        <v>5344</v>
      </c>
      <c r="AS1739" s="89" t="s">
        <v>5344</v>
      </c>
      <c r="AT1739" s="10" t="str">
        <f t="shared" si="502"/>
        <v>-</v>
      </c>
      <c r="AU1739" s="87" t="str">
        <f t="shared" si="503"/>
        <v>-</v>
      </c>
      <c r="AV1739" s="20"/>
    </row>
    <row r="1740" spans="3:48" ht="50.1" customHeight="1">
      <c r="C1740" s="5"/>
      <c r="D1740" s="64" t="s">
        <v>3421</v>
      </c>
      <c r="E1740" s="65" t="s">
        <v>5275</v>
      </c>
      <c r="F1740" s="67" t="s">
        <v>3422</v>
      </c>
      <c r="G1740" s="29">
        <v>158</v>
      </c>
      <c r="H1740" s="13">
        <v>234</v>
      </c>
      <c r="I1740" s="10">
        <f t="shared" si="486"/>
        <v>-76</v>
      </c>
      <c r="J1740" s="87">
        <f t="shared" si="487"/>
        <v>-32.478632478632477</v>
      </c>
      <c r="K1740" s="29">
        <v>158</v>
      </c>
      <c r="L1740" s="13">
        <v>234</v>
      </c>
      <c r="M1740" s="10">
        <f t="shared" si="488"/>
        <v>-76</v>
      </c>
      <c r="N1740" s="87">
        <f t="shared" si="489"/>
        <v>-32.478632478632477</v>
      </c>
      <c r="O1740" s="29">
        <v>0</v>
      </c>
      <c r="P1740" s="13">
        <v>0</v>
      </c>
      <c r="Q1740" s="10" t="str">
        <f t="shared" si="490"/>
        <v>-</v>
      </c>
      <c r="R1740" s="87" t="str">
        <f t="shared" si="491"/>
        <v>-</v>
      </c>
      <c r="S1740" s="29">
        <v>0</v>
      </c>
      <c r="T1740" s="13">
        <v>0</v>
      </c>
      <c r="U1740" s="10" t="str">
        <f t="shared" si="492"/>
        <v>-</v>
      </c>
      <c r="V1740" s="87" t="str">
        <f t="shared" si="493"/>
        <v>-</v>
      </c>
      <c r="W1740" s="88" t="s">
        <v>11071</v>
      </c>
      <c r="X1740" s="89" t="s">
        <v>11071</v>
      </c>
      <c r="Y1740" s="89" t="s">
        <v>5344</v>
      </c>
      <c r="Z1740" s="10" t="str">
        <f t="shared" si="494"/>
        <v>-</v>
      </c>
      <c r="AA1740" s="87" t="str">
        <f t="shared" si="495"/>
        <v>-</v>
      </c>
      <c r="AB1740" s="90" t="s">
        <v>11071</v>
      </c>
      <c r="AC1740" s="89" t="s">
        <v>11071</v>
      </c>
      <c r="AD1740" s="89" t="s">
        <v>5344</v>
      </c>
      <c r="AE1740" s="10" t="str">
        <f t="shared" si="496"/>
        <v>-</v>
      </c>
      <c r="AF1740" s="11" t="str">
        <f t="shared" si="497"/>
        <v>-</v>
      </c>
      <c r="AG1740" s="91" t="s">
        <v>11071</v>
      </c>
      <c r="AH1740" s="89" t="s">
        <v>11071</v>
      </c>
      <c r="AI1740" s="89" t="s">
        <v>5344</v>
      </c>
      <c r="AJ1740" s="10" t="str">
        <f t="shared" si="498"/>
        <v>-</v>
      </c>
      <c r="AK1740" s="87" t="str">
        <f t="shared" si="499"/>
        <v>-</v>
      </c>
      <c r="AL1740" s="90" t="s">
        <v>11071</v>
      </c>
      <c r="AM1740" s="89" t="s">
        <v>11071</v>
      </c>
      <c r="AN1740" s="89" t="s">
        <v>5344</v>
      </c>
      <c r="AO1740" s="10" t="str">
        <f t="shared" si="500"/>
        <v>-</v>
      </c>
      <c r="AP1740" s="11" t="str">
        <f t="shared" si="501"/>
        <v>-</v>
      </c>
      <c r="AQ1740" s="91" t="s">
        <v>11071</v>
      </c>
      <c r="AR1740" s="89" t="s">
        <v>5344</v>
      </c>
      <c r="AS1740" s="89" t="s">
        <v>5344</v>
      </c>
      <c r="AT1740" s="10" t="str">
        <f t="shared" si="502"/>
        <v>-</v>
      </c>
      <c r="AU1740" s="87" t="str">
        <f t="shared" si="503"/>
        <v>-</v>
      </c>
      <c r="AV1740" s="20"/>
    </row>
    <row r="1741" spans="3:48" ht="50.1" customHeight="1">
      <c r="C1741" s="5"/>
      <c r="D1741" s="64" t="s">
        <v>3423</v>
      </c>
      <c r="E1741" s="65" t="s">
        <v>5275</v>
      </c>
      <c r="F1741" s="67" t="s">
        <v>3424</v>
      </c>
      <c r="G1741" s="29">
        <v>10</v>
      </c>
      <c r="H1741" s="13">
        <v>10</v>
      </c>
      <c r="I1741" s="10">
        <f t="shared" si="486"/>
        <v>0</v>
      </c>
      <c r="J1741" s="87">
        <f t="shared" si="487"/>
        <v>0</v>
      </c>
      <c r="K1741" s="29">
        <v>10</v>
      </c>
      <c r="L1741" s="13">
        <v>10</v>
      </c>
      <c r="M1741" s="10">
        <f t="shared" si="488"/>
        <v>0</v>
      </c>
      <c r="N1741" s="87">
        <f t="shared" si="489"/>
        <v>0</v>
      </c>
      <c r="O1741" s="29">
        <v>0</v>
      </c>
      <c r="P1741" s="13">
        <v>0</v>
      </c>
      <c r="Q1741" s="10" t="str">
        <f t="shared" si="490"/>
        <v>-</v>
      </c>
      <c r="R1741" s="87" t="str">
        <f t="shared" si="491"/>
        <v>-</v>
      </c>
      <c r="S1741" s="29">
        <v>0</v>
      </c>
      <c r="T1741" s="13">
        <v>0</v>
      </c>
      <c r="U1741" s="10" t="str">
        <f t="shared" si="492"/>
        <v>-</v>
      </c>
      <c r="V1741" s="87" t="str">
        <f t="shared" si="493"/>
        <v>-</v>
      </c>
      <c r="W1741" s="88" t="s">
        <v>11071</v>
      </c>
      <c r="X1741" s="89" t="s">
        <v>11071</v>
      </c>
      <c r="Y1741" s="89" t="s">
        <v>5344</v>
      </c>
      <c r="Z1741" s="10" t="str">
        <f t="shared" si="494"/>
        <v>-</v>
      </c>
      <c r="AA1741" s="87" t="str">
        <f t="shared" si="495"/>
        <v>-</v>
      </c>
      <c r="AB1741" s="90" t="s">
        <v>11071</v>
      </c>
      <c r="AC1741" s="89" t="s">
        <v>11071</v>
      </c>
      <c r="AD1741" s="89" t="s">
        <v>5344</v>
      </c>
      <c r="AE1741" s="10" t="str">
        <f t="shared" si="496"/>
        <v>-</v>
      </c>
      <c r="AF1741" s="11" t="str">
        <f t="shared" si="497"/>
        <v>-</v>
      </c>
      <c r="AG1741" s="91" t="s">
        <v>11071</v>
      </c>
      <c r="AH1741" s="89" t="s">
        <v>11071</v>
      </c>
      <c r="AI1741" s="89" t="s">
        <v>5344</v>
      </c>
      <c r="AJ1741" s="10" t="str">
        <f t="shared" si="498"/>
        <v>-</v>
      </c>
      <c r="AK1741" s="87" t="str">
        <f t="shared" si="499"/>
        <v>-</v>
      </c>
      <c r="AL1741" s="90" t="s">
        <v>11071</v>
      </c>
      <c r="AM1741" s="89" t="s">
        <v>11071</v>
      </c>
      <c r="AN1741" s="89" t="s">
        <v>5344</v>
      </c>
      <c r="AO1741" s="10" t="str">
        <f t="shared" si="500"/>
        <v>-</v>
      </c>
      <c r="AP1741" s="11" t="str">
        <f t="shared" si="501"/>
        <v>-</v>
      </c>
      <c r="AQ1741" s="91" t="s">
        <v>11071</v>
      </c>
      <c r="AR1741" s="89" t="s">
        <v>5344</v>
      </c>
      <c r="AS1741" s="89" t="s">
        <v>5344</v>
      </c>
      <c r="AT1741" s="10" t="str">
        <f t="shared" si="502"/>
        <v>-</v>
      </c>
      <c r="AU1741" s="87" t="str">
        <f t="shared" si="503"/>
        <v>-</v>
      </c>
      <c r="AV1741" s="15"/>
    </row>
    <row r="1742" spans="3:48" ht="50.1" customHeight="1">
      <c r="C1742" s="5"/>
      <c r="D1742" s="64" t="s">
        <v>3425</v>
      </c>
      <c r="E1742" s="65" t="s">
        <v>5275</v>
      </c>
      <c r="F1742" s="67" t="s">
        <v>3426</v>
      </c>
      <c r="G1742" s="29">
        <v>64</v>
      </c>
      <c r="H1742" s="13">
        <v>43</v>
      </c>
      <c r="I1742" s="10">
        <f t="shared" si="486"/>
        <v>21</v>
      </c>
      <c r="J1742" s="87">
        <f t="shared" si="487"/>
        <v>48.837209302325576</v>
      </c>
      <c r="K1742" s="29">
        <v>0</v>
      </c>
      <c r="L1742" s="13">
        <v>0</v>
      </c>
      <c r="M1742" s="10" t="str">
        <f t="shared" si="488"/>
        <v>-</v>
      </c>
      <c r="N1742" s="87" t="str">
        <f t="shared" si="489"/>
        <v>-</v>
      </c>
      <c r="O1742" s="29">
        <v>0</v>
      </c>
      <c r="P1742" s="13">
        <v>0</v>
      </c>
      <c r="Q1742" s="10" t="str">
        <f t="shared" si="490"/>
        <v>-</v>
      </c>
      <c r="R1742" s="87" t="str">
        <f t="shared" si="491"/>
        <v>-</v>
      </c>
      <c r="S1742" s="29">
        <v>64</v>
      </c>
      <c r="T1742" s="13">
        <v>43</v>
      </c>
      <c r="U1742" s="10">
        <f t="shared" si="492"/>
        <v>21</v>
      </c>
      <c r="V1742" s="87">
        <f t="shared" si="493"/>
        <v>48.837209302325576</v>
      </c>
      <c r="W1742" s="88" t="s">
        <v>5937</v>
      </c>
      <c r="X1742" s="89">
        <v>63.9</v>
      </c>
      <c r="Y1742" s="89">
        <v>42.9</v>
      </c>
      <c r="Z1742" s="10">
        <f t="shared" si="494"/>
        <v>21</v>
      </c>
      <c r="AA1742" s="87">
        <f t="shared" si="495"/>
        <v>48.951048951048953</v>
      </c>
      <c r="AB1742" s="90" t="s">
        <v>11071</v>
      </c>
      <c r="AC1742" s="89" t="s">
        <v>11071</v>
      </c>
      <c r="AD1742" s="89" t="s">
        <v>5344</v>
      </c>
      <c r="AE1742" s="10" t="str">
        <f t="shared" si="496"/>
        <v>-</v>
      </c>
      <c r="AF1742" s="11" t="str">
        <f t="shared" si="497"/>
        <v>-</v>
      </c>
      <c r="AG1742" s="91" t="s">
        <v>11071</v>
      </c>
      <c r="AH1742" s="89" t="s">
        <v>11071</v>
      </c>
      <c r="AI1742" s="89" t="s">
        <v>5344</v>
      </c>
      <c r="AJ1742" s="10" t="str">
        <f t="shared" si="498"/>
        <v>-</v>
      </c>
      <c r="AK1742" s="87" t="str">
        <f t="shared" si="499"/>
        <v>-</v>
      </c>
      <c r="AL1742" s="90" t="s">
        <v>11071</v>
      </c>
      <c r="AM1742" s="89" t="s">
        <v>11071</v>
      </c>
      <c r="AN1742" s="89" t="s">
        <v>5344</v>
      </c>
      <c r="AO1742" s="10" t="str">
        <f t="shared" si="500"/>
        <v>-</v>
      </c>
      <c r="AP1742" s="11" t="str">
        <f t="shared" si="501"/>
        <v>-</v>
      </c>
      <c r="AQ1742" s="91" t="s">
        <v>11071</v>
      </c>
      <c r="AR1742" s="89" t="s">
        <v>5344</v>
      </c>
      <c r="AS1742" s="89" t="s">
        <v>5344</v>
      </c>
      <c r="AT1742" s="10" t="str">
        <f t="shared" si="502"/>
        <v>-</v>
      </c>
      <c r="AU1742" s="87" t="str">
        <f t="shared" si="503"/>
        <v>-</v>
      </c>
      <c r="AV1742" s="15"/>
    </row>
    <row r="1743" spans="3:48" ht="50.1" customHeight="1">
      <c r="C1743" s="5"/>
      <c r="D1743" s="64" t="s">
        <v>3427</v>
      </c>
      <c r="E1743" s="65" t="s">
        <v>5275</v>
      </c>
      <c r="F1743" s="67" t="s">
        <v>3428</v>
      </c>
      <c r="G1743" s="29">
        <v>104</v>
      </c>
      <c r="H1743" s="13">
        <v>102</v>
      </c>
      <c r="I1743" s="10">
        <f t="shared" si="486"/>
        <v>2</v>
      </c>
      <c r="J1743" s="87">
        <f t="shared" si="487"/>
        <v>1.9607843137254901</v>
      </c>
      <c r="K1743" s="29">
        <v>104</v>
      </c>
      <c r="L1743" s="13">
        <v>102</v>
      </c>
      <c r="M1743" s="10">
        <f t="shared" si="488"/>
        <v>2</v>
      </c>
      <c r="N1743" s="87">
        <f t="shared" si="489"/>
        <v>1.9607843137254901</v>
      </c>
      <c r="O1743" s="29">
        <v>0</v>
      </c>
      <c r="P1743" s="13">
        <v>0</v>
      </c>
      <c r="Q1743" s="10" t="str">
        <f t="shared" si="490"/>
        <v>-</v>
      </c>
      <c r="R1743" s="87" t="str">
        <f t="shared" si="491"/>
        <v>-</v>
      </c>
      <c r="S1743" s="29">
        <v>0</v>
      </c>
      <c r="T1743" s="13">
        <v>0</v>
      </c>
      <c r="U1743" s="10" t="str">
        <f t="shared" si="492"/>
        <v>-</v>
      </c>
      <c r="V1743" s="87" t="str">
        <f t="shared" si="493"/>
        <v>-</v>
      </c>
      <c r="W1743" s="88" t="s">
        <v>11071</v>
      </c>
      <c r="X1743" s="89" t="s">
        <v>11071</v>
      </c>
      <c r="Y1743" s="89" t="s">
        <v>5344</v>
      </c>
      <c r="Z1743" s="10" t="str">
        <f t="shared" si="494"/>
        <v>-</v>
      </c>
      <c r="AA1743" s="87" t="str">
        <f t="shared" si="495"/>
        <v>-</v>
      </c>
      <c r="AB1743" s="90" t="s">
        <v>11071</v>
      </c>
      <c r="AC1743" s="89" t="s">
        <v>11071</v>
      </c>
      <c r="AD1743" s="89" t="s">
        <v>5344</v>
      </c>
      <c r="AE1743" s="10" t="str">
        <f t="shared" si="496"/>
        <v>-</v>
      </c>
      <c r="AF1743" s="11" t="str">
        <f t="shared" si="497"/>
        <v>-</v>
      </c>
      <c r="AG1743" s="91" t="s">
        <v>11071</v>
      </c>
      <c r="AH1743" s="89" t="s">
        <v>11071</v>
      </c>
      <c r="AI1743" s="89" t="s">
        <v>5344</v>
      </c>
      <c r="AJ1743" s="10" t="str">
        <f t="shared" si="498"/>
        <v>-</v>
      </c>
      <c r="AK1743" s="87" t="str">
        <f t="shared" si="499"/>
        <v>-</v>
      </c>
      <c r="AL1743" s="90" t="s">
        <v>11071</v>
      </c>
      <c r="AM1743" s="89" t="s">
        <v>11071</v>
      </c>
      <c r="AN1743" s="89" t="s">
        <v>5344</v>
      </c>
      <c r="AO1743" s="10" t="str">
        <f t="shared" si="500"/>
        <v>-</v>
      </c>
      <c r="AP1743" s="11" t="str">
        <f t="shared" si="501"/>
        <v>-</v>
      </c>
      <c r="AQ1743" s="91" t="s">
        <v>11071</v>
      </c>
      <c r="AR1743" s="89" t="s">
        <v>5344</v>
      </c>
      <c r="AS1743" s="89" t="s">
        <v>5344</v>
      </c>
      <c r="AT1743" s="10" t="str">
        <f t="shared" si="502"/>
        <v>-</v>
      </c>
      <c r="AU1743" s="87" t="str">
        <f t="shared" si="503"/>
        <v>-</v>
      </c>
      <c r="AV1743" s="15"/>
    </row>
    <row r="1744" spans="3:48" ht="50.1" customHeight="1">
      <c r="C1744" s="5"/>
      <c r="D1744" s="64" t="s">
        <v>3429</v>
      </c>
      <c r="E1744" s="65" t="s">
        <v>5275</v>
      </c>
      <c r="F1744" s="67" t="s">
        <v>3430</v>
      </c>
      <c r="G1744" s="29">
        <v>791</v>
      </c>
      <c r="H1744" s="13">
        <v>787</v>
      </c>
      <c r="I1744" s="10">
        <f t="shared" si="486"/>
        <v>4</v>
      </c>
      <c r="J1744" s="87">
        <f t="shared" si="487"/>
        <v>0.50825921219822112</v>
      </c>
      <c r="K1744" s="29">
        <v>51</v>
      </c>
      <c r="L1744" s="13">
        <v>45</v>
      </c>
      <c r="M1744" s="10">
        <f t="shared" si="488"/>
        <v>6</v>
      </c>
      <c r="N1744" s="87">
        <f t="shared" si="489"/>
        <v>13.333333333333334</v>
      </c>
      <c r="O1744" s="29">
        <v>0</v>
      </c>
      <c r="P1744" s="13">
        <v>0</v>
      </c>
      <c r="Q1744" s="10" t="str">
        <f t="shared" si="490"/>
        <v>-</v>
      </c>
      <c r="R1744" s="87" t="str">
        <f t="shared" si="491"/>
        <v>-</v>
      </c>
      <c r="S1744" s="29">
        <v>740</v>
      </c>
      <c r="T1744" s="13">
        <v>742</v>
      </c>
      <c r="U1744" s="10">
        <f t="shared" si="492"/>
        <v>-2</v>
      </c>
      <c r="V1744" s="87">
        <f t="shared" si="493"/>
        <v>-0.26954177897574128</v>
      </c>
      <c r="W1744" s="88" t="s">
        <v>9871</v>
      </c>
      <c r="X1744" s="89">
        <v>740</v>
      </c>
      <c r="Y1744" s="89">
        <v>742</v>
      </c>
      <c r="Z1744" s="10">
        <f t="shared" si="494"/>
        <v>-2</v>
      </c>
      <c r="AA1744" s="87">
        <f t="shared" si="495"/>
        <v>-0.26954177897574128</v>
      </c>
      <c r="AB1744" s="90" t="s">
        <v>11071</v>
      </c>
      <c r="AC1744" s="89" t="s">
        <v>11071</v>
      </c>
      <c r="AD1744" s="89" t="s">
        <v>5344</v>
      </c>
      <c r="AE1744" s="10" t="str">
        <f t="shared" si="496"/>
        <v>-</v>
      </c>
      <c r="AF1744" s="11" t="str">
        <f t="shared" si="497"/>
        <v>-</v>
      </c>
      <c r="AG1744" s="91" t="s">
        <v>11071</v>
      </c>
      <c r="AH1744" s="89" t="s">
        <v>11071</v>
      </c>
      <c r="AI1744" s="89" t="s">
        <v>5344</v>
      </c>
      <c r="AJ1744" s="10" t="str">
        <f t="shared" si="498"/>
        <v>-</v>
      </c>
      <c r="AK1744" s="87" t="str">
        <f t="shared" si="499"/>
        <v>-</v>
      </c>
      <c r="AL1744" s="90" t="s">
        <v>11071</v>
      </c>
      <c r="AM1744" s="89" t="s">
        <v>11071</v>
      </c>
      <c r="AN1744" s="89" t="s">
        <v>5344</v>
      </c>
      <c r="AO1744" s="10" t="str">
        <f t="shared" si="500"/>
        <v>-</v>
      </c>
      <c r="AP1744" s="11" t="str">
        <f t="shared" si="501"/>
        <v>-</v>
      </c>
      <c r="AQ1744" s="91" t="s">
        <v>11071</v>
      </c>
      <c r="AR1744" s="89" t="s">
        <v>5344</v>
      </c>
      <c r="AS1744" s="89" t="s">
        <v>5344</v>
      </c>
      <c r="AT1744" s="10" t="str">
        <f t="shared" si="502"/>
        <v>-</v>
      </c>
      <c r="AU1744" s="87" t="str">
        <f t="shared" si="503"/>
        <v>-</v>
      </c>
      <c r="AV1744" s="15"/>
    </row>
    <row r="1745" spans="3:48" ht="50.1" customHeight="1">
      <c r="C1745" s="5"/>
      <c r="D1745" s="64" t="s">
        <v>3431</v>
      </c>
      <c r="E1745" s="65" t="s">
        <v>5275</v>
      </c>
      <c r="F1745" s="67" t="s">
        <v>3432</v>
      </c>
      <c r="G1745" s="29">
        <v>51</v>
      </c>
      <c r="H1745" s="13">
        <v>51</v>
      </c>
      <c r="I1745" s="10">
        <f t="shared" si="486"/>
        <v>0</v>
      </c>
      <c r="J1745" s="87">
        <f t="shared" si="487"/>
        <v>0</v>
      </c>
      <c r="K1745" s="29">
        <v>39</v>
      </c>
      <c r="L1745" s="13">
        <v>40</v>
      </c>
      <c r="M1745" s="10">
        <f t="shared" si="488"/>
        <v>-1</v>
      </c>
      <c r="N1745" s="87">
        <f t="shared" si="489"/>
        <v>-2.5</v>
      </c>
      <c r="O1745" s="29">
        <v>0</v>
      </c>
      <c r="P1745" s="13">
        <v>0</v>
      </c>
      <c r="Q1745" s="10" t="str">
        <f t="shared" si="490"/>
        <v>-</v>
      </c>
      <c r="R1745" s="87" t="str">
        <f t="shared" si="491"/>
        <v>-</v>
      </c>
      <c r="S1745" s="29">
        <v>13</v>
      </c>
      <c r="T1745" s="13">
        <v>11</v>
      </c>
      <c r="U1745" s="10">
        <f t="shared" si="492"/>
        <v>2</v>
      </c>
      <c r="V1745" s="87">
        <f t="shared" si="493"/>
        <v>18.181818181818183</v>
      </c>
      <c r="W1745" s="88" t="s">
        <v>6948</v>
      </c>
      <c r="X1745" s="89">
        <v>13</v>
      </c>
      <c r="Y1745" s="89">
        <v>11</v>
      </c>
      <c r="Z1745" s="10">
        <f t="shared" si="494"/>
        <v>2</v>
      </c>
      <c r="AA1745" s="87">
        <f t="shared" si="495"/>
        <v>18.181818181818183</v>
      </c>
      <c r="AB1745" s="90" t="s">
        <v>11071</v>
      </c>
      <c r="AC1745" s="89" t="s">
        <v>11071</v>
      </c>
      <c r="AD1745" s="89" t="s">
        <v>5344</v>
      </c>
      <c r="AE1745" s="10" t="str">
        <f t="shared" si="496"/>
        <v>-</v>
      </c>
      <c r="AF1745" s="11" t="str">
        <f t="shared" si="497"/>
        <v>-</v>
      </c>
      <c r="AG1745" s="91" t="s">
        <v>11071</v>
      </c>
      <c r="AH1745" s="89" t="s">
        <v>11071</v>
      </c>
      <c r="AI1745" s="89" t="s">
        <v>5344</v>
      </c>
      <c r="AJ1745" s="10" t="str">
        <f t="shared" si="498"/>
        <v>-</v>
      </c>
      <c r="AK1745" s="87" t="str">
        <f t="shared" si="499"/>
        <v>-</v>
      </c>
      <c r="AL1745" s="90" t="s">
        <v>11071</v>
      </c>
      <c r="AM1745" s="89" t="s">
        <v>11071</v>
      </c>
      <c r="AN1745" s="89" t="s">
        <v>5344</v>
      </c>
      <c r="AO1745" s="10" t="str">
        <f t="shared" si="500"/>
        <v>-</v>
      </c>
      <c r="AP1745" s="11" t="str">
        <f t="shared" si="501"/>
        <v>-</v>
      </c>
      <c r="AQ1745" s="91" t="s">
        <v>11071</v>
      </c>
      <c r="AR1745" s="89" t="s">
        <v>5344</v>
      </c>
      <c r="AS1745" s="89" t="s">
        <v>5344</v>
      </c>
      <c r="AT1745" s="10" t="str">
        <f t="shared" si="502"/>
        <v>-</v>
      </c>
      <c r="AU1745" s="87" t="str">
        <f t="shared" si="503"/>
        <v>-</v>
      </c>
      <c r="AV1745" s="15"/>
    </row>
    <row r="1746" spans="3:48" ht="50.1" customHeight="1">
      <c r="C1746" s="5"/>
      <c r="D1746" s="64" t="s">
        <v>3433</v>
      </c>
      <c r="E1746" s="65" t="s">
        <v>5275</v>
      </c>
      <c r="F1746" s="67" t="s">
        <v>3434</v>
      </c>
      <c r="G1746" s="29">
        <v>331</v>
      </c>
      <c r="H1746" s="13">
        <v>330</v>
      </c>
      <c r="I1746" s="10">
        <f t="shared" si="486"/>
        <v>1</v>
      </c>
      <c r="J1746" s="87">
        <f t="shared" si="487"/>
        <v>0.30303030303030304</v>
      </c>
      <c r="K1746" s="29">
        <v>331</v>
      </c>
      <c r="L1746" s="13">
        <v>330</v>
      </c>
      <c r="M1746" s="10">
        <f t="shared" si="488"/>
        <v>1</v>
      </c>
      <c r="N1746" s="87">
        <f t="shared" si="489"/>
        <v>0.30303030303030304</v>
      </c>
      <c r="O1746" s="29">
        <v>0</v>
      </c>
      <c r="P1746" s="13">
        <v>0</v>
      </c>
      <c r="Q1746" s="10" t="str">
        <f t="shared" si="490"/>
        <v>-</v>
      </c>
      <c r="R1746" s="87" t="str">
        <f t="shared" si="491"/>
        <v>-</v>
      </c>
      <c r="S1746" s="29">
        <v>0</v>
      </c>
      <c r="T1746" s="13">
        <v>0</v>
      </c>
      <c r="U1746" s="10" t="str">
        <f t="shared" si="492"/>
        <v>-</v>
      </c>
      <c r="V1746" s="87" t="str">
        <f t="shared" si="493"/>
        <v>-</v>
      </c>
      <c r="W1746" s="88" t="s">
        <v>11071</v>
      </c>
      <c r="X1746" s="89" t="s">
        <v>11071</v>
      </c>
      <c r="Y1746" s="89" t="s">
        <v>5344</v>
      </c>
      <c r="Z1746" s="10" t="str">
        <f t="shared" si="494"/>
        <v>-</v>
      </c>
      <c r="AA1746" s="87" t="str">
        <f t="shared" si="495"/>
        <v>-</v>
      </c>
      <c r="AB1746" s="90" t="s">
        <v>11071</v>
      </c>
      <c r="AC1746" s="89" t="s">
        <v>11071</v>
      </c>
      <c r="AD1746" s="89" t="s">
        <v>5344</v>
      </c>
      <c r="AE1746" s="10" t="str">
        <f t="shared" si="496"/>
        <v>-</v>
      </c>
      <c r="AF1746" s="11" t="str">
        <f t="shared" si="497"/>
        <v>-</v>
      </c>
      <c r="AG1746" s="91" t="s">
        <v>11071</v>
      </c>
      <c r="AH1746" s="89" t="s">
        <v>11071</v>
      </c>
      <c r="AI1746" s="89" t="s">
        <v>5344</v>
      </c>
      <c r="AJ1746" s="10" t="str">
        <f t="shared" si="498"/>
        <v>-</v>
      </c>
      <c r="AK1746" s="87" t="str">
        <f t="shared" si="499"/>
        <v>-</v>
      </c>
      <c r="AL1746" s="90" t="s">
        <v>11071</v>
      </c>
      <c r="AM1746" s="89" t="s">
        <v>11071</v>
      </c>
      <c r="AN1746" s="89" t="s">
        <v>5344</v>
      </c>
      <c r="AO1746" s="10" t="str">
        <f t="shared" si="500"/>
        <v>-</v>
      </c>
      <c r="AP1746" s="11" t="str">
        <f t="shared" si="501"/>
        <v>-</v>
      </c>
      <c r="AQ1746" s="91" t="s">
        <v>11071</v>
      </c>
      <c r="AR1746" s="89" t="s">
        <v>5344</v>
      </c>
      <c r="AS1746" s="89" t="s">
        <v>5344</v>
      </c>
      <c r="AT1746" s="10" t="str">
        <f t="shared" si="502"/>
        <v>-</v>
      </c>
      <c r="AU1746" s="87" t="str">
        <f t="shared" si="503"/>
        <v>-</v>
      </c>
      <c r="AV1746" s="15"/>
    </row>
    <row r="1747" spans="3:48" ht="50.1" customHeight="1">
      <c r="C1747" s="5"/>
      <c r="D1747" s="64" t="s">
        <v>3435</v>
      </c>
      <c r="E1747" s="65" t="s">
        <v>5275</v>
      </c>
      <c r="F1747" s="67" t="s">
        <v>3436</v>
      </c>
      <c r="G1747" s="29">
        <v>102</v>
      </c>
      <c r="H1747" s="13">
        <v>102</v>
      </c>
      <c r="I1747" s="10">
        <f t="shared" si="486"/>
        <v>0</v>
      </c>
      <c r="J1747" s="87">
        <f t="shared" si="487"/>
        <v>0</v>
      </c>
      <c r="K1747" s="29">
        <v>0</v>
      </c>
      <c r="L1747" s="13">
        <v>0</v>
      </c>
      <c r="M1747" s="10" t="str">
        <f t="shared" si="488"/>
        <v>-</v>
      </c>
      <c r="N1747" s="87" t="str">
        <f t="shared" si="489"/>
        <v>-</v>
      </c>
      <c r="O1747" s="29">
        <v>0</v>
      </c>
      <c r="P1747" s="13">
        <v>0</v>
      </c>
      <c r="Q1747" s="10" t="str">
        <f t="shared" si="490"/>
        <v>-</v>
      </c>
      <c r="R1747" s="87" t="str">
        <f t="shared" si="491"/>
        <v>-</v>
      </c>
      <c r="S1747" s="29">
        <v>102</v>
      </c>
      <c r="T1747" s="13">
        <v>102</v>
      </c>
      <c r="U1747" s="10">
        <f t="shared" si="492"/>
        <v>0</v>
      </c>
      <c r="V1747" s="87">
        <f t="shared" si="493"/>
        <v>0</v>
      </c>
      <c r="W1747" s="88" t="s">
        <v>9872</v>
      </c>
      <c r="X1747" s="89">
        <v>102</v>
      </c>
      <c r="Y1747" s="89">
        <v>102</v>
      </c>
      <c r="Z1747" s="10">
        <f t="shared" si="494"/>
        <v>0</v>
      </c>
      <c r="AA1747" s="87">
        <f t="shared" si="495"/>
        <v>0</v>
      </c>
      <c r="AB1747" s="90" t="s">
        <v>11071</v>
      </c>
      <c r="AC1747" s="89" t="s">
        <v>11071</v>
      </c>
      <c r="AD1747" s="89" t="s">
        <v>5344</v>
      </c>
      <c r="AE1747" s="10" t="str">
        <f t="shared" si="496"/>
        <v>-</v>
      </c>
      <c r="AF1747" s="11" t="str">
        <f t="shared" si="497"/>
        <v>-</v>
      </c>
      <c r="AG1747" s="91" t="s">
        <v>11071</v>
      </c>
      <c r="AH1747" s="89" t="s">
        <v>11071</v>
      </c>
      <c r="AI1747" s="89" t="s">
        <v>5344</v>
      </c>
      <c r="AJ1747" s="10" t="str">
        <f t="shared" si="498"/>
        <v>-</v>
      </c>
      <c r="AK1747" s="87" t="str">
        <f t="shared" si="499"/>
        <v>-</v>
      </c>
      <c r="AL1747" s="90" t="s">
        <v>11071</v>
      </c>
      <c r="AM1747" s="89" t="s">
        <v>11071</v>
      </c>
      <c r="AN1747" s="89" t="s">
        <v>5344</v>
      </c>
      <c r="AO1747" s="10" t="str">
        <f t="shared" si="500"/>
        <v>-</v>
      </c>
      <c r="AP1747" s="11" t="str">
        <f t="shared" si="501"/>
        <v>-</v>
      </c>
      <c r="AQ1747" s="91" t="s">
        <v>11071</v>
      </c>
      <c r="AR1747" s="89" t="s">
        <v>5344</v>
      </c>
      <c r="AS1747" s="89" t="s">
        <v>5344</v>
      </c>
      <c r="AT1747" s="10" t="str">
        <f t="shared" si="502"/>
        <v>-</v>
      </c>
      <c r="AU1747" s="87" t="str">
        <f t="shared" si="503"/>
        <v>-</v>
      </c>
      <c r="AV1747" s="15"/>
    </row>
    <row r="1748" spans="3:48" ht="50.1" customHeight="1">
      <c r="C1748" s="5"/>
      <c r="D1748" s="64" t="s">
        <v>3437</v>
      </c>
      <c r="E1748" s="65" t="s">
        <v>5275</v>
      </c>
      <c r="F1748" s="67" t="s">
        <v>3438</v>
      </c>
      <c r="G1748" s="29">
        <v>226</v>
      </c>
      <c r="H1748" s="13">
        <v>197</v>
      </c>
      <c r="I1748" s="10">
        <f t="shared" si="486"/>
        <v>29</v>
      </c>
      <c r="J1748" s="87">
        <f t="shared" si="487"/>
        <v>14.720812182741117</v>
      </c>
      <c r="K1748" s="29">
        <v>80</v>
      </c>
      <c r="L1748" s="13">
        <v>66</v>
      </c>
      <c r="M1748" s="10">
        <f t="shared" si="488"/>
        <v>14</v>
      </c>
      <c r="N1748" s="87">
        <f t="shared" si="489"/>
        <v>21.212121212121211</v>
      </c>
      <c r="O1748" s="29">
        <v>0</v>
      </c>
      <c r="P1748" s="13">
        <v>0</v>
      </c>
      <c r="Q1748" s="10" t="str">
        <f t="shared" si="490"/>
        <v>-</v>
      </c>
      <c r="R1748" s="87" t="str">
        <f t="shared" si="491"/>
        <v>-</v>
      </c>
      <c r="S1748" s="29">
        <v>145</v>
      </c>
      <c r="T1748" s="13">
        <v>131</v>
      </c>
      <c r="U1748" s="10">
        <f t="shared" si="492"/>
        <v>14</v>
      </c>
      <c r="V1748" s="87">
        <f t="shared" si="493"/>
        <v>10.687022900763358</v>
      </c>
      <c r="W1748" s="88" t="s">
        <v>9873</v>
      </c>
      <c r="X1748" s="89">
        <v>92</v>
      </c>
      <c r="Y1748" s="89">
        <v>78</v>
      </c>
      <c r="Z1748" s="10">
        <f t="shared" si="494"/>
        <v>14</v>
      </c>
      <c r="AA1748" s="87">
        <f t="shared" si="495"/>
        <v>17.948717948717949</v>
      </c>
      <c r="AB1748" s="90" t="s">
        <v>9874</v>
      </c>
      <c r="AC1748" s="89">
        <v>53</v>
      </c>
      <c r="AD1748" s="89">
        <v>53</v>
      </c>
      <c r="AE1748" s="10">
        <f t="shared" si="496"/>
        <v>0</v>
      </c>
      <c r="AF1748" s="11">
        <f t="shared" si="497"/>
        <v>0</v>
      </c>
      <c r="AG1748" s="91" t="s">
        <v>11071</v>
      </c>
      <c r="AH1748" s="89" t="s">
        <v>11071</v>
      </c>
      <c r="AI1748" s="89" t="s">
        <v>5344</v>
      </c>
      <c r="AJ1748" s="10" t="str">
        <f t="shared" si="498"/>
        <v>-</v>
      </c>
      <c r="AK1748" s="87" t="str">
        <f t="shared" si="499"/>
        <v>-</v>
      </c>
      <c r="AL1748" s="90" t="s">
        <v>11071</v>
      </c>
      <c r="AM1748" s="89" t="s">
        <v>11071</v>
      </c>
      <c r="AN1748" s="89" t="s">
        <v>5344</v>
      </c>
      <c r="AO1748" s="10" t="str">
        <f t="shared" si="500"/>
        <v>-</v>
      </c>
      <c r="AP1748" s="11" t="str">
        <f t="shared" si="501"/>
        <v>-</v>
      </c>
      <c r="AQ1748" s="91" t="s">
        <v>11071</v>
      </c>
      <c r="AR1748" s="89" t="s">
        <v>5344</v>
      </c>
      <c r="AS1748" s="89" t="s">
        <v>5344</v>
      </c>
      <c r="AT1748" s="10" t="str">
        <f t="shared" si="502"/>
        <v>-</v>
      </c>
      <c r="AU1748" s="87" t="str">
        <f t="shared" si="503"/>
        <v>-</v>
      </c>
      <c r="AV1748" s="20"/>
    </row>
    <row r="1749" spans="3:48" ht="50.1" customHeight="1">
      <c r="C1749" s="5"/>
      <c r="D1749" s="64" t="s">
        <v>3439</v>
      </c>
      <c r="E1749" s="65" t="s">
        <v>5275</v>
      </c>
      <c r="F1749" s="67" t="s">
        <v>3440</v>
      </c>
      <c r="G1749" s="29">
        <v>36</v>
      </c>
      <c r="H1749" s="13">
        <v>33</v>
      </c>
      <c r="I1749" s="10">
        <f t="shared" si="486"/>
        <v>3</v>
      </c>
      <c r="J1749" s="87">
        <f t="shared" si="487"/>
        <v>9.0909090909090917</v>
      </c>
      <c r="K1749" s="29">
        <v>36</v>
      </c>
      <c r="L1749" s="13">
        <v>33</v>
      </c>
      <c r="M1749" s="10">
        <f t="shared" si="488"/>
        <v>3</v>
      </c>
      <c r="N1749" s="87">
        <f t="shared" si="489"/>
        <v>9.0909090909090917</v>
      </c>
      <c r="O1749" s="29">
        <v>0</v>
      </c>
      <c r="P1749" s="13">
        <v>0</v>
      </c>
      <c r="Q1749" s="10" t="str">
        <f t="shared" si="490"/>
        <v>-</v>
      </c>
      <c r="R1749" s="87" t="str">
        <f t="shared" si="491"/>
        <v>-</v>
      </c>
      <c r="S1749" s="29">
        <v>0</v>
      </c>
      <c r="T1749" s="13">
        <v>0</v>
      </c>
      <c r="U1749" s="10" t="str">
        <f t="shared" si="492"/>
        <v>-</v>
      </c>
      <c r="V1749" s="87" t="str">
        <f t="shared" si="493"/>
        <v>-</v>
      </c>
      <c r="W1749" s="88" t="s">
        <v>11071</v>
      </c>
      <c r="X1749" s="89" t="s">
        <v>11071</v>
      </c>
      <c r="Y1749" s="89" t="s">
        <v>5344</v>
      </c>
      <c r="Z1749" s="10" t="str">
        <f t="shared" si="494"/>
        <v>-</v>
      </c>
      <c r="AA1749" s="87" t="str">
        <f t="shared" si="495"/>
        <v>-</v>
      </c>
      <c r="AB1749" s="90" t="s">
        <v>11071</v>
      </c>
      <c r="AC1749" s="89" t="s">
        <v>11071</v>
      </c>
      <c r="AD1749" s="89" t="s">
        <v>5344</v>
      </c>
      <c r="AE1749" s="10" t="str">
        <f t="shared" si="496"/>
        <v>-</v>
      </c>
      <c r="AF1749" s="11" t="str">
        <f t="shared" si="497"/>
        <v>-</v>
      </c>
      <c r="AG1749" s="91" t="s">
        <v>11071</v>
      </c>
      <c r="AH1749" s="89" t="s">
        <v>11071</v>
      </c>
      <c r="AI1749" s="89" t="s">
        <v>5344</v>
      </c>
      <c r="AJ1749" s="10" t="str">
        <f t="shared" si="498"/>
        <v>-</v>
      </c>
      <c r="AK1749" s="87" t="str">
        <f t="shared" si="499"/>
        <v>-</v>
      </c>
      <c r="AL1749" s="90" t="s">
        <v>11071</v>
      </c>
      <c r="AM1749" s="89" t="s">
        <v>11071</v>
      </c>
      <c r="AN1749" s="89" t="s">
        <v>5344</v>
      </c>
      <c r="AO1749" s="10" t="str">
        <f t="shared" si="500"/>
        <v>-</v>
      </c>
      <c r="AP1749" s="11" t="str">
        <f t="shared" si="501"/>
        <v>-</v>
      </c>
      <c r="AQ1749" s="91" t="s">
        <v>11071</v>
      </c>
      <c r="AR1749" s="89" t="s">
        <v>5344</v>
      </c>
      <c r="AS1749" s="89" t="s">
        <v>5344</v>
      </c>
      <c r="AT1749" s="10" t="str">
        <f t="shared" si="502"/>
        <v>-</v>
      </c>
      <c r="AU1749" s="87" t="str">
        <f t="shared" si="503"/>
        <v>-</v>
      </c>
      <c r="AV1749" s="15"/>
    </row>
    <row r="1750" spans="3:48" ht="50.1" customHeight="1">
      <c r="C1750" s="5"/>
      <c r="D1750" s="64" t="s">
        <v>3441</v>
      </c>
      <c r="E1750" s="65" t="s">
        <v>5275</v>
      </c>
      <c r="F1750" s="67" t="s">
        <v>3442</v>
      </c>
      <c r="G1750" s="29">
        <v>201</v>
      </c>
      <c r="H1750" s="13">
        <v>196</v>
      </c>
      <c r="I1750" s="10">
        <f t="shared" si="486"/>
        <v>5</v>
      </c>
      <c r="J1750" s="87">
        <f t="shared" si="487"/>
        <v>2.5510204081632653</v>
      </c>
      <c r="K1750" s="29">
        <v>0</v>
      </c>
      <c r="L1750" s="13">
        <v>0</v>
      </c>
      <c r="M1750" s="10" t="str">
        <f t="shared" si="488"/>
        <v>-</v>
      </c>
      <c r="N1750" s="87" t="str">
        <f t="shared" si="489"/>
        <v>-</v>
      </c>
      <c r="O1750" s="29">
        <v>0</v>
      </c>
      <c r="P1750" s="13">
        <v>0</v>
      </c>
      <c r="Q1750" s="10" t="str">
        <f t="shared" si="490"/>
        <v>-</v>
      </c>
      <c r="R1750" s="87" t="str">
        <f t="shared" si="491"/>
        <v>-</v>
      </c>
      <c r="S1750" s="29">
        <v>201</v>
      </c>
      <c r="T1750" s="13">
        <v>196</v>
      </c>
      <c r="U1750" s="10">
        <f t="shared" si="492"/>
        <v>5</v>
      </c>
      <c r="V1750" s="87">
        <f t="shared" si="493"/>
        <v>2.5510204081632653</v>
      </c>
      <c r="W1750" s="88" t="s">
        <v>5843</v>
      </c>
      <c r="X1750" s="89">
        <v>201.19300000000001</v>
      </c>
      <c r="Y1750" s="89">
        <v>195.56100000000001</v>
      </c>
      <c r="Z1750" s="10">
        <f t="shared" si="494"/>
        <v>5.632000000000005</v>
      </c>
      <c r="AA1750" s="87">
        <f t="shared" si="495"/>
        <v>2.8799198204140932</v>
      </c>
      <c r="AB1750" s="90" t="s">
        <v>11071</v>
      </c>
      <c r="AC1750" s="89" t="s">
        <v>11071</v>
      </c>
      <c r="AD1750" s="89" t="s">
        <v>5344</v>
      </c>
      <c r="AE1750" s="10" t="str">
        <f t="shared" si="496"/>
        <v>-</v>
      </c>
      <c r="AF1750" s="11" t="str">
        <f t="shared" si="497"/>
        <v>-</v>
      </c>
      <c r="AG1750" s="91" t="s">
        <v>11071</v>
      </c>
      <c r="AH1750" s="89" t="s">
        <v>11071</v>
      </c>
      <c r="AI1750" s="89" t="s">
        <v>5344</v>
      </c>
      <c r="AJ1750" s="10" t="str">
        <f t="shared" si="498"/>
        <v>-</v>
      </c>
      <c r="AK1750" s="87" t="str">
        <f t="shared" si="499"/>
        <v>-</v>
      </c>
      <c r="AL1750" s="90" t="s">
        <v>11071</v>
      </c>
      <c r="AM1750" s="89" t="s">
        <v>11071</v>
      </c>
      <c r="AN1750" s="89" t="s">
        <v>5344</v>
      </c>
      <c r="AO1750" s="10" t="str">
        <f t="shared" si="500"/>
        <v>-</v>
      </c>
      <c r="AP1750" s="11" t="str">
        <f t="shared" si="501"/>
        <v>-</v>
      </c>
      <c r="AQ1750" s="91" t="s">
        <v>11071</v>
      </c>
      <c r="AR1750" s="89" t="s">
        <v>5344</v>
      </c>
      <c r="AS1750" s="89" t="s">
        <v>5344</v>
      </c>
      <c r="AT1750" s="10" t="str">
        <f t="shared" si="502"/>
        <v>-</v>
      </c>
      <c r="AU1750" s="87" t="str">
        <f t="shared" si="503"/>
        <v>-</v>
      </c>
      <c r="AV1750" s="15"/>
    </row>
    <row r="1751" spans="3:48" ht="50.1" customHeight="1">
      <c r="C1751" s="5"/>
      <c r="D1751" s="64" t="s">
        <v>3443</v>
      </c>
      <c r="E1751" s="65" t="s">
        <v>5275</v>
      </c>
      <c r="F1751" s="67" t="s">
        <v>3444</v>
      </c>
      <c r="G1751" s="29">
        <v>261</v>
      </c>
      <c r="H1751" s="13">
        <v>219</v>
      </c>
      <c r="I1751" s="10">
        <f t="shared" si="486"/>
        <v>42</v>
      </c>
      <c r="J1751" s="87">
        <f t="shared" si="487"/>
        <v>19.17808219178082</v>
      </c>
      <c r="K1751" s="29">
        <v>261</v>
      </c>
      <c r="L1751" s="13">
        <v>219</v>
      </c>
      <c r="M1751" s="10">
        <f t="shared" si="488"/>
        <v>42</v>
      </c>
      <c r="N1751" s="87">
        <f t="shared" si="489"/>
        <v>19.17808219178082</v>
      </c>
      <c r="O1751" s="29">
        <v>0</v>
      </c>
      <c r="P1751" s="13">
        <v>0</v>
      </c>
      <c r="Q1751" s="10" t="str">
        <f t="shared" si="490"/>
        <v>-</v>
      </c>
      <c r="R1751" s="87" t="str">
        <f t="shared" si="491"/>
        <v>-</v>
      </c>
      <c r="S1751" s="29">
        <v>0</v>
      </c>
      <c r="T1751" s="13">
        <v>0</v>
      </c>
      <c r="U1751" s="10" t="str">
        <f t="shared" si="492"/>
        <v>-</v>
      </c>
      <c r="V1751" s="87" t="str">
        <f t="shared" si="493"/>
        <v>-</v>
      </c>
      <c r="W1751" s="88" t="s">
        <v>11071</v>
      </c>
      <c r="X1751" s="89" t="s">
        <v>11071</v>
      </c>
      <c r="Y1751" s="89" t="s">
        <v>5344</v>
      </c>
      <c r="Z1751" s="10" t="str">
        <f t="shared" si="494"/>
        <v>-</v>
      </c>
      <c r="AA1751" s="87" t="str">
        <f t="shared" si="495"/>
        <v>-</v>
      </c>
      <c r="AB1751" s="90" t="s">
        <v>11071</v>
      </c>
      <c r="AC1751" s="89" t="s">
        <v>11071</v>
      </c>
      <c r="AD1751" s="89" t="s">
        <v>5344</v>
      </c>
      <c r="AE1751" s="10" t="str">
        <f t="shared" si="496"/>
        <v>-</v>
      </c>
      <c r="AF1751" s="11" t="str">
        <f t="shared" si="497"/>
        <v>-</v>
      </c>
      <c r="AG1751" s="91" t="s">
        <v>11071</v>
      </c>
      <c r="AH1751" s="89" t="s">
        <v>11071</v>
      </c>
      <c r="AI1751" s="89" t="s">
        <v>5344</v>
      </c>
      <c r="AJ1751" s="10" t="str">
        <f t="shared" si="498"/>
        <v>-</v>
      </c>
      <c r="AK1751" s="87" t="str">
        <f t="shared" si="499"/>
        <v>-</v>
      </c>
      <c r="AL1751" s="90" t="s">
        <v>11071</v>
      </c>
      <c r="AM1751" s="89" t="s">
        <v>11071</v>
      </c>
      <c r="AN1751" s="89" t="s">
        <v>5344</v>
      </c>
      <c r="AO1751" s="10" t="str">
        <f t="shared" si="500"/>
        <v>-</v>
      </c>
      <c r="AP1751" s="11" t="str">
        <f t="shared" si="501"/>
        <v>-</v>
      </c>
      <c r="AQ1751" s="91" t="s">
        <v>11071</v>
      </c>
      <c r="AR1751" s="89" t="s">
        <v>5344</v>
      </c>
      <c r="AS1751" s="89" t="s">
        <v>5344</v>
      </c>
      <c r="AT1751" s="10" t="str">
        <f t="shared" si="502"/>
        <v>-</v>
      </c>
      <c r="AU1751" s="87" t="str">
        <f t="shared" si="503"/>
        <v>-</v>
      </c>
      <c r="AV1751" s="15"/>
    </row>
    <row r="1752" spans="3:48" ht="50.1" customHeight="1">
      <c r="C1752" s="5"/>
      <c r="D1752" s="64" t="s">
        <v>3445</v>
      </c>
      <c r="E1752" s="65" t="s">
        <v>5275</v>
      </c>
      <c r="F1752" s="67" t="s">
        <v>3446</v>
      </c>
      <c r="G1752" s="29">
        <v>80</v>
      </c>
      <c r="H1752" s="13">
        <v>61</v>
      </c>
      <c r="I1752" s="10">
        <f t="shared" si="486"/>
        <v>19</v>
      </c>
      <c r="J1752" s="87">
        <f t="shared" si="487"/>
        <v>31.147540983606557</v>
      </c>
      <c r="K1752" s="29">
        <v>0</v>
      </c>
      <c r="L1752" s="13">
        <v>0</v>
      </c>
      <c r="M1752" s="10" t="str">
        <f t="shared" si="488"/>
        <v>-</v>
      </c>
      <c r="N1752" s="87" t="str">
        <f t="shared" si="489"/>
        <v>-</v>
      </c>
      <c r="O1752" s="29">
        <v>0</v>
      </c>
      <c r="P1752" s="13">
        <v>0</v>
      </c>
      <c r="Q1752" s="10" t="str">
        <f t="shared" si="490"/>
        <v>-</v>
      </c>
      <c r="R1752" s="87" t="str">
        <f t="shared" si="491"/>
        <v>-</v>
      </c>
      <c r="S1752" s="29">
        <v>80</v>
      </c>
      <c r="T1752" s="13">
        <v>61</v>
      </c>
      <c r="U1752" s="10">
        <f t="shared" si="492"/>
        <v>19</v>
      </c>
      <c r="V1752" s="87">
        <f t="shared" si="493"/>
        <v>31.147540983606557</v>
      </c>
      <c r="W1752" s="88" t="s">
        <v>9875</v>
      </c>
      <c r="X1752" s="89">
        <v>80</v>
      </c>
      <c r="Y1752" s="89">
        <v>61</v>
      </c>
      <c r="Z1752" s="10">
        <f t="shared" si="494"/>
        <v>19</v>
      </c>
      <c r="AA1752" s="87">
        <f t="shared" si="495"/>
        <v>31.147540983606557</v>
      </c>
      <c r="AB1752" s="90" t="s">
        <v>11071</v>
      </c>
      <c r="AC1752" s="89" t="s">
        <v>11071</v>
      </c>
      <c r="AD1752" s="89" t="s">
        <v>5344</v>
      </c>
      <c r="AE1752" s="10" t="str">
        <f t="shared" si="496"/>
        <v>-</v>
      </c>
      <c r="AF1752" s="11" t="str">
        <f t="shared" si="497"/>
        <v>-</v>
      </c>
      <c r="AG1752" s="91" t="s">
        <v>11071</v>
      </c>
      <c r="AH1752" s="89" t="s">
        <v>11071</v>
      </c>
      <c r="AI1752" s="89" t="s">
        <v>5344</v>
      </c>
      <c r="AJ1752" s="10" t="str">
        <f t="shared" si="498"/>
        <v>-</v>
      </c>
      <c r="AK1752" s="87" t="str">
        <f t="shared" si="499"/>
        <v>-</v>
      </c>
      <c r="AL1752" s="90" t="s">
        <v>11071</v>
      </c>
      <c r="AM1752" s="89" t="s">
        <v>11071</v>
      </c>
      <c r="AN1752" s="89" t="s">
        <v>5344</v>
      </c>
      <c r="AO1752" s="10" t="str">
        <f t="shared" si="500"/>
        <v>-</v>
      </c>
      <c r="AP1752" s="11" t="str">
        <f t="shared" si="501"/>
        <v>-</v>
      </c>
      <c r="AQ1752" s="91" t="s">
        <v>11071</v>
      </c>
      <c r="AR1752" s="89" t="s">
        <v>5344</v>
      </c>
      <c r="AS1752" s="89" t="s">
        <v>5344</v>
      </c>
      <c r="AT1752" s="10" t="str">
        <f t="shared" si="502"/>
        <v>-</v>
      </c>
      <c r="AU1752" s="87" t="str">
        <f t="shared" si="503"/>
        <v>-</v>
      </c>
      <c r="AV1752" s="15"/>
    </row>
    <row r="1753" spans="3:48" ht="50.1" customHeight="1">
      <c r="C1753" s="5"/>
      <c r="D1753" s="64" t="s">
        <v>3447</v>
      </c>
      <c r="E1753" s="65" t="s">
        <v>5275</v>
      </c>
      <c r="F1753" s="67" t="s">
        <v>3448</v>
      </c>
      <c r="G1753" s="29">
        <v>3054</v>
      </c>
      <c r="H1753" s="13">
        <v>3040</v>
      </c>
      <c r="I1753" s="10">
        <f t="shared" si="486"/>
        <v>14</v>
      </c>
      <c r="J1753" s="87">
        <f t="shared" si="487"/>
        <v>0.46052631578947362</v>
      </c>
      <c r="K1753" s="29">
        <v>8</v>
      </c>
      <c r="L1753" s="13">
        <v>4</v>
      </c>
      <c r="M1753" s="10">
        <f t="shared" si="488"/>
        <v>4</v>
      </c>
      <c r="N1753" s="87">
        <f t="shared" si="489"/>
        <v>100</v>
      </c>
      <c r="O1753" s="29">
        <v>0</v>
      </c>
      <c r="P1753" s="13">
        <v>0</v>
      </c>
      <c r="Q1753" s="10" t="str">
        <f t="shared" si="490"/>
        <v>-</v>
      </c>
      <c r="R1753" s="87" t="str">
        <f t="shared" si="491"/>
        <v>-</v>
      </c>
      <c r="S1753" s="29">
        <v>3046</v>
      </c>
      <c r="T1753" s="13">
        <v>3036</v>
      </c>
      <c r="U1753" s="10">
        <f t="shared" si="492"/>
        <v>10</v>
      </c>
      <c r="V1753" s="87">
        <f t="shared" si="493"/>
        <v>0.32938076416337286</v>
      </c>
      <c r="W1753" s="88" t="s">
        <v>6426</v>
      </c>
      <c r="X1753" s="89">
        <v>3005</v>
      </c>
      <c r="Y1753" s="89">
        <v>3000</v>
      </c>
      <c r="Z1753" s="10">
        <f t="shared" si="494"/>
        <v>5</v>
      </c>
      <c r="AA1753" s="87">
        <f t="shared" si="495"/>
        <v>0.16666666666666669</v>
      </c>
      <c r="AB1753" s="90" t="s">
        <v>9876</v>
      </c>
      <c r="AC1753" s="89">
        <v>41</v>
      </c>
      <c r="AD1753" s="89">
        <v>36</v>
      </c>
      <c r="AE1753" s="10">
        <f t="shared" si="496"/>
        <v>5</v>
      </c>
      <c r="AF1753" s="11">
        <f t="shared" si="497"/>
        <v>13.888888888888889</v>
      </c>
      <c r="AG1753" s="91" t="s">
        <v>11071</v>
      </c>
      <c r="AH1753" s="89" t="s">
        <v>11071</v>
      </c>
      <c r="AI1753" s="89" t="s">
        <v>5344</v>
      </c>
      <c r="AJ1753" s="10" t="str">
        <f t="shared" si="498"/>
        <v>-</v>
      </c>
      <c r="AK1753" s="87" t="str">
        <f t="shared" si="499"/>
        <v>-</v>
      </c>
      <c r="AL1753" s="90" t="s">
        <v>11071</v>
      </c>
      <c r="AM1753" s="89" t="s">
        <v>11071</v>
      </c>
      <c r="AN1753" s="89" t="s">
        <v>5344</v>
      </c>
      <c r="AO1753" s="10" t="str">
        <f t="shared" si="500"/>
        <v>-</v>
      </c>
      <c r="AP1753" s="11" t="str">
        <f t="shared" si="501"/>
        <v>-</v>
      </c>
      <c r="AQ1753" s="91" t="s">
        <v>11071</v>
      </c>
      <c r="AR1753" s="89" t="s">
        <v>5344</v>
      </c>
      <c r="AS1753" s="89" t="s">
        <v>5344</v>
      </c>
      <c r="AT1753" s="10" t="str">
        <f t="shared" si="502"/>
        <v>-</v>
      </c>
      <c r="AU1753" s="87" t="str">
        <f t="shared" si="503"/>
        <v>-</v>
      </c>
      <c r="AV1753" s="15"/>
    </row>
    <row r="1754" spans="3:48" ht="50.1" customHeight="1">
      <c r="C1754" s="5"/>
      <c r="D1754" s="64" t="s">
        <v>3449</v>
      </c>
      <c r="E1754" s="65" t="s">
        <v>5275</v>
      </c>
      <c r="F1754" s="67" t="s">
        <v>3450</v>
      </c>
      <c r="G1754" s="29">
        <v>7</v>
      </c>
      <c r="H1754" s="13">
        <v>7</v>
      </c>
      <c r="I1754" s="10">
        <f t="shared" si="486"/>
        <v>0</v>
      </c>
      <c r="J1754" s="87">
        <f t="shared" si="487"/>
        <v>0</v>
      </c>
      <c r="K1754" s="29">
        <v>0</v>
      </c>
      <c r="L1754" s="13">
        <v>0</v>
      </c>
      <c r="M1754" s="10" t="str">
        <f t="shared" si="488"/>
        <v>-</v>
      </c>
      <c r="N1754" s="87" t="str">
        <f t="shared" si="489"/>
        <v>-</v>
      </c>
      <c r="O1754" s="29">
        <v>0</v>
      </c>
      <c r="P1754" s="13">
        <v>0</v>
      </c>
      <c r="Q1754" s="10" t="str">
        <f t="shared" si="490"/>
        <v>-</v>
      </c>
      <c r="R1754" s="87" t="str">
        <f t="shared" si="491"/>
        <v>-</v>
      </c>
      <c r="S1754" s="29">
        <v>7</v>
      </c>
      <c r="T1754" s="13">
        <v>7</v>
      </c>
      <c r="U1754" s="10">
        <f t="shared" si="492"/>
        <v>0</v>
      </c>
      <c r="V1754" s="87">
        <f t="shared" si="493"/>
        <v>0</v>
      </c>
      <c r="W1754" s="88" t="s">
        <v>11071</v>
      </c>
      <c r="X1754" s="89" t="s">
        <v>11071</v>
      </c>
      <c r="Y1754" s="89" t="s">
        <v>5344</v>
      </c>
      <c r="Z1754" s="10" t="str">
        <f t="shared" si="494"/>
        <v>-</v>
      </c>
      <c r="AA1754" s="87" t="str">
        <f t="shared" si="495"/>
        <v>-</v>
      </c>
      <c r="AB1754" s="90" t="s">
        <v>11071</v>
      </c>
      <c r="AC1754" s="89" t="s">
        <v>11071</v>
      </c>
      <c r="AD1754" s="89" t="s">
        <v>5344</v>
      </c>
      <c r="AE1754" s="10" t="str">
        <f t="shared" si="496"/>
        <v>-</v>
      </c>
      <c r="AF1754" s="11" t="str">
        <f t="shared" si="497"/>
        <v>-</v>
      </c>
      <c r="AG1754" s="91" t="s">
        <v>11071</v>
      </c>
      <c r="AH1754" s="89" t="s">
        <v>11071</v>
      </c>
      <c r="AI1754" s="89" t="s">
        <v>5344</v>
      </c>
      <c r="AJ1754" s="10" t="str">
        <f t="shared" si="498"/>
        <v>-</v>
      </c>
      <c r="AK1754" s="87" t="str">
        <f t="shared" si="499"/>
        <v>-</v>
      </c>
      <c r="AL1754" s="90" t="s">
        <v>11071</v>
      </c>
      <c r="AM1754" s="89" t="s">
        <v>11071</v>
      </c>
      <c r="AN1754" s="89" t="s">
        <v>5344</v>
      </c>
      <c r="AO1754" s="10" t="str">
        <f t="shared" si="500"/>
        <v>-</v>
      </c>
      <c r="AP1754" s="11" t="str">
        <f t="shared" si="501"/>
        <v>-</v>
      </c>
      <c r="AQ1754" s="91" t="s">
        <v>11071</v>
      </c>
      <c r="AR1754" s="89" t="s">
        <v>5344</v>
      </c>
      <c r="AS1754" s="89" t="s">
        <v>5344</v>
      </c>
      <c r="AT1754" s="10" t="str">
        <f t="shared" si="502"/>
        <v>-</v>
      </c>
      <c r="AU1754" s="87" t="str">
        <f t="shared" si="503"/>
        <v>-</v>
      </c>
      <c r="AV1754" s="15"/>
    </row>
    <row r="1755" spans="3:48" ht="50.1" customHeight="1">
      <c r="C1755" s="5"/>
      <c r="D1755" s="64" t="s">
        <v>3451</v>
      </c>
      <c r="E1755" s="65" t="s">
        <v>5275</v>
      </c>
      <c r="F1755" s="67" t="s">
        <v>3452</v>
      </c>
      <c r="G1755" s="29">
        <v>63</v>
      </c>
      <c r="H1755" s="13">
        <v>49</v>
      </c>
      <c r="I1755" s="10">
        <f t="shared" si="486"/>
        <v>14</v>
      </c>
      <c r="J1755" s="87">
        <f t="shared" si="487"/>
        <v>28.571428571428569</v>
      </c>
      <c r="K1755" s="29">
        <v>0</v>
      </c>
      <c r="L1755" s="13">
        <v>0</v>
      </c>
      <c r="M1755" s="10" t="str">
        <f t="shared" si="488"/>
        <v>-</v>
      </c>
      <c r="N1755" s="87" t="str">
        <f t="shared" si="489"/>
        <v>-</v>
      </c>
      <c r="O1755" s="29">
        <v>0</v>
      </c>
      <c r="P1755" s="13">
        <v>0</v>
      </c>
      <c r="Q1755" s="10" t="str">
        <f t="shared" si="490"/>
        <v>-</v>
      </c>
      <c r="R1755" s="87" t="str">
        <f t="shared" si="491"/>
        <v>-</v>
      </c>
      <c r="S1755" s="29">
        <v>63</v>
      </c>
      <c r="T1755" s="13">
        <v>49</v>
      </c>
      <c r="U1755" s="10">
        <f t="shared" si="492"/>
        <v>14</v>
      </c>
      <c r="V1755" s="87">
        <f t="shared" si="493"/>
        <v>28.571428571428569</v>
      </c>
      <c r="W1755" s="88" t="s">
        <v>5339</v>
      </c>
      <c r="X1755" s="89">
        <v>63</v>
      </c>
      <c r="Y1755" s="89">
        <v>49</v>
      </c>
      <c r="Z1755" s="10">
        <f t="shared" si="494"/>
        <v>14</v>
      </c>
      <c r="AA1755" s="87">
        <f t="shared" si="495"/>
        <v>28.571428571428569</v>
      </c>
      <c r="AB1755" s="90" t="s">
        <v>11071</v>
      </c>
      <c r="AC1755" s="89" t="s">
        <v>11071</v>
      </c>
      <c r="AD1755" s="89" t="s">
        <v>5344</v>
      </c>
      <c r="AE1755" s="10" t="str">
        <f t="shared" si="496"/>
        <v>-</v>
      </c>
      <c r="AF1755" s="11" t="str">
        <f t="shared" si="497"/>
        <v>-</v>
      </c>
      <c r="AG1755" s="91" t="s">
        <v>11071</v>
      </c>
      <c r="AH1755" s="89" t="s">
        <v>11071</v>
      </c>
      <c r="AI1755" s="89" t="s">
        <v>5344</v>
      </c>
      <c r="AJ1755" s="10" t="str">
        <f t="shared" si="498"/>
        <v>-</v>
      </c>
      <c r="AK1755" s="87" t="str">
        <f t="shared" si="499"/>
        <v>-</v>
      </c>
      <c r="AL1755" s="90" t="s">
        <v>11071</v>
      </c>
      <c r="AM1755" s="89" t="s">
        <v>11071</v>
      </c>
      <c r="AN1755" s="89" t="s">
        <v>5344</v>
      </c>
      <c r="AO1755" s="10" t="str">
        <f t="shared" si="500"/>
        <v>-</v>
      </c>
      <c r="AP1755" s="11" t="str">
        <f t="shared" si="501"/>
        <v>-</v>
      </c>
      <c r="AQ1755" s="91" t="s">
        <v>11071</v>
      </c>
      <c r="AR1755" s="89" t="s">
        <v>5344</v>
      </c>
      <c r="AS1755" s="89" t="s">
        <v>5344</v>
      </c>
      <c r="AT1755" s="10" t="str">
        <f t="shared" si="502"/>
        <v>-</v>
      </c>
      <c r="AU1755" s="87" t="str">
        <f t="shared" si="503"/>
        <v>-</v>
      </c>
      <c r="AV1755" s="15"/>
    </row>
    <row r="1756" spans="3:48" ht="50.1" customHeight="1">
      <c r="C1756" s="5"/>
      <c r="D1756" s="64" t="s">
        <v>3453</v>
      </c>
      <c r="E1756" s="65" t="s">
        <v>5275</v>
      </c>
      <c r="F1756" s="67" t="s">
        <v>3454</v>
      </c>
      <c r="G1756" s="29">
        <v>11</v>
      </c>
      <c r="H1756" s="13">
        <v>11</v>
      </c>
      <c r="I1756" s="10">
        <f t="shared" si="486"/>
        <v>0</v>
      </c>
      <c r="J1756" s="87">
        <f t="shared" si="487"/>
        <v>0</v>
      </c>
      <c r="K1756" s="29">
        <v>0</v>
      </c>
      <c r="L1756" s="13">
        <v>0</v>
      </c>
      <c r="M1756" s="10" t="str">
        <f t="shared" si="488"/>
        <v>-</v>
      </c>
      <c r="N1756" s="87" t="str">
        <f t="shared" si="489"/>
        <v>-</v>
      </c>
      <c r="O1756" s="29">
        <v>0</v>
      </c>
      <c r="P1756" s="13">
        <v>0</v>
      </c>
      <c r="Q1756" s="10" t="str">
        <f t="shared" si="490"/>
        <v>-</v>
      </c>
      <c r="R1756" s="87" t="str">
        <f t="shared" si="491"/>
        <v>-</v>
      </c>
      <c r="S1756" s="29">
        <v>11</v>
      </c>
      <c r="T1756" s="13">
        <v>11</v>
      </c>
      <c r="U1756" s="10">
        <f t="shared" si="492"/>
        <v>0</v>
      </c>
      <c r="V1756" s="87">
        <f t="shared" si="493"/>
        <v>0</v>
      </c>
      <c r="W1756" s="88" t="s">
        <v>9877</v>
      </c>
      <c r="X1756" s="89">
        <v>11</v>
      </c>
      <c r="Y1756" s="89">
        <v>11</v>
      </c>
      <c r="Z1756" s="10">
        <f t="shared" si="494"/>
        <v>0</v>
      </c>
      <c r="AA1756" s="87">
        <f t="shared" si="495"/>
        <v>0</v>
      </c>
      <c r="AB1756" s="90" t="s">
        <v>11071</v>
      </c>
      <c r="AC1756" s="89" t="s">
        <v>11071</v>
      </c>
      <c r="AD1756" s="89" t="s">
        <v>5344</v>
      </c>
      <c r="AE1756" s="10" t="str">
        <f t="shared" si="496"/>
        <v>-</v>
      </c>
      <c r="AF1756" s="11" t="str">
        <f t="shared" si="497"/>
        <v>-</v>
      </c>
      <c r="AG1756" s="91" t="s">
        <v>11071</v>
      </c>
      <c r="AH1756" s="89" t="s">
        <v>11071</v>
      </c>
      <c r="AI1756" s="89" t="s">
        <v>5344</v>
      </c>
      <c r="AJ1756" s="10" t="str">
        <f t="shared" si="498"/>
        <v>-</v>
      </c>
      <c r="AK1756" s="87" t="str">
        <f t="shared" si="499"/>
        <v>-</v>
      </c>
      <c r="AL1756" s="90" t="s">
        <v>11071</v>
      </c>
      <c r="AM1756" s="89" t="s">
        <v>11071</v>
      </c>
      <c r="AN1756" s="89" t="s">
        <v>5344</v>
      </c>
      <c r="AO1756" s="10" t="str">
        <f t="shared" si="500"/>
        <v>-</v>
      </c>
      <c r="AP1756" s="11" t="str">
        <f t="shared" si="501"/>
        <v>-</v>
      </c>
      <c r="AQ1756" s="91" t="s">
        <v>11071</v>
      </c>
      <c r="AR1756" s="89" t="s">
        <v>5344</v>
      </c>
      <c r="AS1756" s="89" t="s">
        <v>5344</v>
      </c>
      <c r="AT1756" s="10" t="str">
        <f t="shared" si="502"/>
        <v>-</v>
      </c>
      <c r="AU1756" s="87" t="str">
        <f t="shared" si="503"/>
        <v>-</v>
      </c>
      <c r="AV1756" s="15"/>
    </row>
    <row r="1757" spans="3:48" ht="50.1" customHeight="1">
      <c r="C1757" s="5"/>
      <c r="D1757" s="64" t="s">
        <v>3455</v>
      </c>
      <c r="E1757" s="65" t="s">
        <v>5275</v>
      </c>
      <c r="F1757" s="67" t="s">
        <v>3456</v>
      </c>
      <c r="G1757" s="29">
        <v>181</v>
      </c>
      <c r="H1757" s="13">
        <v>149</v>
      </c>
      <c r="I1757" s="10">
        <f t="shared" si="486"/>
        <v>32</v>
      </c>
      <c r="J1757" s="87">
        <f t="shared" si="487"/>
        <v>21.476510067114095</v>
      </c>
      <c r="K1757" s="29">
        <v>51</v>
      </c>
      <c r="L1757" s="13">
        <v>39</v>
      </c>
      <c r="M1757" s="10">
        <f t="shared" si="488"/>
        <v>12</v>
      </c>
      <c r="N1757" s="87">
        <f t="shared" si="489"/>
        <v>30.76923076923077</v>
      </c>
      <c r="O1757" s="29">
        <v>0</v>
      </c>
      <c r="P1757" s="13">
        <v>0</v>
      </c>
      <c r="Q1757" s="10" t="str">
        <f t="shared" si="490"/>
        <v>-</v>
      </c>
      <c r="R1757" s="87" t="str">
        <f t="shared" si="491"/>
        <v>-</v>
      </c>
      <c r="S1757" s="29">
        <v>130</v>
      </c>
      <c r="T1757" s="13">
        <v>110</v>
      </c>
      <c r="U1757" s="10">
        <f t="shared" si="492"/>
        <v>20</v>
      </c>
      <c r="V1757" s="87">
        <f t="shared" si="493"/>
        <v>18.181818181818183</v>
      </c>
      <c r="W1757" s="88" t="s">
        <v>5594</v>
      </c>
      <c r="X1757" s="89">
        <v>130</v>
      </c>
      <c r="Y1757" s="89">
        <v>110</v>
      </c>
      <c r="Z1757" s="10">
        <f t="shared" si="494"/>
        <v>20</v>
      </c>
      <c r="AA1757" s="87">
        <f t="shared" si="495"/>
        <v>18.181818181818183</v>
      </c>
      <c r="AB1757" s="90" t="s">
        <v>11071</v>
      </c>
      <c r="AC1757" s="89" t="s">
        <v>11071</v>
      </c>
      <c r="AD1757" s="89" t="s">
        <v>5344</v>
      </c>
      <c r="AE1757" s="10" t="str">
        <f t="shared" si="496"/>
        <v>-</v>
      </c>
      <c r="AF1757" s="11" t="str">
        <f t="shared" si="497"/>
        <v>-</v>
      </c>
      <c r="AG1757" s="91" t="s">
        <v>11071</v>
      </c>
      <c r="AH1757" s="89" t="s">
        <v>11071</v>
      </c>
      <c r="AI1757" s="89" t="s">
        <v>5344</v>
      </c>
      <c r="AJ1757" s="10" t="str">
        <f t="shared" si="498"/>
        <v>-</v>
      </c>
      <c r="AK1757" s="87" t="str">
        <f t="shared" si="499"/>
        <v>-</v>
      </c>
      <c r="AL1757" s="90" t="s">
        <v>11071</v>
      </c>
      <c r="AM1757" s="89" t="s">
        <v>11071</v>
      </c>
      <c r="AN1757" s="89" t="s">
        <v>5344</v>
      </c>
      <c r="AO1757" s="10" t="str">
        <f t="shared" si="500"/>
        <v>-</v>
      </c>
      <c r="AP1757" s="11" t="str">
        <f t="shared" si="501"/>
        <v>-</v>
      </c>
      <c r="AQ1757" s="91" t="s">
        <v>11071</v>
      </c>
      <c r="AR1757" s="89" t="s">
        <v>5344</v>
      </c>
      <c r="AS1757" s="89" t="s">
        <v>5344</v>
      </c>
      <c r="AT1757" s="10" t="str">
        <f t="shared" si="502"/>
        <v>-</v>
      </c>
      <c r="AU1757" s="87" t="str">
        <f t="shared" si="503"/>
        <v>-</v>
      </c>
      <c r="AV1757" s="15"/>
    </row>
    <row r="1758" spans="3:48" ht="50.1" customHeight="1">
      <c r="C1758" s="5"/>
      <c r="D1758" s="64" t="s">
        <v>3457</v>
      </c>
      <c r="E1758" s="65" t="s">
        <v>5276</v>
      </c>
      <c r="F1758" s="67" t="s">
        <v>3458</v>
      </c>
      <c r="G1758" s="29">
        <v>8665</v>
      </c>
      <c r="H1758" s="13">
        <v>7616</v>
      </c>
      <c r="I1758" s="10">
        <f t="shared" si="486"/>
        <v>1049</v>
      </c>
      <c r="J1758" s="87">
        <f t="shared" si="487"/>
        <v>13.773634453781513</v>
      </c>
      <c r="K1758" s="29">
        <v>2240</v>
      </c>
      <c r="L1758" s="13">
        <v>1433</v>
      </c>
      <c r="M1758" s="10">
        <f t="shared" si="488"/>
        <v>807</v>
      </c>
      <c r="N1758" s="87">
        <f t="shared" si="489"/>
        <v>56.315422191207254</v>
      </c>
      <c r="O1758" s="29">
        <v>125</v>
      </c>
      <c r="P1758" s="13">
        <v>15</v>
      </c>
      <c r="Q1758" s="10">
        <f t="shared" si="490"/>
        <v>110</v>
      </c>
      <c r="R1758" s="87">
        <f t="shared" si="491"/>
        <v>733.33333333333326</v>
      </c>
      <c r="S1758" s="29">
        <v>6299</v>
      </c>
      <c r="T1758" s="13">
        <v>6168</v>
      </c>
      <c r="U1758" s="10">
        <f t="shared" si="492"/>
        <v>131</v>
      </c>
      <c r="V1758" s="87">
        <f t="shared" si="493"/>
        <v>2.1238651102464332</v>
      </c>
      <c r="W1758" s="88" t="s">
        <v>5389</v>
      </c>
      <c r="X1758" s="89">
        <v>4000</v>
      </c>
      <c r="Y1758" s="89">
        <v>4000</v>
      </c>
      <c r="Z1758" s="10">
        <f t="shared" si="494"/>
        <v>0</v>
      </c>
      <c r="AA1758" s="87">
        <f t="shared" si="495"/>
        <v>0</v>
      </c>
      <c r="AB1758" s="90" t="s">
        <v>9878</v>
      </c>
      <c r="AC1758" s="89">
        <v>1827</v>
      </c>
      <c r="AD1758" s="89">
        <v>1815</v>
      </c>
      <c r="AE1758" s="10">
        <f t="shared" si="496"/>
        <v>12</v>
      </c>
      <c r="AF1758" s="11">
        <f t="shared" si="497"/>
        <v>0.66115702479338845</v>
      </c>
      <c r="AG1758" s="91" t="s">
        <v>9879</v>
      </c>
      <c r="AH1758" s="89">
        <v>209</v>
      </c>
      <c r="AI1758" s="89">
        <v>212</v>
      </c>
      <c r="AJ1758" s="10">
        <f t="shared" si="498"/>
        <v>-3</v>
      </c>
      <c r="AK1758" s="87">
        <f t="shared" si="499"/>
        <v>-1.4150943396226416</v>
      </c>
      <c r="AL1758" s="90" t="s">
        <v>5346</v>
      </c>
      <c r="AM1758" s="89">
        <v>97</v>
      </c>
      <c r="AN1758" s="89">
        <v>65</v>
      </c>
      <c r="AO1758" s="10">
        <f t="shared" si="500"/>
        <v>32</v>
      </c>
      <c r="AP1758" s="11">
        <f t="shared" si="501"/>
        <v>49.230769230769234</v>
      </c>
      <c r="AQ1758" s="91" t="s">
        <v>5383</v>
      </c>
      <c r="AR1758" s="89">
        <v>72</v>
      </c>
      <c r="AS1758" s="89">
        <v>47</v>
      </c>
      <c r="AT1758" s="10">
        <f t="shared" si="502"/>
        <v>25</v>
      </c>
      <c r="AU1758" s="87">
        <f t="shared" si="503"/>
        <v>53.191489361702125</v>
      </c>
      <c r="AV1758" s="21" t="s">
        <v>9880</v>
      </c>
    </row>
    <row r="1759" spans="3:48" ht="50.1" customHeight="1">
      <c r="C1759" s="5"/>
      <c r="D1759" s="64" t="s">
        <v>3459</v>
      </c>
      <c r="E1759" s="65" t="s">
        <v>5276</v>
      </c>
      <c r="F1759" s="67" t="s">
        <v>3460</v>
      </c>
      <c r="G1759" s="29">
        <v>3578</v>
      </c>
      <c r="H1759" s="13">
        <v>3540</v>
      </c>
      <c r="I1759" s="10">
        <f t="shared" si="486"/>
        <v>38</v>
      </c>
      <c r="J1759" s="87">
        <f t="shared" si="487"/>
        <v>1.0734463276836157</v>
      </c>
      <c r="K1759" s="29">
        <v>1717</v>
      </c>
      <c r="L1759" s="13">
        <v>1277</v>
      </c>
      <c r="M1759" s="10">
        <f t="shared" si="488"/>
        <v>440</v>
      </c>
      <c r="N1759" s="87">
        <f t="shared" si="489"/>
        <v>34.455755677368835</v>
      </c>
      <c r="O1759" s="29">
        <v>31</v>
      </c>
      <c r="P1759" s="13">
        <v>16</v>
      </c>
      <c r="Q1759" s="10">
        <f t="shared" si="490"/>
        <v>15</v>
      </c>
      <c r="R1759" s="87">
        <f t="shared" si="491"/>
        <v>93.75</v>
      </c>
      <c r="S1759" s="29">
        <v>1830</v>
      </c>
      <c r="T1759" s="13">
        <v>2247</v>
      </c>
      <c r="U1759" s="10">
        <f t="shared" si="492"/>
        <v>-417</v>
      </c>
      <c r="V1759" s="87">
        <f t="shared" si="493"/>
        <v>-18.55807743658211</v>
      </c>
      <c r="W1759" s="88" t="s">
        <v>5373</v>
      </c>
      <c r="X1759" s="89">
        <v>1343</v>
      </c>
      <c r="Y1759" s="89">
        <v>1952</v>
      </c>
      <c r="Z1759" s="10">
        <f t="shared" si="494"/>
        <v>-609</v>
      </c>
      <c r="AA1759" s="87">
        <f t="shared" si="495"/>
        <v>-31.19877049180328</v>
      </c>
      <c r="AB1759" s="90" t="s">
        <v>9881</v>
      </c>
      <c r="AC1759" s="89">
        <v>242</v>
      </c>
      <c r="AD1759" s="89">
        <v>55</v>
      </c>
      <c r="AE1759" s="10">
        <f t="shared" si="496"/>
        <v>187</v>
      </c>
      <c r="AF1759" s="11">
        <f t="shared" si="497"/>
        <v>340</v>
      </c>
      <c r="AG1759" s="91" t="s">
        <v>5431</v>
      </c>
      <c r="AH1759" s="89">
        <v>200</v>
      </c>
      <c r="AI1759" s="89">
        <v>200</v>
      </c>
      <c r="AJ1759" s="10">
        <f t="shared" si="498"/>
        <v>0</v>
      </c>
      <c r="AK1759" s="87">
        <f t="shared" si="499"/>
        <v>0</v>
      </c>
      <c r="AL1759" s="90" t="s">
        <v>5339</v>
      </c>
      <c r="AM1759" s="89">
        <v>13</v>
      </c>
      <c r="AN1759" s="89">
        <v>13</v>
      </c>
      <c r="AO1759" s="10">
        <f t="shared" si="500"/>
        <v>0</v>
      </c>
      <c r="AP1759" s="11">
        <f t="shared" si="501"/>
        <v>0</v>
      </c>
      <c r="AQ1759" s="91" t="s">
        <v>9882</v>
      </c>
      <c r="AR1759" s="89">
        <v>10</v>
      </c>
      <c r="AS1759" s="89">
        <v>10</v>
      </c>
      <c r="AT1759" s="10">
        <f t="shared" si="502"/>
        <v>0</v>
      </c>
      <c r="AU1759" s="87">
        <f t="shared" si="503"/>
        <v>0</v>
      </c>
      <c r="AV1759" s="19" t="s">
        <v>9883</v>
      </c>
    </row>
    <row r="1760" spans="3:48" ht="50.1" customHeight="1">
      <c r="C1760" s="5"/>
      <c r="D1760" s="64" t="s">
        <v>3461</v>
      </c>
      <c r="E1760" s="65" t="s">
        <v>5276</v>
      </c>
      <c r="F1760" s="67" t="s">
        <v>3462</v>
      </c>
      <c r="G1760" s="29">
        <v>8221</v>
      </c>
      <c r="H1760" s="13">
        <v>5059</v>
      </c>
      <c r="I1760" s="10">
        <f t="shared" si="486"/>
        <v>3162</v>
      </c>
      <c r="J1760" s="87">
        <f t="shared" si="487"/>
        <v>62.502470844040324</v>
      </c>
      <c r="K1760" s="29">
        <v>2526</v>
      </c>
      <c r="L1760" s="13">
        <v>2416</v>
      </c>
      <c r="M1760" s="10">
        <f t="shared" si="488"/>
        <v>110</v>
      </c>
      <c r="N1760" s="87">
        <f t="shared" si="489"/>
        <v>4.5529801324503305</v>
      </c>
      <c r="O1760" s="29">
        <v>561</v>
      </c>
      <c r="P1760" s="13">
        <v>543</v>
      </c>
      <c r="Q1760" s="10">
        <f t="shared" si="490"/>
        <v>18</v>
      </c>
      <c r="R1760" s="87">
        <f t="shared" si="491"/>
        <v>3.3149171270718232</v>
      </c>
      <c r="S1760" s="29">
        <v>5134</v>
      </c>
      <c r="T1760" s="13">
        <v>2100</v>
      </c>
      <c r="U1760" s="10">
        <f t="shared" si="492"/>
        <v>3034</v>
      </c>
      <c r="V1760" s="87">
        <f t="shared" si="493"/>
        <v>144.47619047619048</v>
      </c>
      <c r="W1760" s="88" t="s">
        <v>6020</v>
      </c>
      <c r="X1760" s="89">
        <v>2806</v>
      </c>
      <c r="Y1760" s="89" t="s">
        <v>5344</v>
      </c>
      <c r="Z1760" s="10" t="str">
        <f t="shared" si="494"/>
        <v>-</v>
      </c>
      <c r="AA1760" s="87" t="str">
        <f t="shared" si="495"/>
        <v>-</v>
      </c>
      <c r="AB1760" s="90" t="s">
        <v>5351</v>
      </c>
      <c r="AC1760" s="89">
        <v>1189</v>
      </c>
      <c r="AD1760" s="89">
        <v>1189</v>
      </c>
      <c r="AE1760" s="10">
        <f t="shared" si="496"/>
        <v>0</v>
      </c>
      <c r="AF1760" s="11">
        <f t="shared" si="497"/>
        <v>0</v>
      </c>
      <c r="AG1760" s="91" t="s">
        <v>5403</v>
      </c>
      <c r="AH1760" s="89">
        <v>445</v>
      </c>
      <c r="AI1760" s="89">
        <v>209</v>
      </c>
      <c r="AJ1760" s="10">
        <f t="shared" si="498"/>
        <v>236</v>
      </c>
      <c r="AK1760" s="87">
        <f t="shared" si="499"/>
        <v>112.91866028708132</v>
      </c>
      <c r="AL1760" s="90" t="s">
        <v>5346</v>
      </c>
      <c r="AM1760" s="89">
        <v>355</v>
      </c>
      <c r="AN1760" s="89">
        <v>355</v>
      </c>
      <c r="AO1760" s="10">
        <f t="shared" si="500"/>
        <v>0</v>
      </c>
      <c r="AP1760" s="11">
        <f t="shared" si="501"/>
        <v>0</v>
      </c>
      <c r="AQ1760" s="91" t="s">
        <v>5347</v>
      </c>
      <c r="AR1760" s="89">
        <v>128</v>
      </c>
      <c r="AS1760" s="89">
        <v>128</v>
      </c>
      <c r="AT1760" s="10">
        <f t="shared" si="502"/>
        <v>0</v>
      </c>
      <c r="AU1760" s="87">
        <f t="shared" si="503"/>
        <v>0</v>
      </c>
      <c r="AV1760" s="19" t="s">
        <v>9884</v>
      </c>
    </row>
    <row r="1761" spans="3:48" ht="50.1" customHeight="1">
      <c r="C1761" s="5"/>
      <c r="D1761" s="64" t="s">
        <v>3463</v>
      </c>
      <c r="E1761" s="65" t="s">
        <v>5276</v>
      </c>
      <c r="F1761" s="67" t="s">
        <v>3464</v>
      </c>
      <c r="G1761" s="29">
        <v>2412</v>
      </c>
      <c r="H1761" s="13">
        <v>2016</v>
      </c>
      <c r="I1761" s="10">
        <f t="shared" si="486"/>
        <v>396</v>
      </c>
      <c r="J1761" s="87">
        <f t="shared" si="487"/>
        <v>19.642857142857142</v>
      </c>
      <c r="K1761" s="29">
        <v>1050</v>
      </c>
      <c r="L1761" s="13">
        <v>1017</v>
      </c>
      <c r="M1761" s="10">
        <f t="shared" si="488"/>
        <v>33</v>
      </c>
      <c r="N1761" s="87">
        <f t="shared" si="489"/>
        <v>3.2448377581120944</v>
      </c>
      <c r="O1761" s="29">
        <v>577</v>
      </c>
      <c r="P1761" s="13">
        <v>411</v>
      </c>
      <c r="Q1761" s="10">
        <f t="shared" si="490"/>
        <v>166</v>
      </c>
      <c r="R1761" s="87">
        <f t="shared" si="491"/>
        <v>40.389294403892947</v>
      </c>
      <c r="S1761" s="29">
        <v>785</v>
      </c>
      <c r="T1761" s="13">
        <v>587</v>
      </c>
      <c r="U1761" s="10">
        <f t="shared" si="492"/>
        <v>198</v>
      </c>
      <c r="V1761" s="87">
        <f t="shared" si="493"/>
        <v>33.730834752981259</v>
      </c>
      <c r="W1761" s="88" t="s">
        <v>9878</v>
      </c>
      <c r="X1761" s="89">
        <v>354</v>
      </c>
      <c r="Y1761" s="89">
        <v>354</v>
      </c>
      <c r="Z1761" s="10">
        <f t="shared" si="494"/>
        <v>0</v>
      </c>
      <c r="AA1761" s="87">
        <f t="shared" si="495"/>
        <v>0</v>
      </c>
      <c r="AB1761" s="90" t="s">
        <v>9885</v>
      </c>
      <c r="AC1761" s="89">
        <v>197</v>
      </c>
      <c r="AD1761" s="89" t="s">
        <v>5344</v>
      </c>
      <c r="AE1761" s="10" t="str">
        <f t="shared" si="496"/>
        <v>-</v>
      </c>
      <c r="AF1761" s="11" t="str">
        <f t="shared" si="497"/>
        <v>-</v>
      </c>
      <c r="AG1761" s="91" t="s">
        <v>9886</v>
      </c>
      <c r="AH1761" s="89">
        <v>111</v>
      </c>
      <c r="AI1761" s="89">
        <v>122</v>
      </c>
      <c r="AJ1761" s="10">
        <f t="shared" si="498"/>
        <v>-11</v>
      </c>
      <c r="AK1761" s="87">
        <f t="shared" si="499"/>
        <v>-9.0163934426229506</v>
      </c>
      <c r="AL1761" s="90" t="s">
        <v>5339</v>
      </c>
      <c r="AM1761" s="89">
        <v>81</v>
      </c>
      <c r="AN1761" s="89">
        <v>81</v>
      </c>
      <c r="AO1761" s="10">
        <f t="shared" si="500"/>
        <v>0</v>
      </c>
      <c r="AP1761" s="11">
        <f t="shared" si="501"/>
        <v>0</v>
      </c>
      <c r="AQ1761" s="91" t="s">
        <v>5335</v>
      </c>
      <c r="AR1761" s="89">
        <v>17</v>
      </c>
      <c r="AS1761" s="89">
        <v>17</v>
      </c>
      <c r="AT1761" s="10">
        <f t="shared" si="502"/>
        <v>0</v>
      </c>
      <c r="AU1761" s="87">
        <f t="shared" si="503"/>
        <v>0</v>
      </c>
      <c r="AV1761" s="21" t="s">
        <v>9887</v>
      </c>
    </row>
    <row r="1762" spans="3:48" ht="50.1" customHeight="1">
      <c r="C1762" s="5"/>
      <c r="D1762" s="64" t="s">
        <v>3465</v>
      </c>
      <c r="E1762" s="65" t="s">
        <v>5276</v>
      </c>
      <c r="F1762" s="67" t="s">
        <v>3466</v>
      </c>
      <c r="G1762" s="29">
        <v>6309</v>
      </c>
      <c r="H1762" s="13">
        <v>6112</v>
      </c>
      <c r="I1762" s="10">
        <f t="shared" si="486"/>
        <v>197</v>
      </c>
      <c r="J1762" s="87">
        <f t="shared" si="487"/>
        <v>3.2231675392670156</v>
      </c>
      <c r="K1762" s="29">
        <v>2044</v>
      </c>
      <c r="L1762" s="13">
        <v>2044</v>
      </c>
      <c r="M1762" s="10">
        <f t="shared" si="488"/>
        <v>0</v>
      </c>
      <c r="N1762" s="87">
        <f t="shared" si="489"/>
        <v>0</v>
      </c>
      <c r="O1762" s="29">
        <v>25</v>
      </c>
      <c r="P1762" s="13">
        <v>16</v>
      </c>
      <c r="Q1762" s="10">
        <f t="shared" si="490"/>
        <v>9</v>
      </c>
      <c r="R1762" s="87">
        <f t="shared" si="491"/>
        <v>56.25</v>
      </c>
      <c r="S1762" s="29">
        <v>4240</v>
      </c>
      <c r="T1762" s="13">
        <v>4052</v>
      </c>
      <c r="U1762" s="10">
        <f t="shared" si="492"/>
        <v>188</v>
      </c>
      <c r="V1762" s="87">
        <f t="shared" si="493"/>
        <v>4.639684106614018</v>
      </c>
      <c r="W1762" s="88" t="s">
        <v>5339</v>
      </c>
      <c r="X1762" s="89">
        <v>3301</v>
      </c>
      <c r="Y1762" s="89">
        <v>3322</v>
      </c>
      <c r="Z1762" s="10">
        <f t="shared" si="494"/>
        <v>-21</v>
      </c>
      <c r="AA1762" s="87">
        <f t="shared" si="495"/>
        <v>-0.63214930764599642</v>
      </c>
      <c r="AB1762" s="90" t="s">
        <v>5431</v>
      </c>
      <c r="AC1762" s="89">
        <v>819</v>
      </c>
      <c r="AD1762" s="89">
        <v>664</v>
      </c>
      <c r="AE1762" s="10">
        <f t="shared" si="496"/>
        <v>155</v>
      </c>
      <c r="AF1762" s="11">
        <f t="shared" si="497"/>
        <v>23.343373493975903</v>
      </c>
      <c r="AG1762" s="91" t="s">
        <v>9888</v>
      </c>
      <c r="AH1762" s="89">
        <v>54</v>
      </c>
      <c r="AI1762" s="89" t="s">
        <v>5344</v>
      </c>
      <c r="AJ1762" s="10" t="str">
        <f t="shared" si="498"/>
        <v>-</v>
      </c>
      <c r="AK1762" s="87" t="str">
        <f t="shared" si="499"/>
        <v>-</v>
      </c>
      <c r="AL1762" s="90" t="s">
        <v>6056</v>
      </c>
      <c r="AM1762" s="89">
        <v>37</v>
      </c>
      <c r="AN1762" s="89">
        <v>37</v>
      </c>
      <c r="AO1762" s="10">
        <f t="shared" si="500"/>
        <v>0</v>
      </c>
      <c r="AP1762" s="11">
        <f t="shared" si="501"/>
        <v>0</v>
      </c>
      <c r="AQ1762" s="91" t="s">
        <v>9889</v>
      </c>
      <c r="AR1762" s="89">
        <v>24</v>
      </c>
      <c r="AS1762" s="89">
        <v>27</v>
      </c>
      <c r="AT1762" s="10">
        <f t="shared" si="502"/>
        <v>-3</v>
      </c>
      <c r="AU1762" s="87">
        <f t="shared" si="503"/>
        <v>-11.111111111111111</v>
      </c>
      <c r="AV1762" s="17" t="s">
        <v>9890</v>
      </c>
    </row>
    <row r="1763" spans="3:48" ht="50.1" customHeight="1">
      <c r="C1763" s="5"/>
      <c r="D1763" s="64" t="s">
        <v>3467</v>
      </c>
      <c r="E1763" s="65" t="s">
        <v>5276</v>
      </c>
      <c r="F1763" s="67" t="s">
        <v>3468</v>
      </c>
      <c r="G1763" s="29">
        <v>1334</v>
      </c>
      <c r="H1763" s="13">
        <v>1446</v>
      </c>
      <c r="I1763" s="10">
        <f t="shared" si="486"/>
        <v>-112</v>
      </c>
      <c r="J1763" s="87">
        <f t="shared" si="487"/>
        <v>-7.7455048409405256</v>
      </c>
      <c r="K1763" s="29">
        <v>318</v>
      </c>
      <c r="L1763" s="13">
        <v>454</v>
      </c>
      <c r="M1763" s="10">
        <f t="shared" si="488"/>
        <v>-136</v>
      </c>
      <c r="N1763" s="87">
        <f t="shared" si="489"/>
        <v>-29.955947136563875</v>
      </c>
      <c r="O1763" s="29">
        <v>135</v>
      </c>
      <c r="P1763" s="13">
        <v>124</v>
      </c>
      <c r="Q1763" s="10">
        <f t="shared" si="490"/>
        <v>11</v>
      </c>
      <c r="R1763" s="87">
        <f t="shared" si="491"/>
        <v>8.870967741935484</v>
      </c>
      <c r="S1763" s="29">
        <v>881</v>
      </c>
      <c r="T1763" s="13">
        <v>868</v>
      </c>
      <c r="U1763" s="10">
        <f t="shared" si="492"/>
        <v>13</v>
      </c>
      <c r="V1763" s="87">
        <f t="shared" si="493"/>
        <v>1.4976958525345621</v>
      </c>
      <c r="W1763" s="88" t="s">
        <v>9891</v>
      </c>
      <c r="X1763" s="89">
        <v>391</v>
      </c>
      <c r="Y1763" s="89">
        <v>543</v>
      </c>
      <c r="Z1763" s="10">
        <f t="shared" si="494"/>
        <v>-152</v>
      </c>
      <c r="AA1763" s="87">
        <f t="shared" si="495"/>
        <v>-27.992633517495396</v>
      </c>
      <c r="AB1763" s="90" t="s">
        <v>9892</v>
      </c>
      <c r="AC1763" s="89">
        <v>208</v>
      </c>
      <c r="AD1763" s="89">
        <v>170</v>
      </c>
      <c r="AE1763" s="10">
        <f t="shared" si="496"/>
        <v>38</v>
      </c>
      <c r="AF1763" s="11">
        <f t="shared" si="497"/>
        <v>22.352941176470591</v>
      </c>
      <c r="AG1763" s="91" t="s">
        <v>9893</v>
      </c>
      <c r="AH1763" s="89">
        <v>99</v>
      </c>
      <c r="AI1763" s="89">
        <v>100</v>
      </c>
      <c r="AJ1763" s="10">
        <f t="shared" si="498"/>
        <v>-1</v>
      </c>
      <c r="AK1763" s="87">
        <f t="shared" si="499"/>
        <v>-1</v>
      </c>
      <c r="AL1763" s="90" t="s">
        <v>5568</v>
      </c>
      <c r="AM1763" s="89">
        <v>82</v>
      </c>
      <c r="AN1763" s="89">
        <v>2</v>
      </c>
      <c r="AO1763" s="10">
        <f t="shared" si="500"/>
        <v>80</v>
      </c>
      <c r="AP1763" s="11">
        <f t="shared" si="501"/>
        <v>4000</v>
      </c>
      <c r="AQ1763" s="91" t="s">
        <v>9894</v>
      </c>
      <c r="AR1763" s="89">
        <v>40</v>
      </c>
      <c r="AS1763" s="89">
        <v>41</v>
      </c>
      <c r="AT1763" s="10">
        <f t="shared" si="502"/>
        <v>-1</v>
      </c>
      <c r="AU1763" s="87">
        <f t="shared" si="503"/>
        <v>-2.4390243902439024</v>
      </c>
      <c r="AV1763" s="17" t="s">
        <v>6949</v>
      </c>
    </row>
    <row r="1764" spans="3:48" ht="50.1" customHeight="1">
      <c r="C1764" s="5"/>
      <c r="D1764" s="64" t="s">
        <v>3469</v>
      </c>
      <c r="E1764" s="65" t="s">
        <v>5276</v>
      </c>
      <c r="F1764" s="67" t="s">
        <v>3470</v>
      </c>
      <c r="G1764" s="29">
        <v>4519</v>
      </c>
      <c r="H1764" s="13">
        <v>4646</v>
      </c>
      <c r="I1764" s="10">
        <f t="shared" si="486"/>
        <v>-127</v>
      </c>
      <c r="J1764" s="87">
        <f t="shared" si="487"/>
        <v>-2.7335342229875161</v>
      </c>
      <c r="K1764" s="29">
        <v>1343</v>
      </c>
      <c r="L1764" s="13">
        <v>1343</v>
      </c>
      <c r="M1764" s="10">
        <f t="shared" si="488"/>
        <v>0</v>
      </c>
      <c r="N1764" s="87">
        <f t="shared" si="489"/>
        <v>0</v>
      </c>
      <c r="O1764" s="29">
        <v>648</v>
      </c>
      <c r="P1764" s="13">
        <v>802</v>
      </c>
      <c r="Q1764" s="10">
        <f t="shared" si="490"/>
        <v>-154</v>
      </c>
      <c r="R1764" s="87">
        <f t="shared" si="491"/>
        <v>-19.201995012468828</v>
      </c>
      <c r="S1764" s="29">
        <v>2527</v>
      </c>
      <c r="T1764" s="13">
        <v>2501</v>
      </c>
      <c r="U1764" s="10">
        <f t="shared" si="492"/>
        <v>26</v>
      </c>
      <c r="V1764" s="87">
        <f t="shared" si="493"/>
        <v>1.0395841663334666</v>
      </c>
      <c r="W1764" s="88" t="s">
        <v>5389</v>
      </c>
      <c r="X1764" s="89">
        <v>1740</v>
      </c>
      <c r="Y1764" s="89">
        <v>1740</v>
      </c>
      <c r="Z1764" s="10">
        <f t="shared" si="494"/>
        <v>0</v>
      </c>
      <c r="AA1764" s="87">
        <f t="shared" si="495"/>
        <v>0</v>
      </c>
      <c r="AB1764" s="90" t="s">
        <v>5339</v>
      </c>
      <c r="AC1764" s="89">
        <v>402</v>
      </c>
      <c r="AD1764" s="89">
        <v>392</v>
      </c>
      <c r="AE1764" s="10">
        <f t="shared" si="496"/>
        <v>10</v>
      </c>
      <c r="AF1764" s="11">
        <f t="shared" si="497"/>
        <v>2.5510204081632653</v>
      </c>
      <c r="AG1764" s="91" t="s">
        <v>5568</v>
      </c>
      <c r="AH1764" s="89">
        <v>185</v>
      </c>
      <c r="AI1764" s="89">
        <v>212</v>
      </c>
      <c r="AJ1764" s="10">
        <f t="shared" si="498"/>
        <v>-27</v>
      </c>
      <c r="AK1764" s="87">
        <f t="shared" si="499"/>
        <v>-12.735849056603774</v>
      </c>
      <c r="AL1764" s="90" t="s">
        <v>9895</v>
      </c>
      <c r="AM1764" s="89">
        <v>82</v>
      </c>
      <c r="AN1764" s="89">
        <v>76</v>
      </c>
      <c r="AO1764" s="10">
        <f t="shared" si="500"/>
        <v>6</v>
      </c>
      <c r="AP1764" s="11">
        <f t="shared" si="501"/>
        <v>7.8947368421052628</v>
      </c>
      <c r="AQ1764" s="91" t="s">
        <v>9896</v>
      </c>
      <c r="AR1764" s="89">
        <v>62</v>
      </c>
      <c r="AS1764" s="89">
        <v>62</v>
      </c>
      <c r="AT1764" s="10">
        <f t="shared" si="502"/>
        <v>0</v>
      </c>
      <c r="AU1764" s="87">
        <f t="shared" si="503"/>
        <v>0</v>
      </c>
      <c r="AV1764" s="17" t="s">
        <v>9897</v>
      </c>
    </row>
    <row r="1765" spans="3:48" ht="50.1" customHeight="1">
      <c r="C1765" s="5"/>
      <c r="D1765" s="64" t="s">
        <v>3471</v>
      </c>
      <c r="E1765" s="65" t="s">
        <v>5276</v>
      </c>
      <c r="F1765" s="67" t="s">
        <v>3472</v>
      </c>
      <c r="G1765" s="29">
        <v>4688</v>
      </c>
      <c r="H1765" s="13">
        <v>4466</v>
      </c>
      <c r="I1765" s="10">
        <f t="shared" si="486"/>
        <v>222</v>
      </c>
      <c r="J1765" s="87">
        <f t="shared" si="487"/>
        <v>4.9708911777877294</v>
      </c>
      <c r="K1765" s="29">
        <v>2446</v>
      </c>
      <c r="L1765" s="13">
        <v>2204</v>
      </c>
      <c r="M1765" s="10">
        <f t="shared" si="488"/>
        <v>242</v>
      </c>
      <c r="N1765" s="87">
        <f t="shared" si="489"/>
        <v>10.980036297640654</v>
      </c>
      <c r="O1765" s="29">
        <v>922</v>
      </c>
      <c r="P1765" s="13">
        <v>962</v>
      </c>
      <c r="Q1765" s="10">
        <f t="shared" si="490"/>
        <v>-40</v>
      </c>
      <c r="R1765" s="87">
        <f t="shared" si="491"/>
        <v>-4.1580041580041582</v>
      </c>
      <c r="S1765" s="29">
        <v>1320</v>
      </c>
      <c r="T1765" s="13">
        <v>1300</v>
      </c>
      <c r="U1765" s="10">
        <f t="shared" si="492"/>
        <v>20</v>
      </c>
      <c r="V1765" s="87">
        <f t="shared" si="493"/>
        <v>1.5384615384615385</v>
      </c>
      <c r="W1765" s="88" t="s">
        <v>5339</v>
      </c>
      <c r="X1765" s="89">
        <v>693</v>
      </c>
      <c r="Y1765" s="89">
        <v>693</v>
      </c>
      <c r="Z1765" s="10">
        <f t="shared" si="494"/>
        <v>0</v>
      </c>
      <c r="AA1765" s="87">
        <f t="shared" si="495"/>
        <v>0</v>
      </c>
      <c r="AB1765" s="90" t="s">
        <v>5681</v>
      </c>
      <c r="AC1765" s="89">
        <v>286</v>
      </c>
      <c r="AD1765" s="89">
        <v>252</v>
      </c>
      <c r="AE1765" s="10">
        <f t="shared" si="496"/>
        <v>34</v>
      </c>
      <c r="AF1765" s="11">
        <f t="shared" si="497"/>
        <v>13.492063492063492</v>
      </c>
      <c r="AG1765" s="91" t="s">
        <v>5404</v>
      </c>
      <c r="AH1765" s="89">
        <v>213</v>
      </c>
      <c r="AI1765" s="89">
        <v>222</v>
      </c>
      <c r="AJ1765" s="10">
        <f t="shared" si="498"/>
        <v>-9</v>
      </c>
      <c r="AK1765" s="87">
        <f t="shared" si="499"/>
        <v>-4.0540540540540544</v>
      </c>
      <c r="AL1765" s="90" t="s">
        <v>5346</v>
      </c>
      <c r="AM1765" s="89">
        <v>81</v>
      </c>
      <c r="AN1765" s="89">
        <v>80</v>
      </c>
      <c r="AO1765" s="10">
        <f t="shared" si="500"/>
        <v>1</v>
      </c>
      <c r="AP1765" s="11">
        <f t="shared" si="501"/>
        <v>1.25</v>
      </c>
      <c r="AQ1765" s="91" t="s">
        <v>5383</v>
      </c>
      <c r="AR1765" s="89">
        <v>27</v>
      </c>
      <c r="AS1765" s="89">
        <v>28</v>
      </c>
      <c r="AT1765" s="10">
        <f t="shared" si="502"/>
        <v>-1</v>
      </c>
      <c r="AU1765" s="87">
        <f t="shared" si="503"/>
        <v>-3.5714285714285712</v>
      </c>
      <c r="AV1765" s="17" t="s">
        <v>9898</v>
      </c>
    </row>
    <row r="1766" spans="3:48" ht="50.1" customHeight="1">
      <c r="C1766" s="5"/>
      <c r="D1766" s="64" t="s">
        <v>3473</v>
      </c>
      <c r="E1766" s="65" t="s">
        <v>5276</v>
      </c>
      <c r="F1766" s="67" t="s">
        <v>3474</v>
      </c>
      <c r="G1766" s="29">
        <v>9877</v>
      </c>
      <c r="H1766" s="13">
        <v>9211</v>
      </c>
      <c r="I1766" s="10">
        <f t="shared" si="486"/>
        <v>666</v>
      </c>
      <c r="J1766" s="87">
        <f t="shared" si="487"/>
        <v>7.2304852893279774</v>
      </c>
      <c r="K1766" s="29">
        <v>2656</v>
      </c>
      <c r="L1766" s="13">
        <v>2409</v>
      </c>
      <c r="M1766" s="10">
        <f t="shared" si="488"/>
        <v>247</v>
      </c>
      <c r="N1766" s="87">
        <f t="shared" si="489"/>
        <v>10.253217102532171</v>
      </c>
      <c r="O1766" s="29">
        <v>2043</v>
      </c>
      <c r="P1766" s="13">
        <v>2266</v>
      </c>
      <c r="Q1766" s="10">
        <f t="shared" si="490"/>
        <v>-223</v>
      </c>
      <c r="R1766" s="87">
        <f t="shared" si="491"/>
        <v>-9.841129744042366</v>
      </c>
      <c r="S1766" s="29">
        <v>5178</v>
      </c>
      <c r="T1766" s="13">
        <v>4536</v>
      </c>
      <c r="U1766" s="10">
        <f t="shared" si="492"/>
        <v>642</v>
      </c>
      <c r="V1766" s="87">
        <f t="shared" si="493"/>
        <v>14.153439153439153</v>
      </c>
      <c r="W1766" s="88" t="s">
        <v>9899</v>
      </c>
      <c r="X1766" s="89">
        <v>1783</v>
      </c>
      <c r="Y1766" s="89">
        <v>1783</v>
      </c>
      <c r="Z1766" s="10">
        <f t="shared" si="494"/>
        <v>0</v>
      </c>
      <c r="AA1766" s="87">
        <f t="shared" si="495"/>
        <v>0</v>
      </c>
      <c r="AB1766" s="90" t="s">
        <v>8940</v>
      </c>
      <c r="AC1766" s="89">
        <v>1555</v>
      </c>
      <c r="AD1766" s="89">
        <v>1389</v>
      </c>
      <c r="AE1766" s="10">
        <f t="shared" si="496"/>
        <v>166</v>
      </c>
      <c r="AF1766" s="11">
        <f t="shared" si="497"/>
        <v>11.951043916486681</v>
      </c>
      <c r="AG1766" s="91" t="s">
        <v>5339</v>
      </c>
      <c r="AH1766" s="89">
        <v>829</v>
      </c>
      <c r="AI1766" s="89">
        <v>828</v>
      </c>
      <c r="AJ1766" s="10">
        <f t="shared" si="498"/>
        <v>1</v>
      </c>
      <c r="AK1766" s="87">
        <f t="shared" si="499"/>
        <v>0.12077294685990338</v>
      </c>
      <c r="AL1766" s="90" t="s">
        <v>5642</v>
      </c>
      <c r="AM1766" s="89">
        <v>456</v>
      </c>
      <c r="AN1766" s="89">
        <v>40</v>
      </c>
      <c r="AO1766" s="10">
        <f t="shared" si="500"/>
        <v>416</v>
      </c>
      <c r="AP1766" s="11">
        <f t="shared" si="501"/>
        <v>1040</v>
      </c>
      <c r="AQ1766" s="91" t="s">
        <v>6483</v>
      </c>
      <c r="AR1766" s="89">
        <v>126</v>
      </c>
      <c r="AS1766" s="89">
        <v>138</v>
      </c>
      <c r="AT1766" s="10">
        <f t="shared" si="502"/>
        <v>-12</v>
      </c>
      <c r="AU1766" s="87">
        <f t="shared" si="503"/>
        <v>-8.695652173913043</v>
      </c>
      <c r="AV1766" s="17" t="s">
        <v>9900</v>
      </c>
    </row>
    <row r="1767" spans="3:48" ht="50.1" customHeight="1">
      <c r="C1767" s="5"/>
      <c r="D1767" s="64" t="s">
        <v>3475</v>
      </c>
      <c r="E1767" s="65" t="s">
        <v>5276</v>
      </c>
      <c r="F1767" s="67" t="s">
        <v>3476</v>
      </c>
      <c r="G1767" s="29">
        <v>5553</v>
      </c>
      <c r="H1767" s="13">
        <v>4829</v>
      </c>
      <c r="I1767" s="10">
        <f t="shared" si="486"/>
        <v>724</v>
      </c>
      <c r="J1767" s="87">
        <f t="shared" si="487"/>
        <v>14.99275212259267</v>
      </c>
      <c r="K1767" s="29">
        <v>1584</v>
      </c>
      <c r="L1767" s="13">
        <v>1455</v>
      </c>
      <c r="M1767" s="10">
        <f t="shared" si="488"/>
        <v>129</v>
      </c>
      <c r="N1767" s="87">
        <f t="shared" si="489"/>
        <v>8.8659793814432994</v>
      </c>
      <c r="O1767" s="29">
        <v>257</v>
      </c>
      <c r="P1767" s="13">
        <v>229</v>
      </c>
      <c r="Q1767" s="10">
        <f t="shared" si="490"/>
        <v>28</v>
      </c>
      <c r="R1767" s="87">
        <f t="shared" si="491"/>
        <v>12.22707423580786</v>
      </c>
      <c r="S1767" s="29">
        <v>3712</v>
      </c>
      <c r="T1767" s="13">
        <v>3145</v>
      </c>
      <c r="U1767" s="10">
        <f t="shared" si="492"/>
        <v>567</v>
      </c>
      <c r="V1767" s="87">
        <f t="shared" si="493"/>
        <v>18.028616852146264</v>
      </c>
      <c r="W1767" s="88" t="s">
        <v>5339</v>
      </c>
      <c r="X1767" s="89">
        <v>1993</v>
      </c>
      <c r="Y1767" s="89">
        <v>1488</v>
      </c>
      <c r="Z1767" s="10">
        <f t="shared" si="494"/>
        <v>505</v>
      </c>
      <c r="AA1767" s="87">
        <f t="shared" si="495"/>
        <v>33.938172043010752</v>
      </c>
      <c r="AB1767" s="90" t="s">
        <v>5568</v>
      </c>
      <c r="AC1767" s="89">
        <v>1403</v>
      </c>
      <c r="AD1767" s="89">
        <v>1378</v>
      </c>
      <c r="AE1767" s="10">
        <f t="shared" si="496"/>
        <v>25</v>
      </c>
      <c r="AF1767" s="11">
        <f t="shared" si="497"/>
        <v>1.8142235123367199</v>
      </c>
      <c r="AG1767" s="91" t="s">
        <v>9901</v>
      </c>
      <c r="AH1767" s="89">
        <v>146</v>
      </c>
      <c r="AI1767" s="89">
        <v>115</v>
      </c>
      <c r="AJ1767" s="10">
        <f t="shared" si="498"/>
        <v>31</v>
      </c>
      <c r="AK1767" s="87">
        <f t="shared" si="499"/>
        <v>26.956521739130434</v>
      </c>
      <c r="AL1767" s="90" t="s">
        <v>5346</v>
      </c>
      <c r="AM1767" s="89">
        <v>126</v>
      </c>
      <c r="AN1767" s="89">
        <v>126</v>
      </c>
      <c r="AO1767" s="10">
        <f t="shared" si="500"/>
        <v>0</v>
      </c>
      <c r="AP1767" s="11">
        <f t="shared" si="501"/>
        <v>0</v>
      </c>
      <c r="AQ1767" s="91" t="s">
        <v>9902</v>
      </c>
      <c r="AR1767" s="89">
        <v>17</v>
      </c>
      <c r="AS1767" s="89">
        <v>17</v>
      </c>
      <c r="AT1767" s="10">
        <f t="shared" si="502"/>
        <v>0</v>
      </c>
      <c r="AU1767" s="87">
        <f t="shared" si="503"/>
        <v>0</v>
      </c>
      <c r="AV1767" s="17" t="s">
        <v>9903</v>
      </c>
    </row>
    <row r="1768" spans="3:48" ht="50.1" customHeight="1">
      <c r="C1768" s="5"/>
      <c r="D1768" s="64" t="s">
        <v>3477</v>
      </c>
      <c r="E1768" s="65" t="s">
        <v>5276</v>
      </c>
      <c r="F1768" s="67" t="s">
        <v>3478</v>
      </c>
      <c r="G1768" s="29">
        <v>4322</v>
      </c>
      <c r="H1768" s="13">
        <v>4002</v>
      </c>
      <c r="I1768" s="10">
        <f t="shared" si="486"/>
        <v>320</v>
      </c>
      <c r="J1768" s="87">
        <f t="shared" si="487"/>
        <v>7.9960019990004998</v>
      </c>
      <c r="K1768" s="29">
        <v>2400</v>
      </c>
      <c r="L1768" s="13">
        <v>2001</v>
      </c>
      <c r="M1768" s="10">
        <f t="shared" si="488"/>
        <v>399</v>
      </c>
      <c r="N1768" s="87">
        <f t="shared" si="489"/>
        <v>19.940029985007495</v>
      </c>
      <c r="O1768" s="29">
        <v>1</v>
      </c>
      <c r="P1768" s="13">
        <v>1</v>
      </c>
      <c r="Q1768" s="10">
        <f t="shared" si="490"/>
        <v>0</v>
      </c>
      <c r="R1768" s="87">
        <f t="shared" si="491"/>
        <v>0</v>
      </c>
      <c r="S1768" s="29">
        <v>1921</v>
      </c>
      <c r="T1768" s="13">
        <v>2000</v>
      </c>
      <c r="U1768" s="10">
        <f t="shared" si="492"/>
        <v>-79</v>
      </c>
      <c r="V1768" s="87">
        <f t="shared" si="493"/>
        <v>-3.95</v>
      </c>
      <c r="W1768" s="88" t="s">
        <v>5389</v>
      </c>
      <c r="X1768" s="89">
        <v>1033</v>
      </c>
      <c r="Y1768" s="89">
        <v>1083</v>
      </c>
      <c r="Z1768" s="10">
        <f t="shared" si="494"/>
        <v>-50</v>
      </c>
      <c r="AA1768" s="87">
        <f t="shared" si="495"/>
        <v>-4.6168051708217916</v>
      </c>
      <c r="AB1768" s="90" t="s">
        <v>9904</v>
      </c>
      <c r="AC1768" s="89">
        <v>293</v>
      </c>
      <c r="AD1768" s="89">
        <v>304</v>
      </c>
      <c r="AE1768" s="10">
        <f t="shared" si="496"/>
        <v>-11</v>
      </c>
      <c r="AF1768" s="11">
        <f t="shared" si="497"/>
        <v>-3.6184210526315792</v>
      </c>
      <c r="AG1768" s="91" t="s">
        <v>9905</v>
      </c>
      <c r="AH1768" s="89">
        <v>259</v>
      </c>
      <c r="AI1768" s="89">
        <v>254</v>
      </c>
      <c r="AJ1768" s="10">
        <f t="shared" si="498"/>
        <v>5</v>
      </c>
      <c r="AK1768" s="87">
        <f t="shared" si="499"/>
        <v>1.9685039370078741</v>
      </c>
      <c r="AL1768" s="90" t="s">
        <v>9906</v>
      </c>
      <c r="AM1768" s="89">
        <v>225</v>
      </c>
      <c r="AN1768" s="89">
        <v>230</v>
      </c>
      <c r="AO1768" s="10">
        <f t="shared" si="500"/>
        <v>-5</v>
      </c>
      <c r="AP1768" s="11">
        <f t="shared" si="501"/>
        <v>-2.1739130434782608</v>
      </c>
      <c r="AQ1768" s="91" t="s">
        <v>5404</v>
      </c>
      <c r="AR1768" s="89">
        <v>36</v>
      </c>
      <c r="AS1768" s="89">
        <v>35</v>
      </c>
      <c r="AT1768" s="10">
        <f t="shared" si="502"/>
        <v>1</v>
      </c>
      <c r="AU1768" s="87">
        <f t="shared" si="503"/>
        <v>2.8571428571428572</v>
      </c>
      <c r="AV1768" s="17" t="s">
        <v>6950</v>
      </c>
    </row>
    <row r="1769" spans="3:48" ht="50.1" customHeight="1">
      <c r="C1769" s="5"/>
      <c r="D1769" s="64" t="s">
        <v>3479</v>
      </c>
      <c r="E1769" s="65" t="s">
        <v>5276</v>
      </c>
      <c r="F1769" s="67" t="s">
        <v>3480</v>
      </c>
      <c r="G1769" s="29">
        <v>4133</v>
      </c>
      <c r="H1769" s="13">
        <v>4126</v>
      </c>
      <c r="I1769" s="10">
        <f t="shared" si="486"/>
        <v>7</v>
      </c>
      <c r="J1769" s="87">
        <f t="shared" si="487"/>
        <v>0.16965584100824044</v>
      </c>
      <c r="K1769" s="29">
        <v>1682</v>
      </c>
      <c r="L1769" s="13">
        <v>1782</v>
      </c>
      <c r="M1769" s="10">
        <f t="shared" si="488"/>
        <v>-100</v>
      </c>
      <c r="N1769" s="87">
        <f t="shared" si="489"/>
        <v>-5.6116722783389452</v>
      </c>
      <c r="O1769" s="29">
        <v>112</v>
      </c>
      <c r="P1769" s="13">
        <v>106</v>
      </c>
      <c r="Q1769" s="10">
        <f t="shared" si="490"/>
        <v>6</v>
      </c>
      <c r="R1769" s="87">
        <f t="shared" si="491"/>
        <v>5.6603773584905666</v>
      </c>
      <c r="S1769" s="29">
        <v>2339</v>
      </c>
      <c r="T1769" s="13">
        <v>2238</v>
      </c>
      <c r="U1769" s="10">
        <f t="shared" si="492"/>
        <v>101</v>
      </c>
      <c r="V1769" s="87">
        <f t="shared" si="493"/>
        <v>4.5129579982126895</v>
      </c>
      <c r="W1769" s="88" t="s">
        <v>7631</v>
      </c>
      <c r="X1769" s="89">
        <v>1803</v>
      </c>
      <c r="Y1769" s="89">
        <v>1855</v>
      </c>
      <c r="Z1769" s="10">
        <f t="shared" si="494"/>
        <v>-52</v>
      </c>
      <c r="AA1769" s="87">
        <f t="shared" si="495"/>
        <v>-2.8032345013477089</v>
      </c>
      <c r="AB1769" s="90" t="s">
        <v>5403</v>
      </c>
      <c r="AC1769" s="89">
        <v>409</v>
      </c>
      <c r="AD1769" s="89">
        <v>277</v>
      </c>
      <c r="AE1769" s="10">
        <f t="shared" si="496"/>
        <v>132</v>
      </c>
      <c r="AF1769" s="11">
        <f t="shared" si="497"/>
        <v>47.653429602888089</v>
      </c>
      <c r="AG1769" s="91" t="s">
        <v>6973</v>
      </c>
      <c r="AH1769" s="89">
        <v>40</v>
      </c>
      <c r="AI1769" s="89">
        <v>6</v>
      </c>
      <c r="AJ1769" s="10">
        <f t="shared" si="498"/>
        <v>34</v>
      </c>
      <c r="AK1769" s="87">
        <f t="shared" si="499"/>
        <v>566.66666666666674</v>
      </c>
      <c r="AL1769" s="90" t="s">
        <v>5335</v>
      </c>
      <c r="AM1769" s="89">
        <v>33</v>
      </c>
      <c r="AN1769" s="89">
        <v>38</v>
      </c>
      <c r="AO1769" s="10">
        <f t="shared" si="500"/>
        <v>-5</v>
      </c>
      <c r="AP1769" s="11">
        <f t="shared" si="501"/>
        <v>-13.157894736842104</v>
      </c>
      <c r="AQ1769" s="91" t="s">
        <v>9907</v>
      </c>
      <c r="AR1769" s="89">
        <v>19</v>
      </c>
      <c r="AS1769" s="89">
        <v>28</v>
      </c>
      <c r="AT1769" s="10">
        <f t="shared" si="502"/>
        <v>-9</v>
      </c>
      <c r="AU1769" s="87">
        <f t="shared" si="503"/>
        <v>-32.142857142857146</v>
      </c>
      <c r="AV1769" s="17" t="s">
        <v>6951</v>
      </c>
    </row>
    <row r="1770" spans="3:48" ht="50.1" customHeight="1">
      <c r="C1770" s="5"/>
      <c r="D1770" s="64" t="s">
        <v>3481</v>
      </c>
      <c r="E1770" s="65" t="s">
        <v>5276</v>
      </c>
      <c r="F1770" s="67" t="s">
        <v>3482</v>
      </c>
      <c r="G1770" s="29">
        <v>1559</v>
      </c>
      <c r="H1770" s="13">
        <v>1436</v>
      </c>
      <c r="I1770" s="10">
        <f t="shared" si="486"/>
        <v>123</v>
      </c>
      <c r="J1770" s="87">
        <f t="shared" si="487"/>
        <v>8.5654596100278546</v>
      </c>
      <c r="K1770" s="29">
        <v>1196</v>
      </c>
      <c r="L1770" s="13">
        <v>1069</v>
      </c>
      <c r="M1770" s="10">
        <f t="shared" si="488"/>
        <v>127</v>
      </c>
      <c r="N1770" s="87">
        <f t="shared" si="489"/>
        <v>11.880261927034612</v>
      </c>
      <c r="O1770" s="29">
        <v>127</v>
      </c>
      <c r="P1770" s="13">
        <v>127</v>
      </c>
      <c r="Q1770" s="10">
        <f t="shared" si="490"/>
        <v>0</v>
      </c>
      <c r="R1770" s="87">
        <f t="shared" si="491"/>
        <v>0</v>
      </c>
      <c r="S1770" s="29">
        <v>236</v>
      </c>
      <c r="T1770" s="13">
        <v>240</v>
      </c>
      <c r="U1770" s="10">
        <f t="shared" si="492"/>
        <v>-4</v>
      </c>
      <c r="V1770" s="87">
        <f t="shared" si="493"/>
        <v>-1.6666666666666667</v>
      </c>
      <c r="W1770" s="88" t="s">
        <v>5335</v>
      </c>
      <c r="X1770" s="89">
        <v>153</v>
      </c>
      <c r="Y1770" s="89">
        <v>164</v>
      </c>
      <c r="Z1770" s="10">
        <f t="shared" si="494"/>
        <v>-11</v>
      </c>
      <c r="AA1770" s="87">
        <f t="shared" si="495"/>
        <v>-6.7073170731707323</v>
      </c>
      <c r="AB1770" s="90" t="s">
        <v>6712</v>
      </c>
      <c r="AC1770" s="89">
        <v>49</v>
      </c>
      <c r="AD1770" s="89">
        <v>49</v>
      </c>
      <c r="AE1770" s="10">
        <f t="shared" si="496"/>
        <v>0</v>
      </c>
      <c r="AF1770" s="11">
        <f t="shared" si="497"/>
        <v>0</v>
      </c>
      <c r="AG1770" s="91" t="s">
        <v>5403</v>
      </c>
      <c r="AH1770" s="89">
        <v>15</v>
      </c>
      <c r="AI1770" s="89">
        <v>10</v>
      </c>
      <c r="AJ1770" s="10">
        <f t="shared" si="498"/>
        <v>5</v>
      </c>
      <c r="AK1770" s="87">
        <f t="shared" si="499"/>
        <v>50</v>
      </c>
      <c r="AL1770" s="90" t="s">
        <v>9908</v>
      </c>
      <c r="AM1770" s="89">
        <v>10</v>
      </c>
      <c r="AN1770" s="89">
        <v>10</v>
      </c>
      <c r="AO1770" s="10">
        <f t="shared" si="500"/>
        <v>0</v>
      </c>
      <c r="AP1770" s="11">
        <f t="shared" si="501"/>
        <v>0</v>
      </c>
      <c r="AQ1770" s="91" t="s">
        <v>9909</v>
      </c>
      <c r="AR1770" s="89">
        <v>6</v>
      </c>
      <c r="AS1770" s="89">
        <v>5</v>
      </c>
      <c r="AT1770" s="10">
        <f t="shared" si="502"/>
        <v>1</v>
      </c>
      <c r="AU1770" s="87">
        <f t="shared" si="503"/>
        <v>20</v>
      </c>
      <c r="AV1770" s="17" t="s">
        <v>9910</v>
      </c>
    </row>
    <row r="1771" spans="3:48" ht="50.1" customHeight="1">
      <c r="C1771" s="5"/>
      <c r="D1771" s="64" t="s">
        <v>3483</v>
      </c>
      <c r="E1771" s="65" t="s">
        <v>5276</v>
      </c>
      <c r="F1771" s="67" t="s">
        <v>3484</v>
      </c>
      <c r="G1771" s="29">
        <v>385</v>
      </c>
      <c r="H1771" s="13">
        <v>361</v>
      </c>
      <c r="I1771" s="10">
        <f t="shared" si="486"/>
        <v>24</v>
      </c>
      <c r="J1771" s="87">
        <f t="shared" si="487"/>
        <v>6.64819944598338</v>
      </c>
      <c r="K1771" s="29">
        <v>143</v>
      </c>
      <c r="L1771" s="13">
        <v>143</v>
      </c>
      <c r="M1771" s="10">
        <f t="shared" si="488"/>
        <v>0</v>
      </c>
      <c r="N1771" s="87">
        <f t="shared" si="489"/>
        <v>0</v>
      </c>
      <c r="O1771" s="29">
        <v>3</v>
      </c>
      <c r="P1771" s="13">
        <v>3</v>
      </c>
      <c r="Q1771" s="10">
        <f t="shared" si="490"/>
        <v>0</v>
      </c>
      <c r="R1771" s="87">
        <f t="shared" si="491"/>
        <v>0</v>
      </c>
      <c r="S1771" s="29">
        <v>239</v>
      </c>
      <c r="T1771" s="13">
        <v>214</v>
      </c>
      <c r="U1771" s="10">
        <f t="shared" si="492"/>
        <v>25</v>
      </c>
      <c r="V1771" s="87">
        <f t="shared" si="493"/>
        <v>11.682242990654206</v>
      </c>
      <c r="W1771" s="88" t="s">
        <v>5368</v>
      </c>
      <c r="X1771" s="89">
        <v>123.27</v>
      </c>
      <c r="Y1771" s="89">
        <v>101.82599999999999</v>
      </c>
      <c r="Z1771" s="10">
        <f t="shared" si="494"/>
        <v>21.444000000000003</v>
      </c>
      <c r="AA1771" s="87">
        <f t="shared" si="495"/>
        <v>21.059454363325678</v>
      </c>
      <c r="AB1771" s="90" t="s">
        <v>6952</v>
      </c>
      <c r="AC1771" s="89">
        <v>43.938000000000002</v>
      </c>
      <c r="AD1771" s="89">
        <v>42.847000000000001</v>
      </c>
      <c r="AE1771" s="10">
        <f t="shared" si="496"/>
        <v>1.0910000000000011</v>
      </c>
      <c r="AF1771" s="11">
        <f t="shared" si="497"/>
        <v>2.5462692837304854</v>
      </c>
      <c r="AG1771" s="91" t="s">
        <v>5339</v>
      </c>
      <c r="AH1771" s="89">
        <v>38.564999999999998</v>
      </c>
      <c r="AI1771" s="89">
        <v>38.554000000000002</v>
      </c>
      <c r="AJ1771" s="10">
        <f t="shared" si="498"/>
        <v>1.099999999999568E-2</v>
      </c>
      <c r="AK1771" s="87">
        <f t="shared" si="499"/>
        <v>2.8531410489172796E-2</v>
      </c>
      <c r="AL1771" s="90" t="s">
        <v>5351</v>
      </c>
      <c r="AM1771" s="89">
        <v>18.081</v>
      </c>
      <c r="AN1771" s="89">
        <v>18.081</v>
      </c>
      <c r="AO1771" s="10">
        <f t="shared" si="500"/>
        <v>0</v>
      </c>
      <c r="AP1771" s="11">
        <f t="shared" si="501"/>
        <v>0</v>
      </c>
      <c r="AQ1771" s="91" t="s">
        <v>6953</v>
      </c>
      <c r="AR1771" s="89">
        <v>5.75</v>
      </c>
      <c r="AS1771" s="89">
        <v>5.6470000000000002</v>
      </c>
      <c r="AT1771" s="10">
        <f t="shared" si="502"/>
        <v>0.10299999999999976</v>
      </c>
      <c r="AU1771" s="87">
        <f t="shared" si="503"/>
        <v>1.8239773330972153</v>
      </c>
      <c r="AV1771" s="17" t="s">
        <v>11075</v>
      </c>
    </row>
    <row r="1772" spans="3:48" ht="50.1" customHeight="1">
      <c r="C1772" s="5"/>
      <c r="D1772" s="64" t="s">
        <v>3485</v>
      </c>
      <c r="E1772" s="65" t="s">
        <v>5276</v>
      </c>
      <c r="F1772" s="67" t="s">
        <v>3486</v>
      </c>
      <c r="G1772" s="29">
        <v>1764</v>
      </c>
      <c r="H1772" s="13">
        <v>1759</v>
      </c>
      <c r="I1772" s="10">
        <f t="shared" si="486"/>
        <v>5</v>
      </c>
      <c r="J1772" s="87">
        <f t="shared" si="487"/>
        <v>0.28425241614553726</v>
      </c>
      <c r="K1772" s="29">
        <v>1209</v>
      </c>
      <c r="L1772" s="13">
        <v>1207</v>
      </c>
      <c r="M1772" s="10">
        <f t="shared" si="488"/>
        <v>2</v>
      </c>
      <c r="N1772" s="87">
        <f t="shared" si="489"/>
        <v>0.16570008285004142</v>
      </c>
      <c r="O1772" s="29">
        <v>78</v>
      </c>
      <c r="P1772" s="13">
        <v>77</v>
      </c>
      <c r="Q1772" s="10">
        <f t="shared" si="490"/>
        <v>1</v>
      </c>
      <c r="R1772" s="87">
        <f t="shared" si="491"/>
        <v>1.2987012987012987</v>
      </c>
      <c r="S1772" s="29">
        <v>477</v>
      </c>
      <c r="T1772" s="13">
        <v>475</v>
      </c>
      <c r="U1772" s="10">
        <f t="shared" si="492"/>
        <v>2</v>
      </c>
      <c r="V1772" s="87">
        <f t="shared" si="493"/>
        <v>0.42105263157894735</v>
      </c>
      <c r="W1772" s="88" t="s">
        <v>5363</v>
      </c>
      <c r="X1772" s="89">
        <v>187</v>
      </c>
      <c r="Y1772" s="89">
        <v>187</v>
      </c>
      <c r="Z1772" s="10">
        <f t="shared" si="494"/>
        <v>0</v>
      </c>
      <c r="AA1772" s="87">
        <f t="shared" si="495"/>
        <v>0</v>
      </c>
      <c r="AB1772" s="90" t="s">
        <v>5389</v>
      </c>
      <c r="AC1772" s="89">
        <v>182</v>
      </c>
      <c r="AD1772" s="89">
        <v>182</v>
      </c>
      <c r="AE1772" s="10">
        <f t="shared" si="496"/>
        <v>0</v>
      </c>
      <c r="AF1772" s="11">
        <f t="shared" si="497"/>
        <v>0</v>
      </c>
      <c r="AG1772" s="91" t="s">
        <v>9911</v>
      </c>
      <c r="AH1772" s="89">
        <v>43</v>
      </c>
      <c r="AI1772" s="89">
        <v>44</v>
      </c>
      <c r="AJ1772" s="10">
        <f t="shared" si="498"/>
        <v>-1</v>
      </c>
      <c r="AK1772" s="87">
        <f t="shared" si="499"/>
        <v>-2.2727272727272729</v>
      </c>
      <c r="AL1772" s="90" t="s">
        <v>5382</v>
      </c>
      <c r="AM1772" s="89">
        <v>29</v>
      </c>
      <c r="AN1772" s="89">
        <v>29</v>
      </c>
      <c r="AO1772" s="10">
        <f t="shared" si="500"/>
        <v>0</v>
      </c>
      <c r="AP1772" s="11">
        <f t="shared" si="501"/>
        <v>0</v>
      </c>
      <c r="AQ1772" s="91" t="s">
        <v>9912</v>
      </c>
      <c r="AR1772" s="89">
        <v>24</v>
      </c>
      <c r="AS1772" s="89">
        <v>22</v>
      </c>
      <c r="AT1772" s="10">
        <f t="shared" si="502"/>
        <v>2</v>
      </c>
      <c r="AU1772" s="87">
        <f t="shared" si="503"/>
        <v>9.0909090909090917</v>
      </c>
      <c r="AV1772" s="17" t="s">
        <v>6954</v>
      </c>
    </row>
    <row r="1773" spans="3:48" ht="50.1" customHeight="1">
      <c r="C1773" s="5"/>
      <c r="D1773" s="64" t="s">
        <v>3487</v>
      </c>
      <c r="E1773" s="65" t="s">
        <v>5276</v>
      </c>
      <c r="F1773" s="67" t="s">
        <v>3488</v>
      </c>
      <c r="G1773" s="29">
        <v>2532</v>
      </c>
      <c r="H1773" s="13">
        <v>2526</v>
      </c>
      <c r="I1773" s="10">
        <f t="shared" si="486"/>
        <v>6</v>
      </c>
      <c r="J1773" s="87">
        <f t="shared" si="487"/>
        <v>0.23752969121140144</v>
      </c>
      <c r="K1773" s="29">
        <v>1773</v>
      </c>
      <c r="L1773" s="13">
        <v>1800</v>
      </c>
      <c r="M1773" s="10">
        <f t="shared" si="488"/>
        <v>-27</v>
      </c>
      <c r="N1773" s="87">
        <f t="shared" si="489"/>
        <v>-1.5</v>
      </c>
      <c r="O1773" s="29">
        <v>260</v>
      </c>
      <c r="P1773" s="13">
        <v>239</v>
      </c>
      <c r="Q1773" s="10">
        <f t="shared" si="490"/>
        <v>21</v>
      </c>
      <c r="R1773" s="87">
        <f t="shared" si="491"/>
        <v>8.7866108786610866</v>
      </c>
      <c r="S1773" s="29">
        <v>499</v>
      </c>
      <c r="T1773" s="13">
        <v>486</v>
      </c>
      <c r="U1773" s="10">
        <f t="shared" si="492"/>
        <v>13</v>
      </c>
      <c r="V1773" s="87">
        <f t="shared" si="493"/>
        <v>2.6748971193415638</v>
      </c>
      <c r="W1773" s="88" t="s">
        <v>5346</v>
      </c>
      <c r="X1773" s="89">
        <v>339</v>
      </c>
      <c r="Y1773" s="89">
        <v>337</v>
      </c>
      <c r="Z1773" s="10">
        <f t="shared" si="494"/>
        <v>2</v>
      </c>
      <c r="AA1773" s="87">
        <f t="shared" si="495"/>
        <v>0.59347181008902083</v>
      </c>
      <c r="AB1773" s="90" t="s">
        <v>5444</v>
      </c>
      <c r="AC1773" s="89">
        <v>87</v>
      </c>
      <c r="AD1773" s="89">
        <v>87</v>
      </c>
      <c r="AE1773" s="10">
        <f t="shared" si="496"/>
        <v>0</v>
      </c>
      <c r="AF1773" s="11">
        <f t="shared" si="497"/>
        <v>0</v>
      </c>
      <c r="AG1773" s="91" t="s">
        <v>6955</v>
      </c>
      <c r="AH1773" s="89">
        <v>52</v>
      </c>
      <c r="AI1773" s="89">
        <v>41</v>
      </c>
      <c r="AJ1773" s="10">
        <f t="shared" si="498"/>
        <v>11</v>
      </c>
      <c r="AK1773" s="87">
        <f t="shared" si="499"/>
        <v>26.829268292682929</v>
      </c>
      <c r="AL1773" s="90" t="s">
        <v>5654</v>
      </c>
      <c r="AM1773" s="89">
        <v>21</v>
      </c>
      <c r="AN1773" s="89">
        <v>21</v>
      </c>
      <c r="AO1773" s="10">
        <f t="shared" si="500"/>
        <v>0</v>
      </c>
      <c r="AP1773" s="11">
        <f t="shared" si="501"/>
        <v>0</v>
      </c>
      <c r="AQ1773" s="91" t="s">
        <v>11071</v>
      </c>
      <c r="AR1773" s="89" t="s">
        <v>5344</v>
      </c>
      <c r="AS1773" s="89" t="s">
        <v>5344</v>
      </c>
      <c r="AT1773" s="10" t="str">
        <f t="shared" si="502"/>
        <v>-</v>
      </c>
      <c r="AU1773" s="87" t="str">
        <f t="shared" si="503"/>
        <v>-</v>
      </c>
      <c r="AV1773" s="17" t="s">
        <v>9913</v>
      </c>
    </row>
    <row r="1774" spans="3:48" ht="50.1" customHeight="1">
      <c r="C1774" s="5"/>
      <c r="D1774" s="64" t="s">
        <v>3489</v>
      </c>
      <c r="E1774" s="65" t="s">
        <v>5276</v>
      </c>
      <c r="F1774" s="67" t="s">
        <v>3490</v>
      </c>
      <c r="G1774" s="29">
        <v>1356</v>
      </c>
      <c r="H1774" s="13">
        <v>1383</v>
      </c>
      <c r="I1774" s="10">
        <f t="shared" si="486"/>
        <v>-27</v>
      </c>
      <c r="J1774" s="87">
        <f t="shared" si="487"/>
        <v>-1.9522776572668112</v>
      </c>
      <c r="K1774" s="29">
        <v>666</v>
      </c>
      <c r="L1774" s="13">
        <v>665</v>
      </c>
      <c r="M1774" s="10">
        <f t="shared" si="488"/>
        <v>1</v>
      </c>
      <c r="N1774" s="87">
        <f t="shared" si="489"/>
        <v>0.15037593984962408</v>
      </c>
      <c r="O1774" s="29">
        <v>485</v>
      </c>
      <c r="P1774" s="13">
        <v>485</v>
      </c>
      <c r="Q1774" s="10">
        <f t="shared" si="490"/>
        <v>0</v>
      </c>
      <c r="R1774" s="87">
        <f t="shared" si="491"/>
        <v>0</v>
      </c>
      <c r="S1774" s="29">
        <v>205</v>
      </c>
      <c r="T1774" s="13">
        <v>233</v>
      </c>
      <c r="U1774" s="10">
        <f t="shared" si="492"/>
        <v>-28</v>
      </c>
      <c r="V1774" s="87">
        <f t="shared" si="493"/>
        <v>-12.017167381974248</v>
      </c>
      <c r="W1774" s="88" t="s">
        <v>9914</v>
      </c>
      <c r="X1774" s="89">
        <v>93</v>
      </c>
      <c r="Y1774" s="89">
        <v>93</v>
      </c>
      <c r="Z1774" s="10">
        <f t="shared" si="494"/>
        <v>0</v>
      </c>
      <c r="AA1774" s="87">
        <f t="shared" si="495"/>
        <v>0</v>
      </c>
      <c r="AB1774" s="90" t="s">
        <v>5335</v>
      </c>
      <c r="AC1774" s="89">
        <v>66</v>
      </c>
      <c r="AD1774" s="89">
        <v>66</v>
      </c>
      <c r="AE1774" s="10">
        <f t="shared" si="496"/>
        <v>0</v>
      </c>
      <c r="AF1774" s="11">
        <f t="shared" si="497"/>
        <v>0</v>
      </c>
      <c r="AG1774" s="91" t="s">
        <v>5444</v>
      </c>
      <c r="AH1774" s="89">
        <v>31</v>
      </c>
      <c r="AI1774" s="89">
        <v>31</v>
      </c>
      <c r="AJ1774" s="10">
        <f t="shared" si="498"/>
        <v>0</v>
      </c>
      <c r="AK1774" s="87">
        <f t="shared" si="499"/>
        <v>0</v>
      </c>
      <c r="AL1774" s="90" t="s">
        <v>5368</v>
      </c>
      <c r="AM1774" s="89">
        <v>15</v>
      </c>
      <c r="AN1774" s="89">
        <v>7</v>
      </c>
      <c r="AO1774" s="10">
        <f t="shared" si="500"/>
        <v>8</v>
      </c>
      <c r="AP1774" s="11">
        <f t="shared" si="501"/>
        <v>114.28571428571428</v>
      </c>
      <c r="AQ1774" s="91" t="s">
        <v>6504</v>
      </c>
      <c r="AR1774" s="89">
        <v>1</v>
      </c>
      <c r="AS1774" s="89">
        <v>0</v>
      </c>
      <c r="AT1774" s="10">
        <f t="shared" si="502"/>
        <v>1</v>
      </c>
      <c r="AU1774" s="87" t="str">
        <f t="shared" si="503"/>
        <v>-</v>
      </c>
      <c r="AV1774" s="17" t="s">
        <v>6956</v>
      </c>
    </row>
    <row r="1775" spans="3:48" ht="50.1" customHeight="1">
      <c r="C1775" s="5"/>
      <c r="D1775" s="64" t="s">
        <v>3491</v>
      </c>
      <c r="E1775" s="65" t="s">
        <v>5276</v>
      </c>
      <c r="F1775" s="67" t="s">
        <v>903</v>
      </c>
      <c r="G1775" s="29">
        <v>3769</v>
      </c>
      <c r="H1775" s="13">
        <v>4013</v>
      </c>
      <c r="I1775" s="10">
        <f t="shared" si="486"/>
        <v>-244</v>
      </c>
      <c r="J1775" s="87">
        <f t="shared" si="487"/>
        <v>-6.0802392225267878</v>
      </c>
      <c r="K1775" s="29">
        <v>771</v>
      </c>
      <c r="L1775" s="13">
        <v>771</v>
      </c>
      <c r="M1775" s="10">
        <f t="shared" si="488"/>
        <v>0</v>
      </c>
      <c r="N1775" s="87">
        <f t="shared" si="489"/>
        <v>0</v>
      </c>
      <c r="O1775" s="29">
        <v>1773</v>
      </c>
      <c r="P1775" s="13">
        <v>1652</v>
      </c>
      <c r="Q1775" s="10">
        <f t="shared" si="490"/>
        <v>121</v>
      </c>
      <c r="R1775" s="87">
        <f t="shared" si="491"/>
        <v>7.3244552058111383</v>
      </c>
      <c r="S1775" s="29">
        <v>1224</v>
      </c>
      <c r="T1775" s="13">
        <v>1591</v>
      </c>
      <c r="U1775" s="10">
        <f t="shared" si="492"/>
        <v>-367</v>
      </c>
      <c r="V1775" s="87">
        <f t="shared" si="493"/>
        <v>-23.067253299811437</v>
      </c>
      <c r="W1775" s="88" t="s">
        <v>5557</v>
      </c>
      <c r="X1775" s="89">
        <v>709</v>
      </c>
      <c r="Y1775" s="89">
        <v>1065</v>
      </c>
      <c r="Z1775" s="10">
        <f t="shared" si="494"/>
        <v>-356</v>
      </c>
      <c r="AA1775" s="87">
        <f t="shared" si="495"/>
        <v>-33.42723004694836</v>
      </c>
      <c r="AB1775" s="90" t="s">
        <v>5335</v>
      </c>
      <c r="AC1775" s="89">
        <v>183</v>
      </c>
      <c r="AD1775" s="89">
        <v>183</v>
      </c>
      <c r="AE1775" s="10">
        <f t="shared" si="496"/>
        <v>0</v>
      </c>
      <c r="AF1775" s="11">
        <f t="shared" si="497"/>
        <v>0</v>
      </c>
      <c r="AG1775" s="91" t="s">
        <v>5764</v>
      </c>
      <c r="AH1775" s="89">
        <v>156</v>
      </c>
      <c r="AI1775" s="89">
        <v>156</v>
      </c>
      <c r="AJ1775" s="10">
        <f t="shared" si="498"/>
        <v>0</v>
      </c>
      <c r="AK1775" s="87">
        <f t="shared" si="499"/>
        <v>0</v>
      </c>
      <c r="AL1775" s="90" t="s">
        <v>5852</v>
      </c>
      <c r="AM1775" s="89">
        <v>84</v>
      </c>
      <c r="AN1775" s="89">
        <v>86</v>
      </c>
      <c r="AO1775" s="10">
        <f t="shared" si="500"/>
        <v>-2</v>
      </c>
      <c r="AP1775" s="11">
        <f t="shared" si="501"/>
        <v>-2.3255813953488373</v>
      </c>
      <c r="AQ1775" s="91" t="s">
        <v>6083</v>
      </c>
      <c r="AR1775" s="89">
        <v>50</v>
      </c>
      <c r="AS1775" s="89">
        <v>71</v>
      </c>
      <c r="AT1775" s="10">
        <f t="shared" si="502"/>
        <v>-21</v>
      </c>
      <c r="AU1775" s="87">
        <f t="shared" si="503"/>
        <v>-29.577464788732392</v>
      </c>
      <c r="AV1775" s="17" t="s">
        <v>11075</v>
      </c>
    </row>
    <row r="1776" spans="3:48" ht="50.1" customHeight="1">
      <c r="C1776" s="5"/>
      <c r="D1776" s="64" t="s">
        <v>3492</v>
      </c>
      <c r="E1776" s="65" t="s">
        <v>5276</v>
      </c>
      <c r="F1776" s="67" t="s">
        <v>3493</v>
      </c>
      <c r="G1776" s="29">
        <v>2238</v>
      </c>
      <c r="H1776" s="13">
        <v>2186</v>
      </c>
      <c r="I1776" s="10">
        <f t="shared" si="486"/>
        <v>52</v>
      </c>
      <c r="J1776" s="87">
        <f t="shared" si="487"/>
        <v>2.3787740164684354</v>
      </c>
      <c r="K1776" s="29">
        <v>1151</v>
      </c>
      <c r="L1776" s="13">
        <v>1150</v>
      </c>
      <c r="M1776" s="10">
        <f t="shared" si="488"/>
        <v>1</v>
      </c>
      <c r="N1776" s="87">
        <f t="shared" si="489"/>
        <v>8.6956521739130432E-2</v>
      </c>
      <c r="O1776" s="29">
        <v>634</v>
      </c>
      <c r="P1776" s="13">
        <v>564</v>
      </c>
      <c r="Q1776" s="10">
        <f t="shared" si="490"/>
        <v>70</v>
      </c>
      <c r="R1776" s="87">
        <f t="shared" si="491"/>
        <v>12.411347517730496</v>
      </c>
      <c r="S1776" s="29">
        <v>453</v>
      </c>
      <c r="T1776" s="13">
        <v>472</v>
      </c>
      <c r="U1776" s="10">
        <f t="shared" si="492"/>
        <v>-19</v>
      </c>
      <c r="V1776" s="87">
        <f t="shared" si="493"/>
        <v>-4.0254237288135588</v>
      </c>
      <c r="W1776" s="88" t="s">
        <v>5389</v>
      </c>
      <c r="X1776" s="89">
        <v>164</v>
      </c>
      <c r="Y1776" s="89">
        <v>164</v>
      </c>
      <c r="Z1776" s="10">
        <f t="shared" si="494"/>
        <v>0</v>
      </c>
      <c r="AA1776" s="87">
        <f t="shared" si="495"/>
        <v>0</v>
      </c>
      <c r="AB1776" s="90" t="s">
        <v>5339</v>
      </c>
      <c r="AC1776" s="89">
        <v>159</v>
      </c>
      <c r="AD1776" s="89">
        <v>186</v>
      </c>
      <c r="AE1776" s="10">
        <f t="shared" si="496"/>
        <v>-27</v>
      </c>
      <c r="AF1776" s="11">
        <f t="shared" si="497"/>
        <v>-14.516129032258066</v>
      </c>
      <c r="AG1776" s="91" t="s">
        <v>9915</v>
      </c>
      <c r="AH1776" s="89">
        <v>68</v>
      </c>
      <c r="AI1776" s="89">
        <v>68</v>
      </c>
      <c r="AJ1776" s="10">
        <f t="shared" si="498"/>
        <v>0</v>
      </c>
      <c r="AK1776" s="87">
        <f t="shared" si="499"/>
        <v>0</v>
      </c>
      <c r="AL1776" s="90" t="s">
        <v>5450</v>
      </c>
      <c r="AM1776" s="89">
        <v>41</v>
      </c>
      <c r="AN1776" s="89">
        <v>33</v>
      </c>
      <c r="AO1776" s="10">
        <f t="shared" si="500"/>
        <v>8</v>
      </c>
      <c r="AP1776" s="11">
        <f t="shared" si="501"/>
        <v>24.242424242424242</v>
      </c>
      <c r="AQ1776" s="91" t="s">
        <v>8597</v>
      </c>
      <c r="AR1776" s="89">
        <v>21</v>
      </c>
      <c r="AS1776" s="89">
        <v>20</v>
      </c>
      <c r="AT1776" s="10">
        <f t="shared" si="502"/>
        <v>1</v>
      </c>
      <c r="AU1776" s="87">
        <f t="shared" si="503"/>
        <v>5</v>
      </c>
      <c r="AV1776" s="17" t="s">
        <v>9916</v>
      </c>
    </row>
    <row r="1777" spans="3:48" ht="50.1" customHeight="1">
      <c r="C1777" s="5"/>
      <c r="D1777" s="64" t="s">
        <v>3494</v>
      </c>
      <c r="E1777" s="65" t="s">
        <v>5276</v>
      </c>
      <c r="F1777" s="67" t="s">
        <v>3495</v>
      </c>
      <c r="G1777" s="29">
        <v>2869</v>
      </c>
      <c r="H1777" s="13">
        <v>3018</v>
      </c>
      <c r="I1777" s="10">
        <f t="shared" si="486"/>
        <v>-149</v>
      </c>
      <c r="J1777" s="87">
        <f t="shared" si="487"/>
        <v>-4.9370444002650764</v>
      </c>
      <c r="K1777" s="29">
        <v>1904</v>
      </c>
      <c r="L1777" s="13">
        <v>1921</v>
      </c>
      <c r="M1777" s="10">
        <f t="shared" si="488"/>
        <v>-17</v>
      </c>
      <c r="N1777" s="87">
        <f t="shared" si="489"/>
        <v>-0.88495575221238942</v>
      </c>
      <c r="O1777" s="29">
        <v>647</v>
      </c>
      <c r="P1777" s="13">
        <v>753</v>
      </c>
      <c r="Q1777" s="10">
        <f t="shared" si="490"/>
        <v>-106</v>
      </c>
      <c r="R1777" s="87">
        <f t="shared" si="491"/>
        <v>-14.07702523240372</v>
      </c>
      <c r="S1777" s="29">
        <v>317</v>
      </c>
      <c r="T1777" s="13">
        <v>344</v>
      </c>
      <c r="U1777" s="10">
        <f t="shared" si="492"/>
        <v>-27</v>
      </c>
      <c r="V1777" s="87">
        <f t="shared" si="493"/>
        <v>-7.8488372093023253</v>
      </c>
      <c r="W1777" s="88" t="s">
        <v>5346</v>
      </c>
      <c r="X1777" s="89">
        <v>278</v>
      </c>
      <c r="Y1777" s="89">
        <v>278</v>
      </c>
      <c r="Z1777" s="10">
        <f t="shared" si="494"/>
        <v>0</v>
      </c>
      <c r="AA1777" s="87">
        <f t="shared" si="495"/>
        <v>0</v>
      </c>
      <c r="AB1777" s="90" t="s">
        <v>5403</v>
      </c>
      <c r="AC1777" s="89">
        <v>26</v>
      </c>
      <c r="AD1777" s="89">
        <v>66</v>
      </c>
      <c r="AE1777" s="10">
        <f t="shared" si="496"/>
        <v>-40</v>
      </c>
      <c r="AF1777" s="11">
        <f t="shared" si="497"/>
        <v>-60.606060606060609</v>
      </c>
      <c r="AG1777" s="91" t="s">
        <v>5378</v>
      </c>
      <c r="AH1777" s="89">
        <v>10</v>
      </c>
      <c r="AI1777" s="89" t="s">
        <v>5344</v>
      </c>
      <c r="AJ1777" s="10" t="str">
        <f t="shared" si="498"/>
        <v>-</v>
      </c>
      <c r="AK1777" s="87" t="str">
        <f t="shared" si="499"/>
        <v>-</v>
      </c>
      <c r="AL1777" s="90" t="s">
        <v>6973</v>
      </c>
      <c r="AM1777" s="89">
        <v>3</v>
      </c>
      <c r="AN1777" s="89">
        <v>0</v>
      </c>
      <c r="AO1777" s="10">
        <f t="shared" si="500"/>
        <v>3</v>
      </c>
      <c r="AP1777" s="11" t="str">
        <f t="shared" si="501"/>
        <v>-</v>
      </c>
      <c r="AQ1777" s="91" t="s">
        <v>11071</v>
      </c>
      <c r="AR1777" s="89" t="s">
        <v>5344</v>
      </c>
      <c r="AS1777" s="89" t="s">
        <v>5344</v>
      </c>
      <c r="AT1777" s="10" t="str">
        <f t="shared" si="502"/>
        <v>-</v>
      </c>
      <c r="AU1777" s="87" t="str">
        <f t="shared" si="503"/>
        <v>-</v>
      </c>
      <c r="AV1777" s="17" t="s">
        <v>6957</v>
      </c>
    </row>
    <row r="1778" spans="3:48" ht="50.1" customHeight="1">
      <c r="C1778" s="5"/>
      <c r="D1778" s="64" t="s">
        <v>3496</v>
      </c>
      <c r="E1778" s="65" t="s">
        <v>5276</v>
      </c>
      <c r="F1778" s="67" t="s">
        <v>3497</v>
      </c>
      <c r="G1778" s="29">
        <v>1935</v>
      </c>
      <c r="H1778" s="13">
        <v>1907</v>
      </c>
      <c r="I1778" s="10">
        <f t="shared" si="486"/>
        <v>28</v>
      </c>
      <c r="J1778" s="87">
        <f t="shared" si="487"/>
        <v>1.4682747771368643</v>
      </c>
      <c r="K1778" s="29">
        <v>859</v>
      </c>
      <c r="L1778" s="13">
        <v>858</v>
      </c>
      <c r="M1778" s="10">
        <f t="shared" si="488"/>
        <v>1</v>
      </c>
      <c r="N1778" s="87">
        <f t="shared" si="489"/>
        <v>0.11655011655011654</v>
      </c>
      <c r="O1778" s="29">
        <v>31</v>
      </c>
      <c r="P1778" s="13">
        <v>0</v>
      </c>
      <c r="Q1778" s="10">
        <f t="shared" si="490"/>
        <v>31</v>
      </c>
      <c r="R1778" s="87" t="str">
        <f t="shared" si="491"/>
        <v>-</v>
      </c>
      <c r="S1778" s="29">
        <v>1046</v>
      </c>
      <c r="T1778" s="13">
        <v>1049</v>
      </c>
      <c r="U1778" s="10">
        <f t="shared" si="492"/>
        <v>-3</v>
      </c>
      <c r="V1778" s="87">
        <f t="shared" si="493"/>
        <v>-0.2859866539561487</v>
      </c>
      <c r="W1778" s="88" t="s">
        <v>5339</v>
      </c>
      <c r="X1778" s="89">
        <v>507</v>
      </c>
      <c r="Y1778" s="89">
        <v>488</v>
      </c>
      <c r="Z1778" s="10">
        <f t="shared" si="494"/>
        <v>19</v>
      </c>
      <c r="AA1778" s="87">
        <f t="shared" si="495"/>
        <v>3.8934426229508197</v>
      </c>
      <c r="AB1778" s="90" t="s">
        <v>9917</v>
      </c>
      <c r="AC1778" s="89">
        <v>232</v>
      </c>
      <c r="AD1778" s="89">
        <v>232</v>
      </c>
      <c r="AE1778" s="10">
        <f t="shared" si="496"/>
        <v>0</v>
      </c>
      <c r="AF1778" s="11">
        <f t="shared" si="497"/>
        <v>0</v>
      </c>
      <c r="AG1778" s="91" t="s">
        <v>5335</v>
      </c>
      <c r="AH1778" s="89">
        <v>149</v>
      </c>
      <c r="AI1778" s="89">
        <v>125</v>
      </c>
      <c r="AJ1778" s="10">
        <f t="shared" si="498"/>
        <v>24</v>
      </c>
      <c r="AK1778" s="87">
        <f t="shared" si="499"/>
        <v>19.2</v>
      </c>
      <c r="AL1778" s="90" t="s">
        <v>5907</v>
      </c>
      <c r="AM1778" s="89">
        <v>129</v>
      </c>
      <c r="AN1778" s="89">
        <v>179</v>
      </c>
      <c r="AO1778" s="10">
        <f t="shared" si="500"/>
        <v>-50</v>
      </c>
      <c r="AP1778" s="11">
        <f t="shared" si="501"/>
        <v>-27.932960893854748</v>
      </c>
      <c r="AQ1778" s="91" t="s">
        <v>5376</v>
      </c>
      <c r="AR1778" s="89">
        <v>16</v>
      </c>
      <c r="AS1778" s="89">
        <v>4</v>
      </c>
      <c r="AT1778" s="10">
        <f t="shared" si="502"/>
        <v>12</v>
      </c>
      <c r="AU1778" s="87">
        <f t="shared" si="503"/>
        <v>300</v>
      </c>
      <c r="AV1778" s="17" t="s">
        <v>6958</v>
      </c>
    </row>
    <row r="1779" spans="3:48" ht="50.1" customHeight="1">
      <c r="C1779" s="5"/>
      <c r="D1779" s="64" t="s">
        <v>3498</v>
      </c>
      <c r="E1779" s="65" t="s">
        <v>5276</v>
      </c>
      <c r="F1779" s="67" t="s">
        <v>3499</v>
      </c>
      <c r="G1779" s="29">
        <v>3141</v>
      </c>
      <c r="H1779" s="13">
        <v>2950</v>
      </c>
      <c r="I1779" s="10">
        <f t="shared" si="486"/>
        <v>191</v>
      </c>
      <c r="J1779" s="87">
        <f t="shared" si="487"/>
        <v>6.4745762711864412</v>
      </c>
      <c r="K1779" s="29">
        <v>1291</v>
      </c>
      <c r="L1779" s="13">
        <v>1125</v>
      </c>
      <c r="M1779" s="10">
        <f t="shared" si="488"/>
        <v>166</v>
      </c>
      <c r="N1779" s="87">
        <f t="shared" si="489"/>
        <v>14.755555555555555</v>
      </c>
      <c r="O1779" s="29">
        <v>437</v>
      </c>
      <c r="P1779" s="13">
        <v>435</v>
      </c>
      <c r="Q1779" s="10">
        <f t="shared" si="490"/>
        <v>2</v>
      </c>
      <c r="R1779" s="87">
        <f t="shared" si="491"/>
        <v>0.45977011494252873</v>
      </c>
      <c r="S1779" s="29">
        <v>1413</v>
      </c>
      <c r="T1779" s="13">
        <v>1390</v>
      </c>
      <c r="U1779" s="10">
        <f t="shared" si="492"/>
        <v>23</v>
      </c>
      <c r="V1779" s="87">
        <f t="shared" si="493"/>
        <v>1.6546762589928057</v>
      </c>
      <c r="W1779" s="88" t="s">
        <v>5339</v>
      </c>
      <c r="X1779" s="89">
        <v>880</v>
      </c>
      <c r="Y1779" s="89">
        <v>879</v>
      </c>
      <c r="Z1779" s="10">
        <f t="shared" si="494"/>
        <v>1</v>
      </c>
      <c r="AA1779" s="87">
        <f t="shared" si="495"/>
        <v>0.11376564277588168</v>
      </c>
      <c r="AB1779" s="90" t="s">
        <v>5404</v>
      </c>
      <c r="AC1779" s="89">
        <v>311</v>
      </c>
      <c r="AD1779" s="89">
        <v>310</v>
      </c>
      <c r="AE1779" s="10">
        <f t="shared" si="496"/>
        <v>1</v>
      </c>
      <c r="AF1779" s="11">
        <f t="shared" si="497"/>
        <v>0.32258064516129031</v>
      </c>
      <c r="AG1779" s="91" t="s">
        <v>5335</v>
      </c>
      <c r="AH1779" s="89">
        <v>123</v>
      </c>
      <c r="AI1779" s="89">
        <v>123</v>
      </c>
      <c r="AJ1779" s="10">
        <f t="shared" si="498"/>
        <v>0</v>
      </c>
      <c r="AK1779" s="87">
        <f t="shared" si="499"/>
        <v>0</v>
      </c>
      <c r="AL1779" s="90" t="s">
        <v>5412</v>
      </c>
      <c r="AM1779" s="89">
        <v>56</v>
      </c>
      <c r="AN1779" s="89">
        <v>52</v>
      </c>
      <c r="AO1779" s="10">
        <f t="shared" si="500"/>
        <v>4</v>
      </c>
      <c r="AP1779" s="11">
        <f t="shared" si="501"/>
        <v>7.6923076923076925</v>
      </c>
      <c r="AQ1779" s="91" t="s">
        <v>5376</v>
      </c>
      <c r="AR1779" s="89">
        <v>25</v>
      </c>
      <c r="AS1779" s="89">
        <v>7</v>
      </c>
      <c r="AT1779" s="10">
        <f t="shared" si="502"/>
        <v>18</v>
      </c>
      <c r="AU1779" s="87">
        <f t="shared" si="503"/>
        <v>257.14285714285717</v>
      </c>
      <c r="AV1779" s="17" t="s">
        <v>9918</v>
      </c>
    </row>
    <row r="1780" spans="3:48" ht="50.1" customHeight="1">
      <c r="C1780" s="5"/>
      <c r="D1780" s="64" t="s">
        <v>3500</v>
      </c>
      <c r="E1780" s="65" t="s">
        <v>5276</v>
      </c>
      <c r="F1780" s="67" t="s">
        <v>3501</v>
      </c>
      <c r="G1780" s="29">
        <v>736</v>
      </c>
      <c r="H1780" s="13">
        <v>600</v>
      </c>
      <c r="I1780" s="10">
        <f t="shared" si="486"/>
        <v>136</v>
      </c>
      <c r="J1780" s="87">
        <f t="shared" si="487"/>
        <v>22.666666666666664</v>
      </c>
      <c r="K1780" s="29">
        <v>505</v>
      </c>
      <c r="L1780" s="13">
        <v>485</v>
      </c>
      <c r="M1780" s="10">
        <f t="shared" si="488"/>
        <v>20</v>
      </c>
      <c r="N1780" s="87">
        <f t="shared" si="489"/>
        <v>4.1237113402061851</v>
      </c>
      <c r="O1780" s="29">
        <v>52</v>
      </c>
      <c r="P1780" s="13">
        <v>10</v>
      </c>
      <c r="Q1780" s="10">
        <f t="shared" si="490"/>
        <v>42</v>
      </c>
      <c r="R1780" s="87">
        <f t="shared" si="491"/>
        <v>420</v>
      </c>
      <c r="S1780" s="29">
        <v>179</v>
      </c>
      <c r="T1780" s="13">
        <v>105</v>
      </c>
      <c r="U1780" s="10">
        <f t="shared" si="492"/>
        <v>74</v>
      </c>
      <c r="V1780" s="87">
        <f t="shared" si="493"/>
        <v>70.476190476190482</v>
      </c>
      <c r="W1780" s="88" t="s">
        <v>5339</v>
      </c>
      <c r="X1780" s="89">
        <v>98</v>
      </c>
      <c r="Y1780" s="89">
        <v>82</v>
      </c>
      <c r="Z1780" s="10">
        <f t="shared" si="494"/>
        <v>16</v>
      </c>
      <c r="AA1780" s="87">
        <f t="shared" si="495"/>
        <v>19.512195121951219</v>
      </c>
      <c r="AB1780" s="90" t="s">
        <v>5403</v>
      </c>
      <c r="AC1780" s="89">
        <v>39</v>
      </c>
      <c r="AD1780" s="89">
        <v>18</v>
      </c>
      <c r="AE1780" s="10">
        <f t="shared" si="496"/>
        <v>21</v>
      </c>
      <c r="AF1780" s="11">
        <f t="shared" si="497"/>
        <v>116.66666666666667</v>
      </c>
      <c r="AG1780" s="91" t="s">
        <v>6093</v>
      </c>
      <c r="AH1780" s="89">
        <v>35</v>
      </c>
      <c r="AI1780" s="89">
        <v>0</v>
      </c>
      <c r="AJ1780" s="10">
        <f t="shared" si="498"/>
        <v>35</v>
      </c>
      <c r="AK1780" s="87" t="str">
        <f t="shared" si="499"/>
        <v>-</v>
      </c>
      <c r="AL1780" s="90" t="s">
        <v>5438</v>
      </c>
      <c r="AM1780" s="89">
        <v>4</v>
      </c>
      <c r="AN1780" s="89">
        <v>1</v>
      </c>
      <c r="AO1780" s="10">
        <f t="shared" si="500"/>
        <v>3</v>
      </c>
      <c r="AP1780" s="11">
        <f t="shared" si="501"/>
        <v>300</v>
      </c>
      <c r="AQ1780" s="91" t="s">
        <v>9919</v>
      </c>
      <c r="AR1780" s="89">
        <v>2</v>
      </c>
      <c r="AS1780" s="89">
        <v>2</v>
      </c>
      <c r="AT1780" s="10">
        <f t="shared" si="502"/>
        <v>0</v>
      </c>
      <c r="AU1780" s="87">
        <f t="shared" si="503"/>
        <v>0</v>
      </c>
      <c r="AV1780" s="17" t="s">
        <v>6959</v>
      </c>
    </row>
    <row r="1781" spans="3:48" ht="50.1" customHeight="1">
      <c r="C1781" s="5"/>
      <c r="D1781" s="64" t="s">
        <v>3502</v>
      </c>
      <c r="E1781" s="65" t="s">
        <v>5276</v>
      </c>
      <c r="F1781" s="67" t="s">
        <v>3503</v>
      </c>
      <c r="G1781" s="29">
        <v>5117</v>
      </c>
      <c r="H1781" s="13">
        <v>5091</v>
      </c>
      <c r="I1781" s="10">
        <f t="shared" si="486"/>
        <v>26</v>
      </c>
      <c r="J1781" s="87">
        <f t="shared" si="487"/>
        <v>0.51070516597917892</v>
      </c>
      <c r="K1781" s="29">
        <v>653</v>
      </c>
      <c r="L1781" s="13">
        <v>403</v>
      </c>
      <c r="M1781" s="10">
        <f t="shared" si="488"/>
        <v>250</v>
      </c>
      <c r="N1781" s="87">
        <f t="shared" si="489"/>
        <v>62.034739454094293</v>
      </c>
      <c r="O1781" s="29">
        <v>165</v>
      </c>
      <c r="P1781" s="13">
        <v>164</v>
      </c>
      <c r="Q1781" s="10">
        <f t="shared" si="490"/>
        <v>1</v>
      </c>
      <c r="R1781" s="87">
        <f t="shared" si="491"/>
        <v>0.6097560975609756</v>
      </c>
      <c r="S1781" s="29">
        <v>4298</v>
      </c>
      <c r="T1781" s="13">
        <v>4524</v>
      </c>
      <c r="U1781" s="10">
        <f t="shared" si="492"/>
        <v>-226</v>
      </c>
      <c r="V1781" s="87">
        <f t="shared" si="493"/>
        <v>-4.9955791335101685</v>
      </c>
      <c r="W1781" s="88" t="s">
        <v>9920</v>
      </c>
      <c r="X1781" s="89">
        <v>3208</v>
      </c>
      <c r="Y1781" s="89">
        <v>3206</v>
      </c>
      <c r="Z1781" s="10">
        <f t="shared" si="494"/>
        <v>2</v>
      </c>
      <c r="AA1781" s="87">
        <f t="shared" si="495"/>
        <v>6.2383031815346227E-2</v>
      </c>
      <c r="AB1781" s="90" t="s">
        <v>5420</v>
      </c>
      <c r="AC1781" s="89">
        <v>608</v>
      </c>
      <c r="AD1781" s="89">
        <v>859</v>
      </c>
      <c r="AE1781" s="10">
        <f t="shared" si="496"/>
        <v>-251</v>
      </c>
      <c r="AF1781" s="11">
        <f t="shared" si="497"/>
        <v>-29.220023282887077</v>
      </c>
      <c r="AG1781" s="91" t="s">
        <v>6541</v>
      </c>
      <c r="AH1781" s="89">
        <v>150</v>
      </c>
      <c r="AI1781" s="89">
        <v>150</v>
      </c>
      <c r="AJ1781" s="10">
        <f t="shared" si="498"/>
        <v>0</v>
      </c>
      <c r="AK1781" s="87">
        <f t="shared" si="499"/>
        <v>0</v>
      </c>
      <c r="AL1781" s="90" t="s">
        <v>5335</v>
      </c>
      <c r="AM1781" s="89">
        <v>100</v>
      </c>
      <c r="AN1781" s="89">
        <v>100</v>
      </c>
      <c r="AO1781" s="10">
        <f t="shared" si="500"/>
        <v>0</v>
      </c>
      <c r="AP1781" s="11">
        <f t="shared" si="501"/>
        <v>0</v>
      </c>
      <c r="AQ1781" s="91" t="s">
        <v>9896</v>
      </c>
      <c r="AR1781" s="89">
        <v>86</v>
      </c>
      <c r="AS1781" s="89">
        <v>86</v>
      </c>
      <c r="AT1781" s="10">
        <f t="shared" si="502"/>
        <v>0</v>
      </c>
      <c r="AU1781" s="87">
        <f t="shared" si="503"/>
        <v>0</v>
      </c>
      <c r="AV1781" s="17" t="s">
        <v>6960</v>
      </c>
    </row>
    <row r="1782" spans="3:48" ht="50.1" customHeight="1">
      <c r="C1782" s="5"/>
      <c r="D1782" s="64" t="s">
        <v>3504</v>
      </c>
      <c r="E1782" s="65" t="s">
        <v>5276</v>
      </c>
      <c r="F1782" s="67" t="s">
        <v>3505</v>
      </c>
      <c r="G1782" s="29">
        <v>1105</v>
      </c>
      <c r="H1782" s="13">
        <v>1049</v>
      </c>
      <c r="I1782" s="10">
        <f t="shared" si="486"/>
        <v>56</v>
      </c>
      <c r="J1782" s="87">
        <f t="shared" si="487"/>
        <v>5.3384175405147758</v>
      </c>
      <c r="K1782" s="29">
        <v>893</v>
      </c>
      <c r="L1782" s="13">
        <v>911</v>
      </c>
      <c r="M1782" s="10">
        <f t="shared" si="488"/>
        <v>-18</v>
      </c>
      <c r="N1782" s="87">
        <f t="shared" si="489"/>
        <v>-1.9758507135016465</v>
      </c>
      <c r="O1782" s="29">
        <v>12</v>
      </c>
      <c r="P1782" s="13">
        <v>7</v>
      </c>
      <c r="Q1782" s="10">
        <f t="shared" si="490"/>
        <v>5</v>
      </c>
      <c r="R1782" s="87">
        <f t="shared" si="491"/>
        <v>71.428571428571431</v>
      </c>
      <c r="S1782" s="29">
        <v>199</v>
      </c>
      <c r="T1782" s="13">
        <v>130</v>
      </c>
      <c r="U1782" s="10">
        <f t="shared" si="492"/>
        <v>69</v>
      </c>
      <c r="V1782" s="87">
        <f t="shared" si="493"/>
        <v>53.07692307692308</v>
      </c>
      <c r="W1782" s="88" t="s">
        <v>5339</v>
      </c>
      <c r="X1782" s="89">
        <v>151</v>
      </c>
      <c r="Y1782" s="89">
        <v>97</v>
      </c>
      <c r="Z1782" s="10">
        <f t="shared" si="494"/>
        <v>54</v>
      </c>
      <c r="AA1782" s="87">
        <f t="shared" si="495"/>
        <v>55.670103092783506</v>
      </c>
      <c r="AB1782" s="90" t="s">
        <v>6961</v>
      </c>
      <c r="AC1782" s="89">
        <v>21</v>
      </c>
      <c r="AD1782" s="89">
        <v>20</v>
      </c>
      <c r="AE1782" s="10">
        <f t="shared" si="496"/>
        <v>1</v>
      </c>
      <c r="AF1782" s="11">
        <f t="shared" si="497"/>
        <v>5</v>
      </c>
      <c r="AG1782" s="91" t="s">
        <v>9921</v>
      </c>
      <c r="AH1782" s="89">
        <v>13</v>
      </c>
      <c r="AI1782" s="89">
        <v>0</v>
      </c>
      <c r="AJ1782" s="10">
        <f t="shared" si="498"/>
        <v>13</v>
      </c>
      <c r="AK1782" s="87" t="str">
        <f t="shared" si="499"/>
        <v>-</v>
      </c>
      <c r="AL1782" s="90" t="s">
        <v>6962</v>
      </c>
      <c r="AM1782" s="89">
        <v>9</v>
      </c>
      <c r="AN1782" s="89">
        <v>10</v>
      </c>
      <c r="AO1782" s="10">
        <f t="shared" si="500"/>
        <v>-1</v>
      </c>
      <c r="AP1782" s="11">
        <f t="shared" si="501"/>
        <v>-10</v>
      </c>
      <c r="AQ1782" s="91" t="s">
        <v>5635</v>
      </c>
      <c r="AR1782" s="89">
        <v>2</v>
      </c>
      <c r="AS1782" s="89">
        <v>1</v>
      </c>
      <c r="AT1782" s="10">
        <f t="shared" si="502"/>
        <v>1</v>
      </c>
      <c r="AU1782" s="87">
        <f t="shared" si="503"/>
        <v>100</v>
      </c>
      <c r="AV1782" s="17" t="s">
        <v>9922</v>
      </c>
    </row>
    <row r="1783" spans="3:48" ht="50.1" customHeight="1">
      <c r="C1783" s="5"/>
      <c r="D1783" s="64" t="s">
        <v>3506</v>
      </c>
      <c r="E1783" s="65" t="s">
        <v>5276</v>
      </c>
      <c r="F1783" s="67" t="s">
        <v>3507</v>
      </c>
      <c r="G1783" s="29">
        <v>7459</v>
      </c>
      <c r="H1783" s="13">
        <v>7003</v>
      </c>
      <c r="I1783" s="10">
        <f t="shared" si="486"/>
        <v>456</v>
      </c>
      <c r="J1783" s="87">
        <f t="shared" si="487"/>
        <v>6.511495073539912</v>
      </c>
      <c r="K1783" s="29">
        <v>4484</v>
      </c>
      <c r="L1783" s="13">
        <v>3891</v>
      </c>
      <c r="M1783" s="10">
        <f t="shared" si="488"/>
        <v>593</v>
      </c>
      <c r="N1783" s="87">
        <f t="shared" si="489"/>
        <v>15.240298123875609</v>
      </c>
      <c r="O1783" s="29">
        <v>1396</v>
      </c>
      <c r="P1783" s="13">
        <v>1393</v>
      </c>
      <c r="Q1783" s="10">
        <f t="shared" si="490"/>
        <v>3</v>
      </c>
      <c r="R1783" s="87">
        <f t="shared" si="491"/>
        <v>0.21536252692031585</v>
      </c>
      <c r="S1783" s="29">
        <v>1579</v>
      </c>
      <c r="T1783" s="13">
        <v>1718</v>
      </c>
      <c r="U1783" s="10">
        <f t="shared" si="492"/>
        <v>-139</v>
      </c>
      <c r="V1783" s="87">
        <f t="shared" si="493"/>
        <v>-8.0908032596041917</v>
      </c>
      <c r="W1783" s="88" t="s">
        <v>5339</v>
      </c>
      <c r="X1783" s="89">
        <v>1067</v>
      </c>
      <c r="Y1783" s="89">
        <v>1199</v>
      </c>
      <c r="Z1783" s="10">
        <f t="shared" si="494"/>
        <v>-132</v>
      </c>
      <c r="AA1783" s="87">
        <f t="shared" si="495"/>
        <v>-11.009174311926607</v>
      </c>
      <c r="AB1783" s="90" t="s">
        <v>5389</v>
      </c>
      <c r="AC1783" s="89">
        <v>276</v>
      </c>
      <c r="AD1783" s="89">
        <v>275</v>
      </c>
      <c r="AE1783" s="10">
        <f t="shared" si="496"/>
        <v>1</v>
      </c>
      <c r="AF1783" s="11">
        <f t="shared" si="497"/>
        <v>0.36363636363636365</v>
      </c>
      <c r="AG1783" s="91" t="s">
        <v>5404</v>
      </c>
      <c r="AH1783" s="89">
        <v>118</v>
      </c>
      <c r="AI1783" s="89">
        <v>123</v>
      </c>
      <c r="AJ1783" s="10">
        <f t="shared" si="498"/>
        <v>-5</v>
      </c>
      <c r="AK1783" s="87">
        <f t="shared" si="499"/>
        <v>-4.0650406504065035</v>
      </c>
      <c r="AL1783" s="90" t="s">
        <v>9923</v>
      </c>
      <c r="AM1783" s="89">
        <v>58</v>
      </c>
      <c r="AN1783" s="89">
        <v>58</v>
      </c>
      <c r="AO1783" s="10">
        <f t="shared" si="500"/>
        <v>0</v>
      </c>
      <c r="AP1783" s="11">
        <f t="shared" si="501"/>
        <v>0</v>
      </c>
      <c r="AQ1783" s="91" t="s">
        <v>9924</v>
      </c>
      <c r="AR1783" s="89">
        <v>33</v>
      </c>
      <c r="AS1783" s="89">
        <v>45</v>
      </c>
      <c r="AT1783" s="10">
        <f t="shared" si="502"/>
        <v>-12</v>
      </c>
      <c r="AU1783" s="87">
        <f t="shared" si="503"/>
        <v>-26.666666666666668</v>
      </c>
      <c r="AV1783" s="17" t="s">
        <v>6963</v>
      </c>
    </row>
    <row r="1784" spans="3:48" ht="50.1" customHeight="1">
      <c r="C1784" s="5"/>
      <c r="D1784" s="64" t="s">
        <v>3508</v>
      </c>
      <c r="E1784" s="65" t="s">
        <v>5276</v>
      </c>
      <c r="F1784" s="67" t="s">
        <v>3509</v>
      </c>
      <c r="G1784" s="29">
        <v>2564</v>
      </c>
      <c r="H1784" s="13">
        <v>2680</v>
      </c>
      <c r="I1784" s="10">
        <f t="shared" si="486"/>
        <v>-116</v>
      </c>
      <c r="J1784" s="87">
        <f t="shared" si="487"/>
        <v>-4.3283582089552244</v>
      </c>
      <c r="K1784" s="29">
        <v>1513</v>
      </c>
      <c r="L1784" s="13">
        <v>1607</v>
      </c>
      <c r="M1784" s="10">
        <f t="shared" si="488"/>
        <v>-94</v>
      </c>
      <c r="N1784" s="87">
        <f t="shared" si="489"/>
        <v>-5.8494088363410075</v>
      </c>
      <c r="O1784" s="29">
        <v>196</v>
      </c>
      <c r="P1784" s="13">
        <v>268</v>
      </c>
      <c r="Q1784" s="10">
        <f t="shared" si="490"/>
        <v>-72</v>
      </c>
      <c r="R1784" s="87">
        <f t="shared" si="491"/>
        <v>-26.865671641791046</v>
      </c>
      <c r="S1784" s="29">
        <v>856</v>
      </c>
      <c r="T1784" s="13">
        <v>804</v>
      </c>
      <c r="U1784" s="10">
        <f t="shared" si="492"/>
        <v>52</v>
      </c>
      <c r="V1784" s="87">
        <f t="shared" si="493"/>
        <v>6.467661691542288</v>
      </c>
      <c r="W1784" s="88" t="s">
        <v>9925</v>
      </c>
      <c r="X1784" s="89">
        <v>352</v>
      </c>
      <c r="Y1784" s="89">
        <v>318</v>
      </c>
      <c r="Z1784" s="10">
        <f t="shared" si="494"/>
        <v>34</v>
      </c>
      <c r="AA1784" s="87">
        <f t="shared" si="495"/>
        <v>10.691823899371069</v>
      </c>
      <c r="AB1784" s="90" t="s">
        <v>5389</v>
      </c>
      <c r="AC1784" s="89">
        <v>291</v>
      </c>
      <c r="AD1784" s="89">
        <v>291</v>
      </c>
      <c r="AE1784" s="10">
        <f t="shared" si="496"/>
        <v>0</v>
      </c>
      <c r="AF1784" s="11">
        <f t="shared" si="497"/>
        <v>0</v>
      </c>
      <c r="AG1784" s="91" t="s">
        <v>9926</v>
      </c>
      <c r="AH1784" s="89">
        <v>67</v>
      </c>
      <c r="AI1784" s="89">
        <v>44</v>
      </c>
      <c r="AJ1784" s="10">
        <f t="shared" si="498"/>
        <v>23</v>
      </c>
      <c r="AK1784" s="87">
        <f t="shared" si="499"/>
        <v>52.272727272727273</v>
      </c>
      <c r="AL1784" s="90" t="s">
        <v>5368</v>
      </c>
      <c r="AM1784" s="89">
        <v>50</v>
      </c>
      <c r="AN1784" s="89">
        <v>57</v>
      </c>
      <c r="AO1784" s="10">
        <f t="shared" si="500"/>
        <v>-7</v>
      </c>
      <c r="AP1784" s="11">
        <f t="shared" si="501"/>
        <v>-12.280701754385964</v>
      </c>
      <c r="AQ1784" s="91" t="s">
        <v>5990</v>
      </c>
      <c r="AR1784" s="89">
        <v>46</v>
      </c>
      <c r="AS1784" s="89">
        <v>46</v>
      </c>
      <c r="AT1784" s="10">
        <f t="shared" si="502"/>
        <v>0</v>
      </c>
      <c r="AU1784" s="87">
        <f t="shared" si="503"/>
        <v>0</v>
      </c>
      <c r="AV1784" s="16" t="s">
        <v>11075</v>
      </c>
    </row>
    <row r="1785" spans="3:48" ht="50.1" customHeight="1">
      <c r="C1785" s="5"/>
      <c r="D1785" s="64" t="s">
        <v>3510</v>
      </c>
      <c r="E1785" s="65" t="s">
        <v>5276</v>
      </c>
      <c r="F1785" s="67" t="s">
        <v>3511</v>
      </c>
      <c r="G1785" s="29">
        <v>132</v>
      </c>
      <c r="H1785" s="13">
        <v>46</v>
      </c>
      <c r="I1785" s="10">
        <f t="shared" si="486"/>
        <v>86</v>
      </c>
      <c r="J1785" s="87">
        <f t="shared" si="487"/>
        <v>186.95652173913044</v>
      </c>
      <c r="K1785" s="29">
        <v>108</v>
      </c>
      <c r="L1785" s="13">
        <v>41</v>
      </c>
      <c r="M1785" s="10">
        <f t="shared" si="488"/>
        <v>67</v>
      </c>
      <c r="N1785" s="87">
        <f t="shared" si="489"/>
        <v>163.41463414634146</v>
      </c>
      <c r="O1785" s="29">
        <v>3</v>
      </c>
      <c r="P1785" s="13">
        <v>0</v>
      </c>
      <c r="Q1785" s="10">
        <f t="shared" si="490"/>
        <v>3</v>
      </c>
      <c r="R1785" s="87" t="str">
        <f t="shared" si="491"/>
        <v>-</v>
      </c>
      <c r="S1785" s="29">
        <v>20</v>
      </c>
      <c r="T1785" s="13">
        <v>5</v>
      </c>
      <c r="U1785" s="10">
        <f t="shared" si="492"/>
        <v>15</v>
      </c>
      <c r="V1785" s="87">
        <f t="shared" si="493"/>
        <v>300</v>
      </c>
      <c r="W1785" s="88" t="s">
        <v>7607</v>
      </c>
      <c r="X1785" s="89">
        <v>10</v>
      </c>
      <c r="Y1785" s="89" t="s">
        <v>5344</v>
      </c>
      <c r="Z1785" s="10" t="str">
        <f t="shared" si="494"/>
        <v>-</v>
      </c>
      <c r="AA1785" s="87" t="str">
        <f t="shared" si="495"/>
        <v>-</v>
      </c>
      <c r="AB1785" s="90" t="s">
        <v>5339</v>
      </c>
      <c r="AC1785" s="89">
        <v>6</v>
      </c>
      <c r="AD1785" s="89">
        <v>1</v>
      </c>
      <c r="AE1785" s="10">
        <f t="shared" si="496"/>
        <v>5</v>
      </c>
      <c r="AF1785" s="11">
        <f t="shared" si="497"/>
        <v>500</v>
      </c>
      <c r="AG1785" s="91" t="s">
        <v>5389</v>
      </c>
      <c r="AH1785" s="89">
        <v>2</v>
      </c>
      <c r="AI1785" s="89">
        <v>2</v>
      </c>
      <c r="AJ1785" s="10">
        <f t="shared" si="498"/>
        <v>0</v>
      </c>
      <c r="AK1785" s="87">
        <f t="shared" si="499"/>
        <v>0</v>
      </c>
      <c r="AL1785" s="90" t="s">
        <v>6964</v>
      </c>
      <c r="AM1785" s="89">
        <v>1</v>
      </c>
      <c r="AN1785" s="89">
        <v>1</v>
      </c>
      <c r="AO1785" s="10">
        <f t="shared" si="500"/>
        <v>0</v>
      </c>
      <c r="AP1785" s="11">
        <f t="shared" si="501"/>
        <v>0</v>
      </c>
      <c r="AQ1785" s="91" t="s">
        <v>5404</v>
      </c>
      <c r="AR1785" s="89">
        <v>1</v>
      </c>
      <c r="AS1785" s="89">
        <v>1</v>
      </c>
      <c r="AT1785" s="10">
        <f t="shared" si="502"/>
        <v>0</v>
      </c>
      <c r="AU1785" s="87">
        <f t="shared" si="503"/>
        <v>0</v>
      </c>
      <c r="AV1785" s="16" t="s">
        <v>9927</v>
      </c>
    </row>
    <row r="1786" spans="3:48" ht="50.1" customHeight="1">
      <c r="C1786" s="5"/>
      <c r="D1786" s="64" t="s">
        <v>3512</v>
      </c>
      <c r="E1786" s="65" t="s">
        <v>5276</v>
      </c>
      <c r="F1786" s="67" t="s">
        <v>3513</v>
      </c>
      <c r="G1786" s="29">
        <v>974</v>
      </c>
      <c r="H1786" s="13">
        <v>1014</v>
      </c>
      <c r="I1786" s="10">
        <f t="shared" si="486"/>
        <v>-40</v>
      </c>
      <c r="J1786" s="87">
        <f t="shared" si="487"/>
        <v>-3.9447731755424065</v>
      </c>
      <c r="K1786" s="29">
        <v>450</v>
      </c>
      <c r="L1786" s="13">
        <v>484</v>
      </c>
      <c r="M1786" s="10">
        <f t="shared" si="488"/>
        <v>-34</v>
      </c>
      <c r="N1786" s="87">
        <f t="shared" si="489"/>
        <v>-7.0247933884297522</v>
      </c>
      <c r="O1786" s="29">
        <v>110</v>
      </c>
      <c r="P1786" s="13">
        <v>124</v>
      </c>
      <c r="Q1786" s="10">
        <f t="shared" si="490"/>
        <v>-14</v>
      </c>
      <c r="R1786" s="87">
        <f t="shared" si="491"/>
        <v>-11.29032258064516</v>
      </c>
      <c r="S1786" s="29">
        <v>415</v>
      </c>
      <c r="T1786" s="13">
        <v>406</v>
      </c>
      <c r="U1786" s="10">
        <f t="shared" si="492"/>
        <v>9</v>
      </c>
      <c r="V1786" s="87">
        <f t="shared" si="493"/>
        <v>2.2167487684729066</v>
      </c>
      <c r="W1786" s="88" t="s">
        <v>6965</v>
      </c>
      <c r="X1786" s="89">
        <v>115</v>
      </c>
      <c r="Y1786" s="89">
        <v>143</v>
      </c>
      <c r="Z1786" s="10">
        <f t="shared" si="494"/>
        <v>-28</v>
      </c>
      <c r="AA1786" s="87">
        <f t="shared" si="495"/>
        <v>-19.58041958041958</v>
      </c>
      <c r="AB1786" s="90" t="s">
        <v>5373</v>
      </c>
      <c r="AC1786" s="89">
        <v>100</v>
      </c>
      <c r="AD1786" s="89">
        <v>70</v>
      </c>
      <c r="AE1786" s="10">
        <f t="shared" si="496"/>
        <v>30</v>
      </c>
      <c r="AF1786" s="11">
        <f t="shared" si="497"/>
        <v>42.857142857142854</v>
      </c>
      <c r="AG1786" s="91" t="s">
        <v>9928</v>
      </c>
      <c r="AH1786" s="89">
        <v>61</v>
      </c>
      <c r="AI1786" s="89">
        <v>50</v>
      </c>
      <c r="AJ1786" s="10">
        <f t="shared" si="498"/>
        <v>11</v>
      </c>
      <c r="AK1786" s="87">
        <f t="shared" si="499"/>
        <v>22</v>
      </c>
      <c r="AL1786" s="90" t="s">
        <v>5335</v>
      </c>
      <c r="AM1786" s="89">
        <v>44</v>
      </c>
      <c r="AN1786" s="89">
        <v>62</v>
      </c>
      <c r="AO1786" s="10">
        <f t="shared" si="500"/>
        <v>-18</v>
      </c>
      <c r="AP1786" s="11">
        <f t="shared" si="501"/>
        <v>-29.032258064516132</v>
      </c>
      <c r="AQ1786" s="91" t="s">
        <v>6973</v>
      </c>
      <c r="AR1786" s="89">
        <v>38</v>
      </c>
      <c r="AS1786" s="89">
        <v>13</v>
      </c>
      <c r="AT1786" s="10">
        <f t="shared" si="502"/>
        <v>25</v>
      </c>
      <c r="AU1786" s="87">
        <f t="shared" si="503"/>
        <v>192.30769230769232</v>
      </c>
      <c r="AV1786" s="16" t="s">
        <v>9929</v>
      </c>
    </row>
    <row r="1787" spans="3:48" ht="50.1" customHeight="1">
      <c r="C1787" s="5"/>
      <c r="D1787" s="64" t="s">
        <v>3514</v>
      </c>
      <c r="E1787" s="65" t="s">
        <v>5276</v>
      </c>
      <c r="F1787" s="67" t="s">
        <v>3515</v>
      </c>
      <c r="G1787" s="29">
        <v>3126</v>
      </c>
      <c r="H1787" s="13">
        <v>2997</v>
      </c>
      <c r="I1787" s="10">
        <f t="shared" si="486"/>
        <v>129</v>
      </c>
      <c r="J1787" s="87">
        <f t="shared" si="487"/>
        <v>4.3043043043043046</v>
      </c>
      <c r="K1787" s="29">
        <v>1417</v>
      </c>
      <c r="L1787" s="13">
        <v>1111</v>
      </c>
      <c r="M1787" s="10">
        <f t="shared" si="488"/>
        <v>306</v>
      </c>
      <c r="N1787" s="87">
        <f t="shared" si="489"/>
        <v>27.542754275427544</v>
      </c>
      <c r="O1787" s="29">
        <v>305</v>
      </c>
      <c r="P1787" s="13">
        <v>438</v>
      </c>
      <c r="Q1787" s="10">
        <f t="shared" si="490"/>
        <v>-133</v>
      </c>
      <c r="R1787" s="87">
        <f t="shared" si="491"/>
        <v>-30.365296803652971</v>
      </c>
      <c r="S1787" s="29">
        <v>1404</v>
      </c>
      <c r="T1787" s="13">
        <v>1449</v>
      </c>
      <c r="U1787" s="10">
        <f t="shared" si="492"/>
        <v>-45</v>
      </c>
      <c r="V1787" s="87">
        <f t="shared" si="493"/>
        <v>-3.1055900621118013</v>
      </c>
      <c r="W1787" s="88" t="s">
        <v>9930</v>
      </c>
      <c r="X1787" s="89">
        <v>404</v>
      </c>
      <c r="Y1787" s="89">
        <v>420</v>
      </c>
      <c r="Z1787" s="10">
        <f t="shared" si="494"/>
        <v>-16</v>
      </c>
      <c r="AA1787" s="87">
        <f t="shared" si="495"/>
        <v>-3.8095238095238098</v>
      </c>
      <c r="AB1787" s="90" t="s">
        <v>5389</v>
      </c>
      <c r="AC1787" s="89">
        <v>315</v>
      </c>
      <c r="AD1787" s="89">
        <v>312</v>
      </c>
      <c r="AE1787" s="10">
        <f t="shared" si="496"/>
        <v>3</v>
      </c>
      <c r="AF1787" s="11">
        <f t="shared" si="497"/>
        <v>0.96153846153846156</v>
      </c>
      <c r="AG1787" s="91" t="s">
        <v>9931</v>
      </c>
      <c r="AH1787" s="89">
        <v>288</v>
      </c>
      <c r="AI1787" s="89">
        <v>307</v>
      </c>
      <c r="AJ1787" s="10">
        <f t="shared" si="498"/>
        <v>-19</v>
      </c>
      <c r="AK1787" s="87">
        <f t="shared" si="499"/>
        <v>-6.1889250814332248</v>
      </c>
      <c r="AL1787" s="90" t="s">
        <v>5339</v>
      </c>
      <c r="AM1787" s="89">
        <v>205</v>
      </c>
      <c r="AN1787" s="89">
        <v>244</v>
      </c>
      <c r="AO1787" s="10">
        <f t="shared" si="500"/>
        <v>-39</v>
      </c>
      <c r="AP1787" s="11">
        <f t="shared" si="501"/>
        <v>-15.983606557377051</v>
      </c>
      <c r="AQ1787" s="91" t="s">
        <v>9932</v>
      </c>
      <c r="AR1787" s="89">
        <v>73</v>
      </c>
      <c r="AS1787" s="89">
        <v>70</v>
      </c>
      <c r="AT1787" s="10">
        <f t="shared" si="502"/>
        <v>3</v>
      </c>
      <c r="AU1787" s="87">
        <f t="shared" si="503"/>
        <v>4.2857142857142856</v>
      </c>
      <c r="AV1787" s="16" t="s">
        <v>6966</v>
      </c>
    </row>
    <row r="1788" spans="3:48" ht="50.1" customHeight="1">
      <c r="C1788" s="5"/>
      <c r="D1788" s="64" t="s">
        <v>3516</v>
      </c>
      <c r="E1788" s="65" t="s">
        <v>5276</v>
      </c>
      <c r="F1788" s="67" t="s">
        <v>3517</v>
      </c>
      <c r="G1788" s="29">
        <v>1801</v>
      </c>
      <c r="H1788" s="13">
        <v>1684</v>
      </c>
      <c r="I1788" s="10">
        <f t="shared" si="486"/>
        <v>117</v>
      </c>
      <c r="J1788" s="87">
        <f t="shared" si="487"/>
        <v>6.9477434679334911</v>
      </c>
      <c r="K1788" s="29">
        <v>814</v>
      </c>
      <c r="L1788" s="13">
        <v>792</v>
      </c>
      <c r="M1788" s="10">
        <f t="shared" si="488"/>
        <v>22</v>
      </c>
      <c r="N1788" s="87">
        <f t="shared" si="489"/>
        <v>2.7777777777777777</v>
      </c>
      <c r="O1788" s="29">
        <v>38</v>
      </c>
      <c r="P1788" s="13">
        <v>38</v>
      </c>
      <c r="Q1788" s="10">
        <f t="shared" si="490"/>
        <v>0</v>
      </c>
      <c r="R1788" s="87">
        <f t="shared" si="491"/>
        <v>0</v>
      </c>
      <c r="S1788" s="29">
        <v>949</v>
      </c>
      <c r="T1788" s="13">
        <v>855</v>
      </c>
      <c r="U1788" s="10">
        <f t="shared" si="492"/>
        <v>94</v>
      </c>
      <c r="V1788" s="87">
        <f t="shared" si="493"/>
        <v>10.994152046783626</v>
      </c>
      <c r="W1788" s="88" t="s">
        <v>5339</v>
      </c>
      <c r="X1788" s="89">
        <v>627</v>
      </c>
      <c r="Y1788" s="89">
        <v>548</v>
      </c>
      <c r="Z1788" s="10">
        <f t="shared" si="494"/>
        <v>79</v>
      </c>
      <c r="AA1788" s="87">
        <f t="shared" si="495"/>
        <v>14.416058394160583</v>
      </c>
      <c r="AB1788" s="90" t="s">
        <v>5335</v>
      </c>
      <c r="AC1788" s="89">
        <v>183</v>
      </c>
      <c r="AD1788" s="89">
        <v>183</v>
      </c>
      <c r="AE1788" s="10">
        <f t="shared" si="496"/>
        <v>0</v>
      </c>
      <c r="AF1788" s="11">
        <f t="shared" si="497"/>
        <v>0</v>
      </c>
      <c r="AG1788" s="91" t="s">
        <v>9933</v>
      </c>
      <c r="AH1788" s="89">
        <v>57</v>
      </c>
      <c r="AI1788" s="89">
        <v>46</v>
      </c>
      <c r="AJ1788" s="10">
        <f t="shared" si="498"/>
        <v>11</v>
      </c>
      <c r="AK1788" s="87">
        <f t="shared" si="499"/>
        <v>23.913043478260871</v>
      </c>
      <c r="AL1788" s="90" t="s">
        <v>5426</v>
      </c>
      <c r="AM1788" s="89">
        <v>35</v>
      </c>
      <c r="AN1788" s="89">
        <v>35</v>
      </c>
      <c r="AO1788" s="10">
        <f t="shared" si="500"/>
        <v>0</v>
      </c>
      <c r="AP1788" s="11">
        <f t="shared" si="501"/>
        <v>0</v>
      </c>
      <c r="AQ1788" s="91" t="s">
        <v>5389</v>
      </c>
      <c r="AR1788" s="89">
        <v>28</v>
      </c>
      <c r="AS1788" s="89">
        <v>28</v>
      </c>
      <c r="AT1788" s="10">
        <f t="shared" si="502"/>
        <v>0</v>
      </c>
      <c r="AU1788" s="87">
        <f t="shared" si="503"/>
        <v>0</v>
      </c>
      <c r="AV1788" s="16" t="s">
        <v>9934</v>
      </c>
    </row>
    <row r="1789" spans="3:48" ht="50.1" customHeight="1">
      <c r="C1789" s="5"/>
      <c r="D1789" s="64" t="s">
        <v>3518</v>
      </c>
      <c r="E1789" s="65" t="s">
        <v>5276</v>
      </c>
      <c r="F1789" s="67" t="s">
        <v>3519</v>
      </c>
      <c r="G1789" s="29">
        <v>831</v>
      </c>
      <c r="H1789" s="13">
        <v>817</v>
      </c>
      <c r="I1789" s="10">
        <f t="shared" si="486"/>
        <v>14</v>
      </c>
      <c r="J1789" s="87">
        <f t="shared" si="487"/>
        <v>1.7135862913096693</v>
      </c>
      <c r="K1789" s="29">
        <v>507</v>
      </c>
      <c r="L1789" s="13">
        <v>506</v>
      </c>
      <c r="M1789" s="10">
        <f t="shared" si="488"/>
        <v>1</v>
      </c>
      <c r="N1789" s="87">
        <f t="shared" si="489"/>
        <v>0.19762845849802371</v>
      </c>
      <c r="O1789" s="29">
        <v>1</v>
      </c>
      <c r="P1789" s="13">
        <v>1</v>
      </c>
      <c r="Q1789" s="10">
        <f t="shared" si="490"/>
        <v>0</v>
      </c>
      <c r="R1789" s="87">
        <f t="shared" si="491"/>
        <v>0</v>
      </c>
      <c r="S1789" s="29">
        <v>324</v>
      </c>
      <c r="T1789" s="13">
        <v>309</v>
      </c>
      <c r="U1789" s="10">
        <f t="shared" si="492"/>
        <v>15</v>
      </c>
      <c r="V1789" s="87">
        <f t="shared" si="493"/>
        <v>4.8543689320388346</v>
      </c>
      <c r="W1789" s="88" t="s">
        <v>5404</v>
      </c>
      <c r="X1789" s="89">
        <v>108</v>
      </c>
      <c r="Y1789" s="89">
        <v>108</v>
      </c>
      <c r="Z1789" s="10">
        <f t="shared" si="494"/>
        <v>0</v>
      </c>
      <c r="AA1789" s="87">
        <f t="shared" si="495"/>
        <v>0</v>
      </c>
      <c r="AB1789" s="90" t="s">
        <v>9935</v>
      </c>
      <c r="AC1789" s="89">
        <v>74</v>
      </c>
      <c r="AD1789" s="89">
        <v>73</v>
      </c>
      <c r="AE1789" s="10">
        <f t="shared" si="496"/>
        <v>1</v>
      </c>
      <c r="AF1789" s="11">
        <f t="shared" si="497"/>
        <v>1.3698630136986301</v>
      </c>
      <c r="AG1789" s="91" t="s">
        <v>7721</v>
      </c>
      <c r="AH1789" s="89">
        <v>34</v>
      </c>
      <c r="AI1789" s="89">
        <v>34</v>
      </c>
      <c r="AJ1789" s="10">
        <f t="shared" si="498"/>
        <v>0</v>
      </c>
      <c r="AK1789" s="87">
        <f t="shared" si="499"/>
        <v>0</v>
      </c>
      <c r="AL1789" s="90" t="s">
        <v>5403</v>
      </c>
      <c r="AM1789" s="89">
        <v>27</v>
      </c>
      <c r="AN1789" s="89">
        <v>22</v>
      </c>
      <c r="AO1789" s="10">
        <f t="shared" si="500"/>
        <v>5</v>
      </c>
      <c r="AP1789" s="11">
        <f t="shared" si="501"/>
        <v>22.727272727272727</v>
      </c>
      <c r="AQ1789" s="91" t="s">
        <v>9936</v>
      </c>
      <c r="AR1789" s="89">
        <v>24</v>
      </c>
      <c r="AS1789" s="89">
        <v>24</v>
      </c>
      <c r="AT1789" s="10">
        <f t="shared" si="502"/>
        <v>0</v>
      </c>
      <c r="AU1789" s="87">
        <f t="shared" si="503"/>
        <v>0</v>
      </c>
      <c r="AV1789" s="16" t="s">
        <v>6967</v>
      </c>
    </row>
    <row r="1790" spans="3:48" ht="50.1" customHeight="1">
      <c r="C1790" s="5"/>
      <c r="D1790" s="64" t="s">
        <v>3520</v>
      </c>
      <c r="E1790" s="65" t="s">
        <v>5276</v>
      </c>
      <c r="F1790" s="67" t="s">
        <v>3521</v>
      </c>
      <c r="G1790" s="29">
        <v>1948</v>
      </c>
      <c r="H1790" s="13">
        <v>1729</v>
      </c>
      <c r="I1790" s="10">
        <f t="shared" si="486"/>
        <v>219</v>
      </c>
      <c r="J1790" s="87">
        <f t="shared" si="487"/>
        <v>12.666281087333719</v>
      </c>
      <c r="K1790" s="29">
        <v>1573</v>
      </c>
      <c r="L1790" s="13">
        <v>1470</v>
      </c>
      <c r="M1790" s="10">
        <f t="shared" si="488"/>
        <v>103</v>
      </c>
      <c r="N1790" s="87">
        <f t="shared" si="489"/>
        <v>7.0068027210884356</v>
      </c>
      <c r="O1790" s="29">
        <v>136</v>
      </c>
      <c r="P1790" s="13">
        <v>36</v>
      </c>
      <c r="Q1790" s="10">
        <f t="shared" si="490"/>
        <v>100</v>
      </c>
      <c r="R1790" s="87">
        <f t="shared" si="491"/>
        <v>277.77777777777777</v>
      </c>
      <c r="S1790" s="29">
        <v>239</v>
      </c>
      <c r="T1790" s="13">
        <v>223</v>
      </c>
      <c r="U1790" s="10">
        <f t="shared" si="492"/>
        <v>16</v>
      </c>
      <c r="V1790" s="87">
        <f t="shared" si="493"/>
        <v>7.1748878923766819</v>
      </c>
      <c r="W1790" s="88" t="s">
        <v>5404</v>
      </c>
      <c r="X1790" s="89">
        <v>68</v>
      </c>
      <c r="Y1790" s="89">
        <v>74</v>
      </c>
      <c r="Z1790" s="10">
        <f t="shared" si="494"/>
        <v>-6</v>
      </c>
      <c r="AA1790" s="87">
        <f t="shared" si="495"/>
        <v>-8.1081081081081088</v>
      </c>
      <c r="AB1790" s="90" t="s">
        <v>5684</v>
      </c>
      <c r="AC1790" s="89">
        <v>51</v>
      </c>
      <c r="AD1790" s="89">
        <v>51</v>
      </c>
      <c r="AE1790" s="10">
        <f t="shared" si="496"/>
        <v>0</v>
      </c>
      <c r="AF1790" s="11">
        <f t="shared" si="497"/>
        <v>0</v>
      </c>
      <c r="AG1790" s="91" t="s">
        <v>5568</v>
      </c>
      <c r="AH1790" s="89">
        <v>32</v>
      </c>
      <c r="AI1790" s="89">
        <v>32</v>
      </c>
      <c r="AJ1790" s="10">
        <f t="shared" si="498"/>
        <v>0</v>
      </c>
      <c r="AK1790" s="87">
        <f t="shared" si="499"/>
        <v>0</v>
      </c>
      <c r="AL1790" s="90" t="s">
        <v>9937</v>
      </c>
      <c r="AM1790" s="89">
        <v>26</v>
      </c>
      <c r="AN1790" s="89">
        <v>23</v>
      </c>
      <c r="AO1790" s="10">
        <f t="shared" si="500"/>
        <v>3</v>
      </c>
      <c r="AP1790" s="11">
        <f t="shared" si="501"/>
        <v>13.043478260869565</v>
      </c>
      <c r="AQ1790" s="91" t="s">
        <v>5335</v>
      </c>
      <c r="AR1790" s="89">
        <v>21</v>
      </c>
      <c r="AS1790" s="89">
        <v>21</v>
      </c>
      <c r="AT1790" s="10">
        <f t="shared" si="502"/>
        <v>0</v>
      </c>
      <c r="AU1790" s="87">
        <f t="shared" si="503"/>
        <v>0</v>
      </c>
      <c r="AV1790" s="16" t="s">
        <v>9938</v>
      </c>
    </row>
    <row r="1791" spans="3:48" ht="50.1" customHeight="1">
      <c r="C1791" s="5"/>
      <c r="D1791" s="64" t="s">
        <v>3522</v>
      </c>
      <c r="E1791" s="65" t="s">
        <v>5276</v>
      </c>
      <c r="F1791" s="67" t="s">
        <v>3523</v>
      </c>
      <c r="G1791" s="29">
        <v>916</v>
      </c>
      <c r="H1791" s="13">
        <v>1009</v>
      </c>
      <c r="I1791" s="10">
        <f t="shared" si="486"/>
        <v>-93</v>
      </c>
      <c r="J1791" s="87">
        <f t="shared" si="487"/>
        <v>-9.2170465807730437</v>
      </c>
      <c r="K1791" s="29">
        <v>632</v>
      </c>
      <c r="L1791" s="13">
        <v>722</v>
      </c>
      <c r="M1791" s="10">
        <f t="shared" si="488"/>
        <v>-90</v>
      </c>
      <c r="N1791" s="87">
        <f t="shared" si="489"/>
        <v>-12.465373961218837</v>
      </c>
      <c r="O1791" s="29">
        <v>165</v>
      </c>
      <c r="P1791" s="13">
        <v>165</v>
      </c>
      <c r="Q1791" s="10">
        <f t="shared" si="490"/>
        <v>0</v>
      </c>
      <c r="R1791" s="87">
        <f t="shared" si="491"/>
        <v>0</v>
      </c>
      <c r="S1791" s="29">
        <v>119</v>
      </c>
      <c r="T1791" s="13">
        <v>122</v>
      </c>
      <c r="U1791" s="10">
        <f t="shared" si="492"/>
        <v>-3</v>
      </c>
      <c r="V1791" s="87">
        <f t="shared" si="493"/>
        <v>-2.459016393442623</v>
      </c>
      <c r="W1791" s="88" t="s">
        <v>5335</v>
      </c>
      <c r="X1791" s="89">
        <v>84</v>
      </c>
      <c r="Y1791" s="89">
        <v>84</v>
      </c>
      <c r="Z1791" s="10">
        <f t="shared" si="494"/>
        <v>0</v>
      </c>
      <c r="AA1791" s="87">
        <f t="shared" si="495"/>
        <v>0</v>
      </c>
      <c r="AB1791" s="90" t="s">
        <v>9939</v>
      </c>
      <c r="AC1791" s="89">
        <v>21</v>
      </c>
      <c r="AD1791" s="89">
        <v>19</v>
      </c>
      <c r="AE1791" s="10">
        <f t="shared" si="496"/>
        <v>2</v>
      </c>
      <c r="AF1791" s="11">
        <f t="shared" si="497"/>
        <v>10.526315789473683</v>
      </c>
      <c r="AG1791" s="91" t="s">
        <v>5389</v>
      </c>
      <c r="AH1791" s="89">
        <v>7</v>
      </c>
      <c r="AI1791" s="89">
        <v>7</v>
      </c>
      <c r="AJ1791" s="10">
        <f t="shared" si="498"/>
        <v>0</v>
      </c>
      <c r="AK1791" s="87">
        <f t="shared" si="499"/>
        <v>0</v>
      </c>
      <c r="AL1791" s="90" t="s">
        <v>6504</v>
      </c>
      <c r="AM1791" s="89">
        <v>7</v>
      </c>
      <c r="AN1791" s="89">
        <v>11</v>
      </c>
      <c r="AO1791" s="10">
        <f t="shared" si="500"/>
        <v>-4</v>
      </c>
      <c r="AP1791" s="11">
        <f t="shared" si="501"/>
        <v>-36.363636363636367</v>
      </c>
      <c r="AQ1791" s="91" t="s">
        <v>11071</v>
      </c>
      <c r="AR1791" s="89" t="s">
        <v>5344</v>
      </c>
      <c r="AS1791" s="89" t="s">
        <v>5344</v>
      </c>
      <c r="AT1791" s="10" t="str">
        <f t="shared" si="502"/>
        <v>-</v>
      </c>
      <c r="AU1791" s="87" t="str">
        <f t="shared" si="503"/>
        <v>-</v>
      </c>
      <c r="AV1791" s="19" t="s">
        <v>9940</v>
      </c>
    </row>
    <row r="1792" spans="3:48" ht="50.1" customHeight="1">
      <c r="C1792" s="5"/>
      <c r="D1792" s="64" t="s">
        <v>3524</v>
      </c>
      <c r="E1792" s="65" t="s">
        <v>5276</v>
      </c>
      <c r="F1792" s="67" t="s">
        <v>3525</v>
      </c>
      <c r="G1792" s="29">
        <v>5696</v>
      </c>
      <c r="H1792" s="13">
        <v>5743</v>
      </c>
      <c r="I1792" s="10">
        <f t="shared" si="486"/>
        <v>-47</v>
      </c>
      <c r="J1792" s="87">
        <f t="shared" si="487"/>
        <v>-0.81838760229845031</v>
      </c>
      <c r="K1792" s="29">
        <v>1375</v>
      </c>
      <c r="L1792" s="13">
        <v>1375</v>
      </c>
      <c r="M1792" s="10">
        <f t="shared" si="488"/>
        <v>0</v>
      </c>
      <c r="N1792" s="87">
        <f t="shared" si="489"/>
        <v>0</v>
      </c>
      <c r="O1792" s="29">
        <v>655</v>
      </c>
      <c r="P1792" s="13">
        <v>655</v>
      </c>
      <c r="Q1792" s="10">
        <f t="shared" si="490"/>
        <v>0</v>
      </c>
      <c r="R1792" s="87">
        <f t="shared" si="491"/>
        <v>0</v>
      </c>
      <c r="S1792" s="29">
        <v>3666</v>
      </c>
      <c r="T1792" s="13">
        <v>3713</v>
      </c>
      <c r="U1792" s="10">
        <f t="shared" si="492"/>
        <v>-47</v>
      </c>
      <c r="V1792" s="87">
        <f t="shared" si="493"/>
        <v>-1.2658227848101267</v>
      </c>
      <c r="W1792" s="88" t="s">
        <v>9941</v>
      </c>
      <c r="X1792" s="89">
        <v>2152</v>
      </c>
      <c r="Y1792" s="89">
        <v>2218</v>
      </c>
      <c r="Z1792" s="10">
        <f t="shared" si="494"/>
        <v>-66</v>
      </c>
      <c r="AA1792" s="87">
        <f t="shared" si="495"/>
        <v>-2.9756537421100093</v>
      </c>
      <c r="AB1792" s="90" t="s">
        <v>9942</v>
      </c>
      <c r="AC1792" s="89">
        <v>417</v>
      </c>
      <c r="AD1792" s="89">
        <v>467</v>
      </c>
      <c r="AE1792" s="10">
        <f t="shared" si="496"/>
        <v>-50</v>
      </c>
      <c r="AF1792" s="11">
        <f t="shared" si="497"/>
        <v>-10.706638115631693</v>
      </c>
      <c r="AG1792" s="91" t="s">
        <v>5368</v>
      </c>
      <c r="AH1792" s="89">
        <v>336</v>
      </c>
      <c r="AI1792" s="89">
        <v>332</v>
      </c>
      <c r="AJ1792" s="10">
        <f t="shared" si="498"/>
        <v>4</v>
      </c>
      <c r="AK1792" s="87">
        <f t="shared" si="499"/>
        <v>1.2048192771084338</v>
      </c>
      <c r="AL1792" s="90" t="s">
        <v>5488</v>
      </c>
      <c r="AM1792" s="89">
        <v>329</v>
      </c>
      <c r="AN1792" s="89">
        <v>326</v>
      </c>
      <c r="AO1792" s="10">
        <f t="shared" si="500"/>
        <v>3</v>
      </c>
      <c r="AP1792" s="11">
        <f t="shared" si="501"/>
        <v>0.92024539877300615</v>
      </c>
      <c r="AQ1792" s="91" t="s">
        <v>5335</v>
      </c>
      <c r="AR1792" s="89">
        <v>159</v>
      </c>
      <c r="AS1792" s="89">
        <v>159</v>
      </c>
      <c r="AT1792" s="10">
        <f t="shared" si="502"/>
        <v>0</v>
      </c>
      <c r="AU1792" s="87">
        <f t="shared" si="503"/>
        <v>0</v>
      </c>
      <c r="AV1792" s="21" t="s">
        <v>9943</v>
      </c>
    </row>
    <row r="1793" spans="3:48" ht="50.1" customHeight="1">
      <c r="C1793" s="5"/>
      <c r="D1793" s="64" t="s">
        <v>3526</v>
      </c>
      <c r="E1793" s="65" t="s">
        <v>5276</v>
      </c>
      <c r="F1793" s="67" t="s">
        <v>3527</v>
      </c>
      <c r="G1793" s="29">
        <v>2489</v>
      </c>
      <c r="H1793" s="13">
        <v>2692</v>
      </c>
      <c r="I1793" s="10">
        <f t="shared" si="486"/>
        <v>-203</v>
      </c>
      <c r="J1793" s="87">
        <f t="shared" si="487"/>
        <v>-7.5408618127786031</v>
      </c>
      <c r="K1793" s="29">
        <v>1495</v>
      </c>
      <c r="L1793" s="13">
        <v>1790</v>
      </c>
      <c r="M1793" s="10">
        <f t="shared" si="488"/>
        <v>-295</v>
      </c>
      <c r="N1793" s="87">
        <f t="shared" si="489"/>
        <v>-16.480446927374302</v>
      </c>
      <c r="O1793" s="29">
        <v>124</v>
      </c>
      <c r="P1793" s="13">
        <v>124</v>
      </c>
      <c r="Q1793" s="10">
        <f t="shared" si="490"/>
        <v>0</v>
      </c>
      <c r="R1793" s="87">
        <f t="shared" si="491"/>
        <v>0</v>
      </c>
      <c r="S1793" s="29">
        <v>870</v>
      </c>
      <c r="T1793" s="13">
        <v>778</v>
      </c>
      <c r="U1793" s="10">
        <f t="shared" si="492"/>
        <v>92</v>
      </c>
      <c r="V1793" s="87">
        <f t="shared" si="493"/>
        <v>11.825192802056556</v>
      </c>
      <c r="W1793" s="88" t="s">
        <v>5351</v>
      </c>
      <c r="X1793" s="89">
        <v>360</v>
      </c>
      <c r="Y1793" s="89">
        <v>300</v>
      </c>
      <c r="Z1793" s="10">
        <f t="shared" si="494"/>
        <v>60</v>
      </c>
      <c r="AA1793" s="87">
        <f t="shared" si="495"/>
        <v>20</v>
      </c>
      <c r="AB1793" s="90" t="s">
        <v>6968</v>
      </c>
      <c r="AC1793" s="89">
        <v>257</v>
      </c>
      <c r="AD1793" s="89">
        <v>256</v>
      </c>
      <c r="AE1793" s="10">
        <f t="shared" si="496"/>
        <v>1</v>
      </c>
      <c r="AF1793" s="11">
        <f t="shared" si="497"/>
        <v>0.390625</v>
      </c>
      <c r="AG1793" s="91" t="s">
        <v>6969</v>
      </c>
      <c r="AH1793" s="89">
        <v>61</v>
      </c>
      <c r="AI1793" s="89">
        <v>60</v>
      </c>
      <c r="AJ1793" s="10">
        <f t="shared" si="498"/>
        <v>1</v>
      </c>
      <c r="AK1793" s="87">
        <f t="shared" si="499"/>
        <v>1.6666666666666667</v>
      </c>
      <c r="AL1793" s="90" t="s">
        <v>6602</v>
      </c>
      <c r="AM1793" s="89">
        <v>41</v>
      </c>
      <c r="AN1793" s="89">
        <v>8</v>
      </c>
      <c r="AO1793" s="10">
        <f t="shared" si="500"/>
        <v>33</v>
      </c>
      <c r="AP1793" s="11">
        <f t="shared" si="501"/>
        <v>412.5</v>
      </c>
      <c r="AQ1793" s="91" t="s">
        <v>6970</v>
      </c>
      <c r="AR1793" s="89">
        <v>37</v>
      </c>
      <c r="AS1793" s="89">
        <v>39</v>
      </c>
      <c r="AT1793" s="10">
        <f t="shared" si="502"/>
        <v>-2</v>
      </c>
      <c r="AU1793" s="87">
        <f t="shared" si="503"/>
        <v>-5.1282051282051277</v>
      </c>
      <c r="AV1793" s="21" t="s">
        <v>9944</v>
      </c>
    </row>
    <row r="1794" spans="3:48" ht="50.1" customHeight="1">
      <c r="C1794" s="5"/>
      <c r="D1794" s="64" t="s">
        <v>3528</v>
      </c>
      <c r="E1794" s="65" t="s">
        <v>5276</v>
      </c>
      <c r="F1794" s="67" t="s">
        <v>3529</v>
      </c>
      <c r="G1794" s="29">
        <v>1844</v>
      </c>
      <c r="H1794" s="13">
        <v>1828</v>
      </c>
      <c r="I1794" s="10">
        <f t="shared" si="486"/>
        <v>16</v>
      </c>
      <c r="J1794" s="87">
        <f t="shared" si="487"/>
        <v>0.87527352297592997</v>
      </c>
      <c r="K1794" s="29">
        <v>1517</v>
      </c>
      <c r="L1794" s="13">
        <v>1517</v>
      </c>
      <c r="M1794" s="10">
        <f t="shared" si="488"/>
        <v>0</v>
      </c>
      <c r="N1794" s="87">
        <f t="shared" si="489"/>
        <v>0</v>
      </c>
      <c r="O1794" s="29">
        <v>63</v>
      </c>
      <c r="P1794" s="13">
        <v>63</v>
      </c>
      <c r="Q1794" s="10">
        <f t="shared" si="490"/>
        <v>0</v>
      </c>
      <c r="R1794" s="87">
        <f t="shared" si="491"/>
        <v>0</v>
      </c>
      <c r="S1794" s="29">
        <v>264</v>
      </c>
      <c r="T1794" s="13">
        <v>248</v>
      </c>
      <c r="U1794" s="10">
        <f t="shared" si="492"/>
        <v>16</v>
      </c>
      <c r="V1794" s="87">
        <f t="shared" si="493"/>
        <v>6.4516129032258061</v>
      </c>
      <c r="W1794" s="88" t="s">
        <v>6602</v>
      </c>
      <c r="X1794" s="89">
        <v>131</v>
      </c>
      <c r="Y1794" s="89">
        <v>131</v>
      </c>
      <c r="Z1794" s="10">
        <f t="shared" si="494"/>
        <v>0</v>
      </c>
      <c r="AA1794" s="87">
        <f t="shared" si="495"/>
        <v>0</v>
      </c>
      <c r="AB1794" s="90" t="s">
        <v>5368</v>
      </c>
      <c r="AC1794" s="89">
        <v>69</v>
      </c>
      <c r="AD1794" s="89">
        <v>69</v>
      </c>
      <c r="AE1794" s="10">
        <f t="shared" si="496"/>
        <v>0</v>
      </c>
      <c r="AF1794" s="11">
        <f t="shared" si="497"/>
        <v>0</v>
      </c>
      <c r="AG1794" s="91" t="s">
        <v>5438</v>
      </c>
      <c r="AH1794" s="89">
        <v>24</v>
      </c>
      <c r="AI1794" s="89">
        <v>7</v>
      </c>
      <c r="AJ1794" s="10">
        <f t="shared" si="498"/>
        <v>17</v>
      </c>
      <c r="AK1794" s="87">
        <f t="shared" si="499"/>
        <v>242.85714285714283</v>
      </c>
      <c r="AL1794" s="90" t="s">
        <v>5685</v>
      </c>
      <c r="AM1794" s="89">
        <v>22</v>
      </c>
      <c r="AN1794" s="89">
        <v>22</v>
      </c>
      <c r="AO1794" s="10">
        <f t="shared" si="500"/>
        <v>0</v>
      </c>
      <c r="AP1794" s="11">
        <f t="shared" si="501"/>
        <v>0</v>
      </c>
      <c r="AQ1794" s="91" t="s">
        <v>5488</v>
      </c>
      <c r="AR1794" s="89">
        <v>12</v>
      </c>
      <c r="AS1794" s="89">
        <v>12</v>
      </c>
      <c r="AT1794" s="10">
        <f t="shared" si="502"/>
        <v>0</v>
      </c>
      <c r="AU1794" s="87">
        <f t="shared" si="503"/>
        <v>0</v>
      </c>
      <c r="AV1794" s="19" t="s">
        <v>9945</v>
      </c>
    </row>
    <row r="1795" spans="3:48" ht="50.1" customHeight="1">
      <c r="C1795" s="5"/>
      <c r="D1795" s="64" t="s">
        <v>3530</v>
      </c>
      <c r="E1795" s="65" t="s">
        <v>5276</v>
      </c>
      <c r="F1795" s="67" t="s">
        <v>2378</v>
      </c>
      <c r="G1795" s="29">
        <v>5463</v>
      </c>
      <c r="H1795" s="13">
        <v>5627</v>
      </c>
      <c r="I1795" s="10">
        <f t="shared" si="486"/>
        <v>-164</v>
      </c>
      <c r="J1795" s="87">
        <f t="shared" si="487"/>
        <v>-2.914519282033055</v>
      </c>
      <c r="K1795" s="29">
        <v>1645</v>
      </c>
      <c r="L1795" s="13">
        <v>1681</v>
      </c>
      <c r="M1795" s="10">
        <f t="shared" si="488"/>
        <v>-36</v>
      </c>
      <c r="N1795" s="87">
        <f t="shared" si="489"/>
        <v>-2.1415823914336705</v>
      </c>
      <c r="O1795" s="29">
        <v>192</v>
      </c>
      <c r="P1795" s="13">
        <v>189</v>
      </c>
      <c r="Q1795" s="10">
        <f t="shared" si="490"/>
        <v>3</v>
      </c>
      <c r="R1795" s="87">
        <f t="shared" si="491"/>
        <v>1.5873015873015872</v>
      </c>
      <c r="S1795" s="29">
        <v>3626</v>
      </c>
      <c r="T1795" s="13">
        <v>3756</v>
      </c>
      <c r="U1795" s="10">
        <f t="shared" si="492"/>
        <v>-130</v>
      </c>
      <c r="V1795" s="87">
        <f t="shared" si="493"/>
        <v>-3.4611288604898829</v>
      </c>
      <c r="W1795" s="88" t="s">
        <v>9946</v>
      </c>
      <c r="X1795" s="89">
        <v>3057</v>
      </c>
      <c r="Y1795" s="89">
        <v>3186</v>
      </c>
      <c r="Z1795" s="10">
        <f t="shared" si="494"/>
        <v>-129</v>
      </c>
      <c r="AA1795" s="87">
        <f t="shared" si="495"/>
        <v>-4.0489642184557439</v>
      </c>
      <c r="AB1795" s="90" t="s">
        <v>5335</v>
      </c>
      <c r="AC1795" s="89">
        <v>238</v>
      </c>
      <c r="AD1795" s="89">
        <v>238</v>
      </c>
      <c r="AE1795" s="10">
        <f t="shared" si="496"/>
        <v>0</v>
      </c>
      <c r="AF1795" s="11">
        <f t="shared" si="497"/>
        <v>0</v>
      </c>
      <c r="AG1795" s="91" t="s">
        <v>7828</v>
      </c>
      <c r="AH1795" s="89">
        <v>223</v>
      </c>
      <c r="AI1795" s="89">
        <v>244</v>
      </c>
      <c r="AJ1795" s="10">
        <f t="shared" si="498"/>
        <v>-21</v>
      </c>
      <c r="AK1795" s="87">
        <f t="shared" si="499"/>
        <v>-8.6065573770491799</v>
      </c>
      <c r="AL1795" s="90" t="s">
        <v>9597</v>
      </c>
      <c r="AM1795" s="89">
        <v>43</v>
      </c>
      <c r="AN1795" s="89">
        <v>42</v>
      </c>
      <c r="AO1795" s="10">
        <f t="shared" si="500"/>
        <v>1</v>
      </c>
      <c r="AP1795" s="11">
        <f t="shared" si="501"/>
        <v>2.3809523809523809</v>
      </c>
      <c r="AQ1795" s="91" t="s">
        <v>5438</v>
      </c>
      <c r="AR1795" s="89">
        <v>35</v>
      </c>
      <c r="AS1795" s="89">
        <v>2</v>
      </c>
      <c r="AT1795" s="10">
        <f t="shared" si="502"/>
        <v>33</v>
      </c>
      <c r="AU1795" s="87">
        <f t="shared" si="503"/>
        <v>1650</v>
      </c>
      <c r="AV1795" s="19" t="s">
        <v>9947</v>
      </c>
    </row>
    <row r="1796" spans="3:48" ht="50.1" customHeight="1">
      <c r="C1796" s="5"/>
      <c r="D1796" s="64" t="s">
        <v>3531</v>
      </c>
      <c r="E1796" s="65" t="s">
        <v>5276</v>
      </c>
      <c r="F1796" s="67" t="s">
        <v>3532</v>
      </c>
      <c r="G1796" s="29">
        <v>1476</v>
      </c>
      <c r="H1796" s="13">
        <v>1438</v>
      </c>
      <c r="I1796" s="10">
        <f t="shared" si="486"/>
        <v>38</v>
      </c>
      <c r="J1796" s="87">
        <f t="shared" si="487"/>
        <v>2.642559109874826</v>
      </c>
      <c r="K1796" s="29">
        <v>918</v>
      </c>
      <c r="L1796" s="13">
        <v>918</v>
      </c>
      <c r="M1796" s="10">
        <f t="shared" si="488"/>
        <v>0</v>
      </c>
      <c r="N1796" s="87">
        <f t="shared" si="489"/>
        <v>0</v>
      </c>
      <c r="O1796" s="29">
        <v>312</v>
      </c>
      <c r="P1796" s="13">
        <v>293</v>
      </c>
      <c r="Q1796" s="10">
        <f t="shared" si="490"/>
        <v>19</v>
      </c>
      <c r="R1796" s="87">
        <f t="shared" si="491"/>
        <v>6.4846416382252556</v>
      </c>
      <c r="S1796" s="29">
        <v>247</v>
      </c>
      <c r="T1796" s="13">
        <v>227</v>
      </c>
      <c r="U1796" s="10">
        <f t="shared" si="492"/>
        <v>20</v>
      </c>
      <c r="V1796" s="87">
        <f t="shared" si="493"/>
        <v>8.8105726872246706</v>
      </c>
      <c r="W1796" s="88" t="s">
        <v>5389</v>
      </c>
      <c r="X1796" s="89">
        <v>60.375</v>
      </c>
      <c r="Y1796" s="89">
        <v>60.372999999999998</v>
      </c>
      <c r="Z1796" s="10">
        <f t="shared" si="494"/>
        <v>2.0000000000024443E-3</v>
      </c>
      <c r="AA1796" s="87">
        <f t="shared" si="495"/>
        <v>3.3127391383605989E-3</v>
      </c>
      <c r="AB1796" s="90" t="s">
        <v>6971</v>
      </c>
      <c r="AC1796" s="89">
        <v>39.290999999999997</v>
      </c>
      <c r="AD1796" s="89">
        <v>34.273000000000003</v>
      </c>
      <c r="AE1796" s="10">
        <f t="shared" si="496"/>
        <v>5.0179999999999936</v>
      </c>
      <c r="AF1796" s="11">
        <f t="shared" si="497"/>
        <v>14.641262801622249</v>
      </c>
      <c r="AG1796" s="91" t="s">
        <v>6973</v>
      </c>
      <c r="AH1796" s="89">
        <v>34.808</v>
      </c>
      <c r="AI1796" s="89">
        <v>21.667000000000002</v>
      </c>
      <c r="AJ1796" s="10">
        <f t="shared" si="498"/>
        <v>13.140999999999998</v>
      </c>
      <c r="AK1796" s="87">
        <f t="shared" si="499"/>
        <v>60.64983615636681</v>
      </c>
      <c r="AL1796" s="90" t="s">
        <v>6972</v>
      </c>
      <c r="AM1796" s="89">
        <v>27.8</v>
      </c>
      <c r="AN1796" s="89">
        <v>27.35</v>
      </c>
      <c r="AO1796" s="10">
        <f t="shared" si="500"/>
        <v>0.44999999999999929</v>
      </c>
      <c r="AP1796" s="11">
        <f t="shared" si="501"/>
        <v>1.6453382084095036</v>
      </c>
      <c r="AQ1796" s="91" t="s">
        <v>9948</v>
      </c>
      <c r="AR1796" s="89">
        <v>20</v>
      </c>
      <c r="AS1796" s="89">
        <v>20</v>
      </c>
      <c r="AT1796" s="10">
        <f t="shared" si="502"/>
        <v>0</v>
      </c>
      <c r="AU1796" s="87">
        <f t="shared" si="503"/>
        <v>0</v>
      </c>
      <c r="AV1796" s="19" t="s">
        <v>11081</v>
      </c>
    </row>
    <row r="1797" spans="3:48" ht="50.1" customHeight="1">
      <c r="C1797" s="5"/>
      <c r="D1797" s="64" t="s">
        <v>3533</v>
      </c>
      <c r="E1797" s="65" t="s">
        <v>5276</v>
      </c>
      <c r="F1797" s="67" t="s">
        <v>3534</v>
      </c>
      <c r="G1797" s="29">
        <v>1</v>
      </c>
      <c r="H1797" s="13">
        <v>0</v>
      </c>
      <c r="I1797" s="10">
        <f t="shared" si="486"/>
        <v>1</v>
      </c>
      <c r="J1797" s="87" t="str">
        <f t="shared" si="487"/>
        <v>-</v>
      </c>
      <c r="K1797" s="29">
        <v>0</v>
      </c>
      <c r="L1797" s="13">
        <v>0</v>
      </c>
      <c r="M1797" s="10" t="str">
        <f t="shared" si="488"/>
        <v>-</v>
      </c>
      <c r="N1797" s="87" t="str">
        <f t="shared" si="489"/>
        <v>-</v>
      </c>
      <c r="O1797" s="29">
        <v>1</v>
      </c>
      <c r="P1797" s="13">
        <v>0</v>
      </c>
      <c r="Q1797" s="10">
        <f t="shared" si="490"/>
        <v>1</v>
      </c>
      <c r="R1797" s="87" t="str">
        <f t="shared" si="491"/>
        <v>-</v>
      </c>
      <c r="S1797" s="29">
        <v>0</v>
      </c>
      <c r="T1797" s="13">
        <v>0</v>
      </c>
      <c r="U1797" s="10" t="str">
        <f t="shared" si="492"/>
        <v>-</v>
      </c>
      <c r="V1797" s="87" t="str">
        <f t="shared" si="493"/>
        <v>-</v>
      </c>
      <c r="W1797" s="88" t="s">
        <v>11071</v>
      </c>
      <c r="X1797" s="89" t="s">
        <v>11071</v>
      </c>
      <c r="Y1797" s="89" t="s">
        <v>5344</v>
      </c>
      <c r="Z1797" s="10" t="str">
        <f t="shared" si="494"/>
        <v>-</v>
      </c>
      <c r="AA1797" s="87" t="str">
        <f t="shared" si="495"/>
        <v>-</v>
      </c>
      <c r="AB1797" s="90" t="s">
        <v>11071</v>
      </c>
      <c r="AC1797" s="89" t="s">
        <v>11071</v>
      </c>
      <c r="AD1797" s="89" t="s">
        <v>5344</v>
      </c>
      <c r="AE1797" s="10" t="str">
        <f t="shared" si="496"/>
        <v>-</v>
      </c>
      <c r="AF1797" s="11" t="str">
        <f t="shared" si="497"/>
        <v>-</v>
      </c>
      <c r="AG1797" s="91" t="s">
        <v>11071</v>
      </c>
      <c r="AH1797" s="89" t="s">
        <v>11071</v>
      </c>
      <c r="AI1797" s="89" t="s">
        <v>5344</v>
      </c>
      <c r="AJ1797" s="10" t="str">
        <f t="shared" si="498"/>
        <v>-</v>
      </c>
      <c r="AK1797" s="87" t="str">
        <f t="shared" si="499"/>
        <v>-</v>
      </c>
      <c r="AL1797" s="90" t="s">
        <v>11071</v>
      </c>
      <c r="AM1797" s="89" t="s">
        <v>11071</v>
      </c>
      <c r="AN1797" s="89" t="s">
        <v>5344</v>
      </c>
      <c r="AO1797" s="10" t="str">
        <f t="shared" si="500"/>
        <v>-</v>
      </c>
      <c r="AP1797" s="11" t="str">
        <f t="shared" si="501"/>
        <v>-</v>
      </c>
      <c r="AQ1797" s="91" t="s">
        <v>11071</v>
      </c>
      <c r="AR1797" s="89" t="s">
        <v>5344</v>
      </c>
      <c r="AS1797" s="89" t="s">
        <v>5344</v>
      </c>
      <c r="AT1797" s="10" t="str">
        <f t="shared" si="502"/>
        <v>-</v>
      </c>
      <c r="AU1797" s="87" t="str">
        <f t="shared" si="503"/>
        <v>-</v>
      </c>
      <c r="AV1797" s="15"/>
    </row>
    <row r="1798" spans="3:48" ht="50.1" customHeight="1">
      <c r="C1798" s="5"/>
      <c r="D1798" s="64" t="s">
        <v>3535</v>
      </c>
      <c r="E1798" s="65" t="s">
        <v>5276</v>
      </c>
      <c r="F1798" s="67" t="s">
        <v>3536</v>
      </c>
      <c r="G1798" s="29">
        <v>193</v>
      </c>
      <c r="H1798" s="13">
        <v>131</v>
      </c>
      <c r="I1798" s="10">
        <f t="shared" si="486"/>
        <v>62</v>
      </c>
      <c r="J1798" s="87">
        <f t="shared" si="487"/>
        <v>47.328244274809158</v>
      </c>
      <c r="K1798" s="29">
        <v>122</v>
      </c>
      <c r="L1798" s="13">
        <v>122</v>
      </c>
      <c r="M1798" s="10">
        <f t="shared" si="488"/>
        <v>0</v>
      </c>
      <c r="N1798" s="87">
        <f t="shared" si="489"/>
        <v>0</v>
      </c>
      <c r="O1798" s="29">
        <v>0</v>
      </c>
      <c r="P1798" s="13">
        <v>0</v>
      </c>
      <c r="Q1798" s="10" t="str">
        <f t="shared" si="490"/>
        <v>-</v>
      </c>
      <c r="R1798" s="87" t="str">
        <f t="shared" si="491"/>
        <v>-</v>
      </c>
      <c r="S1798" s="29">
        <v>70</v>
      </c>
      <c r="T1798" s="13">
        <v>9</v>
      </c>
      <c r="U1798" s="10">
        <f t="shared" si="492"/>
        <v>61</v>
      </c>
      <c r="V1798" s="87">
        <f t="shared" si="493"/>
        <v>677.77777777777771</v>
      </c>
      <c r="W1798" s="88" t="s">
        <v>11071</v>
      </c>
      <c r="X1798" s="89" t="s">
        <v>11071</v>
      </c>
      <c r="Y1798" s="89" t="s">
        <v>5344</v>
      </c>
      <c r="Z1798" s="10" t="str">
        <f t="shared" si="494"/>
        <v>-</v>
      </c>
      <c r="AA1798" s="87" t="str">
        <f t="shared" si="495"/>
        <v>-</v>
      </c>
      <c r="AB1798" s="90" t="s">
        <v>11071</v>
      </c>
      <c r="AC1798" s="89" t="s">
        <v>11071</v>
      </c>
      <c r="AD1798" s="89" t="s">
        <v>5344</v>
      </c>
      <c r="AE1798" s="10" t="str">
        <f t="shared" si="496"/>
        <v>-</v>
      </c>
      <c r="AF1798" s="11" t="str">
        <f t="shared" si="497"/>
        <v>-</v>
      </c>
      <c r="AG1798" s="91" t="s">
        <v>11071</v>
      </c>
      <c r="AH1798" s="89" t="s">
        <v>11071</v>
      </c>
      <c r="AI1798" s="89" t="s">
        <v>5344</v>
      </c>
      <c r="AJ1798" s="10" t="str">
        <f t="shared" si="498"/>
        <v>-</v>
      </c>
      <c r="AK1798" s="87" t="str">
        <f t="shared" si="499"/>
        <v>-</v>
      </c>
      <c r="AL1798" s="90" t="s">
        <v>11071</v>
      </c>
      <c r="AM1798" s="89" t="s">
        <v>11071</v>
      </c>
      <c r="AN1798" s="89" t="s">
        <v>5344</v>
      </c>
      <c r="AO1798" s="10" t="str">
        <f t="shared" si="500"/>
        <v>-</v>
      </c>
      <c r="AP1798" s="11" t="str">
        <f t="shared" si="501"/>
        <v>-</v>
      </c>
      <c r="AQ1798" s="91" t="s">
        <v>11071</v>
      </c>
      <c r="AR1798" s="89" t="s">
        <v>5344</v>
      </c>
      <c r="AS1798" s="89" t="s">
        <v>5344</v>
      </c>
      <c r="AT1798" s="10" t="str">
        <f t="shared" si="502"/>
        <v>-</v>
      </c>
      <c r="AU1798" s="87" t="str">
        <f t="shared" si="503"/>
        <v>-</v>
      </c>
      <c r="AV1798" s="15"/>
    </row>
    <row r="1799" spans="3:48" ht="50.1" customHeight="1">
      <c r="C1799" s="5"/>
      <c r="D1799" s="64" t="s">
        <v>3537</v>
      </c>
      <c r="E1799" s="65" t="s">
        <v>5276</v>
      </c>
      <c r="F1799" s="67" t="s">
        <v>3538</v>
      </c>
      <c r="G1799" s="29">
        <v>1123</v>
      </c>
      <c r="H1799" s="13">
        <v>1522</v>
      </c>
      <c r="I1799" s="10">
        <f t="shared" si="486"/>
        <v>-399</v>
      </c>
      <c r="J1799" s="87">
        <f t="shared" si="487"/>
        <v>-26.215505913272008</v>
      </c>
      <c r="K1799" s="29">
        <v>258</v>
      </c>
      <c r="L1799" s="13">
        <v>265</v>
      </c>
      <c r="M1799" s="10">
        <f t="shared" si="488"/>
        <v>-7</v>
      </c>
      <c r="N1799" s="87">
        <f t="shared" si="489"/>
        <v>-2.6415094339622645</v>
      </c>
      <c r="O1799" s="29">
        <v>0</v>
      </c>
      <c r="P1799" s="13">
        <v>0</v>
      </c>
      <c r="Q1799" s="10" t="str">
        <f t="shared" si="490"/>
        <v>-</v>
      </c>
      <c r="R1799" s="87" t="str">
        <f t="shared" si="491"/>
        <v>-</v>
      </c>
      <c r="S1799" s="29">
        <v>866</v>
      </c>
      <c r="T1799" s="13">
        <v>1257</v>
      </c>
      <c r="U1799" s="10">
        <f t="shared" si="492"/>
        <v>-391</v>
      </c>
      <c r="V1799" s="87">
        <f t="shared" si="493"/>
        <v>-31.105807478122514</v>
      </c>
      <c r="W1799" s="88" t="s">
        <v>9949</v>
      </c>
      <c r="X1799" s="89">
        <v>866</v>
      </c>
      <c r="Y1799" s="89">
        <v>1257</v>
      </c>
      <c r="Z1799" s="10">
        <f t="shared" si="494"/>
        <v>-391</v>
      </c>
      <c r="AA1799" s="87">
        <f t="shared" si="495"/>
        <v>-31.105807478122514</v>
      </c>
      <c r="AB1799" s="90" t="s">
        <v>11071</v>
      </c>
      <c r="AC1799" s="89" t="s">
        <v>11071</v>
      </c>
      <c r="AD1799" s="89" t="s">
        <v>5344</v>
      </c>
      <c r="AE1799" s="10" t="str">
        <f t="shared" si="496"/>
        <v>-</v>
      </c>
      <c r="AF1799" s="11" t="str">
        <f t="shared" si="497"/>
        <v>-</v>
      </c>
      <c r="AG1799" s="91" t="s">
        <v>11071</v>
      </c>
      <c r="AH1799" s="89" t="s">
        <v>11071</v>
      </c>
      <c r="AI1799" s="89" t="s">
        <v>5344</v>
      </c>
      <c r="AJ1799" s="10" t="str">
        <f t="shared" si="498"/>
        <v>-</v>
      </c>
      <c r="AK1799" s="87" t="str">
        <f t="shared" si="499"/>
        <v>-</v>
      </c>
      <c r="AL1799" s="90" t="s">
        <v>11071</v>
      </c>
      <c r="AM1799" s="89" t="s">
        <v>11071</v>
      </c>
      <c r="AN1799" s="89" t="s">
        <v>5344</v>
      </c>
      <c r="AO1799" s="10" t="str">
        <f t="shared" si="500"/>
        <v>-</v>
      </c>
      <c r="AP1799" s="11" t="str">
        <f t="shared" si="501"/>
        <v>-</v>
      </c>
      <c r="AQ1799" s="91" t="s">
        <v>11071</v>
      </c>
      <c r="AR1799" s="89" t="s">
        <v>5344</v>
      </c>
      <c r="AS1799" s="89" t="s">
        <v>5344</v>
      </c>
      <c r="AT1799" s="10" t="str">
        <f t="shared" si="502"/>
        <v>-</v>
      </c>
      <c r="AU1799" s="87" t="str">
        <f t="shared" si="503"/>
        <v>-</v>
      </c>
      <c r="AV1799" s="15"/>
    </row>
    <row r="1800" spans="3:48" ht="50.1" customHeight="1">
      <c r="C1800" s="5"/>
      <c r="D1800" s="64" t="s">
        <v>3539</v>
      </c>
      <c r="E1800" s="65" t="s">
        <v>5276</v>
      </c>
      <c r="F1800" s="67" t="s">
        <v>3540</v>
      </c>
      <c r="G1800" s="29">
        <v>75</v>
      </c>
      <c r="H1800" s="13">
        <v>72</v>
      </c>
      <c r="I1800" s="10">
        <f t="shared" si="486"/>
        <v>3</v>
      </c>
      <c r="J1800" s="87">
        <f t="shared" si="487"/>
        <v>4.1666666666666661</v>
      </c>
      <c r="K1800" s="29">
        <v>75</v>
      </c>
      <c r="L1800" s="13">
        <v>72</v>
      </c>
      <c r="M1800" s="10">
        <f t="shared" si="488"/>
        <v>3</v>
      </c>
      <c r="N1800" s="87">
        <f t="shared" si="489"/>
        <v>4.1666666666666661</v>
      </c>
      <c r="O1800" s="29">
        <v>0</v>
      </c>
      <c r="P1800" s="13">
        <v>0</v>
      </c>
      <c r="Q1800" s="10" t="str">
        <f t="shared" si="490"/>
        <v>-</v>
      </c>
      <c r="R1800" s="87" t="str">
        <f t="shared" si="491"/>
        <v>-</v>
      </c>
      <c r="S1800" s="29">
        <v>0</v>
      </c>
      <c r="T1800" s="13">
        <v>0</v>
      </c>
      <c r="U1800" s="10" t="str">
        <f t="shared" si="492"/>
        <v>-</v>
      </c>
      <c r="V1800" s="87" t="str">
        <f t="shared" si="493"/>
        <v>-</v>
      </c>
      <c r="W1800" s="88" t="s">
        <v>11071</v>
      </c>
      <c r="X1800" s="89" t="s">
        <v>11071</v>
      </c>
      <c r="Y1800" s="89" t="s">
        <v>5344</v>
      </c>
      <c r="Z1800" s="10" t="str">
        <f t="shared" si="494"/>
        <v>-</v>
      </c>
      <c r="AA1800" s="87" t="str">
        <f t="shared" si="495"/>
        <v>-</v>
      </c>
      <c r="AB1800" s="90" t="s">
        <v>11071</v>
      </c>
      <c r="AC1800" s="89" t="s">
        <v>11071</v>
      </c>
      <c r="AD1800" s="89" t="s">
        <v>5344</v>
      </c>
      <c r="AE1800" s="10" t="str">
        <f t="shared" si="496"/>
        <v>-</v>
      </c>
      <c r="AF1800" s="11" t="str">
        <f t="shared" si="497"/>
        <v>-</v>
      </c>
      <c r="AG1800" s="91" t="s">
        <v>11071</v>
      </c>
      <c r="AH1800" s="89" t="s">
        <v>11071</v>
      </c>
      <c r="AI1800" s="89" t="s">
        <v>5344</v>
      </c>
      <c r="AJ1800" s="10" t="str">
        <f t="shared" si="498"/>
        <v>-</v>
      </c>
      <c r="AK1800" s="87" t="str">
        <f t="shared" si="499"/>
        <v>-</v>
      </c>
      <c r="AL1800" s="90" t="s">
        <v>11071</v>
      </c>
      <c r="AM1800" s="89" t="s">
        <v>11071</v>
      </c>
      <c r="AN1800" s="89" t="s">
        <v>5344</v>
      </c>
      <c r="AO1800" s="10" t="str">
        <f t="shared" si="500"/>
        <v>-</v>
      </c>
      <c r="AP1800" s="11" t="str">
        <f t="shared" si="501"/>
        <v>-</v>
      </c>
      <c r="AQ1800" s="91" t="s">
        <v>11071</v>
      </c>
      <c r="AR1800" s="89" t="s">
        <v>5344</v>
      </c>
      <c r="AS1800" s="89" t="s">
        <v>5344</v>
      </c>
      <c r="AT1800" s="10" t="str">
        <f t="shared" si="502"/>
        <v>-</v>
      </c>
      <c r="AU1800" s="87" t="str">
        <f t="shared" si="503"/>
        <v>-</v>
      </c>
      <c r="AV1800" s="15"/>
    </row>
    <row r="1801" spans="3:48" ht="50.1" customHeight="1">
      <c r="C1801" s="5"/>
      <c r="D1801" s="64" t="s">
        <v>3541</v>
      </c>
      <c r="E1801" s="65" t="s">
        <v>5276</v>
      </c>
      <c r="F1801" s="67" t="s">
        <v>3542</v>
      </c>
      <c r="G1801" s="29">
        <v>9420</v>
      </c>
      <c r="H1801" s="13">
        <v>8729</v>
      </c>
      <c r="I1801" s="10">
        <f t="shared" ref="I1801:I1864" si="504">IF(OR(G1801&gt;0,H1801&gt;0),G1801-H1801,"-")</f>
        <v>691</v>
      </c>
      <c r="J1801" s="87">
        <f t="shared" ref="J1801:J1864" si="505">IFERROR(IF(OR(G1801&gt;0,H1801&gt;0),I1801/H1801*100,"-"),"-")</f>
        <v>7.9161415969755984</v>
      </c>
      <c r="K1801" s="29">
        <v>0</v>
      </c>
      <c r="L1801" s="13">
        <v>0</v>
      </c>
      <c r="M1801" s="10" t="str">
        <f t="shared" ref="M1801:M1864" si="506">IF(OR(K1801&gt;0,L1801&gt;0),K1801-L1801,"-")</f>
        <v>-</v>
      </c>
      <c r="N1801" s="87" t="str">
        <f t="shared" ref="N1801:N1864" si="507">IFERROR(IF(OR(K1801&gt;0,L1801&gt;0),M1801/L1801*100,"-"),"-")</f>
        <v>-</v>
      </c>
      <c r="O1801" s="29">
        <v>0</v>
      </c>
      <c r="P1801" s="13">
        <v>0</v>
      </c>
      <c r="Q1801" s="10" t="str">
        <f t="shared" ref="Q1801:Q1864" si="508">IF(OR(O1801&gt;0,P1801&gt;0),O1801-P1801,"-")</f>
        <v>-</v>
      </c>
      <c r="R1801" s="87" t="str">
        <f t="shared" ref="R1801:R1864" si="509">IFERROR(IF(OR(O1801&gt;0,P1801&gt;0),Q1801/P1801*100,"-"),"-")</f>
        <v>-</v>
      </c>
      <c r="S1801" s="29">
        <v>9420</v>
      </c>
      <c r="T1801" s="13">
        <v>8729</v>
      </c>
      <c r="U1801" s="10">
        <f t="shared" ref="U1801:U1864" si="510">IF(OR(S1801&gt;0,T1801&gt;0),S1801-T1801,"-")</f>
        <v>691</v>
      </c>
      <c r="V1801" s="87">
        <f t="shared" ref="V1801:V1864" si="511">IFERROR(IF(OR(S1801&gt;0,T1801&gt;0),U1801/T1801*100,"-"),"-")</f>
        <v>7.9161415969755984</v>
      </c>
      <c r="W1801" s="88" t="s">
        <v>5431</v>
      </c>
      <c r="X1801" s="89">
        <v>7496</v>
      </c>
      <c r="Y1801" s="89">
        <v>6765</v>
      </c>
      <c r="Z1801" s="10">
        <f t="shared" ref="Z1801:Z1864" si="512">IFERROR(IF(OR(X1801&gt;0,Y1801&gt;0),X1801-Y1801,"-"),"-")</f>
        <v>731</v>
      </c>
      <c r="AA1801" s="87">
        <f t="shared" ref="AA1801:AA1864" si="513">IFERROR(IF(OR(X1801&gt;0,Y1801&gt;0),Z1801/Y1801*100,"-"),"-")</f>
        <v>10.805617147080563</v>
      </c>
      <c r="AB1801" s="90" t="s">
        <v>9950</v>
      </c>
      <c r="AC1801" s="89">
        <v>1568</v>
      </c>
      <c r="AD1801" s="89">
        <v>1617</v>
      </c>
      <c r="AE1801" s="10">
        <f t="shared" ref="AE1801:AE1864" si="514">IFERROR(IF(OR(AC1801&gt;0,AD1801&gt;0),AC1801-AD1801,"-"),"-")</f>
        <v>-49</v>
      </c>
      <c r="AF1801" s="11">
        <f t="shared" ref="AF1801:AF1864" si="515">IFERROR(IF(OR(AC1801&gt;0,AD1801&gt;0),AE1801/AD1801*100,"-"),"-")</f>
        <v>-3.0303030303030303</v>
      </c>
      <c r="AG1801" s="91" t="s">
        <v>9951</v>
      </c>
      <c r="AH1801" s="89">
        <v>314</v>
      </c>
      <c r="AI1801" s="89">
        <v>306</v>
      </c>
      <c r="AJ1801" s="10">
        <f t="shared" ref="AJ1801:AJ1864" si="516">IFERROR(IF(OR(AH1801&gt;0,AI1801&gt;0),AH1801-AI1801,"-"),"-")</f>
        <v>8</v>
      </c>
      <c r="AK1801" s="87">
        <f t="shared" ref="AK1801:AK1864" si="517">IFERROR(IF(OR(AH1801&gt;0,AI1801&gt;0),AJ1801/AI1801*100,"-"),"-")</f>
        <v>2.6143790849673203</v>
      </c>
      <c r="AL1801" s="90" t="s">
        <v>6319</v>
      </c>
      <c r="AM1801" s="89">
        <v>42</v>
      </c>
      <c r="AN1801" s="89">
        <v>40</v>
      </c>
      <c r="AO1801" s="10">
        <f t="shared" ref="AO1801:AO1864" si="518">IFERROR(IF(OR(AM1801&gt;0,AN1801&gt;0),AM1801-AN1801,"-"),"-")</f>
        <v>2</v>
      </c>
      <c r="AP1801" s="11">
        <f t="shared" ref="AP1801:AP1864" si="519">IFERROR(IF(OR(AM1801&gt;0,AN1801&gt;0),AO1801/AN1801*100,"-"),"-")</f>
        <v>5</v>
      </c>
      <c r="AQ1801" s="91" t="s">
        <v>11071</v>
      </c>
      <c r="AR1801" s="89" t="s">
        <v>5344</v>
      </c>
      <c r="AS1801" s="89" t="s">
        <v>5344</v>
      </c>
      <c r="AT1801" s="10" t="str">
        <f t="shared" ref="AT1801:AT1864" si="520">IFERROR(IF(OR(AR1801&gt;0,AS1801&gt;0),AR1801-AS1801,"-"),"-")</f>
        <v>-</v>
      </c>
      <c r="AU1801" s="87" t="str">
        <f t="shared" ref="AU1801:AU1864" si="521">IFERROR(IF(OR(AR1801&gt;0,AS1801&gt;0),AT1801/AS1801*100,"-"),"-")</f>
        <v>-</v>
      </c>
      <c r="AV1801" s="15"/>
    </row>
    <row r="1802" spans="3:48" ht="50.1" customHeight="1">
      <c r="C1802" s="5"/>
      <c r="D1802" s="64" t="s">
        <v>3543</v>
      </c>
      <c r="E1802" s="65" t="s">
        <v>5276</v>
      </c>
      <c r="F1802" s="67" t="s">
        <v>3544</v>
      </c>
      <c r="G1802" s="29">
        <v>54</v>
      </c>
      <c r="H1802" s="13">
        <v>64</v>
      </c>
      <c r="I1802" s="10">
        <f t="shared" si="504"/>
        <v>-10</v>
      </c>
      <c r="J1802" s="87">
        <f t="shared" si="505"/>
        <v>-15.625</v>
      </c>
      <c r="K1802" s="29">
        <v>54</v>
      </c>
      <c r="L1802" s="13">
        <v>64</v>
      </c>
      <c r="M1802" s="10">
        <f t="shared" si="506"/>
        <v>-10</v>
      </c>
      <c r="N1802" s="87">
        <f t="shared" si="507"/>
        <v>-15.625</v>
      </c>
      <c r="O1802" s="29">
        <v>0</v>
      </c>
      <c r="P1802" s="13">
        <v>0</v>
      </c>
      <c r="Q1802" s="10" t="str">
        <f t="shared" si="508"/>
        <v>-</v>
      </c>
      <c r="R1802" s="87" t="str">
        <f t="shared" si="509"/>
        <v>-</v>
      </c>
      <c r="S1802" s="29">
        <v>0</v>
      </c>
      <c r="T1802" s="13">
        <v>0</v>
      </c>
      <c r="U1802" s="10" t="str">
        <f t="shared" si="510"/>
        <v>-</v>
      </c>
      <c r="V1802" s="87" t="str">
        <f t="shared" si="511"/>
        <v>-</v>
      </c>
      <c r="W1802" s="88" t="s">
        <v>11071</v>
      </c>
      <c r="X1802" s="89" t="s">
        <v>11071</v>
      </c>
      <c r="Y1802" s="89" t="s">
        <v>5344</v>
      </c>
      <c r="Z1802" s="10" t="str">
        <f t="shared" si="512"/>
        <v>-</v>
      </c>
      <c r="AA1802" s="87" t="str">
        <f t="shared" si="513"/>
        <v>-</v>
      </c>
      <c r="AB1802" s="90" t="s">
        <v>11071</v>
      </c>
      <c r="AC1802" s="89" t="s">
        <v>11071</v>
      </c>
      <c r="AD1802" s="89" t="s">
        <v>5344</v>
      </c>
      <c r="AE1802" s="10" t="str">
        <f t="shared" si="514"/>
        <v>-</v>
      </c>
      <c r="AF1802" s="11" t="str">
        <f t="shared" si="515"/>
        <v>-</v>
      </c>
      <c r="AG1802" s="91" t="s">
        <v>11071</v>
      </c>
      <c r="AH1802" s="89" t="s">
        <v>11071</v>
      </c>
      <c r="AI1802" s="89" t="s">
        <v>5344</v>
      </c>
      <c r="AJ1802" s="10" t="str">
        <f t="shared" si="516"/>
        <v>-</v>
      </c>
      <c r="AK1802" s="87" t="str">
        <f t="shared" si="517"/>
        <v>-</v>
      </c>
      <c r="AL1802" s="90" t="s">
        <v>11071</v>
      </c>
      <c r="AM1802" s="89" t="s">
        <v>11071</v>
      </c>
      <c r="AN1802" s="89" t="s">
        <v>5344</v>
      </c>
      <c r="AO1802" s="10" t="str">
        <f t="shared" si="518"/>
        <v>-</v>
      </c>
      <c r="AP1802" s="11" t="str">
        <f t="shared" si="519"/>
        <v>-</v>
      </c>
      <c r="AQ1802" s="91" t="s">
        <v>11071</v>
      </c>
      <c r="AR1802" s="89" t="s">
        <v>5344</v>
      </c>
      <c r="AS1802" s="89" t="s">
        <v>5344</v>
      </c>
      <c r="AT1802" s="10" t="str">
        <f t="shared" si="520"/>
        <v>-</v>
      </c>
      <c r="AU1802" s="87" t="str">
        <f t="shared" si="521"/>
        <v>-</v>
      </c>
      <c r="AV1802" s="15"/>
    </row>
    <row r="1803" spans="3:48" ht="50.1" customHeight="1">
      <c r="C1803" s="5"/>
      <c r="D1803" s="64" t="s">
        <v>3545</v>
      </c>
      <c r="E1803" s="65" t="s">
        <v>5276</v>
      </c>
      <c r="F1803" s="67" t="s">
        <v>3546</v>
      </c>
      <c r="G1803" s="29">
        <v>428</v>
      </c>
      <c r="H1803" s="13">
        <v>402</v>
      </c>
      <c r="I1803" s="10">
        <f t="shared" si="504"/>
        <v>26</v>
      </c>
      <c r="J1803" s="87">
        <f t="shared" si="505"/>
        <v>6.467661691542288</v>
      </c>
      <c r="K1803" s="29">
        <v>197</v>
      </c>
      <c r="L1803" s="13">
        <v>213</v>
      </c>
      <c r="M1803" s="10">
        <f t="shared" si="506"/>
        <v>-16</v>
      </c>
      <c r="N1803" s="87">
        <f t="shared" si="507"/>
        <v>-7.511737089201878</v>
      </c>
      <c r="O1803" s="29">
        <v>0</v>
      </c>
      <c r="P1803" s="13">
        <v>0</v>
      </c>
      <c r="Q1803" s="10" t="str">
        <f t="shared" si="508"/>
        <v>-</v>
      </c>
      <c r="R1803" s="87" t="str">
        <f t="shared" si="509"/>
        <v>-</v>
      </c>
      <c r="S1803" s="29">
        <v>231</v>
      </c>
      <c r="T1803" s="13">
        <v>190</v>
      </c>
      <c r="U1803" s="10">
        <f t="shared" si="510"/>
        <v>41</v>
      </c>
      <c r="V1803" s="87">
        <f t="shared" si="511"/>
        <v>21.578947368421055</v>
      </c>
      <c r="W1803" s="88" t="s">
        <v>5843</v>
      </c>
      <c r="X1803" s="89">
        <v>230</v>
      </c>
      <c r="Y1803" s="89">
        <v>189</v>
      </c>
      <c r="Z1803" s="10">
        <f t="shared" si="512"/>
        <v>41</v>
      </c>
      <c r="AA1803" s="87">
        <f t="shared" si="513"/>
        <v>21.693121693121693</v>
      </c>
      <c r="AB1803" s="90" t="s">
        <v>9952</v>
      </c>
      <c r="AC1803" s="89">
        <v>1</v>
      </c>
      <c r="AD1803" s="89">
        <v>1</v>
      </c>
      <c r="AE1803" s="10">
        <f t="shared" si="514"/>
        <v>0</v>
      </c>
      <c r="AF1803" s="11">
        <f t="shared" si="515"/>
        <v>0</v>
      </c>
      <c r="AG1803" s="91" t="s">
        <v>11071</v>
      </c>
      <c r="AH1803" s="89" t="s">
        <v>11071</v>
      </c>
      <c r="AI1803" s="89" t="s">
        <v>5344</v>
      </c>
      <c r="AJ1803" s="10" t="str">
        <f t="shared" si="516"/>
        <v>-</v>
      </c>
      <c r="AK1803" s="87" t="str">
        <f t="shared" si="517"/>
        <v>-</v>
      </c>
      <c r="AL1803" s="90" t="s">
        <v>11071</v>
      </c>
      <c r="AM1803" s="89" t="s">
        <v>11071</v>
      </c>
      <c r="AN1803" s="89" t="s">
        <v>5344</v>
      </c>
      <c r="AO1803" s="10" t="str">
        <f t="shared" si="518"/>
        <v>-</v>
      </c>
      <c r="AP1803" s="11" t="str">
        <f t="shared" si="519"/>
        <v>-</v>
      </c>
      <c r="AQ1803" s="91" t="s">
        <v>11071</v>
      </c>
      <c r="AR1803" s="89" t="s">
        <v>5344</v>
      </c>
      <c r="AS1803" s="89" t="s">
        <v>5344</v>
      </c>
      <c r="AT1803" s="10" t="str">
        <f t="shared" si="520"/>
        <v>-</v>
      </c>
      <c r="AU1803" s="87" t="str">
        <f t="shared" si="521"/>
        <v>-</v>
      </c>
      <c r="AV1803" s="15"/>
    </row>
    <row r="1804" spans="3:48" ht="50.1" customHeight="1">
      <c r="C1804" s="5"/>
      <c r="D1804" s="64" t="s">
        <v>3547</v>
      </c>
      <c r="E1804" s="65" t="s">
        <v>5276</v>
      </c>
      <c r="F1804" s="67" t="s">
        <v>3548</v>
      </c>
      <c r="G1804" s="29">
        <v>63</v>
      </c>
      <c r="H1804" s="13">
        <v>62</v>
      </c>
      <c r="I1804" s="10">
        <f t="shared" si="504"/>
        <v>1</v>
      </c>
      <c r="J1804" s="87">
        <f t="shared" si="505"/>
        <v>1.6129032258064515</v>
      </c>
      <c r="K1804" s="29">
        <v>63</v>
      </c>
      <c r="L1804" s="13">
        <v>62</v>
      </c>
      <c r="M1804" s="10">
        <f t="shared" si="506"/>
        <v>1</v>
      </c>
      <c r="N1804" s="87">
        <f t="shared" si="507"/>
        <v>1.6129032258064515</v>
      </c>
      <c r="O1804" s="29">
        <v>0</v>
      </c>
      <c r="P1804" s="13">
        <v>0</v>
      </c>
      <c r="Q1804" s="10" t="str">
        <f t="shared" si="508"/>
        <v>-</v>
      </c>
      <c r="R1804" s="87" t="str">
        <f t="shared" si="509"/>
        <v>-</v>
      </c>
      <c r="S1804" s="29">
        <v>0</v>
      </c>
      <c r="T1804" s="13">
        <v>0</v>
      </c>
      <c r="U1804" s="10" t="str">
        <f t="shared" si="510"/>
        <v>-</v>
      </c>
      <c r="V1804" s="87" t="str">
        <f t="shared" si="511"/>
        <v>-</v>
      </c>
      <c r="W1804" s="88" t="s">
        <v>11071</v>
      </c>
      <c r="X1804" s="89" t="s">
        <v>11071</v>
      </c>
      <c r="Y1804" s="89" t="s">
        <v>5344</v>
      </c>
      <c r="Z1804" s="10" t="str">
        <f t="shared" si="512"/>
        <v>-</v>
      </c>
      <c r="AA1804" s="87" t="str">
        <f t="shared" si="513"/>
        <v>-</v>
      </c>
      <c r="AB1804" s="90" t="s">
        <v>11071</v>
      </c>
      <c r="AC1804" s="89" t="s">
        <v>11071</v>
      </c>
      <c r="AD1804" s="89" t="s">
        <v>5344</v>
      </c>
      <c r="AE1804" s="10" t="str">
        <f t="shared" si="514"/>
        <v>-</v>
      </c>
      <c r="AF1804" s="11" t="str">
        <f t="shared" si="515"/>
        <v>-</v>
      </c>
      <c r="AG1804" s="91" t="s">
        <v>11071</v>
      </c>
      <c r="AH1804" s="89" t="s">
        <v>11071</v>
      </c>
      <c r="AI1804" s="89" t="s">
        <v>5344</v>
      </c>
      <c r="AJ1804" s="10" t="str">
        <f t="shared" si="516"/>
        <v>-</v>
      </c>
      <c r="AK1804" s="87" t="str">
        <f t="shared" si="517"/>
        <v>-</v>
      </c>
      <c r="AL1804" s="90" t="s">
        <v>11071</v>
      </c>
      <c r="AM1804" s="89" t="s">
        <v>11071</v>
      </c>
      <c r="AN1804" s="89" t="s">
        <v>5344</v>
      </c>
      <c r="AO1804" s="10" t="str">
        <f t="shared" si="518"/>
        <v>-</v>
      </c>
      <c r="AP1804" s="11" t="str">
        <f t="shared" si="519"/>
        <v>-</v>
      </c>
      <c r="AQ1804" s="91" t="s">
        <v>11071</v>
      </c>
      <c r="AR1804" s="89" t="s">
        <v>5344</v>
      </c>
      <c r="AS1804" s="89" t="s">
        <v>5344</v>
      </c>
      <c r="AT1804" s="10" t="str">
        <f t="shared" si="520"/>
        <v>-</v>
      </c>
      <c r="AU1804" s="87" t="str">
        <f t="shared" si="521"/>
        <v>-</v>
      </c>
      <c r="AV1804" s="15"/>
    </row>
    <row r="1805" spans="3:48" ht="50.1" customHeight="1">
      <c r="C1805" s="5"/>
      <c r="D1805" s="64" t="s">
        <v>3549</v>
      </c>
      <c r="E1805" s="65" t="s">
        <v>5276</v>
      </c>
      <c r="F1805" s="67" t="s">
        <v>3550</v>
      </c>
      <c r="G1805" s="29">
        <v>0</v>
      </c>
      <c r="H1805" s="13">
        <v>1000</v>
      </c>
      <c r="I1805" s="10">
        <f t="shared" si="504"/>
        <v>-1000</v>
      </c>
      <c r="J1805" s="87">
        <f t="shared" si="505"/>
        <v>-100</v>
      </c>
      <c r="K1805" s="29">
        <v>0</v>
      </c>
      <c r="L1805" s="13">
        <v>0</v>
      </c>
      <c r="M1805" s="10" t="str">
        <f t="shared" si="506"/>
        <v>-</v>
      </c>
      <c r="N1805" s="87" t="str">
        <f t="shared" si="507"/>
        <v>-</v>
      </c>
      <c r="O1805" s="29">
        <v>0</v>
      </c>
      <c r="P1805" s="13">
        <v>0</v>
      </c>
      <c r="Q1805" s="10" t="str">
        <f t="shared" si="508"/>
        <v>-</v>
      </c>
      <c r="R1805" s="87" t="str">
        <f t="shared" si="509"/>
        <v>-</v>
      </c>
      <c r="S1805" s="29">
        <v>0</v>
      </c>
      <c r="T1805" s="13">
        <v>1000</v>
      </c>
      <c r="U1805" s="10">
        <f t="shared" si="510"/>
        <v>-1000</v>
      </c>
      <c r="V1805" s="87">
        <f t="shared" si="511"/>
        <v>-100</v>
      </c>
      <c r="W1805" s="88" t="s">
        <v>9953</v>
      </c>
      <c r="X1805" s="89">
        <v>0</v>
      </c>
      <c r="Y1805" s="89">
        <v>1000</v>
      </c>
      <c r="Z1805" s="10">
        <f t="shared" si="512"/>
        <v>-1000</v>
      </c>
      <c r="AA1805" s="87">
        <f t="shared" si="513"/>
        <v>-100</v>
      </c>
      <c r="AB1805" s="90" t="s">
        <v>11071</v>
      </c>
      <c r="AC1805" s="89" t="s">
        <v>11071</v>
      </c>
      <c r="AD1805" s="89" t="s">
        <v>5344</v>
      </c>
      <c r="AE1805" s="10" t="str">
        <f t="shared" si="514"/>
        <v>-</v>
      </c>
      <c r="AF1805" s="11" t="str">
        <f t="shared" si="515"/>
        <v>-</v>
      </c>
      <c r="AG1805" s="91" t="s">
        <v>11071</v>
      </c>
      <c r="AH1805" s="89" t="s">
        <v>11071</v>
      </c>
      <c r="AI1805" s="89" t="s">
        <v>5344</v>
      </c>
      <c r="AJ1805" s="10" t="str">
        <f t="shared" si="516"/>
        <v>-</v>
      </c>
      <c r="AK1805" s="87" t="str">
        <f t="shared" si="517"/>
        <v>-</v>
      </c>
      <c r="AL1805" s="90" t="s">
        <v>11071</v>
      </c>
      <c r="AM1805" s="89" t="s">
        <v>11071</v>
      </c>
      <c r="AN1805" s="89" t="s">
        <v>5344</v>
      </c>
      <c r="AO1805" s="10" t="str">
        <f t="shared" si="518"/>
        <v>-</v>
      </c>
      <c r="AP1805" s="11" t="str">
        <f t="shared" si="519"/>
        <v>-</v>
      </c>
      <c r="AQ1805" s="91" t="s">
        <v>11071</v>
      </c>
      <c r="AR1805" s="89" t="s">
        <v>5344</v>
      </c>
      <c r="AS1805" s="89" t="s">
        <v>5344</v>
      </c>
      <c r="AT1805" s="10" t="str">
        <f t="shared" si="520"/>
        <v>-</v>
      </c>
      <c r="AU1805" s="87" t="str">
        <f t="shared" si="521"/>
        <v>-</v>
      </c>
      <c r="AV1805" s="15"/>
    </row>
    <row r="1806" spans="3:48" ht="50.1" customHeight="1">
      <c r="C1806" s="5"/>
      <c r="D1806" s="64" t="s">
        <v>3551</v>
      </c>
      <c r="E1806" s="65" t="s">
        <v>5276</v>
      </c>
      <c r="F1806" s="67" t="s">
        <v>3552</v>
      </c>
      <c r="G1806" s="29">
        <v>328</v>
      </c>
      <c r="H1806" s="13">
        <v>297</v>
      </c>
      <c r="I1806" s="10">
        <f t="shared" si="504"/>
        <v>31</v>
      </c>
      <c r="J1806" s="87">
        <f t="shared" si="505"/>
        <v>10.437710437710438</v>
      </c>
      <c r="K1806" s="29">
        <v>0</v>
      </c>
      <c r="L1806" s="13">
        <v>0</v>
      </c>
      <c r="M1806" s="10" t="str">
        <f t="shared" si="506"/>
        <v>-</v>
      </c>
      <c r="N1806" s="87" t="str">
        <f t="shared" si="507"/>
        <v>-</v>
      </c>
      <c r="O1806" s="29">
        <v>0</v>
      </c>
      <c r="P1806" s="13">
        <v>0</v>
      </c>
      <c r="Q1806" s="10" t="str">
        <f t="shared" si="508"/>
        <v>-</v>
      </c>
      <c r="R1806" s="87" t="str">
        <f t="shared" si="509"/>
        <v>-</v>
      </c>
      <c r="S1806" s="29">
        <v>328</v>
      </c>
      <c r="T1806" s="13">
        <v>297</v>
      </c>
      <c r="U1806" s="10">
        <f t="shared" si="510"/>
        <v>31</v>
      </c>
      <c r="V1806" s="87">
        <f t="shared" si="511"/>
        <v>10.437710437710438</v>
      </c>
      <c r="W1806" s="88" t="s">
        <v>9271</v>
      </c>
      <c r="X1806" s="89">
        <v>327.93099999999998</v>
      </c>
      <c r="Y1806" s="89">
        <v>296.589</v>
      </c>
      <c r="Z1806" s="10">
        <f t="shared" si="512"/>
        <v>31.341999999999985</v>
      </c>
      <c r="AA1806" s="87">
        <f t="shared" si="513"/>
        <v>10.567485645118325</v>
      </c>
      <c r="AB1806" s="90" t="s">
        <v>11071</v>
      </c>
      <c r="AC1806" s="89" t="s">
        <v>11071</v>
      </c>
      <c r="AD1806" s="89" t="s">
        <v>5344</v>
      </c>
      <c r="AE1806" s="10" t="str">
        <f t="shared" si="514"/>
        <v>-</v>
      </c>
      <c r="AF1806" s="11" t="str">
        <f t="shared" si="515"/>
        <v>-</v>
      </c>
      <c r="AG1806" s="91" t="s">
        <v>11071</v>
      </c>
      <c r="AH1806" s="89" t="s">
        <v>11071</v>
      </c>
      <c r="AI1806" s="89" t="s">
        <v>5344</v>
      </c>
      <c r="AJ1806" s="10" t="str">
        <f t="shared" si="516"/>
        <v>-</v>
      </c>
      <c r="AK1806" s="87" t="str">
        <f t="shared" si="517"/>
        <v>-</v>
      </c>
      <c r="AL1806" s="90" t="s">
        <v>11071</v>
      </c>
      <c r="AM1806" s="89" t="s">
        <v>11071</v>
      </c>
      <c r="AN1806" s="89" t="s">
        <v>5344</v>
      </c>
      <c r="AO1806" s="10" t="str">
        <f t="shared" si="518"/>
        <v>-</v>
      </c>
      <c r="AP1806" s="11" t="str">
        <f t="shared" si="519"/>
        <v>-</v>
      </c>
      <c r="AQ1806" s="91" t="s">
        <v>11071</v>
      </c>
      <c r="AR1806" s="89" t="s">
        <v>5344</v>
      </c>
      <c r="AS1806" s="89" t="s">
        <v>5344</v>
      </c>
      <c r="AT1806" s="10" t="str">
        <f t="shared" si="520"/>
        <v>-</v>
      </c>
      <c r="AU1806" s="87" t="str">
        <f t="shared" si="521"/>
        <v>-</v>
      </c>
      <c r="AV1806" s="15"/>
    </row>
    <row r="1807" spans="3:48" ht="50.1" customHeight="1">
      <c r="C1807" s="5"/>
      <c r="D1807" s="64" t="s">
        <v>3553</v>
      </c>
      <c r="E1807" s="65" t="s">
        <v>5276</v>
      </c>
      <c r="F1807" s="67" t="s">
        <v>3554</v>
      </c>
      <c r="G1807" s="29">
        <v>42</v>
      </c>
      <c r="H1807" s="13">
        <v>42</v>
      </c>
      <c r="I1807" s="10">
        <f t="shared" si="504"/>
        <v>0</v>
      </c>
      <c r="J1807" s="87">
        <f t="shared" si="505"/>
        <v>0</v>
      </c>
      <c r="K1807" s="29">
        <v>42</v>
      </c>
      <c r="L1807" s="13">
        <v>42</v>
      </c>
      <c r="M1807" s="10">
        <f t="shared" si="506"/>
        <v>0</v>
      </c>
      <c r="N1807" s="87">
        <f t="shared" si="507"/>
        <v>0</v>
      </c>
      <c r="O1807" s="29">
        <v>0</v>
      </c>
      <c r="P1807" s="13">
        <v>0</v>
      </c>
      <c r="Q1807" s="10" t="str">
        <f t="shared" si="508"/>
        <v>-</v>
      </c>
      <c r="R1807" s="87" t="str">
        <f t="shared" si="509"/>
        <v>-</v>
      </c>
      <c r="S1807" s="29">
        <v>0</v>
      </c>
      <c r="T1807" s="13">
        <v>0</v>
      </c>
      <c r="U1807" s="10" t="str">
        <f t="shared" si="510"/>
        <v>-</v>
      </c>
      <c r="V1807" s="87" t="str">
        <f t="shared" si="511"/>
        <v>-</v>
      </c>
      <c r="W1807" s="88" t="s">
        <v>11071</v>
      </c>
      <c r="X1807" s="89" t="s">
        <v>11071</v>
      </c>
      <c r="Y1807" s="89" t="s">
        <v>5344</v>
      </c>
      <c r="Z1807" s="10" t="str">
        <f t="shared" si="512"/>
        <v>-</v>
      </c>
      <c r="AA1807" s="87" t="str">
        <f t="shared" si="513"/>
        <v>-</v>
      </c>
      <c r="AB1807" s="90" t="s">
        <v>11071</v>
      </c>
      <c r="AC1807" s="89" t="s">
        <v>11071</v>
      </c>
      <c r="AD1807" s="89" t="s">
        <v>5344</v>
      </c>
      <c r="AE1807" s="10" t="str">
        <f t="shared" si="514"/>
        <v>-</v>
      </c>
      <c r="AF1807" s="11" t="str">
        <f t="shared" si="515"/>
        <v>-</v>
      </c>
      <c r="AG1807" s="91" t="s">
        <v>11071</v>
      </c>
      <c r="AH1807" s="89" t="s">
        <v>11071</v>
      </c>
      <c r="AI1807" s="89" t="s">
        <v>5344</v>
      </c>
      <c r="AJ1807" s="10" t="str">
        <f t="shared" si="516"/>
        <v>-</v>
      </c>
      <c r="AK1807" s="87" t="str">
        <f t="shared" si="517"/>
        <v>-</v>
      </c>
      <c r="AL1807" s="90" t="s">
        <v>11071</v>
      </c>
      <c r="AM1807" s="89" t="s">
        <v>11071</v>
      </c>
      <c r="AN1807" s="89" t="s">
        <v>5344</v>
      </c>
      <c r="AO1807" s="10" t="str">
        <f t="shared" si="518"/>
        <v>-</v>
      </c>
      <c r="AP1807" s="11" t="str">
        <f t="shared" si="519"/>
        <v>-</v>
      </c>
      <c r="AQ1807" s="91" t="s">
        <v>11071</v>
      </c>
      <c r="AR1807" s="89" t="s">
        <v>5344</v>
      </c>
      <c r="AS1807" s="89" t="s">
        <v>5344</v>
      </c>
      <c r="AT1807" s="10" t="str">
        <f t="shared" si="520"/>
        <v>-</v>
      </c>
      <c r="AU1807" s="87" t="str">
        <f t="shared" si="521"/>
        <v>-</v>
      </c>
      <c r="AV1807" s="15"/>
    </row>
    <row r="1808" spans="3:48" ht="50.1" customHeight="1">
      <c r="C1808" s="5"/>
      <c r="D1808" s="64" t="s">
        <v>3555</v>
      </c>
      <c r="E1808" s="65" t="s">
        <v>5276</v>
      </c>
      <c r="F1808" s="67" t="s">
        <v>3556</v>
      </c>
      <c r="G1808" s="29">
        <v>190</v>
      </c>
      <c r="H1808" s="13">
        <v>200</v>
      </c>
      <c r="I1808" s="10">
        <f t="shared" si="504"/>
        <v>-10</v>
      </c>
      <c r="J1808" s="87">
        <f t="shared" si="505"/>
        <v>-5</v>
      </c>
      <c r="K1808" s="29">
        <v>190</v>
      </c>
      <c r="L1808" s="13">
        <v>200</v>
      </c>
      <c r="M1808" s="10">
        <f t="shared" si="506"/>
        <v>-10</v>
      </c>
      <c r="N1808" s="87">
        <f t="shared" si="507"/>
        <v>-5</v>
      </c>
      <c r="O1808" s="29">
        <v>0</v>
      </c>
      <c r="P1808" s="13">
        <v>0</v>
      </c>
      <c r="Q1808" s="10" t="str">
        <f t="shared" si="508"/>
        <v>-</v>
      </c>
      <c r="R1808" s="87" t="str">
        <f t="shared" si="509"/>
        <v>-</v>
      </c>
      <c r="S1808" s="29">
        <v>0</v>
      </c>
      <c r="T1808" s="13">
        <v>0</v>
      </c>
      <c r="U1808" s="10" t="str">
        <f t="shared" si="510"/>
        <v>-</v>
      </c>
      <c r="V1808" s="87" t="str">
        <f t="shared" si="511"/>
        <v>-</v>
      </c>
      <c r="W1808" s="88" t="s">
        <v>11071</v>
      </c>
      <c r="X1808" s="89" t="s">
        <v>11071</v>
      </c>
      <c r="Y1808" s="89" t="s">
        <v>5344</v>
      </c>
      <c r="Z1808" s="10" t="str">
        <f t="shared" si="512"/>
        <v>-</v>
      </c>
      <c r="AA1808" s="87" t="str">
        <f t="shared" si="513"/>
        <v>-</v>
      </c>
      <c r="AB1808" s="90" t="s">
        <v>11071</v>
      </c>
      <c r="AC1808" s="89" t="s">
        <v>11071</v>
      </c>
      <c r="AD1808" s="89" t="s">
        <v>5344</v>
      </c>
      <c r="AE1808" s="10" t="str">
        <f t="shared" si="514"/>
        <v>-</v>
      </c>
      <c r="AF1808" s="11" t="str">
        <f t="shared" si="515"/>
        <v>-</v>
      </c>
      <c r="AG1808" s="91" t="s">
        <v>11071</v>
      </c>
      <c r="AH1808" s="89" t="s">
        <v>11071</v>
      </c>
      <c r="AI1808" s="89" t="s">
        <v>5344</v>
      </c>
      <c r="AJ1808" s="10" t="str">
        <f t="shared" si="516"/>
        <v>-</v>
      </c>
      <c r="AK1808" s="87" t="str">
        <f t="shared" si="517"/>
        <v>-</v>
      </c>
      <c r="AL1808" s="90" t="s">
        <v>11071</v>
      </c>
      <c r="AM1808" s="89" t="s">
        <v>11071</v>
      </c>
      <c r="AN1808" s="89" t="s">
        <v>5344</v>
      </c>
      <c r="AO1808" s="10" t="str">
        <f t="shared" si="518"/>
        <v>-</v>
      </c>
      <c r="AP1808" s="11" t="str">
        <f t="shared" si="519"/>
        <v>-</v>
      </c>
      <c r="AQ1808" s="91" t="s">
        <v>11071</v>
      </c>
      <c r="AR1808" s="89" t="s">
        <v>5344</v>
      </c>
      <c r="AS1808" s="89" t="s">
        <v>5344</v>
      </c>
      <c r="AT1808" s="10" t="str">
        <f t="shared" si="520"/>
        <v>-</v>
      </c>
      <c r="AU1808" s="87" t="str">
        <f t="shared" si="521"/>
        <v>-</v>
      </c>
      <c r="AV1808" s="15"/>
    </row>
    <row r="1809" spans="3:48" ht="50.1" customHeight="1">
      <c r="C1809" s="5"/>
      <c r="D1809" s="64" t="s">
        <v>3557</v>
      </c>
      <c r="E1809" s="65" t="s">
        <v>5276</v>
      </c>
      <c r="F1809" s="67" t="s">
        <v>3558</v>
      </c>
      <c r="G1809" s="29">
        <v>922</v>
      </c>
      <c r="H1809" s="13">
        <v>912</v>
      </c>
      <c r="I1809" s="10">
        <f t="shared" si="504"/>
        <v>10</v>
      </c>
      <c r="J1809" s="87">
        <f t="shared" si="505"/>
        <v>1.0964912280701753</v>
      </c>
      <c r="K1809" s="29">
        <v>0</v>
      </c>
      <c r="L1809" s="13">
        <v>0</v>
      </c>
      <c r="M1809" s="10" t="str">
        <f t="shared" si="506"/>
        <v>-</v>
      </c>
      <c r="N1809" s="87" t="str">
        <f t="shared" si="507"/>
        <v>-</v>
      </c>
      <c r="O1809" s="29">
        <v>0</v>
      </c>
      <c r="P1809" s="13">
        <v>0</v>
      </c>
      <c r="Q1809" s="10" t="str">
        <f t="shared" si="508"/>
        <v>-</v>
      </c>
      <c r="R1809" s="87" t="str">
        <f t="shared" si="509"/>
        <v>-</v>
      </c>
      <c r="S1809" s="29">
        <v>922</v>
      </c>
      <c r="T1809" s="13">
        <v>912</v>
      </c>
      <c r="U1809" s="10">
        <f t="shared" si="510"/>
        <v>10</v>
      </c>
      <c r="V1809" s="87">
        <f t="shared" si="511"/>
        <v>1.0964912280701753</v>
      </c>
      <c r="W1809" s="88" t="s">
        <v>6974</v>
      </c>
      <c r="X1809" s="89">
        <v>922</v>
      </c>
      <c r="Y1809" s="89">
        <v>912</v>
      </c>
      <c r="Z1809" s="10">
        <f t="shared" si="512"/>
        <v>10</v>
      </c>
      <c r="AA1809" s="87">
        <f t="shared" si="513"/>
        <v>1.0964912280701753</v>
      </c>
      <c r="AB1809" s="90" t="s">
        <v>11071</v>
      </c>
      <c r="AC1809" s="89" t="s">
        <v>11071</v>
      </c>
      <c r="AD1809" s="89" t="s">
        <v>5344</v>
      </c>
      <c r="AE1809" s="10" t="str">
        <f t="shared" si="514"/>
        <v>-</v>
      </c>
      <c r="AF1809" s="11" t="str">
        <f t="shared" si="515"/>
        <v>-</v>
      </c>
      <c r="AG1809" s="91" t="s">
        <v>11071</v>
      </c>
      <c r="AH1809" s="89" t="s">
        <v>11071</v>
      </c>
      <c r="AI1809" s="89" t="s">
        <v>5344</v>
      </c>
      <c r="AJ1809" s="10" t="str">
        <f t="shared" si="516"/>
        <v>-</v>
      </c>
      <c r="AK1809" s="87" t="str">
        <f t="shared" si="517"/>
        <v>-</v>
      </c>
      <c r="AL1809" s="90" t="s">
        <v>11071</v>
      </c>
      <c r="AM1809" s="89" t="s">
        <v>11071</v>
      </c>
      <c r="AN1809" s="89" t="s">
        <v>5344</v>
      </c>
      <c r="AO1809" s="10" t="str">
        <f t="shared" si="518"/>
        <v>-</v>
      </c>
      <c r="AP1809" s="11" t="str">
        <f t="shared" si="519"/>
        <v>-</v>
      </c>
      <c r="AQ1809" s="91" t="s">
        <v>11071</v>
      </c>
      <c r="AR1809" s="89" t="s">
        <v>5344</v>
      </c>
      <c r="AS1809" s="89" t="s">
        <v>5344</v>
      </c>
      <c r="AT1809" s="10" t="str">
        <f t="shared" si="520"/>
        <v>-</v>
      </c>
      <c r="AU1809" s="87" t="str">
        <f t="shared" si="521"/>
        <v>-</v>
      </c>
      <c r="AV1809" s="15"/>
    </row>
    <row r="1810" spans="3:48" ht="50.1" customHeight="1">
      <c r="C1810" s="5"/>
      <c r="D1810" s="64" t="s">
        <v>3559</v>
      </c>
      <c r="E1810" s="65" t="s">
        <v>5276</v>
      </c>
      <c r="F1810" s="67" t="s">
        <v>3560</v>
      </c>
      <c r="G1810" s="29">
        <v>327</v>
      </c>
      <c r="H1810" s="13">
        <v>327</v>
      </c>
      <c r="I1810" s="10">
        <f t="shared" si="504"/>
        <v>0</v>
      </c>
      <c r="J1810" s="87">
        <f t="shared" si="505"/>
        <v>0</v>
      </c>
      <c r="K1810" s="29">
        <v>0</v>
      </c>
      <c r="L1810" s="13">
        <v>0</v>
      </c>
      <c r="M1810" s="10" t="str">
        <f t="shared" si="506"/>
        <v>-</v>
      </c>
      <c r="N1810" s="87" t="str">
        <f t="shared" si="507"/>
        <v>-</v>
      </c>
      <c r="O1810" s="29">
        <v>0</v>
      </c>
      <c r="P1810" s="13">
        <v>0</v>
      </c>
      <c r="Q1810" s="10" t="str">
        <f t="shared" si="508"/>
        <v>-</v>
      </c>
      <c r="R1810" s="87" t="str">
        <f t="shared" si="509"/>
        <v>-</v>
      </c>
      <c r="S1810" s="29">
        <v>327</v>
      </c>
      <c r="T1810" s="13">
        <v>327</v>
      </c>
      <c r="U1810" s="10">
        <f t="shared" si="510"/>
        <v>0</v>
      </c>
      <c r="V1810" s="87">
        <f t="shared" si="511"/>
        <v>0</v>
      </c>
      <c r="W1810" s="88" t="s">
        <v>6426</v>
      </c>
      <c r="X1810" s="89">
        <v>327</v>
      </c>
      <c r="Y1810" s="89">
        <v>327</v>
      </c>
      <c r="Z1810" s="10">
        <f t="shared" si="512"/>
        <v>0</v>
      </c>
      <c r="AA1810" s="87">
        <f t="shared" si="513"/>
        <v>0</v>
      </c>
      <c r="AB1810" s="90" t="s">
        <v>11071</v>
      </c>
      <c r="AC1810" s="89" t="s">
        <v>11071</v>
      </c>
      <c r="AD1810" s="89" t="s">
        <v>5344</v>
      </c>
      <c r="AE1810" s="10" t="str">
        <f t="shared" si="514"/>
        <v>-</v>
      </c>
      <c r="AF1810" s="11" t="str">
        <f t="shared" si="515"/>
        <v>-</v>
      </c>
      <c r="AG1810" s="91" t="s">
        <v>11071</v>
      </c>
      <c r="AH1810" s="89" t="s">
        <v>11071</v>
      </c>
      <c r="AI1810" s="89" t="s">
        <v>5344</v>
      </c>
      <c r="AJ1810" s="10" t="str">
        <f t="shared" si="516"/>
        <v>-</v>
      </c>
      <c r="AK1810" s="87" t="str">
        <f t="shared" si="517"/>
        <v>-</v>
      </c>
      <c r="AL1810" s="90" t="s">
        <v>11071</v>
      </c>
      <c r="AM1810" s="89" t="s">
        <v>11071</v>
      </c>
      <c r="AN1810" s="89" t="s">
        <v>5344</v>
      </c>
      <c r="AO1810" s="10" t="str">
        <f t="shared" si="518"/>
        <v>-</v>
      </c>
      <c r="AP1810" s="11" t="str">
        <f t="shared" si="519"/>
        <v>-</v>
      </c>
      <c r="AQ1810" s="91" t="s">
        <v>11071</v>
      </c>
      <c r="AR1810" s="89" t="s">
        <v>5344</v>
      </c>
      <c r="AS1810" s="89" t="s">
        <v>5344</v>
      </c>
      <c r="AT1810" s="10" t="str">
        <f t="shared" si="520"/>
        <v>-</v>
      </c>
      <c r="AU1810" s="87" t="str">
        <f t="shared" si="521"/>
        <v>-</v>
      </c>
      <c r="AV1810" s="15"/>
    </row>
    <row r="1811" spans="3:48" ht="50.1" customHeight="1">
      <c r="C1811" s="5"/>
      <c r="D1811" s="64" t="s">
        <v>3561</v>
      </c>
      <c r="E1811" s="65" t="s">
        <v>5276</v>
      </c>
      <c r="F1811" s="67" t="s">
        <v>3562</v>
      </c>
      <c r="G1811" s="29">
        <v>77</v>
      </c>
      <c r="H1811" s="13">
        <v>75</v>
      </c>
      <c r="I1811" s="10">
        <f t="shared" si="504"/>
        <v>2</v>
      </c>
      <c r="J1811" s="87">
        <f t="shared" si="505"/>
        <v>2.666666666666667</v>
      </c>
      <c r="K1811" s="29">
        <v>77</v>
      </c>
      <c r="L1811" s="13">
        <v>75</v>
      </c>
      <c r="M1811" s="10">
        <f t="shared" si="506"/>
        <v>2</v>
      </c>
      <c r="N1811" s="87">
        <f t="shared" si="507"/>
        <v>2.666666666666667</v>
      </c>
      <c r="O1811" s="29">
        <v>0</v>
      </c>
      <c r="P1811" s="13">
        <v>0</v>
      </c>
      <c r="Q1811" s="10" t="str">
        <f t="shared" si="508"/>
        <v>-</v>
      </c>
      <c r="R1811" s="87" t="str">
        <f t="shared" si="509"/>
        <v>-</v>
      </c>
      <c r="S1811" s="29">
        <v>0</v>
      </c>
      <c r="T1811" s="13">
        <v>0</v>
      </c>
      <c r="U1811" s="10" t="str">
        <f t="shared" si="510"/>
        <v>-</v>
      </c>
      <c r="V1811" s="87" t="str">
        <f t="shared" si="511"/>
        <v>-</v>
      </c>
      <c r="W1811" s="88" t="s">
        <v>11071</v>
      </c>
      <c r="X1811" s="89" t="s">
        <v>11071</v>
      </c>
      <c r="Y1811" s="89" t="s">
        <v>5344</v>
      </c>
      <c r="Z1811" s="10" t="str">
        <f t="shared" si="512"/>
        <v>-</v>
      </c>
      <c r="AA1811" s="87" t="str">
        <f t="shared" si="513"/>
        <v>-</v>
      </c>
      <c r="AB1811" s="90" t="s">
        <v>11071</v>
      </c>
      <c r="AC1811" s="89" t="s">
        <v>11071</v>
      </c>
      <c r="AD1811" s="89" t="s">
        <v>5344</v>
      </c>
      <c r="AE1811" s="10" t="str">
        <f t="shared" si="514"/>
        <v>-</v>
      </c>
      <c r="AF1811" s="11" t="str">
        <f t="shared" si="515"/>
        <v>-</v>
      </c>
      <c r="AG1811" s="91" t="s">
        <v>11071</v>
      </c>
      <c r="AH1811" s="89" t="s">
        <v>11071</v>
      </c>
      <c r="AI1811" s="89" t="s">
        <v>5344</v>
      </c>
      <c r="AJ1811" s="10" t="str">
        <f t="shared" si="516"/>
        <v>-</v>
      </c>
      <c r="AK1811" s="87" t="str">
        <f t="shared" si="517"/>
        <v>-</v>
      </c>
      <c r="AL1811" s="90" t="s">
        <v>11071</v>
      </c>
      <c r="AM1811" s="89" t="s">
        <v>11071</v>
      </c>
      <c r="AN1811" s="89" t="s">
        <v>5344</v>
      </c>
      <c r="AO1811" s="10" t="str">
        <f t="shared" si="518"/>
        <v>-</v>
      </c>
      <c r="AP1811" s="11" t="str">
        <f t="shared" si="519"/>
        <v>-</v>
      </c>
      <c r="AQ1811" s="91" t="s">
        <v>11071</v>
      </c>
      <c r="AR1811" s="89" t="s">
        <v>5344</v>
      </c>
      <c r="AS1811" s="89" t="s">
        <v>5344</v>
      </c>
      <c r="AT1811" s="10" t="str">
        <f t="shared" si="520"/>
        <v>-</v>
      </c>
      <c r="AU1811" s="87" t="str">
        <f t="shared" si="521"/>
        <v>-</v>
      </c>
      <c r="AV1811" s="15"/>
    </row>
    <row r="1812" spans="3:48" ht="50.1" customHeight="1">
      <c r="C1812" s="5"/>
      <c r="D1812" s="64" t="s">
        <v>3563</v>
      </c>
      <c r="E1812" s="65" t="s">
        <v>5276</v>
      </c>
      <c r="F1812" s="67" t="s">
        <v>3564</v>
      </c>
      <c r="G1812" s="29">
        <v>25</v>
      </c>
      <c r="H1812" s="13">
        <v>25</v>
      </c>
      <c r="I1812" s="10">
        <f t="shared" si="504"/>
        <v>0</v>
      </c>
      <c r="J1812" s="87">
        <f t="shared" si="505"/>
        <v>0</v>
      </c>
      <c r="K1812" s="29">
        <v>25</v>
      </c>
      <c r="L1812" s="13">
        <v>25</v>
      </c>
      <c r="M1812" s="10">
        <f t="shared" si="506"/>
        <v>0</v>
      </c>
      <c r="N1812" s="87">
        <f t="shared" si="507"/>
        <v>0</v>
      </c>
      <c r="O1812" s="29">
        <v>0</v>
      </c>
      <c r="P1812" s="13">
        <v>0</v>
      </c>
      <c r="Q1812" s="10" t="str">
        <f t="shared" si="508"/>
        <v>-</v>
      </c>
      <c r="R1812" s="87" t="str">
        <f t="shared" si="509"/>
        <v>-</v>
      </c>
      <c r="S1812" s="29">
        <v>0</v>
      </c>
      <c r="T1812" s="13">
        <v>0</v>
      </c>
      <c r="U1812" s="10" t="str">
        <f t="shared" si="510"/>
        <v>-</v>
      </c>
      <c r="V1812" s="87" t="str">
        <f t="shared" si="511"/>
        <v>-</v>
      </c>
      <c r="W1812" s="88" t="s">
        <v>11071</v>
      </c>
      <c r="X1812" s="89" t="s">
        <v>11071</v>
      </c>
      <c r="Y1812" s="89" t="s">
        <v>5344</v>
      </c>
      <c r="Z1812" s="10" t="str">
        <f t="shared" si="512"/>
        <v>-</v>
      </c>
      <c r="AA1812" s="87" t="str">
        <f t="shared" si="513"/>
        <v>-</v>
      </c>
      <c r="AB1812" s="90" t="s">
        <v>11071</v>
      </c>
      <c r="AC1812" s="89" t="s">
        <v>11071</v>
      </c>
      <c r="AD1812" s="89" t="s">
        <v>5344</v>
      </c>
      <c r="AE1812" s="10" t="str">
        <f t="shared" si="514"/>
        <v>-</v>
      </c>
      <c r="AF1812" s="11" t="str">
        <f t="shared" si="515"/>
        <v>-</v>
      </c>
      <c r="AG1812" s="91" t="s">
        <v>11071</v>
      </c>
      <c r="AH1812" s="89" t="s">
        <v>11071</v>
      </c>
      <c r="AI1812" s="89" t="s">
        <v>5344</v>
      </c>
      <c r="AJ1812" s="10" t="str">
        <f t="shared" si="516"/>
        <v>-</v>
      </c>
      <c r="AK1812" s="87" t="str">
        <f t="shared" si="517"/>
        <v>-</v>
      </c>
      <c r="AL1812" s="90" t="s">
        <v>11071</v>
      </c>
      <c r="AM1812" s="89" t="s">
        <v>11071</v>
      </c>
      <c r="AN1812" s="89" t="s">
        <v>5344</v>
      </c>
      <c r="AO1812" s="10" t="str">
        <f t="shared" si="518"/>
        <v>-</v>
      </c>
      <c r="AP1812" s="11" t="str">
        <f t="shared" si="519"/>
        <v>-</v>
      </c>
      <c r="AQ1812" s="91" t="s">
        <v>11071</v>
      </c>
      <c r="AR1812" s="89" t="s">
        <v>5344</v>
      </c>
      <c r="AS1812" s="89" t="s">
        <v>5344</v>
      </c>
      <c r="AT1812" s="10" t="str">
        <f t="shared" si="520"/>
        <v>-</v>
      </c>
      <c r="AU1812" s="87" t="str">
        <f t="shared" si="521"/>
        <v>-</v>
      </c>
      <c r="AV1812" s="15"/>
    </row>
    <row r="1813" spans="3:48" ht="50.1" customHeight="1">
      <c r="C1813" s="5"/>
      <c r="D1813" s="64" t="s">
        <v>3565</v>
      </c>
      <c r="E1813" s="65" t="s">
        <v>5276</v>
      </c>
      <c r="F1813" s="67" t="s">
        <v>3566</v>
      </c>
      <c r="G1813" s="29">
        <v>305</v>
      </c>
      <c r="H1813" s="13">
        <v>235</v>
      </c>
      <c r="I1813" s="10">
        <f t="shared" si="504"/>
        <v>70</v>
      </c>
      <c r="J1813" s="87">
        <f t="shared" si="505"/>
        <v>29.787234042553191</v>
      </c>
      <c r="K1813" s="29">
        <v>201</v>
      </c>
      <c r="L1813" s="13">
        <v>131</v>
      </c>
      <c r="M1813" s="10">
        <f t="shared" si="506"/>
        <v>70</v>
      </c>
      <c r="N1813" s="87">
        <f t="shared" si="507"/>
        <v>53.435114503816791</v>
      </c>
      <c r="O1813" s="29">
        <v>0</v>
      </c>
      <c r="P1813" s="13">
        <v>0</v>
      </c>
      <c r="Q1813" s="10" t="str">
        <f t="shared" si="508"/>
        <v>-</v>
      </c>
      <c r="R1813" s="87" t="str">
        <f t="shared" si="509"/>
        <v>-</v>
      </c>
      <c r="S1813" s="29">
        <v>104</v>
      </c>
      <c r="T1813" s="13">
        <v>104</v>
      </c>
      <c r="U1813" s="10">
        <f t="shared" si="510"/>
        <v>0</v>
      </c>
      <c r="V1813" s="87">
        <f t="shared" si="511"/>
        <v>0</v>
      </c>
      <c r="W1813" s="88" t="s">
        <v>9885</v>
      </c>
      <c r="X1813" s="89">
        <v>104</v>
      </c>
      <c r="Y1813" s="89">
        <v>104</v>
      </c>
      <c r="Z1813" s="10">
        <f t="shared" si="512"/>
        <v>0</v>
      </c>
      <c r="AA1813" s="87">
        <f t="shared" si="513"/>
        <v>0</v>
      </c>
      <c r="AB1813" s="90" t="s">
        <v>11071</v>
      </c>
      <c r="AC1813" s="89" t="s">
        <v>11071</v>
      </c>
      <c r="AD1813" s="89" t="s">
        <v>5344</v>
      </c>
      <c r="AE1813" s="10" t="str">
        <f t="shared" si="514"/>
        <v>-</v>
      </c>
      <c r="AF1813" s="11" t="str">
        <f t="shared" si="515"/>
        <v>-</v>
      </c>
      <c r="AG1813" s="91" t="s">
        <v>11071</v>
      </c>
      <c r="AH1813" s="89" t="s">
        <v>11071</v>
      </c>
      <c r="AI1813" s="89" t="s">
        <v>5344</v>
      </c>
      <c r="AJ1813" s="10" t="str">
        <f t="shared" si="516"/>
        <v>-</v>
      </c>
      <c r="AK1813" s="87" t="str">
        <f t="shared" si="517"/>
        <v>-</v>
      </c>
      <c r="AL1813" s="90" t="s">
        <v>11071</v>
      </c>
      <c r="AM1813" s="89" t="s">
        <v>11071</v>
      </c>
      <c r="AN1813" s="89" t="s">
        <v>5344</v>
      </c>
      <c r="AO1813" s="10" t="str">
        <f t="shared" si="518"/>
        <v>-</v>
      </c>
      <c r="AP1813" s="11" t="str">
        <f t="shared" si="519"/>
        <v>-</v>
      </c>
      <c r="AQ1813" s="91" t="s">
        <v>11071</v>
      </c>
      <c r="AR1813" s="89" t="s">
        <v>5344</v>
      </c>
      <c r="AS1813" s="89" t="s">
        <v>5344</v>
      </c>
      <c r="AT1813" s="10" t="str">
        <f t="shared" si="520"/>
        <v>-</v>
      </c>
      <c r="AU1813" s="87" t="str">
        <f t="shared" si="521"/>
        <v>-</v>
      </c>
      <c r="AV1813" s="15"/>
    </row>
    <row r="1814" spans="3:48" ht="50.1" customHeight="1">
      <c r="C1814" s="5"/>
      <c r="D1814" s="64" t="s">
        <v>3567</v>
      </c>
      <c r="E1814" s="65" t="s">
        <v>5276</v>
      </c>
      <c r="F1814" s="67" t="s">
        <v>3568</v>
      </c>
      <c r="G1814" s="29">
        <v>1376</v>
      </c>
      <c r="H1814" s="13">
        <v>1255</v>
      </c>
      <c r="I1814" s="10">
        <f t="shared" si="504"/>
        <v>121</v>
      </c>
      <c r="J1814" s="87">
        <f t="shared" si="505"/>
        <v>9.6414342629482075</v>
      </c>
      <c r="K1814" s="29">
        <v>1246</v>
      </c>
      <c r="L1814" s="13">
        <v>1255</v>
      </c>
      <c r="M1814" s="10">
        <f t="shared" si="506"/>
        <v>-9</v>
      </c>
      <c r="N1814" s="87">
        <f t="shared" si="507"/>
        <v>-0.71713147410358569</v>
      </c>
      <c r="O1814" s="29">
        <v>0</v>
      </c>
      <c r="P1814" s="13">
        <v>0</v>
      </c>
      <c r="Q1814" s="10" t="str">
        <f t="shared" si="508"/>
        <v>-</v>
      </c>
      <c r="R1814" s="87" t="str">
        <f t="shared" si="509"/>
        <v>-</v>
      </c>
      <c r="S1814" s="29">
        <v>130</v>
      </c>
      <c r="T1814" s="13">
        <v>0</v>
      </c>
      <c r="U1814" s="10">
        <f t="shared" si="510"/>
        <v>130</v>
      </c>
      <c r="V1814" s="87" t="str">
        <f t="shared" si="511"/>
        <v>-</v>
      </c>
      <c r="W1814" s="88" t="s">
        <v>9954</v>
      </c>
      <c r="X1814" s="89">
        <v>130</v>
      </c>
      <c r="Y1814" s="89" t="s">
        <v>5344</v>
      </c>
      <c r="Z1814" s="10" t="str">
        <f t="shared" si="512"/>
        <v>-</v>
      </c>
      <c r="AA1814" s="87" t="str">
        <f t="shared" si="513"/>
        <v>-</v>
      </c>
      <c r="AB1814" s="90" t="s">
        <v>11071</v>
      </c>
      <c r="AC1814" s="89" t="s">
        <v>11071</v>
      </c>
      <c r="AD1814" s="89" t="s">
        <v>5344</v>
      </c>
      <c r="AE1814" s="10" t="str">
        <f t="shared" si="514"/>
        <v>-</v>
      </c>
      <c r="AF1814" s="11" t="str">
        <f t="shared" si="515"/>
        <v>-</v>
      </c>
      <c r="AG1814" s="91" t="s">
        <v>11071</v>
      </c>
      <c r="AH1814" s="89" t="s">
        <v>11071</v>
      </c>
      <c r="AI1814" s="89" t="s">
        <v>5344</v>
      </c>
      <c r="AJ1814" s="10" t="str">
        <f t="shared" si="516"/>
        <v>-</v>
      </c>
      <c r="AK1814" s="87" t="str">
        <f t="shared" si="517"/>
        <v>-</v>
      </c>
      <c r="AL1814" s="90" t="s">
        <v>11071</v>
      </c>
      <c r="AM1814" s="89" t="s">
        <v>11071</v>
      </c>
      <c r="AN1814" s="89" t="s">
        <v>5344</v>
      </c>
      <c r="AO1814" s="10" t="str">
        <f t="shared" si="518"/>
        <v>-</v>
      </c>
      <c r="AP1814" s="11" t="str">
        <f t="shared" si="519"/>
        <v>-</v>
      </c>
      <c r="AQ1814" s="91" t="s">
        <v>11071</v>
      </c>
      <c r="AR1814" s="89" t="s">
        <v>5344</v>
      </c>
      <c r="AS1814" s="89" t="s">
        <v>5344</v>
      </c>
      <c r="AT1814" s="10" t="str">
        <f t="shared" si="520"/>
        <v>-</v>
      </c>
      <c r="AU1814" s="87" t="str">
        <f t="shared" si="521"/>
        <v>-</v>
      </c>
      <c r="AV1814" s="15"/>
    </row>
    <row r="1815" spans="3:48" ht="50.1" customHeight="1">
      <c r="C1815" s="5"/>
      <c r="D1815" s="64" t="s">
        <v>3569</v>
      </c>
      <c r="E1815" s="65" t="s">
        <v>5276</v>
      </c>
      <c r="F1815" s="67" t="s">
        <v>3570</v>
      </c>
      <c r="G1815" s="29">
        <v>550</v>
      </c>
      <c r="H1815" s="13">
        <v>560</v>
      </c>
      <c r="I1815" s="10">
        <f t="shared" si="504"/>
        <v>-10</v>
      </c>
      <c r="J1815" s="87">
        <f t="shared" si="505"/>
        <v>-1.7857142857142856</v>
      </c>
      <c r="K1815" s="29">
        <v>86</v>
      </c>
      <c r="L1815" s="13">
        <v>64</v>
      </c>
      <c r="M1815" s="10">
        <f t="shared" si="506"/>
        <v>22</v>
      </c>
      <c r="N1815" s="87">
        <f t="shared" si="507"/>
        <v>34.375</v>
      </c>
      <c r="O1815" s="29">
        <v>0</v>
      </c>
      <c r="P1815" s="13">
        <v>0</v>
      </c>
      <c r="Q1815" s="10" t="str">
        <f t="shared" si="508"/>
        <v>-</v>
      </c>
      <c r="R1815" s="87" t="str">
        <f t="shared" si="509"/>
        <v>-</v>
      </c>
      <c r="S1815" s="29">
        <v>464</v>
      </c>
      <c r="T1815" s="13">
        <v>495</v>
      </c>
      <c r="U1815" s="10">
        <f t="shared" si="510"/>
        <v>-31</v>
      </c>
      <c r="V1815" s="87">
        <f t="shared" si="511"/>
        <v>-6.262626262626263</v>
      </c>
      <c r="W1815" s="88" t="s">
        <v>9885</v>
      </c>
      <c r="X1815" s="89">
        <v>464</v>
      </c>
      <c r="Y1815" s="89">
        <v>495</v>
      </c>
      <c r="Z1815" s="10">
        <f t="shared" si="512"/>
        <v>-31</v>
      </c>
      <c r="AA1815" s="87">
        <f t="shared" si="513"/>
        <v>-6.262626262626263</v>
      </c>
      <c r="AB1815" s="90" t="s">
        <v>11071</v>
      </c>
      <c r="AC1815" s="89" t="s">
        <v>11071</v>
      </c>
      <c r="AD1815" s="89" t="s">
        <v>5344</v>
      </c>
      <c r="AE1815" s="10" t="str">
        <f t="shared" si="514"/>
        <v>-</v>
      </c>
      <c r="AF1815" s="11" t="str">
        <f t="shared" si="515"/>
        <v>-</v>
      </c>
      <c r="AG1815" s="91" t="s">
        <v>11071</v>
      </c>
      <c r="AH1815" s="89" t="s">
        <v>11071</v>
      </c>
      <c r="AI1815" s="89" t="s">
        <v>5344</v>
      </c>
      <c r="AJ1815" s="10" t="str">
        <f t="shared" si="516"/>
        <v>-</v>
      </c>
      <c r="AK1815" s="87" t="str">
        <f t="shared" si="517"/>
        <v>-</v>
      </c>
      <c r="AL1815" s="90" t="s">
        <v>11071</v>
      </c>
      <c r="AM1815" s="89" t="s">
        <v>11071</v>
      </c>
      <c r="AN1815" s="89" t="s">
        <v>5344</v>
      </c>
      <c r="AO1815" s="10" t="str">
        <f t="shared" si="518"/>
        <v>-</v>
      </c>
      <c r="AP1815" s="11" t="str">
        <f t="shared" si="519"/>
        <v>-</v>
      </c>
      <c r="AQ1815" s="91" t="s">
        <v>11071</v>
      </c>
      <c r="AR1815" s="89" t="s">
        <v>5344</v>
      </c>
      <c r="AS1815" s="89" t="s">
        <v>5344</v>
      </c>
      <c r="AT1815" s="10" t="str">
        <f t="shared" si="520"/>
        <v>-</v>
      </c>
      <c r="AU1815" s="87" t="str">
        <f t="shared" si="521"/>
        <v>-</v>
      </c>
      <c r="AV1815" s="15"/>
    </row>
    <row r="1816" spans="3:48" ht="50.1" customHeight="1">
      <c r="C1816" s="5"/>
      <c r="D1816" s="64" t="s">
        <v>3571</v>
      </c>
      <c r="E1816" s="65" t="s">
        <v>5277</v>
      </c>
      <c r="F1816" s="67" t="s">
        <v>3572</v>
      </c>
      <c r="G1816" s="29">
        <v>8696</v>
      </c>
      <c r="H1816" s="13">
        <v>7634</v>
      </c>
      <c r="I1816" s="10">
        <f t="shared" si="504"/>
        <v>1062</v>
      </c>
      <c r="J1816" s="87">
        <f t="shared" si="505"/>
        <v>13.911448781765785</v>
      </c>
      <c r="K1816" s="29">
        <v>5343</v>
      </c>
      <c r="L1816" s="13">
        <v>4725</v>
      </c>
      <c r="M1816" s="10">
        <f t="shared" si="506"/>
        <v>618</v>
      </c>
      <c r="N1816" s="87">
        <f t="shared" si="507"/>
        <v>13.079365079365079</v>
      </c>
      <c r="O1816" s="29">
        <v>1590</v>
      </c>
      <c r="P1816" s="13">
        <v>1589</v>
      </c>
      <c r="Q1816" s="10">
        <f t="shared" si="508"/>
        <v>1</v>
      </c>
      <c r="R1816" s="87">
        <f t="shared" si="509"/>
        <v>6.293266205160479E-2</v>
      </c>
      <c r="S1816" s="29">
        <v>1763</v>
      </c>
      <c r="T1816" s="13">
        <v>1320</v>
      </c>
      <c r="U1816" s="10">
        <f t="shared" si="510"/>
        <v>443</v>
      </c>
      <c r="V1816" s="87">
        <f t="shared" si="511"/>
        <v>33.560606060606062</v>
      </c>
      <c r="W1816" s="88" t="s">
        <v>9955</v>
      </c>
      <c r="X1816" s="89">
        <v>300</v>
      </c>
      <c r="Y1816" s="89" t="s">
        <v>5344</v>
      </c>
      <c r="Z1816" s="10" t="str">
        <f t="shared" si="512"/>
        <v>-</v>
      </c>
      <c r="AA1816" s="87" t="str">
        <f t="shared" si="513"/>
        <v>-</v>
      </c>
      <c r="AB1816" s="90" t="s">
        <v>5342</v>
      </c>
      <c r="AC1816" s="89">
        <v>245</v>
      </c>
      <c r="AD1816" s="89">
        <v>245</v>
      </c>
      <c r="AE1816" s="10">
        <f t="shared" si="514"/>
        <v>0</v>
      </c>
      <c r="AF1816" s="11">
        <f t="shared" si="515"/>
        <v>0</v>
      </c>
      <c r="AG1816" s="91" t="s">
        <v>9956</v>
      </c>
      <c r="AH1816" s="89">
        <v>178</v>
      </c>
      <c r="AI1816" s="89">
        <v>177</v>
      </c>
      <c r="AJ1816" s="10">
        <f t="shared" si="516"/>
        <v>1</v>
      </c>
      <c r="AK1816" s="87">
        <f t="shared" si="517"/>
        <v>0.56497175141242939</v>
      </c>
      <c r="AL1816" s="90" t="s">
        <v>9957</v>
      </c>
      <c r="AM1816" s="89">
        <v>167</v>
      </c>
      <c r="AN1816" s="89">
        <v>156</v>
      </c>
      <c r="AO1816" s="10">
        <f t="shared" si="518"/>
        <v>11</v>
      </c>
      <c r="AP1816" s="11">
        <f t="shared" si="519"/>
        <v>7.0512820512820511</v>
      </c>
      <c r="AQ1816" s="91" t="s">
        <v>9958</v>
      </c>
      <c r="AR1816" s="89">
        <v>131</v>
      </c>
      <c r="AS1816" s="89">
        <v>134</v>
      </c>
      <c r="AT1816" s="10">
        <f t="shared" si="520"/>
        <v>-3</v>
      </c>
      <c r="AU1816" s="87">
        <f t="shared" si="521"/>
        <v>-2.2388059701492535</v>
      </c>
      <c r="AV1816" s="19" t="s">
        <v>6975</v>
      </c>
    </row>
    <row r="1817" spans="3:48" ht="50.1" customHeight="1">
      <c r="C1817" s="5"/>
      <c r="D1817" s="64" t="s">
        <v>3573</v>
      </c>
      <c r="E1817" s="65" t="s">
        <v>5277</v>
      </c>
      <c r="F1817" s="67" t="s">
        <v>3574</v>
      </c>
      <c r="G1817" s="29">
        <v>2703</v>
      </c>
      <c r="H1817" s="13">
        <v>2823</v>
      </c>
      <c r="I1817" s="10">
        <f t="shared" si="504"/>
        <v>-120</v>
      </c>
      <c r="J1817" s="87">
        <f t="shared" si="505"/>
        <v>-4.2507970244420834</v>
      </c>
      <c r="K1817" s="29">
        <v>2327</v>
      </c>
      <c r="L1817" s="13">
        <v>2462</v>
      </c>
      <c r="M1817" s="10">
        <f t="shared" si="506"/>
        <v>-135</v>
      </c>
      <c r="N1817" s="87">
        <f t="shared" si="507"/>
        <v>-5.4833468724614134</v>
      </c>
      <c r="O1817" s="29">
        <v>2</v>
      </c>
      <c r="P1817" s="13">
        <v>2</v>
      </c>
      <c r="Q1817" s="10">
        <f t="shared" si="508"/>
        <v>0</v>
      </c>
      <c r="R1817" s="87">
        <f t="shared" si="509"/>
        <v>0</v>
      </c>
      <c r="S1817" s="29">
        <v>373</v>
      </c>
      <c r="T1817" s="13">
        <v>359</v>
      </c>
      <c r="U1817" s="10">
        <f t="shared" si="510"/>
        <v>14</v>
      </c>
      <c r="V1817" s="87">
        <f t="shared" si="511"/>
        <v>3.8997214484679668</v>
      </c>
      <c r="W1817" s="88" t="s">
        <v>5389</v>
      </c>
      <c r="X1817" s="89">
        <v>140</v>
      </c>
      <c r="Y1817" s="89">
        <v>140</v>
      </c>
      <c r="Z1817" s="10">
        <f t="shared" si="512"/>
        <v>0</v>
      </c>
      <c r="AA1817" s="87">
        <f t="shared" si="513"/>
        <v>0</v>
      </c>
      <c r="AB1817" s="90" t="s">
        <v>7631</v>
      </c>
      <c r="AC1817" s="89">
        <v>92</v>
      </c>
      <c r="AD1817" s="89">
        <v>76</v>
      </c>
      <c r="AE1817" s="10">
        <f t="shared" si="514"/>
        <v>16</v>
      </c>
      <c r="AF1817" s="11">
        <f t="shared" si="515"/>
        <v>21.052631578947366</v>
      </c>
      <c r="AG1817" s="91" t="s">
        <v>9959</v>
      </c>
      <c r="AH1817" s="89">
        <v>47</v>
      </c>
      <c r="AI1817" s="89">
        <v>48</v>
      </c>
      <c r="AJ1817" s="10">
        <f t="shared" si="516"/>
        <v>-1</v>
      </c>
      <c r="AK1817" s="87">
        <f t="shared" si="517"/>
        <v>-2.083333333333333</v>
      </c>
      <c r="AL1817" s="90" t="s">
        <v>9960</v>
      </c>
      <c r="AM1817" s="89">
        <v>44</v>
      </c>
      <c r="AN1817" s="89">
        <v>44</v>
      </c>
      <c r="AO1817" s="10">
        <f t="shared" si="518"/>
        <v>0</v>
      </c>
      <c r="AP1817" s="11">
        <f t="shared" si="519"/>
        <v>0</v>
      </c>
      <c r="AQ1817" s="91" t="s">
        <v>7720</v>
      </c>
      <c r="AR1817" s="89">
        <v>20</v>
      </c>
      <c r="AS1817" s="89">
        <v>20</v>
      </c>
      <c r="AT1817" s="10">
        <f t="shared" si="520"/>
        <v>0</v>
      </c>
      <c r="AU1817" s="87">
        <f t="shared" si="521"/>
        <v>0</v>
      </c>
      <c r="AV1817" s="19" t="s">
        <v>9961</v>
      </c>
    </row>
    <row r="1818" spans="3:48" ht="50.1" customHeight="1">
      <c r="C1818" s="5"/>
      <c r="D1818" s="64" t="s">
        <v>3575</v>
      </c>
      <c r="E1818" s="65" t="s">
        <v>5277</v>
      </c>
      <c r="F1818" s="67" t="s">
        <v>3576</v>
      </c>
      <c r="G1818" s="29">
        <v>3327</v>
      </c>
      <c r="H1818" s="13">
        <v>3035</v>
      </c>
      <c r="I1818" s="10">
        <f t="shared" si="504"/>
        <v>292</v>
      </c>
      <c r="J1818" s="87">
        <f t="shared" si="505"/>
        <v>9.6210873146622724</v>
      </c>
      <c r="K1818" s="29">
        <v>1758</v>
      </c>
      <c r="L1818" s="13">
        <v>1507</v>
      </c>
      <c r="M1818" s="10">
        <f t="shared" si="506"/>
        <v>251</v>
      </c>
      <c r="N1818" s="87">
        <f t="shared" si="507"/>
        <v>16.65560716655607</v>
      </c>
      <c r="O1818" s="29">
        <v>6</v>
      </c>
      <c r="P1818" s="13">
        <v>6</v>
      </c>
      <c r="Q1818" s="10">
        <f t="shared" si="508"/>
        <v>0</v>
      </c>
      <c r="R1818" s="87">
        <f t="shared" si="509"/>
        <v>0</v>
      </c>
      <c r="S1818" s="29">
        <v>1564</v>
      </c>
      <c r="T1818" s="13">
        <v>1523</v>
      </c>
      <c r="U1818" s="10">
        <f t="shared" si="510"/>
        <v>41</v>
      </c>
      <c r="V1818" s="87">
        <f t="shared" si="511"/>
        <v>2.6920551543007223</v>
      </c>
      <c r="W1818" s="88" t="s">
        <v>5764</v>
      </c>
      <c r="X1818" s="89">
        <v>742</v>
      </c>
      <c r="Y1818" s="89">
        <v>803</v>
      </c>
      <c r="Z1818" s="10">
        <f t="shared" si="512"/>
        <v>-61</v>
      </c>
      <c r="AA1818" s="87">
        <f t="shared" si="513"/>
        <v>-7.5965130759651309</v>
      </c>
      <c r="AB1818" s="90" t="s">
        <v>5403</v>
      </c>
      <c r="AC1818" s="89">
        <v>138</v>
      </c>
      <c r="AD1818" s="89">
        <v>80</v>
      </c>
      <c r="AE1818" s="10">
        <f t="shared" si="514"/>
        <v>58</v>
      </c>
      <c r="AF1818" s="11">
        <f t="shared" si="515"/>
        <v>72.5</v>
      </c>
      <c r="AG1818" s="91" t="s">
        <v>9543</v>
      </c>
      <c r="AH1818" s="89">
        <v>122</v>
      </c>
      <c r="AI1818" s="89">
        <v>82</v>
      </c>
      <c r="AJ1818" s="10">
        <f t="shared" si="516"/>
        <v>40</v>
      </c>
      <c r="AK1818" s="87">
        <f t="shared" si="517"/>
        <v>48.780487804878049</v>
      </c>
      <c r="AL1818" s="90" t="s">
        <v>9962</v>
      </c>
      <c r="AM1818" s="89">
        <v>116</v>
      </c>
      <c r="AN1818" s="89">
        <v>121</v>
      </c>
      <c r="AO1818" s="10">
        <f t="shared" si="518"/>
        <v>-5</v>
      </c>
      <c r="AP1818" s="11">
        <f t="shared" si="519"/>
        <v>-4.1322314049586781</v>
      </c>
      <c r="AQ1818" s="91" t="s">
        <v>6976</v>
      </c>
      <c r="AR1818" s="89">
        <v>94</v>
      </c>
      <c r="AS1818" s="89">
        <v>91</v>
      </c>
      <c r="AT1818" s="10">
        <f t="shared" si="520"/>
        <v>3</v>
      </c>
      <c r="AU1818" s="87">
        <f t="shared" si="521"/>
        <v>3.296703296703297</v>
      </c>
      <c r="AV1818" s="21" t="s">
        <v>9963</v>
      </c>
    </row>
    <row r="1819" spans="3:48" ht="50.1" customHeight="1">
      <c r="C1819" s="5"/>
      <c r="D1819" s="64" t="s">
        <v>3577</v>
      </c>
      <c r="E1819" s="65" t="s">
        <v>5277</v>
      </c>
      <c r="F1819" s="67" t="s">
        <v>3578</v>
      </c>
      <c r="G1819" s="29">
        <v>7744</v>
      </c>
      <c r="H1819" s="13">
        <v>6514</v>
      </c>
      <c r="I1819" s="10">
        <f t="shared" si="504"/>
        <v>1230</v>
      </c>
      <c r="J1819" s="87">
        <f t="shared" si="505"/>
        <v>18.882407123119435</v>
      </c>
      <c r="K1819" s="29">
        <v>2250</v>
      </c>
      <c r="L1819" s="13">
        <v>2577</v>
      </c>
      <c r="M1819" s="10">
        <f t="shared" si="506"/>
        <v>-327</v>
      </c>
      <c r="N1819" s="87">
        <f t="shared" si="507"/>
        <v>-12.689173457508732</v>
      </c>
      <c r="O1819" s="29">
        <v>1327</v>
      </c>
      <c r="P1819" s="13">
        <v>1125</v>
      </c>
      <c r="Q1819" s="10">
        <f t="shared" si="508"/>
        <v>202</v>
      </c>
      <c r="R1819" s="87">
        <f t="shared" si="509"/>
        <v>17.955555555555556</v>
      </c>
      <c r="S1819" s="29">
        <v>4168</v>
      </c>
      <c r="T1819" s="13">
        <v>2812</v>
      </c>
      <c r="U1819" s="10">
        <f t="shared" si="510"/>
        <v>1356</v>
      </c>
      <c r="V1819" s="87">
        <f t="shared" si="511"/>
        <v>48.221906116642963</v>
      </c>
      <c r="W1819" s="88" t="s">
        <v>5403</v>
      </c>
      <c r="X1819" s="89">
        <v>3000</v>
      </c>
      <c r="Y1819" s="89">
        <v>2007</v>
      </c>
      <c r="Z1819" s="10">
        <f t="shared" si="512"/>
        <v>993</v>
      </c>
      <c r="AA1819" s="87">
        <f t="shared" si="513"/>
        <v>49.47683109118087</v>
      </c>
      <c r="AB1819" s="90" t="s">
        <v>5339</v>
      </c>
      <c r="AC1819" s="89">
        <v>900</v>
      </c>
      <c r="AD1819" s="89">
        <v>500</v>
      </c>
      <c r="AE1819" s="10">
        <f t="shared" si="514"/>
        <v>400</v>
      </c>
      <c r="AF1819" s="11">
        <f t="shared" si="515"/>
        <v>80</v>
      </c>
      <c r="AG1819" s="91" t="s">
        <v>9964</v>
      </c>
      <c r="AH1819" s="89">
        <v>166</v>
      </c>
      <c r="AI1819" s="89">
        <v>166</v>
      </c>
      <c r="AJ1819" s="10">
        <f t="shared" si="516"/>
        <v>0</v>
      </c>
      <c r="AK1819" s="87">
        <f t="shared" si="517"/>
        <v>0</v>
      </c>
      <c r="AL1819" s="90" t="s">
        <v>5444</v>
      </c>
      <c r="AM1819" s="89">
        <v>61</v>
      </c>
      <c r="AN1819" s="89">
        <v>64</v>
      </c>
      <c r="AO1819" s="10">
        <f t="shared" si="518"/>
        <v>-3</v>
      </c>
      <c r="AP1819" s="11">
        <f t="shared" si="519"/>
        <v>-4.6875</v>
      </c>
      <c r="AQ1819" s="91" t="s">
        <v>5682</v>
      </c>
      <c r="AR1819" s="89">
        <v>12</v>
      </c>
      <c r="AS1819" s="89">
        <v>13</v>
      </c>
      <c r="AT1819" s="10">
        <f t="shared" si="520"/>
        <v>-1</v>
      </c>
      <c r="AU1819" s="87">
        <f t="shared" si="521"/>
        <v>-7.6923076923076925</v>
      </c>
      <c r="AV1819" s="19" t="s">
        <v>6977</v>
      </c>
    </row>
    <row r="1820" spans="3:48" ht="50.1" customHeight="1">
      <c r="C1820" s="5"/>
      <c r="D1820" s="64" t="s">
        <v>3579</v>
      </c>
      <c r="E1820" s="65" t="s">
        <v>5277</v>
      </c>
      <c r="F1820" s="67" t="s">
        <v>3580</v>
      </c>
      <c r="G1820" s="29">
        <v>3022</v>
      </c>
      <c r="H1820" s="13">
        <v>3055</v>
      </c>
      <c r="I1820" s="10">
        <f t="shared" si="504"/>
        <v>-33</v>
      </c>
      <c r="J1820" s="87">
        <f t="shared" si="505"/>
        <v>-1.0801963993453356</v>
      </c>
      <c r="K1820" s="29">
        <v>1615</v>
      </c>
      <c r="L1820" s="13">
        <v>1614</v>
      </c>
      <c r="M1820" s="10">
        <f t="shared" si="506"/>
        <v>1</v>
      </c>
      <c r="N1820" s="87">
        <f t="shared" si="507"/>
        <v>6.1957868649318466E-2</v>
      </c>
      <c r="O1820" s="29">
        <v>96</v>
      </c>
      <c r="P1820" s="13">
        <v>94</v>
      </c>
      <c r="Q1820" s="10">
        <f t="shared" si="508"/>
        <v>2</v>
      </c>
      <c r="R1820" s="87">
        <f t="shared" si="509"/>
        <v>2.1276595744680851</v>
      </c>
      <c r="S1820" s="29">
        <v>1311</v>
      </c>
      <c r="T1820" s="13">
        <v>1347</v>
      </c>
      <c r="U1820" s="10">
        <f t="shared" si="510"/>
        <v>-36</v>
      </c>
      <c r="V1820" s="87">
        <f t="shared" si="511"/>
        <v>-2.6726057906458798</v>
      </c>
      <c r="W1820" s="88" t="s">
        <v>5351</v>
      </c>
      <c r="X1820" s="89">
        <v>825</v>
      </c>
      <c r="Y1820" s="89">
        <v>826</v>
      </c>
      <c r="Z1820" s="10">
        <f t="shared" si="512"/>
        <v>-1</v>
      </c>
      <c r="AA1820" s="87">
        <f t="shared" si="513"/>
        <v>-0.12106537530266344</v>
      </c>
      <c r="AB1820" s="90" t="s">
        <v>9965</v>
      </c>
      <c r="AC1820" s="89">
        <v>203</v>
      </c>
      <c r="AD1820" s="89">
        <v>225</v>
      </c>
      <c r="AE1820" s="10">
        <f t="shared" si="514"/>
        <v>-22</v>
      </c>
      <c r="AF1820" s="11">
        <f t="shared" si="515"/>
        <v>-9.7777777777777786</v>
      </c>
      <c r="AG1820" s="91" t="s">
        <v>5689</v>
      </c>
      <c r="AH1820" s="89">
        <v>115</v>
      </c>
      <c r="AI1820" s="89">
        <v>117</v>
      </c>
      <c r="AJ1820" s="10">
        <f t="shared" si="516"/>
        <v>-2</v>
      </c>
      <c r="AK1820" s="87">
        <f t="shared" si="517"/>
        <v>-1.7094017094017095</v>
      </c>
      <c r="AL1820" s="90" t="s">
        <v>5670</v>
      </c>
      <c r="AM1820" s="89">
        <v>66</v>
      </c>
      <c r="AN1820" s="89">
        <v>82</v>
      </c>
      <c r="AO1820" s="10">
        <f t="shared" si="518"/>
        <v>-16</v>
      </c>
      <c r="AP1820" s="11">
        <f t="shared" si="519"/>
        <v>-19.512195121951219</v>
      </c>
      <c r="AQ1820" s="91" t="s">
        <v>9966</v>
      </c>
      <c r="AR1820" s="89">
        <v>65</v>
      </c>
      <c r="AS1820" s="89">
        <v>65</v>
      </c>
      <c r="AT1820" s="10">
        <f t="shared" si="520"/>
        <v>0</v>
      </c>
      <c r="AU1820" s="87">
        <f t="shared" si="521"/>
        <v>0</v>
      </c>
      <c r="AV1820" s="19" t="s">
        <v>6978</v>
      </c>
    </row>
    <row r="1821" spans="3:48" ht="50.1" customHeight="1">
      <c r="C1821" s="5"/>
      <c r="D1821" s="64" t="s">
        <v>3581</v>
      </c>
      <c r="E1821" s="65" t="s">
        <v>5277</v>
      </c>
      <c r="F1821" s="67" t="s">
        <v>3582</v>
      </c>
      <c r="G1821" s="29">
        <v>22989</v>
      </c>
      <c r="H1821" s="13">
        <v>22852</v>
      </c>
      <c r="I1821" s="10">
        <f t="shared" si="504"/>
        <v>137</v>
      </c>
      <c r="J1821" s="87">
        <f t="shared" si="505"/>
        <v>0.59950988972518826</v>
      </c>
      <c r="K1821" s="29">
        <v>3565</v>
      </c>
      <c r="L1821" s="13">
        <v>3565</v>
      </c>
      <c r="M1821" s="10">
        <f t="shared" si="506"/>
        <v>0</v>
      </c>
      <c r="N1821" s="87">
        <f t="shared" si="507"/>
        <v>0</v>
      </c>
      <c r="O1821" s="29">
        <v>9346</v>
      </c>
      <c r="P1821" s="13">
        <v>9336</v>
      </c>
      <c r="Q1821" s="10">
        <f t="shared" si="508"/>
        <v>10</v>
      </c>
      <c r="R1821" s="87">
        <f t="shared" si="509"/>
        <v>0.10711225364181663</v>
      </c>
      <c r="S1821" s="29">
        <v>10078</v>
      </c>
      <c r="T1821" s="13">
        <v>9952</v>
      </c>
      <c r="U1821" s="10">
        <f t="shared" si="510"/>
        <v>126</v>
      </c>
      <c r="V1821" s="87">
        <f t="shared" si="511"/>
        <v>1.2660771704180065</v>
      </c>
      <c r="W1821" s="88" t="s">
        <v>5389</v>
      </c>
      <c r="X1821" s="89">
        <v>3665</v>
      </c>
      <c r="Y1821" s="89">
        <v>3665</v>
      </c>
      <c r="Z1821" s="10">
        <f t="shared" si="512"/>
        <v>0</v>
      </c>
      <c r="AA1821" s="87">
        <f t="shared" si="513"/>
        <v>0</v>
      </c>
      <c r="AB1821" s="90" t="s">
        <v>5373</v>
      </c>
      <c r="AC1821" s="89">
        <v>2015</v>
      </c>
      <c r="AD1821" s="89">
        <v>2012</v>
      </c>
      <c r="AE1821" s="10">
        <f t="shared" si="514"/>
        <v>3</v>
      </c>
      <c r="AF1821" s="11">
        <f t="shared" si="515"/>
        <v>0.14910536779324055</v>
      </c>
      <c r="AG1821" s="91" t="s">
        <v>9967</v>
      </c>
      <c r="AH1821" s="89">
        <v>952</v>
      </c>
      <c r="AI1821" s="89">
        <v>952</v>
      </c>
      <c r="AJ1821" s="10">
        <f t="shared" si="516"/>
        <v>0</v>
      </c>
      <c r="AK1821" s="87">
        <f t="shared" si="517"/>
        <v>0</v>
      </c>
      <c r="AL1821" s="90" t="s">
        <v>5335</v>
      </c>
      <c r="AM1821" s="89">
        <v>828</v>
      </c>
      <c r="AN1821" s="89">
        <v>828</v>
      </c>
      <c r="AO1821" s="10">
        <f t="shared" si="518"/>
        <v>0</v>
      </c>
      <c r="AP1821" s="11">
        <f t="shared" si="519"/>
        <v>0</v>
      </c>
      <c r="AQ1821" s="91" t="s">
        <v>9968</v>
      </c>
      <c r="AR1821" s="89">
        <v>759</v>
      </c>
      <c r="AS1821" s="89">
        <v>763</v>
      </c>
      <c r="AT1821" s="10">
        <f t="shared" si="520"/>
        <v>-4</v>
      </c>
      <c r="AU1821" s="87">
        <f t="shared" si="521"/>
        <v>-0.52424639580602883</v>
      </c>
      <c r="AV1821" s="19" t="s">
        <v>9969</v>
      </c>
    </row>
    <row r="1822" spans="3:48" ht="50.1" customHeight="1">
      <c r="C1822" s="5"/>
      <c r="D1822" s="64" t="s">
        <v>3583</v>
      </c>
      <c r="E1822" s="65" t="s">
        <v>5277</v>
      </c>
      <c r="F1822" s="67" t="s">
        <v>3584</v>
      </c>
      <c r="G1822" s="29">
        <v>8656</v>
      </c>
      <c r="H1822" s="13">
        <v>7929</v>
      </c>
      <c r="I1822" s="10">
        <f t="shared" si="504"/>
        <v>727</v>
      </c>
      <c r="J1822" s="87">
        <f t="shared" si="505"/>
        <v>9.1688737545718251</v>
      </c>
      <c r="K1822" s="29">
        <v>2500</v>
      </c>
      <c r="L1822" s="13">
        <v>2400</v>
      </c>
      <c r="M1822" s="10">
        <f t="shared" si="506"/>
        <v>100</v>
      </c>
      <c r="N1822" s="87">
        <f t="shared" si="507"/>
        <v>4.1666666666666661</v>
      </c>
      <c r="O1822" s="29">
        <v>2500</v>
      </c>
      <c r="P1822" s="13">
        <v>2000</v>
      </c>
      <c r="Q1822" s="10">
        <f t="shared" si="508"/>
        <v>500</v>
      </c>
      <c r="R1822" s="87">
        <f t="shared" si="509"/>
        <v>25</v>
      </c>
      <c r="S1822" s="29">
        <v>3656</v>
      </c>
      <c r="T1822" s="13">
        <v>3529</v>
      </c>
      <c r="U1822" s="10">
        <f t="shared" si="510"/>
        <v>127</v>
      </c>
      <c r="V1822" s="87">
        <f t="shared" si="511"/>
        <v>3.5987531878719183</v>
      </c>
      <c r="W1822" s="88" t="s">
        <v>5431</v>
      </c>
      <c r="X1822" s="89">
        <v>1030</v>
      </c>
      <c r="Y1822" s="89">
        <v>1010</v>
      </c>
      <c r="Z1822" s="10">
        <f t="shared" si="512"/>
        <v>20</v>
      </c>
      <c r="AA1822" s="87">
        <f t="shared" si="513"/>
        <v>1.9801980198019802</v>
      </c>
      <c r="AB1822" s="90" t="s">
        <v>6343</v>
      </c>
      <c r="AC1822" s="89">
        <v>991</v>
      </c>
      <c r="AD1822" s="89">
        <v>1031</v>
      </c>
      <c r="AE1822" s="10">
        <f t="shared" si="514"/>
        <v>-40</v>
      </c>
      <c r="AF1822" s="11">
        <f t="shared" si="515"/>
        <v>-3.8797284190106698</v>
      </c>
      <c r="AG1822" s="91" t="s">
        <v>6962</v>
      </c>
      <c r="AH1822" s="89">
        <v>290</v>
      </c>
      <c r="AI1822" s="89">
        <v>298</v>
      </c>
      <c r="AJ1822" s="10">
        <f t="shared" si="516"/>
        <v>-8</v>
      </c>
      <c r="AK1822" s="87">
        <f t="shared" si="517"/>
        <v>-2.6845637583892619</v>
      </c>
      <c r="AL1822" s="90" t="s">
        <v>9970</v>
      </c>
      <c r="AM1822" s="89">
        <v>246</v>
      </c>
      <c r="AN1822" s="89">
        <v>246</v>
      </c>
      <c r="AO1822" s="10">
        <f t="shared" si="518"/>
        <v>0</v>
      </c>
      <c r="AP1822" s="11">
        <f t="shared" si="519"/>
        <v>0</v>
      </c>
      <c r="AQ1822" s="91" t="s">
        <v>9971</v>
      </c>
      <c r="AR1822" s="89">
        <v>188</v>
      </c>
      <c r="AS1822" s="89">
        <v>78</v>
      </c>
      <c r="AT1822" s="10">
        <f t="shared" si="520"/>
        <v>110</v>
      </c>
      <c r="AU1822" s="87">
        <f t="shared" si="521"/>
        <v>141.02564102564102</v>
      </c>
      <c r="AV1822" s="17" t="s">
        <v>6979</v>
      </c>
    </row>
    <row r="1823" spans="3:48" ht="50.1" customHeight="1">
      <c r="C1823" s="5"/>
      <c r="D1823" s="64" t="s">
        <v>3585</v>
      </c>
      <c r="E1823" s="65" t="s">
        <v>5277</v>
      </c>
      <c r="F1823" s="67" t="s">
        <v>3586</v>
      </c>
      <c r="G1823" s="29">
        <v>12606</v>
      </c>
      <c r="H1823" s="13">
        <v>12165</v>
      </c>
      <c r="I1823" s="10">
        <f t="shared" si="504"/>
        <v>441</v>
      </c>
      <c r="J1823" s="87">
        <f t="shared" si="505"/>
        <v>3.6251541307028359</v>
      </c>
      <c r="K1823" s="29">
        <v>5669</v>
      </c>
      <c r="L1823" s="13">
        <v>5582</v>
      </c>
      <c r="M1823" s="10">
        <f t="shared" si="506"/>
        <v>87</v>
      </c>
      <c r="N1823" s="87">
        <f t="shared" si="507"/>
        <v>1.5585811537083483</v>
      </c>
      <c r="O1823" s="29">
        <v>2345</v>
      </c>
      <c r="P1823" s="13">
        <v>2051</v>
      </c>
      <c r="Q1823" s="10">
        <f t="shared" si="508"/>
        <v>294</v>
      </c>
      <c r="R1823" s="87">
        <f t="shared" si="509"/>
        <v>14.334470989761092</v>
      </c>
      <c r="S1823" s="29">
        <v>4592</v>
      </c>
      <c r="T1823" s="13">
        <v>4532</v>
      </c>
      <c r="U1823" s="10">
        <f t="shared" si="510"/>
        <v>60</v>
      </c>
      <c r="V1823" s="87">
        <f t="shared" si="511"/>
        <v>1.323918799646955</v>
      </c>
      <c r="W1823" s="88" t="s">
        <v>5389</v>
      </c>
      <c r="X1823" s="89">
        <v>2025</v>
      </c>
      <c r="Y1823" s="89">
        <v>2012</v>
      </c>
      <c r="Z1823" s="10">
        <f t="shared" si="512"/>
        <v>13</v>
      </c>
      <c r="AA1823" s="87">
        <f t="shared" si="513"/>
        <v>0.64612326043737578</v>
      </c>
      <c r="AB1823" s="90" t="s">
        <v>5378</v>
      </c>
      <c r="AC1823" s="89">
        <v>1929</v>
      </c>
      <c r="AD1823" s="89">
        <v>1836</v>
      </c>
      <c r="AE1823" s="10">
        <f t="shared" si="514"/>
        <v>93</v>
      </c>
      <c r="AF1823" s="11">
        <f t="shared" si="515"/>
        <v>5.0653594771241828</v>
      </c>
      <c r="AG1823" s="91" t="s">
        <v>5335</v>
      </c>
      <c r="AH1823" s="89">
        <v>527</v>
      </c>
      <c r="AI1823" s="89">
        <v>576</v>
      </c>
      <c r="AJ1823" s="10">
        <f t="shared" si="516"/>
        <v>-49</v>
      </c>
      <c r="AK1823" s="87">
        <f t="shared" si="517"/>
        <v>-8.5069444444444446</v>
      </c>
      <c r="AL1823" s="90" t="s">
        <v>9972</v>
      </c>
      <c r="AM1823" s="89">
        <v>44</v>
      </c>
      <c r="AN1823" s="89">
        <v>44</v>
      </c>
      <c r="AO1823" s="10">
        <f t="shared" si="518"/>
        <v>0</v>
      </c>
      <c r="AP1823" s="11">
        <f t="shared" si="519"/>
        <v>0</v>
      </c>
      <c r="AQ1823" s="91" t="s">
        <v>5381</v>
      </c>
      <c r="AR1823" s="89">
        <v>44</v>
      </c>
      <c r="AS1823" s="89">
        <v>44</v>
      </c>
      <c r="AT1823" s="10">
        <f t="shared" si="520"/>
        <v>0</v>
      </c>
      <c r="AU1823" s="87">
        <f t="shared" si="521"/>
        <v>0</v>
      </c>
      <c r="AV1823" s="17" t="s">
        <v>6980</v>
      </c>
    </row>
    <row r="1824" spans="3:48" ht="50.1" customHeight="1">
      <c r="C1824" s="5"/>
      <c r="D1824" s="64" t="s">
        <v>3587</v>
      </c>
      <c r="E1824" s="65" t="s">
        <v>5277</v>
      </c>
      <c r="F1824" s="67" t="s">
        <v>3588</v>
      </c>
      <c r="G1824" s="29">
        <v>7028</v>
      </c>
      <c r="H1824" s="13">
        <v>6750</v>
      </c>
      <c r="I1824" s="10">
        <f t="shared" si="504"/>
        <v>278</v>
      </c>
      <c r="J1824" s="87">
        <f t="shared" si="505"/>
        <v>4.1185185185185187</v>
      </c>
      <c r="K1824" s="29">
        <v>1674</v>
      </c>
      <c r="L1824" s="13">
        <v>1625</v>
      </c>
      <c r="M1824" s="10">
        <f t="shared" si="506"/>
        <v>49</v>
      </c>
      <c r="N1824" s="87">
        <f t="shared" si="507"/>
        <v>3.0153846153846153</v>
      </c>
      <c r="O1824" s="29">
        <v>2241</v>
      </c>
      <c r="P1824" s="13">
        <v>2241</v>
      </c>
      <c r="Q1824" s="10">
        <f t="shared" si="508"/>
        <v>0</v>
      </c>
      <c r="R1824" s="87">
        <f t="shared" si="509"/>
        <v>0</v>
      </c>
      <c r="S1824" s="29">
        <v>3114</v>
      </c>
      <c r="T1824" s="13">
        <v>2884</v>
      </c>
      <c r="U1824" s="10">
        <f t="shared" si="510"/>
        <v>230</v>
      </c>
      <c r="V1824" s="87">
        <f t="shared" si="511"/>
        <v>7.9750346740638012</v>
      </c>
      <c r="W1824" s="88" t="s">
        <v>5339</v>
      </c>
      <c r="X1824" s="89">
        <v>1525</v>
      </c>
      <c r="Y1824" s="89">
        <v>1358</v>
      </c>
      <c r="Z1824" s="10">
        <f t="shared" si="512"/>
        <v>167</v>
      </c>
      <c r="AA1824" s="87">
        <f t="shared" si="513"/>
        <v>12.297496318114874</v>
      </c>
      <c r="AB1824" s="90" t="s">
        <v>8898</v>
      </c>
      <c r="AC1824" s="89">
        <v>711</v>
      </c>
      <c r="AD1824" s="89">
        <v>711</v>
      </c>
      <c r="AE1824" s="10">
        <f t="shared" si="514"/>
        <v>0</v>
      </c>
      <c r="AF1824" s="11">
        <f t="shared" si="515"/>
        <v>0</v>
      </c>
      <c r="AG1824" s="91" t="s">
        <v>5912</v>
      </c>
      <c r="AH1824" s="89">
        <v>301</v>
      </c>
      <c r="AI1824" s="89">
        <v>251</v>
      </c>
      <c r="AJ1824" s="10">
        <f t="shared" si="516"/>
        <v>50</v>
      </c>
      <c r="AK1824" s="87">
        <f t="shared" si="517"/>
        <v>19.920318725099602</v>
      </c>
      <c r="AL1824" s="90" t="s">
        <v>5335</v>
      </c>
      <c r="AM1824" s="89">
        <v>299</v>
      </c>
      <c r="AN1824" s="89">
        <v>299</v>
      </c>
      <c r="AO1824" s="10">
        <f t="shared" si="518"/>
        <v>0</v>
      </c>
      <c r="AP1824" s="11">
        <f t="shared" si="519"/>
        <v>0</v>
      </c>
      <c r="AQ1824" s="91" t="s">
        <v>6322</v>
      </c>
      <c r="AR1824" s="89">
        <v>225</v>
      </c>
      <c r="AS1824" s="89">
        <v>225</v>
      </c>
      <c r="AT1824" s="10">
        <f t="shared" si="520"/>
        <v>0</v>
      </c>
      <c r="AU1824" s="87">
        <f t="shared" si="521"/>
        <v>0</v>
      </c>
      <c r="AV1824" s="17" t="s">
        <v>6981</v>
      </c>
    </row>
    <row r="1825" spans="3:48" ht="50.1" customHeight="1">
      <c r="C1825" s="5"/>
      <c r="D1825" s="64" t="s">
        <v>3589</v>
      </c>
      <c r="E1825" s="65" t="s">
        <v>5277</v>
      </c>
      <c r="F1825" s="67" t="s">
        <v>3590</v>
      </c>
      <c r="G1825" s="29">
        <v>3437</v>
      </c>
      <c r="H1825" s="13">
        <v>3560</v>
      </c>
      <c r="I1825" s="10">
        <f t="shared" si="504"/>
        <v>-123</v>
      </c>
      <c r="J1825" s="87">
        <f t="shared" si="505"/>
        <v>-3.4550561797752808</v>
      </c>
      <c r="K1825" s="29">
        <v>1496</v>
      </c>
      <c r="L1825" s="13">
        <v>2537</v>
      </c>
      <c r="M1825" s="10">
        <f t="shared" si="506"/>
        <v>-1041</v>
      </c>
      <c r="N1825" s="87">
        <f t="shared" si="507"/>
        <v>-41.032715806070165</v>
      </c>
      <c r="O1825" s="29">
        <v>31</v>
      </c>
      <c r="P1825" s="13">
        <v>31</v>
      </c>
      <c r="Q1825" s="10">
        <f t="shared" si="508"/>
        <v>0</v>
      </c>
      <c r="R1825" s="87">
        <f t="shared" si="509"/>
        <v>0</v>
      </c>
      <c r="S1825" s="29">
        <v>1910</v>
      </c>
      <c r="T1825" s="13">
        <v>991</v>
      </c>
      <c r="U1825" s="10">
        <f t="shared" si="510"/>
        <v>919</v>
      </c>
      <c r="V1825" s="87">
        <f t="shared" si="511"/>
        <v>92.734611503531781</v>
      </c>
      <c r="W1825" s="88" t="s">
        <v>5378</v>
      </c>
      <c r="X1825" s="89">
        <v>1000</v>
      </c>
      <c r="Y1825" s="89" t="s">
        <v>5344</v>
      </c>
      <c r="Z1825" s="10" t="str">
        <f t="shared" si="512"/>
        <v>-</v>
      </c>
      <c r="AA1825" s="87" t="str">
        <f t="shared" si="513"/>
        <v>-</v>
      </c>
      <c r="AB1825" s="90" t="s">
        <v>5628</v>
      </c>
      <c r="AC1825" s="89">
        <v>697</v>
      </c>
      <c r="AD1825" s="89">
        <v>843</v>
      </c>
      <c r="AE1825" s="10">
        <f t="shared" si="514"/>
        <v>-146</v>
      </c>
      <c r="AF1825" s="11">
        <f t="shared" si="515"/>
        <v>-17.319098457888494</v>
      </c>
      <c r="AG1825" s="91" t="s">
        <v>5471</v>
      </c>
      <c r="AH1825" s="89">
        <v>76</v>
      </c>
      <c r="AI1825" s="89">
        <v>12</v>
      </c>
      <c r="AJ1825" s="10">
        <f t="shared" si="516"/>
        <v>64</v>
      </c>
      <c r="AK1825" s="87">
        <f t="shared" si="517"/>
        <v>533.33333333333326</v>
      </c>
      <c r="AL1825" s="90" t="s">
        <v>9973</v>
      </c>
      <c r="AM1825" s="89">
        <v>54</v>
      </c>
      <c r="AN1825" s="89">
        <v>59</v>
      </c>
      <c r="AO1825" s="10">
        <f t="shared" si="518"/>
        <v>-5</v>
      </c>
      <c r="AP1825" s="11">
        <f t="shared" si="519"/>
        <v>-8.4745762711864394</v>
      </c>
      <c r="AQ1825" s="91" t="s">
        <v>9974</v>
      </c>
      <c r="AR1825" s="89">
        <v>37</v>
      </c>
      <c r="AS1825" s="89">
        <v>37</v>
      </c>
      <c r="AT1825" s="10">
        <f t="shared" si="520"/>
        <v>0</v>
      </c>
      <c r="AU1825" s="87">
        <f t="shared" si="521"/>
        <v>0</v>
      </c>
      <c r="AV1825" s="17" t="s">
        <v>6982</v>
      </c>
    </row>
    <row r="1826" spans="3:48" ht="50.1" customHeight="1">
      <c r="C1826" s="5"/>
      <c r="D1826" s="64" t="s">
        <v>3591</v>
      </c>
      <c r="E1826" s="65" t="s">
        <v>5277</v>
      </c>
      <c r="F1826" s="67" t="s">
        <v>3592</v>
      </c>
      <c r="G1826" s="29">
        <v>2021</v>
      </c>
      <c r="H1826" s="13">
        <v>1715</v>
      </c>
      <c r="I1826" s="10">
        <f t="shared" si="504"/>
        <v>306</v>
      </c>
      <c r="J1826" s="87">
        <f t="shared" si="505"/>
        <v>17.84256559766764</v>
      </c>
      <c r="K1826" s="29">
        <v>834</v>
      </c>
      <c r="L1826" s="13">
        <v>643</v>
      </c>
      <c r="M1826" s="10">
        <f t="shared" si="506"/>
        <v>191</v>
      </c>
      <c r="N1826" s="87">
        <f t="shared" si="507"/>
        <v>29.704510108864696</v>
      </c>
      <c r="O1826" s="29">
        <v>45</v>
      </c>
      <c r="P1826" s="13">
        <v>23</v>
      </c>
      <c r="Q1826" s="10">
        <f t="shared" si="508"/>
        <v>22</v>
      </c>
      <c r="R1826" s="87">
        <f t="shared" si="509"/>
        <v>95.652173913043484</v>
      </c>
      <c r="S1826" s="29">
        <v>1142</v>
      </c>
      <c r="T1826" s="13">
        <v>1050</v>
      </c>
      <c r="U1826" s="10">
        <f t="shared" si="510"/>
        <v>92</v>
      </c>
      <c r="V1826" s="87">
        <f t="shared" si="511"/>
        <v>8.7619047619047628</v>
      </c>
      <c r="W1826" s="88" t="s">
        <v>9975</v>
      </c>
      <c r="X1826" s="89">
        <v>397</v>
      </c>
      <c r="Y1826" s="89">
        <v>260</v>
      </c>
      <c r="Z1826" s="10">
        <f t="shared" si="512"/>
        <v>137</v>
      </c>
      <c r="AA1826" s="87">
        <f t="shared" si="513"/>
        <v>52.692307692307693</v>
      </c>
      <c r="AB1826" s="90" t="s">
        <v>5351</v>
      </c>
      <c r="AC1826" s="89">
        <v>231</v>
      </c>
      <c r="AD1826" s="89">
        <v>231</v>
      </c>
      <c r="AE1826" s="10">
        <f t="shared" si="514"/>
        <v>0</v>
      </c>
      <c r="AF1826" s="11">
        <f t="shared" si="515"/>
        <v>0</v>
      </c>
      <c r="AG1826" s="91" t="s">
        <v>9976</v>
      </c>
      <c r="AH1826" s="89">
        <v>148</v>
      </c>
      <c r="AI1826" s="89">
        <v>167</v>
      </c>
      <c r="AJ1826" s="10">
        <f t="shared" si="516"/>
        <v>-19</v>
      </c>
      <c r="AK1826" s="87">
        <f t="shared" si="517"/>
        <v>-11.377245508982035</v>
      </c>
      <c r="AL1826" s="90" t="s">
        <v>5335</v>
      </c>
      <c r="AM1826" s="89">
        <v>147</v>
      </c>
      <c r="AN1826" s="89">
        <v>147</v>
      </c>
      <c r="AO1826" s="10">
        <f t="shared" si="518"/>
        <v>0</v>
      </c>
      <c r="AP1826" s="11">
        <f t="shared" si="519"/>
        <v>0</v>
      </c>
      <c r="AQ1826" s="91" t="s">
        <v>6199</v>
      </c>
      <c r="AR1826" s="89">
        <v>79</v>
      </c>
      <c r="AS1826" s="89">
        <v>129</v>
      </c>
      <c r="AT1826" s="10">
        <f t="shared" si="520"/>
        <v>-50</v>
      </c>
      <c r="AU1826" s="87">
        <f t="shared" si="521"/>
        <v>-38.759689922480625</v>
      </c>
      <c r="AV1826" s="17" t="s">
        <v>6983</v>
      </c>
    </row>
    <row r="1827" spans="3:48" ht="50.1" customHeight="1">
      <c r="C1827" s="5"/>
      <c r="D1827" s="64" t="s">
        <v>3593</v>
      </c>
      <c r="E1827" s="65" t="s">
        <v>5277</v>
      </c>
      <c r="F1827" s="67" t="s">
        <v>3594</v>
      </c>
      <c r="G1827" s="29">
        <v>772</v>
      </c>
      <c r="H1827" s="13">
        <v>651</v>
      </c>
      <c r="I1827" s="10">
        <f t="shared" si="504"/>
        <v>121</v>
      </c>
      <c r="J1827" s="87">
        <f t="shared" si="505"/>
        <v>18.586789554531492</v>
      </c>
      <c r="K1827" s="29">
        <v>383</v>
      </c>
      <c r="L1827" s="13">
        <v>313</v>
      </c>
      <c r="M1827" s="10">
        <f t="shared" si="506"/>
        <v>70</v>
      </c>
      <c r="N1827" s="87">
        <f t="shared" si="507"/>
        <v>22.364217252396166</v>
      </c>
      <c r="O1827" s="29">
        <v>38</v>
      </c>
      <c r="P1827" s="13">
        <v>36</v>
      </c>
      <c r="Q1827" s="10">
        <f t="shared" si="508"/>
        <v>2</v>
      </c>
      <c r="R1827" s="87">
        <f t="shared" si="509"/>
        <v>5.5555555555555554</v>
      </c>
      <c r="S1827" s="29">
        <v>351</v>
      </c>
      <c r="T1827" s="13">
        <v>302</v>
      </c>
      <c r="U1827" s="10">
        <f t="shared" si="510"/>
        <v>49</v>
      </c>
      <c r="V1827" s="87">
        <f t="shared" si="511"/>
        <v>16.225165562913908</v>
      </c>
      <c r="W1827" s="88" t="s">
        <v>5557</v>
      </c>
      <c r="X1827" s="89">
        <v>185</v>
      </c>
      <c r="Y1827" s="89">
        <v>144</v>
      </c>
      <c r="Z1827" s="10">
        <f t="shared" si="512"/>
        <v>41</v>
      </c>
      <c r="AA1827" s="87">
        <f t="shared" si="513"/>
        <v>28.472222222222221</v>
      </c>
      <c r="AB1827" s="90" t="s">
        <v>9977</v>
      </c>
      <c r="AC1827" s="89">
        <v>101</v>
      </c>
      <c r="AD1827" s="89">
        <v>100</v>
      </c>
      <c r="AE1827" s="10">
        <f t="shared" si="514"/>
        <v>1</v>
      </c>
      <c r="AF1827" s="11">
        <f t="shared" si="515"/>
        <v>1</v>
      </c>
      <c r="AG1827" s="91" t="s">
        <v>5317</v>
      </c>
      <c r="AH1827" s="89">
        <v>26</v>
      </c>
      <c r="AI1827" s="89">
        <v>26</v>
      </c>
      <c r="AJ1827" s="10">
        <f t="shared" si="516"/>
        <v>0</v>
      </c>
      <c r="AK1827" s="87">
        <f t="shared" si="517"/>
        <v>0</v>
      </c>
      <c r="AL1827" s="90" t="s">
        <v>9978</v>
      </c>
      <c r="AM1827" s="89">
        <v>21</v>
      </c>
      <c r="AN1827" s="89">
        <v>21</v>
      </c>
      <c r="AO1827" s="10">
        <f t="shared" si="518"/>
        <v>0</v>
      </c>
      <c r="AP1827" s="11">
        <f t="shared" si="519"/>
        <v>0</v>
      </c>
      <c r="AQ1827" s="91" t="s">
        <v>5420</v>
      </c>
      <c r="AR1827" s="89">
        <v>10</v>
      </c>
      <c r="AS1827" s="89">
        <v>5</v>
      </c>
      <c r="AT1827" s="10">
        <f t="shared" si="520"/>
        <v>5</v>
      </c>
      <c r="AU1827" s="87">
        <f t="shared" si="521"/>
        <v>100</v>
      </c>
      <c r="AV1827" s="16" t="s">
        <v>9979</v>
      </c>
    </row>
    <row r="1828" spans="3:48" ht="50.1" customHeight="1">
      <c r="C1828" s="5"/>
      <c r="D1828" s="64" t="s">
        <v>3595</v>
      </c>
      <c r="E1828" s="65" t="s">
        <v>5277</v>
      </c>
      <c r="F1828" s="67" t="s">
        <v>3596</v>
      </c>
      <c r="G1828" s="29">
        <v>8007</v>
      </c>
      <c r="H1828" s="13">
        <v>8325</v>
      </c>
      <c r="I1828" s="10">
        <f t="shared" si="504"/>
        <v>-318</v>
      </c>
      <c r="J1828" s="87">
        <f t="shared" si="505"/>
        <v>-3.8198198198198199</v>
      </c>
      <c r="K1828" s="29">
        <v>972</v>
      </c>
      <c r="L1828" s="13">
        <v>850</v>
      </c>
      <c r="M1828" s="10">
        <f t="shared" si="506"/>
        <v>122</v>
      </c>
      <c r="N1828" s="87">
        <f t="shared" si="507"/>
        <v>14.352941176470587</v>
      </c>
      <c r="O1828" s="29">
        <v>41</v>
      </c>
      <c r="P1828" s="13">
        <v>41</v>
      </c>
      <c r="Q1828" s="10">
        <f t="shared" si="508"/>
        <v>0</v>
      </c>
      <c r="R1828" s="87">
        <f t="shared" si="509"/>
        <v>0</v>
      </c>
      <c r="S1828" s="29">
        <v>6994</v>
      </c>
      <c r="T1828" s="13">
        <v>7435</v>
      </c>
      <c r="U1828" s="10">
        <f t="shared" si="510"/>
        <v>-441</v>
      </c>
      <c r="V1828" s="87">
        <f t="shared" si="511"/>
        <v>-5.9314055144586417</v>
      </c>
      <c r="W1828" s="88" t="s">
        <v>6025</v>
      </c>
      <c r="X1828" s="89">
        <v>6586</v>
      </c>
      <c r="Y1828" s="89">
        <v>7072</v>
      </c>
      <c r="Z1828" s="10">
        <f t="shared" si="512"/>
        <v>-486</v>
      </c>
      <c r="AA1828" s="87">
        <f t="shared" si="513"/>
        <v>-6.8721719457013579</v>
      </c>
      <c r="AB1828" s="90" t="s">
        <v>5335</v>
      </c>
      <c r="AC1828" s="89">
        <v>145</v>
      </c>
      <c r="AD1828" s="89">
        <v>145</v>
      </c>
      <c r="AE1828" s="10">
        <f t="shared" si="514"/>
        <v>0</v>
      </c>
      <c r="AF1828" s="11">
        <f t="shared" si="515"/>
        <v>0</v>
      </c>
      <c r="AG1828" s="91" t="s">
        <v>5378</v>
      </c>
      <c r="AH1828" s="89">
        <v>140</v>
      </c>
      <c r="AI1828" s="89">
        <v>100</v>
      </c>
      <c r="AJ1828" s="10">
        <f t="shared" si="516"/>
        <v>40</v>
      </c>
      <c r="AK1828" s="87">
        <f t="shared" si="517"/>
        <v>40</v>
      </c>
      <c r="AL1828" s="90" t="s">
        <v>9980</v>
      </c>
      <c r="AM1828" s="89">
        <v>61</v>
      </c>
      <c r="AN1828" s="89">
        <v>61</v>
      </c>
      <c r="AO1828" s="10">
        <f t="shared" si="518"/>
        <v>0</v>
      </c>
      <c r="AP1828" s="11">
        <f t="shared" si="519"/>
        <v>0</v>
      </c>
      <c r="AQ1828" s="91" t="s">
        <v>9981</v>
      </c>
      <c r="AR1828" s="89">
        <v>39</v>
      </c>
      <c r="AS1828" s="89">
        <v>39</v>
      </c>
      <c r="AT1828" s="10">
        <f t="shared" si="520"/>
        <v>0</v>
      </c>
      <c r="AU1828" s="87">
        <f t="shared" si="521"/>
        <v>0</v>
      </c>
      <c r="AV1828" s="16" t="s">
        <v>9982</v>
      </c>
    </row>
    <row r="1829" spans="3:48" ht="50.1" customHeight="1">
      <c r="C1829" s="5"/>
      <c r="D1829" s="64" t="s">
        <v>3597</v>
      </c>
      <c r="E1829" s="65" t="s">
        <v>5277</v>
      </c>
      <c r="F1829" s="67" t="s">
        <v>3598</v>
      </c>
      <c r="G1829" s="29">
        <v>3889</v>
      </c>
      <c r="H1829" s="13">
        <v>3500</v>
      </c>
      <c r="I1829" s="10">
        <f t="shared" si="504"/>
        <v>389</v>
      </c>
      <c r="J1829" s="87">
        <f t="shared" si="505"/>
        <v>11.114285714285714</v>
      </c>
      <c r="K1829" s="29">
        <v>1056</v>
      </c>
      <c r="L1829" s="13">
        <v>682</v>
      </c>
      <c r="M1829" s="10">
        <f t="shared" si="506"/>
        <v>374</v>
      </c>
      <c r="N1829" s="87">
        <f t="shared" si="507"/>
        <v>54.838709677419352</v>
      </c>
      <c r="O1829" s="29">
        <v>101</v>
      </c>
      <c r="P1829" s="13">
        <v>101</v>
      </c>
      <c r="Q1829" s="10">
        <f t="shared" si="508"/>
        <v>0</v>
      </c>
      <c r="R1829" s="87">
        <f t="shared" si="509"/>
        <v>0</v>
      </c>
      <c r="S1829" s="29">
        <v>2732</v>
      </c>
      <c r="T1829" s="13">
        <v>2717</v>
      </c>
      <c r="U1829" s="10">
        <f t="shared" si="510"/>
        <v>15</v>
      </c>
      <c r="V1829" s="87">
        <f t="shared" si="511"/>
        <v>0.55207949944792045</v>
      </c>
      <c r="W1829" s="88" t="s">
        <v>6482</v>
      </c>
      <c r="X1829" s="89">
        <v>2424</v>
      </c>
      <c r="Y1829" s="89">
        <v>2441</v>
      </c>
      <c r="Z1829" s="10">
        <f t="shared" si="512"/>
        <v>-17</v>
      </c>
      <c r="AA1829" s="87">
        <f t="shared" si="513"/>
        <v>-0.69643588693158542</v>
      </c>
      <c r="AB1829" s="90" t="s">
        <v>6411</v>
      </c>
      <c r="AC1829" s="89">
        <v>288</v>
      </c>
      <c r="AD1829" s="89">
        <v>266</v>
      </c>
      <c r="AE1829" s="10">
        <f t="shared" si="514"/>
        <v>22</v>
      </c>
      <c r="AF1829" s="11">
        <f t="shared" si="515"/>
        <v>8.2706766917293226</v>
      </c>
      <c r="AG1829" s="91" t="s">
        <v>9983</v>
      </c>
      <c r="AH1829" s="89">
        <v>7</v>
      </c>
      <c r="AI1829" s="89">
        <v>7</v>
      </c>
      <c r="AJ1829" s="10">
        <f t="shared" si="516"/>
        <v>0</v>
      </c>
      <c r="AK1829" s="87">
        <f t="shared" si="517"/>
        <v>0</v>
      </c>
      <c r="AL1829" s="90" t="s">
        <v>9599</v>
      </c>
      <c r="AM1829" s="89">
        <v>6</v>
      </c>
      <c r="AN1829" s="89">
        <v>0</v>
      </c>
      <c r="AO1829" s="10">
        <f t="shared" si="518"/>
        <v>6</v>
      </c>
      <c r="AP1829" s="11" t="str">
        <f t="shared" si="519"/>
        <v>-</v>
      </c>
      <c r="AQ1829" s="91" t="s">
        <v>7284</v>
      </c>
      <c r="AR1829" s="89">
        <v>3</v>
      </c>
      <c r="AS1829" s="89">
        <v>0</v>
      </c>
      <c r="AT1829" s="10">
        <f t="shared" si="520"/>
        <v>3</v>
      </c>
      <c r="AU1829" s="87" t="str">
        <f t="shared" si="521"/>
        <v>-</v>
      </c>
      <c r="AV1829" s="17" t="s">
        <v>6984</v>
      </c>
    </row>
    <row r="1830" spans="3:48" ht="50.1" customHeight="1">
      <c r="C1830" s="5"/>
      <c r="D1830" s="64" t="s">
        <v>3599</v>
      </c>
      <c r="E1830" s="65" t="s">
        <v>5277</v>
      </c>
      <c r="F1830" s="67" t="s">
        <v>3600</v>
      </c>
      <c r="G1830" s="29">
        <v>3398</v>
      </c>
      <c r="H1830" s="13">
        <v>3478</v>
      </c>
      <c r="I1830" s="10">
        <f t="shared" si="504"/>
        <v>-80</v>
      </c>
      <c r="J1830" s="87">
        <f t="shared" si="505"/>
        <v>-2.3001725129384707</v>
      </c>
      <c r="K1830" s="29">
        <v>483</v>
      </c>
      <c r="L1830" s="13">
        <v>482</v>
      </c>
      <c r="M1830" s="10">
        <f t="shared" si="506"/>
        <v>1</v>
      </c>
      <c r="N1830" s="87">
        <f t="shared" si="507"/>
        <v>0.2074688796680498</v>
      </c>
      <c r="O1830" s="29">
        <v>322</v>
      </c>
      <c r="P1830" s="13">
        <v>321</v>
      </c>
      <c r="Q1830" s="10">
        <f t="shared" si="508"/>
        <v>1</v>
      </c>
      <c r="R1830" s="87">
        <f t="shared" si="509"/>
        <v>0.3115264797507788</v>
      </c>
      <c r="S1830" s="29">
        <v>2593</v>
      </c>
      <c r="T1830" s="13">
        <v>2674</v>
      </c>
      <c r="U1830" s="10">
        <f t="shared" si="510"/>
        <v>-81</v>
      </c>
      <c r="V1830" s="87">
        <f t="shared" si="511"/>
        <v>-3.029169783096485</v>
      </c>
      <c r="W1830" s="88" t="s">
        <v>5412</v>
      </c>
      <c r="X1830" s="89">
        <v>903</v>
      </c>
      <c r="Y1830" s="89">
        <v>1001</v>
      </c>
      <c r="Z1830" s="10">
        <f t="shared" si="512"/>
        <v>-98</v>
      </c>
      <c r="AA1830" s="87">
        <f t="shared" si="513"/>
        <v>-9.79020979020979</v>
      </c>
      <c r="AB1830" s="90" t="s">
        <v>5342</v>
      </c>
      <c r="AC1830" s="89">
        <v>650</v>
      </c>
      <c r="AD1830" s="89">
        <v>617</v>
      </c>
      <c r="AE1830" s="10">
        <f t="shared" si="514"/>
        <v>33</v>
      </c>
      <c r="AF1830" s="11">
        <f t="shared" si="515"/>
        <v>5.3484602917341979</v>
      </c>
      <c r="AG1830" s="91" t="s">
        <v>8135</v>
      </c>
      <c r="AH1830" s="89">
        <v>576</v>
      </c>
      <c r="AI1830" s="89">
        <v>575</v>
      </c>
      <c r="AJ1830" s="10">
        <f t="shared" si="516"/>
        <v>1</v>
      </c>
      <c r="AK1830" s="87">
        <f t="shared" si="517"/>
        <v>0.17391304347826086</v>
      </c>
      <c r="AL1830" s="90" t="s">
        <v>9984</v>
      </c>
      <c r="AM1830" s="89">
        <v>319</v>
      </c>
      <c r="AN1830" s="89">
        <v>325</v>
      </c>
      <c r="AO1830" s="10">
        <f t="shared" si="518"/>
        <v>-6</v>
      </c>
      <c r="AP1830" s="11">
        <f t="shared" si="519"/>
        <v>-1.8461538461538463</v>
      </c>
      <c r="AQ1830" s="91" t="s">
        <v>9985</v>
      </c>
      <c r="AR1830" s="89">
        <v>123</v>
      </c>
      <c r="AS1830" s="89">
        <v>133</v>
      </c>
      <c r="AT1830" s="10">
        <f t="shared" si="520"/>
        <v>-10</v>
      </c>
      <c r="AU1830" s="87">
        <f t="shared" si="521"/>
        <v>-7.518796992481203</v>
      </c>
      <c r="AV1830" s="17" t="s">
        <v>6985</v>
      </c>
    </row>
    <row r="1831" spans="3:48" ht="50.1" customHeight="1">
      <c r="C1831" s="5"/>
      <c r="D1831" s="64" t="s">
        <v>3601</v>
      </c>
      <c r="E1831" s="65" t="s">
        <v>5277</v>
      </c>
      <c r="F1831" s="67" t="s">
        <v>3602</v>
      </c>
      <c r="G1831" s="29">
        <v>12251</v>
      </c>
      <c r="H1831" s="13">
        <v>12183</v>
      </c>
      <c r="I1831" s="10">
        <f t="shared" si="504"/>
        <v>68</v>
      </c>
      <c r="J1831" s="87">
        <f t="shared" si="505"/>
        <v>0.5581548058770418</v>
      </c>
      <c r="K1831" s="29">
        <v>4136</v>
      </c>
      <c r="L1831" s="13">
        <v>4131</v>
      </c>
      <c r="M1831" s="10">
        <f t="shared" si="506"/>
        <v>5</v>
      </c>
      <c r="N1831" s="87">
        <f t="shared" si="507"/>
        <v>0.12103606874848705</v>
      </c>
      <c r="O1831" s="29">
        <v>1046</v>
      </c>
      <c r="P1831" s="13">
        <v>814</v>
      </c>
      <c r="Q1831" s="10">
        <f t="shared" si="508"/>
        <v>232</v>
      </c>
      <c r="R1831" s="87">
        <f t="shared" si="509"/>
        <v>28.501228501228503</v>
      </c>
      <c r="S1831" s="29">
        <v>7070</v>
      </c>
      <c r="T1831" s="13">
        <v>7238</v>
      </c>
      <c r="U1831" s="10">
        <f t="shared" si="510"/>
        <v>-168</v>
      </c>
      <c r="V1831" s="87">
        <f t="shared" si="511"/>
        <v>-2.3210831721470022</v>
      </c>
      <c r="W1831" s="88" t="s">
        <v>5339</v>
      </c>
      <c r="X1831" s="89">
        <v>2902</v>
      </c>
      <c r="Y1831" s="89">
        <v>3123</v>
      </c>
      <c r="Z1831" s="10">
        <f t="shared" si="512"/>
        <v>-221</v>
      </c>
      <c r="AA1831" s="87">
        <f t="shared" si="513"/>
        <v>-7.0765289785462686</v>
      </c>
      <c r="AB1831" s="90" t="s">
        <v>6986</v>
      </c>
      <c r="AC1831" s="89">
        <v>1386</v>
      </c>
      <c r="AD1831" s="89">
        <v>1392</v>
      </c>
      <c r="AE1831" s="10">
        <f t="shared" si="514"/>
        <v>-6</v>
      </c>
      <c r="AF1831" s="11">
        <f t="shared" si="515"/>
        <v>-0.43103448275862066</v>
      </c>
      <c r="AG1831" s="91" t="s">
        <v>5403</v>
      </c>
      <c r="AH1831" s="89">
        <v>984</v>
      </c>
      <c r="AI1831" s="89">
        <v>876</v>
      </c>
      <c r="AJ1831" s="10">
        <f t="shared" si="516"/>
        <v>108</v>
      </c>
      <c r="AK1831" s="87">
        <f t="shared" si="517"/>
        <v>12.328767123287671</v>
      </c>
      <c r="AL1831" s="90" t="s">
        <v>6987</v>
      </c>
      <c r="AM1831" s="89">
        <v>609</v>
      </c>
      <c r="AN1831" s="89">
        <v>657</v>
      </c>
      <c r="AO1831" s="10">
        <f t="shared" si="518"/>
        <v>-48</v>
      </c>
      <c r="AP1831" s="11">
        <f t="shared" si="519"/>
        <v>-7.3059360730593603</v>
      </c>
      <c r="AQ1831" s="91" t="s">
        <v>5335</v>
      </c>
      <c r="AR1831" s="89">
        <v>560</v>
      </c>
      <c r="AS1831" s="89">
        <v>581</v>
      </c>
      <c r="AT1831" s="10">
        <f t="shared" si="520"/>
        <v>-21</v>
      </c>
      <c r="AU1831" s="87">
        <f t="shared" si="521"/>
        <v>-3.6144578313253009</v>
      </c>
      <c r="AV1831" s="17" t="s">
        <v>6988</v>
      </c>
    </row>
    <row r="1832" spans="3:48" ht="50.1" customHeight="1">
      <c r="C1832" s="5"/>
      <c r="D1832" s="64" t="s">
        <v>3603</v>
      </c>
      <c r="E1832" s="65" t="s">
        <v>5277</v>
      </c>
      <c r="F1832" s="67" t="s">
        <v>2213</v>
      </c>
      <c r="G1832" s="29">
        <v>1688</v>
      </c>
      <c r="H1832" s="13">
        <v>1304</v>
      </c>
      <c r="I1832" s="10">
        <f t="shared" si="504"/>
        <v>384</v>
      </c>
      <c r="J1832" s="87">
        <f t="shared" si="505"/>
        <v>29.447852760736197</v>
      </c>
      <c r="K1832" s="29">
        <v>1484</v>
      </c>
      <c r="L1832" s="13">
        <v>1084</v>
      </c>
      <c r="M1832" s="10">
        <f t="shared" si="506"/>
        <v>400</v>
      </c>
      <c r="N1832" s="87">
        <f t="shared" si="507"/>
        <v>36.900369003690038</v>
      </c>
      <c r="O1832" s="29">
        <v>52</v>
      </c>
      <c r="P1832" s="13">
        <v>62</v>
      </c>
      <c r="Q1832" s="10">
        <f t="shared" si="508"/>
        <v>-10</v>
      </c>
      <c r="R1832" s="87">
        <f t="shared" si="509"/>
        <v>-16.129032258064516</v>
      </c>
      <c r="S1832" s="29">
        <v>151</v>
      </c>
      <c r="T1832" s="13">
        <v>158</v>
      </c>
      <c r="U1832" s="10">
        <f t="shared" si="510"/>
        <v>-7</v>
      </c>
      <c r="V1832" s="87">
        <f t="shared" si="511"/>
        <v>-4.4303797468354427</v>
      </c>
      <c r="W1832" s="88" t="s">
        <v>5689</v>
      </c>
      <c r="X1832" s="89">
        <v>64</v>
      </c>
      <c r="Y1832" s="89">
        <v>64</v>
      </c>
      <c r="Z1832" s="10">
        <f t="shared" si="512"/>
        <v>0</v>
      </c>
      <c r="AA1832" s="87">
        <f t="shared" si="513"/>
        <v>0</v>
      </c>
      <c r="AB1832" s="90" t="s">
        <v>6093</v>
      </c>
      <c r="AC1832" s="89">
        <v>38</v>
      </c>
      <c r="AD1832" s="89">
        <v>48</v>
      </c>
      <c r="AE1832" s="10">
        <f t="shared" si="514"/>
        <v>-10</v>
      </c>
      <c r="AF1832" s="11">
        <f t="shared" si="515"/>
        <v>-20.833333333333336</v>
      </c>
      <c r="AG1832" s="91" t="s">
        <v>6737</v>
      </c>
      <c r="AH1832" s="89">
        <v>26</v>
      </c>
      <c r="AI1832" s="89">
        <v>24</v>
      </c>
      <c r="AJ1832" s="10">
        <f t="shared" si="516"/>
        <v>2</v>
      </c>
      <c r="AK1832" s="87">
        <f t="shared" si="517"/>
        <v>8.3333333333333321</v>
      </c>
      <c r="AL1832" s="90" t="s">
        <v>9986</v>
      </c>
      <c r="AM1832" s="89">
        <v>12</v>
      </c>
      <c r="AN1832" s="89">
        <v>12</v>
      </c>
      <c r="AO1832" s="10">
        <f t="shared" si="518"/>
        <v>0</v>
      </c>
      <c r="AP1832" s="11">
        <f t="shared" si="519"/>
        <v>0</v>
      </c>
      <c r="AQ1832" s="91" t="s">
        <v>7720</v>
      </c>
      <c r="AR1832" s="89">
        <v>10</v>
      </c>
      <c r="AS1832" s="89">
        <v>10</v>
      </c>
      <c r="AT1832" s="10">
        <f t="shared" si="520"/>
        <v>0</v>
      </c>
      <c r="AU1832" s="87">
        <f t="shared" si="521"/>
        <v>0</v>
      </c>
      <c r="AV1832" s="17" t="s">
        <v>6989</v>
      </c>
    </row>
    <row r="1833" spans="3:48" ht="50.1" customHeight="1">
      <c r="C1833" s="5"/>
      <c r="D1833" s="64" t="s">
        <v>3604</v>
      </c>
      <c r="E1833" s="65" t="s">
        <v>5277</v>
      </c>
      <c r="F1833" s="67" t="s">
        <v>299</v>
      </c>
      <c r="G1833" s="29">
        <v>1304</v>
      </c>
      <c r="H1833" s="13">
        <v>1214</v>
      </c>
      <c r="I1833" s="10">
        <f t="shared" si="504"/>
        <v>90</v>
      </c>
      <c r="J1833" s="87">
        <f t="shared" si="505"/>
        <v>7.4135090609555183</v>
      </c>
      <c r="K1833" s="29">
        <v>1107</v>
      </c>
      <c r="L1833" s="13">
        <v>1012</v>
      </c>
      <c r="M1833" s="10">
        <f t="shared" si="506"/>
        <v>95</v>
      </c>
      <c r="N1833" s="87">
        <f t="shared" si="507"/>
        <v>9.3873517786561269</v>
      </c>
      <c r="O1833" s="29">
        <v>4</v>
      </c>
      <c r="P1833" s="13">
        <v>4</v>
      </c>
      <c r="Q1833" s="10">
        <f t="shared" si="508"/>
        <v>0</v>
      </c>
      <c r="R1833" s="87">
        <f t="shared" si="509"/>
        <v>0</v>
      </c>
      <c r="S1833" s="29">
        <v>193</v>
      </c>
      <c r="T1833" s="13">
        <v>198</v>
      </c>
      <c r="U1833" s="10">
        <f t="shared" si="510"/>
        <v>-5</v>
      </c>
      <c r="V1833" s="87">
        <f t="shared" si="511"/>
        <v>-2.5252525252525251</v>
      </c>
      <c r="W1833" s="88" t="s">
        <v>5839</v>
      </c>
      <c r="X1833" s="89">
        <v>178</v>
      </c>
      <c r="Y1833" s="89">
        <v>183</v>
      </c>
      <c r="Z1833" s="10">
        <f t="shared" si="512"/>
        <v>-5</v>
      </c>
      <c r="AA1833" s="87">
        <f t="shared" si="513"/>
        <v>-2.7322404371584699</v>
      </c>
      <c r="AB1833" s="90" t="s">
        <v>7720</v>
      </c>
      <c r="AC1833" s="89">
        <v>10</v>
      </c>
      <c r="AD1833" s="89">
        <v>10</v>
      </c>
      <c r="AE1833" s="10">
        <f t="shared" si="514"/>
        <v>0</v>
      </c>
      <c r="AF1833" s="11">
        <f t="shared" si="515"/>
        <v>0</v>
      </c>
      <c r="AG1833" s="91" t="s">
        <v>6093</v>
      </c>
      <c r="AH1833" s="89">
        <v>4</v>
      </c>
      <c r="AI1833" s="89">
        <v>4</v>
      </c>
      <c r="AJ1833" s="10">
        <f t="shared" si="516"/>
        <v>0</v>
      </c>
      <c r="AK1833" s="87">
        <f t="shared" si="517"/>
        <v>0</v>
      </c>
      <c r="AL1833" s="90" t="s">
        <v>9987</v>
      </c>
      <c r="AM1833" s="89">
        <v>1</v>
      </c>
      <c r="AN1833" s="89">
        <v>1</v>
      </c>
      <c r="AO1833" s="10">
        <f t="shared" si="518"/>
        <v>0</v>
      </c>
      <c r="AP1833" s="11">
        <f t="shared" si="519"/>
        <v>0</v>
      </c>
      <c r="AQ1833" s="91" t="s">
        <v>5344</v>
      </c>
      <c r="AR1833" s="89" t="s">
        <v>5344</v>
      </c>
      <c r="AS1833" s="89" t="s">
        <v>5344</v>
      </c>
      <c r="AT1833" s="10" t="str">
        <f t="shared" si="520"/>
        <v>-</v>
      </c>
      <c r="AU1833" s="87" t="str">
        <f t="shared" si="521"/>
        <v>-</v>
      </c>
      <c r="AV1833" s="17" t="s">
        <v>6990</v>
      </c>
    </row>
    <row r="1834" spans="3:48" ht="50.1" customHeight="1">
      <c r="C1834" s="5"/>
      <c r="D1834" s="64" t="s">
        <v>3605</v>
      </c>
      <c r="E1834" s="65" t="s">
        <v>5277</v>
      </c>
      <c r="F1834" s="67" t="s">
        <v>3606</v>
      </c>
      <c r="G1834" s="29">
        <v>1007</v>
      </c>
      <c r="H1834" s="13">
        <v>837</v>
      </c>
      <c r="I1834" s="10">
        <f t="shared" si="504"/>
        <v>170</v>
      </c>
      <c r="J1834" s="87">
        <f t="shared" si="505"/>
        <v>20.31063321385902</v>
      </c>
      <c r="K1834" s="29">
        <v>958</v>
      </c>
      <c r="L1834" s="13">
        <v>805</v>
      </c>
      <c r="M1834" s="10">
        <f t="shared" si="506"/>
        <v>153</v>
      </c>
      <c r="N1834" s="87">
        <f t="shared" si="507"/>
        <v>19.006211180124225</v>
      </c>
      <c r="O1834" s="29">
        <v>1</v>
      </c>
      <c r="P1834" s="13">
        <v>1</v>
      </c>
      <c r="Q1834" s="10">
        <f t="shared" si="508"/>
        <v>0</v>
      </c>
      <c r="R1834" s="87">
        <f t="shared" si="509"/>
        <v>0</v>
      </c>
      <c r="S1834" s="29">
        <v>48</v>
      </c>
      <c r="T1834" s="13">
        <v>31</v>
      </c>
      <c r="U1834" s="10">
        <f t="shared" si="510"/>
        <v>17</v>
      </c>
      <c r="V1834" s="87">
        <f t="shared" si="511"/>
        <v>54.838709677419352</v>
      </c>
      <c r="W1834" s="88" t="s">
        <v>9988</v>
      </c>
      <c r="X1834" s="89">
        <v>21</v>
      </c>
      <c r="Y1834" s="89">
        <v>14</v>
      </c>
      <c r="Z1834" s="10">
        <f t="shared" si="512"/>
        <v>7</v>
      </c>
      <c r="AA1834" s="87">
        <f t="shared" si="513"/>
        <v>50</v>
      </c>
      <c r="AB1834" s="90" t="s">
        <v>6093</v>
      </c>
      <c r="AC1834" s="89">
        <v>15</v>
      </c>
      <c r="AD1834" s="89">
        <v>15</v>
      </c>
      <c r="AE1834" s="10">
        <f t="shared" si="514"/>
        <v>0</v>
      </c>
      <c r="AF1834" s="11">
        <f t="shared" si="515"/>
        <v>0</v>
      </c>
      <c r="AG1834" s="91" t="s">
        <v>5383</v>
      </c>
      <c r="AH1834" s="89">
        <v>11</v>
      </c>
      <c r="AI1834" s="89">
        <v>2</v>
      </c>
      <c r="AJ1834" s="10">
        <f t="shared" si="516"/>
        <v>9</v>
      </c>
      <c r="AK1834" s="87">
        <f t="shared" si="517"/>
        <v>450</v>
      </c>
      <c r="AL1834" s="90" t="s">
        <v>5438</v>
      </c>
      <c r="AM1834" s="89">
        <v>1</v>
      </c>
      <c r="AN1834" s="89">
        <v>0</v>
      </c>
      <c r="AO1834" s="10">
        <f t="shared" si="518"/>
        <v>1</v>
      </c>
      <c r="AP1834" s="11" t="str">
        <f t="shared" si="519"/>
        <v>-</v>
      </c>
      <c r="AQ1834" s="91" t="s">
        <v>5344</v>
      </c>
      <c r="AR1834" s="89" t="s">
        <v>5344</v>
      </c>
      <c r="AS1834" s="89" t="s">
        <v>5344</v>
      </c>
      <c r="AT1834" s="10" t="str">
        <f t="shared" si="520"/>
        <v>-</v>
      </c>
      <c r="AU1834" s="87" t="str">
        <f t="shared" si="521"/>
        <v>-</v>
      </c>
      <c r="AV1834" s="17" t="s">
        <v>9989</v>
      </c>
    </row>
    <row r="1835" spans="3:48" ht="50.1" customHeight="1">
      <c r="C1835" s="5"/>
      <c r="D1835" s="64" t="s">
        <v>3607</v>
      </c>
      <c r="E1835" s="65" t="s">
        <v>5277</v>
      </c>
      <c r="F1835" s="67" t="s">
        <v>3608</v>
      </c>
      <c r="G1835" s="29">
        <v>7432</v>
      </c>
      <c r="H1835" s="13">
        <v>7129</v>
      </c>
      <c r="I1835" s="10">
        <f t="shared" si="504"/>
        <v>303</v>
      </c>
      <c r="J1835" s="87">
        <f t="shared" si="505"/>
        <v>4.2502454762238751</v>
      </c>
      <c r="K1835" s="29">
        <v>2422</v>
      </c>
      <c r="L1835" s="13">
        <v>2491</v>
      </c>
      <c r="M1835" s="10">
        <f t="shared" si="506"/>
        <v>-69</v>
      </c>
      <c r="N1835" s="87">
        <f t="shared" si="507"/>
        <v>-2.7699718988358089</v>
      </c>
      <c r="O1835" s="29">
        <v>143</v>
      </c>
      <c r="P1835" s="13">
        <v>142</v>
      </c>
      <c r="Q1835" s="10">
        <f t="shared" si="508"/>
        <v>1</v>
      </c>
      <c r="R1835" s="87">
        <f t="shared" si="509"/>
        <v>0.70422535211267612</v>
      </c>
      <c r="S1835" s="29">
        <v>4867</v>
      </c>
      <c r="T1835" s="13">
        <v>4495</v>
      </c>
      <c r="U1835" s="10">
        <f t="shared" si="510"/>
        <v>372</v>
      </c>
      <c r="V1835" s="87">
        <f t="shared" si="511"/>
        <v>8.2758620689655178</v>
      </c>
      <c r="W1835" s="88" t="s">
        <v>9990</v>
      </c>
      <c r="X1835" s="89">
        <v>1975</v>
      </c>
      <c r="Y1835" s="89">
        <v>1946</v>
      </c>
      <c r="Z1835" s="10">
        <f t="shared" si="512"/>
        <v>29</v>
      </c>
      <c r="AA1835" s="87">
        <f t="shared" si="513"/>
        <v>1.4902363823227132</v>
      </c>
      <c r="AB1835" s="90" t="s">
        <v>5387</v>
      </c>
      <c r="AC1835" s="89">
        <v>1225</v>
      </c>
      <c r="AD1835" s="89">
        <v>1024</v>
      </c>
      <c r="AE1835" s="10">
        <f t="shared" si="514"/>
        <v>201</v>
      </c>
      <c r="AF1835" s="11">
        <f t="shared" si="515"/>
        <v>19.62890625</v>
      </c>
      <c r="AG1835" s="91" t="s">
        <v>5378</v>
      </c>
      <c r="AH1835" s="89">
        <v>746</v>
      </c>
      <c r="AI1835" s="89">
        <v>746</v>
      </c>
      <c r="AJ1835" s="10">
        <f t="shared" si="516"/>
        <v>0</v>
      </c>
      <c r="AK1835" s="87">
        <f t="shared" si="517"/>
        <v>0</v>
      </c>
      <c r="AL1835" s="90" t="s">
        <v>5346</v>
      </c>
      <c r="AM1835" s="89">
        <v>649</v>
      </c>
      <c r="AN1835" s="89">
        <v>498</v>
      </c>
      <c r="AO1835" s="10">
        <f t="shared" si="518"/>
        <v>151</v>
      </c>
      <c r="AP1835" s="11">
        <f t="shared" si="519"/>
        <v>30.321285140562249</v>
      </c>
      <c r="AQ1835" s="91" t="s">
        <v>5685</v>
      </c>
      <c r="AR1835" s="89">
        <v>111</v>
      </c>
      <c r="AS1835" s="89">
        <v>151</v>
      </c>
      <c r="AT1835" s="10">
        <f t="shared" si="520"/>
        <v>-40</v>
      </c>
      <c r="AU1835" s="87">
        <f t="shared" si="521"/>
        <v>-26.490066225165563</v>
      </c>
      <c r="AV1835" s="17" t="s">
        <v>9991</v>
      </c>
    </row>
    <row r="1836" spans="3:48" ht="50.1" customHeight="1">
      <c r="C1836" s="5"/>
      <c r="D1836" s="64" t="s">
        <v>3609</v>
      </c>
      <c r="E1836" s="65" t="s">
        <v>5277</v>
      </c>
      <c r="F1836" s="67" t="s">
        <v>3610</v>
      </c>
      <c r="G1836" s="29">
        <v>5698</v>
      </c>
      <c r="H1836" s="13">
        <v>5645</v>
      </c>
      <c r="I1836" s="10">
        <f t="shared" si="504"/>
        <v>53</v>
      </c>
      <c r="J1836" s="87">
        <f t="shared" si="505"/>
        <v>0.9388839681133746</v>
      </c>
      <c r="K1836" s="29">
        <v>1484</v>
      </c>
      <c r="L1836" s="13">
        <v>1484</v>
      </c>
      <c r="M1836" s="10">
        <f t="shared" si="506"/>
        <v>0</v>
      </c>
      <c r="N1836" s="87">
        <f t="shared" si="507"/>
        <v>0</v>
      </c>
      <c r="O1836" s="29">
        <v>484</v>
      </c>
      <c r="P1836" s="13">
        <v>484</v>
      </c>
      <c r="Q1836" s="10">
        <f t="shared" si="508"/>
        <v>0</v>
      </c>
      <c r="R1836" s="87">
        <f t="shared" si="509"/>
        <v>0</v>
      </c>
      <c r="S1836" s="29">
        <v>3730</v>
      </c>
      <c r="T1836" s="13">
        <v>3677</v>
      </c>
      <c r="U1836" s="10">
        <f t="shared" si="510"/>
        <v>53</v>
      </c>
      <c r="V1836" s="87">
        <f t="shared" si="511"/>
        <v>1.4413924394887137</v>
      </c>
      <c r="W1836" s="88" t="s">
        <v>9992</v>
      </c>
      <c r="X1836" s="89">
        <v>1119</v>
      </c>
      <c r="Y1836" s="89">
        <v>1118</v>
      </c>
      <c r="Z1836" s="10">
        <f t="shared" si="512"/>
        <v>1</v>
      </c>
      <c r="AA1836" s="87">
        <f t="shared" si="513"/>
        <v>8.9445438282647588E-2</v>
      </c>
      <c r="AB1836" s="90" t="s">
        <v>5339</v>
      </c>
      <c r="AC1836" s="89">
        <v>944</v>
      </c>
      <c r="AD1836" s="89">
        <v>944</v>
      </c>
      <c r="AE1836" s="10">
        <f t="shared" si="514"/>
        <v>0</v>
      </c>
      <c r="AF1836" s="11">
        <f t="shared" si="515"/>
        <v>0</v>
      </c>
      <c r="AG1836" s="91" t="s">
        <v>5764</v>
      </c>
      <c r="AH1836" s="89">
        <v>851</v>
      </c>
      <c r="AI1836" s="89">
        <v>811</v>
      </c>
      <c r="AJ1836" s="10">
        <f t="shared" si="516"/>
        <v>40</v>
      </c>
      <c r="AK1836" s="87">
        <f t="shared" si="517"/>
        <v>4.9321824907521581</v>
      </c>
      <c r="AL1836" s="90" t="s">
        <v>5346</v>
      </c>
      <c r="AM1836" s="89">
        <v>322</v>
      </c>
      <c r="AN1836" s="89">
        <v>322</v>
      </c>
      <c r="AO1836" s="10">
        <f t="shared" si="518"/>
        <v>0</v>
      </c>
      <c r="AP1836" s="11">
        <f t="shared" si="519"/>
        <v>0</v>
      </c>
      <c r="AQ1836" s="91" t="s">
        <v>6210</v>
      </c>
      <c r="AR1836" s="89">
        <v>150</v>
      </c>
      <c r="AS1836" s="89">
        <v>150</v>
      </c>
      <c r="AT1836" s="10">
        <f t="shared" si="520"/>
        <v>0</v>
      </c>
      <c r="AU1836" s="87">
        <f t="shared" si="521"/>
        <v>0</v>
      </c>
      <c r="AV1836" s="17" t="s">
        <v>6991</v>
      </c>
    </row>
    <row r="1837" spans="3:48" ht="50.1" customHeight="1">
      <c r="C1837" s="5"/>
      <c r="D1837" s="64" t="s">
        <v>3611</v>
      </c>
      <c r="E1837" s="65" t="s">
        <v>5277</v>
      </c>
      <c r="F1837" s="67" t="s">
        <v>3612</v>
      </c>
      <c r="G1837" s="29">
        <v>7922</v>
      </c>
      <c r="H1837" s="13">
        <v>7819</v>
      </c>
      <c r="I1837" s="10">
        <f t="shared" si="504"/>
        <v>103</v>
      </c>
      <c r="J1837" s="87">
        <f t="shared" si="505"/>
        <v>1.3173040030694463</v>
      </c>
      <c r="K1837" s="29">
        <v>3478</v>
      </c>
      <c r="L1837" s="13">
        <v>3508</v>
      </c>
      <c r="M1837" s="10">
        <f t="shared" si="506"/>
        <v>-30</v>
      </c>
      <c r="N1837" s="87">
        <f t="shared" si="507"/>
        <v>-0.8551881413911061</v>
      </c>
      <c r="O1837" s="29">
        <v>1041</v>
      </c>
      <c r="P1837" s="13">
        <v>1039</v>
      </c>
      <c r="Q1837" s="10">
        <f t="shared" si="508"/>
        <v>2</v>
      </c>
      <c r="R1837" s="87">
        <f t="shared" si="509"/>
        <v>0.19249278152069299</v>
      </c>
      <c r="S1837" s="29">
        <v>3403</v>
      </c>
      <c r="T1837" s="13">
        <v>3272</v>
      </c>
      <c r="U1837" s="10">
        <f t="shared" si="510"/>
        <v>131</v>
      </c>
      <c r="V1837" s="87">
        <f t="shared" si="511"/>
        <v>4.0036674816625917</v>
      </c>
      <c r="W1837" s="88" t="s">
        <v>9993</v>
      </c>
      <c r="X1837" s="89">
        <v>1811</v>
      </c>
      <c r="Y1837" s="89">
        <v>1900</v>
      </c>
      <c r="Z1837" s="10">
        <f t="shared" si="512"/>
        <v>-89</v>
      </c>
      <c r="AA1837" s="87">
        <f t="shared" si="513"/>
        <v>-4.6842105263157894</v>
      </c>
      <c r="AB1837" s="90" t="s">
        <v>7646</v>
      </c>
      <c r="AC1837" s="89">
        <v>746</v>
      </c>
      <c r="AD1837" s="89">
        <v>645</v>
      </c>
      <c r="AE1837" s="10">
        <f t="shared" si="514"/>
        <v>101</v>
      </c>
      <c r="AF1837" s="11">
        <f t="shared" si="515"/>
        <v>15.658914728682172</v>
      </c>
      <c r="AG1837" s="91" t="s">
        <v>7622</v>
      </c>
      <c r="AH1837" s="89">
        <v>407</v>
      </c>
      <c r="AI1837" s="89">
        <v>310</v>
      </c>
      <c r="AJ1837" s="10">
        <f t="shared" si="516"/>
        <v>97</v>
      </c>
      <c r="AK1837" s="87">
        <f t="shared" si="517"/>
        <v>31.290322580645164</v>
      </c>
      <c r="AL1837" s="90" t="s">
        <v>5898</v>
      </c>
      <c r="AM1837" s="89">
        <v>175</v>
      </c>
      <c r="AN1837" s="89">
        <v>175</v>
      </c>
      <c r="AO1837" s="10">
        <f t="shared" si="518"/>
        <v>0</v>
      </c>
      <c r="AP1837" s="11">
        <f t="shared" si="519"/>
        <v>0</v>
      </c>
      <c r="AQ1837" s="91" t="s">
        <v>9994</v>
      </c>
      <c r="AR1837" s="89">
        <v>119</v>
      </c>
      <c r="AS1837" s="89">
        <v>119</v>
      </c>
      <c r="AT1837" s="10">
        <f t="shared" si="520"/>
        <v>0</v>
      </c>
      <c r="AU1837" s="87">
        <f t="shared" si="521"/>
        <v>0</v>
      </c>
      <c r="AV1837" s="17" t="s">
        <v>6992</v>
      </c>
    </row>
    <row r="1838" spans="3:48" ht="50.1" customHeight="1">
      <c r="C1838" s="5"/>
      <c r="D1838" s="64" t="s">
        <v>3613</v>
      </c>
      <c r="E1838" s="65" t="s">
        <v>5277</v>
      </c>
      <c r="F1838" s="67" t="s">
        <v>3614</v>
      </c>
      <c r="G1838" s="29">
        <v>4596</v>
      </c>
      <c r="H1838" s="13">
        <v>4802</v>
      </c>
      <c r="I1838" s="10">
        <f t="shared" si="504"/>
        <v>-206</v>
      </c>
      <c r="J1838" s="87">
        <f t="shared" si="505"/>
        <v>-4.2898792169929196</v>
      </c>
      <c r="K1838" s="29">
        <v>1780</v>
      </c>
      <c r="L1838" s="13">
        <v>2068</v>
      </c>
      <c r="M1838" s="10">
        <f t="shared" si="506"/>
        <v>-288</v>
      </c>
      <c r="N1838" s="87">
        <f t="shared" si="507"/>
        <v>-13.926499032882012</v>
      </c>
      <c r="O1838" s="29">
        <v>252</v>
      </c>
      <c r="P1838" s="13">
        <v>252</v>
      </c>
      <c r="Q1838" s="10">
        <f t="shared" si="508"/>
        <v>0</v>
      </c>
      <c r="R1838" s="87">
        <f t="shared" si="509"/>
        <v>0</v>
      </c>
      <c r="S1838" s="29">
        <v>2564</v>
      </c>
      <c r="T1838" s="13">
        <v>2481</v>
      </c>
      <c r="U1838" s="10">
        <f t="shared" si="510"/>
        <v>83</v>
      </c>
      <c r="V1838" s="87">
        <f t="shared" si="511"/>
        <v>3.3454252317613862</v>
      </c>
      <c r="W1838" s="88" t="s">
        <v>5389</v>
      </c>
      <c r="X1838" s="89">
        <v>1040</v>
      </c>
      <c r="Y1838" s="89">
        <v>1062</v>
      </c>
      <c r="Z1838" s="10">
        <f t="shared" si="512"/>
        <v>-22</v>
      </c>
      <c r="AA1838" s="87">
        <f t="shared" si="513"/>
        <v>-2.0715630885122414</v>
      </c>
      <c r="AB1838" s="90" t="s">
        <v>5991</v>
      </c>
      <c r="AC1838" s="89">
        <v>522</v>
      </c>
      <c r="AD1838" s="89">
        <v>522</v>
      </c>
      <c r="AE1838" s="10">
        <f t="shared" si="514"/>
        <v>0</v>
      </c>
      <c r="AF1838" s="11">
        <f t="shared" si="515"/>
        <v>0</v>
      </c>
      <c r="AG1838" s="91" t="s">
        <v>5339</v>
      </c>
      <c r="AH1838" s="89">
        <v>324</v>
      </c>
      <c r="AI1838" s="89">
        <v>291</v>
      </c>
      <c r="AJ1838" s="10">
        <f t="shared" si="516"/>
        <v>33</v>
      </c>
      <c r="AK1838" s="87">
        <f t="shared" si="517"/>
        <v>11.340206185567011</v>
      </c>
      <c r="AL1838" s="90" t="s">
        <v>8143</v>
      </c>
      <c r="AM1838" s="89">
        <v>127</v>
      </c>
      <c r="AN1838" s="89">
        <v>127</v>
      </c>
      <c r="AO1838" s="10">
        <f t="shared" si="518"/>
        <v>0</v>
      </c>
      <c r="AP1838" s="11">
        <f t="shared" si="519"/>
        <v>0</v>
      </c>
      <c r="AQ1838" s="91" t="s">
        <v>9995</v>
      </c>
      <c r="AR1838" s="89">
        <v>118</v>
      </c>
      <c r="AS1838" s="89">
        <v>57</v>
      </c>
      <c r="AT1838" s="10">
        <f t="shared" si="520"/>
        <v>61</v>
      </c>
      <c r="AU1838" s="87">
        <f t="shared" si="521"/>
        <v>107.01754385964912</v>
      </c>
      <c r="AV1838" s="17" t="s">
        <v>6993</v>
      </c>
    </row>
    <row r="1839" spans="3:48" ht="50.1" customHeight="1">
      <c r="C1839" s="5"/>
      <c r="D1839" s="64" t="s">
        <v>3615</v>
      </c>
      <c r="E1839" s="65" t="s">
        <v>5277</v>
      </c>
      <c r="F1839" s="67" t="s">
        <v>3616</v>
      </c>
      <c r="G1839" s="29">
        <v>2318</v>
      </c>
      <c r="H1839" s="13">
        <v>2070</v>
      </c>
      <c r="I1839" s="10">
        <f t="shared" si="504"/>
        <v>248</v>
      </c>
      <c r="J1839" s="87">
        <f t="shared" si="505"/>
        <v>11.980676328502415</v>
      </c>
      <c r="K1839" s="29">
        <v>1139</v>
      </c>
      <c r="L1839" s="13">
        <v>1052</v>
      </c>
      <c r="M1839" s="10">
        <f t="shared" si="506"/>
        <v>87</v>
      </c>
      <c r="N1839" s="87">
        <f t="shared" si="507"/>
        <v>8.2699619771863109</v>
      </c>
      <c r="O1839" s="29">
        <v>432</v>
      </c>
      <c r="P1839" s="13">
        <v>432</v>
      </c>
      <c r="Q1839" s="10">
        <f t="shared" si="508"/>
        <v>0</v>
      </c>
      <c r="R1839" s="87">
        <f t="shared" si="509"/>
        <v>0</v>
      </c>
      <c r="S1839" s="29">
        <v>748</v>
      </c>
      <c r="T1839" s="13">
        <v>587</v>
      </c>
      <c r="U1839" s="10">
        <f t="shared" si="510"/>
        <v>161</v>
      </c>
      <c r="V1839" s="87">
        <f t="shared" si="511"/>
        <v>27.427597955706982</v>
      </c>
      <c r="W1839" s="88" t="s">
        <v>9996</v>
      </c>
      <c r="X1839" s="89">
        <v>224</v>
      </c>
      <c r="Y1839" s="89">
        <v>219</v>
      </c>
      <c r="Z1839" s="10">
        <f t="shared" si="512"/>
        <v>5</v>
      </c>
      <c r="AA1839" s="87">
        <f t="shared" si="513"/>
        <v>2.2831050228310499</v>
      </c>
      <c r="AB1839" s="90" t="s">
        <v>9997</v>
      </c>
      <c r="AC1839" s="89">
        <v>149</v>
      </c>
      <c r="AD1839" s="89">
        <v>28</v>
      </c>
      <c r="AE1839" s="10">
        <f t="shared" si="514"/>
        <v>121</v>
      </c>
      <c r="AF1839" s="11">
        <f t="shared" si="515"/>
        <v>432.14285714285711</v>
      </c>
      <c r="AG1839" s="91" t="s">
        <v>9998</v>
      </c>
      <c r="AH1839" s="89">
        <v>136</v>
      </c>
      <c r="AI1839" s="89">
        <v>76</v>
      </c>
      <c r="AJ1839" s="10">
        <f t="shared" si="516"/>
        <v>60</v>
      </c>
      <c r="AK1839" s="87">
        <f t="shared" si="517"/>
        <v>78.94736842105263</v>
      </c>
      <c r="AL1839" s="90" t="s">
        <v>5711</v>
      </c>
      <c r="AM1839" s="89">
        <v>85</v>
      </c>
      <c r="AN1839" s="89">
        <v>85</v>
      </c>
      <c r="AO1839" s="10">
        <f t="shared" si="518"/>
        <v>0</v>
      </c>
      <c r="AP1839" s="11">
        <f t="shared" si="519"/>
        <v>0</v>
      </c>
      <c r="AQ1839" s="91" t="s">
        <v>9999</v>
      </c>
      <c r="AR1839" s="89">
        <v>59</v>
      </c>
      <c r="AS1839" s="89">
        <v>52</v>
      </c>
      <c r="AT1839" s="10">
        <f t="shared" si="520"/>
        <v>7</v>
      </c>
      <c r="AU1839" s="87">
        <f t="shared" si="521"/>
        <v>13.461538461538462</v>
      </c>
      <c r="AV1839" s="17" t="s">
        <v>10000</v>
      </c>
    </row>
    <row r="1840" spans="3:48" ht="50.1" customHeight="1">
      <c r="C1840" s="5"/>
      <c r="D1840" s="64" t="s">
        <v>3617</v>
      </c>
      <c r="E1840" s="65" t="s">
        <v>5277</v>
      </c>
      <c r="F1840" s="67" t="s">
        <v>3618</v>
      </c>
      <c r="G1840" s="29">
        <v>2659</v>
      </c>
      <c r="H1840" s="13">
        <v>2677</v>
      </c>
      <c r="I1840" s="10">
        <f t="shared" si="504"/>
        <v>-18</v>
      </c>
      <c r="J1840" s="87">
        <f t="shared" si="505"/>
        <v>-0.67239447142323494</v>
      </c>
      <c r="K1840" s="29">
        <v>1177</v>
      </c>
      <c r="L1840" s="13">
        <v>1277</v>
      </c>
      <c r="M1840" s="10">
        <f t="shared" si="506"/>
        <v>-100</v>
      </c>
      <c r="N1840" s="87">
        <f t="shared" si="507"/>
        <v>-7.8308535630383718</v>
      </c>
      <c r="O1840" s="29">
        <v>43</v>
      </c>
      <c r="P1840" s="13">
        <v>43</v>
      </c>
      <c r="Q1840" s="10">
        <f t="shared" si="508"/>
        <v>0</v>
      </c>
      <c r="R1840" s="87">
        <f t="shared" si="509"/>
        <v>0</v>
      </c>
      <c r="S1840" s="29">
        <v>1439</v>
      </c>
      <c r="T1840" s="13">
        <v>1357</v>
      </c>
      <c r="U1840" s="10">
        <f t="shared" si="510"/>
        <v>82</v>
      </c>
      <c r="V1840" s="87">
        <f t="shared" si="511"/>
        <v>6.0427413411938105</v>
      </c>
      <c r="W1840" s="88" t="s">
        <v>5389</v>
      </c>
      <c r="X1840" s="89">
        <v>961</v>
      </c>
      <c r="Y1840" s="89">
        <v>961</v>
      </c>
      <c r="Z1840" s="10">
        <f t="shared" si="512"/>
        <v>0</v>
      </c>
      <c r="AA1840" s="87">
        <f t="shared" si="513"/>
        <v>0</v>
      </c>
      <c r="AB1840" s="90" t="s">
        <v>10001</v>
      </c>
      <c r="AC1840" s="89">
        <v>168</v>
      </c>
      <c r="AD1840" s="89">
        <v>169</v>
      </c>
      <c r="AE1840" s="10">
        <f t="shared" si="514"/>
        <v>-1</v>
      </c>
      <c r="AF1840" s="11">
        <f t="shared" si="515"/>
        <v>-0.59171597633136097</v>
      </c>
      <c r="AG1840" s="91" t="s">
        <v>5412</v>
      </c>
      <c r="AH1840" s="89">
        <v>113</v>
      </c>
      <c r="AI1840" s="89">
        <v>62</v>
      </c>
      <c r="AJ1840" s="10">
        <f t="shared" si="516"/>
        <v>51</v>
      </c>
      <c r="AK1840" s="87">
        <f t="shared" si="517"/>
        <v>82.258064516129039</v>
      </c>
      <c r="AL1840" s="90" t="s">
        <v>10002</v>
      </c>
      <c r="AM1840" s="89">
        <v>46</v>
      </c>
      <c r="AN1840" s="89">
        <v>42</v>
      </c>
      <c r="AO1840" s="10">
        <f t="shared" si="518"/>
        <v>4</v>
      </c>
      <c r="AP1840" s="11">
        <f t="shared" si="519"/>
        <v>9.5238095238095237</v>
      </c>
      <c r="AQ1840" s="91" t="s">
        <v>5438</v>
      </c>
      <c r="AR1840" s="89">
        <v>40</v>
      </c>
      <c r="AS1840" s="89">
        <v>12</v>
      </c>
      <c r="AT1840" s="10">
        <f t="shared" si="520"/>
        <v>28</v>
      </c>
      <c r="AU1840" s="87">
        <f t="shared" si="521"/>
        <v>233.33333333333334</v>
      </c>
      <c r="AV1840" s="17" t="s">
        <v>6994</v>
      </c>
    </row>
    <row r="1841" spans="3:48" ht="50.1" customHeight="1">
      <c r="C1841" s="5"/>
      <c r="D1841" s="64" t="s">
        <v>3619</v>
      </c>
      <c r="E1841" s="65" t="s">
        <v>5277</v>
      </c>
      <c r="F1841" s="67" t="s">
        <v>3620</v>
      </c>
      <c r="G1841" s="29">
        <v>3694</v>
      </c>
      <c r="H1841" s="13">
        <v>3904</v>
      </c>
      <c r="I1841" s="10">
        <f t="shared" si="504"/>
        <v>-210</v>
      </c>
      <c r="J1841" s="87">
        <f t="shared" si="505"/>
        <v>-5.3790983606557372</v>
      </c>
      <c r="K1841" s="29">
        <v>928</v>
      </c>
      <c r="L1841" s="13">
        <v>978</v>
      </c>
      <c r="M1841" s="10">
        <f t="shared" si="506"/>
        <v>-50</v>
      </c>
      <c r="N1841" s="87">
        <f t="shared" si="507"/>
        <v>-5.112474437627812</v>
      </c>
      <c r="O1841" s="29">
        <v>1227</v>
      </c>
      <c r="P1841" s="13">
        <v>1227</v>
      </c>
      <c r="Q1841" s="10">
        <f t="shared" si="508"/>
        <v>0</v>
      </c>
      <c r="R1841" s="87">
        <f t="shared" si="509"/>
        <v>0</v>
      </c>
      <c r="S1841" s="29">
        <v>1540</v>
      </c>
      <c r="T1841" s="13">
        <v>1700</v>
      </c>
      <c r="U1841" s="10">
        <f t="shared" si="510"/>
        <v>-160</v>
      </c>
      <c r="V1841" s="87">
        <f t="shared" si="511"/>
        <v>-9.4117647058823533</v>
      </c>
      <c r="W1841" s="88" t="s">
        <v>10003</v>
      </c>
      <c r="X1841" s="89">
        <v>358</v>
      </c>
      <c r="Y1841" s="89">
        <v>356</v>
      </c>
      <c r="Z1841" s="10">
        <f t="shared" si="512"/>
        <v>2</v>
      </c>
      <c r="AA1841" s="87">
        <f t="shared" si="513"/>
        <v>0.5617977528089888</v>
      </c>
      <c r="AB1841" s="90" t="s">
        <v>5346</v>
      </c>
      <c r="AC1841" s="89">
        <v>346</v>
      </c>
      <c r="AD1841" s="89">
        <v>345</v>
      </c>
      <c r="AE1841" s="10">
        <f t="shared" si="514"/>
        <v>1</v>
      </c>
      <c r="AF1841" s="11">
        <f t="shared" si="515"/>
        <v>0.28985507246376813</v>
      </c>
      <c r="AG1841" s="91" t="s">
        <v>5768</v>
      </c>
      <c r="AH1841" s="89">
        <v>288</v>
      </c>
      <c r="AI1841" s="89">
        <v>349</v>
      </c>
      <c r="AJ1841" s="10">
        <f t="shared" si="516"/>
        <v>-61</v>
      </c>
      <c r="AK1841" s="87">
        <f t="shared" si="517"/>
        <v>-17.478510028653297</v>
      </c>
      <c r="AL1841" s="90" t="s">
        <v>5339</v>
      </c>
      <c r="AM1841" s="89">
        <v>264</v>
      </c>
      <c r="AN1841" s="89">
        <v>404</v>
      </c>
      <c r="AO1841" s="10">
        <f t="shared" si="518"/>
        <v>-140</v>
      </c>
      <c r="AP1841" s="11">
        <f t="shared" si="519"/>
        <v>-34.653465346534652</v>
      </c>
      <c r="AQ1841" s="91" t="s">
        <v>5350</v>
      </c>
      <c r="AR1841" s="89">
        <v>111</v>
      </c>
      <c r="AS1841" s="89">
        <v>106</v>
      </c>
      <c r="AT1841" s="10">
        <f t="shared" si="520"/>
        <v>5</v>
      </c>
      <c r="AU1841" s="87">
        <f t="shared" si="521"/>
        <v>4.716981132075472</v>
      </c>
      <c r="AV1841" s="19" t="s">
        <v>6995</v>
      </c>
    </row>
    <row r="1842" spans="3:48" ht="50.1" customHeight="1">
      <c r="C1842" s="5"/>
      <c r="D1842" s="64" t="s">
        <v>3621</v>
      </c>
      <c r="E1842" s="65" t="s">
        <v>5277</v>
      </c>
      <c r="F1842" s="67" t="s">
        <v>3622</v>
      </c>
      <c r="G1842" s="29">
        <v>1453</v>
      </c>
      <c r="H1842" s="13">
        <v>1449</v>
      </c>
      <c r="I1842" s="10">
        <f t="shared" si="504"/>
        <v>4</v>
      </c>
      <c r="J1842" s="87">
        <f t="shared" si="505"/>
        <v>0.27605244996549344</v>
      </c>
      <c r="K1842" s="29">
        <v>502</v>
      </c>
      <c r="L1842" s="13">
        <v>502</v>
      </c>
      <c r="M1842" s="10">
        <f t="shared" si="506"/>
        <v>0</v>
      </c>
      <c r="N1842" s="87">
        <f t="shared" si="507"/>
        <v>0</v>
      </c>
      <c r="O1842" s="29">
        <v>350</v>
      </c>
      <c r="P1842" s="13">
        <v>334</v>
      </c>
      <c r="Q1842" s="10">
        <f t="shared" si="508"/>
        <v>16</v>
      </c>
      <c r="R1842" s="87">
        <f t="shared" si="509"/>
        <v>4.7904191616766472</v>
      </c>
      <c r="S1842" s="29">
        <v>601</v>
      </c>
      <c r="T1842" s="13">
        <v>612</v>
      </c>
      <c r="U1842" s="10">
        <f t="shared" si="510"/>
        <v>-11</v>
      </c>
      <c r="V1842" s="87">
        <f t="shared" si="511"/>
        <v>-1.7973856209150325</v>
      </c>
      <c r="W1842" s="88" t="s">
        <v>10004</v>
      </c>
      <c r="X1842" s="89">
        <v>287</v>
      </c>
      <c r="Y1842" s="89">
        <v>287</v>
      </c>
      <c r="Z1842" s="10">
        <f t="shared" si="512"/>
        <v>0</v>
      </c>
      <c r="AA1842" s="87">
        <f t="shared" si="513"/>
        <v>0</v>
      </c>
      <c r="AB1842" s="90" t="s">
        <v>5335</v>
      </c>
      <c r="AC1842" s="89">
        <v>132</v>
      </c>
      <c r="AD1842" s="89">
        <v>132</v>
      </c>
      <c r="AE1842" s="10">
        <f t="shared" si="514"/>
        <v>0</v>
      </c>
      <c r="AF1842" s="11">
        <f t="shared" si="515"/>
        <v>0</v>
      </c>
      <c r="AG1842" s="91" t="s">
        <v>10005</v>
      </c>
      <c r="AH1842" s="89">
        <v>61</v>
      </c>
      <c r="AI1842" s="89">
        <v>66</v>
      </c>
      <c r="AJ1842" s="10">
        <f t="shared" si="516"/>
        <v>-5</v>
      </c>
      <c r="AK1842" s="87">
        <f t="shared" si="517"/>
        <v>-7.5757575757575761</v>
      </c>
      <c r="AL1842" s="90" t="s">
        <v>5346</v>
      </c>
      <c r="AM1842" s="89">
        <v>60</v>
      </c>
      <c r="AN1842" s="89">
        <v>60</v>
      </c>
      <c r="AO1842" s="10">
        <f t="shared" si="518"/>
        <v>0</v>
      </c>
      <c r="AP1842" s="11">
        <f t="shared" si="519"/>
        <v>0</v>
      </c>
      <c r="AQ1842" s="91" t="s">
        <v>5404</v>
      </c>
      <c r="AR1842" s="89">
        <v>51</v>
      </c>
      <c r="AS1842" s="89">
        <v>58</v>
      </c>
      <c r="AT1842" s="10">
        <f t="shared" si="520"/>
        <v>-7</v>
      </c>
      <c r="AU1842" s="87">
        <f t="shared" si="521"/>
        <v>-12.068965517241379</v>
      </c>
      <c r="AV1842" s="19" t="s">
        <v>10006</v>
      </c>
    </row>
    <row r="1843" spans="3:48" ht="50.1" customHeight="1">
      <c r="C1843" s="5"/>
      <c r="D1843" s="64" t="s">
        <v>3623</v>
      </c>
      <c r="E1843" s="65" t="s">
        <v>5277</v>
      </c>
      <c r="F1843" s="67" t="s">
        <v>3624</v>
      </c>
      <c r="G1843" s="29">
        <v>3032</v>
      </c>
      <c r="H1843" s="13">
        <v>2971</v>
      </c>
      <c r="I1843" s="10">
        <f t="shared" si="504"/>
        <v>61</v>
      </c>
      <c r="J1843" s="87">
        <f t="shared" si="505"/>
        <v>2.0531807472231574</v>
      </c>
      <c r="K1843" s="29">
        <v>1182</v>
      </c>
      <c r="L1843" s="13">
        <v>1181</v>
      </c>
      <c r="M1843" s="10">
        <f t="shared" si="506"/>
        <v>1</v>
      </c>
      <c r="N1843" s="87">
        <f t="shared" si="507"/>
        <v>8.4674005080440304E-2</v>
      </c>
      <c r="O1843" s="29">
        <v>307</v>
      </c>
      <c r="P1843" s="13">
        <v>247</v>
      </c>
      <c r="Q1843" s="10">
        <f t="shared" si="508"/>
        <v>60</v>
      </c>
      <c r="R1843" s="87">
        <f t="shared" si="509"/>
        <v>24.291497975708502</v>
      </c>
      <c r="S1843" s="29">
        <v>1543</v>
      </c>
      <c r="T1843" s="13">
        <v>1543</v>
      </c>
      <c r="U1843" s="10">
        <f t="shared" si="510"/>
        <v>0</v>
      </c>
      <c r="V1843" s="87">
        <f t="shared" si="511"/>
        <v>0</v>
      </c>
      <c r="W1843" s="88" t="s">
        <v>7622</v>
      </c>
      <c r="X1843" s="89">
        <v>674</v>
      </c>
      <c r="Y1843" s="89">
        <v>673</v>
      </c>
      <c r="Z1843" s="10">
        <f t="shared" si="512"/>
        <v>1</v>
      </c>
      <c r="AA1843" s="87">
        <f t="shared" si="513"/>
        <v>0.14858841010401189</v>
      </c>
      <c r="AB1843" s="90" t="s">
        <v>5339</v>
      </c>
      <c r="AC1843" s="89">
        <v>401</v>
      </c>
      <c r="AD1843" s="89">
        <v>401</v>
      </c>
      <c r="AE1843" s="10">
        <f t="shared" si="514"/>
        <v>0</v>
      </c>
      <c r="AF1843" s="11">
        <f t="shared" si="515"/>
        <v>0</v>
      </c>
      <c r="AG1843" s="91" t="s">
        <v>5346</v>
      </c>
      <c r="AH1843" s="89">
        <v>165</v>
      </c>
      <c r="AI1843" s="89">
        <v>165</v>
      </c>
      <c r="AJ1843" s="10">
        <f t="shared" si="516"/>
        <v>0</v>
      </c>
      <c r="AK1843" s="87">
        <f t="shared" si="517"/>
        <v>0</v>
      </c>
      <c r="AL1843" s="90" t="s">
        <v>10007</v>
      </c>
      <c r="AM1843" s="89">
        <v>139</v>
      </c>
      <c r="AN1843" s="89">
        <v>167</v>
      </c>
      <c r="AO1843" s="10">
        <f t="shared" si="518"/>
        <v>-28</v>
      </c>
      <c r="AP1843" s="11">
        <f t="shared" si="519"/>
        <v>-16.766467065868262</v>
      </c>
      <c r="AQ1843" s="91" t="s">
        <v>5438</v>
      </c>
      <c r="AR1843" s="89">
        <v>60</v>
      </c>
      <c r="AS1843" s="89">
        <v>23</v>
      </c>
      <c r="AT1843" s="10">
        <f t="shared" si="520"/>
        <v>37</v>
      </c>
      <c r="AU1843" s="87">
        <f t="shared" si="521"/>
        <v>160.86956521739131</v>
      </c>
      <c r="AV1843" s="19" t="s">
        <v>6996</v>
      </c>
    </row>
    <row r="1844" spans="3:48" ht="50.1" customHeight="1">
      <c r="C1844" s="5"/>
      <c r="D1844" s="64" t="s">
        <v>3625</v>
      </c>
      <c r="E1844" s="65" t="s">
        <v>5277</v>
      </c>
      <c r="F1844" s="67" t="s">
        <v>3626</v>
      </c>
      <c r="G1844" s="29">
        <v>1752</v>
      </c>
      <c r="H1844" s="13">
        <v>1606</v>
      </c>
      <c r="I1844" s="10">
        <f t="shared" si="504"/>
        <v>146</v>
      </c>
      <c r="J1844" s="87">
        <f t="shared" si="505"/>
        <v>9.0909090909090917</v>
      </c>
      <c r="K1844" s="29">
        <v>332</v>
      </c>
      <c r="L1844" s="13">
        <v>282</v>
      </c>
      <c r="M1844" s="10">
        <f t="shared" si="506"/>
        <v>50</v>
      </c>
      <c r="N1844" s="87">
        <f t="shared" si="507"/>
        <v>17.730496453900709</v>
      </c>
      <c r="O1844" s="29">
        <v>75</v>
      </c>
      <c r="P1844" s="13">
        <v>75</v>
      </c>
      <c r="Q1844" s="10">
        <f t="shared" si="508"/>
        <v>0</v>
      </c>
      <c r="R1844" s="87">
        <f t="shared" si="509"/>
        <v>0</v>
      </c>
      <c r="S1844" s="29">
        <v>1345</v>
      </c>
      <c r="T1844" s="13">
        <v>1249</v>
      </c>
      <c r="U1844" s="10">
        <f t="shared" si="510"/>
        <v>96</v>
      </c>
      <c r="V1844" s="87">
        <f t="shared" si="511"/>
        <v>7.6861489191353076</v>
      </c>
      <c r="W1844" s="88" t="s">
        <v>10008</v>
      </c>
      <c r="X1844" s="89">
        <v>766</v>
      </c>
      <c r="Y1844" s="89">
        <v>684</v>
      </c>
      <c r="Z1844" s="10">
        <f t="shared" si="512"/>
        <v>82</v>
      </c>
      <c r="AA1844" s="87">
        <f t="shared" si="513"/>
        <v>11.988304093567251</v>
      </c>
      <c r="AB1844" s="90" t="s">
        <v>5346</v>
      </c>
      <c r="AC1844" s="89">
        <v>226</v>
      </c>
      <c r="AD1844" s="89">
        <v>246</v>
      </c>
      <c r="AE1844" s="10">
        <f t="shared" si="514"/>
        <v>-20</v>
      </c>
      <c r="AF1844" s="11">
        <f t="shared" si="515"/>
        <v>-8.1300813008130071</v>
      </c>
      <c r="AG1844" s="91" t="s">
        <v>10009</v>
      </c>
      <c r="AH1844" s="89">
        <v>150</v>
      </c>
      <c r="AI1844" s="89">
        <v>161</v>
      </c>
      <c r="AJ1844" s="10">
        <f t="shared" si="516"/>
        <v>-11</v>
      </c>
      <c r="AK1844" s="87">
        <f t="shared" si="517"/>
        <v>-6.8322981366459627</v>
      </c>
      <c r="AL1844" s="90" t="s">
        <v>8763</v>
      </c>
      <c r="AM1844" s="89">
        <v>100</v>
      </c>
      <c r="AN1844" s="89">
        <v>100</v>
      </c>
      <c r="AO1844" s="10">
        <f t="shared" si="518"/>
        <v>0</v>
      </c>
      <c r="AP1844" s="11">
        <f t="shared" si="519"/>
        <v>0</v>
      </c>
      <c r="AQ1844" s="91" t="s">
        <v>5368</v>
      </c>
      <c r="AR1844" s="89">
        <v>45</v>
      </c>
      <c r="AS1844" s="89">
        <v>45</v>
      </c>
      <c r="AT1844" s="10">
        <f t="shared" si="520"/>
        <v>0</v>
      </c>
      <c r="AU1844" s="87">
        <f t="shared" si="521"/>
        <v>0</v>
      </c>
      <c r="AV1844" s="21" t="s">
        <v>6997</v>
      </c>
    </row>
    <row r="1845" spans="3:48" ht="50.1" customHeight="1">
      <c r="C1845" s="5"/>
      <c r="D1845" s="64" t="s">
        <v>3627</v>
      </c>
      <c r="E1845" s="65" t="s">
        <v>5277</v>
      </c>
      <c r="F1845" s="67" t="s">
        <v>3628</v>
      </c>
      <c r="G1845" s="29">
        <v>2883</v>
      </c>
      <c r="H1845" s="13">
        <v>3364</v>
      </c>
      <c r="I1845" s="10">
        <f t="shared" si="504"/>
        <v>-481</v>
      </c>
      <c r="J1845" s="87">
        <f t="shared" si="505"/>
        <v>-14.298454221165279</v>
      </c>
      <c r="K1845" s="29">
        <v>763</v>
      </c>
      <c r="L1845" s="13">
        <v>865</v>
      </c>
      <c r="M1845" s="10">
        <f t="shared" si="506"/>
        <v>-102</v>
      </c>
      <c r="N1845" s="87">
        <f t="shared" si="507"/>
        <v>-11.791907514450866</v>
      </c>
      <c r="O1845" s="29">
        <v>619</v>
      </c>
      <c r="P1845" s="13">
        <v>611</v>
      </c>
      <c r="Q1845" s="10">
        <f t="shared" si="508"/>
        <v>8</v>
      </c>
      <c r="R1845" s="87">
        <f t="shared" si="509"/>
        <v>1.3093289689034371</v>
      </c>
      <c r="S1845" s="29">
        <v>1501</v>
      </c>
      <c r="T1845" s="13">
        <v>1888</v>
      </c>
      <c r="U1845" s="10">
        <f t="shared" si="510"/>
        <v>-387</v>
      </c>
      <c r="V1845" s="87">
        <f t="shared" si="511"/>
        <v>-20.497881355932204</v>
      </c>
      <c r="W1845" s="88" t="s">
        <v>6343</v>
      </c>
      <c r="X1845" s="89">
        <v>553</v>
      </c>
      <c r="Y1845" s="89">
        <v>700</v>
      </c>
      <c r="Z1845" s="10">
        <f t="shared" si="512"/>
        <v>-147</v>
      </c>
      <c r="AA1845" s="87">
        <f t="shared" si="513"/>
        <v>-21</v>
      </c>
      <c r="AB1845" s="90" t="s">
        <v>10010</v>
      </c>
      <c r="AC1845" s="89">
        <v>316</v>
      </c>
      <c r="AD1845" s="89">
        <v>400</v>
      </c>
      <c r="AE1845" s="10">
        <f t="shared" si="514"/>
        <v>-84</v>
      </c>
      <c r="AF1845" s="11">
        <f t="shared" si="515"/>
        <v>-21</v>
      </c>
      <c r="AG1845" s="91" t="s">
        <v>5346</v>
      </c>
      <c r="AH1845" s="89">
        <v>233</v>
      </c>
      <c r="AI1845" s="89">
        <v>256</v>
      </c>
      <c r="AJ1845" s="10">
        <f t="shared" si="516"/>
        <v>-23</v>
      </c>
      <c r="AK1845" s="87">
        <f t="shared" si="517"/>
        <v>-8.984375</v>
      </c>
      <c r="AL1845" s="90" t="s">
        <v>10011</v>
      </c>
      <c r="AM1845" s="89">
        <v>162</v>
      </c>
      <c r="AN1845" s="89">
        <v>252</v>
      </c>
      <c r="AO1845" s="10">
        <f t="shared" si="518"/>
        <v>-90</v>
      </c>
      <c r="AP1845" s="11">
        <f t="shared" si="519"/>
        <v>-35.714285714285715</v>
      </c>
      <c r="AQ1845" s="91" t="s">
        <v>10012</v>
      </c>
      <c r="AR1845" s="89">
        <v>97</v>
      </c>
      <c r="AS1845" s="89">
        <v>101</v>
      </c>
      <c r="AT1845" s="10">
        <f t="shared" si="520"/>
        <v>-4</v>
      </c>
      <c r="AU1845" s="87">
        <f t="shared" si="521"/>
        <v>-3.9603960396039604</v>
      </c>
      <c r="AV1845" s="21" t="s">
        <v>6998</v>
      </c>
    </row>
    <row r="1846" spans="3:48" ht="50.1" customHeight="1">
      <c r="C1846" s="5"/>
      <c r="D1846" s="64" t="s">
        <v>3629</v>
      </c>
      <c r="E1846" s="65" t="s">
        <v>5277</v>
      </c>
      <c r="F1846" s="67" t="s">
        <v>3630</v>
      </c>
      <c r="G1846" s="29">
        <v>19393</v>
      </c>
      <c r="H1846" s="13">
        <v>18211</v>
      </c>
      <c r="I1846" s="10">
        <f t="shared" si="504"/>
        <v>1182</v>
      </c>
      <c r="J1846" s="87">
        <f t="shared" si="505"/>
        <v>6.4905826149030803</v>
      </c>
      <c r="K1846" s="29">
        <v>30</v>
      </c>
      <c r="L1846" s="13">
        <v>31</v>
      </c>
      <c r="M1846" s="10">
        <f t="shared" si="506"/>
        <v>-1</v>
      </c>
      <c r="N1846" s="87">
        <f t="shared" si="507"/>
        <v>-3.225806451612903</v>
      </c>
      <c r="O1846" s="29">
        <v>0</v>
      </c>
      <c r="P1846" s="13">
        <v>0</v>
      </c>
      <c r="Q1846" s="10" t="str">
        <f t="shared" si="508"/>
        <v>-</v>
      </c>
      <c r="R1846" s="87" t="str">
        <f t="shared" si="509"/>
        <v>-</v>
      </c>
      <c r="S1846" s="29">
        <v>19363</v>
      </c>
      <c r="T1846" s="13">
        <v>18180</v>
      </c>
      <c r="U1846" s="10">
        <f t="shared" si="510"/>
        <v>1183</v>
      </c>
      <c r="V1846" s="87">
        <f t="shared" si="511"/>
        <v>6.5071507150715062</v>
      </c>
      <c r="W1846" s="88" t="s">
        <v>5431</v>
      </c>
      <c r="X1846" s="89">
        <v>18932</v>
      </c>
      <c r="Y1846" s="89">
        <v>17739</v>
      </c>
      <c r="Z1846" s="10">
        <f t="shared" si="512"/>
        <v>1193</v>
      </c>
      <c r="AA1846" s="87">
        <f t="shared" si="513"/>
        <v>6.7252945487344267</v>
      </c>
      <c r="AB1846" s="90" t="s">
        <v>6641</v>
      </c>
      <c r="AC1846" s="89">
        <v>419</v>
      </c>
      <c r="AD1846" s="89">
        <v>430</v>
      </c>
      <c r="AE1846" s="10">
        <f t="shared" si="514"/>
        <v>-11</v>
      </c>
      <c r="AF1846" s="11">
        <f t="shared" si="515"/>
        <v>-2.558139534883721</v>
      </c>
      <c r="AG1846" s="91" t="s">
        <v>10013</v>
      </c>
      <c r="AH1846" s="89">
        <v>12</v>
      </c>
      <c r="AI1846" s="89">
        <v>11</v>
      </c>
      <c r="AJ1846" s="10">
        <f t="shared" si="516"/>
        <v>1</v>
      </c>
      <c r="AK1846" s="87">
        <f t="shared" si="517"/>
        <v>9.0909090909090917</v>
      </c>
      <c r="AL1846" s="90" t="s">
        <v>5344</v>
      </c>
      <c r="AM1846" s="89" t="s">
        <v>5344</v>
      </c>
      <c r="AN1846" s="89" t="s">
        <v>5344</v>
      </c>
      <c r="AO1846" s="10" t="str">
        <f t="shared" si="518"/>
        <v>-</v>
      </c>
      <c r="AP1846" s="11" t="str">
        <f t="shared" si="519"/>
        <v>-</v>
      </c>
      <c r="AQ1846" s="91" t="s">
        <v>5344</v>
      </c>
      <c r="AR1846" s="89" t="s">
        <v>5344</v>
      </c>
      <c r="AS1846" s="89" t="s">
        <v>5344</v>
      </c>
      <c r="AT1846" s="10" t="str">
        <f t="shared" si="520"/>
        <v>-</v>
      </c>
      <c r="AU1846" s="87" t="str">
        <f t="shared" si="521"/>
        <v>-</v>
      </c>
      <c r="AV1846" s="15"/>
    </row>
    <row r="1847" spans="3:48" ht="50.1" customHeight="1">
      <c r="C1847" s="5"/>
      <c r="D1847" s="64" t="s">
        <v>3631</v>
      </c>
      <c r="E1847" s="65" t="s">
        <v>5277</v>
      </c>
      <c r="F1847" s="67" t="s">
        <v>3632</v>
      </c>
      <c r="G1847" s="29">
        <v>7</v>
      </c>
      <c r="H1847" s="13">
        <v>7</v>
      </c>
      <c r="I1847" s="10">
        <f t="shared" si="504"/>
        <v>0</v>
      </c>
      <c r="J1847" s="87">
        <f t="shared" si="505"/>
        <v>0</v>
      </c>
      <c r="K1847" s="29">
        <v>0</v>
      </c>
      <c r="L1847" s="13">
        <v>0</v>
      </c>
      <c r="M1847" s="10" t="str">
        <f t="shared" si="506"/>
        <v>-</v>
      </c>
      <c r="N1847" s="87" t="str">
        <f t="shared" si="507"/>
        <v>-</v>
      </c>
      <c r="O1847" s="29">
        <v>0</v>
      </c>
      <c r="P1847" s="13">
        <v>0</v>
      </c>
      <c r="Q1847" s="10" t="str">
        <f t="shared" si="508"/>
        <v>-</v>
      </c>
      <c r="R1847" s="87" t="str">
        <f t="shared" si="509"/>
        <v>-</v>
      </c>
      <c r="S1847" s="29">
        <v>7</v>
      </c>
      <c r="T1847" s="13">
        <v>7</v>
      </c>
      <c r="U1847" s="10">
        <f t="shared" si="510"/>
        <v>0</v>
      </c>
      <c r="V1847" s="87">
        <f t="shared" si="511"/>
        <v>0</v>
      </c>
      <c r="W1847" s="88" t="s">
        <v>5937</v>
      </c>
      <c r="X1847" s="89">
        <v>7</v>
      </c>
      <c r="Y1847" s="89">
        <v>7</v>
      </c>
      <c r="Z1847" s="10">
        <f t="shared" si="512"/>
        <v>0</v>
      </c>
      <c r="AA1847" s="87">
        <f t="shared" si="513"/>
        <v>0</v>
      </c>
      <c r="AB1847" s="90" t="s">
        <v>5344</v>
      </c>
      <c r="AC1847" s="89" t="s">
        <v>5344</v>
      </c>
      <c r="AD1847" s="89" t="s">
        <v>5344</v>
      </c>
      <c r="AE1847" s="10" t="str">
        <f t="shared" si="514"/>
        <v>-</v>
      </c>
      <c r="AF1847" s="11" t="str">
        <f t="shared" si="515"/>
        <v>-</v>
      </c>
      <c r="AG1847" s="91" t="s">
        <v>5344</v>
      </c>
      <c r="AH1847" s="89" t="s">
        <v>5344</v>
      </c>
      <c r="AI1847" s="89" t="s">
        <v>5344</v>
      </c>
      <c r="AJ1847" s="10" t="str">
        <f t="shared" si="516"/>
        <v>-</v>
      </c>
      <c r="AK1847" s="87" t="str">
        <f t="shared" si="517"/>
        <v>-</v>
      </c>
      <c r="AL1847" s="90" t="s">
        <v>5344</v>
      </c>
      <c r="AM1847" s="89" t="s">
        <v>5344</v>
      </c>
      <c r="AN1847" s="89" t="s">
        <v>5344</v>
      </c>
      <c r="AO1847" s="10" t="str">
        <f t="shared" si="518"/>
        <v>-</v>
      </c>
      <c r="AP1847" s="11" t="str">
        <f t="shared" si="519"/>
        <v>-</v>
      </c>
      <c r="AQ1847" s="91" t="s">
        <v>5344</v>
      </c>
      <c r="AR1847" s="89" t="s">
        <v>5344</v>
      </c>
      <c r="AS1847" s="89" t="s">
        <v>5344</v>
      </c>
      <c r="AT1847" s="10" t="str">
        <f t="shared" si="520"/>
        <v>-</v>
      </c>
      <c r="AU1847" s="87" t="str">
        <f t="shared" si="521"/>
        <v>-</v>
      </c>
      <c r="AV1847" s="15"/>
    </row>
    <row r="1848" spans="3:48" ht="50.1" customHeight="1">
      <c r="C1848" s="5"/>
      <c r="D1848" s="64" t="s">
        <v>3633</v>
      </c>
      <c r="E1848" s="65" t="s">
        <v>5277</v>
      </c>
      <c r="F1848" s="67" t="s">
        <v>3634</v>
      </c>
      <c r="G1848" s="29">
        <v>109</v>
      </c>
      <c r="H1848" s="13">
        <v>90</v>
      </c>
      <c r="I1848" s="10">
        <f t="shared" si="504"/>
        <v>19</v>
      </c>
      <c r="J1848" s="87">
        <f t="shared" si="505"/>
        <v>21.111111111111111</v>
      </c>
      <c r="K1848" s="29">
        <v>77</v>
      </c>
      <c r="L1848" s="13">
        <v>64</v>
      </c>
      <c r="M1848" s="10">
        <f t="shared" si="506"/>
        <v>13</v>
      </c>
      <c r="N1848" s="87">
        <f t="shared" si="507"/>
        <v>20.3125</v>
      </c>
      <c r="O1848" s="29">
        <v>0</v>
      </c>
      <c r="P1848" s="13">
        <v>0</v>
      </c>
      <c r="Q1848" s="10" t="str">
        <f t="shared" si="508"/>
        <v>-</v>
      </c>
      <c r="R1848" s="87" t="str">
        <f t="shared" si="509"/>
        <v>-</v>
      </c>
      <c r="S1848" s="29">
        <v>32</v>
      </c>
      <c r="T1848" s="13">
        <v>26</v>
      </c>
      <c r="U1848" s="10">
        <f t="shared" si="510"/>
        <v>6</v>
      </c>
      <c r="V1848" s="87">
        <f t="shared" si="511"/>
        <v>23.076923076923077</v>
      </c>
      <c r="W1848" s="88" t="s">
        <v>5431</v>
      </c>
      <c r="X1848" s="89">
        <v>32</v>
      </c>
      <c r="Y1848" s="89">
        <v>26</v>
      </c>
      <c r="Z1848" s="10">
        <f t="shared" si="512"/>
        <v>6</v>
      </c>
      <c r="AA1848" s="87">
        <f t="shared" si="513"/>
        <v>23.076923076923077</v>
      </c>
      <c r="AB1848" s="90" t="s">
        <v>5344</v>
      </c>
      <c r="AC1848" s="89" t="s">
        <v>5344</v>
      </c>
      <c r="AD1848" s="89" t="s">
        <v>5344</v>
      </c>
      <c r="AE1848" s="10" t="str">
        <f t="shared" si="514"/>
        <v>-</v>
      </c>
      <c r="AF1848" s="11" t="str">
        <f t="shared" si="515"/>
        <v>-</v>
      </c>
      <c r="AG1848" s="91" t="s">
        <v>5344</v>
      </c>
      <c r="AH1848" s="89" t="s">
        <v>5344</v>
      </c>
      <c r="AI1848" s="89" t="s">
        <v>5344</v>
      </c>
      <c r="AJ1848" s="10" t="str">
        <f t="shared" si="516"/>
        <v>-</v>
      </c>
      <c r="AK1848" s="87" t="str">
        <f t="shared" si="517"/>
        <v>-</v>
      </c>
      <c r="AL1848" s="90" t="s">
        <v>5344</v>
      </c>
      <c r="AM1848" s="89" t="s">
        <v>5344</v>
      </c>
      <c r="AN1848" s="89" t="s">
        <v>5344</v>
      </c>
      <c r="AO1848" s="10" t="str">
        <f t="shared" si="518"/>
        <v>-</v>
      </c>
      <c r="AP1848" s="11" t="str">
        <f t="shared" si="519"/>
        <v>-</v>
      </c>
      <c r="AQ1848" s="91" t="s">
        <v>5344</v>
      </c>
      <c r="AR1848" s="89" t="s">
        <v>5344</v>
      </c>
      <c r="AS1848" s="89" t="s">
        <v>5344</v>
      </c>
      <c r="AT1848" s="10" t="str">
        <f t="shared" si="520"/>
        <v>-</v>
      </c>
      <c r="AU1848" s="87" t="str">
        <f t="shared" si="521"/>
        <v>-</v>
      </c>
      <c r="AV1848" s="15"/>
    </row>
    <row r="1849" spans="3:48" ht="50.1" customHeight="1">
      <c r="C1849" s="5"/>
      <c r="D1849" s="64" t="s">
        <v>3635</v>
      </c>
      <c r="E1849" s="65" t="s">
        <v>5277</v>
      </c>
      <c r="F1849" s="67" t="s">
        <v>3636</v>
      </c>
      <c r="G1849" s="29">
        <v>242</v>
      </c>
      <c r="H1849" s="13">
        <v>230</v>
      </c>
      <c r="I1849" s="10">
        <f t="shared" si="504"/>
        <v>12</v>
      </c>
      <c r="J1849" s="87">
        <f t="shared" si="505"/>
        <v>5.2173913043478262</v>
      </c>
      <c r="K1849" s="29">
        <v>16</v>
      </c>
      <c r="L1849" s="13">
        <v>11</v>
      </c>
      <c r="M1849" s="10">
        <f t="shared" si="506"/>
        <v>5</v>
      </c>
      <c r="N1849" s="87">
        <f t="shared" si="507"/>
        <v>45.454545454545453</v>
      </c>
      <c r="O1849" s="29">
        <v>0</v>
      </c>
      <c r="P1849" s="13">
        <v>0</v>
      </c>
      <c r="Q1849" s="10" t="str">
        <f t="shared" si="508"/>
        <v>-</v>
      </c>
      <c r="R1849" s="87" t="str">
        <f t="shared" si="509"/>
        <v>-</v>
      </c>
      <c r="S1849" s="29">
        <v>226</v>
      </c>
      <c r="T1849" s="13">
        <v>220</v>
      </c>
      <c r="U1849" s="10">
        <f t="shared" si="510"/>
        <v>6</v>
      </c>
      <c r="V1849" s="87">
        <f t="shared" si="511"/>
        <v>2.7272727272727271</v>
      </c>
      <c r="W1849" s="88" t="s">
        <v>10014</v>
      </c>
      <c r="X1849" s="89">
        <v>226</v>
      </c>
      <c r="Y1849" s="89">
        <v>220</v>
      </c>
      <c r="Z1849" s="10">
        <f t="shared" si="512"/>
        <v>6</v>
      </c>
      <c r="AA1849" s="87">
        <f t="shared" si="513"/>
        <v>2.7272727272727271</v>
      </c>
      <c r="AB1849" s="90" t="s">
        <v>5344</v>
      </c>
      <c r="AC1849" s="89" t="s">
        <v>5344</v>
      </c>
      <c r="AD1849" s="89" t="s">
        <v>5344</v>
      </c>
      <c r="AE1849" s="10" t="str">
        <f t="shared" si="514"/>
        <v>-</v>
      </c>
      <c r="AF1849" s="11" t="str">
        <f t="shared" si="515"/>
        <v>-</v>
      </c>
      <c r="AG1849" s="91" t="s">
        <v>5344</v>
      </c>
      <c r="AH1849" s="89" t="s">
        <v>5344</v>
      </c>
      <c r="AI1849" s="89" t="s">
        <v>5344</v>
      </c>
      <c r="AJ1849" s="10" t="str">
        <f t="shared" si="516"/>
        <v>-</v>
      </c>
      <c r="AK1849" s="87" t="str">
        <f t="shared" si="517"/>
        <v>-</v>
      </c>
      <c r="AL1849" s="90" t="s">
        <v>5344</v>
      </c>
      <c r="AM1849" s="89" t="s">
        <v>5344</v>
      </c>
      <c r="AN1849" s="89" t="s">
        <v>5344</v>
      </c>
      <c r="AO1849" s="10" t="str">
        <f t="shared" si="518"/>
        <v>-</v>
      </c>
      <c r="AP1849" s="11" t="str">
        <f t="shared" si="519"/>
        <v>-</v>
      </c>
      <c r="AQ1849" s="91" t="s">
        <v>5344</v>
      </c>
      <c r="AR1849" s="89" t="s">
        <v>5344</v>
      </c>
      <c r="AS1849" s="89" t="s">
        <v>5344</v>
      </c>
      <c r="AT1849" s="10" t="str">
        <f t="shared" si="520"/>
        <v>-</v>
      </c>
      <c r="AU1849" s="87" t="str">
        <f t="shared" si="521"/>
        <v>-</v>
      </c>
      <c r="AV1849" s="15"/>
    </row>
    <row r="1850" spans="3:48" ht="50.1" customHeight="1">
      <c r="C1850" s="5"/>
      <c r="D1850" s="64" t="s">
        <v>3637</v>
      </c>
      <c r="E1850" s="65" t="s">
        <v>5277</v>
      </c>
      <c r="F1850" s="67" t="s">
        <v>3638</v>
      </c>
      <c r="G1850" s="29">
        <v>45</v>
      </c>
      <c r="H1850" s="13">
        <v>0</v>
      </c>
      <c r="I1850" s="10">
        <f t="shared" si="504"/>
        <v>45</v>
      </c>
      <c r="J1850" s="87" t="str">
        <f t="shared" si="505"/>
        <v>-</v>
      </c>
      <c r="K1850" s="29">
        <v>0</v>
      </c>
      <c r="L1850" s="13">
        <v>0</v>
      </c>
      <c r="M1850" s="10" t="str">
        <f t="shared" si="506"/>
        <v>-</v>
      </c>
      <c r="N1850" s="87" t="str">
        <f t="shared" si="507"/>
        <v>-</v>
      </c>
      <c r="O1850" s="29">
        <v>0</v>
      </c>
      <c r="P1850" s="13">
        <v>0</v>
      </c>
      <c r="Q1850" s="10" t="str">
        <f t="shared" si="508"/>
        <v>-</v>
      </c>
      <c r="R1850" s="87" t="str">
        <f t="shared" si="509"/>
        <v>-</v>
      </c>
      <c r="S1850" s="29">
        <v>45</v>
      </c>
      <c r="T1850" s="13">
        <v>0</v>
      </c>
      <c r="U1850" s="10">
        <f t="shared" si="510"/>
        <v>45</v>
      </c>
      <c r="V1850" s="87" t="str">
        <f t="shared" si="511"/>
        <v>-</v>
      </c>
      <c r="W1850" s="88" t="s">
        <v>10015</v>
      </c>
      <c r="X1850" s="89">
        <v>45</v>
      </c>
      <c r="Y1850" s="89">
        <v>0</v>
      </c>
      <c r="Z1850" s="10">
        <f t="shared" si="512"/>
        <v>45</v>
      </c>
      <c r="AA1850" s="87" t="str">
        <f t="shared" si="513"/>
        <v>-</v>
      </c>
      <c r="AB1850" s="90" t="s">
        <v>5344</v>
      </c>
      <c r="AC1850" s="89" t="s">
        <v>5344</v>
      </c>
      <c r="AD1850" s="89" t="s">
        <v>5344</v>
      </c>
      <c r="AE1850" s="10" t="str">
        <f t="shared" si="514"/>
        <v>-</v>
      </c>
      <c r="AF1850" s="11" t="str">
        <f t="shared" si="515"/>
        <v>-</v>
      </c>
      <c r="AG1850" s="91" t="s">
        <v>5344</v>
      </c>
      <c r="AH1850" s="89" t="s">
        <v>5344</v>
      </c>
      <c r="AI1850" s="89" t="s">
        <v>5344</v>
      </c>
      <c r="AJ1850" s="10" t="str">
        <f t="shared" si="516"/>
        <v>-</v>
      </c>
      <c r="AK1850" s="87" t="str">
        <f t="shared" si="517"/>
        <v>-</v>
      </c>
      <c r="AL1850" s="90" t="s">
        <v>5344</v>
      </c>
      <c r="AM1850" s="89" t="s">
        <v>5344</v>
      </c>
      <c r="AN1850" s="89" t="s">
        <v>5344</v>
      </c>
      <c r="AO1850" s="10" t="str">
        <f t="shared" si="518"/>
        <v>-</v>
      </c>
      <c r="AP1850" s="11" t="str">
        <f t="shared" si="519"/>
        <v>-</v>
      </c>
      <c r="AQ1850" s="91" t="s">
        <v>5344</v>
      </c>
      <c r="AR1850" s="89" t="s">
        <v>5344</v>
      </c>
      <c r="AS1850" s="89" t="s">
        <v>5344</v>
      </c>
      <c r="AT1850" s="10" t="str">
        <f t="shared" si="520"/>
        <v>-</v>
      </c>
      <c r="AU1850" s="87" t="str">
        <f t="shared" si="521"/>
        <v>-</v>
      </c>
      <c r="AV1850" s="15"/>
    </row>
    <row r="1851" spans="3:48" ht="50.1" customHeight="1">
      <c r="C1851" s="5"/>
      <c r="D1851" s="64" t="s">
        <v>3639</v>
      </c>
      <c r="E1851" s="65" t="s">
        <v>5277</v>
      </c>
      <c r="F1851" s="67" t="s">
        <v>3640</v>
      </c>
      <c r="G1851" s="29">
        <v>71</v>
      </c>
      <c r="H1851" s="13">
        <v>66</v>
      </c>
      <c r="I1851" s="10">
        <f t="shared" si="504"/>
        <v>5</v>
      </c>
      <c r="J1851" s="87">
        <f t="shared" si="505"/>
        <v>7.5757575757575761</v>
      </c>
      <c r="K1851" s="29">
        <v>0</v>
      </c>
      <c r="L1851" s="13">
        <v>0</v>
      </c>
      <c r="M1851" s="10" t="str">
        <f t="shared" si="506"/>
        <v>-</v>
      </c>
      <c r="N1851" s="87" t="str">
        <f t="shared" si="507"/>
        <v>-</v>
      </c>
      <c r="O1851" s="29">
        <v>0</v>
      </c>
      <c r="P1851" s="13">
        <v>0</v>
      </c>
      <c r="Q1851" s="10" t="str">
        <f t="shared" si="508"/>
        <v>-</v>
      </c>
      <c r="R1851" s="87" t="str">
        <f t="shared" si="509"/>
        <v>-</v>
      </c>
      <c r="S1851" s="29">
        <v>71</v>
      </c>
      <c r="T1851" s="13">
        <v>66</v>
      </c>
      <c r="U1851" s="10">
        <f t="shared" si="510"/>
        <v>5</v>
      </c>
      <c r="V1851" s="87">
        <f t="shared" si="511"/>
        <v>7.5757575757575761</v>
      </c>
      <c r="W1851" s="88" t="s">
        <v>10016</v>
      </c>
      <c r="X1851" s="89">
        <v>71</v>
      </c>
      <c r="Y1851" s="89">
        <v>66</v>
      </c>
      <c r="Z1851" s="10">
        <f t="shared" si="512"/>
        <v>5</v>
      </c>
      <c r="AA1851" s="87">
        <f t="shared" si="513"/>
        <v>7.5757575757575761</v>
      </c>
      <c r="AB1851" s="90" t="s">
        <v>5344</v>
      </c>
      <c r="AC1851" s="89" t="s">
        <v>5344</v>
      </c>
      <c r="AD1851" s="89" t="s">
        <v>5344</v>
      </c>
      <c r="AE1851" s="10" t="str">
        <f t="shared" si="514"/>
        <v>-</v>
      </c>
      <c r="AF1851" s="11" t="str">
        <f t="shared" si="515"/>
        <v>-</v>
      </c>
      <c r="AG1851" s="91" t="s">
        <v>5344</v>
      </c>
      <c r="AH1851" s="89" t="s">
        <v>5344</v>
      </c>
      <c r="AI1851" s="89" t="s">
        <v>5344</v>
      </c>
      <c r="AJ1851" s="10" t="str">
        <f t="shared" si="516"/>
        <v>-</v>
      </c>
      <c r="AK1851" s="87" t="str">
        <f t="shared" si="517"/>
        <v>-</v>
      </c>
      <c r="AL1851" s="90" t="s">
        <v>5344</v>
      </c>
      <c r="AM1851" s="89" t="s">
        <v>5344</v>
      </c>
      <c r="AN1851" s="89" t="s">
        <v>5344</v>
      </c>
      <c r="AO1851" s="10" t="str">
        <f t="shared" si="518"/>
        <v>-</v>
      </c>
      <c r="AP1851" s="11" t="str">
        <f t="shared" si="519"/>
        <v>-</v>
      </c>
      <c r="AQ1851" s="91" t="s">
        <v>5344</v>
      </c>
      <c r="AR1851" s="89" t="s">
        <v>5344</v>
      </c>
      <c r="AS1851" s="89" t="s">
        <v>5344</v>
      </c>
      <c r="AT1851" s="10" t="str">
        <f t="shared" si="520"/>
        <v>-</v>
      </c>
      <c r="AU1851" s="87" t="str">
        <f t="shared" si="521"/>
        <v>-</v>
      </c>
      <c r="AV1851" s="15"/>
    </row>
    <row r="1852" spans="3:48" ht="50.1" customHeight="1">
      <c r="C1852" s="5"/>
      <c r="D1852" s="64" t="s">
        <v>3641</v>
      </c>
      <c r="E1852" s="65" t="s">
        <v>5277</v>
      </c>
      <c r="F1852" s="67" t="s">
        <v>3642</v>
      </c>
      <c r="G1852" s="29">
        <v>297</v>
      </c>
      <c r="H1852" s="13">
        <v>324</v>
      </c>
      <c r="I1852" s="10">
        <f t="shared" si="504"/>
        <v>-27</v>
      </c>
      <c r="J1852" s="87">
        <f t="shared" si="505"/>
        <v>-8.3333333333333321</v>
      </c>
      <c r="K1852" s="29">
        <v>297</v>
      </c>
      <c r="L1852" s="13">
        <v>324</v>
      </c>
      <c r="M1852" s="10">
        <f t="shared" si="506"/>
        <v>-27</v>
      </c>
      <c r="N1852" s="87">
        <f t="shared" si="507"/>
        <v>-8.3333333333333321</v>
      </c>
      <c r="O1852" s="29">
        <v>0</v>
      </c>
      <c r="P1852" s="13">
        <v>0</v>
      </c>
      <c r="Q1852" s="10" t="str">
        <f t="shared" si="508"/>
        <v>-</v>
      </c>
      <c r="R1852" s="87" t="str">
        <f t="shared" si="509"/>
        <v>-</v>
      </c>
      <c r="S1852" s="29">
        <v>0</v>
      </c>
      <c r="T1852" s="13">
        <v>0</v>
      </c>
      <c r="U1852" s="10" t="str">
        <f t="shared" si="510"/>
        <v>-</v>
      </c>
      <c r="V1852" s="87" t="str">
        <f t="shared" si="511"/>
        <v>-</v>
      </c>
      <c r="W1852" s="88" t="s">
        <v>5344</v>
      </c>
      <c r="X1852" s="89" t="s">
        <v>5344</v>
      </c>
      <c r="Y1852" s="89" t="s">
        <v>5344</v>
      </c>
      <c r="Z1852" s="10" t="str">
        <f t="shared" si="512"/>
        <v>-</v>
      </c>
      <c r="AA1852" s="87" t="str">
        <f t="shared" si="513"/>
        <v>-</v>
      </c>
      <c r="AB1852" s="90" t="s">
        <v>5344</v>
      </c>
      <c r="AC1852" s="89" t="s">
        <v>5344</v>
      </c>
      <c r="AD1852" s="89" t="s">
        <v>5344</v>
      </c>
      <c r="AE1852" s="10" t="str">
        <f t="shared" si="514"/>
        <v>-</v>
      </c>
      <c r="AF1852" s="11" t="str">
        <f t="shared" si="515"/>
        <v>-</v>
      </c>
      <c r="AG1852" s="91" t="s">
        <v>5344</v>
      </c>
      <c r="AH1852" s="89" t="s">
        <v>5344</v>
      </c>
      <c r="AI1852" s="89" t="s">
        <v>5344</v>
      </c>
      <c r="AJ1852" s="10" t="str">
        <f t="shared" si="516"/>
        <v>-</v>
      </c>
      <c r="AK1852" s="87" t="str">
        <f t="shared" si="517"/>
        <v>-</v>
      </c>
      <c r="AL1852" s="90" t="s">
        <v>5344</v>
      </c>
      <c r="AM1852" s="89" t="s">
        <v>5344</v>
      </c>
      <c r="AN1852" s="89" t="s">
        <v>5344</v>
      </c>
      <c r="AO1852" s="10" t="str">
        <f t="shared" si="518"/>
        <v>-</v>
      </c>
      <c r="AP1852" s="11" t="str">
        <f t="shared" si="519"/>
        <v>-</v>
      </c>
      <c r="AQ1852" s="91" t="s">
        <v>5344</v>
      </c>
      <c r="AR1852" s="89" t="s">
        <v>5344</v>
      </c>
      <c r="AS1852" s="89" t="s">
        <v>5344</v>
      </c>
      <c r="AT1852" s="10" t="str">
        <f t="shared" si="520"/>
        <v>-</v>
      </c>
      <c r="AU1852" s="87" t="str">
        <f t="shared" si="521"/>
        <v>-</v>
      </c>
      <c r="AV1852" s="20"/>
    </row>
    <row r="1853" spans="3:48" ht="50.1" customHeight="1">
      <c r="C1853" s="5"/>
      <c r="D1853" s="64" t="s">
        <v>3643</v>
      </c>
      <c r="E1853" s="65" t="s">
        <v>5277</v>
      </c>
      <c r="F1853" s="67" t="s">
        <v>3644</v>
      </c>
      <c r="G1853" s="29">
        <v>267</v>
      </c>
      <c r="H1853" s="13">
        <v>238</v>
      </c>
      <c r="I1853" s="10">
        <f t="shared" si="504"/>
        <v>29</v>
      </c>
      <c r="J1853" s="87">
        <f t="shared" si="505"/>
        <v>12.184873949579831</v>
      </c>
      <c r="K1853" s="29">
        <v>87</v>
      </c>
      <c r="L1853" s="13">
        <v>92</v>
      </c>
      <c r="M1853" s="10">
        <f t="shared" si="506"/>
        <v>-5</v>
      </c>
      <c r="N1853" s="87">
        <f t="shared" si="507"/>
        <v>-5.4347826086956523</v>
      </c>
      <c r="O1853" s="29">
        <v>0</v>
      </c>
      <c r="P1853" s="13">
        <v>0</v>
      </c>
      <c r="Q1853" s="10" t="str">
        <f t="shared" si="508"/>
        <v>-</v>
      </c>
      <c r="R1853" s="87" t="str">
        <f t="shared" si="509"/>
        <v>-</v>
      </c>
      <c r="S1853" s="29">
        <v>180</v>
      </c>
      <c r="T1853" s="13">
        <v>145</v>
      </c>
      <c r="U1853" s="10">
        <f t="shared" si="510"/>
        <v>35</v>
      </c>
      <c r="V1853" s="87">
        <f t="shared" si="511"/>
        <v>24.137931034482758</v>
      </c>
      <c r="W1853" s="88" t="s">
        <v>5937</v>
      </c>
      <c r="X1853" s="89">
        <v>179</v>
      </c>
      <c r="Y1853" s="89">
        <v>143</v>
      </c>
      <c r="Z1853" s="10">
        <f t="shared" si="512"/>
        <v>36</v>
      </c>
      <c r="AA1853" s="87">
        <f t="shared" si="513"/>
        <v>25.174825174825177</v>
      </c>
      <c r="AB1853" s="90" t="s">
        <v>10017</v>
      </c>
      <c r="AC1853" s="89">
        <v>2</v>
      </c>
      <c r="AD1853" s="89">
        <v>2</v>
      </c>
      <c r="AE1853" s="10">
        <f t="shared" si="514"/>
        <v>0</v>
      </c>
      <c r="AF1853" s="11">
        <f t="shared" si="515"/>
        <v>0</v>
      </c>
      <c r="AG1853" s="91" t="s">
        <v>5344</v>
      </c>
      <c r="AH1853" s="89" t="s">
        <v>5344</v>
      </c>
      <c r="AI1853" s="89" t="s">
        <v>5344</v>
      </c>
      <c r="AJ1853" s="10" t="str">
        <f t="shared" si="516"/>
        <v>-</v>
      </c>
      <c r="AK1853" s="87" t="str">
        <f t="shared" si="517"/>
        <v>-</v>
      </c>
      <c r="AL1853" s="90" t="s">
        <v>5344</v>
      </c>
      <c r="AM1853" s="89" t="s">
        <v>5344</v>
      </c>
      <c r="AN1853" s="89" t="s">
        <v>5344</v>
      </c>
      <c r="AO1853" s="10" t="str">
        <f t="shared" si="518"/>
        <v>-</v>
      </c>
      <c r="AP1853" s="11" t="str">
        <f t="shared" si="519"/>
        <v>-</v>
      </c>
      <c r="AQ1853" s="91" t="s">
        <v>5344</v>
      </c>
      <c r="AR1853" s="89" t="s">
        <v>5344</v>
      </c>
      <c r="AS1853" s="89" t="s">
        <v>5344</v>
      </c>
      <c r="AT1853" s="10" t="str">
        <f t="shared" si="520"/>
        <v>-</v>
      </c>
      <c r="AU1853" s="87" t="str">
        <f t="shared" si="521"/>
        <v>-</v>
      </c>
      <c r="AV1853" s="15"/>
    </row>
    <row r="1854" spans="3:48" ht="50.1" customHeight="1">
      <c r="C1854" s="5"/>
      <c r="D1854" s="64" t="s">
        <v>3645</v>
      </c>
      <c r="E1854" s="65" t="s">
        <v>5277</v>
      </c>
      <c r="F1854" s="67" t="s">
        <v>3646</v>
      </c>
      <c r="G1854" s="29">
        <v>29</v>
      </c>
      <c r="H1854" s="13">
        <v>29</v>
      </c>
      <c r="I1854" s="10">
        <f t="shared" si="504"/>
        <v>0</v>
      </c>
      <c r="J1854" s="87">
        <f t="shared" si="505"/>
        <v>0</v>
      </c>
      <c r="K1854" s="29">
        <v>0</v>
      </c>
      <c r="L1854" s="13">
        <v>0</v>
      </c>
      <c r="M1854" s="10" t="str">
        <f t="shared" si="506"/>
        <v>-</v>
      </c>
      <c r="N1854" s="87" t="str">
        <f t="shared" si="507"/>
        <v>-</v>
      </c>
      <c r="O1854" s="29">
        <v>0</v>
      </c>
      <c r="P1854" s="13">
        <v>0</v>
      </c>
      <c r="Q1854" s="10" t="str">
        <f t="shared" si="508"/>
        <v>-</v>
      </c>
      <c r="R1854" s="87" t="str">
        <f t="shared" si="509"/>
        <v>-</v>
      </c>
      <c r="S1854" s="29">
        <v>29</v>
      </c>
      <c r="T1854" s="13">
        <v>29</v>
      </c>
      <c r="U1854" s="10">
        <f t="shared" si="510"/>
        <v>0</v>
      </c>
      <c r="V1854" s="87">
        <f t="shared" si="511"/>
        <v>0</v>
      </c>
      <c r="W1854" s="88" t="s">
        <v>10018</v>
      </c>
      <c r="X1854" s="89">
        <v>19</v>
      </c>
      <c r="Y1854" s="89">
        <v>19</v>
      </c>
      <c r="Z1854" s="10">
        <f t="shared" si="512"/>
        <v>0</v>
      </c>
      <c r="AA1854" s="87">
        <f t="shared" si="513"/>
        <v>0</v>
      </c>
      <c r="AB1854" s="90" t="s">
        <v>10019</v>
      </c>
      <c r="AC1854" s="89">
        <v>10</v>
      </c>
      <c r="AD1854" s="89">
        <v>10</v>
      </c>
      <c r="AE1854" s="10">
        <f t="shared" si="514"/>
        <v>0</v>
      </c>
      <c r="AF1854" s="11">
        <f t="shared" si="515"/>
        <v>0</v>
      </c>
      <c r="AG1854" s="91" t="s">
        <v>5344</v>
      </c>
      <c r="AH1854" s="89" t="s">
        <v>5344</v>
      </c>
      <c r="AI1854" s="89" t="s">
        <v>5344</v>
      </c>
      <c r="AJ1854" s="10" t="str">
        <f t="shared" si="516"/>
        <v>-</v>
      </c>
      <c r="AK1854" s="87" t="str">
        <f t="shared" si="517"/>
        <v>-</v>
      </c>
      <c r="AL1854" s="90" t="s">
        <v>5344</v>
      </c>
      <c r="AM1854" s="89" t="s">
        <v>5344</v>
      </c>
      <c r="AN1854" s="89" t="s">
        <v>5344</v>
      </c>
      <c r="AO1854" s="10" t="str">
        <f t="shared" si="518"/>
        <v>-</v>
      </c>
      <c r="AP1854" s="11" t="str">
        <f t="shared" si="519"/>
        <v>-</v>
      </c>
      <c r="AQ1854" s="91" t="s">
        <v>5344</v>
      </c>
      <c r="AR1854" s="89" t="s">
        <v>5344</v>
      </c>
      <c r="AS1854" s="89" t="s">
        <v>5344</v>
      </c>
      <c r="AT1854" s="10" t="str">
        <f t="shared" si="520"/>
        <v>-</v>
      </c>
      <c r="AU1854" s="87" t="str">
        <f t="shared" si="521"/>
        <v>-</v>
      </c>
      <c r="AV1854" s="15"/>
    </row>
    <row r="1855" spans="3:48" ht="50.1" customHeight="1">
      <c r="C1855" s="5"/>
      <c r="D1855" s="64" t="s">
        <v>3647</v>
      </c>
      <c r="E1855" s="65" t="s">
        <v>5277</v>
      </c>
      <c r="F1855" s="67" t="s">
        <v>3648</v>
      </c>
      <c r="G1855" s="29">
        <v>49</v>
      </c>
      <c r="H1855" s="13">
        <v>66</v>
      </c>
      <c r="I1855" s="10">
        <f t="shared" si="504"/>
        <v>-17</v>
      </c>
      <c r="J1855" s="87">
        <f t="shared" si="505"/>
        <v>-25.757575757575758</v>
      </c>
      <c r="K1855" s="29">
        <v>0</v>
      </c>
      <c r="L1855" s="13">
        <v>0</v>
      </c>
      <c r="M1855" s="10" t="str">
        <f t="shared" si="506"/>
        <v>-</v>
      </c>
      <c r="N1855" s="87" t="str">
        <f t="shared" si="507"/>
        <v>-</v>
      </c>
      <c r="O1855" s="29">
        <v>0</v>
      </c>
      <c r="P1855" s="13">
        <v>0</v>
      </c>
      <c r="Q1855" s="10" t="str">
        <f t="shared" si="508"/>
        <v>-</v>
      </c>
      <c r="R1855" s="87" t="str">
        <f t="shared" si="509"/>
        <v>-</v>
      </c>
      <c r="S1855" s="29">
        <v>49</v>
      </c>
      <c r="T1855" s="13">
        <v>66</v>
      </c>
      <c r="U1855" s="10">
        <f t="shared" si="510"/>
        <v>-17</v>
      </c>
      <c r="V1855" s="87">
        <f t="shared" si="511"/>
        <v>-25.757575757575758</v>
      </c>
      <c r="W1855" s="88" t="s">
        <v>10020</v>
      </c>
      <c r="X1855" s="89">
        <v>49</v>
      </c>
      <c r="Y1855" s="89">
        <v>66</v>
      </c>
      <c r="Z1855" s="10">
        <f t="shared" si="512"/>
        <v>-17</v>
      </c>
      <c r="AA1855" s="87">
        <f t="shared" si="513"/>
        <v>-25.757575757575758</v>
      </c>
      <c r="AB1855" s="90" t="s">
        <v>5344</v>
      </c>
      <c r="AC1855" s="89" t="s">
        <v>5344</v>
      </c>
      <c r="AD1855" s="89" t="s">
        <v>5344</v>
      </c>
      <c r="AE1855" s="10" t="str">
        <f t="shared" si="514"/>
        <v>-</v>
      </c>
      <c r="AF1855" s="11" t="str">
        <f t="shared" si="515"/>
        <v>-</v>
      </c>
      <c r="AG1855" s="91" t="s">
        <v>5344</v>
      </c>
      <c r="AH1855" s="89" t="s">
        <v>5344</v>
      </c>
      <c r="AI1855" s="89" t="s">
        <v>5344</v>
      </c>
      <c r="AJ1855" s="10" t="str">
        <f t="shared" si="516"/>
        <v>-</v>
      </c>
      <c r="AK1855" s="87" t="str">
        <f t="shared" si="517"/>
        <v>-</v>
      </c>
      <c r="AL1855" s="90" t="s">
        <v>5344</v>
      </c>
      <c r="AM1855" s="89" t="s">
        <v>5344</v>
      </c>
      <c r="AN1855" s="89" t="s">
        <v>5344</v>
      </c>
      <c r="AO1855" s="10" t="str">
        <f t="shared" si="518"/>
        <v>-</v>
      </c>
      <c r="AP1855" s="11" t="str">
        <f t="shared" si="519"/>
        <v>-</v>
      </c>
      <c r="AQ1855" s="91" t="s">
        <v>5344</v>
      </c>
      <c r="AR1855" s="89" t="s">
        <v>5344</v>
      </c>
      <c r="AS1855" s="89" t="s">
        <v>5344</v>
      </c>
      <c r="AT1855" s="10" t="str">
        <f t="shared" si="520"/>
        <v>-</v>
      </c>
      <c r="AU1855" s="87" t="str">
        <f t="shared" si="521"/>
        <v>-</v>
      </c>
      <c r="AV1855" s="15"/>
    </row>
    <row r="1856" spans="3:48" ht="50.1" customHeight="1">
      <c r="C1856" s="5"/>
      <c r="D1856" s="64" t="s">
        <v>3649</v>
      </c>
      <c r="E1856" s="65" t="s">
        <v>5277</v>
      </c>
      <c r="F1856" s="67" t="s">
        <v>3650</v>
      </c>
      <c r="G1856" s="29">
        <v>124</v>
      </c>
      <c r="H1856" s="13">
        <v>120</v>
      </c>
      <c r="I1856" s="10">
        <f t="shared" si="504"/>
        <v>4</v>
      </c>
      <c r="J1856" s="87">
        <f t="shared" si="505"/>
        <v>3.3333333333333335</v>
      </c>
      <c r="K1856" s="29">
        <v>124</v>
      </c>
      <c r="L1856" s="13">
        <v>120</v>
      </c>
      <c r="M1856" s="10">
        <f t="shared" si="506"/>
        <v>4</v>
      </c>
      <c r="N1856" s="87">
        <f t="shared" si="507"/>
        <v>3.3333333333333335</v>
      </c>
      <c r="O1856" s="29">
        <v>0</v>
      </c>
      <c r="P1856" s="13">
        <v>0</v>
      </c>
      <c r="Q1856" s="10" t="str">
        <f t="shared" si="508"/>
        <v>-</v>
      </c>
      <c r="R1856" s="87" t="str">
        <f t="shared" si="509"/>
        <v>-</v>
      </c>
      <c r="S1856" s="29">
        <v>0</v>
      </c>
      <c r="T1856" s="13">
        <v>0</v>
      </c>
      <c r="U1856" s="10" t="str">
        <f t="shared" si="510"/>
        <v>-</v>
      </c>
      <c r="V1856" s="87" t="str">
        <f t="shared" si="511"/>
        <v>-</v>
      </c>
      <c r="W1856" s="88" t="s">
        <v>5344</v>
      </c>
      <c r="X1856" s="89" t="s">
        <v>5344</v>
      </c>
      <c r="Y1856" s="89" t="s">
        <v>5344</v>
      </c>
      <c r="Z1856" s="10" t="str">
        <f t="shared" si="512"/>
        <v>-</v>
      </c>
      <c r="AA1856" s="87" t="str">
        <f t="shared" si="513"/>
        <v>-</v>
      </c>
      <c r="AB1856" s="90" t="s">
        <v>5344</v>
      </c>
      <c r="AC1856" s="89" t="s">
        <v>5344</v>
      </c>
      <c r="AD1856" s="89" t="s">
        <v>5344</v>
      </c>
      <c r="AE1856" s="10" t="str">
        <f t="shared" si="514"/>
        <v>-</v>
      </c>
      <c r="AF1856" s="11" t="str">
        <f t="shared" si="515"/>
        <v>-</v>
      </c>
      <c r="AG1856" s="91" t="s">
        <v>5344</v>
      </c>
      <c r="AH1856" s="89" t="s">
        <v>5344</v>
      </c>
      <c r="AI1856" s="89" t="s">
        <v>5344</v>
      </c>
      <c r="AJ1856" s="10" t="str">
        <f t="shared" si="516"/>
        <v>-</v>
      </c>
      <c r="AK1856" s="87" t="str">
        <f t="shared" si="517"/>
        <v>-</v>
      </c>
      <c r="AL1856" s="90" t="s">
        <v>5344</v>
      </c>
      <c r="AM1856" s="89" t="s">
        <v>5344</v>
      </c>
      <c r="AN1856" s="89" t="s">
        <v>5344</v>
      </c>
      <c r="AO1856" s="10" t="str">
        <f t="shared" si="518"/>
        <v>-</v>
      </c>
      <c r="AP1856" s="11" t="str">
        <f t="shared" si="519"/>
        <v>-</v>
      </c>
      <c r="AQ1856" s="91" t="s">
        <v>5344</v>
      </c>
      <c r="AR1856" s="89" t="s">
        <v>5344</v>
      </c>
      <c r="AS1856" s="89" t="s">
        <v>5344</v>
      </c>
      <c r="AT1856" s="10" t="str">
        <f t="shared" si="520"/>
        <v>-</v>
      </c>
      <c r="AU1856" s="87" t="str">
        <f t="shared" si="521"/>
        <v>-</v>
      </c>
      <c r="AV1856" s="15"/>
    </row>
    <row r="1857" spans="1:50" ht="50.1" customHeight="1">
      <c r="C1857" s="5"/>
      <c r="D1857" s="64" t="s">
        <v>3651</v>
      </c>
      <c r="E1857" s="65" t="s">
        <v>5277</v>
      </c>
      <c r="F1857" s="67" t="s">
        <v>3652</v>
      </c>
      <c r="G1857" s="29">
        <v>124</v>
      </c>
      <c r="H1857" s="13">
        <v>104</v>
      </c>
      <c r="I1857" s="10">
        <f t="shared" si="504"/>
        <v>20</v>
      </c>
      <c r="J1857" s="87">
        <f t="shared" si="505"/>
        <v>19.230769230769234</v>
      </c>
      <c r="K1857" s="29">
        <v>108</v>
      </c>
      <c r="L1857" s="13">
        <v>88</v>
      </c>
      <c r="M1857" s="10">
        <f t="shared" si="506"/>
        <v>20</v>
      </c>
      <c r="N1857" s="87">
        <f t="shared" si="507"/>
        <v>22.727272727272727</v>
      </c>
      <c r="O1857" s="29">
        <v>0</v>
      </c>
      <c r="P1857" s="13">
        <v>0</v>
      </c>
      <c r="Q1857" s="10" t="str">
        <f t="shared" si="508"/>
        <v>-</v>
      </c>
      <c r="R1857" s="87" t="str">
        <f t="shared" si="509"/>
        <v>-</v>
      </c>
      <c r="S1857" s="29">
        <v>16</v>
      </c>
      <c r="T1857" s="13">
        <v>16</v>
      </c>
      <c r="U1857" s="10">
        <f t="shared" si="510"/>
        <v>0</v>
      </c>
      <c r="V1857" s="87">
        <f t="shared" si="511"/>
        <v>0</v>
      </c>
      <c r="W1857" s="88" t="s">
        <v>5431</v>
      </c>
      <c r="X1857" s="89">
        <v>16</v>
      </c>
      <c r="Y1857" s="89">
        <v>16</v>
      </c>
      <c r="Z1857" s="10">
        <f t="shared" si="512"/>
        <v>0</v>
      </c>
      <c r="AA1857" s="87">
        <f t="shared" si="513"/>
        <v>0</v>
      </c>
      <c r="AB1857" s="90" t="s">
        <v>5344</v>
      </c>
      <c r="AC1857" s="89" t="s">
        <v>5344</v>
      </c>
      <c r="AD1857" s="89" t="s">
        <v>5344</v>
      </c>
      <c r="AE1857" s="10" t="str">
        <f t="shared" si="514"/>
        <v>-</v>
      </c>
      <c r="AF1857" s="11" t="str">
        <f t="shared" si="515"/>
        <v>-</v>
      </c>
      <c r="AG1857" s="91" t="s">
        <v>5344</v>
      </c>
      <c r="AH1857" s="89" t="s">
        <v>5344</v>
      </c>
      <c r="AI1857" s="89" t="s">
        <v>5344</v>
      </c>
      <c r="AJ1857" s="10" t="str">
        <f t="shared" si="516"/>
        <v>-</v>
      </c>
      <c r="AK1857" s="87" t="str">
        <f t="shared" si="517"/>
        <v>-</v>
      </c>
      <c r="AL1857" s="90" t="s">
        <v>5344</v>
      </c>
      <c r="AM1857" s="89" t="s">
        <v>5344</v>
      </c>
      <c r="AN1857" s="89" t="s">
        <v>5344</v>
      </c>
      <c r="AO1857" s="10" t="str">
        <f t="shared" si="518"/>
        <v>-</v>
      </c>
      <c r="AP1857" s="11" t="str">
        <f t="shared" si="519"/>
        <v>-</v>
      </c>
      <c r="AQ1857" s="91" t="s">
        <v>5344</v>
      </c>
      <c r="AR1857" s="89" t="s">
        <v>5344</v>
      </c>
      <c r="AS1857" s="89" t="s">
        <v>5344</v>
      </c>
      <c r="AT1857" s="10" t="str">
        <f t="shared" si="520"/>
        <v>-</v>
      </c>
      <c r="AU1857" s="87" t="str">
        <f t="shared" si="521"/>
        <v>-</v>
      </c>
      <c r="AV1857" s="15"/>
    </row>
    <row r="1858" spans="1:50" ht="50.1" customHeight="1">
      <c r="C1858" s="5"/>
      <c r="D1858" s="64" t="s">
        <v>3653</v>
      </c>
      <c r="E1858" s="65" t="s">
        <v>5277</v>
      </c>
      <c r="F1858" s="67" t="s">
        <v>3654</v>
      </c>
      <c r="G1858" s="29">
        <v>61</v>
      </c>
      <c r="H1858" s="13">
        <v>70</v>
      </c>
      <c r="I1858" s="10">
        <f t="shared" si="504"/>
        <v>-9</v>
      </c>
      <c r="J1858" s="87">
        <f t="shared" si="505"/>
        <v>-12.857142857142856</v>
      </c>
      <c r="K1858" s="29">
        <v>61</v>
      </c>
      <c r="L1858" s="13">
        <v>70</v>
      </c>
      <c r="M1858" s="10">
        <f t="shared" si="506"/>
        <v>-9</v>
      </c>
      <c r="N1858" s="87">
        <f t="shared" si="507"/>
        <v>-12.857142857142856</v>
      </c>
      <c r="O1858" s="29">
        <v>0</v>
      </c>
      <c r="P1858" s="13">
        <v>0</v>
      </c>
      <c r="Q1858" s="10" t="str">
        <f t="shared" si="508"/>
        <v>-</v>
      </c>
      <c r="R1858" s="87" t="str">
        <f t="shared" si="509"/>
        <v>-</v>
      </c>
      <c r="S1858" s="29">
        <v>0</v>
      </c>
      <c r="T1858" s="13">
        <v>0</v>
      </c>
      <c r="U1858" s="10" t="str">
        <f t="shared" si="510"/>
        <v>-</v>
      </c>
      <c r="V1858" s="87" t="str">
        <f t="shared" si="511"/>
        <v>-</v>
      </c>
      <c r="W1858" s="88" t="s">
        <v>5344</v>
      </c>
      <c r="X1858" s="89" t="s">
        <v>5344</v>
      </c>
      <c r="Y1858" s="89" t="s">
        <v>5344</v>
      </c>
      <c r="Z1858" s="10" t="str">
        <f t="shared" si="512"/>
        <v>-</v>
      </c>
      <c r="AA1858" s="87" t="str">
        <f t="shared" si="513"/>
        <v>-</v>
      </c>
      <c r="AB1858" s="90" t="s">
        <v>5344</v>
      </c>
      <c r="AC1858" s="89" t="s">
        <v>5344</v>
      </c>
      <c r="AD1858" s="89" t="s">
        <v>5344</v>
      </c>
      <c r="AE1858" s="10" t="str">
        <f t="shared" si="514"/>
        <v>-</v>
      </c>
      <c r="AF1858" s="11" t="str">
        <f t="shared" si="515"/>
        <v>-</v>
      </c>
      <c r="AG1858" s="91" t="s">
        <v>5344</v>
      </c>
      <c r="AH1858" s="89" t="s">
        <v>5344</v>
      </c>
      <c r="AI1858" s="89" t="s">
        <v>5344</v>
      </c>
      <c r="AJ1858" s="10" t="str">
        <f t="shared" si="516"/>
        <v>-</v>
      </c>
      <c r="AK1858" s="87" t="str">
        <f t="shared" si="517"/>
        <v>-</v>
      </c>
      <c r="AL1858" s="90" t="s">
        <v>5344</v>
      </c>
      <c r="AM1858" s="89" t="s">
        <v>5344</v>
      </c>
      <c r="AN1858" s="89" t="s">
        <v>5344</v>
      </c>
      <c r="AO1858" s="10" t="str">
        <f t="shared" si="518"/>
        <v>-</v>
      </c>
      <c r="AP1858" s="11" t="str">
        <f t="shared" si="519"/>
        <v>-</v>
      </c>
      <c r="AQ1858" s="91" t="s">
        <v>5344</v>
      </c>
      <c r="AR1858" s="89" t="s">
        <v>5344</v>
      </c>
      <c r="AS1858" s="89" t="s">
        <v>5344</v>
      </c>
      <c r="AT1858" s="10" t="str">
        <f t="shared" si="520"/>
        <v>-</v>
      </c>
      <c r="AU1858" s="87" t="str">
        <f t="shared" si="521"/>
        <v>-</v>
      </c>
      <c r="AV1858" s="15"/>
    </row>
    <row r="1859" spans="1:50" ht="50.1" customHeight="1">
      <c r="C1859" s="5"/>
      <c r="D1859" s="64" t="s">
        <v>3655</v>
      </c>
      <c r="E1859" s="65" t="s">
        <v>5277</v>
      </c>
      <c r="F1859" s="67" t="s">
        <v>3656</v>
      </c>
      <c r="G1859" s="29">
        <v>55</v>
      </c>
      <c r="H1859" s="13">
        <v>60</v>
      </c>
      <c r="I1859" s="10">
        <f t="shared" si="504"/>
        <v>-5</v>
      </c>
      <c r="J1859" s="87">
        <f t="shared" si="505"/>
        <v>-8.3333333333333321</v>
      </c>
      <c r="K1859" s="29">
        <v>55</v>
      </c>
      <c r="L1859" s="13">
        <v>60</v>
      </c>
      <c r="M1859" s="10">
        <f t="shared" si="506"/>
        <v>-5</v>
      </c>
      <c r="N1859" s="87">
        <f t="shared" si="507"/>
        <v>-8.3333333333333321</v>
      </c>
      <c r="O1859" s="29">
        <v>0</v>
      </c>
      <c r="P1859" s="13">
        <v>0</v>
      </c>
      <c r="Q1859" s="10" t="str">
        <f t="shared" si="508"/>
        <v>-</v>
      </c>
      <c r="R1859" s="87" t="str">
        <f t="shared" si="509"/>
        <v>-</v>
      </c>
      <c r="S1859" s="29">
        <v>0</v>
      </c>
      <c r="T1859" s="13">
        <v>0</v>
      </c>
      <c r="U1859" s="10" t="str">
        <f t="shared" si="510"/>
        <v>-</v>
      </c>
      <c r="V1859" s="87" t="str">
        <f t="shared" si="511"/>
        <v>-</v>
      </c>
      <c r="W1859" s="88" t="s">
        <v>5344</v>
      </c>
      <c r="X1859" s="89" t="s">
        <v>5344</v>
      </c>
      <c r="Y1859" s="89" t="s">
        <v>5344</v>
      </c>
      <c r="Z1859" s="10" t="str">
        <f t="shared" si="512"/>
        <v>-</v>
      </c>
      <c r="AA1859" s="87" t="str">
        <f t="shared" si="513"/>
        <v>-</v>
      </c>
      <c r="AB1859" s="90" t="s">
        <v>5344</v>
      </c>
      <c r="AC1859" s="89" t="s">
        <v>5344</v>
      </c>
      <c r="AD1859" s="89" t="s">
        <v>5344</v>
      </c>
      <c r="AE1859" s="10" t="str">
        <f t="shared" si="514"/>
        <v>-</v>
      </c>
      <c r="AF1859" s="11" t="str">
        <f t="shared" si="515"/>
        <v>-</v>
      </c>
      <c r="AG1859" s="91" t="s">
        <v>5344</v>
      </c>
      <c r="AH1859" s="89" t="s">
        <v>5344</v>
      </c>
      <c r="AI1859" s="89" t="s">
        <v>5344</v>
      </c>
      <c r="AJ1859" s="10" t="str">
        <f t="shared" si="516"/>
        <v>-</v>
      </c>
      <c r="AK1859" s="87" t="str">
        <f t="shared" si="517"/>
        <v>-</v>
      </c>
      <c r="AL1859" s="90" t="s">
        <v>5344</v>
      </c>
      <c r="AM1859" s="89" t="s">
        <v>5344</v>
      </c>
      <c r="AN1859" s="89" t="s">
        <v>5344</v>
      </c>
      <c r="AO1859" s="10" t="str">
        <f t="shared" si="518"/>
        <v>-</v>
      </c>
      <c r="AP1859" s="11" t="str">
        <f t="shared" si="519"/>
        <v>-</v>
      </c>
      <c r="AQ1859" s="91" t="s">
        <v>5344</v>
      </c>
      <c r="AR1859" s="89" t="s">
        <v>5344</v>
      </c>
      <c r="AS1859" s="89" t="s">
        <v>5344</v>
      </c>
      <c r="AT1859" s="10" t="str">
        <f t="shared" si="520"/>
        <v>-</v>
      </c>
      <c r="AU1859" s="87" t="str">
        <f t="shared" si="521"/>
        <v>-</v>
      </c>
      <c r="AV1859" s="15"/>
    </row>
    <row r="1860" spans="1:50" ht="50.1" customHeight="1">
      <c r="A1860" s="34"/>
      <c r="C1860" s="5"/>
      <c r="D1860" s="64" t="s">
        <v>3657</v>
      </c>
      <c r="E1860" s="65" t="s">
        <v>5277</v>
      </c>
      <c r="F1860" s="67" t="s">
        <v>3658</v>
      </c>
      <c r="G1860" s="29">
        <v>2086</v>
      </c>
      <c r="H1860" s="13">
        <v>2076</v>
      </c>
      <c r="I1860" s="10">
        <f t="shared" si="504"/>
        <v>10</v>
      </c>
      <c r="J1860" s="87">
        <f t="shared" si="505"/>
        <v>0.48169556840077066</v>
      </c>
      <c r="K1860" s="29">
        <v>0</v>
      </c>
      <c r="L1860" s="13">
        <v>0</v>
      </c>
      <c r="M1860" s="10" t="str">
        <f t="shared" si="506"/>
        <v>-</v>
      </c>
      <c r="N1860" s="87" t="str">
        <f t="shared" si="507"/>
        <v>-</v>
      </c>
      <c r="O1860" s="29">
        <v>0</v>
      </c>
      <c r="P1860" s="13">
        <v>0</v>
      </c>
      <c r="Q1860" s="10" t="str">
        <f t="shared" si="508"/>
        <v>-</v>
      </c>
      <c r="R1860" s="87" t="str">
        <f t="shared" si="509"/>
        <v>-</v>
      </c>
      <c r="S1860" s="29">
        <v>2086</v>
      </c>
      <c r="T1860" s="13">
        <v>2076</v>
      </c>
      <c r="U1860" s="10">
        <f t="shared" si="510"/>
        <v>10</v>
      </c>
      <c r="V1860" s="87">
        <f t="shared" si="511"/>
        <v>0.48169556840077066</v>
      </c>
      <c r="W1860" s="88" t="s">
        <v>10021</v>
      </c>
      <c r="X1860" s="89">
        <v>2072</v>
      </c>
      <c r="Y1860" s="89">
        <v>2062</v>
      </c>
      <c r="Z1860" s="10">
        <f t="shared" si="512"/>
        <v>10</v>
      </c>
      <c r="AA1860" s="87">
        <f t="shared" si="513"/>
        <v>0.48496605237633372</v>
      </c>
      <c r="AB1860" s="90" t="s">
        <v>10022</v>
      </c>
      <c r="AC1860" s="89">
        <v>14</v>
      </c>
      <c r="AD1860" s="89">
        <v>14</v>
      </c>
      <c r="AE1860" s="10">
        <f t="shared" si="514"/>
        <v>0</v>
      </c>
      <c r="AF1860" s="11">
        <f t="shared" si="515"/>
        <v>0</v>
      </c>
      <c r="AG1860" s="91" t="s">
        <v>5344</v>
      </c>
      <c r="AH1860" s="89" t="s">
        <v>5344</v>
      </c>
      <c r="AI1860" s="89" t="s">
        <v>5344</v>
      </c>
      <c r="AJ1860" s="10" t="str">
        <f t="shared" si="516"/>
        <v>-</v>
      </c>
      <c r="AK1860" s="87" t="str">
        <f t="shared" si="517"/>
        <v>-</v>
      </c>
      <c r="AL1860" s="90" t="s">
        <v>5344</v>
      </c>
      <c r="AM1860" s="89" t="s">
        <v>5344</v>
      </c>
      <c r="AN1860" s="89" t="s">
        <v>5344</v>
      </c>
      <c r="AO1860" s="10" t="str">
        <f t="shared" si="518"/>
        <v>-</v>
      </c>
      <c r="AP1860" s="11" t="str">
        <f t="shared" si="519"/>
        <v>-</v>
      </c>
      <c r="AQ1860" s="91" t="s">
        <v>5344</v>
      </c>
      <c r="AR1860" s="89" t="s">
        <v>5344</v>
      </c>
      <c r="AS1860" s="89" t="s">
        <v>5344</v>
      </c>
      <c r="AT1860" s="10" t="str">
        <f t="shared" si="520"/>
        <v>-</v>
      </c>
      <c r="AU1860" s="87" t="str">
        <f t="shared" si="521"/>
        <v>-</v>
      </c>
      <c r="AV1860" s="15"/>
      <c r="AX1860"/>
    </row>
    <row r="1861" spans="1:50" ht="50.1" customHeight="1">
      <c r="C1861" s="5"/>
      <c r="D1861" s="64" t="s">
        <v>3659</v>
      </c>
      <c r="E1861" s="65" t="s">
        <v>5277</v>
      </c>
      <c r="F1861" s="67" t="s">
        <v>3660</v>
      </c>
      <c r="G1861" s="29">
        <v>101</v>
      </c>
      <c r="H1861" s="13">
        <v>73</v>
      </c>
      <c r="I1861" s="10">
        <f t="shared" si="504"/>
        <v>28</v>
      </c>
      <c r="J1861" s="87">
        <f t="shared" si="505"/>
        <v>38.356164383561641</v>
      </c>
      <c r="K1861" s="29">
        <v>0</v>
      </c>
      <c r="L1861" s="13">
        <v>0</v>
      </c>
      <c r="M1861" s="10" t="str">
        <f t="shared" si="506"/>
        <v>-</v>
      </c>
      <c r="N1861" s="87" t="str">
        <f t="shared" si="507"/>
        <v>-</v>
      </c>
      <c r="O1861" s="29">
        <v>0</v>
      </c>
      <c r="P1861" s="13">
        <v>0</v>
      </c>
      <c r="Q1861" s="10" t="str">
        <f t="shared" si="508"/>
        <v>-</v>
      </c>
      <c r="R1861" s="87" t="str">
        <f t="shared" si="509"/>
        <v>-</v>
      </c>
      <c r="S1861" s="29">
        <v>101</v>
      </c>
      <c r="T1861" s="13">
        <v>73</v>
      </c>
      <c r="U1861" s="10">
        <f t="shared" si="510"/>
        <v>28</v>
      </c>
      <c r="V1861" s="87">
        <f t="shared" si="511"/>
        <v>38.356164383561641</v>
      </c>
      <c r="W1861" s="88" t="s">
        <v>10023</v>
      </c>
      <c r="X1861" s="89">
        <v>101</v>
      </c>
      <c r="Y1861" s="89">
        <v>73</v>
      </c>
      <c r="Z1861" s="10">
        <f t="shared" si="512"/>
        <v>28</v>
      </c>
      <c r="AA1861" s="87">
        <f t="shared" si="513"/>
        <v>38.356164383561641</v>
      </c>
      <c r="AB1861" s="90" t="s">
        <v>5344</v>
      </c>
      <c r="AC1861" s="89" t="s">
        <v>5344</v>
      </c>
      <c r="AD1861" s="89" t="s">
        <v>5344</v>
      </c>
      <c r="AE1861" s="10" t="str">
        <f t="shared" si="514"/>
        <v>-</v>
      </c>
      <c r="AF1861" s="11" t="str">
        <f t="shared" si="515"/>
        <v>-</v>
      </c>
      <c r="AG1861" s="91" t="s">
        <v>5344</v>
      </c>
      <c r="AH1861" s="89" t="s">
        <v>5344</v>
      </c>
      <c r="AI1861" s="89" t="s">
        <v>5344</v>
      </c>
      <c r="AJ1861" s="10" t="str">
        <f t="shared" si="516"/>
        <v>-</v>
      </c>
      <c r="AK1861" s="87" t="str">
        <f t="shared" si="517"/>
        <v>-</v>
      </c>
      <c r="AL1861" s="90" t="s">
        <v>5344</v>
      </c>
      <c r="AM1861" s="89" t="s">
        <v>5344</v>
      </c>
      <c r="AN1861" s="89" t="s">
        <v>5344</v>
      </c>
      <c r="AO1861" s="10" t="str">
        <f t="shared" si="518"/>
        <v>-</v>
      </c>
      <c r="AP1861" s="11" t="str">
        <f t="shared" si="519"/>
        <v>-</v>
      </c>
      <c r="AQ1861" s="91" t="s">
        <v>5344</v>
      </c>
      <c r="AR1861" s="89" t="s">
        <v>5344</v>
      </c>
      <c r="AS1861" s="89" t="s">
        <v>5344</v>
      </c>
      <c r="AT1861" s="10" t="str">
        <f t="shared" si="520"/>
        <v>-</v>
      </c>
      <c r="AU1861" s="87" t="str">
        <f t="shared" si="521"/>
        <v>-</v>
      </c>
      <c r="AV1861" s="37"/>
    </row>
    <row r="1862" spans="1:50" ht="50.1" customHeight="1">
      <c r="C1862" s="5"/>
      <c r="D1862" s="64" t="s">
        <v>3661</v>
      </c>
      <c r="E1862" s="65" t="s">
        <v>5277</v>
      </c>
      <c r="F1862" s="67" t="s">
        <v>3662</v>
      </c>
      <c r="G1862" s="29">
        <v>54</v>
      </c>
      <c r="H1862" s="13">
        <v>55</v>
      </c>
      <c r="I1862" s="10">
        <f t="shared" si="504"/>
        <v>-1</v>
      </c>
      <c r="J1862" s="87">
        <f t="shared" si="505"/>
        <v>-1.8181818181818181</v>
      </c>
      <c r="K1862" s="29">
        <v>54</v>
      </c>
      <c r="L1862" s="13">
        <v>55</v>
      </c>
      <c r="M1862" s="10">
        <f t="shared" si="506"/>
        <v>-1</v>
      </c>
      <c r="N1862" s="87">
        <f t="shared" si="507"/>
        <v>-1.8181818181818181</v>
      </c>
      <c r="O1862" s="29">
        <v>0</v>
      </c>
      <c r="P1862" s="13">
        <v>0</v>
      </c>
      <c r="Q1862" s="10" t="str">
        <f t="shared" si="508"/>
        <v>-</v>
      </c>
      <c r="R1862" s="87" t="str">
        <f t="shared" si="509"/>
        <v>-</v>
      </c>
      <c r="S1862" s="29">
        <v>0</v>
      </c>
      <c r="T1862" s="13">
        <v>0</v>
      </c>
      <c r="U1862" s="10" t="str">
        <f t="shared" si="510"/>
        <v>-</v>
      </c>
      <c r="V1862" s="87" t="str">
        <f t="shared" si="511"/>
        <v>-</v>
      </c>
      <c r="W1862" s="88" t="s">
        <v>5344</v>
      </c>
      <c r="X1862" s="89" t="s">
        <v>5344</v>
      </c>
      <c r="Y1862" s="89" t="s">
        <v>5344</v>
      </c>
      <c r="Z1862" s="10" t="str">
        <f t="shared" si="512"/>
        <v>-</v>
      </c>
      <c r="AA1862" s="87" t="str">
        <f t="shared" si="513"/>
        <v>-</v>
      </c>
      <c r="AB1862" s="90" t="s">
        <v>5344</v>
      </c>
      <c r="AC1862" s="89" t="s">
        <v>5344</v>
      </c>
      <c r="AD1862" s="89" t="s">
        <v>5344</v>
      </c>
      <c r="AE1862" s="10" t="str">
        <f t="shared" si="514"/>
        <v>-</v>
      </c>
      <c r="AF1862" s="11" t="str">
        <f t="shared" si="515"/>
        <v>-</v>
      </c>
      <c r="AG1862" s="91" t="s">
        <v>5344</v>
      </c>
      <c r="AH1862" s="89" t="s">
        <v>5344</v>
      </c>
      <c r="AI1862" s="89" t="s">
        <v>5344</v>
      </c>
      <c r="AJ1862" s="10" t="str">
        <f t="shared" si="516"/>
        <v>-</v>
      </c>
      <c r="AK1862" s="87" t="str">
        <f t="shared" si="517"/>
        <v>-</v>
      </c>
      <c r="AL1862" s="90" t="s">
        <v>5344</v>
      </c>
      <c r="AM1862" s="89" t="s">
        <v>5344</v>
      </c>
      <c r="AN1862" s="89" t="s">
        <v>5344</v>
      </c>
      <c r="AO1862" s="10" t="str">
        <f t="shared" si="518"/>
        <v>-</v>
      </c>
      <c r="AP1862" s="11" t="str">
        <f t="shared" si="519"/>
        <v>-</v>
      </c>
      <c r="AQ1862" s="91" t="s">
        <v>5344</v>
      </c>
      <c r="AR1862" s="89" t="s">
        <v>5344</v>
      </c>
      <c r="AS1862" s="89" t="s">
        <v>5344</v>
      </c>
      <c r="AT1862" s="10" t="str">
        <f t="shared" si="520"/>
        <v>-</v>
      </c>
      <c r="AU1862" s="87" t="str">
        <f t="shared" si="521"/>
        <v>-</v>
      </c>
      <c r="AV1862" s="37"/>
    </row>
    <row r="1863" spans="1:50" ht="50.1" customHeight="1">
      <c r="C1863" s="5"/>
      <c r="D1863" s="64" t="s">
        <v>3663</v>
      </c>
      <c r="E1863" s="65" t="s">
        <v>5277</v>
      </c>
      <c r="F1863" s="67" t="s">
        <v>3664</v>
      </c>
      <c r="G1863" s="29">
        <v>508</v>
      </c>
      <c r="H1863" s="13">
        <v>458</v>
      </c>
      <c r="I1863" s="10">
        <f t="shared" si="504"/>
        <v>50</v>
      </c>
      <c r="J1863" s="87">
        <f t="shared" si="505"/>
        <v>10.91703056768559</v>
      </c>
      <c r="K1863" s="29">
        <v>281</v>
      </c>
      <c r="L1863" s="13">
        <v>231</v>
      </c>
      <c r="M1863" s="10">
        <f t="shared" si="506"/>
        <v>50</v>
      </c>
      <c r="N1863" s="87">
        <f t="shared" si="507"/>
        <v>21.645021645021643</v>
      </c>
      <c r="O1863" s="29">
        <v>0</v>
      </c>
      <c r="P1863" s="13">
        <v>0</v>
      </c>
      <c r="Q1863" s="10" t="str">
        <f t="shared" si="508"/>
        <v>-</v>
      </c>
      <c r="R1863" s="87" t="str">
        <f t="shared" si="509"/>
        <v>-</v>
      </c>
      <c r="S1863" s="29">
        <v>227</v>
      </c>
      <c r="T1863" s="13">
        <v>227</v>
      </c>
      <c r="U1863" s="10">
        <f t="shared" si="510"/>
        <v>0</v>
      </c>
      <c r="V1863" s="87">
        <f t="shared" si="511"/>
        <v>0</v>
      </c>
      <c r="W1863" s="88" t="s">
        <v>10024</v>
      </c>
      <c r="X1863" s="89">
        <v>227</v>
      </c>
      <c r="Y1863" s="89">
        <v>227</v>
      </c>
      <c r="Z1863" s="10">
        <f t="shared" si="512"/>
        <v>0</v>
      </c>
      <c r="AA1863" s="87">
        <f t="shared" si="513"/>
        <v>0</v>
      </c>
      <c r="AB1863" s="90" t="s">
        <v>5344</v>
      </c>
      <c r="AC1863" s="89" t="s">
        <v>5344</v>
      </c>
      <c r="AD1863" s="89" t="s">
        <v>5344</v>
      </c>
      <c r="AE1863" s="10" t="str">
        <f t="shared" si="514"/>
        <v>-</v>
      </c>
      <c r="AF1863" s="11" t="str">
        <f t="shared" si="515"/>
        <v>-</v>
      </c>
      <c r="AG1863" s="91" t="s">
        <v>5344</v>
      </c>
      <c r="AH1863" s="89" t="s">
        <v>5344</v>
      </c>
      <c r="AI1863" s="89" t="s">
        <v>5344</v>
      </c>
      <c r="AJ1863" s="10" t="str">
        <f t="shared" si="516"/>
        <v>-</v>
      </c>
      <c r="AK1863" s="87" t="str">
        <f t="shared" si="517"/>
        <v>-</v>
      </c>
      <c r="AL1863" s="90" t="s">
        <v>5344</v>
      </c>
      <c r="AM1863" s="89" t="s">
        <v>5344</v>
      </c>
      <c r="AN1863" s="89" t="s">
        <v>5344</v>
      </c>
      <c r="AO1863" s="10" t="str">
        <f t="shared" si="518"/>
        <v>-</v>
      </c>
      <c r="AP1863" s="11" t="str">
        <f t="shared" si="519"/>
        <v>-</v>
      </c>
      <c r="AQ1863" s="91" t="s">
        <v>5344</v>
      </c>
      <c r="AR1863" s="89" t="s">
        <v>5344</v>
      </c>
      <c r="AS1863" s="89" t="s">
        <v>5344</v>
      </c>
      <c r="AT1863" s="10" t="str">
        <f t="shared" si="520"/>
        <v>-</v>
      </c>
      <c r="AU1863" s="87" t="str">
        <f t="shared" si="521"/>
        <v>-</v>
      </c>
      <c r="AV1863" s="37"/>
    </row>
    <row r="1864" spans="1:50" ht="50.1" customHeight="1">
      <c r="C1864" s="5"/>
      <c r="D1864" s="64" t="s">
        <v>3665</v>
      </c>
      <c r="E1864" s="65" t="s">
        <v>5277</v>
      </c>
      <c r="F1864" s="67" t="s">
        <v>3666</v>
      </c>
      <c r="G1864" s="29">
        <v>61</v>
      </c>
      <c r="H1864" s="13">
        <v>0</v>
      </c>
      <c r="I1864" s="10">
        <f t="shared" si="504"/>
        <v>61</v>
      </c>
      <c r="J1864" s="87" t="str">
        <f t="shared" si="505"/>
        <v>-</v>
      </c>
      <c r="K1864" s="29">
        <v>0</v>
      </c>
      <c r="L1864" s="13">
        <v>0</v>
      </c>
      <c r="M1864" s="10" t="str">
        <f t="shared" si="506"/>
        <v>-</v>
      </c>
      <c r="N1864" s="87" t="str">
        <f t="shared" si="507"/>
        <v>-</v>
      </c>
      <c r="O1864" s="29">
        <v>0</v>
      </c>
      <c r="P1864" s="13">
        <v>0</v>
      </c>
      <c r="Q1864" s="10" t="str">
        <f t="shared" si="508"/>
        <v>-</v>
      </c>
      <c r="R1864" s="87" t="str">
        <f t="shared" si="509"/>
        <v>-</v>
      </c>
      <c r="S1864" s="29">
        <v>61</v>
      </c>
      <c r="T1864" s="13">
        <v>0</v>
      </c>
      <c r="U1864" s="10">
        <f t="shared" si="510"/>
        <v>61</v>
      </c>
      <c r="V1864" s="87" t="str">
        <f t="shared" si="511"/>
        <v>-</v>
      </c>
      <c r="W1864" s="88" t="s">
        <v>10025</v>
      </c>
      <c r="X1864" s="89">
        <v>61</v>
      </c>
      <c r="Y1864" s="89" t="s">
        <v>5344</v>
      </c>
      <c r="Z1864" s="10" t="str">
        <f t="shared" si="512"/>
        <v>-</v>
      </c>
      <c r="AA1864" s="87" t="str">
        <f t="shared" si="513"/>
        <v>-</v>
      </c>
      <c r="AB1864" s="90" t="s">
        <v>5344</v>
      </c>
      <c r="AC1864" s="89" t="s">
        <v>5344</v>
      </c>
      <c r="AD1864" s="89" t="s">
        <v>5344</v>
      </c>
      <c r="AE1864" s="10" t="str">
        <f t="shared" si="514"/>
        <v>-</v>
      </c>
      <c r="AF1864" s="11" t="str">
        <f t="shared" si="515"/>
        <v>-</v>
      </c>
      <c r="AG1864" s="91" t="s">
        <v>5344</v>
      </c>
      <c r="AH1864" s="89" t="s">
        <v>5344</v>
      </c>
      <c r="AI1864" s="89" t="s">
        <v>5344</v>
      </c>
      <c r="AJ1864" s="10" t="str">
        <f t="shared" si="516"/>
        <v>-</v>
      </c>
      <c r="AK1864" s="87" t="str">
        <f t="shared" si="517"/>
        <v>-</v>
      </c>
      <c r="AL1864" s="90" t="s">
        <v>5344</v>
      </c>
      <c r="AM1864" s="89" t="s">
        <v>5344</v>
      </c>
      <c r="AN1864" s="89" t="s">
        <v>5344</v>
      </c>
      <c r="AO1864" s="10" t="str">
        <f t="shared" si="518"/>
        <v>-</v>
      </c>
      <c r="AP1864" s="11" t="str">
        <f t="shared" si="519"/>
        <v>-</v>
      </c>
      <c r="AQ1864" s="91" t="s">
        <v>5344</v>
      </c>
      <c r="AR1864" s="89" t="s">
        <v>5344</v>
      </c>
      <c r="AS1864" s="89" t="s">
        <v>5344</v>
      </c>
      <c r="AT1864" s="10" t="str">
        <f t="shared" si="520"/>
        <v>-</v>
      </c>
      <c r="AU1864" s="87" t="str">
        <f t="shared" si="521"/>
        <v>-</v>
      </c>
      <c r="AV1864" s="37"/>
    </row>
    <row r="1865" spans="1:50" ht="50.1" customHeight="1">
      <c r="C1865" s="5"/>
      <c r="D1865" s="64" t="s">
        <v>3667</v>
      </c>
      <c r="E1865" s="65" t="s">
        <v>5277</v>
      </c>
      <c r="F1865" s="67" t="s">
        <v>3668</v>
      </c>
      <c r="G1865" s="29">
        <v>35</v>
      </c>
      <c r="H1865" s="13">
        <v>34</v>
      </c>
      <c r="I1865" s="10">
        <f t="shared" ref="I1865:I1928" si="522">IF(OR(G1865&gt;0,H1865&gt;0),G1865-H1865,"-")</f>
        <v>1</v>
      </c>
      <c r="J1865" s="87">
        <f t="shared" ref="J1865:J1928" si="523">IFERROR(IF(OR(G1865&gt;0,H1865&gt;0),I1865/H1865*100,"-"),"-")</f>
        <v>2.9411764705882351</v>
      </c>
      <c r="K1865" s="29">
        <v>31</v>
      </c>
      <c r="L1865" s="13">
        <v>30</v>
      </c>
      <c r="M1865" s="10">
        <f t="shared" ref="M1865:M1928" si="524">IF(OR(K1865&gt;0,L1865&gt;0),K1865-L1865,"-")</f>
        <v>1</v>
      </c>
      <c r="N1865" s="87">
        <f t="shared" ref="N1865:N1928" si="525">IFERROR(IF(OR(K1865&gt;0,L1865&gt;0),M1865/L1865*100,"-"),"-")</f>
        <v>3.3333333333333335</v>
      </c>
      <c r="O1865" s="29">
        <v>1</v>
      </c>
      <c r="P1865" s="13">
        <v>1</v>
      </c>
      <c r="Q1865" s="10">
        <f t="shared" ref="Q1865:Q1928" si="526">IF(OR(O1865&gt;0,P1865&gt;0),O1865-P1865,"-")</f>
        <v>0</v>
      </c>
      <c r="R1865" s="87">
        <f t="shared" ref="R1865:R1928" si="527">IFERROR(IF(OR(O1865&gt;0,P1865&gt;0),Q1865/P1865*100,"-"),"-")</f>
        <v>0</v>
      </c>
      <c r="S1865" s="29">
        <v>2</v>
      </c>
      <c r="T1865" s="13">
        <v>3</v>
      </c>
      <c r="U1865" s="10">
        <f t="shared" ref="U1865:U1928" si="528">IF(OR(S1865&gt;0,T1865&gt;0),S1865-T1865,"-")</f>
        <v>-1</v>
      </c>
      <c r="V1865" s="87">
        <f t="shared" ref="V1865:V1928" si="529">IFERROR(IF(OR(S1865&gt;0,T1865&gt;0),U1865/T1865*100,"-"),"-")</f>
        <v>-33.333333333333329</v>
      </c>
      <c r="W1865" s="88" t="s">
        <v>10026</v>
      </c>
      <c r="X1865" s="89">
        <v>2</v>
      </c>
      <c r="Y1865" s="89">
        <v>3</v>
      </c>
      <c r="Z1865" s="10">
        <f t="shared" ref="Z1865:Z1928" si="530">IFERROR(IF(OR(X1865&gt;0,Y1865&gt;0),X1865-Y1865,"-"),"-")</f>
        <v>-1</v>
      </c>
      <c r="AA1865" s="87">
        <f t="shared" ref="AA1865:AA1928" si="531">IFERROR(IF(OR(X1865&gt;0,Y1865&gt;0),Z1865/Y1865*100,"-"),"-")</f>
        <v>-33.333333333333329</v>
      </c>
      <c r="AB1865" s="90" t="s">
        <v>5344</v>
      </c>
      <c r="AC1865" s="89" t="s">
        <v>5344</v>
      </c>
      <c r="AD1865" s="89" t="s">
        <v>5344</v>
      </c>
      <c r="AE1865" s="10" t="str">
        <f t="shared" ref="AE1865:AE1928" si="532">IFERROR(IF(OR(AC1865&gt;0,AD1865&gt;0),AC1865-AD1865,"-"),"-")</f>
        <v>-</v>
      </c>
      <c r="AF1865" s="11" t="str">
        <f t="shared" ref="AF1865:AF1928" si="533">IFERROR(IF(OR(AC1865&gt;0,AD1865&gt;0),AE1865/AD1865*100,"-"),"-")</f>
        <v>-</v>
      </c>
      <c r="AG1865" s="91" t="s">
        <v>5344</v>
      </c>
      <c r="AH1865" s="89" t="s">
        <v>5344</v>
      </c>
      <c r="AI1865" s="89" t="s">
        <v>5344</v>
      </c>
      <c r="AJ1865" s="10" t="str">
        <f t="shared" ref="AJ1865:AJ1928" si="534">IFERROR(IF(OR(AH1865&gt;0,AI1865&gt;0),AH1865-AI1865,"-"),"-")</f>
        <v>-</v>
      </c>
      <c r="AK1865" s="87" t="str">
        <f t="shared" ref="AK1865:AK1928" si="535">IFERROR(IF(OR(AH1865&gt;0,AI1865&gt;0),AJ1865/AI1865*100,"-"),"-")</f>
        <v>-</v>
      </c>
      <c r="AL1865" s="90" t="s">
        <v>5344</v>
      </c>
      <c r="AM1865" s="89" t="s">
        <v>5344</v>
      </c>
      <c r="AN1865" s="89" t="s">
        <v>5344</v>
      </c>
      <c r="AO1865" s="10" t="str">
        <f t="shared" ref="AO1865:AO1928" si="536">IFERROR(IF(OR(AM1865&gt;0,AN1865&gt;0),AM1865-AN1865,"-"),"-")</f>
        <v>-</v>
      </c>
      <c r="AP1865" s="11" t="str">
        <f t="shared" ref="AP1865:AP1928" si="537">IFERROR(IF(OR(AM1865&gt;0,AN1865&gt;0),AO1865/AN1865*100,"-"),"-")</f>
        <v>-</v>
      </c>
      <c r="AQ1865" s="91" t="s">
        <v>5344</v>
      </c>
      <c r="AR1865" s="89" t="s">
        <v>5344</v>
      </c>
      <c r="AS1865" s="89" t="s">
        <v>5344</v>
      </c>
      <c r="AT1865" s="10" t="str">
        <f t="shared" ref="AT1865:AT1928" si="538">IFERROR(IF(OR(AR1865&gt;0,AS1865&gt;0),AR1865-AS1865,"-"),"-")</f>
        <v>-</v>
      </c>
      <c r="AU1865" s="87" t="str">
        <f t="shared" ref="AU1865:AU1928" si="539">IFERROR(IF(OR(AR1865&gt;0,AS1865&gt;0),AT1865/AS1865*100,"-"),"-")</f>
        <v>-</v>
      </c>
      <c r="AV1865" s="37"/>
    </row>
    <row r="1866" spans="1:50" ht="50.1" customHeight="1">
      <c r="C1866" s="5"/>
      <c r="D1866" s="64" t="s">
        <v>3669</v>
      </c>
      <c r="E1866" s="65" t="s">
        <v>5277</v>
      </c>
      <c r="F1866" s="67" t="s">
        <v>3670</v>
      </c>
      <c r="G1866" s="29">
        <v>57</v>
      </c>
      <c r="H1866" s="13">
        <v>57</v>
      </c>
      <c r="I1866" s="10">
        <f t="shared" si="522"/>
        <v>0</v>
      </c>
      <c r="J1866" s="87">
        <f t="shared" si="523"/>
        <v>0</v>
      </c>
      <c r="K1866" s="29">
        <v>0</v>
      </c>
      <c r="L1866" s="13">
        <v>0</v>
      </c>
      <c r="M1866" s="10" t="str">
        <f t="shared" si="524"/>
        <v>-</v>
      </c>
      <c r="N1866" s="87" t="str">
        <f t="shared" si="525"/>
        <v>-</v>
      </c>
      <c r="O1866" s="29">
        <v>0</v>
      </c>
      <c r="P1866" s="13">
        <v>0</v>
      </c>
      <c r="Q1866" s="10" t="str">
        <f t="shared" si="526"/>
        <v>-</v>
      </c>
      <c r="R1866" s="87" t="str">
        <f t="shared" si="527"/>
        <v>-</v>
      </c>
      <c r="S1866" s="29">
        <v>57</v>
      </c>
      <c r="T1866" s="13">
        <v>57</v>
      </c>
      <c r="U1866" s="10">
        <f t="shared" si="528"/>
        <v>0</v>
      </c>
      <c r="V1866" s="87">
        <f t="shared" si="529"/>
        <v>0</v>
      </c>
      <c r="W1866" s="88" t="s">
        <v>6152</v>
      </c>
      <c r="X1866" s="89">
        <v>54</v>
      </c>
      <c r="Y1866" s="89">
        <v>54</v>
      </c>
      <c r="Z1866" s="10">
        <f t="shared" si="530"/>
        <v>0</v>
      </c>
      <c r="AA1866" s="87">
        <f t="shared" si="531"/>
        <v>0</v>
      </c>
      <c r="AB1866" s="90" t="s">
        <v>10027</v>
      </c>
      <c r="AC1866" s="89">
        <v>3</v>
      </c>
      <c r="AD1866" s="89">
        <v>3</v>
      </c>
      <c r="AE1866" s="10">
        <f t="shared" si="532"/>
        <v>0</v>
      </c>
      <c r="AF1866" s="11">
        <f t="shared" si="533"/>
        <v>0</v>
      </c>
      <c r="AG1866" s="91" t="s">
        <v>5344</v>
      </c>
      <c r="AH1866" s="89" t="s">
        <v>5344</v>
      </c>
      <c r="AI1866" s="89" t="s">
        <v>5344</v>
      </c>
      <c r="AJ1866" s="10" t="str">
        <f t="shared" si="534"/>
        <v>-</v>
      </c>
      <c r="AK1866" s="87" t="str">
        <f t="shared" si="535"/>
        <v>-</v>
      </c>
      <c r="AL1866" s="90" t="s">
        <v>5344</v>
      </c>
      <c r="AM1866" s="89" t="s">
        <v>5344</v>
      </c>
      <c r="AN1866" s="89" t="s">
        <v>5344</v>
      </c>
      <c r="AO1866" s="10" t="str">
        <f t="shared" si="536"/>
        <v>-</v>
      </c>
      <c r="AP1866" s="11" t="str">
        <f t="shared" si="537"/>
        <v>-</v>
      </c>
      <c r="AQ1866" s="91" t="s">
        <v>5344</v>
      </c>
      <c r="AR1866" s="89" t="s">
        <v>5344</v>
      </c>
      <c r="AS1866" s="89" t="s">
        <v>5344</v>
      </c>
      <c r="AT1866" s="10" t="str">
        <f t="shared" si="538"/>
        <v>-</v>
      </c>
      <c r="AU1866" s="87" t="str">
        <f t="shared" si="539"/>
        <v>-</v>
      </c>
      <c r="AV1866" s="37"/>
    </row>
    <row r="1867" spans="1:50" ht="50.1" customHeight="1">
      <c r="C1867" s="5"/>
      <c r="D1867" s="64" t="s">
        <v>3671</v>
      </c>
      <c r="E1867" s="65" t="s">
        <v>5277</v>
      </c>
      <c r="F1867" s="67" t="s">
        <v>3672</v>
      </c>
      <c r="G1867" s="29">
        <v>253</v>
      </c>
      <c r="H1867" s="13">
        <v>213</v>
      </c>
      <c r="I1867" s="10">
        <f t="shared" si="522"/>
        <v>40</v>
      </c>
      <c r="J1867" s="87">
        <f t="shared" si="523"/>
        <v>18.779342723004692</v>
      </c>
      <c r="K1867" s="29">
        <v>0</v>
      </c>
      <c r="L1867" s="13">
        <v>0</v>
      </c>
      <c r="M1867" s="10" t="str">
        <f t="shared" si="524"/>
        <v>-</v>
      </c>
      <c r="N1867" s="87" t="str">
        <f t="shared" si="525"/>
        <v>-</v>
      </c>
      <c r="O1867" s="29">
        <v>0</v>
      </c>
      <c r="P1867" s="13">
        <v>0</v>
      </c>
      <c r="Q1867" s="10" t="str">
        <f t="shared" si="526"/>
        <v>-</v>
      </c>
      <c r="R1867" s="87" t="str">
        <f t="shared" si="527"/>
        <v>-</v>
      </c>
      <c r="S1867" s="29">
        <v>253</v>
      </c>
      <c r="T1867" s="13">
        <v>213</v>
      </c>
      <c r="U1867" s="10">
        <f t="shared" si="528"/>
        <v>40</v>
      </c>
      <c r="V1867" s="87">
        <f t="shared" si="529"/>
        <v>18.779342723004692</v>
      </c>
      <c r="W1867" s="88" t="s">
        <v>6152</v>
      </c>
      <c r="X1867" s="89">
        <v>253</v>
      </c>
      <c r="Y1867" s="89">
        <v>213</v>
      </c>
      <c r="Z1867" s="10">
        <f t="shared" si="530"/>
        <v>40</v>
      </c>
      <c r="AA1867" s="87">
        <f t="shared" si="531"/>
        <v>18.779342723004692</v>
      </c>
      <c r="AB1867" s="90" t="s">
        <v>5344</v>
      </c>
      <c r="AC1867" s="89" t="s">
        <v>5344</v>
      </c>
      <c r="AD1867" s="89" t="s">
        <v>5344</v>
      </c>
      <c r="AE1867" s="10" t="str">
        <f t="shared" si="532"/>
        <v>-</v>
      </c>
      <c r="AF1867" s="11" t="str">
        <f t="shared" si="533"/>
        <v>-</v>
      </c>
      <c r="AG1867" s="91" t="s">
        <v>5344</v>
      </c>
      <c r="AH1867" s="89" t="s">
        <v>5344</v>
      </c>
      <c r="AI1867" s="89" t="s">
        <v>5344</v>
      </c>
      <c r="AJ1867" s="10" t="str">
        <f t="shared" si="534"/>
        <v>-</v>
      </c>
      <c r="AK1867" s="87" t="str">
        <f t="shared" si="535"/>
        <v>-</v>
      </c>
      <c r="AL1867" s="90" t="s">
        <v>5344</v>
      </c>
      <c r="AM1867" s="89" t="s">
        <v>5344</v>
      </c>
      <c r="AN1867" s="89" t="s">
        <v>5344</v>
      </c>
      <c r="AO1867" s="10" t="str">
        <f t="shared" si="536"/>
        <v>-</v>
      </c>
      <c r="AP1867" s="11" t="str">
        <f t="shared" si="537"/>
        <v>-</v>
      </c>
      <c r="AQ1867" s="91" t="s">
        <v>5344</v>
      </c>
      <c r="AR1867" s="89" t="s">
        <v>5344</v>
      </c>
      <c r="AS1867" s="89" t="s">
        <v>5344</v>
      </c>
      <c r="AT1867" s="10" t="str">
        <f t="shared" si="538"/>
        <v>-</v>
      </c>
      <c r="AU1867" s="87" t="str">
        <f t="shared" si="539"/>
        <v>-</v>
      </c>
      <c r="AV1867" s="37"/>
    </row>
    <row r="1868" spans="1:50" ht="50.1" customHeight="1">
      <c r="C1868" s="5"/>
      <c r="D1868" s="64" t="s">
        <v>3673</v>
      </c>
      <c r="E1868" s="65" t="s">
        <v>5277</v>
      </c>
      <c r="F1868" s="67" t="s">
        <v>3674</v>
      </c>
      <c r="G1868" s="29">
        <v>22</v>
      </c>
      <c r="H1868" s="13">
        <v>21</v>
      </c>
      <c r="I1868" s="10">
        <f t="shared" si="522"/>
        <v>1</v>
      </c>
      <c r="J1868" s="87">
        <f t="shared" si="523"/>
        <v>4.7619047619047619</v>
      </c>
      <c r="K1868" s="29">
        <v>0</v>
      </c>
      <c r="L1868" s="13">
        <v>0</v>
      </c>
      <c r="M1868" s="10" t="str">
        <f t="shared" si="524"/>
        <v>-</v>
      </c>
      <c r="N1868" s="87" t="str">
        <f t="shared" si="525"/>
        <v>-</v>
      </c>
      <c r="O1868" s="29">
        <v>0</v>
      </c>
      <c r="P1868" s="13">
        <v>0</v>
      </c>
      <c r="Q1868" s="10" t="str">
        <f t="shared" si="526"/>
        <v>-</v>
      </c>
      <c r="R1868" s="87" t="str">
        <f t="shared" si="527"/>
        <v>-</v>
      </c>
      <c r="S1868" s="29">
        <v>22</v>
      </c>
      <c r="T1868" s="13">
        <v>21</v>
      </c>
      <c r="U1868" s="10">
        <f t="shared" si="528"/>
        <v>1</v>
      </c>
      <c r="V1868" s="87">
        <f t="shared" si="529"/>
        <v>4.7619047619047619</v>
      </c>
      <c r="W1868" s="88" t="s">
        <v>10028</v>
      </c>
      <c r="X1868" s="89">
        <v>14</v>
      </c>
      <c r="Y1868" s="89">
        <v>14</v>
      </c>
      <c r="Z1868" s="10">
        <f t="shared" si="530"/>
        <v>0</v>
      </c>
      <c r="AA1868" s="87">
        <f t="shared" si="531"/>
        <v>0</v>
      </c>
      <c r="AB1868" s="90" t="s">
        <v>10029</v>
      </c>
      <c r="AC1868" s="89">
        <v>8</v>
      </c>
      <c r="AD1868" s="89">
        <v>7</v>
      </c>
      <c r="AE1868" s="10">
        <f t="shared" si="532"/>
        <v>1</v>
      </c>
      <c r="AF1868" s="11">
        <f t="shared" si="533"/>
        <v>14.285714285714285</v>
      </c>
      <c r="AG1868" s="91" t="s">
        <v>5344</v>
      </c>
      <c r="AH1868" s="89" t="s">
        <v>5344</v>
      </c>
      <c r="AI1868" s="89" t="s">
        <v>5344</v>
      </c>
      <c r="AJ1868" s="10" t="str">
        <f t="shared" si="534"/>
        <v>-</v>
      </c>
      <c r="AK1868" s="87" t="str">
        <f t="shared" si="535"/>
        <v>-</v>
      </c>
      <c r="AL1868" s="90" t="s">
        <v>5344</v>
      </c>
      <c r="AM1868" s="89" t="s">
        <v>5344</v>
      </c>
      <c r="AN1868" s="89" t="s">
        <v>5344</v>
      </c>
      <c r="AO1868" s="10" t="str">
        <f t="shared" si="536"/>
        <v>-</v>
      </c>
      <c r="AP1868" s="11" t="str">
        <f t="shared" si="537"/>
        <v>-</v>
      </c>
      <c r="AQ1868" s="91" t="s">
        <v>5344</v>
      </c>
      <c r="AR1868" s="89" t="s">
        <v>5344</v>
      </c>
      <c r="AS1868" s="89" t="s">
        <v>5344</v>
      </c>
      <c r="AT1868" s="10" t="str">
        <f t="shared" si="538"/>
        <v>-</v>
      </c>
      <c r="AU1868" s="87" t="str">
        <f t="shared" si="539"/>
        <v>-</v>
      </c>
      <c r="AV1868" s="37"/>
    </row>
    <row r="1869" spans="1:50" ht="50.1" customHeight="1">
      <c r="C1869" s="5"/>
      <c r="D1869" s="64" t="s">
        <v>3675</v>
      </c>
      <c r="E1869" s="65" t="s">
        <v>5277</v>
      </c>
      <c r="F1869" s="67" t="s">
        <v>3676</v>
      </c>
      <c r="G1869" s="29">
        <v>22</v>
      </c>
      <c r="H1869" s="13">
        <v>18</v>
      </c>
      <c r="I1869" s="10">
        <f t="shared" si="522"/>
        <v>4</v>
      </c>
      <c r="J1869" s="87">
        <f t="shared" si="523"/>
        <v>22.222222222222221</v>
      </c>
      <c r="K1869" s="29">
        <v>0</v>
      </c>
      <c r="L1869" s="13">
        <v>0</v>
      </c>
      <c r="M1869" s="10" t="str">
        <f t="shared" si="524"/>
        <v>-</v>
      </c>
      <c r="N1869" s="87" t="str">
        <f t="shared" si="525"/>
        <v>-</v>
      </c>
      <c r="O1869" s="29">
        <v>0</v>
      </c>
      <c r="P1869" s="13">
        <v>0</v>
      </c>
      <c r="Q1869" s="10" t="str">
        <f t="shared" si="526"/>
        <v>-</v>
      </c>
      <c r="R1869" s="87" t="str">
        <f t="shared" si="527"/>
        <v>-</v>
      </c>
      <c r="S1869" s="29">
        <v>22</v>
      </c>
      <c r="T1869" s="13">
        <v>18</v>
      </c>
      <c r="U1869" s="10">
        <f t="shared" si="528"/>
        <v>4</v>
      </c>
      <c r="V1869" s="87">
        <f t="shared" si="529"/>
        <v>22.222222222222221</v>
      </c>
      <c r="W1869" s="88" t="s">
        <v>10030</v>
      </c>
      <c r="X1869" s="89">
        <v>22</v>
      </c>
      <c r="Y1869" s="89">
        <v>18</v>
      </c>
      <c r="Z1869" s="10">
        <f t="shared" si="530"/>
        <v>4</v>
      </c>
      <c r="AA1869" s="87">
        <f t="shared" si="531"/>
        <v>22.222222222222221</v>
      </c>
      <c r="AB1869" s="90" t="s">
        <v>5344</v>
      </c>
      <c r="AC1869" s="89" t="s">
        <v>5344</v>
      </c>
      <c r="AD1869" s="89" t="s">
        <v>5344</v>
      </c>
      <c r="AE1869" s="10" t="str">
        <f t="shared" si="532"/>
        <v>-</v>
      </c>
      <c r="AF1869" s="11" t="str">
        <f t="shared" si="533"/>
        <v>-</v>
      </c>
      <c r="AG1869" s="91" t="s">
        <v>5344</v>
      </c>
      <c r="AH1869" s="89" t="s">
        <v>5344</v>
      </c>
      <c r="AI1869" s="89" t="s">
        <v>5344</v>
      </c>
      <c r="AJ1869" s="10" t="str">
        <f t="shared" si="534"/>
        <v>-</v>
      </c>
      <c r="AK1869" s="87" t="str">
        <f t="shared" si="535"/>
        <v>-</v>
      </c>
      <c r="AL1869" s="90" t="s">
        <v>5344</v>
      </c>
      <c r="AM1869" s="89" t="s">
        <v>5344</v>
      </c>
      <c r="AN1869" s="89" t="s">
        <v>5344</v>
      </c>
      <c r="AO1869" s="10" t="str">
        <f t="shared" si="536"/>
        <v>-</v>
      </c>
      <c r="AP1869" s="11" t="str">
        <f t="shared" si="537"/>
        <v>-</v>
      </c>
      <c r="AQ1869" s="91" t="s">
        <v>5344</v>
      </c>
      <c r="AR1869" s="89" t="s">
        <v>5344</v>
      </c>
      <c r="AS1869" s="89" t="s">
        <v>5344</v>
      </c>
      <c r="AT1869" s="10" t="str">
        <f t="shared" si="538"/>
        <v>-</v>
      </c>
      <c r="AU1869" s="87" t="str">
        <f t="shared" si="539"/>
        <v>-</v>
      </c>
      <c r="AV1869" s="37"/>
    </row>
    <row r="1870" spans="1:50" ht="50.1" customHeight="1">
      <c r="C1870" s="5"/>
      <c r="D1870" s="64" t="s">
        <v>3677</v>
      </c>
      <c r="E1870" s="65" t="s">
        <v>5277</v>
      </c>
      <c r="F1870" s="67" t="s">
        <v>3678</v>
      </c>
      <c r="G1870" s="29">
        <v>229</v>
      </c>
      <c r="H1870" s="13">
        <v>235</v>
      </c>
      <c r="I1870" s="10">
        <f t="shared" si="522"/>
        <v>-6</v>
      </c>
      <c r="J1870" s="87">
        <f t="shared" si="523"/>
        <v>-2.5531914893617018</v>
      </c>
      <c r="K1870" s="29">
        <v>0</v>
      </c>
      <c r="L1870" s="13">
        <v>0</v>
      </c>
      <c r="M1870" s="10" t="str">
        <f t="shared" si="524"/>
        <v>-</v>
      </c>
      <c r="N1870" s="87" t="str">
        <f t="shared" si="525"/>
        <v>-</v>
      </c>
      <c r="O1870" s="29">
        <v>0</v>
      </c>
      <c r="P1870" s="13">
        <v>0</v>
      </c>
      <c r="Q1870" s="10" t="str">
        <f t="shared" si="526"/>
        <v>-</v>
      </c>
      <c r="R1870" s="87" t="str">
        <f t="shared" si="527"/>
        <v>-</v>
      </c>
      <c r="S1870" s="29">
        <v>229</v>
      </c>
      <c r="T1870" s="13">
        <v>235</v>
      </c>
      <c r="U1870" s="10">
        <f t="shared" si="528"/>
        <v>-6</v>
      </c>
      <c r="V1870" s="87">
        <f t="shared" si="529"/>
        <v>-2.5531914893617018</v>
      </c>
      <c r="W1870" s="88" t="s">
        <v>10031</v>
      </c>
      <c r="X1870" s="89">
        <v>227</v>
      </c>
      <c r="Y1870" s="89">
        <v>231</v>
      </c>
      <c r="Z1870" s="10">
        <f t="shared" si="530"/>
        <v>-4</v>
      </c>
      <c r="AA1870" s="87">
        <f t="shared" si="531"/>
        <v>-1.7316017316017316</v>
      </c>
      <c r="AB1870" s="90" t="s">
        <v>10032</v>
      </c>
      <c r="AC1870" s="89">
        <v>2</v>
      </c>
      <c r="AD1870" s="89">
        <v>4</v>
      </c>
      <c r="AE1870" s="10">
        <f t="shared" si="532"/>
        <v>-2</v>
      </c>
      <c r="AF1870" s="11">
        <f t="shared" si="533"/>
        <v>-50</v>
      </c>
      <c r="AG1870" s="91" t="s">
        <v>5344</v>
      </c>
      <c r="AH1870" s="89" t="s">
        <v>5344</v>
      </c>
      <c r="AI1870" s="89" t="s">
        <v>5344</v>
      </c>
      <c r="AJ1870" s="10" t="str">
        <f t="shared" si="534"/>
        <v>-</v>
      </c>
      <c r="AK1870" s="87" t="str">
        <f t="shared" si="535"/>
        <v>-</v>
      </c>
      <c r="AL1870" s="90" t="s">
        <v>5344</v>
      </c>
      <c r="AM1870" s="89" t="s">
        <v>5344</v>
      </c>
      <c r="AN1870" s="89" t="s">
        <v>5344</v>
      </c>
      <c r="AO1870" s="10" t="str">
        <f t="shared" si="536"/>
        <v>-</v>
      </c>
      <c r="AP1870" s="11" t="str">
        <f t="shared" si="537"/>
        <v>-</v>
      </c>
      <c r="AQ1870" s="91" t="s">
        <v>5344</v>
      </c>
      <c r="AR1870" s="89" t="s">
        <v>5344</v>
      </c>
      <c r="AS1870" s="89" t="s">
        <v>5344</v>
      </c>
      <c r="AT1870" s="10" t="str">
        <f t="shared" si="538"/>
        <v>-</v>
      </c>
      <c r="AU1870" s="87" t="str">
        <f t="shared" si="539"/>
        <v>-</v>
      </c>
      <c r="AV1870" s="37"/>
    </row>
    <row r="1871" spans="1:50" ht="50.1" customHeight="1">
      <c r="C1871" s="5"/>
      <c r="D1871" s="64" t="s">
        <v>3679</v>
      </c>
      <c r="E1871" s="65" t="s">
        <v>5277</v>
      </c>
      <c r="F1871" s="67" t="s">
        <v>3680</v>
      </c>
      <c r="G1871" s="29">
        <v>122</v>
      </c>
      <c r="H1871" s="13">
        <v>89</v>
      </c>
      <c r="I1871" s="10">
        <f t="shared" si="522"/>
        <v>33</v>
      </c>
      <c r="J1871" s="87">
        <f t="shared" si="523"/>
        <v>37.078651685393261</v>
      </c>
      <c r="K1871" s="29">
        <v>122</v>
      </c>
      <c r="L1871" s="13">
        <v>89</v>
      </c>
      <c r="M1871" s="10">
        <f t="shared" si="524"/>
        <v>33</v>
      </c>
      <c r="N1871" s="87">
        <f t="shared" si="525"/>
        <v>37.078651685393261</v>
      </c>
      <c r="O1871" s="29">
        <v>0</v>
      </c>
      <c r="P1871" s="13">
        <v>0</v>
      </c>
      <c r="Q1871" s="10" t="str">
        <f t="shared" si="526"/>
        <v>-</v>
      </c>
      <c r="R1871" s="87" t="str">
        <f t="shared" si="527"/>
        <v>-</v>
      </c>
      <c r="S1871" s="29">
        <v>0</v>
      </c>
      <c r="T1871" s="13">
        <v>0</v>
      </c>
      <c r="U1871" s="10" t="str">
        <f t="shared" si="528"/>
        <v>-</v>
      </c>
      <c r="V1871" s="87" t="str">
        <f t="shared" si="529"/>
        <v>-</v>
      </c>
      <c r="W1871" s="88" t="s">
        <v>5344</v>
      </c>
      <c r="X1871" s="89" t="s">
        <v>5344</v>
      </c>
      <c r="Y1871" s="89" t="s">
        <v>5344</v>
      </c>
      <c r="Z1871" s="10" t="str">
        <f t="shared" si="530"/>
        <v>-</v>
      </c>
      <c r="AA1871" s="87" t="str">
        <f t="shared" si="531"/>
        <v>-</v>
      </c>
      <c r="AB1871" s="90" t="s">
        <v>5344</v>
      </c>
      <c r="AC1871" s="89" t="s">
        <v>5344</v>
      </c>
      <c r="AD1871" s="89" t="s">
        <v>5344</v>
      </c>
      <c r="AE1871" s="10" t="str">
        <f t="shared" si="532"/>
        <v>-</v>
      </c>
      <c r="AF1871" s="11" t="str">
        <f t="shared" si="533"/>
        <v>-</v>
      </c>
      <c r="AG1871" s="91" t="s">
        <v>5344</v>
      </c>
      <c r="AH1871" s="89" t="s">
        <v>5344</v>
      </c>
      <c r="AI1871" s="89" t="s">
        <v>5344</v>
      </c>
      <c r="AJ1871" s="10" t="str">
        <f t="shared" si="534"/>
        <v>-</v>
      </c>
      <c r="AK1871" s="87" t="str">
        <f t="shared" si="535"/>
        <v>-</v>
      </c>
      <c r="AL1871" s="90" t="s">
        <v>5344</v>
      </c>
      <c r="AM1871" s="89" t="s">
        <v>5344</v>
      </c>
      <c r="AN1871" s="89" t="s">
        <v>5344</v>
      </c>
      <c r="AO1871" s="10" t="str">
        <f t="shared" si="536"/>
        <v>-</v>
      </c>
      <c r="AP1871" s="11" t="str">
        <f t="shared" si="537"/>
        <v>-</v>
      </c>
      <c r="AQ1871" s="91" t="s">
        <v>5344</v>
      </c>
      <c r="AR1871" s="89" t="s">
        <v>5344</v>
      </c>
      <c r="AS1871" s="89" t="s">
        <v>5344</v>
      </c>
      <c r="AT1871" s="10" t="str">
        <f t="shared" si="538"/>
        <v>-</v>
      </c>
      <c r="AU1871" s="87" t="str">
        <f t="shared" si="539"/>
        <v>-</v>
      </c>
      <c r="AV1871" s="37"/>
    </row>
    <row r="1872" spans="1:50" ht="50.1" customHeight="1">
      <c r="C1872" s="5"/>
      <c r="D1872" s="64" t="s">
        <v>3681</v>
      </c>
      <c r="E1872" s="65" t="s">
        <v>5277</v>
      </c>
      <c r="F1872" s="67" t="s">
        <v>3682</v>
      </c>
      <c r="G1872" s="29">
        <v>349</v>
      </c>
      <c r="H1872" s="13">
        <v>419</v>
      </c>
      <c r="I1872" s="10">
        <f t="shared" si="522"/>
        <v>-70</v>
      </c>
      <c r="J1872" s="87">
        <f t="shared" si="523"/>
        <v>-16.706443914081145</v>
      </c>
      <c r="K1872" s="29">
        <v>349</v>
      </c>
      <c r="L1872" s="13">
        <v>419</v>
      </c>
      <c r="M1872" s="10">
        <f t="shared" si="524"/>
        <v>-70</v>
      </c>
      <c r="N1872" s="87">
        <f t="shared" si="525"/>
        <v>-16.706443914081145</v>
      </c>
      <c r="O1872" s="29">
        <v>0</v>
      </c>
      <c r="P1872" s="13">
        <v>0</v>
      </c>
      <c r="Q1872" s="10" t="str">
        <f t="shared" si="526"/>
        <v>-</v>
      </c>
      <c r="R1872" s="87" t="str">
        <f t="shared" si="527"/>
        <v>-</v>
      </c>
      <c r="S1872" s="29">
        <v>0</v>
      </c>
      <c r="T1872" s="13">
        <v>0</v>
      </c>
      <c r="U1872" s="10" t="str">
        <f t="shared" si="528"/>
        <v>-</v>
      </c>
      <c r="V1872" s="87" t="str">
        <f t="shared" si="529"/>
        <v>-</v>
      </c>
      <c r="W1872" s="88" t="s">
        <v>5344</v>
      </c>
      <c r="X1872" s="89" t="s">
        <v>5344</v>
      </c>
      <c r="Y1872" s="89" t="s">
        <v>5344</v>
      </c>
      <c r="Z1872" s="10" t="str">
        <f t="shared" si="530"/>
        <v>-</v>
      </c>
      <c r="AA1872" s="87" t="str">
        <f t="shared" si="531"/>
        <v>-</v>
      </c>
      <c r="AB1872" s="90" t="s">
        <v>5344</v>
      </c>
      <c r="AC1872" s="89" t="s">
        <v>5344</v>
      </c>
      <c r="AD1872" s="89" t="s">
        <v>5344</v>
      </c>
      <c r="AE1872" s="10" t="str">
        <f t="shared" si="532"/>
        <v>-</v>
      </c>
      <c r="AF1872" s="11" t="str">
        <f t="shared" si="533"/>
        <v>-</v>
      </c>
      <c r="AG1872" s="91" t="s">
        <v>5344</v>
      </c>
      <c r="AH1872" s="89" t="s">
        <v>5344</v>
      </c>
      <c r="AI1872" s="89" t="s">
        <v>5344</v>
      </c>
      <c r="AJ1872" s="10" t="str">
        <f t="shared" si="534"/>
        <v>-</v>
      </c>
      <c r="AK1872" s="87" t="str">
        <f t="shared" si="535"/>
        <v>-</v>
      </c>
      <c r="AL1872" s="90" t="s">
        <v>5344</v>
      </c>
      <c r="AM1872" s="89" t="s">
        <v>5344</v>
      </c>
      <c r="AN1872" s="89" t="s">
        <v>5344</v>
      </c>
      <c r="AO1872" s="10" t="str">
        <f t="shared" si="536"/>
        <v>-</v>
      </c>
      <c r="AP1872" s="11" t="str">
        <f t="shared" si="537"/>
        <v>-</v>
      </c>
      <c r="AQ1872" s="91" t="s">
        <v>5344</v>
      </c>
      <c r="AR1872" s="89" t="s">
        <v>5344</v>
      </c>
      <c r="AS1872" s="89" t="s">
        <v>5344</v>
      </c>
      <c r="AT1872" s="10" t="str">
        <f t="shared" si="538"/>
        <v>-</v>
      </c>
      <c r="AU1872" s="87" t="str">
        <f t="shared" si="539"/>
        <v>-</v>
      </c>
      <c r="AV1872" s="37"/>
    </row>
    <row r="1873" spans="3:48" ht="50.1" customHeight="1">
      <c r="C1873" s="5"/>
      <c r="D1873" s="64" t="s">
        <v>3683</v>
      </c>
      <c r="E1873" s="65" t="s">
        <v>5277</v>
      </c>
      <c r="F1873" s="67" t="s">
        <v>3684</v>
      </c>
      <c r="G1873" s="29">
        <v>112</v>
      </c>
      <c r="H1873" s="13">
        <v>137</v>
      </c>
      <c r="I1873" s="10">
        <f t="shared" si="522"/>
        <v>-25</v>
      </c>
      <c r="J1873" s="87">
        <f t="shared" si="523"/>
        <v>-18.248175182481752</v>
      </c>
      <c r="K1873" s="29">
        <v>112</v>
      </c>
      <c r="L1873" s="13">
        <v>137</v>
      </c>
      <c r="M1873" s="10">
        <f t="shared" si="524"/>
        <v>-25</v>
      </c>
      <c r="N1873" s="87">
        <f t="shared" si="525"/>
        <v>-18.248175182481752</v>
      </c>
      <c r="O1873" s="29">
        <v>0</v>
      </c>
      <c r="P1873" s="13">
        <v>0</v>
      </c>
      <c r="Q1873" s="10" t="str">
        <f t="shared" si="526"/>
        <v>-</v>
      </c>
      <c r="R1873" s="87" t="str">
        <f t="shared" si="527"/>
        <v>-</v>
      </c>
      <c r="S1873" s="29">
        <v>0</v>
      </c>
      <c r="T1873" s="13">
        <v>0</v>
      </c>
      <c r="U1873" s="10" t="str">
        <f t="shared" si="528"/>
        <v>-</v>
      </c>
      <c r="V1873" s="87" t="str">
        <f t="shared" si="529"/>
        <v>-</v>
      </c>
      <c r="W1873" s="88" t="s">
        <v>5344</v>
      </c>
      <c r="X1873" s="89" t="s">
        <v>5344</v>
      </c>
      <c r="Y1873" s="89" t="s">
        <v>5344</v>
      </c>
      <c r="Z1873" s="10" t="str">
        <f t="shared" si="530"/>
        <v>-</v>
      </c>
      <c r="AA1873" s="87" t="str">
        <f t="shared" si="531"/>
        <v>-</v>
      </c>
      <c r="AB1873" s="90" t="s">
        <v>5344</v>
      </c>
      <c r="AC1873" s="89" t="s">
        <v>5344</v>
      </c>
      <c r="AD1873" s="89" t="s">
        <v>5344</v>
      </c>
      <c r="AE1873" s="10" t="str">
        <f t="shared" si="532"/>
        <v>-</v>
      </c>
      <c r="AF1873" s="11" t="str">
        <f t="shared" si="533"/>
        <v>-</v>
      </c>
      <c r="AG1873" s="91" t="s">
        <v>5344</v>
      </c>
      <c r="AH1873" s="89" t="s">
        <v>5344</v>
      </c>
      <c r="AI1873" s="89" t="s">
        <v>5344</v>
      </c>
      <c r="AJ1873" s="10" t="str">
        <f t="shared" si="534"/>
        <v>-</v>
      </c>
      <c r="AK1873" s="87" t="str">
        <f t="shared" si="535"/>
        <v>-</v>
      </c>
      <c r="AL1873" s="90" t="s">
        <v>5344</v>
      </c>
      <c r="AM1873" s="89" t="s">
        <v>5344</v>
      </c>
      <c r="AN1873" s="89" t="s">
        <v>5344</v>
      </c>
      <c r="AO1873" s="10" t="str">
        <f t="shared" si="536"/>
        <v>-</v>
      </c>
      <c r="AP1873" s="11" t="str">
        <f t="shared" si="537"/>
        <v>-</v>
      </c>
      <c r="AQ1873" s="91" t="s">
        <v>5344</v>
      </c>
      <c r="AR1873" s="89" t="s">
        <v>5344</v>
      </c>
      <c r="AS1873" s="89" t="s">
        <v>5344</v>
      </c>
      <c r="AT1873" s="10" t="str">
        <f t="shared" si="538"/>
        <v>-</v>
      </c>
      <c r="AU1873" s="87" t="str">
        <f t="shared" si="539"/>
        <v>-</v>
      </c>
      <c r="AV1873" s="37"/>
    </row>
    <row r="1874" spans="3:48" ht="50.1" customHeight="1">
      <c r="C1874" s="5"/>
      <c r="D1874" s="64" t="s">
        <v>3685</v>
      </c>
      <c r="E1874" s="65" t="s">
        <v>5277</v>
      </c>
      <c r="F1874" s="67" t="s">
        <v>3686</v>
      </c>
      <c r="G1874" s="29">
        <v>69</v>
      </c>
      <c r="H1874" s="13">
        <v>71</v>
      </c>
      <c r="I1874" s="10">
        <f t="shared" si="522"/>
        <v>-2</v>
      </c>
      <c r="J1874" s="87">
        <f t="shared" si="523"/>
        <v>-2.8169014084507045</v>
      </c>
      <c r="K1874" s="29">
        <v>69</v>
      </c>
      <c r="L1874" s="13">
        <v>71</v>
      </c>
      <c r="M1874" s="10">
        <f t="shared" si="524"/>
        <v>-2</v>
      </c>
      <c r="N1874" s="87">
        <f t="shared" si="525"/>
        <v>-2.8169014084507045</v>
      </c>
      <c r="O1874" s="29">
        <v>0</v>
      </c>
      <c r="P1874" s="13">
        <v>0</v>
      </c>
      <c r="Q1874" s="10" t="str">
        <f t="shared" si="526"/>
        <v>-</v>
      </c>
      <c r="R1874" s="87" t="str">
        <f t="shared" si="527"/>
        <v>-</v>
      </c>
      <c r="S1874" s="29">
        <v>0</v>
      </c>
      <c r="T1874" s="13">
        <v>0</v>
      </c>
      <c r="U1874" s="10" t="str">
        <f t="shared" si="528"/>
        <v>-</v>
      </c>
      <c r="V1874" s="87" t="str">
        <f t="shared" si="529"/>
        <v>-</v>
      </c>
      <c r="W1874" s="88" t="s">
        <v>5344</v>
      </c>
      <c r="X1874" s="89" t="s">
        <v>5344</v>
      </c>
      <c r="Y1874" s="89" t="s">
        <v>5344</v>
      </c>
      <c r="Z1874" s="10" t="str">
        <f t="shared" si="530"/>
        <v>-</v>
      </c>
      <c r="AA1874" s="87" t="str">
        <f t="shared" si="531"/>
        <v>-</v>
      </c>
      <c r="AB1874" s="90" t="s">
        <v>5344</v>
      </c>
      <c r="AC1874" s="89" t="s">
        <v>5344</v>
      </c>
      <c r="AD1874" s="89" t="s">
        <v>5344</v>
      </c>
      <c r="AE1874" s="10" t="str">
        <f t="shared" si="532"/>
        <v>-</v>
      </c>
      <c r="AF1874" s="11" t="str">
        <f t="shared" si="533"/>
        <v>-</v>
      </c>
      <c r="AG1874" s="91" t="s">
        <v>5344</v>
      </c>
      <c r="AH1874" s="89" t="s">
        <v>5344</v>
      </c>
      <c r="AI1874" s="89" t="s">
        <v>5344</v>
      </c>
      <c r="AJ1874" s="10" t="str">
        <f t="shared" si="534"/>
        <v>-</v>
      </c>
      <c r="AK1874" s="87" t="str">
        <f t="shared" si="535"/>
        <v>-</v>
      </c>
      <c r="AL1874" s="90" t="s">
        <v>5344</v>
      </c>
      <c r="AM1874" s="89" t="s">
        <v>5344</v>
      </c>
      <c r="AN1874" s="89" t="s">
        <v>5344</v>
      </c>
      <c r="AO1874" s="10" t="str">
        <f t="shared" si="536"/>
        <v>-</v>
      </c>
      <c r="AP1874" s="11" t="str">
        <f t="shared" si="537"/>
        <v>-</v>
      </c>
      <c r="AQ1874" s="91" t="s">
        <v>5344</v>
      </c>
      <c r="AR1874" s="89" t="s">
        <v>5344</v>
      </c>
      <c r="AS1874" s="89" t="s">
        <v>5344</v>
      </c>
      <c r="AT1874" s="10" t="str">
        <f t="shared" si="538"/>
        <v>-</v>
      </c>
      <c r="AU1874" s="87" t="str">
        <f t="shared" si="539"/>
        <v>-</v>
      </c>
      <c r="AV1874" s="37"/>
    </row>
    <row r="1875" spans="3:48" ht="50.1" customHeight="1">
      <c r="C1875" s="5"/>
      <c r="D1875" s="64" t="s">
        <v>3687</v>
      </c>
      <c r="E1875" s="65" t="s">
        <v>5277</v>
      </c>
      <c r="F1875" s="67" t="s">
        <v>3688</v>
      </c>
      <c r="G1875" s="29">
        <v>76</v>
      </c>
      <c r="H1875" s="13">
        <v>71</v>
      </c>
      <c r="I1875" s="10">
        <f t="shared" si="522"/>
        <v>5</v>
      </c>
      <c r="J1875" s="87">
        <f t="shared" si="523"/>
        <v>7.042253521126761</v>
      </c>
      <c r="K1875" s="29">
        <v>76</v>
      </c>
      <c r="L1875" s="13">
        <v>71</v>
      </c>
      <c r="M1875" s="10">
        <f t="shared" si="524"/>
        <v>5</v>
      </c>
      <c r="N1875" s="87">
        <f t="shared" si="525"/>
        <v>7.042253521126761</v>
      </c>
      <c r="O1875" s="29">
        <v>0</v>
      </c>
      <c r="P1875" s="13">
        <v>0</v>
      </c>
      <c r="Q1875" s="10" t="str">
        <f t="shared" si="526"/>
        <v>-</v>
      </c>
      <c r="R1875" s="87" t="str">
        <f t="shared" si="527"/>
        <v>-</v>
      </c>
      <c r="S1875" s="29">
        <v>0</v>
      </c>
      <c r="T1875" s="13">
        <v>0</v>
      </c>
      <c r="U1875" s="10" t="str">
        <f t="shared" si="528"/>
        <v>-</v>
      </c>
      <c r="V1875" s="87" t="str">
        <f t="shared" si="529"/>
        <v>-</v>
      </c>
      <c r="W1875" s="88" t="s">
        <v>5344</v>
      </c>
      <c r="X1875" s="89" t="s">
        <v>5344</v>
      </c>
      <c r="Y1875" s="89" t="s">
        <v>5344</v>
      </c>
      <c r="Z1875" s="10" t="str">
        <f t="shared" si="530"/>
        <v>-</v>
      </c>
      <c r="AA1875" s="87" t="str">
        <f t="shared" si="531"/>
        <v>-</v>
      </c>
      <c r="AB1875" s="90" t="s">
        <v>5344</v>
      </c>
      <c r="AC1875" s="89" t="s">
        <v>5344</v>
      </c>
      <c r="AD1875" s="89" t="s">
        <v>5344</v>
      </c>
      <c r="AE1875" s="10" t="str">
        <f t="shared" si="532"/>
        <v>-</v>
      </c>
      <c r="AF1875" s="11" t="str">
        <f t="shared" si="533"/>
        <v>-</v>
      </c>
      <c r="AG1875" s="91" t="s">
        <v>5344</v>
      </c>
      <c r="AH1875" s="89" t="s">
        <v>5344</v>
      </c>
      <c r="AI1875" s="89" t="s">
        <v>5344</v>
      </c>
      <c r="AJ1875" s="10" t="str">
        <f t="shared" si="534"/>
        <v>-</v>
      </c>
      <c r="AK1875" s="87" t="str">
        <f t="shared" si="535"/>
        <v>-</v>
      </c>
      <c r="AL1875" s="90" t="s">
        <v>5344</v>
      </c>
      <c r="AM1875" s="89" t="s">
        <v>5344</v>
      </c>
      <c r="AN1875" s="89" t="s">
        <v>5344</v>
      </c>
      <c r="AO1875" s="10" t="str">
        <f t="shared" si="536"/>
        <v>-</v>
      </c>
      <c r="AP1875" s="11" t="str">
        <f t="shared" si="537"/>
        <v>-</v>
      </c>
      <c r="AQ1875" s="91" t="s">
        <v>5344</v>
      </c>
      <c r="AR1875" s="89" t="s">
        <v>5344</v>
      </c>
      <c r="AS1875" s="89" t="s">
        <v>5344</v>
      </c>
      <c r="AT1875" s="10" t="str">
        <f t="shared" si="538"/>
        <v>-</v>
      </c>
      <c r="AU1875" s="87" t="str">
        <f t="shared" si="539"/>
        <v>-</v>
      </c>
      <c r="AV1875" s="37"/>
    </row>
    <row r="1876" spans="3:48" ht="50.1" customHeight="1">
      <c r="C1876" s="5"/>
      <c r="D1876" s="64" t="s">
        <v>3689</v>
      </c>
      <c r="E1876" s="65" t="s">
        <v>5277</v>
      </c>
      <c r="F1876" s="67" t="s">
        <v>3690</v>
      </c>
      <c r="G1876" s="29">
        <v>13</v>
      </c>
      <c r="H1876" s="13">
        <v>124</v>
      </c>
      <c r="I1876" s="10">
        <f t="shared" si="522"/>
        <v>-111</v>
      </c>
      <c r="J1876" s="87">
        <f t="shared" si="523"/>
        <v>-89.516129032258064</v>
      </c>
      <c r="K1876" s="29">
        <v>0</v>
      </c>
      <c r="L1876" s="13">
        <v>0</v>
      </c>
      <c r="M1876" s="10" t="str">
        <f t="shared" si="524"/>
        <v>-</v>
      </c>
      <c r="N1876" s="87" t="str">
        <f t="shared" si="525"/>
        <v>-</v>
      </c>
      <c r="O1876" s="29">
        <v>0</v>
      </c>
      <c r="P1876" s="13">
        <v>0</v>
      </c>
      <c r="Q1876" s="10" t="str">
        <f t="shared" si="526"/>
        <v>-</v>
      </c>
      <c r="R1876" s="87" t="str">
        <f t="shared" si="527"/>
        <v>-</v>
      </c>
      <c r="S1876" s="29">
        <v>13</v>
      </c>
      <c r="T1876" s="13">
        <v>124</v>
      </c>
      <c r="U1876" s="10">
        <f t="shared" si="528"/>
        <v>-111</v>
      </c>
      <c r="V1876" s="87">
        <f t="shared" si="529"/>
        <v>-89.516129032258064</v>
      </c>
      <c r="W1876" s="88" t="s">
        <v>10033</v>
      </c>
      <c r="X1876" s="89">
        <v>13</v>
      </c>
      <c r="Y1876" s="89">
        <v>87</v>
      </c>
      <c r="Z1876" s="10">
        <f t="shared" si="530"/>
        <v>-74</v>
      </c>
      <c r="AA1876" s="87">
        <f t="shared" si="531"/>
        <v>-85.057471264367805</v>
      </c>
      <c r="AB1876" s="90" t="s">
        <v>10034</v>
      </c>
      <c r="AC1876" s="89">
        <v>0</v>
      </c>
      <c r="AD1876" s="89">
        <v>37</v>
      </c>
      <c r="AE1876" s="10">
        <f t="shared" si="532"/>
        <v>-37</v>
      </c>
      <c r="AF1876" s="11">
        <f t="shared" si="533"/>
        <v>-100</v>
      </c>
      <c r="AG1876" s="91" t="s">
        <v>5344</v>
      </c>
      <c r="AH1876" s="89" t="s">
        <v>5344</v>
      </c>
      <c r="AI1876" s="89" t="s">
        <v>5344</v>
      </c>
      <c r="AJ1876" s="10" t="str">
        <f t="shared" si="534"/>
        <v>-</v>
      </c>
      <c r="AK1876" s="87" t="str">
        <f t="shared" si="535"/>
        <v>-</v>
      </c>
      <c r="AL1876" s="90" t="s">
        <v>5344</v>
      </c>
      <c r="AM1876" s="89" t="s">
        <v>5344</v>
      </c>
      <c r="AN1876" s="89" t="s">
        <v>5344</v>
      </c>
      <c r="AO1876" s="10" t="str">
        <f t="shared" si="536"/>
        <v>-</v>
      </c>
      <c r="AP1876" s="11" t="str">
        <f t="shared" si="537"/>
        <v>-</v>
      </c>
      <c r="AQ1876" s="91" t="s">
        <v>5344</v>
      </c>
      <c r="AR1876" s="89" t="s">
        <v>5344</v>
      </c>
      <c r="AS1876" s="89" t="s">
        <v>5344</v>
      </c>
      <c r="AT1876" s="10" t="str">
        <f t="shared" si="538"/>
        <v>-</v>
      </c>
      <c r="AU1876" s="87" t="str">
        <f t="shared" si="539"/>
        <v>-</v>
      </c>
      <c r="AV1876" s="23"/>
    </row>
    <row r="1877" spans="3:48" ht="50.1" customHeight="1">
      <c r="C1877" s="5"/>
      <c r="D1877" s="64" t="s">
        <v>3691</v>
      </c>
      <c r="E1877" s="65" t="s">
        <v>5278</v>
      </c>
      <c r="F1877" s="67" t="s">
        <v>3692</v>
      </c>
      <c r="G1877" s="29">
        <v>10331</v>
      </c>
      <c r="H1877" s="13">
        <v>11726</v>
      </c>
      <c r="I1877" s="10">
        <f t="shared" si="522"/>
        <v>-1395</v>
      </c>
      <c r="J1877" s="87">
        <f t="shared" si="523"/>
        <v>-11.896639945420432</v>
      </c>
      <c r="K1877" s="29">
        <v>3271</v>
      </c>
      <c r="L1877" s="13">
        <v>3759</v>
      </c>
      <c r="M1877" s="10">
        <f t="shared" si="524"/>
        <v>-488</v>
      </c>
      <c r="N1877" s="87">
        <f t="shared" si="525"/>
        <v>-12.982176110667732</v>
      </c>
      <c r="O1877" s="29">
        <v>1026</v>
      </c>
      <c r="P1877" s="13">
        <v>1017</v>
      </c>
      <c r="Q1877" s="10">
        <f t="shared" si="526"/>
        <v>9</v>
      </c>
      <c r="R1877" s="87">
        <f t="shared" si="527"/>
        <v>0.88495575221238942</v>
      </c>
      <c r="S1877" s="29">
        <v>6034</v>
      </c>
      <c r="T1877" s="13">
        <v>6950</v>
      </c>
      <c r="U1877" s="10">
        <f t="shared" si="528"/>
        <v>-916</v>
      </c>
      <c r="V1877" s="87">
        <f t="shared" si="529"/>
        <v>-13.179856115107913</v>
      </c>
      <c r="W1877" s="88" t="s">
        <v>5378</v>
      </c>
      <c r="X1877" s="89">
        <v>2729</v>
      </c>
      <c r="Y1877" s="89">
        <v>3046</v>
      </c>
      <c r="Z1877" s="10">
        <f t="shared" si="530"/>
        <v>-317</v>
      </c>
      <c r="AA1877" s="87">
        <f t="shared" si="531"/>
        <v>-10.407091267235719</v>
      </c>
      <c r="AB1877" s="90" t="s">
        <v>5389</v>
      </c>
      <c r="AC1877" s="89">
        <v>880</v>
      </c>
      <c r="AD1877" s="89">
        <v>1850</v>
      </c>
      <c r="AE1877" s="10">
        <f t="shared" si="532"/>
        <v>-970</v>
      </c>
      <c r="AF1877" s="11">
        <f t="shared" si="533"/>
        <v>-52.432432432432428</v>
      </c>
      <c r="AG1877" s="91" t="s">
        <v>8646</v>
      </c>
      <c r="AH1877" s="89">
        <v>633</v>
      </c>
      <c r="AI1877" s="89">
        <v>0</v>
      </c>
      <c r="AJ1877" s="10">
        <f t="shared" si="534"/>
        <v>633</v>
      </c>
      <c r="AK1877" s="87" t="str">
        <f t="shared" si="535"/>
        <v>-</v>
      </c>
      <c r="AL1877" s="90" t="s">
        <v>5450</v>
      </c>
      <c r="AM1877" s="89">
        <v>474</v>
      </c>
      <c r="AN1877" s="89">
        <v>388</v>
      </c>
      <c r="AO1877" s="10">
        <f t="shared" si="536"/>
        <v>86</v>
      </c>
      <c r="AP1877" s="11">
        <f t="shared" si="537"/>
        <v>22.164948453608247</v>
      </c>
      <c r="AQ1877" s="91" t="s">
        <v>6999</v>
      </c>
      <c r="AR1877" s="89">
        <v>331</v>
      </c>
      <c r="AS1877" s="89">
        <v>331</v>
      </c>
      <c r="AT1877" s="10">
        <f t="shared" si="538"/>
        <v>0</v>
      </c>
      <c r="AU1877" s="87">
        <f t="shared" si="539"/>
        <v>0</v>
      </c>
      <c r="AV1877" s="16" t="s">
        <v>10035</v>
      </c>
    </row>
    <row r="1878" spans="3:48" ht="50.1" customHeight="1">
      <c r="C1878" s="5"/>
      <c r="D1878" s="64" t="s">
        <v>3693</v>
      </c>
      <c r="E1878" s="65" t="s">
        <v>5278</v>
      </c>
      <c r="F1878" s="67" t="s">
        <v>3694</v>
      </c>
      <c r="G1878" s="29">
        <v>8801</v>
      </c>
      <c r="H1878" s="13">
        <v>8367</v>
      </c>
      <c r="I1878" s="10">
        <f t="shared" si="522"/>
        <v>434</v>
      </c>
      <c r="J1878" s="87">
        <f t="shared" si="523"/>
        <v>5.1870443408629141</v>
      </c>
      <c r="K1878" s="29">
        <v>2919</v>
      </c>
      <c r="L1878" s="13">
        <v>2764</v>
      </c>
      <c r="M1878" s="10">
        <f t="shared" si="524"/>
        <v>155</v>
      </c>
      <c r="N1878" s="87">
        <f t="shared" si="525"/>
        <v>5.6078147612156295</v>
      </c>
      <c r="O1878" s="29">
        <v>1206</v>
      </c>
      <c r="P1878" s="13">
        <v>1180</v>
      </c>
      <c r="Q1878" s="10">
        <f t="shared" si="526"/>
        <v>26</v>
      </c>
      <c r="R1878" s="87">
        <f t="shared" si="527"/>
        <v>2.2033898305084745</v>
      </c>
      <c r="S1878" s="29">
        <v>4675</v>
      </c>
      <c r="T1878" s="13">
        <v>4423</v>
      </c>
      <c r="U1878" s="10">
        <f t="shared" si="528"/>
        <v>252</v>
      </c>
      <c r="V1878" s="87">
        <f t="shared" si="529"/>
        <v>5.6974903911372374</v>
      </c>
      <c r="W1878" s="88" t="s">
        <v>5628</v>
      </c>
      <c r="X1878" s="89">
        <v>2149</v>
      </c>
      <c r="Y1878" s="89">
        <v>2149</v>
      </c>
      <c r="Z1878" s="10">
        <f t="shared" si="530"/>
        <v>0</v>
      </c>
      <c r="AA1878" s="87">
        <f t="shared" si="531"/>
        <v>0</v>
      </c>
      <c r="AB1878" s="90" t="s">
        <v>7000</v>
      </c>
      <c r="AC1878" s="89">
        <v>1420</v>
      </c>
      <c r="AD1878" s="89">
        <v>1346</v>
      </c>
      <c r="AE1878" s="10">
        <f t="shared" si="532"/>
        <v>74</v>
      </c>
      <c r="AF1878" s="11">
        <f t="shared" si="533"/>
        <v>5.4977711738484398</v>
      </c>
      <c r="AG1878" s="91" t="s">
        <v>5363</v>
      </c>
      <c r="AH1878" s="89">
        <v>623</v>
      </c>
      <c r="AI1878" s="89">
        <v>592</v>
      </c>
      <c r="AJ1878" s="10">
        <f t="shared" si="534"/>
        <v>31</v>
      </c>
      <c r="AK1878" s="87">
        <f t="shared" si="535"/>
        <v>5.2364864864864868</v>
      </c>
      <c r="AL1878" s="90" t="s">
        <v>10036</v>
      </c>
      <c r="AM1878" s="89">
        <v>150</v>
      </c>
      <c r="AN1878" s="89">
        <v>0</v>
      </c>
      <c r="AO1878" s="10">
        <f t="shared" si="536"/>
        <v>150</v>
      </c>
      <c r="AP1878" s="11" t="str">
        <f t="shared" si="537"/>
        <v>-</v>
      </c>
      <c r="AQ1878" s="91" t="s">
        <v>5412</v>
      </c>
      <c r="AR1878" s="89">
        <v>92</v>
      </c>
      <c r="AS1878" s="89">
        <v>92</v>
      </c>
      <c r="AT1878" s="10">
        <f t="shared" si="538"/>
        <v>0</v>
      </c>
      <c r="AU1878" s="87">
        <f t="shared" si="539"/>
        <v>0</v>
      </c>
      <c r="AV1878" s="16" t="s">
        <v>10035</v>
      </c>
    </row>
    <row r="1879" spans="3:48" ht="50.1" customHeight="1">
      <c r="C1879" s="5"/>
      <c r="D1879" s="64" t="s">
        <v>3695</v>
      </c>
      <c r="E1879" s="65" t="s">
        <v>5278</v>
      </c>
      <c r="F1879" s="67" t="s">
        <v>3696</v>
      </c>
      <c r="G1879" s="29">
        <v>5015</v>
      </c>
      <c r="H1879" s="13">
        <v>4846</v>
      </c>
      <c r="I1879" s="10">
        <f t="shared" si="522"/>
        <v>169</v>
      </c>
      <c r="J1879" s="87">
        <f t="shared" si="523"/>
        <v>3.4874122988031364</v>
      </c>
      <c r="K1879" s="29">
        <v>1535</v>
      </c>
      <c r="L1879" s="13">
        <v>1357</v>
      </c>
      <c r="M1879" s="10">
        <f t="shared" si="524"/>
        <v>178</v>
      </c>
      <c r="N1879" s="87">
        <f t="shared" si="525"/>
        <v>13.117170228445099</v>
      </c>
      <c r="O1879" s="29">
        <v>1185</v>
      </c>
      <c r="P1879" s="13">
        <v>1191</v>
      </c>
      <c r="Q1879" s="10">
        <f t="shared" si="526"/>
        <v>-6</v>
      </c>
      <c r="R1879" s="87">
        <f t="shared" si="527"/>
        <v>-0.50377833753148615</v>
      </c>
      <c r="S1879" s="29">
        <v>2296</v>
      </c>
      <c r="T1879" s="13">
        <v>2298</v>
      </c>
      <c r="U1879" s="10">
        <f t="shared" si="528"/>
        <v>-2</v>
      </c>
      <c r="V1879" s="87">
        <f t="shared" si="529"/>
        <v>-8.7032201914708437E-2</v>
      </c>
      <c r="W1879" s="88" t="s">
        <v>7002</v>
      </c>
      <c r="X1879" s="89">
        <v>751</v>
      </c>
      <c r="Y1879" s="89">
        <v>737</v>
      </c>
      <c r="Z1879" s="10">
        <f t="shared" si="530"/>
        <v>14</v>
      </c>
      <c r="AA1879" s="87">
        <f t="shared" si="531"/>
        <v>1.8995929443690638</v>
      </c>
      <c r="AB1879" s="90" t="s">
        <v>7001</v>
      </c>
      <c r="AC1879" s="89">
        <v>702</v>
      </c>
      <c r="AD1879" s="89">
        <v>789</v>
      </c>
      <c r="AE1879" s="10">
        <f t="shared" si="532"/>
        <v>-87</v>
      </c>
      <c r="AF1879" s="11">
        <f t="shared" si="533"/>
        <v>-11.02661596958175</v>
      </c>
      <c r="AG1879" s="91" t="s">
        <v>5568</v>
      </c>
      <c r="AH1879" s="89">
        <v>245</v>
      </c>
      <c r="AI1879" s="89">
        <v>245</v>
      </c>
      <c r="AJ1879" s="10">
        <f t="shared" si="534"/>
        <v>0</v>
      </c>
      <c r="AK1879" s="87">
        <f t="shared" si="535"/>
        <v>0</v>
      </c>
      <c r="AL1879" s="90" t="s">
        <v>5383</v>
      </c>
      <c r="AM1879" s="89">
        <v>179</v>
      </c>
      <c r="AN1879" s="89">
        <v>179</v>
      </c>
      <c r="AO1879" s="10">
        <f t="shared" si="536"/>
        <v>0</v>
      </c>
      <c r="AP1879" s="11">
        <f t="shared" si="537"/>
        <v>0</v>
      </c>
      <c r="AQ1879" s="91" t="s">
        <v>10037</v>
      </c>
      <c r="AR1879" s="89">
        <v>100</v>
      </c>
      <c r="AS1879" s="89">
        <v>0</v>
      </c>
      <c r="AT1879" s="10">
        <f t="shared" si="538"/>
        <v>100</v>
      </c>
      <c r="AU1879" s="87" t="str">
        <f t="shared" si="539"/>
        <v>-</v>
      </c>
      <c r="AV1879" s="16" t="s">
        <v>10035</v>
      </c>
    </row>
    <row r="1880" spans="3:48" ht="50.1" customHeight="1">
      <c r="C1880" s="5"/>
      <c r="D1880" s="64" t="s">
        <v>3697</v>
      </c>
      <c r="E1880" s="65" t="s">
        <v>5278</v>
      </c>
      <c r="F1880" s="67" t="s">
        <v>3698</v>
      </c>
      <c r="G1880" s="29">
        <v>3918</v>
      </c>
      <c r="H1880" s="13">
        <v>3876</v>
      </c>
      <c r="I1880" s="10">
        <f t="shared" si="522"/>
        <v>42</v>
      </c>
      <c r="J1880" s="87">
        <f t="shared" si="523"/>
        <v>1.0835913312693499</v>
      </c>
      <c r="K1880" s="29">
        <v>2582</v>
      </c>
      <c r="L1880" s="13">
        <v>2582</v>
      </c>
      <c r="M1880" s="10">
        <f t="shared" si="524"/>
        <v>0</v>
      </c>
      <c r="N1880" s="87">
        <f t="shared" si="525"/>
        <v>0</v>
      </c>
      <c r="O1880" s="29">
        <v>374</v>
      </c>
      <c r="P1880" s="13">
        <v>374</v>
      </c>
      <c r="Q1880" s="10">
        <f t="shared" si="526"/>
        <v>0</v>
      </c>
      <c r="R1880" s="87">
        <f t="shared" si="527"/>
        <v>0</v>
      </c>
      <c r="S1880" s="29">
        <v>962</v>
      </c>
      <c r="T1880" s="13">
        <v>921</v>
      </c>
      <c r="U1880" s="10">
        <f t="shared" si="528"/>
        <v>41</v>
      </c>
      <c r="V1880" s="87">
        <f t="shared" si="529"/>
        <v>4.451682953311618</v>
      </c>
      <c r="W1880" s="88" t="s">
        <v>10038</v>
      </c>
      <c r="X1880" s="89">
        <v>402</v>
      </c>
      <c r="Y1880" s="89">
        <v>380</v>
      </c>
      <c r="Z1880" s="10">
        <f t="shared" si="530"/>
        <v>22</v>
      </c>
      <c r="AA1880" s="87">
        <f t="shared" si="531"/>
        <v>5.7894736842105265</v>
      </c>
      <c r="AB1880" s="90" t="s">
        <v>10039</v>
      </c>
      <c r="AC1880" s="89">
        <v>123</v>
      </c>
      <c r="AD1880" s="89">
        <v>111</v>
      </c>
      <c r="AE1880" s="10">
        <f t="shared" si="532"/>
        <v>12</v>
      </c>
      <c r="AF1880" s="11">
        <f t="shared" si="533"/>
        <v>10.810810810810811</v>
      </c>
      <c r="AG1880" s="91" t="s">
        <v>7003</v>
      </c>
      <c r="AH1880" s="89">
        <v>110</v>
      </c>
      <c r="AI1880" s="89">
        <v>110</v>
      </c>
      <c r="AJ1880" s="10">
        <f t="shared" si="534"/>
        <v>0</v>
      </c>
      <c r="AK1880" s="87">
        <f t="shared" si="535"/>
        <v>0</v>
      </c>
      <c r="AL1880" s="90" t="s">
        <v>5568</v>
      </c>
      <c r="AM1880" s="89">
        <v>75</v>
      </c>
      <c r="AN1880" s="89">
        <v>75</v>
      </c>
      <c r="AO1880" s="10">
        <f t="shared" si="536"/>
        <v>0</v>
      </c>
      <c r="AP1880" s="11">
        <f t="shared" si="537"/>
        <v>0</v>
      </c>
      <c r="AQ1880" s="91" t="s">
        <v>10040</v>
      </c>
      <c r="AR1880" s="89">
        <v>61</v>
      </c>
      <c r="AS1880" s="89">
        <v>71</v>
      </c>
      <c r="AT1880" s="10">
        <f t="shared" si="538"/>
        <v>-10</v>
      </c>
      <c r="AU1880" s="87">
        <f t="shared" si="539"/>
        <v>-14.084507042253522</v>
      </c>
      <c r="AV1880" s="16" t="s">
        <v>10035</v>
      </c>
    </row>
    <row r="1881" spans="3:48" ht="50.1" customHeight="1">
      <c r="C1881" s="5"/>
      <c r="D1881" s="64" t="s">
        <v>3699</v>
      </c>
      <c r="E1881" s="65" t="s">
        <v>5278</v>
      </c>
      <c r="F1881" s="67" t="s">
        <v>3700</v>
      </c>
      <c r="G1881" s="29">
        <v>2689</v>
      </c>
      <c r="H1881" s="13">
        <v>2367</v>
      </c>
      <c r="I1881" s="10">
        <f t="shared" si="522"/>
        <v>322</v>
      </c>
      <c r="J1881" s="87">
        <f t="shared" si="523"/>
        <v>13.603717786227293</v>
      </c>
      <c r="K1881" s="29">
        <v>794</v>
      </c>
      <c r="L1881" s="13">
        <v>696</v>
      </c>
      <c r="M1881" s="10">
        <f t="shared" si="524"/>
        <v>98</v>
      </c>
      <c r="N1881" s="87">
        <f t="shared" si="525"/>
        <v>14.080459770114942</v>
      </c>
      <c r="O1881" s="29">
        <v>107</v>
      </c>
      <c r="P1881" s="13">
        <v>107</v>
      </c>
      <c r="Q1881" s="10">
        <f t="shared" si="526"/>
        <v>0</v>
      </c>
      <c r="R1881" s="87">
        <f t="shared" si="527"/>
        <v>0</v>
      </c>
      <c r="S1881" s="29">
        <v>1787</v>
      </c>
      <c r="T1881" s="13">
        <v>1564</v>
      </c>
      <c r="U1881" s="10">
        <f t="shared" si="528"/>
        <v>223</v>
      </c>
      <c r="V1881" s="87">
        <f t="shared" si="529"/>
        <v>14.258312020460359</v>
      </c>
      <c r="W1881" s="88" t="s">
        <v>5454</v>
      </c>
      <c r="X1881" s="89">
        <v>762</v>
      </c>
      <c r="Y1881" s="89">
        <v>687</v>
      </c>
      <c r="Z1881" s="10">
        <f t="shared" si="530"/>
        <v>75</v>
      </c>
      <c r="AA1881" s="87">
        <f t="shared" si="531"/>
        <v>10.91703056768559</v>
      </c>
      <c r="AB1881" s="90" t="s">
        <v>10041</v>
      </c>
      <c r="AC1881" s="89">
        <v>684</v>
      </c>
      <c r="AD1881" s="89">
        <v>631</v>
      </c>
      <c r="AE1881" s="10">
        <f t="shared" si="532"/>
        <v>53</v>
      </c>
      <c r="AF1881" s="11">
        <f t="shared" si="533"/>
        <v>8.3993660855784462</v>
      </c>
      <c r="AG1881" s="91" t="s">
        <v>5335</v>
      </c>
      <c r="AH1881" s="89">
        <v>155</v>
      </c>
      <c r="AI1881" s="89">
        <v>157</v>
      </c>
      <c r="AJ1881" s="10">
        <f t="shared" si="534"/>
        <v>-2</v>
      </c>
      <c r="AK1881" s="87">
        <f t="shared" si="535"/>
        <v>-1.2738853503184715</v>
      </c>
      <c r="AL1881" s="90" t="s">
        <v>10042</v>
      </c>
      <c r="AM1881" s="89">
        <v>53</v>
      </c>
      <c r="AN1881" s="89">
        <v>0</v>
      </c>
      <c r="AO1881" s="10">
        <f t="shared" si="536"/>
        <v>53</v>
      </c>
      <c r="AP1881" s="11" t="str">
        <f t="shared" si="537"/>
        <v>-</v>
      </c>
      <c r="AQ1881" s="91" t="s">
        <v>5381</v>
      </c>
      <c r="AR1881" s="89">
        <v>50</v>
      </c>
      <c r="AS1881" s="89">
        <v>50</v>
      </c>
      <c r="AT1881" s="10">
        <f t="shared" si="538"/>
        <v>0</v>
      </c>
      <c r="AU1881" s="87">
        <f t="shared" si="539"/>
        <v>0</v>
      </c>
      <c r="AV1881" s="16" t="s">
        <v>10035</v>
      </c>
    </row>
    <row r="1882" spans="3:48" ht="50.1" customHeight="1">
      <c r="C1882" s="5"/>
      <c r="D1882" s="64" t="s">
        <v>3701</v>
      </c>
      <c r="E1882" s="65" t="s">
        <v>5278</v>
      </c>
      <c r="F1882" s="67" t="s">
        <v>3702</v>
      </c>
      <c r="G1882" s="29">
        <v>1819</v>
      </c>
      <c r="H1882" s="13">
        <v>1836</v>
      </c>
      <c r="I1882" s="10">
        <f t="shared" si="522"/>
        <v>-17</v>
      </c>
      <c r="J1882" s="87">
        <f t="shared" si="523"/>
        <v>-0.92592592592592582</v>
      </c>
      <c r="K1882" s="29">
        <v>1012</v>
      </c>
      <c r="L1882" s="13">
        <v>1069</v>
      </c>
      <c r="M1882" s="10">
        <f t="shared" si="524"/>
        <v>-57</v>
      </c>
      <c r="N1882" s="87">
        <f t="shared" si="525"/>
        <v>-5.3320860617399441</v>
      </c>
      <c r="O1882" s="29">
        <v>135</v>
      </c>
      <c r="P1882" s="13">
        <v>135</v>
      </c>
      <c r="Q1882" s="10">
        <f t="shared" si="526"/>
        <v>0</v>
      </c>
      <c r="R1882" s="87">
        <f t="shared" si="527"/>
        <v>0</v>
      </c>
      <c r="S1882" s="29">
        <v>672</v>
      </c>
      <c r="T1882" s="13">
        <v>632</v>
      </c>
      <c r="U1882" s="10">
        <f t="shared" si="528"/>
        <v>40</v>
      </c>
      <c r="V1882" s="87">
        <f t="shared" si="529"/>
        <v>6.3291139240506329</v>
      </c>
      <c r="W1882" s="88" t="s">
        <v>10043</v>
      </c>
      <c r="X1882" s="89">
        <v>183</v>
      </c>
      <c r="Y1882" s="89">
        <v>183</v>
      </c>
      <c r="Z1882" s="10">
        <f t="shared" si="530"/>
        <v>0</v>
      </c>
      <c r="AA1882" s="87">
        <f t="shared" si="531"/>
        <v>0</v>
      </c>
      <c r="AB1882" s="90" t="s">
        <v>7004</v>
      </c>
      <c r="AC1882" s="89">
        <v>143</v>
      </c>
      <c r="AD1882" s="89">
        <v>142</v>
      </c>
      <c r="AE1882" s="10">
        <f t="shared" si="532"/>
        <v>1</v>
      </c>
      <c r="AF1882" s="11">
        <f t="shared" si="533"/>
        <v>0.70422535211267612</v>
      </c>
      <c r="AG1882" s="91" t="s">
        <v>7005</v>
      </c>
      <c r="AH1882" s="89">
        <v>116</v>
      </c>
      <c r="AI1882" s="89">
        <v>116</v>
      </c>
      <c r="AJ1882" s="10">
        <f t="shared" si="534"/>
        <v>0</v>
      </c>
      <c r="AK1882" s="87">
        <f t="shared" si="535"/>
        <v>0</v>
      </c>
      <c r="AL1882" s="90" t="s">
        <v>5382</v>
      </c>
      <c r="AM1882" s="89">
        <v>70</v>
      </c>
      <c r="AN1882" s="89">
        <v>70</v>
      </c>
      <c r="AO1882" s="10">
        <f t="shared" si="536"/>
        <v>0</v>
      </c>
      <c r="AP1882" s="11">
        <f t="shared" si="537"/>
        <v>0</v>
      </c>
      <c r="AQ1882" s="91" t="s">
        <v>5403</v>
      </c>
      <c r="AR1882" s="89">
        <v>62</v>
      </c>
      <c r="AS1882" s="89">
        <v>40</v>
      </c>
      <c r="AT1882" s="10">
        <f t="shared" si="538"/>
        <v>22</v>
      </c>
      <c r="AU1882" s="87">
        <f t="shared" si="539"/>
        <v>55.000000000000007</v>
      </c>
      <c r="AV1882" s="16" t="s">
        <v>10035</v>
      </c>
    </row>
    <row r="1883" spans="3:48" ht="50.1" customHeight="1">
      <c r="C1883" s="5"/>
      <c r="D1883" s="64" t="s">
        <v>3703</v>
      </c>
      <c r="E1883" s="65" t="s">
        <v>5278</v>
      </c>
      <c r="F1883" s="67" t="s">
        <v>3704</v>
      </c>
      <c r="G1883" s="29">
        <v>2497</v>
      </c>
      <c r="H1883" s="13">
        <v>2459</v>
      </c>
      <c r="I1883" s="10">
        <f t="shared" si="522"/>
        <v>38</v>
      </c>
      <c r="J1883" s="87">
        <f t="shared" si="523"/>
        <v>1.5453436356242376</v>
      </c>
      <c r="K1883" s="29">
        <v>1418</v>
      </c>
      <c r="L1883" s="13">
        <v>1407</v>
      </c>
      <c r="M1883" s="10">
        <f t="shared" si="524"/>
        <v>11</v>
      </c>
      <c r="N1883" s="87">
        <f t="shared" si="525"/>
        <v>0.78180525941719969</v>
      </c>
      <c r="O1883" s="29">
        <v>15</v>
      </c>
      <c r="P1883" s="13">
        <v>15</v>
      </c>
      <c r="Q1883" s="10">
        <f t="shared" si="526"/>
        <v>0</v>
      </c>
      <c r="R1883" s="87">
        <f t="shared" si="527"/>
        <v>0</v>
      </c>
      <c r="S1883" s="29">
        <v>1064</v>
      </c>
      <c r="T1883" s="13">
        <v>1038</v>
      </c>
      <c r="U1883" s="10">
        <f t="shared" si="528"/>
        <v>26</v>
      </c>
      <c r="V1883" s="87">
        <f t="shared" si="529"/>
        <v>2.5048169556840074</v>
      </c>
      <c r="W1883" s="88" t="s">
        <v>5342</v>
      </c>
      <c r="X1883" s="89">
        <v>511</v>
      </c>
      <c r="Y1883" s="89">
        <v>554</v>
      </c>
      <c r="Z1883" s="10">
        <f t="shared" si="530"/>
        <v>-43</v>
      </c>
      <c r="AA1883" s="87">
        <f t="shared" si="531"/>
        <v>-7.7617328519855606</v>
      </c>
      <c r="AB1883" s="90" t="s">
        <v>10044</v>
      </c>
      <c r="AC1883" s="89">
        <v>148</v>
      </c>
      <c r="AD1883" s="89">
        <v>148</v>
      </c>
      <c r="AE1883" s="10">
        <f t="shared" si="532"/>
        <v>0</v>
      </c>
      <c r="AF1883" s="11">
        <f t="shared" si="533"/>
        <v>0</v>
      </c>
      <c r="AG1883" s="91" t="s">
        <v>5594</v>
      </c>
      <c r="AH1883" s="89">
        <v>97</v>
      </c>
      <c r="AI1883" s="89">
        <v>97</v>
      </c>
      <c r="AJ1883" s="10">
        <f t="shared" si="534"/>
        <v>0</v>
      </c>
      <c r="AK1883" s="87">
        <f t="shared" si="535"/>
        <v>0</v>
      </c>
      <c r="AL1883" s="90" t="s">
        <v>5335</v>
      </c>
      <c r="AM1883" s="89">
        <v>49</v>
      </c>
      <c r="AN1883" s="89">
        <v>49</v>
      </c>
      <c r="AO1883" s="10">
        <f t="shared" si="536"/>
        <v>0</v>
      </c>
      <c r="AP1883" s="11">
        <f t="shared" si="537"/>
        <v>0</v>
      </c>
      <c r="AQ1883" s="91" t="s">
        <v>10045</v>
      </c>
      <c r="AR1883" s="89">
        <v>41</v>
      </c>
      <c r="AS1883" s="89">
        <v>20</v>
      </c>
      <c r="AT1883" s="10">
        <f t="shared" si="538"/>
        <v>21</v>
      </c>
      <c r="AU1883" s="87">
        <f t="shared" si="539"/>
        <v>105</v>
      </c>
      <c r="AV1883" s="16" t="s">
        <v>10035</v>
      </c>
    </row>
    <row r="1884" spans="3:48" ht="50.1" customHeight="1">
      <c r="C1884" s="5"/>
      <c r="D1884" s="64" t="s">
        <v>3705</v>
      </c>
      <c r="E1884" s="65" t="s">
        <v>5278</v>
      </c>
      <c r="F1884" s="67" t="s">
        <v>3706</v>
      </c>
      <c r="G1884" s="29">
        <v>6517</v>
      </c>
      <c r="H1884" s="13">
        <v>6448</v>
      </c>
      <c r="I1884" s="10">
        <f t="shared" si="522"/>
        <v>69</v>
      </c>
      <c r="J1884" s="87">
        <f t="shared" si="523"/>
        <v>1.0700992555831266</v>
      </c>
      <c r="K1884" s="29">
        <v>3295</v>
      </c>
      <c r="L1884" s="13">
        <v>3293</v>
      </c>
      <c r="M1884" s="10">
        <f t="shared" si="524"/>
        <v>2</v>
      </c>
      <c r="N1884" s="87">
        <f t="shared" si="525"/>
        <v>6.073489219556636E-2</v>
      </c>
      <c r="O1884" s="29">
        <v>853</v>
      </c>
      <c r="P1884" s="13">
        <v>852</v>
      </c>
      <c r="Q1884" s="10">
        <f t="shared" si="526"/>
        <v>1</v>
      </c>
      <c r="R1884" s="87">
        <f t="shared" si="527"/>
        <v>0.11737089201877934</v>
      </c>
      <c r="S1884" s="29">
        <v>2369</v>
      </c>
      <c r="T1884" s="13">
        <v>2303</v>
      </c>
      <c r="U1884" s="10">
        <f t="shared" si="528"/>
        <v>66</v>
      </c>
      <c r="V1884" s="87">
        <f t="shared" si="529"/>
        <v>2.8658271819366044</v>
      </c>
      <c r="W1884" s="88" t="s">
        <v>5557</v>
      </c>
      <c r="X1884" s="89">
        <v>1689</v>
      </c>
      <c r="Y1884" s="89">
        <v>1688</v>
      </c>
      <c r="Z1884" s="10">
        <f t="shared" si="530"/>
        <v>1</v>
      </c>
      <c r="AA1884" s="87">
        <f t="shared" si="531"/>
        <v>5.9241706161137442E-2</v>
      </c>
      <c r="AB1884" s="90" t="s">
        <v>5657</v>
      </c>
      <c r="AC1884" s="89">
        <v>251</v>
      </c>
      <c r="AD1884" s="89">
        <v>251</v>
      </c>
      <c r="AE1884" s="10">
        <f t="shared" si="532"/>
        <v>0</v>
      </c>
      <c r="AF1884" s="11">
        <f t="shared" si="533"/>
        <v>0</v>
      </c>
      <c r="AG1884" s="91" t="s">
        <v>7006</v>
      </c>
      <c r="AH1884" s="89">
        <v>200</v>
      </c>
      <c r="AI1884" s="89">
        <v>199</v>
      </c>
      <c r="AJ1884" s="10">
        <f t="shared" si="534"/>
        <v>1</v>
      </c>
      <c r="AK1884" s="87">
        <f t="shared" si="535"/>
        <v>0.50251256281407031</v>
      </c>
      <c r="AL1884" s="90" t="s">
        <v>5451</v>
      </c>
      <c r="AM1884" s="89">
        <v>124</v>
      </c>
      <c r="AN1884" s="89">
        <v>97</v>
      </c>
      <c r="AO1884" s="10">
        <f t="shared" si="536"/>
        <v>27</v>
      </c>
      <c r="AP1884" s="11">
        <f t="shared" si="537"/>
        <v>27.835051546391753</v>
      </c>
      <c r="AQ1884" s="91" t="s">
        <v>7007</v>
      </c>
      <c r="AR1884" s="89">
        <v>63</v>
      </c>
      <c r="AS1884" s="89">
        <v>59</v>
      </c>
      <c r="AT1884" s="10">
        <f t="shared" si="538"/>
        <v>4</v>
      </c>
      <c r="AU1884" s="87">
        <f t="shared" si="539"/>
        <v>6.7796610169491522</v>
      </c>
      <c r="AV1884" s="17" t="s">
        <v>10035</v>
      </c>
    </row>
    <row r="1885" spans="3:48" ht="50.1" customHeight="1">
      <c r="C1885" s="5"/>
      <c r="D1885" s="64" t="s">
        <v>3707</v>
      </c>
      <c r="E1885" s="65" t="s">
        <v>5278</v>
      </c>
      <c r="F1885" s="67" t="s">
        <v>3708</v>
      </c>
      <c r="G1885" s="29">
        <v>3031</v>
      </c>
      <c r="H1885" s="13">
        <v>2826</v>
      </c>
      <c r="I1885" s="10">
        <f t="shared" si="522"/>
        <v>205</v>
      </c>
      <c r="J1885" s="87">
        <f t="shared" si="523"/>
        <v>7.2540693559801834</v>
      </c>
      <c r="K1885" s="29">
        <v>877</v>
      </c>
      <c r="L1885" s="13">
        <v>876</v>
      </c>
      <c r="M1885" s="10">
        <f t="shared" si="524"/>
        <v>1</v>
      </c>
      <c r="N1885" s="87">
        <f t="shared" si="525"/>
        <v>0.11415525114155251</v>
      </c>
      <c r="O1885" s="29">
        <v>1091</v>
      </c>
      <c r="P1885" s="13">
        <v>984</v>
      </c>
      <c r="Q1885" s="10">
        <f t="shared" si="526"/>
        <v>107</v>
      </c>
      <c r="R1885" s="87">
        <f t="shared" si="527"/>
        <v>10.873983739837398</v>
      </c>
      <c r="S1885" s="29">
        <v>1062</v>
      </c>
      <c r="T1885" s="13">
        <v>966</v>
      </c>
      <c r="U1885" s="10">
        <f t="shared" si="528"/>
        <v>96</v>
      </c>
      <c r="V1885" s="87">
        <f t="shared" si="529"/>
        <v>9.9378881987577632</v>
      </c>
      <c r="W1885" s="88" t="s">
        <v>7008</v>
      </c>
      <c r="X1885" s="89">
        <v>510</v>
      </c>
      <c r="Y1885" s="89">
        <v>470</v>
      </c>
      <c r="Z1885" s="10">
        <f t="shared" si="530"/>
        <v>40</v>
      </c>
      <c r="AA1885" s="87">
        <f t="shared" si="531"/>
        <v>8.5106382978723403</v>
      </c>
      <c r="AB1885" s="90" t="s">
        <v>5403</v>
      </c>
      <c r="AC1885" s="89">
        <v>276</v>
      </c>
      <c r="AD1885" s="89">
        <v>244</v>
      </c>
      <c r="AE1885" s="10">
        <f t="shared" si="532"/>
        <v>32</v>
      </c>
      <c r="AF1885" s="11">
        <f t="shared" si="533"/>
        <v>13.114754098360656</v>
      </c>
      <c r="AG1885" s="91" t="s">
        <v>5758</v>
      </c>
      <c r="AH1885" s="89">
        <v>78</v>
      </c>
      <c r="AI1885" s="89">
        <v>90</v>
      </c>
      <c r="AJ1885" s="10">
        <f t="shared" si="534"/>
        <v>-12</v>
      </c>
      <c r="AK1885" s="87">
        <f t="shared" si="535"/>
        <v>-13.333333333333334</v>
      </c>
      <c r="AL1885" s="90" t="s">
        <v>7009</v>
      </c>
      <c r="AM1885" s="89">
        <v>60</v>
      </c>
      <c r="AN1885" s="89">
        <v>69</v>
      </c>
      <c r="AO1885" s="10">
        <f t="shared" si="536"/>
        <v>-9</v>
      </c>
      <c r="AP1885" s="11">
        <f t="shared" si="537"/>
        <v>-13.043478260869565</v>
      </c>
      <c r="AQ1885" s="91" t="s">
        <v>5809</v>
      </c>
      <c r="AR1885" s="89">
        <v>46</v>
      </c>
      <c r="AS1885" s="89">
        <v>0</v>
      </c>
      <c r="AT1885" s="10">
        <f t="shared" si="538"/>
        <v>46</v>
      </c>
      <c r="AU1885" s="87" t="str">
        <f t="shared" si="539"/>
        <v>-</v>
      </c>
      <c r="AV1885" s="16" t="s">
        <v>10035</v>
      </c>
    </row>
    <row r="1886" spans="3:48" ht="50.1" customHeight="1">
      <c r="C1886" s="5"/>
      <c r="D1886" s="64" t="s">
        <v>3709</v>
      </c>
      <c r="E1886" s="65" t="s">
        <v>5278</v>
      </c>
      <c r="F1886" s="67" t="s">
        <v>3710</v>
      </c>
      <c r="G1886" s="29">
        <v>5706</v>
      </c>
      <c r="H1886" s="13">
        <v>5709</v>
      </c>
      <c r="I1886" s="10">
        <f t="shared" si="522"/>
        <v>-3</v>
      </c>
      <c r="J1886" s="87">
        <f t="shared" si="523"/>
        <v>-5.2548607461902257E-2</v>
      </c>
      <c r="K1886" s="29">
        <v>2392</v>
      </c>
      <c r="L1886" s="13">
        <v>2391</v>
      </c>
      <c r="M1886" s="10">
        <f t="shared" si="524"/>
        <v>1</v>
      </c>
      <c r="N1886" s="87">
        <f t="shared" si="525"/>
        <v>4.1823504809703052E-2</v>
      </c>
      <c r="O1886" s="29">
        <v>1096</v>
      </c>
      <c r="P1886" s="13">
        <v>1056</v>
      </c>
      <c r="Q1886" s="10">
        <f t="shared" si="526"/>
        <v>40</v>
      </c>
      <c r="R1886" s="87">
        <f t="shared" si="527"/>
        <v>3.7878787878787881</v>
      </c>
      <c r="S1886" s="29">
        <v>2218</v>
      </c>
      <c r="T1886" s="13">
        <v>2262</v>
      </c>
      <c r="U1886" s="10">
        <f t="shared" si="528"/>
        <v>-44</v>
      </c>
      <c r="V1886" s="87">
        <f t="shared" si="529"/>
        <v>-1.9451812555260832</v>
      </c>
      <c r="W1886" s="88" t="s">
        <v>7010</v>
      </c>
      <c r="X1886" s="89">
        <v>1620</v>
      </c>
      <c r="Y1886" s="89">
        <v>1620</v>
      </c>
      <c r="Z1886" s="10">
        <f t="shared" si="530"/>
        <v>0</v>
      </c>
      <c r="AA1886" s="87">
        <f t="shared" si="531"/>
        <v>0</v>
      </c>
      <c r="AB1886" s="90" t="s">
        <v>5711</v>
      </c>
      <c r="AC1886" s="89">
        <v>152</v>
      </c>
      <c r="AD1886" s="89">
        <v>129</v>
      </c>
      <c r="AE1886" s="10">
        <f t="shared" si="532"/>
        <v>23</v>
      </c>
      <c r="AF1886" s="11">
        <f t="shared" si="533"/>
        <v>17.829457364341085</v>
      </c>
      <c r="AG1886" s="91" t="s">
        <v>7011</v>
      </c>
      <c r="AH1886" s="89">
        <v>138</v>
      </c>
      <c r="AI1886" s="89">
        <v>235</v>
      </c>
      <c r="AJ1886" s="10">
        <f t="shared" si="534"/>
        <v>-97</v>
      </c>
      <c r="AK1886" s="87">
        <f t="shared" si="535"/>
        <v>-41.276595744680847</v>
      </c>
      <c r="AL1886" s="90" t="s">
        <v>7012</v>
      </c>
      <c r="AM1886" s="89">
        <v>99</v>
      </c>
      <c r="AN1886" s="89">
        <v>99</v>
      </c>
      <c r="AO1886" s="10">
        <f t="shared" si="536"/>
        <v>0</v>
      </c>
      <c r="AP1886" s="11">
        <f t="shared" si="537"/>
        <v>0</v>
      </c>
      <c r="AQ1886" s="91" t="s">
        <v>6575</v>
      </c>
      <c r="AR1886" s="89">
        <v>54</v>
      </c>
      <c r="AS1886" s="89">
        <v>55</v>
      </c>
      <c r="AT1886" s="10">
        <f t="shared" si="538"/>
        <v>-1</v>
      </c>
      <c r="AU1886" s="87">
        <f t="shared" si="539"/>
        <v>-1.8181818181818181</v>
      </c>
      <c r="AV1886" s="19" t="s">
        <v>10035</v>
      </c>
    </row>
    <row r="1887" spans="3:48" ht="50.1" customHeight="1">
      <c r="C1887" s="5"/>
      <c r="D1887" s="64" t="s">
        <v>3711</v>
      </c>
      <c r="E1887" s="65" t="s">
        <v>5278</v>
      </c>
      <c r="F1887" s="67" t="s">
        <v>3712</v>
      </c>
      <c r="G1887" s="29">
        <v>3186</v>
      </c>
      <c r="H1887" s="13">
        <v>3113</v>
      </c>
      <c r="I1887" s="10">
        <f t="shared" si="522"/>
        <v>73</v>
      </c>
      <c r="J1887" s="87">
        <f t="shared" si="523"/>
        <v>2.3450048185030514</v>
      </c>
      <c r="K1887" s="29">
        <v>886</v>
      </c>
      <c r="L1887" s="13">
        <v>848</v>
      </c>
      <c r="M1887" s="10">
        <f t="shared" si="524"/>
        <v>38</v>
      </c>
      <c r="N1887" s="87">
        <f t="shared" si="525"/>
        <v>4.4811320754716979</v>
      </c>
      <c r="O1887" s="29">
        <v>287</v>
      </c>
      <c r="P1887" s="13">
        <v>287</v>
      </c>
      <c r="Q1887" s="10">
        <f t="shared" si="526"/>
        <v>0</v>
      </c>
      <c r="R1887" s="87">
        <f t="shared" si="527"/>
        <v>0</v>
      </c>
      <c r="S1887" s="29">
        <v>2013</v>
      </c>
      <c r="T1887" s="13">
        <v>1978</v>
      </c>
      <c r="U1887" s="10">
        <f t="shared" si="528"/>
        <v>35</v>
      </c>
      <c r="V1887" s="87">
        <f t="shared" si="529"/>
        <v>1.7694641051567241</v>
      </c>
      <c r="W1887" s="88" t="s">
        <v>5389</v>
      </c>
      <c r="X1887" s="89">
        <v>881</v>
      </c>
      <c r="Y1887" s="89">
        <v>898</v>
      </c>
      <c r="Z1887" s="10">
        <f t="shared" si="530"/>
        <v>-17</v>
      </c>
      <c r="AA1887" s="87">
        <f t="shared" si="531"/>
        <v>-1.8930957683741649</v>
      </c>
      <c r="AB1887" s="90" t="s">
        <v>7012</v>
      </c>
      <c r="AC1887" s="89">
        <v>644</v>
      </c>
      <c r="AD1887" s="89">
        <v>638</v>
      </c>
      <c r="AE1887" s="10">
        <f t="shared" si="532"/>
        <v>6</v>
      </c>
      <c r="AF1887" s="11">
        <f t="shared" si="533"/>
        <v>0.94043887147335425</v>
      </c>
      <c r="AG1887" s="91" t="s">
        <v>7013</v>
      </c>
      <c r="AH1887" s="89">
        <v>174</v>
      </c>
      <c r="AI1887" s="89">
        <v>164</v>
      </c>
      <c r="AJ1887" s="10">
        <f t="shared" si="534"/>
        <v>10</v>
      </c>
      <c r="AK1887" s="87">
        <f t="shared" si="535"/>
        <v>6.0975609756097562</v>
      </c>
      <c r="AL1887" s="90" t="s">
        <v>7014</v>
      </c>
      <c r="AM1887" s="89">
        <v>123</v>
      </c>
      <c r="AN1887" s="89">
        <v>123</v>
      </c>
      <c r="AO1887" s="10">
        <f t="shared" si="536"/>
        <v>0</v>
      </c>
      <c r="AP1887" s="11">
        <f t="shared" si="537"/>
        <v>0</v>
      </c>
      <c r="AQ1887" s="91" t="s">
        <v>7015</v>
      </c>
      <c r="AR1887" s="89">
        <v>42</v>
      </c>
      <c r="AS1887" s="89">
        <v>42</v>
      </c>
      <c r="AT1887" s="10">
        <f t="shared" si="538"/>
        <v>0</v>
      </c>
      <c r="AU1887" s="87">
        <f t="shared" si="539"/>
        <v>0</v>
      </c>
      <c r="AV1887" s="19" t="s">
        <v>10035</v>
      </c>
    </row>
    <row r="1888" spans="3:48" ht="50.1" customHeight="1">
      <c r="C1888" s="5"/>
      <c r="D1888" s="64" t="s">
        <v>3713</v>
      </c>
      <c r="E1888" s="65" t="s">
        <v>5278</v>
      </c>
      <c r="F1888" s="67" t="s">
        <v>3714</v>
      </c>
      <c r="G1888" s="29">
        <v>3118</v>
      </c>
      <c r="H1888" s="13">
        <v>3222</v>
      </c>
      <c r="I1888" s="10">
        <f t="shared" si="522"/>
        <v>-104</v>
      </c>
      <c r="J1888" s="87">
        <f t="shared" si="523"/>
        <v>-3.2278088144009933</v>
      </c>
      <c r="K1888" s="29">
        <v>1459</v>
      </c>
      <c r="L1888" s="13">
        <v>1634</v>
      </c>
      <c r="M1888" s="10">
        <f t="shared" si="524"/>
        <v>-175</v>
      </c>
      <c r="N1888" s="87">
        <f t="shared" si="525"/>
        <v>-10.709914320685435</v>
      </c>
      <c r="O1888" s="29">
        <v>44</v>
      </c>
      <c r="P1888" s="13">
        <v>44</v>
      </c>
      <c r="Q1888" s="10">
        <f t="shared" si="526"/>
        <v>0</v>
      </c>
      <c r="R1888" s="87">
        <f t="shared" si="527"/>
        <v>0</v>
      </c>
      <c r="S1888" s="29">
        <v>1615</v>
      </c>
      <c r="T1888" s="13">
        <v>1545</v>
      </c>
      <c r="U1888" s="10">
        <f t="shared" si="528"/>
        <v>70</v>
      </c>
      <c r="V1888" s="87">
        <f t="shared" si="529"/>
        <v>4.5307443365695796</v>
      </c>
      <c r="W1888" s="88" t="s">
        <v>5557</v>
      </c>
      <c r="X1888" s="89">
        <v>1140</v>
      </c>
      <c r="Y1888" s="89">
        <v>1140</v>
      </c>
      <c r="Z1888" s="10">
        <f t="shared" si="530"/>
        <v>0</v>
      </c>
      <c r="AA1888" s="87">
        <f t="shared" si="531"/>
        <v>0</v>
      </c>
      <c r="AB1888" s="90" t="s">
        <v>7016</v>
      </c>
      <c r="AC1888" s="89">
        <v>306</v>
      </c>
      <c r="AD1888" s="89">
        <v>239</v>
      </c>
      <c r="AE1888" s="10">
        <f t="shared" si="532"/>
        <v>67</v>
      </c>
      <c r="AF1888" s="11">
        <f t="shared" si="533"/>
        <v>28.03347280334728</v>
      </c>
      <c r="AG1888" s="91" t="s">
        <v>7017</v>
      </c>
      <c r="AH1888" s="89">
        <v>83</v>
      </c>
      <c r="AI1888" s="89">
        <v>83</v>
      </c>
      <c r="AJ1888" s="10">
        <f t="shared" si="534"/>
        <v>0</v>
      </c>
      <c r="AK1888" s="87">
        <f t="shared" si="535"/>
        <v>0</v>
      </c>
      <c r="AL1888" s="90" t="s">
        <v>7018</v>
      </c>
      <c r="AM1888" s="89">
        <v>50</v>
      </c>
      <c r="AN1888" s="89">
        <v>40</v>
      </c>
      <c r="AO1888" s="10">
        <f t="shared" si="536"/>
        <v>10</v>
      </c>
      <c r="AP1888" s="11">
        <f t="shared" si="537"/>
        <v>25</v>
      </c>
      <c r="AQ1888" s="91" t="s">
        <v>6575</v>
      </c>
      <c r="AR1888" s="89">
        <v>18</v>
      </c>
      <c r="AS1888" s="89">
        <v>18</v>
      </c>
      <c r="AT1888" s="10">
        <f t="shared" si="538"/>
        <v>0</v>
      </c>
      <c r="AU1888" s="87">
        <f t="shared" si="539"/>
        <v>0</v>
      </c>
      <c r="AV1888" s="19" t="s">
        <v>10035</v>
      </c>
    </row>
    <row r="1889" spans="3:48" ht="50.1" customHeight="1">
      <c r="C1889" s="5"/>
      <c r="D1889" s="64" t="s">
        <v>3715</v>
      </c>
      <c r="E1889" s="65" t="s">
        <v>5278</v>
      </c>
      <c r="F1889" s="67" t="s">
        <v>3716</v>
      </c>
      <c r="G1889" s="29">
        <v>829</v>
      </c>
      <c r="H1889" s="13">
        <v>813</v>
      </c>
      <c r="I1889" s="10">
        <f t="shared" si="522"/>
        <v>16</v>
      </c>
      <c r="J1889" s="87">
        <f t="shared" si="523"/>
        <v>1.968019680196802</v>
      </c>
      <c r="K1889" s="29">
        <v>184</v>
      </c>
      <c r="L1889" s="13">
        <v>199</v>
      </c>
      <c r="M1889" s="10">
        <f t="shared" si="524"/>
        <v>-15</v>
      </c>
      <c r="N1889" s="87">
        <f t="shared" si="525"/>
        <v>-7.5376884422110546</v>
      </c>
      <c r="O1889" s="29">
        <v>78</v>
      </c>
      <c r="P1889" s="13">
        <v>78</v>
      </c>
      <c r="Q1889" s="10">
        <f t="shared" si="526"/>
        <v>0</v>
      </c>
      <c r="R1889" s="87">
        <f t="shared" si="527"/>
        <v>0</v>
      </c>
      <c r="S1889" s="29">
        <v>566</v>
      </c>
      <c r="T1889" s="13">
        <v>536</v>
      </c>
      <c r="U1889" s="10">
        <f t="shared" si="528"/>
        <v>30</v>
      </c>
      <c r="V1889" s="87">
        <f t="shared" si="529"/>
        <v>5.5970149253731343</v>
      </c>
      <c r="W1889" s="88" t="s">
        <v>10046</v>
      </c>
      <c r="X1889" s="89">
        <v>369</v>
      </c>
      <c r="Y1889" s="89">
        <v>350</v>
      </c>
      <c r="Z1889" s="10">
        <f t="shared" si="530"/>
        <v>19</v>
      </c>
      <c r="AA1889" s="87">
        <f t="shared" si="531"/>
        <v>5.4285714285714288</v>
      </c>
      <c r="AB1889" s="90" t="s">
        <v>7012</v>
      </c>
      <c r="AC1889" s="89">
        <v>142</v>
      </c>
      <c r="AD1889" s="89">
        <v>141</v>
      </c>
      <c r="AE1889" s="10">
        <f t="shared" si="532"/>
        <v>1</v>
      </c>
      <c r="AF1889" s="11">
        <f t="shared" si="533"/>
        <v>0.70921985815602839</v>
      </c>
      <c r="AG1889" s="91" t="s">
        <v>5335</v>
      </c>
      <c r="AH1889" s="89">
        <v>26</v>
      </c>
      <c r="AI1889" s="89">
        <v>26</v>
      </c>
      <c r="AJ1889" s="10">
        <f t="shared" si="534"/>
        <v>0</v>
      </c>
      <c r="AK1889" s="87">
        <f t="shared" si="535"/>
        <v>0</v>
      </c>
      <c r="AL1889" s="90" t="s">
        <v>5489</v>
      </c>
      <c r="AM1889" s="89">
        <v>14</v>
      </c>
      <c r="AN1889" s="89">
        <v>14</v>
      </c>
      <c r="AO1889" s="10">
        <f t="shared" si="536"/>
        <v>0</v>
      </c>
      <c r="AP1889" s="11">
        <f t="shared" si="537"/>
        <v>0</v>
      </c>
      <c r="AQ1889" s="91" t="s">
        <v>10047</v>
      </c>
      <c r="AR1889" s="89">
        <v>10</v>
      </c>
      <c r="AS1889" s="89">
        <v>0</v>
      </c>
      <c r="AT1889" s="10">
        <f t="shared" si="538"/>
        <v>10</v>
      </c>
      <c r="AU1889" s="87" t="str">
        <f t="shared" si="539"/>
        <v>-</v>
      </c>
      <c r="AV1889" s="19" t="s">
        <v>10035</v>
      </c>
    </row>
    <row r="1890" spans="3:48" ht="50.1" customHeight="1">
      <c r="C1890" s="5"/>
      <c r="D1890" s="64" t="s">
        <v>3717</v>
      </c>
      <c r="E1890" s="65" t="s">
        <v>5278</v>
      </c>
      <c r="F1890" s="67" t="s">
        <v>3718</v>
      </c>
      <c r="G1890" s="29">
        <v>5924</v>
      </c>
      <c r="H1890" s="13">
        <v>5915</v>
      </c>
      <c r="I1890" s="10">
        <f t="shared" si="522"/>
        <v>9</v>
      </c>
      <c r="J1890" s="87">
        <f t="shared" si="523"/>
        <v>0.15215553677092139</v>
      </c>
      <c r="K1890" s="29">
        <v>1767</v>
      </c>
      <c r="L1890" s="13">
        <v>1852</v>
      </c>
      <c r="M1890" s="10">
        <f t="shared" si="524"/>
        <v>-85</v>
      </c>
      <c r="N1890" s="87">
        <f t="shared" si="525"/>
        <v>-4.5896328293736497</v>
      </c>
      <c r="O1890" s="29">
        <v>688</v>
      </c>
      <c r="P1890" s="13">
        <v>686</v>
      </c>
      <c r="Q1890" s="10">
        <f t="shared" si="526"/>
        <v>2</v>
      </c>
      <c r="R1890" s="87">
        <f t="shared" si="527"/>
        <v>0.29154518950437319</v>
      </c>
      <c r="S1890" s="29">
        <v>3469</v>
      </c>
      <c r="T1890" s="13">
        <v>3377</v>
      </c>
      <c r="U1890" s="10">
        <f t="shared" si="528"/>
        <v>92</v>
      </c>
      <c r="V1890" s="87">
        <f t="shared" si="529"/>
        <v>2.7243115190997926</v>
      </c>
      <c r="W1890" s="88" t="s">
        <v>10048</v>
      </c>
      <c r="X1890" s="89">
        <v>1427</v>
      </c>
      <c r="Y1890" s="89">
        <v>1444</v>
      </c>
      <c r="Z1890" s="10">
        <f t="shared" si="530"/>
        <v>-17</v>
      </c>
      <c r="AA1890" s="87">
        <f t="shared" si="531"/>
        <v>-1.1772853185595569</v>
      </c>
      <c r="AB1890" s="90" t="s">
        <v>10049</v>
      </c>
      <c r="AC1890" s="89">
        <v>1332</v>
      </c>
      <c r="AD1890" s="89">
        <v>1273</v>
      </c>
      <c r="AE1890" s="10">
        <f t="shared" si="532"/>
        <v>59</v>
      </c>
      <c r="AF1890" s="11">
        <f t="shared" si="533"/>
        <v>4.6347211311861747</v>
      </c>
      <c r="AG1890" s="91" t="s">
        <v>10050</v>
      </c>
      <c r="AH1890" s="89">
        <v>438</v>
      </c>
      <c r="AI1890" s="89">
        <v>393</v>
      </c>
      <c r="AJ1890" s="10">
        <f t="shared" si="534"/>
        <v>45</v>
      </c>
      <c r="AK1890" s="87">
        <f t="shared" si="535"/>
        <v>11.450381679389313</v>
      </c>
      <c r="AL1890" s="90" t="s">
        <v>10051</v>
      </c>
      <c r="AM1890" s="89">
        <v>120</v>
      </c>
      <c r="AN1890" s="89">
        <v>120</v>
      </c>
      <c r="AO1890" s="10">
        <f t="shared" si="536"/>
        <v>0</v>
      </c>
      <c r="AP1890" s="11">
        <f t="shared" si="537"/>
        <v>0</v>
      </c>
      <c r="AQ1890" s="91" t="s">
        <v>10052</v>
      </c>
      <c r="AR1890" s="89">
        <v>54</v>
      </c>
      <c r="AS1890" s="89">
        <v>63</v>
      </c>
      <c r="AT1890" s="10">
        <f t="shared" si="538"/>
        <v>-9</v>
      </c>
      <c r="AU1890" s="87">
        <f t="shared" si="539"/>
        <v>-14.285714285714285</v>
      </c>
      <c r="AV1890" s="19" t="s">
        <v>10035</v>
      </c>
    </row>
    <row r="1891" spans="3:48" ht="50.1" customHeight="1">
      <c r="C1891" s="5"/>
      <c r="D1891" s="64" t="s">
        <v>3719</v>
      </c>
      <c r="E1891" s="65" t="s">
        <v>5278</v>
      </c>
      <c r="F1891" s="67" t="s">
        <v>539</v>
      </c>
      <c r="G1891" s="29">
        <v>2973</v>
      </c>
      <c r="H1891" s="13">
        <v>3127</v>
      </c>
      <c r="I1891" s="10">
        <f t="shared" si="522"/>
        <v>-154</v>
      </c>
      <c r="J1891" s="87">
        <f t="shared" si="523"/>
        <v>-4.9248480972177804</v>
      </c>
      <c r="K1891" s="29">
        <v>822</v>
      </c>
      <c r="L1891" s="13">
        <v>821</v>
      </c>
      <c r="M1891" s="10">
        <f t="shared" si="524"/>
        <v>1</v>
      </c>
      <c r="N1891" s="87">
        <f t="shared" si="525"/>
        <v>0.12180267965895249</v>
      </c>
      <c r="O1891" s="29">
        <v>818</v>
      </c>
      <c r="P1891" s="13">
        <v>998</v>
      </c>
      <c r="Q1891" s="10">
        <f t="shared" si="526"/>
        <v>-180</v>
      </c>
      <c r="R1891" s="87">
        <f t="shared" si="527"/>
        <v>-18.036072144288578</v>
      </c>
      <c r="S1891" s="29">
        <v>1333</v>
      </c>
      <c r="T1891" s="13">
        <v>1308</v>
      </c>
      <c r="U1891" s="10">
        <f t="shared" si="528"/>
        <v>25</v>
      </c>
      <c r="V1891" s="87">
        <f t="shared" si="529"/>
        <v>1.9113149847094799</v>
      </c>
      <c r="W1891" s="88" t="s">
        <v>5389</v>
      </c>
      <c r="X1891" s="89">
        <v>864</v>
      </c>
      <c r="Y1891" s="89">
        <v>860</v>
      </c>
      <c r="Z1891" s="10">
        <f t="shared" si="530"/>
        <v>4</v>
      </c>
      <c r="AA1891" s="87">
        <f t="shared" si="531"/>
        <v>0.46511627906976744</v>
      </c>
      <c r="AB1891" s="90" t="s">
        <v>5339</v>
      </c>
      <c r="AC1891" s="89">
        <v>279</v>
      </c>
      <c r="AD1891" s="89">
        <v>279</v>
      </c>
      <c r="AE1891" s="10">
        <f t="shared" si="532"/>
        <v>0</v>
      </c>
      <c r="AF1891" s="11">
        <f t="shared" si="533"/>
        <v>0</v>
      </c>
      <c r="AG1891" s="91" t="s">
        <v>7019</v>
      </c>
      <c r="AH1891" s="89">
        <v>147</v>
      </c>
      <c r="AI1891" s="89">
        <v>137</v>
      </c>
      <c r="AJ1891" s="10">
        <f t="shared" si="534"/>
        <v>10</v>
      </c>
      <c r="AK1891" s="87">
        <f t="shared" si="535"/>
        <v>7.2992700729926998</v>
      </c>
      <c r="AL1891" s="90" t="s">
        <v>7020</v>
      </c>
      <c r="AM1891" s="89">
        <v>28</v>
      </c>
      <c r="AN1891" s="89">
        <v>28</v>
      </c>
      <c r="AO1891" s="10">
        <f t="shared" si="536"/>
        <v>0</v>
      </c>
      <c r="AP1891" s="11">
        <f t="shared" si="537"/>
        <v>0</v>
      </c>
      <c r="AQ1891" s="91" t="s">
        <v>10047</v>
      </c>
      <c r="AR1891" s="89">
        <v>8</v>
      </c>
      <c r="AS1891" s="89">
        <v>0</v>
      </c>
      <c r="AT1891" s="10">
        <f t="shared" si="538"/>
        <v>8</v>
      </c>
      <c r="AU1891" s="87" t="str">
        <f t="shared" si="539"/>
        <v>-</v>
      </c>
      <c r="AV1891" s="19" t="s">
        <v>10035</v>
      </c>
    </row>
    <row r="1892" spans="3:48" ht="50.1" customHeight="1">
      <c r="C1892" s="5"/>
      <c r="D1892" s="64" t="s">
        <v>3720</v>
      </c>
      <c r="E1892" s="65" t="s">
        <v>5278</v>
      </c>
      <c r="F1892" s="67" t="s">
        <v>3721</v>
      </c>
      <c r="G1892" s="29">
        <v>3913</v>
      </c>
      <c r="H1892" s="13">
        <v>3900</v>
      </c>
      <c r="I1892" s="10">
        <f t="shared" si="522"/>
        <v>13</v>
      </c>
      <c r="J1892" s="87">
        <f t="shared" si="523"/>
        <v>0.33333333333333337</v>
      </c>
      <c r="K1892" s="29">
        <v>998</v>
      </c>
      <c r="L1892" s="13">
        <v>997</v>
      </c>
      <c r="M1892" s="10">
        <f t="shared" si="524"/>
        <v>1</v>
      </c>
      <c r="N1892" s="87">
        <f t="shared" si="525"/>
        <v>0.10030090270812438</v>
      </c>
      <c r="O1892" s="29">
        <v>723</v>
      </c>
      <c r="P1892" s="13">
        <v>723</v>
      </c>
      <c r="Q1892" s="10">
        <f t="shared" si="526"/>
        <v>0</v>
      </c>
      <c r="R1892" s="87">
        <f t="shared" si="527"/>
        <v>0</v>
      </c>
      <c r="S1892" s="29">
        <v>2192</v>
      </c>
      <c r="T1892" s="13">
        <v>2179</v>
      </c>
      <c r="U1892" s="10">
        <f t="shared" si="528"/>
        <v>13</v>
      </c>
      <c r="V1892" s="87">
        <f t="shared" si="529"/>
        <v>0.59660394676457085</v>
      </c>
      <c r="W1892" s="88" t="s">
        <v>5389</v>
      </c>
      <c r="X1892" s="89">
        <v>1100</v>
      </c>
      <c r="Y1892" s="89">
        <v>1100</v>
      </c>
      <c r="Z1892" s="10">
        <f t="shared" si="530"/>
        <v>0</v>
      </c>
      <c r="AA1892" s="87">
        <f t="shared" si="531"/>
        <v>0</v>
      </c>
      <c r="AB1892" s="90" t="s">
        <v>5378</v>
      </c>
      <c r="AC1892" s="89">
        <v>632</v>
      </c>
      <c r="AD1892" s="89">
        <v>630</v>
      </c>
      <c r="AE1892" s="10">
        <f t="shared" si="532"/>
        <v>2</v>
      </c>
      <c r="AF1892" s="11">
        <f t="shared" si="533"/>
        <v>0.31746031746031744</v>
      </c>
      <c r="AG1892" s="91" t="s">
        <v>7005</v>
      </c>
      <c r="AH1892" s="89">
        <v>205</v>
      </c>
      <c r="AI1892" s="89">
        <v>205</v>
      </c>
      <c r="AJ1892" s="10">
        <f t="shared" si="534"/>
        <v>0</v>
      </c>
      <c r="AK1892" s="87">
        <f t="shared" si="535"/>
        <v>0</v>
      </c>
      <c r="AL1892" s="90" t="s">
        <v>7021</v>
      </c>
      <c r="AM1892" s="89">
        <v>60</v>
      </c>
      <c r="AN1892" s="89">
        <v>54</v>
      </c>
      <c r="AO1892" s="10">
        <f t="shared" si="536"/>
        <v>6</v>
      </c>
      <c r="AP1892" s="11">
        <f t="shared" si="537"/>
        <v>11.111111111111111</v>
      </c>
      <c r="AQ1892" s="91" t="s">
        <v>7022</v>
      </c>
      <c r="AR1892" s="89">
        <v>49</v>
      </c>
      <c r="AS1892" s="89">
        <v>48</v>
      </c>
      <c r="AT1892" s="10">
        <f t="shared" si="538"/>
        <v>1</v>
      </c>
      <c r="AU1892" s="87">
        <f t="shared" si="539"/>
        <v>2.083333333333333</v>
      </c>
      <c r="AV1892" s="19" t="s">
        <v>10035</v>
      </c>
    </row>
    <row r="1893" spans="3:48" ht="50.1" customHeight="1">
      <c r="C1893" s="5"/>
      <c r="D1893" s="64" t="s">
        <v>3722</v>
      </c>
      <c r="E1893" s="65" t="s">
        <v>5278</v>
      </c>
      <c r="F1893" s="67" t="s">
        <v>3723</v>
      </c>
      <c r="G1893" s="29">
        <v>5118</v>
      </c>
      <c r="H1893" s="13">
        <v>5103</v>
      </c>
      <c r="I1893" s="10">
        <f t="shared" si="522"/>
        <v>15</v>
      </c>
      <c r="J1893" s="87">
        <f t="shared" si="523"/>
        <v>0.29394473838918284</v>
      </c>
      <c r="K1893" s="29">
        <v>2042</v>
      </c>
      <c r="L1893" s="13">
        <v>2076</v>
      </c>
      <c r="M1893" s="10">
        <f t="shared" si="524"/>
        <v>-34</v>
      </c>
      <c r="N1893" s="87">
        <f t="shared" si="525"/>
        <v>-1.6377649325626205</v>
      </c>
      <c r="O1893" s="29">
        <v>731</v>
      </c>
      <c r="P1893" s="13">
        <v>730</v>
      </c>
      <c r="Q1893" s="10">
        <f t="shared" si="526"/>
        <v>1</v>
      </c>
      <c r="R1893" s="87">
        <f t="shared" si="527"/>
        <v>0.13698630136986301</v>
      </c>
      <c r="S1893" s="29">
        <v>2345</v>
      </c>
      <c r="T1893" s="13">
        <v>2296</v>
      </c>
      <c r="U1893" s="10">
        <f t="shared" si="528"/>
        <v>49</v>
      </c>
      <c r="V1893" s="87">
        <f t="shared" si="529"/>
        <v>2.1341463414634148</v>
      </c>
      <c r="W1893" s="88" t="s">
        <v>5454</v>
      </c>
      <c r="X1893" s="89">
        <v>1554</v>
      </c>
      <c r="Y1893" s="89">
        <v>1446</v>
      </c>
      <c r="Z1893" s="10">
        <f t="shared" si="530"/>
        <v>108</v>
      </c>
      <c r="AA1893" s="87">
        <f t="shared" si="531"/>
        <v>7.4688796680497926</v>
      </c>
      <c r="AB1893" s="90" t="s">
        <v>7023</v>
      </c>
      <c r="AC1893" s="89">
        <v>609</v>
      </c>
      <c r="AD1893" s="89">
        <v>676</v>
      </c>
      <c r="AE1893" s="10">
        <f t="shared" si="532"/>
        <v>-67</v>
      </c>
      <c r="AF1893" s="11">
        <f t="shared" si="533"/>
        <v>-9.9112426035502956</v>
      </c>
      <c r="AG1893" s="91" t="s">
        <v>7024</v>
      </c>
      <c r="AH1893" s="89">
        <v>66</v>
      </c>
      <c r="AI1893" s="89">
        <v>66</v>
      </c>
      <c r="AJ1893" s="10">
        <f t="shared" si="534"/>
        <v>0</v>
      </c>
      <c r="AK1893" s="87">
        <f t="shared" si="535"/>
        <v>0</v>
      </c>
      <c r="AL1893" s="90" t="s">
        <v>7025</v>
      </c>
      <c r="AM1893" s="89">
        <v>26</v>
      </c>
      <c r="AN1893" s="89">
        <v>26</v>
      </c>
      <c r="AO1893" s="10">
        <f t="shared" si="536"/>
        <v>0</v>
      </c>
      <c r="AP1893" s="11">
        <f t="shared" si="537"/>
        <v>0</v>
      </c>
      <c r="AQ1893" s="91" t="s">
        <v>7026</v>
      </c>
      <c r="AR1893" s="89">
        <v>21</v>
      </c>
      <c r="AS1893" s="89">
        <v>22</v>
      </c>
      <c r="AT1893" s="10">
        <f t="shared" si="538"/>
        <v>-1</v>
      </c>
      <c r="AU1893" s="87">
        <f t="shared" si="539"/>
        <v>-4.5454545454545459</v>
      </c>
      <c r="AV1893" s="19" t="s">
        <v>10035</v>
      </c>
    </row>
    <row r="1894" spans="3:48" ht="50.1" customHeight="1">
      <c r="C1894" s="5"/>
      <c r="D1894" s="64" t="s">
        <v>3724</v>
      </c>
      <c r="E1894" s="65" t="s">
        <v>5278</v>
      </c>
      <c r="F1894" s="67" t="s">
        <v>3091</v>
      </c>
      <c r="G1894" s="29">
        <v>2597</v>
      </c>
      <c r="H1894" s="13">
        <v>2262</v>
      </c>
      <c r="I1894" s="10">
        <f t="shared" si="522"/>
        <v>335</v>
      </c>
      <c r="J1894" s="87">
        <f t="shared" si="523"/>
        <v>14.809902740937222</v>
      </c>
      <c r="K1894" s="29">
        <v>1566</v>
      </c>
      <c r="L1894" s="13">
        <v>1566</v>
      </c>
      <c r="M1894" s="10">
        <f t="shared" si="524"/>
        <v>0</v>
      </c>
      <c r="N1894" s="87">
        <f t="shared" si="525"/>
        <v>0</v>
      </c>
      <c r="O1894" s="29">
        <v>242</v>
      </c>
      <c r="P1894" s="13">
        <v>236</v>
      </c>
      <c r="Q1894" s="10">
        <f t="shared" si="526"/>
        <v>6</v>
      </c>
      <c r="R1894" s="87">
        <f t="shared" si="527"/>
        <v>2.5423728813559325</v>
      </c>
      <c r="S1894" s="29">
        <v>788</v>
      </c>
      <c r="T1894" s="13">
        <v>460</v>
      </c>
      <c r="U1894" s="10">
        <f t="shared" si="528"/>
        <v>328</v>
      </c>
      <c r="V1894" s="87">
        <f t="shared" si="529"/>
        <v>71.304347826086953</v>
      </c>
      <c r="W1894" s="88" t="s">
        <v>7027</v>
      </c>
      <c r="X1894" s="89">
        <v>671</v>
      </c>
      <c r="Y1894" s="89">
        <v>367</v>
      </c>
      <c r="Z1894" s="10">
        <f t="shared" si="530"/>
        <v>304</v>
      </c>
      <c r="AA1894" s="87">
        <f t="shared" si="531"/>
        <v>82.833787465940063</v>
      </c>
      <c r="AB1894" s="90" t="s">
        <v>10053</v>
      </c>
      <c r="AC1894" s="89">
        <v>33</v>
      </c>
      <c r="AD1894" s="89">
        <v>11</v>
      </c>
      <c r="AE1894" s="10">
        <f t="shared" si="532"/>
        <v>22</v>
      </c>
      <c r="AF1894" s="11">
        <f t="shared" si="533"/>
        <v>200</v>
      </c>
      <c r="AG1894" s="91" t="s">
        <v>10054</v>
      </c>
      <c r="AH1894" s="89">
        <v>22</v>
      </c>
      <c r="AI1894" s="89">
        <v>24</v>
      </c>
      <c r="AJ1894" s="10">
        <f t="shared" si="534"/>
        <v>-2</v>
      </c>
      <c r="AK1894" s="87">
        <f t="shared" si="535"/>
        <v>-8.3333333333333321</v>
      </c>
      <c r="AL1894" s="90" t="s">
        <v>10055</v>
      </c>
      <c r="AM1894" s="89">
        <v>21</v>
      </c>
      <c r="AN1894" s="89">
        <v>21</v>
      </c>
      <c r="AO1894" s="10">
        <f t="shared" si="536"/>
        <v>0</v>
      </c>
      <c r="AP1894" s="11">
        <f t="shared" si="537"/>
        <v>0</v>
      </c>
      <c r="AQ1894" s="91" t="s">
        <v>7029</v>
      </c>
      <c r="AR1894" s="89">
        <v>17</v>
      </c>
      <c r="AS1894" s="89">
        <v>12</v>
      </c>
      <c r="AT1894" s="10">
        <f t="shared" si="538"/>
        <v>5</v>
      </c>
      <c r="AU1894" s="87">
        <f t="shared" si="539"/>
        <v>41.666666666666671</v>
      </c>
      <c r="AV1894" s="21" t="s">
        <v>10035</v>
      </c>
    </row>
    <row r="1895" spans="3:48" ht="50.1" customHeight="1">
      <c r="C1895" s="5"/>
      <c r="D1895" s="64" t="s">
        <v>3725</v>
      </c>
      <c r="E1895" s="65" t="s">
        <v>5278</v>
      </c>
      <c r="F1895" s="67" t="s">
        <v>3726</v>
      </c>
      <c r="G1895" s="29">
        <v>1262</v>
      </c>
      <c r="H1895" s="13">
        <v>1390</v>
      </c>
      <c r="I1895" s="10">
        <f t="shared" si="522"/>
        <v>-128</v>
      </c>
      <c r="J1895" s="87">
        <f t="shared" si="523"/>
        <v>-9.2086330935251794</v>
      </c>
      <c r="K1895" s="29">
        <v>900</v>
      </c>
      <c r="L1895" s="13">
        <v>899</v>
      </c>
      <c r="M1895" s="10">
        <f t="shared" si="524"/>
        <v>1</v>
      </c>
      <c r="N1895" s="87">
        <f t="shared" si="525"/>
        <v>0.11123470522803114</v>
      </c>
      <c r="O1895" s="29">
        <v>90</v>
      </c>
      <c r="P1895" s="13">
        <v>90</v>
      </c>
      <c r="Q1895" s="10">
        <f t="shared" si="526"/>
        <v>0</v>
      </c>
      <c r="R1895" s="87">
        <f t="shared" si="527"/>
        <v>0</v>
      </c>
      <c r="S1895" s="29">
        <v>272</v>
      </c>
      <c r="T1895" s="13">
        <v>401</v>
      </c>
      <c r="U1895" s="10">
        <f t="shared" si="528"/>
        <v>-129</v>
      </c>
      <c r="V1895" s="87">
        <f t="shared" si="529"/>
        <v>-32.169576059850371</v>
      </c>
      <c r="W1895" s="88" t="s">
        <v>5403</v>
      </c>
      <c r="X1895" s="89">
        <v>144</v>
      </c>
      <c r="Y1895" s="89">
        <v>67</v>
      </c>
      <c r="Z1895" s="10">
        <f t="shared" si="530"/>
        <v>77</v>
      </c>
      <c r="AA1895" s="87">
        <f t="shared" si="531"/>
        <v>114.92537313432835</v>
      </c>
      <c r="AB1895" s="90" t="s">
        <v>7012</v>
      </c>
      <c r="AC1895" s="89">
        <v>56</v>
      </c>
      <c r="AD1895" s="89">
        <v>125</v>
      </c>
      <c r="AE1895" s="10">
        <f t="shared" si="532"/>
        <v>-69</v>
      </c>
      <c r="AF1895" s="11">
        <f t="shared" si="533"/>
        <v>-55.2</v>
      </c>
      <c r="AG1895" s="91" t="s">
        <v>5346</v>
      </c>
      <c r="AH1895" s="89">
        <v>35</v>
      </c>
      <c r="AI1895" s="89">
        <v>35</v>
      </c>
      <c r="AJ1895" s="10">
        <f t="shared" si="534"/>
        <v>0</v>
      </c>
      <c r="AK1895" s="87">
        <f t="shared" si="535"/>
        <v>0</v>
      </c>
      <c r="AL1895" s="90" t="s">
        <v>7030</v>
      </c>
      <c r="AM1895" s="89">
        <v>19</v>
      </c>
      <c r="AN1895" s="89">
        <v>19</v>
      </c>
      <c r="AO1895" s="10">
        <f t="shared" si="536"/>
        <v>0</v>
      </c>
      <c r="AP1895" s="11">
        <f t="shared" si="537"/>
        <v>0</v>
      </c>
      <c r="AQ1895" s="91" t="s">
        <v>10053</v>
      </c>
      <c r="AR1895" s="89">
        <v>12</v>
      </c>
      <c r="AS1895" s="89">
        <v>4</v>
      </c>
      <c r="AT1895" s="10">
        <f t="shared" si="538"/>
        <v>8</v>
      </c>
      <c r="AU1895" s="87">
        <f t="shared" si="539"/>
        <v>200</v>
      </c>
      <c r="AV1895" s="21" t="s">
        <v>10035</v>
      </c>
    </row>
    <row r="1896" spans="3:48" ht="50.1" customHeight="1">
      <c r="C1896" s="5"/>
      <c r="D1896" s="64" t="s">
        <v>3727</v>
      </c>
      <c r="E1896" s="65" t="s">
        <v>5278</v>
      </c>
      <c r="F1896" s="67" t="s">
        <v>3728</v>
      </c>
      <c r="G1896" s="29">
        <v>12</v>
      </c>
      <c r="H1896" s="13">
        <v>13</v>
      </c>
      <c r="I1896" s="10">
        <f t="shared" si="522"/>
        <v>-1</v>
      </c>
      <c r="J1896" s="87">
        <f t="shared" si="523"/>
        <v>-7.6923076923076925</v>
      </c>
      <c r="K1896" s="29">
        <v>12</v>
      </c>
      <c r="L1896" s="13">
        <v>13</v>
      </c>
      <c r="M1896" s="10">
        <f t="shared" si="524"/>
        <v>-1</v>
      </c>
      <c r="N1896" s="87">
        <f t="shared" si="525"/>
        <v>-7.6923076923076925</v>
      </c>
      <c r="O1896" s="29">
        <v>0</v>
      </c>
      <c r="P1896" s="13">
        <v>0</v>
      </c>
      <c r="Q1896" s="10" t="str">
        <f t="shared" si="526"/>
        <v>-</v>
      </c>
      <c r="R1896" s="87" t="str">
        <f t="shared" si="527"/>
        <v>-</v>
      </c>
      <c r="S1896" s="29">
        <v>0</v>
      </c>
      <c r="T1896" s="13">
        <v>0</v>
      </c>
      <c r="U1896" s="10" t="str">
        <f t="shared" si="528"/>
        <v>-</v>
      </c>
      <c r="V1896" s="87" t="str">
        <f t="shared" si="529"/>
        <v>-</v>
      </c>
      <c r="W1896" s="88" t="s">
        <v>11071</v>
      </c>
      <c r="X1896" s="89" t="s">
        <v>11071</v>
      </c>
      <c r="Y1896" s="89" t="s">
        <v>5344</v>
      </c>
      <c r="Z1896" s="10" t="str">
        <f t="shared" si="530"/>
        <v>-</v>
      </c>
      <c r="AA1896" s="87" t="str">
        <f t="shared" si="531"/>
        <v>-</v>
      </c>
      <c r="AB1896" s="90" t="s">
        <v>11071</v>
      </c>
      <c r="AC1896" s="89" t="s">
        <v>11071</v>
      </c>
      <c r="AD1896" s="89" t="s">
        <v>5344</v>
      </c>
      <c r="AE1896" s="10" t="str">
        <f t="shared" si="532"/>
        <v>-</v>
      </c>
      <c r="AF1896" s="11" t="str">
        <f t="shared" si="533"/>
        <v>-</v>
      </c>
      <c r="AG1896" s="91" t="s">
        <v>11071</v>
      </c>
      <c r="AH1896" s="89" t="s">
        <v>11071</v>
      </c>
      <c r="AI1896" s="89" t="s">
        <v>5344</v>
      </c>
      <c r="AJ1896" s="10" t="str">
        <f t="shared" si="534"/>
        <v>-</v>
      </c>
      <c r="AK1896" s="87" t="str">
        <f t="shared" si="535"/>
        <v>-</v>
      </c>
      <c r="AL1896" s="90" t="s">
        <v>11071</v>
      </c>
      <c r="AM1896" s="89" t="s">
        <v>11071</v>
      </c>
      <c r="AN1896" s="89" t="s">
        <v>5344</v>
      </c>
      <c r="AO1896" s="10" t="str">
        <f t="shared" si="536"/>
        <v>-</v>
      </c>
      <c r="AP1896" s="11" t="str">
        <f t="shared" si="537"/>
        <v>-</v>
      </c>
      <c r="AQ1896" s="91" t="s">
        <v>11071</v>
      </c>
      <c r="AR1896" s="89" t="s">
        <v>5344</v>
      </c>
      <c r="AS1896" s="89" t="s">
        <v>5344</v>
      </c>
      <c r="AT1896" s="10" t="str">
        <f t="shared" si="538"/>
        <v>-</v>
      </c>
      <c r="AU1896" s="87" t="str">
        <f t="shared" si="539"/>
        <v>-</v>
      </c>
      <c r="AV1896" s="15"/>
    </row>
    <row r="1897" spans="3:48" ht="50.1" customHeight="1">
      <c r="C1897" s="5"/>
      <c r="D1897" s="64" t="s">
        <v>3729</v>
      </c>
      <c r="E1897" s="65" t="s">
        <v>5278</v>
      </c>
      <c r="F1897" s="67" t="s">
        <v>3730</v>
      </c>
      <c r="G1897" s="29">
        <v>6198</v>
      </c>
      <c r="H1897" s="13">
        <v>5527</v>
      </c>
      <c r="I1897" s="10">
        <f t="shared" si="522"/>
        <v>671</v>
      </c>
      <c r="J1897" s="87">
        <f t="shared" si="523"/>
        <v>12.140401664555817</v>
      </c>
      <c r="K1897" s="29">
        <v>24</v>
      </c>
      <c r="L1897" s="13">
        <v>24</v>
      </c>
      <c r="M1897" s="10">
        <f t="shared" si="524"/>
        <v>0</v>
      </c>
      <c r="N1897" s="87">
        <f t="shared" si="525"/>
        <v>0</v>
      </c>
      <c r="O1897" s="29">
        <v>0</v>
      </c>
      <c r="P1897" s="13">
        <v>0</v>
      </c>
      <c r="Q1897" s="10" t="str">
        <f t="shared" si="526"/>
        <v>-</v>
      </c>
      <c r="R1897" s="87" t="str">
        <f t="shared" si="527"/>
        <v>-</v>
      </c>
      <c r="S1897" s="29">
        <v>6174</v>
      </c>
      <c r="T1897" s="13">
        <v>5503</v>
      </c>
      <c r="U1897" s="10">
        <f t="shared" si="528"/>
        <v>671</v>
      </c>
      <c r="V1897" s="87">
        <f t="shared" si="529"/>
        <v>12.193349082318736</v>
      </c>
      <c r="W1897" s="88" t="s">
        <v>7031</v>
      </c>
      <c r="X1897" s="89">
        <v>6170</v>
      </c>
      <c r="Y1897" s="89">
        <v>5500</v>
      </c>
      <c r="Z1897" s="10">
        <f t="shared" si="530"/>
        <v>670</v>
      </c>
      <c r="AA1897" s="87">
        <f t="shared" si="531"/>
        <v>12.181818181818182</v>
      </c>
      <c r="AB1897" s="90" t="s">
        <v>7032</v>
      </c>
      <c r="AC1897" s="89">
        <v>4</v>
      </c>
      <c r="AD1897" s="89">
        <v>3</v>
      </c>
      <c r="AE1897" s="10">
        <f t="shared" si="532"/>
        <v>1</v>
      </c>
      <c r="AF1897" s="11">
        <f t="shared" si="533"/>
        <v>33.333333333333329</v>
      </c>
      <c r="AG1897" s="91" t="s">
        <v>11071</v>
      </c>
      <c r="AH1897" s="89" t="s">
        <v>11071</v>
      </c>
      <c r="AI1897" s="89" t="s">
        <v>5344</v>
      </c>
      <c r="AJ1897" s="10" t="str">
        <f t="shared" si="534"/>
        <v>-</v>
      </c>
      <c r="AK1897" s="87" t="str">
        <f t="shared" si="535"/>
        <v>-</v>
      </c>
      <c r="AL1897" s="90" t="s">
        <v>11071</v>
      </c>
      <c r="AM1897" s="89" t="s">
        <v>11071</v>
      </c>
      <c r="AN1897" s="89" t="s">
        <v>5344</v>
      </c>
      <c r="AO1897" s="10" t="str">
        <f t="shared" si="536"/>
        <v>-</v>
      </c>
      <c r="AP1897" s="11" t="str">
        <f t="shared" si="537"/>
        <v>-</v>
      </c>
      <c r="AQ1897" s="91" t="s">
        <v>11071</v>
      </c>
      <c r="AR1897" s="89" t="s">
        <v>5344</v>
      </c>
      <c r="AS1897" s="89" t="s">
        <v>5344</v>
      </c>
      <c r="AT1897" s="10" t="str">
        <f t="shared" si="538"/>
        <v>-</v>
      </c>
      <c r="AU1897" s="87" t="str">
        <f t="shared" si="539"/>
        <v>-</v>
      </c>
      <c r="AV1897" s="15"/>
    </row>
    <row r="1898" spans="3:48" ht="50.1" customHeight="1">
      <c r="C1898" s="5"/>
      <c r="D1898" s="64" t="s">
        <v>3731</v>
      </c>
      <c r="E1898" s="65" t="s">
        <v>5278</v>
      </c>
      <c r="F1898" s="67" t="s">
        <v>3732</v>
      </c>
      <c r="G1898" s="29">
        <v>14</v>
      </c>
      <c r="H1898" s="13">
        <v>14</v>
      </c>
      <c r="I1898" s="10">
        <f t="shared" si="522"/>
        <v>0</v>
      </c>
      <c r="J1898" s="87">
        <f t="shared" si="523"/>
        <v>0</v>
      </c>
      <c r="K1898" s="29">
        <v>0</v>
      </c>
      <c r="L1898" s="13">
        <v>0</v>
      </c>
      <c r="M1898" s="10" t="str">
        <f t="shared" si="524"/>
        <v>-</v>
      </c>
      <c r="N1898" s="87" t="str">
        <f t="shared" si="525"/>
        <v>-</v>
      </c>
      <c r="O1898" s="29">
        <v>0</v>
      </c>
      <c r="P1898" s="13">
        <v>0</v>
      </c>
      <c r="Q1898" s="10" t="str">
        <f t="shared" si="526"/>
        <v>-</v>
      </c>
      <c r="R1898" s="87" t="str">
        <f t="shared" si="527"/>
        <v>-</v>
      </c>
      <c r="S1898" s="29">
        <v>14</v>
      </c>
      <c r="T1898" s="13">
        <v>14</v>
      </c>
      <c r="U1898" s="10">
        <f t="shared" si="528"/>
        <v>0</v>
      </c>
      <c r="V1898" s="87">
        <f t="shared" si="529"/>
        <v>0</v>
      </c>
      <c r="W1898" s="88" t="s">
        <v>7033</v>
      </c>
      <c r="X1898" s="89">
        <v>14</v>
      </c>
      <c r="Y1898" s="89">
        <v>14</v>
      </c>
      <c r="Z1898" s="10">
        <f t="shared" si="530"/>
        <v>0</v>
      </c>
      <c r="AA1898" s="87">
        <f t="shared" si="531"/>
        <v>0</v>
      </c>
      <c r="AB1898" s="90" t="s">
        <v>11071</v>
      </c>
      <c r="AC1898" s="89" t="s">
        <v>11071</v>
      </c>
      <c r="AD1898" s="89" t="s">
        <v>5344</v>
      </c>
      <c r="AE1898" s="10" t="str">
        <f t="shared" si="532"/>
        <v>-</v>
      </c>
      <c r="AF1898" s="11" t="str">
        <f t="shared" si="533"/>
        <v>-</v>
      </c>
      <c r="AG1898" s="91" t="s">
        <v>11071</v>
      </c>
      <c r="AH1898" s="89" t="s">
        <v>11071</v>
      </c>
      <c r="AI1898" s="89" t="s">
        <v>5344</v>
      </c>
      <c r="AJ1898" s="10" t="str">
        <f t="shared" si="534"/>
        <v>-</v>
      </c>
      <c r="AK1898" s="87" t="str">
        <f t="shared" si="535"/>
        <v>-</v>
      </c>
      <c r="AL1898" s="90" t="s">
        <v>11071</v>
      </c>
      <c r="AM1898" s="89" t="s">
        <v>11071</v>
      </c>
      <c r="AN1898" s="89" t="s">
        <v>5344</v>
      </c>
      <c r="AO1898" s="10" t="str">
        <f t="shared" si="536"/>
        <v>-</v>
      </c>
      <c r="AP1898" s="11" t="str">
        <f t="shared" si="537"/>
        <v>-</v>
      </c>
      <c r="AQ1898" s="91" t="s">
        <v>11071</v>
      </c>
      <c r="AR1898" s="89" t="s">
        <v>5344</v>
      </c>
      <c r="AS1898" s="89" t="s">
        <v>5344</v>
      </c>
      <c r="AT1898" s="10" t="str">
        <f t="shared" si="538"/>
        <v>-</v>
      </c>
      <c r="AU1898" s="87" t="str">
        <f t="shared" si="539"/>
        <v>-</v>
      </c>
      <c r="AV1898" s="15"/>
    </row>
    <row r="1899" spans="3:48" ht="50.1" customHeight="1">
      <c r="C1899" s="5"/>
      <c r="D1899" s="64" t="s">
        <v>3733</v>
      </c>
      <c r="E1899" s="65" t="s">
        <v>5278</v>
      </c>
      <c r="F1899" s="67" t="s">
        <v>3734</v>
      </c>
      <c r="G1899" s="29">
        <v>1205</v>
      </c>
      <c r="H1899" s="13">
        <v>1304</v>
      </c>
      <c r="I1899" s="10">
        <f t="shared" si="522"/>
        <v>-99</v>
      </c>
      <c r="J1899" s="87">
        <f t="shared" si="523"/>
        <v>-7.5920245398773014</v>
      </c>
      <c r="K1899" s="29">
        <v>26</v>
      </c>
      <c r="L1899" s="13">
        <v>26</v>
      </c>
      <c r="M1899" s="10">
        <f t="shared" si="524"/>
        <v>0</v>
      </c>
      <c r="N1899" s="87">
        <f t="shared" si="525"/>
        <v>0</v>
      </c>
      <c r="O1899" s="29">
        <v>0</v>
      </c>
      <c r="P1899" s="13">
        <v>0</v>
      </c>
      <c r="Q1899" s="10" t="str">
        <f t="shared" si="526"/>
        <v>-</v>
      </c>
      <c r="R1899" s="87" t="str">
        <f t="shared" si="527"/>
        <v>-</v>
      </c>
      <c r="S1899" s="29">
        <v>1178</v>
      </c>
      <c r="T1899" s="13">
        <v>1277</v>
      </c>
      <c r="U1899" s="10">
        <f t="shared" si="528"/>
        <v>-99</v>
      </c>
      <c r="V1899" s="87">
        <f t="shared" si="529"/>
        <v>-7.7525450274079883</v>
      </c>
      <c r="W1899" s="88" t="s">
        <v>7034</v>
      </c>
      <c r="X1899" s="89">
        <v>824</v>
      </c>
      <c r="Y1899" s="89">
        <v>824</v>
      </c>
      <c r="Z1899" s="10">
        <f t="shared" si="530"/>
        <v>0</v>
      </c>
      <c r="AA1899" s="87">
        <f t="shared" si="531"/>
        <v>0</v>
      </c>
      <c r="AB1899" s="90" t="s">
        <v>7035</v>
      </c>
      <c r="AC1899" s="89">
        <v>160</v>
      </c>
      <c r="AD1899" s="89">
        <v>259</v>
      </c>
      <c r="AE1899" s="10">
        <f t="shared" si="532"/>
        <v>-99</v>
      </c>
      <c r="AF1899" s="11">
        <f t="shared" si="533"/>
        <v>-38.223938223938227</v>
      </c>
      <c r="AG1899" s="91" t="s">
        <v>7036</v>
      </c>
      <c r="AH1899" s="89">
        <v>132</v>
      </c>
      <c r="AI1899" s="89">
        <v>132</v>
      </c>
      <c r="AJ1899" s="10">
        <f t="shared" si="534"/>
        <v>0</v>
      </c>
      <c r="AK1899" s="87">
        <f t="shared" si="535"/>
        <v>0</v>
      </c>
      <c r="AL1899" s="90" t="s">
        <v>6153</v>
      </c>
      <c r="AM1899" s="89">
        <v>62</v>
      </c>
      <c r="AN1899" s="89">
        <v>62</v>
      </c>
      <c r="AO1899" s="10">
        <f t="shared" si="536"/>
        <v>0</v>
      </c>
      <c r="AP1899" s="11">
        <f t="shared" si="537"/>
        <v>0</v>
      </c>
      <c r="AQ1899" s="91" t="s">
        <v>11071</v>
      </c>
      <c r="AR1899" s="89" t="s">
        <v>5344</v>
      </c>
      <c r="AS1899" s="89" t="s">
        <v>5344</v>
      </c>
      <c r="AT1899" s="10" t="str">
        <f t="shared" si="538"/>
        <v>-</v>
      </c>
      <c r="AU1899" s="87" t="str">
        <f t="shared" si="539"/>
        <v>-</v>
      </c>
      <c r="AV1899" s="15"/>
    </row>
    <row r="1900" spans="3:48" ht="50.1" customHeight="1">
      <c r="C1900" s="5"/>
      <c r="D1900" s="64" t="s">
        <v>3735</v>
      </c>
      <c r="E1900" s="65" t="s">
        <v>5278</v>
      </c>
      <c r="F1900" s="67" t="s">
        <v>3736</v>
      </c>
      <c r="G1900" s="29">
        <v>1594</v>
      </c>
      <c r="H1900" s="13">
        <v>1660</v>
      </c>
      <c r="I1900" s="10">
        <f t="shared" si="522"/>
        <v>-66</v>
      </c>
      <c r="J1900" s="87">
        <f t="shared" si="523"/>
        <v>-3.975903614457831</v>
      </c>
      <c r="K1900" s="29">
        <v>58</v>
      </c>
      <c r="L1900" s="13">
        <v>27</v>
      </c>
      <c r="M1900" s="10">
        <f t="shared" si="524"/>
        <v>31</v>
      </c>
      <c r="N1900" s="87">
        <f t="shared" si="525"/>
        <v>114.81481481481481</v>
      </c>
      <c r="O1900" s="29">
        <v>0</v>
      </c>
      <c r="P1900" s="13">
        <v>0</v>
      </c>
      <c r="Q1900" s="10" t="str">
        <f t="shared" si="526"/>
        <v>-</v>
      </c>
      <c r="R1900" s="87" t="str">
        <f t="shared" si="527"/>
        <v>-</v>
      </c>
      <c r="S1900" s="29">
        <v>1536</v>
      </c>
      <c r="T1900" s="13">
        <v>1633</v>
      </c>
      <c r="U1900" s="10">
        <f t="shared" si="528"/>
        <v>-97</v>
      </c>
      <c r="V1900" s="87">
        <f t="shared" si="529"/>
        <v>-5.9399877526025717</v>
      </c>
      <c r="W1900" s="88" t="s">
        <v>6615</v>
      </c>
      <c r="X1900" s="89">
        <v>1525</v>
      </c>
      <c r="Y1900" s="89">
        <v>1610</v>
      </c>
      <c r="Z1900" s="10">
        <f t="shared" si="530"/>
        <v>-85</v>
      </c>
      <c r="AA1900" s="87">
        <f t="shared" si="531"/>
        <v>-5.2795031055900621</v>
      </c>
      <c r="AB1900" s="90" t="s">
        <v>10056</v>
      </c>
      <c r="AC1900" s="89">
        <v>11</v>
      </c>
      <c r="AD1900" s="89">
        <v>23</v>
      </c>
      <c r="AE1900" s="10">
        <f t="shared" si="532"/>
        <v>-12</v>
      </c>
      <c r="AF1900" s="11">
        <f t="shared" si="533"/>
        <v>-52.173913043478258</v>
      </c>
      <c r="AG1900" s="91" t="s">
        <v>11071</v>
      </c>
      <c r="AH1900" s="89" t="s">
        <v>11071</v>
      </c>
      <c r="AI1900" s="89" t="s">
        <v>5344</v>
      </c>
      <c r="AJ1900" s="10" t="str">
        <f t="shared" si="534"/>
        <v>-</v>
      </c>
      <c r="AK1900" s="87" t="str">
        <f t="shared" si="535"/>
        <v>-</v>
      </c>
      <c r="AL1900" s="90" t="s">
        <v>11071</v>
      </c>
      <c r="AM1900" s="89" t="s">
        <v>11071</v>
      </c>
      <c r="AN1900" s="89" t="s">
        <v>5344</v>
      </c>
      <c r="AO1900" s="10" t="str">
        <f t="shared" si="536"/>
        <v>-</v>
      </c>
      <c r="AP1900" s="11" t="str">
        <f t="shared" si="537"/>
        <v>-</v>
      </c>
      <c r="AQ1900" s="91" t="s">
        <v>11071</v>
      </c>
      <c r="AR1900" s="89" t="s">
        <v>5344</v>
      </c>
      <c r="AS1900" s="89" t="s">
        <v>5344</v>
      </c>
      <c r="AT1900" s="10" t="str">
        <f t="shared" si="538"/>
        <v>-</v>
      </c>
      <c r="AU1900" s="87" t="str">
        <f t="shared" si="539"/>
        <v>-</v>
      </c>
      <c r="AV1900" s="15"/>
    </row>
    <row r="1901" spans="3:48" ht="50.1" customHeight="1">
      <c r="C1901" s="5"/>
      <c r="D1901" s="64" t="s">
        <v>3737</v>
      </c>
      <c r="E1901" s="65" t="s">
        <v>5278</v>
      </c>
      <c r="F1901" s="67" t="s">
        <v>3738</v>
      </c>
      <c r="G1901" s="29">
        <v>694</v>
      </c>
      <c r="H1901" s="13">
        <v>692</v>
      </c>
      <c r="I1901" s="10">
        <f t="shared" si="522"/>
        <v>2</v>
      </c>
      <c r="J1901" s="87">
        <f t="shared" si="523"/>
        <v>0.28901734104046239</v>
      </c>
      <c r="K1901" s="29">
        <v>220</v>
      </c>
      <c r="L1901" s="13">
        <v>218</v>
      </c>
      <c r="M1901" s="10">
        <f t="shared" si="524"/>
        <v>2</v>
      </c>
      <c r="N1901" s="87">
        <f t="shared" si="525"/>
        <v>0.91743119266055051</v>
      </c>
      <c r="O1901" s="29">
        <v>0</v>
      </c>
      <c r="P1901" s="13">
        <v>0</v>
      </c>
      <c r="Q1901" s="10" t="str">
        <f t="shared" si="526"/>
        <v>-</v>
      </c>
      <c r="R1901" s="87" t="str">
        <f t="shared" si="527"/>
        <v>-</v>
      </c>
      <c r="S1901" s="29">
        <v>474</v>
      </c>
      <c r="T1901" s="13">
        <v>474</v>
      </c>
      <c r="U1901" s="10">
        <f t="shared" si="528"/>
        <v>0</v>
      </c>
      <c r="V1901" s="87">
        <f t="shared" si="529"/>
        <v>0</v>
      </c>
      <c r="W1901" s="88" t="s">
        <v>7037</v>
      </c>
      <c r="X1901" s="89">
        <v>474</v>
      </c>
      <c r="Y1901" s="89">
        <v>474</v>
      </c>
      <c r="Z1901" s="10">
        <f t="shared" si="530"/>
        <v>0</v>
      </c>
      <c r="AA1901" s="87">
        <f t="shared" si="531"/>
        <v>0</v>
      </c>
      <c r="AB1901" s="90" t="s">
        <v>11071</v>
      </c>
      <c r="AC1901" s="89" t="s">
        <v>11071</v>
      </c>
      <c r="AD1901" s="89" t="s">
        <v>5344</v>
      </c>
      <c r="AE1901" s="10" t="str">
        <f t="shared" si="532"/>
        <v>-</v>
      </c>
      <c r="AF1901" s="11" t="str">
        <f t="shared" si="533"/>
        <v>-</v>
      </c>
      <c r="AG1901" s="91" t="s">
        <v>11071</v>
      </c>
      <c r="AH1901" s="89" t="s">
        <v>11071</v>
      </c>
      <c r="AI1901" s="89" t="s">
        <v>5344</v>
      </c>
      <c r="AJ1901" s="10" t="str">
        <f t="shared" si="534"/>
        <v>-</v>
      </c>
      <c r="AK1901" s="87" t="str">
        <f t="shared" si="535"/>
        <v>-</v>
      </c>
      <c r="AL1901" s="90" t="s">
        <v>11071</v>
      </c>
      <c r="AM1901" s="89" t="s">
        <v>11071</v>
      </c>
      <c r="AN1901" s="89" t="s">
        <v>5344</v>
      </c>
      <c r="AO1901" s="10" t="str">
        <f t="shared" si="536"/>
        <v>-</v>
      </c>
      <c r="AP1901" s="11" t="str">
        <f t="shared" si="537"/>
        <v>-</v>
      </c>
      <c r="AQ1901" s="91" t="s">
        <v>11071</v>
      </c>
      <c r="AR1901" s="89" t="s">
        <v>5344</v>
      </c>
      <c r="AS1901" s="89" t="s">
        <v>5344</v>
      </c>
      <c r="AT1901" s="10" t="str">
        <f t="shared" si="538"/>
        <v>-</v>
      </c>
      <c r="AU1901" s="87" t="str">
        <f t="shared" si="539"/>
        <v>-</v>
      </c>
      <c r="AV1901" s="15"/>
    </row>
    <row r="1902" spans="3:48" ht="50.1" customHeight="1">
      <c r="C1902" s="5"/>
      <c r="D1902" s="64" t="s">
        <v>3739</v>
      </c>
      <c r="E1902" s="65" t="s">
        <v>5279</v>
      </c>
      <c r="F1902" s="67" t="s">
        <v>3740</v>
      </c>
      <c r="G1902" s="29">
        <v>13293</v>
      </c>
      <c r="H1902" s="13">
        <v>14419</v>
      </c>
      <c r="I1902" s="10">
        <f t="shared" si="522"/>
        <v>-1126</v>
      </c>
      <c r="J1902" s="87">
        <f t="shared" si="523"/>
        <v>-7.8091407171093694</v>
      </c>
      <c r="K1902" s="29">
        <v>3554</v>
      </c>
      <c r="L1902" s="13">
        <v>4377</v>
      </c>
      <c r="M1902" s="10">
        <f t="shared" si="524"/>
        <v>-823</v>
      </c>
      <c r="N1902" s="87">
        <f t="shared" si="525"/>
        <v>-18.802832990632854</v>
      </c>
      <c r="O1902" s="29">
        <v>889</v>
      </c>
      <c r="P1902" s="13">
        <v>888</v>
      </c>
      <c r="Q1902" s="10">
        <f t="shared" si="526"/>
        <v>1</v>
      </c>
      <c r="R1902" s="87">
        <f t="shared" si="527"/>
        <v>0.11261261261261261</v>
      </c>
      <c r="S1902" s="29">
        <v>8850</v>
      </c>
      <c r="T1902" s="13">
        <v>9153</v>
      </c>
      <c r="U1902" s="10">
        <f t="shared" si="528"/>
        <v>-303</v>
      </c>
      <c r="V1902" s="87">
        <f t="shared" si="529"/>
        <v>-3.3103900360537528</v>
      </c>
      <c r="W1902" s="88" t="s">
        <v>10057</v>
      </c>
      <c r="X1902" s="89">
        <v>3909</v>
      </c>
      <c r="Y1902" s="89">
        <v>3518</v>
      </c>
      <c r="Z1902" s="10">
        <f t="shared" si="530"/>
        <v>391</v>
      </c>
      <c r="AA1902" s="87">
        <f t="shared" si="531"/>
        <v>11.114269471290505</v>
      </c>
      <c r="AB1902" s="90" t="s">
        <v>10058</v>
      </c>
      <c r="AC1902" s="89">
        <v>1507</v>
      </c>
      <c r="AD1902" s="89">
        <v>2005</v>
      </c>
      <c r="AE1902" s="10">
        <f t="shared" si="532"/>
        <v>-498</v>
      </c>
      <c r="AF1902" s="11">
        <f t="shared" si="533"/>
        <v>-24.83790523690773</v>
      </c>
      <c r="AG1902" s="91" t="s">
        <v>10059</v>
      </c>
      <c r="AH1902" s="89">
        <v>1322</v>
      </c>
      <c r="AI1902" s="89">
        <v>1477</v>
      </c>
      <c r="AJ1902" s="10">
        <f t="shared" si="534"/>
        <v>-155</v>
      </c>
      <c r="AK1902" s="87">
        <f t="shared" si="535"/>
        <v>-10.49424509140149</v>
      </c>
      <c r="AL1902" s="90" t="s">
        <v>10060</v>
      </c>
      <c r="AM1902" s="89">
        <v>320</v>
      </c>
      <c r="AN1902" s="89">
        <v>320</v>
      </c>
      <c r="AO1902" s="10">
        <f t="shared" si="536"/>
        <v>0</v>
      </c>
      <c r="AP1902" s="11">
        <f t="shared" si="537"/>
        <v>0</v>
      </c>
      <c r="AQ1902" s="91" t="s">
        <v>10061</v>
      </c>
      <c r="AR1902" s="89">
        <v>229</v>
      </c>
      <c r="AS1902" s="89">
        <v>292</v>
      </c>
      <c r="AT1902" s="10">
        <f t="shared" si="538"/>
        <v>-63</v>
      </c>
      <c r="AU1902" s="87">
        <f t="shared" si="539"/>
        <v>-21.575342465753426</v>
      </c>
      <c r="AV1902" s="19" t="s">
        <v>10062</v>
      </c>
    </row>
    <row r="1903" spans="3:48" ht="50.1" customHeight="1">
      <c r="C1903" s="5"/>
      <c r="D1903" s="64" t="s">
        <v>3741</v>
      </c>
      <c r="E1903" s="65" t="s">
        <v>5279</v>
      </c>
      <c r="F1903" s="67" t="s">
        <v>3742</v>
      </c>
      <c r="G1903" s="29">
        <v>16026</v>
      </c>
      <c r="H1903" s="13">
        <v>15083</v>
      </c>
      <c r="I1903" s="10">
        <f t="shared" si="522"/>
        <v>943</v>
      </c>
      <c r="J1903" s="87">
        <f t="shared" si="523"/>
        <v>6.2520718689915791</v>
      </c>
      <c r="K1903" s="29">
        <v>4214</v>
      </c>
      <c r="L1903" s="13">
        <v>3929</v>
      </c>
      <c r="M1903" s="10">
        <f t="shared" si="524"/>
        <v>285</v>
      </c>
      <c r="N1903" s="87">
        <f t="shared" si="525"/>
        <v>7.2537541359124464</v>
      </c>
      <c r="O1903" s="29">
        <v>4023</v>
      </c>
      <c r="P1903" s="13">
        <v>4349</v>
      </c>
      <c r="Q1903" s="10">
        <f t="shared" si="526"/>
        <v>-326</v>
      </c>
      <c r="R1903" s="87">
        <f t="shared" si="527"/>
        <v>-7.4959760864566576</v>
      </c>
      <c r="S1903" s="29">
        <v>7789</v>
      </c>
      <c r="T1903" s="13">
        <v>6805</v>
      </c>
      <c r="U1903" s="10">
        <f t="shared" si="528"/>
        <v>984</v>
      </c>
      <c r="V1903" s="87">
        <f t="shared" si="529"/>
        <v>14.459955914768551</v>
      </c>
      <c r="W1903" s="88" t="s">
        <v>5607</v>
      </c>
      <c r="X1903" s="89">
        <v>2761</v>
      </c>
      <c r="Y1903" s="89">
        <v>2556</v>
      </c>
      <c r="Z1903" s="10">
        <f t="shared" si="530"/>
        <v>205</v>
      </c>
      <c r="AA1903" s="87">
        <f t="shared" si="531"/>
        <v>8.0203442879499232</v>
      </c>
      <c r="AB1903" s="90" t="s">
        <v>5403</v>
      </c>
      <c r="AC1903" s="89">
        <v>2329</v>
      </c>
      <c r="AD1903" s="89">
        <v>2295</v>
      </c>
      <c r="AE1903" s="10">
        <f t="shared" si="532"/>
        <v>34</v>
      </c>
      <c r="AF1903" s="11">
        <f t="shared" si="533"/>
        <v>1.4814814814814816</v>
      </c>
      <c r="AG1903" s="91" t="s">
        <v>5856</v>
      </c>
      <c r="AH1903" s="89">
        <v>1000</v>
      </c>
      <c r="AI1903" s="89" t="s">
        <v>5344</v>
      </c>
      <c r="AJ1903" s="10" t="str">
        <f t="shared" si="534"/>
        <v>-</v>
      </c>
      <c r="AK1903" s="87" t="str">
        <f t="shared" si="535"/>
        <v>-</v>
      </c>
      <c r="AL1903" s="90" t="s">
        <v>10063</v>
      </c>
      <c r="AM1903" s="89">
        <v>576</v>
      </c>
      <c r="AN1903" s="89">
        <v>380</v>
      </c>
      <c r="AO1903" s="10">
        <f t="shared" si="536"/>
        <v>196</v>
      </c>
      <c r="AP1903" s="11">
        <f t="shared" si="537"/>
        <v>51.578947368421055</v>
      </c>
      <c r="AQ1903" s="91" t="s">
        <v>5350</v>
      </c>
      <c r="AR1903" s="89">
        <v>355</v>
      </c>
      <c r="AS1903" s="89">
        <v>355</v>
      </c>
      <c r="AT1903" s="10">
        <f t="shared" si="538"/>
        <v>0</v>
      </c>
      <c r="AU1903" s="87">
        <f t="shared" si="539"/>
        <v>0</v>
      </c>
      <c r="AV1903" s="19" t="s">
        <v>10064</v>
      </c>
    </row>
    <row r="1904" spans="3:48" ht="50.1" customHeight="1">
      <c r="C1904" s="5"/>
      <c r="D1904" s="64" t="s">
        <v>3743</v>
      </c>
      <c r="E1904" s="65" t="s">
        <v>5279</v>
      </c>
      <c r="F1904" s="67" t="s">
        <v>3744</v>
      </c>
      <c r="G1904" s="29">
        <v>10722</v>
      </c>
      <c r="H1904" s="13">
        <v>11347</v>
      </c>
      <c r="I1904" s="10">
        <f t="shared" si="522"/>
        <v>-625</v>
      </c>
      <c r="J1904" s="87">
        <f t="shared" si="523"/>
        <v>-5.5080638054111217</v>
      </c>
      <c r="K1904" s="29">
        <v>2787</v>
      </c>
      <c r="L1904" s="13">
        <v>2783</v>
      </c>
      <c r="M1904" s="10">
        <f t="shared" si="524"/>
        <v>4</v>
      </c>
      <c r="N1904" s="87">
        <f t="shared" si="525"/>
        <v>0.1437297879985627</v>
      </c>
      <c r="O1904" s="29">
        <v>2144</v>
      </c>
      <c r="P1904" s="13">
        <v>2534</v>
      </c>
      <c r="Q1904" s="10">
        <f t="shared" si="526"/>
        <v>-390</v>
      </c>
      <c r="R1904" s="87">
        <f t="shared" si="527"/>
        <v>-15.390686661404892</v>
      </c>
      <c r="S1904" s="29">
        <v>5791</v>
      </c>
      <c r="T1904" s="13">
        <v>6030</v>
      </c>
      <c r="U1904" s="10">
        <f t="shared" si="528"/>
        <v>-239</v>
      </c>
      <c r="V1904" s="87">
        <f t="shared" si="529"/>
        <v>-3.9635157545605306</v>
      </c>
      <c r="W1904" s="88" t="s">
        <v>5389</v>
      </c>
      <c r="X1904" s="89">
        <v>3600</v>
      </c>
      <c r="Y1904" s="89">
        <v>4000</v>
      </c>
      <c r="Z1904" s="10">
        <f t="shared" si="530"/>
        <v>-400</v>
      </c>
      <c r="AA1904" s="87">
        <f t="shared" si="531"/>
        <v>-10</v>
      </c>
      <c r="AB1904" s="90" t="s">
        <v>5339</v>
      </c>
      <c r="AC1904" s="89">
        <v>1066</v>
      </c>
      <c r="AD1904" s="89">
        <v>1137</v>
      </c>
      <c r="AE1904" s="10">
        <f t="shared" si="532"/>
        <v>-71</v>
      </c>
      <c r="AF1904" s="11">
        <f t="shared" si="533"/>
        <v>-6.244503078276165</v>
      </c>
      <c r="AG1904" s="91" t="s">
        <v>10065</v>
      </c>
      <c r="AH1904" s="89">
        <v>531</v>
      </c>
      <c r="AI1904" s="89">
        <v>426</v>
      </c>
      <c r="AJ1904" s="10">
        <f t="shared" si="534"/>
        <v>105</v>
      </c>
      <c r="AK1904" s="87">
        <f t="shared" si="535"/>
        <v>24.647887323943664</v>
      </c>
      <c r="AL1904" s="90" t="s">
        <v>10066</v>
      </c>
      <c r="AM1904" s="89">
        <v>114</v>
      </c>
      <c r="AN1904" s="89">
        <v>113</v>
      </c>
      <c r="AO1904" s="10">
        <f t="shared" si="536"/>
        <v>1</v>
      </c>
      <c r="AP1904" s="11">
        <f t="shared" si="537"/>
        <v>0.88495575221238942</v>
      </c>
      <c r="AQ1904" s="91" t="s">
        <v>10067</v>
      </c>
      <c r="AR1904" s="89">
        <v>110</v>
      </c>
      <c r="AS1904" s="89">
        <v>37</v>
      </c>
      <c r="AT1904" s="10">
        <f t="shared" si="538"/>
        <v>73</v>
      </c>
      <c r="AU1904" s="87">
        <f t="shared" si="539"/>
        <v>197.29729729729729</v>
      </c>
      <c r="AV1904" s="19" t="s">
        <v>10068</v>
      </c>
    </row>
    <row r="1905" spans="1:50" ht="50.1" customHeight="1">
      <c r="C1905" s="5"/>
      <c r="D1905" s="64" t="s">
        <v>3745</v>
      </c>
      <c r="E1905" s="65" t="s">
        <v>5279</v>
      </c>
      <c r="F1905" s="67" t="s">
        <v>3746</v>
      </c>
      <c r="G1905" s="29">
        <v>3827</v>
      </c>
      <c r="H1905" s="13">
        <v>3690</v>
      </c>
      <c r="I1905" s="10">
        <f t="shared" si="522"/>
        <v>137</v>
      </c>
      <c r="J1905" s="87">
        <f t="shared" si="523"/>
        <v>3.7127371273712741</v>
      </c>
      <c r="K1905" s="29">
        <v>1446</v>
      </c>
      <c r="L1905" s="13">
        <v>1058</v>
      </c>
      <c r="M1905" s="10">
        <f t="shared" si="524"/>
        <v>388</v>
      </c>
      <c r="N1905" s="87">
        <f t="shared" si="525"/>
        <v>36.672967863894144</v>
      </c>
      <c r="O1905" s="29">
        <v>200</v>
      </c>
      <c r="P1905" s="13">
        <v>202</v>
      </c>
      <c r="Q1905" s="10">
        <f t="shared" si="526"/>
        <v>-2</v>
      </c>
      <c r="R1905" s="87">
        <f t="shared" si="527"/>
        <v>-0.99009900990099009</v>
      </c>
      <c r="S1905" s="29">
        <v>2181</v>
      </c>
      <c r="T1905" s="13">
        <v>2431</v>
      </c>
      <c r="U1905" s="10">
        <f t="shared" si="528"/>
        <v>-250</v>
      </c>
      <c r="V1905" s="87">
        <f t="shared" si="529"/>
        <v>-10.283833813245579</v>
      </c>
      <c r="W1905" s="88" t="s">
        <v>5389</v>
      </c>
      <c r="X1905" s="89">
        <v>1335</v>
      </c>
      <c r="Y1905" s="89">
        <v>1488</v>
      </c>
      <c r="Z1905" s="10">
        <f t="shared" si="530"/>
        <v>-153</v>
      </c>
      <c r="AA1905" s="87">
        <f t="shared" si="531"/>
        <v>-10.28225806451613</v>
      </c>
      <c r="AB1905" s="90" t="s">
        <v>10069</v>
      </c>
      <c r="AC1905" s="89">
        <v>215</v>
      </c>
      <c r="AD1905" s="89">
        <v>166</v>
      </c>
      <c r="AE1905" s="10">
        <f t="shared" si="532"/>
        <v>49</v>
      </c>
      <c r="AF1905" s="11">
        <f t="shared" si="533"/>
        <v>29.518072289156628</v>
      </c>
      <c r="AG1905" s="91" t="s">
        <v>10070</v>
      </c>
      <c r="AH1905" s="89">
        <v>100</v>
      </c>
      <c r="AI1905" s="89">
        <v>100</v>
      </c>
      <c r="AJ1905" s="10">
        <f t="shared" si="534"/>
        <v>0</v>
      </c>
      <c r="AK1905" s="87">
        <f t="shared" si="535"/>
        <v>0</v>
      </c>
      <c r="AL1905" s="90" t="s">
        <v>10071</v>
      </c>
      <c r="AM1905" s="89">
        <v>94</v>
      </c>
      <c r="AN1905" s="89">
        <v>90</v>
      </c>
      <c r="AO1905" s="10">
        <f t="shared" si="536"/>
        <v>4</v>
      </c>
      <c r="AP1905" s="11">
        <f t="shared" si="537"/>
        <v>4.4444444444444446</v>
      </c>
      <c r="AQ1905" s="91" t="s">
        <v>10072</v>
      </c>
      <c r="AR1905" s="89">
        <v>79</v>
      </c>
      <c r="AS1905" s="89">
        <v>60</v>
      </c>
      <c r="AT1905" s="10">
        <f t="shared" si="538"/>
        <v>19</v>
      </c>
      <c r="AU1905" s="87">
        <f t="shared" si="539"/>
        <v>31.666666666666664</v>
      </c>
      <c r="AV1905" s="19" t="s">
        <v>10073</v>
      </c>
    </row>
    <row r="1906" spans="1:50" ht="50.1" customHeight="1">
      <c r="C1906" s="5"/>
      <c r="D1906" s="64" t="s">
        <v>3747</v>
      </c>
      <c r="E1906" s="65" t="s">
        <v>5279</v>
      </c>
      <c r="F1906" s="67" t="s">
        <v>3748</v>
      </c>
      <c r="G1906" s="29">
        <v>5403</v>
      </c>
      <c r="H1906" s="13">
        <v>5938</v>
      </c>
      <c r="I1906" s="10">
        <f t="shared" si="522"/>
        <v>-535</v>
      </c>
      <c r="J1906" s="87">
        <f t="shared" si="523"/>
        <v>-9.0097675985180192</v>
      </c>
      <c r="K1906" s="29">
        <v>1624</v>
      </c>
      <c r="L1906" s="13">
        <v>1624</v>
      </c>
      <c r="M1906" s="10">
        <f t="shared" si="524"/>
        <v>0</v>
      </c>
      <c r="N1906" s="87">
        <f t="shared" si="525"/>
        <v>0</v>
      </c>
      <c r="O1906" s="29">
        <v>789</v>
      </c>
      <c r="P1906" s="13">
        <v>989</v>
      </c>
      <c r="Q1906" s="10">
        <f t="shared" si="526"/>
        <v>-200</v>
      </c>
      <c r="R1906" s="87">
        <f t="shared" si="527"/>
        <v>-20.222446916076844</v>
      </c>
      <c r="S1906" s="29">
        <v>2990</v>
      </c>
      <c r="T1906" s="13">
        <v>3325</v>
      </c>
      <c r="U1906" s="10">
        <f t="shared" si="528"/>
        <v>-335</v>
      </c>
      <c r="V1906" s="87">
        <f t="shared" si="529"/>
        <v>-10.075187969924812</v>
      </c>
      <c r="W1906" s="88" t="s">
        <v>5628</v>
      </c>
      <c r="X1906" s="89">
        <v>1602</v>
      </c>
      <c r="Y1906" s="89">
        <v>1720</v>
      </c>
      <c r="Z1906" s="10">
        <f t="shared" si="530"/>
        <v>-118</v>
      </c>
      <c r="AA1906" s="87">
        <f t="shared" si="531"/>
        <v>-6.8604651162790704</v>
      </c>
      <c r="AB1906" s="90" t="s">
        <v>5681</v>
      </c>
      <c r="AC1906" s="89">
        <v>524</v>
      </c>
      <c r="AD1906" s="89">
        <v>524</v>
      </c>
      <c r="AE1906" s="10">
        <f t="shared" si="532"/>
        <v>0</v>
      </c>
      <c r="AF1906" s="11">
        <f t="shared" si="533"/>
        <v>0</v>
      </c>
      <c r="AG1906" s="91" t="s">
        <v>10074</v>
      </c>
      <c r="AH1906" s="89">
        <v>256</v>
      </c>
      <c r="AI1906" s="89">
        <v>282</v>
      </c>
      <c r="AJ1906" s="10">
        <f t="shared" si="534"/>
        <v>-26</v>
      </c>
      <c r="AK1906" s="87">
        <f t="shared" si="535"/>
        <v>-9.2198581560283674</v>
      </c>
      <c r="AL1906" s="90" t="s">
        <v>5379</v>
      </c>
      <c r="AM1906" s="89">
        <v>249</v>
      </c>
      <c r="AN1906" s="89">
        <v>397</v>
      </c>
      <c r="AO1906" s="10">
        <f t="shared" si="536"/>
        <v>-148</v>
      </c>
      <c r="AP1906" s="11">
        <f t="shared" si="537"/>
        <v>-37.279596977329973</v>
      </c>
      <c r="AQ1906" s="91" t="s">
        <v>10075</v>
      </c>
      <c r="AR1906" s="89">
        <v>74</v>
      </c>
      <c r="AS1906" s="89">
        <v>81</v>
      </c>
      <c r="AT1906" s="10">
        <f t="shared" si="538"/>
        <v>-7</v>
      </c>
      <c r="AU1906" s="87">
        <f t="shared" si="539"/>
        <v>-8.6419753086419746</v>
      </c>
      <c r="AV1906" s="19" t="s">
        <v>10076</v>
      </c>
    </row>
    <row r="1907" spans="1:50" ht="50.1" customHeight="1">
      <c r="C1907" s="5"/>
      <c r="D1907" s="64" t="s">
        <v>3749</v>
      </c>
      <c r="E1907" s="65" t="s">
        <v>5279</v>
      </c>
      <c r="F1907" s="67" t="s">
        <v>3750</v>
      </c>
      <c r="G1907" s="29">
        <v>5409</v>
      </c>
      <c r="H1907" s="13">
        <v>6203</v>
      </c>
      <c r="I1907" s="10">
        <f t="shared" si="522"/>
        <v>-794</v>
      </c>
      <c r="J1907" s="87">
        <f t="shared" si="523"/>
        <v>-12.800257939706594</v>
      </c>
      <c r="K1907" s="29">
        <v>579</v>
      </c>
      <c r="L1907" s="13">
        <v>878</v>
      </c>
      <c r="M1907" s="10">
        <f t="shared" si="524"/>
        <v>-299</v>
      </c>
      <c r="N1907" s="87">
        <f t="shared" si="525"/>
        <v>-34.054669703872435</v>
      </c>
      <c r="O1907" s="29">
        <v>177</v>
      </c>
      <c r="P1907" s="13">
        <v>397</v>
      </c>
      <c r="Q1907" s="10">
        <f t="shared" si="526"/>
        <v>-220</v>
      </c>
      <c r="R1907" s="87">
        <f t="shared" si="527"/>
        <v>-55.415617128463481</v>
      </c>
      <c r="S1907" s="29">
        <v>4653</v>
      </c>
      <c r="T1907" s="13">
        <v>4928</v>
      </c>
      <c r="U1907" s="10">
        <f t="shared" si="528"/>
        <v>-275</v>
      </c>
      <c r="V1907" s="87">
        <f t="shared" si="529"/>
        <v>-5.5803571428571432</v>
      </c>
      <c r="W1907" s="88" t="s">
        <v>8686</v>
      </c>
      <c r="X1907" s="89">
        <v>1183</v>
      </c>
      <c r="Y1907" s="89">
        <v>1210</v>
      </c>
      <c r="Z1907" s="10">
        <f t="shared" si="530"/>
        <v>-27</v>
      </c>
      <c r="AA1907" s="87">
        <f t="shared" si="531"/>
        <v>-2.2314049586776861</v>
      </c>
      <c r="AB1907" s="90" t="s">
        <v>5389</v>
      </c>
      <c r="AC1907" s="89">
        <v>957</v>
      </c>
      <c r="AD1907" s="89">
        <v>1141</v>
      </c>
      <c r="AE1907" s="10">
        <f t="shared" si="532"/>
        <v>-184</v>
      </c>
      <c r="AF1907" s="11">
        <f t="shared" si="533"/>
        <v>-16.126205083260299</v>
      </c>
      <c r="AG1907" s="91" t="s">
        <v>10077</v>
      </c>
      <c r="AH1907" s="89">
        <v>839</v>
      </c>
      <c r="AI1907" s="89">
        <v>677</v>
      </c>
      <c r="AJ1907" s="10">
        <f t="shared" si="534"/>
        <v>162</v>
      </c>
      <c r="AK1907" s="87">
        <f t="shared" si="535"/>
        <v>23.929098966026586</v>
      </c>
      <c r="AL1907" s="90" t="s">
        <v>8001</v>
      </c>
      <c r="AM1907" s="89">
        <v>731</v>
      </c>
      <c r="AN1907" s="89">
        <v>789</v>
      </c>
      <c r="AO1907" s="10">
        <f t="shared" si="536"/>
        <v>-58</v>
      </c>
      <c r="AP1907" s="11">
        <f t="shared" si="537"/>
        <v>-7.3510773130544997</v>
      </c>
      <c r="AQ1907" s="91" t="s">
        <v>5991</v>
      </c>
      <c r="AR1907" s="89">
        <v>402</v>
      </c>
      <c r="AS1907" s="89">
        <v>576</v>
      </c>
      <c r="AT1907" s="10">
        <f t="shared" si="538"/>
        <v>-174</v>
      </c>
      <c r="AU1907" s="87">
        <f t="shared" si="539"/>
        <v>-30.208333333333332</v>
      </c>
      <c r="AV1907" s="19" t="s">
        <v>10078</v>
      </c>
    </row>
    <row r="1908" spans="1:50" ht="50.1" customHeight="1">
      <c r="A1908" s="34"/>
      <c r="C1908" s="36"/>
      <c r="D1908" s="64" t="s">
        <v>3751</v>
      </c>
      <c r="E1908" s="65" t="s">
        <v>5279</v>
      </c>
      <c r="F1908" s="67" t="s">
        <v>3752</v>
      </c>
      <c r="G1908" s="29">
        <v>5406</v>
      </c>
      <c r="H1908" s="13">
        <v>5524</v>
      </c>
      <c r="I1908" s="10">
        <f t="shared" si="522"/>
        <v>-118</v>
      </c>
      <c r="J1908" s="87">
        <f t="shared" si="523"/>
        <v>-2.1361332367849384</v>
      </c>
      <c r="K1908" s="29">
        <v>635</v>
      </c>
      <c r="L1908" s="13">
        <v>635</v>
      </c>
      <c r="M1908" s="10">
        <f t="shared" si="524"/>
        <v>0</v>
      </c>
      <c r="N1908" s="87">
        <f t="shared" si="525"/>
        <v>0</v>
      </c>
      <c r="O1908" s="29">
        <v>2055</v>
      </c>
      <c r="P1908" s="13">
        <v>1753</v>
      </c>
      <c r="Q1908" s="10">
        <f t="shared" si="526"/>
        <v>302</v>
      </c>
      <c r="R1908" s="87">
        <f t="shared" si="527"/>
        <v>17.227609811751282</v>
      </c>
      <c r="S1908" s="29">
        <v>2716</v>
      </c>
      <c r="T1908" s="13">
        <v>3136</v>
      </c>
      <c r="U1908" s="10">
        <f t="shared" si="528"/>
        <v>-420</v>
      </c>
      <c r="V1908" s="87">
        <f t="shared" si="529"/>
        <v>-13.392857142857142</v>
      </c>
      <c r="W1908" s="88" t="s">
        <v>5389</v>
      </c>
      <c r="X1908" s="89">
        <v>1682</v>
      </c>
      <c r="Y1908" s="89">
        <v>2320</v>
      </c>
      <c r="Z1908" s="10">
        <f t="shared" si="530"/>
        <v>-638</v>
      </c>
      <c r="AA1908" s="87">
        <f t="shared" si="531"/>
        <v>-27.500000000000004</v>
      </c>
      <c r="AB1908" s="90" t="s">
        <v>10079</v>
      </c>
      <c r="AC1908" s="89">
        <v>481</v>
      </c>
      <c r="AD1908" s="89">
        <v>370</v>
      </c>
      <c r="AE1908" s="10">
        <f t="shared" si="532"/>
        <v>111</v>
      </c>
      <c r="AF1908" s="11">
        <f t="shared" si="533"/>
        <v>30</v>
      </c>
      <c r="AG1908" s="91" t="s">
        <v>5353</v>
      </c>
      <c r="AH1908" s="89">
        <v>359</v>
      </c>
      <c r="AI1908" s="89">
        <v>245</v>
      </c>
      <c r="AJ1908" s="10">
        <f t="shared" si="534"/>
        <v>114</v>
      </c>
      <c r="AK1908" s="87">
        <f t="shared" si="535"/>
        <v>46.530612244897959</v>
      </c>
      <c r="AL1908" s="90" t="s">
        <v>10080</v>
      </c>
      <c r="AM1908" s="89">
        <v>72</v>
      </c>
      <c r="AN1908" s="89">
        <v>72</v>
      </c>
      <c r="AO1908" s="10">
        <f t="shared" si="536"/>
        <v>0</v>
      </c>
      <c r="AP1908" s="11">
        <f t="shared" si="537"/>
        <v>0</v>
      </c>
      <c r="AQ1908" s="91" t="s">
        <v>5439</v>
      </c>
      <c r="AR1908" s="89">
        <v>54</v>
      </c>
      <c r="AS1908" s="89">
        <v>53</v>
      </c>
      <c r="AT1908" s="10">
        <f t="shared" si="538"/>
        <v>1</v>
      </c>
      <c r="AU1908" s="87">
        <f t="shared" si="539"/>
        <v>1.8867924528301887</v>
      </c>
      <c r="AV1908" s="39" t="s">
        <v>10081</v>
      </c>
      <c r="AX1908"/>
    </row>
    <row r="1909" spans="1:50" ht="50.1" customHeight="1">
      <c r="A1909" s="34"/>
      <c r="C1909" s="5"/>
      <c r="D1909" s="64" t="s">
        <v>3753</v>
      </c>
      <c r="E1909" s="65" t="s">
        <v>5279</v>
      </c>
      <c r="F1909" s="67" t="s">
        <v>3754</v>
      </c>
      <c r="G1909" s="29">
        <v>10291</v>
      </c>
      <c r="H1909" s="13">
        <v>10563</v>
      </c>
      <c r="I1909" s="10">
        <f t="shared" si="522"/>
        <v>-272</v>
      </c>
      <c r="J1909" s="87">
        <f t="shared" si="523"/>
        <v>-2.5750260342705671</v>
      </c>
      <c r="K1909" s="29">
        <v>1440</v>
      </c>
      <c r="L1909" s="13">
        <v>1440</v>
      </c>
      <c r="M1909" s="10">
        <f t="shared" si="524"/>
        <v>0</v>
      </c>
      <c r="N1909" s="87">
        <f t="shared" si="525"/>
        <v>0</v>
      </c>
      <c r="O1909" s="29">
        <v>3951</v>
      </c>
      <c r="P1909" s="13">
        <v>4040</v>
      </c>
      <c r="Q1909" s="10">
        <f t="shared" si="526"/>
        <v>-89</v>
      </c>
      <c r="R1909" s="87">
        <f t="shared" si="527"/>
        <v>-2.2029702970297027</v>
      </c>
      <c r="S1909" s="29">
        <v>4900</v>
      </c>
      <c r="T1909" s="13">
        <v>5083</v>
      </c>
      <c r="U1909" s="10">
        <f t="shared" si="528"/>
        <v>-183</v>
      </c>
      <c r="V1909" s="87">
        <f t="shared" si="529"/>
        <v>-3.6002360810544953</v>
      </c>
      <c r="W1909" s="88" t="s">
        <v>5389</v>
      </c>
      <c r="X1909" s="89">
        <v>3087</v>
      </c>
      <c r="Y1909" s="89">
        <v>3372</v>
      </c>
      <c r="Z1909" s="10">
        <f t="shared" si="530"/>
        <v>-285</v>
      </c>
      <c r="AA1909" s="87">
        <f t="shared" si="531"/>
        <v>-8.4519572953736652</v>
      </c>
      <c r="AB1909" s="90" t="s">
        <v>10082</v>
      </c>
      <c r="AC1909" s="89">
        <v>498</v>
      </c>
      <c r="AD1909" s="89">
        <v>571</v>
      </c>
      <c r="AE1909" s="10">
        <f t="shared" si="532"/>
        <v>-73</v>
      </c>
      <c r="AF1909" s="11">
        <f t="shared" si="533"/>
        <v>-12.784588441331</v>
      </c>
      <c r="AG1909" s="91" t="s">
        <v>5335</v>
      </c>
      <c r="AH1909" s="89">
        <v>313</v>
      </c>
      <c r="AI1909" s="89">
        <v>306</v>
      </c>
      <c r="AJ1909" s="10">
        <f t="shared" si="534"/>
        <v>7</v>
      </c>
      <c r="AK1909" s="87">
        <f t="shared" si="535"/>
        <v>2.2875816993464051</v>
      </c>
      <c r="AL1909" s="90" t="s">
        <v>10083</v>
      </c>
      <c r="AM1909" s="89">
        <v>280</v>
      </c>
      <c r="AN1909" s="89">
        <v>204</v>
      </c>
      <c r="AO1909" s="10">
        <f t="shared" si="536"/>
        <v>76</v>
      </c>
      <c r="AP1909" s="11">
        <f t="shared" si="537"/>
        <v>37.254901960784316</v>
      </c>
      <c r="AQ1909" s="91" t="s">
        <v>10084</v>
      </c>
      <c r="AR1909" s="89">
        <v>133</v>
      </c>
      <c r="AS1909" s="89">
        <v>145</v>
      </c>
      <c r="AT1909" s="10">
        <f t="shared" si="538"/>
        <v>-12</v>
      </c>
      <c r="AU1909" s="87">
        <f t="shared" si="539"/>
        <v>-8.2758620689655178</v>
      </c>
      <c r="AV1909" s="17" t="s">
        <v>11075</v>
      </c>
      <c r="AX1909"/>
    </row>
    <row r="1910" spans="1:50" ht="50.1" customHeight="1">
      <c r="C1910" s="5"/>
      <c r="D1910" s="64" t="s">
        <v>3755</v>
      </c>
      <c r="E1910" s="65" t="s">
        <v>5279</v>
      </c>
      <c r="F1910" s="67" t="s">
        <v>3756</v>
      </c>
      <c r="G1910" s="29">
        <v>3527</v>
      </c>
      <c r="H1910" s="13">
        <v>3442</v>
      </c>
      <c r="I1910" s="10">
        <f t="shared" si="522"/>
        <v>85</v>
      </c>
      <c r="J1910" s="87">
        <f t="shared" si="523"/>
        <v>2.4694944799535152</v>
      </c>
      <c r="K1910" s="29">
        <v>789</v>
      </c>
      <c r="L1910" s="13">
        <v>789</v>
      </c>
      <c r="M1910" s="10">
        <f t="shared" si="524"/>
        <v>0</v>
      </c>
      <c r="N1910" s="87">
        <f t="shared" si="525"/>
        <v>0</v>
      </c>
      <c r="O1910" s="29">
        <v>650</v>
      </c>
      <c r="P1910" s="13">
        <v>716</v>
      </c>
      <c r="Q1910" s="10">
        <f t="shared" si="526"/>
        <v>-66</v>
      </c>
      <c r="R1910" s="87">
        <f t="shared" si="527"/>
        <v>-9.2178770949720672</v>
      </c>
      <c r="S1910" s="29">
        <v>2088</v>
      </c>
      <c r="T1910" s="13">
        <v>1937</v>
      </c>
      <c r="U1910" s="10">
        <f t="shared" si="528"/>
        <v>151</v>
      </c>
      <c r="V1910" s="87">
        <f t="shared" si="529"/>
        <v>7.7955601445534333</v>
      </c>
      <c r="W1910" s="88" t="s">
        <v>5403</v>
      </c>
      <c r="X1910" s="89">
        <v>962.30100000000004</v>
      </c>
      <c r="Y1910" s="89">
        <v>749.66899999999998</v>
      </c>
      <c r="Z1910" s="10">
        <f t="shared" si="530"/>
        <v>212.63200000000006</v>
      </c>
      <c r="AA1910" s="87">
        <f t="shared" si="531"/>
        <v>28.363451069738787</v>
      </c>
      <c r="AB1910" s="90" t="s">
        <v>5389</v>
      </c>
      <c r="AC1910" s="89">
        <v>558.71199999999999</v>
      </c>
      <c r="AD1910" s="89">
        <v>615.87699999999995</v>
      </c>
      <c r="AE1910" s="10">
        <f t="shared" si="532"/>
        <v>-57.164999999999964</v>
      </c>
      <c r="AF1910" s="11">
        <f t="shared" si="533"/>
        <v>-9.2818858310993857</v>
      </c>
      <c r="AG1910" s="91" t="s">
        <v>10085</v>
      </c>
      <c r="AH1910" s="89">
        <v>218.77600000000001</v>
      </c>
      <c r="AI1910" s="89">
        <v>208.43899999999999</v>
      </c>
      <c r="AJ1910" s="10">
        <f t="shared" si="534"/>
        <v>10.337000000000018</v>
      </c>
      <c r="AK1910" s="87">
        <f t="shared" si="535"/>
        <v>4.9592446711028257</v>
      </c>
      <c r="AL1910" s="90" t="s">
        <v>5346</v>
      </c>
      <c r="AM1910" s="89">
        <v>61.301000000000002</v>
      </c>
      <c r="AN1910" s="89">
        <v>61.226999999999997</v>
      </c>
      <c r="AO1910" s="10">
        <f t="shared" si="536"/>
        <v>7.4000000000005173E-2</v>
      </c>
      <c r="AP1910" s="11">
        <f t="shared" si="537"/>
        <v>0.12086171133651033</v>
      </c>
      <c r="AQ1910" s="91" t="s">
        <v>5379</v>
      </c>
      <c r="AR1910" s="89">
        <v>56.933</v>
      </c>
      <c r="AS1910" s="89">
        <v>44.832000000000001</v>
      </c>
      <c r="AT1910" s="10">
        <f t="shared" si="538"/>
        <v>12.100999999999999</v>
      </c>
      <c r="AU1910" s="87">
        <f t="shared" si="539"/>
        <v>26.991880799428973</v>
      </c>
      <c r="AV1910" s="19" t="s">
        <v>10086</v>
      </c>
    </row>
    <row r="1911" spans="1:50" ht="50.1" customHeight="1">
      <c r="C1911" s="5"/>
      <c r="D1911" s="64" t="s">
        <v>3757</v>
      </c>
      <c r="E1911" s="65" t="s">
        <v>5279</v>
      </c>
      <c r="F1911" s="67" t="s">
        <v>3758</v>
      </c>
      <c r="G1911" s="29">
        <v>3275</v>
      </c>
      <c r="H1911" s="13">
        <v>3298</v>
      </c>
      <c r="I1911" s="10">
        <f t="shared" si="522"/>
        <v>-23</v>
      </c>
      <c r="J1911" s="87">
        <f t="shared" si="523"/>
        <v>-0.69739235900545793</v>
      </c>
      <c r="K1911" s="29">
        <v>620</v>
      </c>
      <c r="L1911" s="13">
        <v>620</v>
      </c>
      <c r="M1911" s="10">
        <f t="shared" si="524"/>
        <v>0</v>
      </c>
      <c r="N1911" s="87">
        <f t="shared" si="525"/>
        <v>0</v>
      </c>
      <c r="O1911" s="29">
        <v>926</v>
      </c>
      <c r="P1911" s="13">
        <v>953</v>
      </c>
      <c r="Q1911" s="10">
        <f t="shared" si="526"/>
        <v>-27</v>
      </c>
      <c r="R1911" s="87">
        <f t="shared" si="527"/>
        <v>-2.8331584470094437</v>
      </c>
      <c r="S1911" s="29">
        <v>1728</v>
      </c>
      <c r="T1911" s="13">
        <v>1725</v>
      </c>
      <c r="U1911" s="10">
        <f t="shared" si="528"/>
        <v>3</v>
      </c>
      <c r="V1911" s="87">
        <f t="shared" si="529"/>
        <v>0.17391304347826086</v>
      </c>
      <c r="W1911" s="88" t="s">
        <v>5557</v>
      </c>
      <c r="X1911" s="89">
        <v>1053</v>
      </c>
      <c r="Y1911" s="89">
        <v>1133</v>
      </c>
      <c r="Z1911" s="10">
        <f t="shared" si="530"/>
        <v>-80</v>
      </c>
      <c r="AA1911" s="87">
        <f t="shared" si="531"/>
        <v>-7.0609002647837595</v>
      </c>
      <c r="AB1911" s="90" t="s">
        <v>5403</v>
      </c>
      <c r="AC1911" s="89">
        <v>342</v>
      </c>
      <c r="AD1911" s="89">
        <v>220</v>
      </c>
      <c r="AE1911" s="10">
        <f t="shared" si="532"/>
        <v>122</v>
      </c>
      <c r="AF1911" s="11">
        <f t="shared" si="533"/>
        <v>55.454545454545453</v>
      </c>
      <c r="AG1911" s="91" t="s">
        <v>5346</v>
      </c>
      <c r="AH1911" s="89">
        <v>80</v>
      </c>
      <c r="AI1911" s="89">
        <v>88</v>
      </c>
      <c r="AJ1911" s="10">
        <f t="shared" si="534"/>
        <v>-8</v>
      </c>
      <c r="AK1911" s="87">
        <f t="shared" si="535"/>
        <v>-9.0909090909090917</v>
      </c>
      <c r="AL1911" s="90" t="s">
        <v>10087</v>
      </c>
      <c r="AM1911" s="89">
        <v>68</v>
      </c>
      <c r="AN1911" s="89">
        <v>79</v>
      </c>
      <c r="AO1911" s="10">
        <f t="shared" si="536"/>
        <v>-11</v>
      </c>
      <c r="AP1911" s="11">
        <f t="shared" si="537"/>
        <v>-13.924050632911392</v>
      </c>
      <c r="AQ1911" s="91" t="s">
        <v>10088</v>
      </c>
      <c r="AR1911" s="89">
        <v>60</v>
      </c>
      <c r="AS1911" s="89">
        <v>82</v>
      </c>
      <c r="AT1911" s="10">
        <f t="shared" si="538"/>
        <v>-22</v>
      </c>
      <c r="AU1911" s="87">
        <f t="shared" si="539"/>
        <v>-26.829268292682929</v>
      </c>
      <c r="AV1911" s="21" t="s">
        <v>10089</v>
      </c>
    </row>
    <row r="1912" spans="1:50" ht="50.1" customHeight="1">
      <c r="C1912" s="5"/>
      <c r="D1912" s="64" t="s">
        <v>3759</v>
      </c>
      <c r="E1912" s="65" t="s">
        <v>5279</v>
      </c>
      <c r="F1912" s="67" t="s">
        <v>3760</v>
      </c>
      <c r="G1912" s="29">
        <v>2243</v>
      </c>
      <c r="H1912" s="13">
        <v>2247</v>
      </c>
      <c r="I1912" s="10">
        <f t="shared" si="522"/>
        <v>-4</v>
      </c>
      <c r="J1912" s="87">
        <f t="shared" si="523"/>
        <v>-0.17801513128615931</v>
      </c>
      <c r="K1912" s="29">
        <v>615</v>
      </c>
      <c r="L1912" s="13">
        <v>612</v>
      </c>
      <c r="M1912" s="10">
        <f t="shared" si="524"/>
        <v>3</v>
      </c>
      <c r="N1912" s="87">
        <f t="shared" si="525"/>
        <v>0.49019607843137253</v>
      </c>
      <c r="O1912" s="29">
        <v>898</v>
      </c>
      <c r="P1912" s="13">
        <v>894</v>
      </c>
      <c r="Q1912" s="10">
        <f t="shared" si="526"/>
        <v>4</v>
      </c>
      <c r="R1912" s="87">
        <f t="shared" si="527"/>
        <v>0.44742729306487694</v>
      </c>
      <c r="S1912" s="29">
        <v>730</v>
      </c>
      <c r="T1912" s="13">
        <v>741</v>
      </c>
      <c r="U1912" s="10">
        <f t="shared" si="528"/>
        <v>-11</v>
      </c>
      <c r="V1912" s="87">
        <f t="shared" si="529"/>
        <v>-1.4844804318488529</v>
      </c>
      <c r="W1912" s="88" t="s">
        <v>5642</v>
      </c>
      <c r="X1912" s="89">
        <v>505</v>
      </c>
      <c r="Y1912" s="89">
        <v>521</v>
      </c>
      <c r="Z1912" s="10">
        <f t="shared" si="530"/>
        <v>-16</v>
      </c>
      <c r="AA1912" s="87">
        <f t="shared" si="531"/>
        <v>-3.0710172744721689</v>
      </c>
      <c r="AB1912" s="90" t="s">
        <v>5657</v>
      </c>
      <c r="AC1912" s="89">
        <v>88</v>
      </c>
      <c r="AD1912" s="89">
        <v>93</v>
      </c>
      <c r="AE1912" s="10">
        <f t="shared" si="532"/>
        <v>-5</v>
      </c>
      <c r="AF1912" s="11">
        <f t="shared" si="533"/>
        <v>-5.376344086021505</v>
      </c>
      <c r="AG1912" s="91" t="s">
        <v>10090</v>
      </c>
      <c r="AH1912" s="89">
        <v>47</v>
      </c>
      <c r="AI1912" s="89">
        <v>36</v>
      </c>
      <c r="AJ1912" s="10">
        <f t="shared" si="534"/>
        <v>11</v>
      </c>
      <c r="AK1912" s="87">
        <f t="shared" si="535"/>
        <v>30.555555555555557</v>
      </c>
      <c r="AL1912" s="90" t="s">
        <v>5547</v>
      </c>
      <c r="AM1912" s="89">
        <v>35</v>
      </c>
      <c r="AN1912" s="89">
        <v>25</v>
      </c>
      <c r="AO1912" s="10">
        <f t="shared" si="536"/>
        <v>10</v>
      </c>
      <c r="AP1912" s="11">
        <f t="shared" si="537"/>
        <v>40</v>
      </c>
      <c r="AQ1912" s="91" t="s">
        <v>5376</v>
      </c>
      <c r="AR1912" s="89">
        <v>11</v>
      </c>
      <c r="AS1912" s="89">
        <v>4</v>
      </c>
      <c r="AT1912" s="10">
        <f t="shared" si="538"/>
        <v>7</v>
      </c>
      <c r="AU1912" s="87">
        <f t="shared" si="539"/>
        <v>175</v>
      </c>
      <c r="AV1912" s="21" t="s">
        <v>10091</v>
      </c>
    </row>
    <row r="1913" spans="1:50" ht="50.1" customHeight="1">
      <c r="C1913" s="5"/>
      <c r="D1913" s="64" t="s">
        <v>3761</v>
      </c>
      <c r="E1913" s="65" t="s">
        <v>5279</v>
      </c>
      <c r="F1913" s="67" t="s">
        <v>817</v>
      </c>
      <c r="G1913" s="29">
        <v>3746</v>
      </c>
      <c r="H1913" s="13">
        <v>3792</v>
      </c>
      <c r="I1913" s="10">
        <f t="shared" si="522"/>
        <v>-46</v>
      </c>
      <c r="J1913" s="87">
        <f t="shared" si="523"/>
        <v>-1.2130801687763713</v>
      </c>
      <c r="K1913" s="29">
        <v>1074</v>
      </c>
      <c r="L1913" s="13">
        <v>1074</v>
      </c>
      <c r="M1913" s="10">
        <f t="shared" si="524"/>
        <v>0</v>
      </c>
      <c r="N1913" s="87">
        <f t="shared" si="525"/>
        <v>0</v>
      </c>
      <c r="O1913" s="29">
        <v>480</v>
      </c>
      <c r="P1913" s="13">
        <v>528</v>
      </c>
      <c r="Q1913" s="10">
        <f t="shared" si="526"/>
        <v>-48</v>
      </c>
      <c r="R1913" s="87">
        <f t="shared" si="527"/>
        <v>-9.0909090909090917</v>
      </c>
      <c r="S1913" s="29">
        <v>2192</v>
      </c>
      <c r="T1913" s="13">
        <v>2190</v>
      </c>
      <c r="U1913" s="10">
        <f t="shared" si="528"/>
        <v>2</v>
      </c>
      <c r="V1913" s="87">
        <f t="shared" si="529"/>
        <v>9.1324200913242004E-2</v>
      </c>
      <c r="W1913" s="88" t="s">
        <v>5389</v>
      </c>
      <c r="X1913" s="89">
        <v>1160</v>
      </c>
      <c r="Y1913" s="89">
        <v>1163</v>
      </c>
      <c r="Z1913" s="10">
        <f t="shared" si="530"/>
        <v>-3</v>
      </c>
      <c r="AA1913" s="87">
        <f t="shared" si="531"/>
        <v>-0.25795356835769562</v>
      </c>
      <c r="AB1913" s="90" t="s">
        <v>8130</v>
      </c>
      <c r="AC1913" s="89">
        <v>425</v>
      </c>
      <c r="AD1913" s="89">
        <v>454</v>
      </c>
      <c r="AE1913" s="10">
        <f t="shared" si="532"/>
        <v>-29</v>
      </c>
      <c r="AF1913" s="11">
        <f t="shared" si="533"/>
        <v>-6.3876651982378849</v>
      </c>
      <c r="AG1913" s="91" t="s">
        <v>7004</v>
      </c>
      <c r="AH1913" s="89">
        <v>236</v>
      </c>
      <c r="AI1913" s="89">
        <v>236</v>
      </c>
      <c r="AJ1913" s="10">
        <f t="shared" si="534"/>
        <v>0</v>
      </c>
      <c r="AK1913" s="87">
        <f t="shared" si="535"/>
        <v>0</v>
      </c>
      <c r="AL1913" s="90" t="s">
        <v>5436</v>
      </c>
      <c r="AM1913" s="89">
        <v>132</v>
      </c>
      <c r="AN1913" s="89">
        <v>149</v>
      </c>
      <c r="AO1913" s="10">
        <f t="shared" si="536"/>
        <v>-17</v>
      </c>
      <c r="AP1913" s="11">
        <f t="shared" si="537"/>
        <v>-11.409395973154362</v>
      </c>
      <c r="AQ1913" s="91" t="s">
        <v>10092</v>
      </c>
      <c r="AR1913" s="89">
        <v>69</v>
      </c>
      <c r="AS1913" s="89">
        <v>26</v>
      </c>
      <c r="AT1913" s="10">
        <f t="shared" si="538"/>
        <v>43</v>
      </c>
      <c r="AU1913" s="87">
        <f t="shared" si="539"/>
        <v>165.38461538461539</v>
      </c>
      <c r="AV1913" s="19" t="s">
        <v>10093</v>
      </c>
    </row>
    <row r="1914" spans="1:50" ht="50.1" customHeight="1">
      <c r="C1914" s="5"/>
      <c r="D1914" s="64" t="s">
        <v>3762</v>
      </c>
      <c r="E1914" s="65" t="s">
        <v>5279</v>
      </c>
      <c r="F1914" s="67" t="s">
        <v>3763</v>
      </c>
      <c r="G1914" s="29">
        <v>4934</v>
      </c>
      <c r="H1914" s="13">
        <v>4939</v>
      </c>
      <c r="I1914" s="10">
        <f t="shared" si="522"/>
        <v>-5</v>
      </c>
      <c r="J1914" s="87">
        <f t="shared" si="523"/>
        <v>-0.10123506782749545</v>
      </c>
      <c r="K1914" s="29">
        <v>396</v>
      </c>
      <c r="L1914" s="13">
        <v>274</v>
      </c>
      <c r="M1914" s="10">
        <f t="shared" si="524"/>
        <v>122</v>
      </c>
      <c r="N1914" s="87">
        <f t="shared" si="525"/>
        <v>44.525547445255476</v>
      </c>
      <c r="O1914" s="29">
        <v>1825</v>
      </c>
      <c r="P1914" s="13">
        <v>1979</v>
      </c>
      <c r="Q1914" s="10">
        <f t="shared" si="526"/>
        <v>-154</v>
      </c>
      <c r="R1914" s="87">
        <f t="shared" si="527"/>
        <v>-7.7817079332996464</v>
      </c>
      <c r="S1914" s="29">
        <v>2713</v>
      </c>
      <c r="T1914" s="13">
        <v>2686</v>
      </c>
      <c r="U1914" s="10">
        <f t="shared" si="528"/>
        <v>27</v>
      </c>
      <c r="V1914" s="87">
        <f t="shared" si="529"/>
        <v>1.0052122114668651</v>
      </c>
      <c r="W1914" s="88" t="s">
        <v>5389</v>
      </c>
      <c r="X1914" s="89">
        <v>1565</v>
      </c>
      <c r="Y1914" s="89">
        <v>1565</v>
      </c>
      <c r="Z1914" s="10">
        <f t="shared" si="530"/>
        <v>0</v>
      </c>
      <c r="AA1914" s="87">
        <f t="shared" si="531"/>
        <v>0</v>
      </c>
      <c r="AB1914" s="90" t="s">
        <v>10094</v>
      </c>
      <c r="AC1914" s="89">
        <v>281</v>
      </c>
      <c r="AD1914" s="89">
        <v>293</v>
      </c>
      <c r="AE1914" s="10">
        <f t="shared" si="532"/>
        <v>-12</v>
      </c>
      <c r="AF1914" s="11">
        <f t="shared" si="533"/>
        <v>-4.0955631399317403</v>
      </c>
      <c r="AG1914" s="91" t="s">
        <v>10095</v>
      </c>
      <c r="AH1914" s="89">
        <v>270</v>
      </c>
      <c r="AI1914" s="89">
        <v>292</v>
      </c>
      <c r="AJ1914" s="10">
        <f t="shared" si="534"/>
        <v>-22</v>
      </c>
      <c r="AK1914" s="87">
        <f t="shared" si="535"/>
        <v>-7.5342465753424657</v>
      </c>
      <c r="AL1914" s="90" t="s">
        <v>5681</v>
      </c>
      <c r="AM1914" s="89">
        <v>135</v>
      </c>
      <c r="AN1914" s="89">
        <v>135</v>
      </c>
      <c r="AO1914" s="10">
        <f t="shared" si="536"/>
        <v>0</v>
      </c>
      <c r="AP1914" s="11">
        <f t="shared" si="537"/>
        <v>0</v>
      </c>
      <c r="AQ1914" s="91" t="s">
        <v>5368</v>
      </c>
      <c r="AR1914" s="89">
        <v>126</v>
      </c>
      <c r="AS1914" s="89">
        <v>92</v>
      </c>
      <c r="AT1914" s="10">
        <f t="shared" si="538"/>
        <v>34</v>
      </c>
      <c r="AU1914" s="87">
        <f t="shared" si="539"/>
        <v>36.95652173913043</v>
      </c>
      <c r="AV1914" s="19" t="s">
        <v>10096</v>
      </c>
    </row>
    <row r="1915" spans="1:50" ht="50.1" customHeight="1">
      <c r="C1915" s="5"/>
      <c r="D1915" s="64" t="s">
        <v>3764</v>
      </c>
      <c r="E1915" s="65" t="s">
        <v>5279</v>
      </c>
      <c r="F1915" s="67" t="s">
        <v>3765</v>
      </c>
      <c r="G1915" s="29">
        <v>2840</v>
      </c>
      <c r="H1915" s="13">
        <v>3018</v>
      </c>
      <c r="I1915" s="10">
        <f t="shared" si="522"/>
        <v>-178</v>
      </c>
      <c r="J1915" s="87">
        <f t="shared" si="523"/>
        <v>-5.8979456593770703</v>
      </c>
      <c r="K1915" s="29">
        <v>1290</v>
      </c>
      <c r="L1915" s="13">
        <v>1291</v>
      </c>
      <c r="M1915" s="10">
        <f t="shared" si="524"/>
        <v>-1</v>
      </c>
      <c r="N1915" s="87">
        <f t="shared" si="525"/>
        <v>-7.7459333849728904E-2</v>
      </c>
      <c r="O1915" s="29">
        <v>281</v>
      </c>
      <c r="P1915" s="13">
        <v>423</v>
      </c>
      <c r="Q1915" s="10">
        <f t="shared" si="526"/>
        <v>-142</v>
      </c>
      <c r="R1915" s="87">
        <f t="shared" si="527"/>
        <v>-33.569739952718678</v>
      </c>
      <c r="S1915" s="29">
        <v>1269</v>
      </c>
      <c r="T1915" s="13">
        <v>1303</v>
      </c>
      <c r="U1915" s="10">
        <f t="shared" si="528"/>
        <v>-34</v>
      </c>
      <c r="V1915" s="87">
        <f t="shared" si="529"/>
        <v>-2.6093630084420569</v>
      </c>
      <c r="W1915" s="88" t="s">
        <v>10097</v>
      </c>
      <c r="X1915" s="89">
        <v>960</v>
      </c>
      <c r="Y1915" s="89">
        <v>980</v>
      </c>
      <c r="Z1915" s="10">
        <f t="shared" si="530"/>
        <v>-20</v>
      </c>
      <c r="AA1915" s="87">
        <f t="shared" si="531"/>
        <v>-2.0408163265306123</v>
      </c>
      <c r="AB1915" s="90" t="s">
        <v>10098</v>
      </c>
      <c r="AC1915" s="89">
        <v>77</v>
      </c>
      <c r="AD1915" s="89">
        <v>52</v>
      </c>
      <c r="AE1915" s="10">
        <f t="shared" si="532"/>
        <v>25</v>
      </c>
      <c r="AF1915" s="11">
        <f t="shared" si="533"/>
        <v>48.07692307692308</v>
      </c>
      <c r="AG1915" s="91" t="s">
        <v>10099</v>
      </c>
      <c r="AH1915" s="89">
        <v>45</v>
      </c>
      <c r="AI1915" s="89">
        <v>37</v>
      </c>
      <c r="AJ1915" s="10">
        <f t="shared" si="534"/>
        <v>8</v>
      </c>
      <c r="AK1915" s="87">
        <f t="shared" si="535"/>
        <v>21.621621621621621</v>
      </c>
      <c r="AL1915" s="90" t="s">
        <v>10100</v>
      </c>
      <c r="AM1915" s="89">
        <v>38</v>
      </c>
      <c r="AN1915" s="89">
        <v>95</v>
      </c>
      <c r="AO1915" s="10">
        <f t="shared" si="536"/>
        <v>-57</v>
      </c>
      <c r="AP1915" s="11">
        <f t="shared" si="537"/>
        <v>-60</v>
      </c>
      <c r="AQ1915" s="91" t="s">
        <v>10101</v>
      </c>
      <c r="AR1915" s="89">
        <v>21</v>
      </c>
      <c r="AS1915" s="89">
        <v>18</v>
      </c>
      <c r="AT1915" s="10">
        <f t="shared" si="538"/>
        <v>3</v>
      </c>
      <c r="AU1915" s="87">
        <f t="shared" si="539"/>
        <v>16.666666666666664</v>
      </c>
      <c r="AV1915" s="19" t="s">
        <v>10102</v>
      </c>
    </row>
    <row r="1916" spans="1:50" ht="50.1" customHeight="1">
      <c r="C1916" s="5"/>
      <c r="D1916" s="64" t="s">
        <v>3766</v>
      </c>
      <c r="E1916" s="65" t="s">
        <v>5279</v>
      </c>
      <c r="F1916" s="67" t="s">
        <v>3767</v>
      </c>
      <c r="G1916" s="29">
        <v>2801</v>
      </c>
      <c r="H1916" s="13">
        <v>2835</v>
      </c>
      <c r="I1916" s="10">
        <f t="shared" si="522"/>
        <v>-34</v>
      </c>
      <c r="J1916" s="87">
        <f t="shared" si="523"/>
        <v>-1.1992945326278659</v>
      </c>
      <c r="K1916" s="29">
        <v>1272</v>
      </c>
      <c r="L1916" s="13">
        <v>1270</v>
      </c>
      <c r="M1916" s="10">
        <f t="shared" si="524"/>
        <v>2</v>
      </c>
      <c r="N1916" s="87">
        <f t="shared" si="525"/>
        <v>0.15748031496062992</v>
      </c>
      <c r="O1916" s="29">
        <v>275</v>
      </c>
      <c r="P1916" s="13">
        <v>400</v>
      </c>
      <c r="Q1916" s="10">
        <f t="shared" si="526"/>
        <v>-125</v>
      </c>
      <c r="R1916" s="87">
        <f t="shared" si="527"/>
        <v>-31.25</v>
      </c>
      <c r="S1916" s="29">
        <v>1255</v>
      </c>
      <c r="T1916" s="13">
        <v>1165</v>
      </c>
      <c r="U1916" s="10">
        <f t="shared" si="528"/>
        <v>90</v>
      </c>
      <c r="V1916" s="87">
        <f t="shared" si="529"/>
        <v>7.7253218884120178</v>
      </c>
      <c r="W1916" s="88" t="s">
        <v>5557</v>
      </c>
      <c r="X1916" s="89">
        <v>856</v>
      </c>
      <c r="Y1916" s="89">
        <v>846</v>
      </c>
      <c r="Z1916" s="10">
        <f t="shared" si="530"/>
        <v>10</v>
      </c>
      <c r="AA1916" s="87">
        <f t="shared" si="531"/>
        <v>1.1820330969267139</v>
      </c>
      <c r="AB1916" s="90" t="s">
        <v>5335</v>
      </c>
      <c r="AC1916" s="89">
        <v>251</v>
      </c>
      <c r="AD1916" s="89">
        <v>161</v>
      </c>
      <c r="AE1916" s="10">
        <f t="shared" si="532"/>
        <v>90</v>
      </c>
      <c r="AF1916" s="11">
        <f t="shared" si="533"/>
        <v>55.900621118012417</v>
      </c>
      <c r="AG1916" s="91" t="s">
        <v>5381</v>
      </c>
      <c r="AH1916" s="89">
        <v>50</v>
      </c>
      <c r="AI1916" s="89">
        <v>50</v>
      </c>
      <c r="AJ1916" s="10">
        <f t="shared" si="534"/>
        <v>0</v>
      </c>
      <c r="AK1916" s="87">
        <f t="shared" si="535"/>
        <v>0</v>
      </c>
      <c r="AL1916" s="90" t="s">
        <v>5404</v>
      </c>
      <c r="AM1916" s="89">
        <v>40</v>
      </c>
      <c r="AN1916" s="89">
        <v>77</v>
      </c>
      <c r="AO1916" s="10">
        <f t="shared" si="536"/>
        <v>-37</v>
      </c>
      <c r="AP1916" s="11">
        <f t="shared" si="537"/>
        <v>-48.051948051948052</v>
      </c>
      <c r="AQ1916" s="91" t="s">
        <v>5438</v>
      </c>
      <c r="AR1916" s="89">
        <v>33</v>
      </c>
      <c r="AS1916" s="89">
        <v>11</v>
      </c>
      <c r="AT1916" s="10">
        <f t="shared" si="538"/>
        <v>22</v>
      </c>
      <c r="AU1916" s="87">
        <f t="shared" si="539"/>
        <v>200</v>
      </c>
      <c r="AV1916" s="19" t="s">
        <v>10103</v>
      </c>
    </row>
    <row r="1917" spans="1:50" ht="50.1" customHeight="1">
      <c r="C1917" s="5"/>
      <c r="D1917" s="64" t="s">
        <v>3768</v>
      </c>
      <c r="E1917" s="65" t="s">
        <v>5279</v>
      </c>
      <c r="F1917" s="67" t="s">
        <v>3769</v>
      </c>
      <c r="G1917" s="29">
        <v>1273</v>
      </c>
      <c r="H1917" s="13">
        <v>1201</v>
      </c>
      <c r="I1917" s="10">
        <f t="shared" si="522"/>
        <v>72</v>
      </c>
      <c r="J1917" s="87">
        <f t="shared" si="523"/>
        <v>5.9950041631973354</v>
      </c>
      <c r="K1917" s="29">
        <v>283</v>
      </c>
      <c r="L1917" s="13">
        <v>283</v>
      </c>
      <c r="M1917" s="10">
        <f t="shared" si="524"/>
        <v>0</v>
      </c>
      <c r="N1917" s="87">
        <f t="shared" si="525"/>
        <v>0</v>
      </c>
      <c r="O1917" s="29">
        <v>431</v>
      </c>
      <c r="P1917" s="13">
        <v>449</v>
      </c>
      <c r="Q1917" s="10">
        <f t="shared" si="526"/>
        <v>-18</v>
      </c>
      <c r="R1917" s="87">
        <f t="shared" si="527"/>
        <v>-4.0089086859688194</v>
      </c>
      <c r="S1917" s="29">
        <v>559</v>
      </c>
      <c r="T1917" s="13">
        <v>470</v>
      </c>
      <c r="U1917" s="10">
        <f t="shared" si="528"/>
        <v>89</v>
      </c>
      <c r="V1917" s="87">
        <f t="shared" si="529"/>
        <v>18.936170212765958</v>
      </c>
      <c r="W1917" s="88" t="s">
        <v>6090</v>
      </c>
      <c r="X1917" s="89">
        <v>135</v>
      </c>
      <c r="Y1917" s="89">
        <v>61</v>
      </c>
      <c r="Z1917" s="10">
        <f t="shared" si="530"/>
        <v>74</v>
      </c>
      <c r="AA1917" s="87">
        <f t="shared" si="531"/>
        <v>121.31147540983606</v>
      </c>
      <c r="AB1917" s="90" t="s">
        <v>5351</v>
      </c>
      <c r="AC1917" s="89">
        <v>100</v>
      </c>
      <c r="AD1917" s="89">
        <v>100</v>
      </c>
      <c r="AE1917" s="10">
        <f t="shared" si="532"/>
        <v>0</v>
      </c>
      <c r="AF1917" s="11">
        <f t="shared" si="533"/>
        <v>0</v>
      </c>
      <c r="AG1917" s="91" t="s">
        <v>5875</v>
      </c>
      <c r="AH1917" s="89">
        <v>88</v>
      </c>
      <c r="AI1917" s="89">
        <v>88</v>
      </c>
      <c r="AJ1917" s="10">
        <f t="shared" si="534"/>
        <v>0</v>
      </c>
      <c r="AK1917" s="87">
        <f t="shared" si="535"/>
        <v>0</v>
      </c>
      <c r="AL1917" s="90" t="s">
        <v>10104</v>
      </c>
      <c r="AM1917" s="89">
        <v>77</v>
      </c>
      <c r="AN1917" s="89">
        <v>77</v>
      </c>
      <c r="AO1917" s="10">
        <f t="shared" si="536"/>
        <v>0</v>
      </c>
      <c r="AP1917" s="11">
        <f t="shared" si="537"/>
        <v>0</v>
      </c>
      <c r="AQ1917" s="91" t="s">
        <v>5346</v>
      </c>
      <c r="AR1917" s="89">
        <v>43</v>
      </c>
      <c r="AS1917" s="89">
        <v>43</v>
      </c>
      <c r="AT1917" s="10">
        <f t="shared" si="538"/>
        <v>0</v>
      </c>
      <c r="AU1917" s="87">
        <f t="shared" si="539"/>
        <v>0</v>
      </c>
      <c r="AV1917" s="19" t="s">
        <v>11075</v>
      </c>
    </row>
    <row r="1918" spans="1:50" ht="50.1" customHeight="1">
      <c r="C1918" s="5"/>
      <c r="D1918" s="64" t="s">
        <v>3770</v>
      </c>
      <c r="E1918" s="65" t="s">
        <v>5279</v>
      </c>
      <c r="F1918" s="67" t="s">
        <v>3771</v>
      </c>
      <c r="G1918" s="29">
        <v>1814</v>
      </c>
      <c r="H1918" s="13">
        <v>1900</v>
      </c>
      <c r="I1918" s="10">
        <f t="shared" si="522"/>
        <v>-86</v>
      </c>
      <c r="J1918" s="87">
        <f t="shared" si="523"/>
        <v>-4.526315789473685</v>
      </c>
      <c r="K1918" s="29">
        <v>970</v>
      </c>
      <c r="L1918" s="13">
        <v>945</v>
      </c>
      <c r="M1918" s="10">
        <f t="shared" si="524"/>
        <v>25</v>
      </c>
      <c r="N1918" s="87">
        <f t="shared" si="525"/>
        <v>2.6455026455026456</v>
      </c>
      <c r="O1918" s="29">
        <v>497</v>
      </c>
      <c r="P1918" s="13">
        <v>396</v>
      </c>
      <c r="Q1918" s="10">
        <f t="shared" si="526"/>
        <v>101</v>
      </c>
      <c r="R1918" s="87">
        <f t="shared" si="527"/>
        <v>25.505050505050502</v>
      </c>
      <c r="S1918" s="29">
        <v>346</v>
      </c>
      <c r="T1918" s="13">
        <v>560</v>
      </c>
      <c r="U1918" s="10">
        <f t="shared" si="528"/>
        <v>-214</v>
      </c>
      <c r="V1918" s="87">
        <f t="shared" si="529"/>
        <v>-38.214285714285708</v>
      </c>
      <c r="W1918" s="88" t="s">
        <v>5351</v>
      </c>
      <c r="X1918" s="89">
        <v>189</v>
      </c>
      <c r="Y1918" s="89">
        <v>408</v>
      </c>
      <c r="Z1918" s="10">
        <f t="shared" si="530"/>
        <v>-219</v>
      </c>
      <c r="AA1918" s="87">
        <f t="shared" si="531"/>
        <v>-53.67647058823529</v>
      </c>
      <c r="AB1918" s="90" t="s">
        <v>10105</v>
      </c>
      <c r="AC1918" s="89">
        <v>84</v>
      </c>
      <c r="AD1918" s="89">
        <v>75</v>
      </c>
      <c r="AE1918" s="10">
        <f t="shared" si="532"/>
        <v>9</v>
      </c>
      <c r="AF1918" s="11">
        <f t="shared" si="533"/>
        <v>12</v>
      </c>
      <c r="AG1918" s="91" t="s">
        <v>10106</v>
      </c>
      <c r="AH1918" s="89">
        <v>57</v>
      </c>
      <c r="AI1918" s="89">
        <v>57</v>
      </c>
      <c r="AJ1918" s="10">
        <f t="shared" si="534"/>
        <v>0</v>
      </c>
      <c r="AK1918" s="87">
        <f t="shared" si="535"/>
        <v>0</v>
      </c>
      <c r="AL1918" s="90" t="s">
        <v>10107</v>
      </c>
      <c r="AM1918" s="89">
        <v>9</v>
      </c>
      <c r="AN1918" s="89">
        <v>10</v>
      </c>
      <c r="AO1918" s="10">
        <f t="shared" si="536"/>
        <v>-1</v>
      </c>
      <c r="AP1918" s="11">
        <f t="shared" si="537"/>
        <v>-10</v>
      </c>
      <c r="AQ1918" s="91" t="s">
        <v>10108</v>
      </c>
      <c r="AR1918" s="89">
        <v>5</v>
      </c>
      <c r="AS1918" s="89">
        <v>6</v>
      </c>
      <c r="AT1918" s="10">
        <f t="shared" si="538"/>
        <v>-1</v>
      </c>
      <c r="AU1918" s="87">
        <f t="shared" si="539"/>
        <v>-16.666666666666664</v>
      </c>
      <c r="AV1918" s="19" t="s">
        <v>10109</v>
      </c>
    </row>
    <row r="1919" spans="1:50" ht="50.1" customHeight="1">
      <c r="C1919" s="5"/>
      <c r="D1919" s="64" t="s">
        <v>3772</v>
      </c>
      <c r="E1919" s="65" t="s">
        <v>5279</v>
      </c>
      <c r="F1919" s="67" t="s">
        <v>3773</v>
      </c>
      <c r="G1919" s="29">
        <v>529</v>
      </c>
      <c r="H1919" s="13">
        <v>566</v>
      </c>
      <c r="I1919" s="10">
        <f t="shared" si="522"/>
        <v>-37</v>
      </c>
      <c r="J1919" s="87">
        <f t="shared" si="523"/>
        <v>-6.5371024734982335</v>
      </c>
      <c r="K1919" s="29">
        <v>164</v>
      </c>
      <c r="L1919" s="13">
        <v>120</v>
      </c>
      <c r="M1919" s="10">
        <f t="shared" si="524"/>
        <v>44</v>
      </c>
      <c r="N1919" s="87">
        <f t="shared" si="525"/>
        <v>36.666666666666664</v>
      </c>
      <c r="O1919" s="29">
        <v>245</v>
      </c>
      <c r="P1919" s="13">
        <v>327</v>
      </c>
      <c r="Q1919" s="10">
        <f t="shared" si="526"/>
        <v>-82</v>
      </c>
      <c r="R1919" s="87">
        <f t="shared" si="527"/>
        <v>-25.076452599388375</v>
      </c>
      <c r="S1919" s="29">
        <v>120</v>
      </c>
      <c r="T1919" s="13">
        <v>118</v>
      </c>
      <c r="U1919" s="10">
        <f t="shared" si="528"/>
        <v>2</v>
      </c>
      <c r="V1919" s="87">
        <f t="shared" si="529"/>
        <v>1.6949152542372881</v>
      </c>
      <c r="W1919" s="88" t="s">
        <v>5335</v>
      </c>
      <c r="X1919" s="89">
        <v>44</v>
      </c>
      <c r="Y1919" s="89">
        <v>44</v>
      </c>
      <c r="Z1919" s="10">
        <f t="shared" si="530"/>
        <v>0</v>
      </c>
      <c r="AA1919" s="87">
        <f t="shared" si="531"/>
        <v>0</v>
      </c>
      <c r="AB1919" s="90" t="s">
        <v>5991</v>
      </c>
      <c r="AC1919" s="89">
        <v>39</v>
      </c>
      <c r="AD1919" s="89">
        <v>39</v>
      </c>
      <c r="AE1919" s="10">
        <f t="shared" si="532"/>
        <v>0</v>
      </c>
      <c r="AF1919" s="11">
        <f t="shared" si="533"/>
        <v>0</v>
      </c>
      <c r="AG1919" s="91" t="s">
        <v>10107</v>
      </c>
      <c r="AH1919" s="89">
        <v>12</v>
      </c>
      <c r="AI1919" s="89">
        <v>12</v>
      </c>
      <c r="AJ1919" s="10">
        <f t="shared" si="534"/>
        <v>0</v>
      </c>
      <c r="AK1919" s="87">
        <f t="shared" si="535"/>
        <v>0</v>
      </c>
      <c r="AL1919" s="90" t="s">
        <v>10110</v>
      </c>
      <c r="AM1919" s="89">
        <v>11</v>
      </c>
      <c r="AN1919" s="89">
        <v>10</v>
      </c>
      <c r="AO1919" s="10">
        <f t="shared" si="536"/>
        <v>1</v>
      </c>
      <c r="AP1919" s="11">
        <f t="shared" si="537"/>
        <v>10</v>
      </c>
      <c r="AQ1919" s="91" t="s">
        <v>5669</v>
      </c>
      <c r="AR1919" s="89">
        <v>6</v>
      </c>
      <c r="AS1919" s="89">
        <v>6</v>
      </c>
      <c r="AT1919" s="10">
        <f t="shared" si="538"/>
        <v>0</v>
      </c>
      <c r="AU1919" s="87">
        <f t="shared" si="539"/>
        <v>0</v>
      </c>
      <c r="AV1919" s="19" t="s">
        <v>10111</v>
      </c>
    </row>
    <row r="1920" spans="1:50" ht="50.1" customHeight="1">
      <c r="C1920" s="5"/>
      <c r="D1920" s="64" t="s">
        <v>3774</v>
      </c>
      <c r="E1920" s="65" t="s">
        <v>5279</v>
      </c>
      <c r="F1920" s="67" t="s">
        <v>3775</v>
      </c>
      <c r="G1920" s="29">
        <v>4679</v>
      </c>
      <c r="H1920" s="13">
        <v>5155</v>
      </c>
      <c r="I1920" s="10">
        <f t="shared" si="522"/>
        <v>-476</v>
      </c>
      <c r="J1920" s="87">
        <f t="shared" si="523"/>
        <v>-9.2337536372453926</v>
      </c>
      <c r="K1920" s="29">
        <v>1302</v>
      </c>
      <c r="L1920" s="13">
        <v>1340</v>
      </c>
      <c r="M1920" s="10">
        <f t="shared" si="524"/>
        <v>-38</v>
      </c>
      <c r="N1920" s="87">
        <f t="shared" si="525"/>
        <v>-2.8358208955223883</v>
      </c>
      <c r="O1920" s="29">
        <v>1418</v>
      </c>
      <c r="P1920" s="13">
        <v>1585</v>
      </c>
      <c r="Q1920" s="10">
        <f t="shared" si="526"/>
        <v>-167</v>
      </c>
      <c r="R1920" s="87">
        <f t="shared" si="527"/>
        <v>-10.53627760252366</v>
      </c>
      <c r="S1920" s="29">
        <v>1958</v>
      </c>
      <c r="T1920" s="13">
        <v>2231</v>
      </c>
      <c r="U1920" s="10">
        <f t="shared" si="528"/>
        <v>-273</v>
      </c>
      <c r="V1920" s="87">
        <f t="shared" si="529"/>
        <v>-12.236665172568355</v>
      </c>
      <c r="W1920" s="88" t="s">
        <v>5389</v>
      </c>
      <c r="X1920" s="89">
        <v>1677</v>
      </c>
      <c r="Y1920" s="89">
        <v>1811</v>
      </c>
      <c r="Z1920" s="10">
        <f t="shared" si="530"/>
        <v>-134</v>
      </c>
      <c r="AA1920" s="87">
        <f t="shared" si="531"/>
        <v>-7.3992269464384322</v>
      </c>
      <c r="AB1920" s="90" t="s">
        <v>5339</v>
      </c>
      <c r="AC1920" s="89">
        <v>98</v>
      </c>
      <c r="AD1920" s="89">
        <v>236</v>
      </c>
      <c r="AE1920" s="10">
        <f t="shared" si="532"/>
        <v>-138</v>
      </c>
      <c r="AF1920" s="11">
        <f t="shared" si="533"/>
        <v>-58.474576271186443</v>
      </c>
      <c r="AG1920" s="91" t="s">
        <v>10112</v>
      </c>
      <c r="AH1920" s="89">
        <v>61</v>
      </c>
      <c r="AI1920" s="89">
        <v>51</v>
      </c>
      <c r="AJ1920" s="10">
        <f t="shared" si="534"/>
        <v>10</v>
      </c>
      <c r="AK1920" s="87">
        <f t="shared" si="535"/>
        <v>19.607843137254903</v>
      </c>
      <c r="AL1920" s="90" t="s">
        <v>10113</v>
      </c>
      <c r="AM1920" s="89">
        <v>53</v>
      </c>
      <c r="AN1920" s="89">
        <v>59</v>
      </c>
      <c r="AO1920" s="10">
        <f t="shared" si="536"/>
        <v>-6</v>
      </c>
      <c r="AP1920" s="11">
        <f t="shared" si="537"/>
        <v>-10.16949152542373</v>
      </c>
      <c r="AQ1920" s="91" t="s">
        <v>5404</v>
      </c>
      <c r="AR1920" s="89">
        <v>50</v>
      </c>
      <c r="AS1920" s="89">
        <v>50</v>
      </c>
      <c r="AT1920" s="10">
        <f t="shared" si="538"/>
        <v>0</v>
      </c>
      <c r="AU1920" s="87">
        <f t="shared" si="539"/>
        <v>0</v>
      </c>
      <c r="AV1920" s="21" t="s">
        <v>10114</v>
      </c>
    </row>
    <row r="1921" spans="3:48" ht="50.1" customHeight="1">
      <c r="C1921" s="5"/>
      <c r="D1921" s="64" t="s">
        <v>3776</v>
      </c>
      <c r="E1921" s="65" t="s">
        <v>5279</v>
      </c>
      <c r="F1921" s="67" t="s">
        <v>3777</v>
      </c>
      <c r="G1921" s="29">
        <v>151</v>
      </c>
      <c r="H1921" s="13">
        <v>212</v>
      </c>
      <c r="I1921" s="10">
        <f t="shared" si="522"/>
        <v>-61</v>
      </c>
      <c r="J1921" s="87">
        <f t="shared" si="523"/>
        <v>-28.773584905660378</v>
      </c>
      <c r="K1921" s="29">
        <v>0</v>
      </c>
      <c r="L1921" s="13">
        <v>0</v>
      </c>
      <c r="M1921" s="10" t="str">
        <f t="shared" si="524"/>
        <v>-</v>
      </c>
      <c r="N1921" s="87" t="str">
        <f t="shared" si="525"/>
        <v>-</v>
      </c>
      <c r="O1921" s="29">
        <v>0</v>
      </c>
      <c r="P1921" s="13">
        <v>0</v>
      </c>
      <c r="Q1921" s="10" t="str">
        <f t="shared" si="526"/>
        <v>-</v>
      </c>
      <c r="R1921" s="87" t="str">
        <f t="shared" si="527"/>
        <v>-</v>
      </c>
      <c r="S1921" s="29">
        <v>151</v>
      </c>
      <c r="T1921" s="13">
        <v>212</v>
      </c>
      <c r="U1921" s="10">
        <f t="shared" si="528"/>
        <v>-61</v>
      </c>
      <c r="V1921" s="87">
        <f t="shared" si="529"/>
        <v>-28.773584905660378</v>
      </c>
      <c r="W1921" s="88" t="s">
        <v>10115</v>
      </c>
      <c r="X1921" s="89">
        <v>77</v>
      </c>
      <c r="Y1921" s="89">
        <v>140</v>
      </c>
      <c r="Z1921" s="10">
        <f t="shared" si="530"/>
        <v>-63</v>
      </c>
      <c r="AA1921" s="87">
        <f t="shared" si="531"/>
        <v>-45</v>
      </c>
      <c r="AB1921" s="90" t="s">
        <v>10116</v>
      </c>
      <c r="AC1921" s="89">
        <v>74</v>
      </c>
      <c r="AD1921" s="89">
        <v>72</v>
      </c>
      <c r="AE1921" s="10">
        <f t="shared" si="532"/>
        <v>2</v>
      </c>
      <c r="AF1921" s="11">
        <f t="shared" si="533"/>
        <v>2.7777777777777777</v>
      </c>
      <c r="AG1921" s="91" t="s">
        <v>11071</v>
      </c>
      <c r="AH1921" s="89" t="s">
        <v>11071</v>
      </c>
      <c r="AI1921" s="89" t="s">
        <v>5344</v>
      </c>
      <c r="AJ1921" s="10" t="str">
        <f t="shared" si="534"/>
        <v>-</v>
      </c>
      <c r="AK1921" s="87" t="str">
        <f t="shared" si="535"/>
        <v>-</v>
      </c>
      <c r="AL1921" s="90" t="s">
        <v>11071</v>
      </c>
      <c r="AM1921" s="89" t="s">
        <v>11071</v>
      </c>
      <c r="AN1921" s="89" t="s">
        <v>5344</v>
      </c>
      <c r="AO1921" s="10" t="str">
        <f t="shared" si="536"/>
        <v>-</v>
      </c>
      <c r="AP1921" s="11" t="str">
        <f t="shared" si="537"/>
        <v>-</v>
      </c>
      <c r="AQ1921" s="91" t="s">
        <v>11071</v>
      </c>
      <c r="AR1921" s="89" t="s">
        <v>5344</v>
      </c>
      <c r="AS1921" s="89" t="s">
        <v>5344</v>
      </c>
      <c r="AT1921" s="10" t="str">
        <f t="shared" si="538"/>
        <v>-</v>
      </c>
      <c r="AU1921" s="87" t="str">
        <f t="shared" si="539"/>
        <v>-</v>
      </c>
      <c r="AV1921" s="15"/>
    </row>
    <row r="1922" spans="3:48" ht="50.1" customHeight="1">
      <c r="C1922" s="5"/>
      <c r="D1922" s="64" t="s">
        <v>3778</v>
      </c>
      <c r="E1922" s="65" t="s">
        <v>5279</v>
      </c>
      <c r="F1922" s="67" t="s">
        <v>3779</v>
      </c>
      <c r="G1922" s="29">
        <v>29</v>
      </c>
      <c r="H1922" s="13">
        <v>37</v>
      </c>
      <c r="I1922" s="10">
        <f t="shared" si="522"/>
        <v>-8</v>
      </c>
      <c r="J1922" s="87">
        <f t="shared" si="523"/>
        <v>-21.621621621621621</v>
      </c>
      <c r="K1922" s="29">
        <v>29</v>
      </c>
      <c r="L1922" s="13">
        <v>37</v>
      </c>
      <c r="M1922" s="10">
        <f t="shared" si="524"/>
        <v>-8</v>
      </c>
      <c r="N1922" s="87">
        <f t="shared" si="525"/>
        <v>-21.621621621621621</v>
      </c>
      <c r="O1922" s="29">
        <v>0</v>
      </c>
      <c r="P1922" s="13">
        <v>0</v>
      </c>
      <c r="Q1922" s="10" t="str">
        <f t="shared" si="526"/>
        <v>-</v>
      </c>
      <c r="R1922" s="87" t="str">
        <f t="shared" si="527"/>
        <v>-</v>
      </c>
      <c r="S1922" s="29">
        <v>0</v>
      </c>
      <c r="T1922" s="13">
        <v>0</v>
      </c>
      <c r="U1922" s="10" t="str">
        <f t="shared" si="528"/>
        <v>-</v>
      </c>
      <c r="V1922" s="87" t="str">
        <f t="shared" si="529"/>
        <v>-</v>
      </c>
      <c r="W1922" s="88" t="s">
        <v>11071</v>
      </c>
      <c r="X1922" s="89" t="s">
        <v>11071</v>
      </c>
      <c r="Y1922" s="89" t="s">
        <v>5344</v>
      </c>
      <c r="Z1922" s="10" t="str">
        <f t="shared" si="530"/>
        <v>-</v>
      </c>
      <c r="AA1922" s="87" t="str">
        <f t="shared" si="531"/>
        <v>-</v>
      </c>
      <c r="AB1922" s="90" t="s">
        <v>11071</v>
      </c>
      <c r="AC1922" s="89" t="s">
        <v>11071</v>
      </c>
      <c r="AD1922" s="89" t="s">
        <v>5344</v>
      </c>
      <c r="AE1922" s="10" t="str">
        <f t="shared" si="532"/>
        <v>-</v>
      </c>
      <c r="AF1922" s="11" t="str">
        <f t="shared" si="533"/>
        <v>-</v>
      </c>
      <c r="AG1922" s="91" t="s">
        <v>11071</v>
      </c>
      <c r="AH1922" s="89" t="s">
        <v>11071</v>
      </c>
      <c r="AI1922" s="89" t="s">
        <v>5344</v>
      </c>
      <c r="AJ1922" s="10" t="str">
        <f t="shared" si="534"/>
        <v>-</v>
      </c>
      <c r="AK1922" s="87" t="str">
        <f t="shared" si="535"/>
        <v>-</v>
      </c>
      <c r="AL1922" s="90" t="s">
        <v>11071</v>
      </c>
      <c r="AM1922" s="89" t="s">
        <v>11071</v>
      </c>
      <c r="AN1922" s="89" t="s">
        <v>5344</v>
      </c>
      <c r="AO1922" s="10" t="str">
        <f t="shared" si="536"/>
        <v>-</v>
      </c>
      <c r="AP1922" s="11" t="str">
        <f t="shared" si="537"/>
        <v>-</v>
      </c>
      <c r="AQ1922" s="91" t="s">
        <v>11071</v>
      </c>
      <c r="AR1922" s="89" t="s">
        <v>5344</v>
      </c>
      <c r="AS1922" s="89" t="s">
        <v>5344</v>
      </c>
      <c r="AT1922" s="10" t="str">
        <f t="shared" si="538"/>
        <v>-</v>
      </c>
      <c r="AU1922" s="87" t="str">
        <f t="shared" si="539"/>
        <v>-</v>
      </c>
      <c r="AV1922" s="15"/>
    </row>
    <row r="1923" spans="3:48" ht="50.1" customHeight="1">
      <c r="C1923" s="5"/>
      <c r="D1923" s="64" t="s">
        <v>3780</v>
      </c>
      <c r="E1923" s="65" t="s">
        <v>5279</v>
      </c>
      <c r="F1923" s="67" t="s">
        <v>3781</v>
      </c>
      <c r="G1923" s="29">
        <v>1003</v>
      </c>
      <c r="H1923" s="13">
        <v>979</v>
      </c>
      <c r="I1923" s="10">
        <f t="shared" si="522"/>
        <v>24</v>
      </c>
      <c r="J1923" s="87">
        <f t="shared" si="523"/>
        <v>2.4514811031664965</v>
      </c>
      <c r="K1923" s="29">
        <v>0</v>
      </c>
      <c r="L1923" s="13">
        <v>0</v>
      </c>
      <c r="M1923" s="10" t="str">
        <f t="shared" si="524"/>
        <v>-</v>
      </c>
      <c r="N1923" s="87" t="str">
        <f t="shared" si="525"/>
        <v>-</v>
      </c>
      <c r="O1923" s="29">
        <v>0</v>
      </c>
      <c r="P1923" s="13">
        <v>0</v>
      </c>
      <c r="Q1923" s="10" t="str">
        <f t="shared" si="526"/>
        <v>-</v>
      </c>
      <c r="R1923" s="87" t="str">
        <f t="shared" si="527"/>
        <v>-</v>
      </c>
      <c r="S1923" s="29">
        <v>1003</v>
      </c>
      <c r="T1923" s="13">
        <v>979</v>
      </c>
      <c r="U1923" s="10">
        <f t="shared" si="528"/>
        <v>24</v>
      </c>
      <c r="V1923" s="87">
        <f t="shared" si="529"/>
        <v>2.4514811031664965</v>
      </c>
      <c r="W1923" s="88" t="s">
        <v>10117</v>
      </c>
      <c r="X1923" s="89">
        <v>904</v>
      </c>
      <c r="Y1923" s="89">
        <v>911</v>
      </c>
      <c r="Z1923" s="10">
        <f t="shared" si="530"/>
        <v>-7</v>
      </c>
      <c r="AA1923" s="87">
        <f t="shared" si="531"/>
        <v>-0.76838638858397368</v>
      </c>
      <c r="AB1923" s="90" t="s">
        <v>10118</v>
      </c>
      <c r="AC1923" s="89">
        <v>99</v>
      </c>
      <c r="AD1923" s="89">
        <v>68</v>
      </c>
      <c r="AE1923" s="10">
        <f t="shared" si="532"/>
        <v>31</v>
      </c>
      <c r="AF1923" s="11">
        <f t="shared" si="533"/>
        <v>45.588235294117645</v>
      </c>
      <c r="AG1923" s="91" t="s">
        <v>11071</v>
      </c>
      <c r="AH1923" s="89" t="s">
        <v>11071</v>
      </c>
      <c r="AI1923" s="89" t="s">
        <v>5344</v>
      </c>
      <c r="AJ1923" s="10" t="str">
        <f t="shared" si="534"/>
        <v>-</v>
      </c>
      <c r="AK1923" s="87" t="str">
        <f t="shared" si="535"/>
        <v>-</v>
      </c>
      <c r="AL1923" s="90" t="s">
        <v>11071</v>
      </c>
      <c r="AM1923" s="89" t="s">
        <v>11071</v>
      </c>
      <c r="AN1923" s="89" t="s">
        <v>5344</v>
      </c>
      <c r="AO1923" s="10" t="str">
        <f t="shared" si="536"/>
        <v>-</v>
      </c>
      <c r="AP1923" s="11" t="str">
        <f t="shared" si="537"/>
        <v>-</v>
      </c>
      <c r="AQ1923" s="91" t="s">
        <v>11071</v>
      </c>
      <c r="AR1923" s="89" t="s">
        <v>5344</v>
      </c>
      <c r="AS1923" s="89" t="s">
        <v>5344</v>
      </c>
      <c r="AT1923" s="10" t="str">
        <f t="shared" si="538"/>
        <v>-</v>
      </c>
      <c r="AU1923" s="87" t="str">
        <f t="shared" si="539"/>
        <v>-</v>
      </c>
      <c r="AV1923" s="15"/>
    </row>
    <row r="1924" spans="3:48" ht="50.1" customHeight="1">
      <c r="C1924" s="5"/>
      <c r="D1924" s="64" t="s">
        <v>3782</v>
      </c>
      <c r="E1924" s="65" t="s">
        <v>5279</v>
      </c>
      <c r="F1924" s="67" t="s">
        <v>3783</v>
      </c>
      <c r="G1924" s="29">
        <v>114</v>
      </c>
      <c r="H1924" s="13">
        <v>179</v>
      </c>
      <c r="I1924" s="10">
        <f t="shared" si="522"/>
        <v>-65</v>
      </c>
      <c r="J1924" s="87">
        <f t="shared" si="523"/>
        <v>-36.312849162011176</v>
      </c>
      <c r="K1924" s="29">
        <v>48</v>
      </c>
      <c r="L1924" s="13">
        <v>114</v>
      </c>
      <c r="M1924" s="10">
        <f t="shared" si="524"/>
        <v>-66</v>
      </c>
      <c r="N1924" s="87">
        <f t="shared" si="525"/>
        <v>-57.894736842105267</v>
      </c>
      <c r="O1924" s="29">
        <v>0</v>
      </c>
      <c r="P1924" s="13">
        <v>0</v>
      </c>
      <c r="Q1924" s="10" t="str">
        <f t="shared" si="526"/>
        <v>-</v>
      </c>
      <c r="R1924" s="87" t="str">
        <f t="shared" si="527"/>
        <v>-</v>
      </c>
      <c r="S1924" s="29">
        <v>66</v>
      </c>
      <c r="T1924" s="13">
        <v>65</v>
      </c>
      <c r="U1924" s="10">
        <f t="shared" si="528"/>
        <v>1</v>
      </c>
      <c r="V1924" s="87">
        <f t="shared" si="529"/>
        <v>1.5384615384615385</v>
      </c>
      <c r="W1924" s="88" t="s">
        <v>5594</v>
      </c>
      <c r="X1924" s="89">
        <v>66.066999999999993</v>
      </c>
      <c r="Y1924" s="89">
        <v>65.349000000000004</v>
      </c>
      <c r="Z1924" s="10">
        <f t="shared" si="530"/>
        <v>0.71799999999998931</v>
      </c>
      <c r="AA1924" s="87">
        <f t="shared" si="531"/>
        <v>1.0987161241946919</v>
      </c>
      <c r="AB1924" s="90" t="s">
        <v>11071</v>
      </c>
      <c r="AC1924" s="89" t="s">
        <v>11071</v>
      </c>
      <c r="AD1924" s="89" t="s">
        <v>5344</v>
      </c>
      <c r="AE1924" s="10" t="str">
        <f t="shared" si="532"/>
        <v>-</v>
      </c>
      <c r="AF1924" s="11" t="str">
        <f t="shared" si="533"/>
        <v>-</v>
      </c>
      <c r="AG1924" s="91" t="s">
        <v>11071</v>
      </c>
      <c r="AH1924" s="89" t="s">
        <v>11071</v>
      </c>
      <c r="AI1924" s="89" t="s">
        <v>5344</v>
      </c>
      <c r="AJ1924" s="10" t="str">
        <f t="shared" si="534"/>
        <v>-</v>
      </c>
      <c r="AK1924" s="87" t="str">
        <f t="shared" si="535"/>
        <v>-</v>
      </c>
      <c r="AL1924" s="90" t="s">
        <v>11071</v>
      </c>
      <c r="AM1924" s="89" t="s">
        <v>11071</v>
      </c>
      <c r="AN1924" s="89" t="s">
        <v>5344</v>
      </c>
      <c r="AO1924" s="10" t="str">
        <f t="shared" si="536"/>
        <v>-</v>
      </c>
      <c r="AP1924" s="11" t="str">
        <f t="shared" si="537"/>
        <v>-</v>
      </c>
      <c r="AQ1924" s="91" t="s">
        <v>11071</v>
      </c>
      <c r="AR1924" s="89" t="s">
        <v>5344</v>
      </c>
      <c r="AS1924" s="89" t="s">
        <v>5344</v>
      </c>
      <c r="AT1924" s="10" t="str">
        <f t="shared" si="538"/>
        <v>-</v>
      </c>
      <c r="AU1924" s="87" t="str">
        <f t="shared" si="539"/>
        <v>-</v>
      </c>
      <c r="AV1924" s="15"/>
    </row>
    <row r="1925" spans="3:48" ht="50.1" customHeight="1">
      <c r="C1925" s="5"/>
      <c r="D1925" s="64" t="s">
        <v>3784</v>
      </c>
      <c r="E1925" s="65" t="s">
        <v>5279</v>
      </c>
      <c r="F1925" s="67" t="s">
        <v>3785</v>
      </c>
      <c r="G1925" s="29">
        <v>2</v>
      </c>
      <c r="H1925" s="13">
        <v>1</v>
      </c>
      <c r="I1925" s="10">
        <f t="shared" si="522"/>
        <v>1</v>
      </c>
      <c r="J1925" s="87">
        <f t="shared" si="523"/>
        <v>100</v>
      </c>
      <c r="K1925" s="29">
        <v>2</v>
      </c>
      <c r="L1925" s="13">
        <v>1</v>
      </c>
      <c r="M1925" s="10">
        <f t="shared" si="524"/>
        <v>1</v>
      </c>
      <c r="N1925" s="87">
        <f t="shared" si="525"/>
        <v>100</v>
      </c>
      <c r="O1925" s="29">
        <v>0</v>
      </c>
      <c r="P1925" s="13">
        <v>0</v>
      </c>
      <c r="Q1925" s="10" t="str">
        <f t="shared" si="526"/>
        <v>-</v>
      </c>
      <c r="R1925" s="87" t="str">
        <f t="shared" si="527"/>
        <v>-</v>
      </c>
      <c r="S1925" s="29">
        <v>0</v>
      </c>
      <c r="T1925" s="13">
        <v>0</v>
      </c>
      <c r="U1925" s="10" t="str">
        <f t="shared" si="528"/>
        <v>-</v>
      </c>
      <c r="V1925" s="87" t="str">
        <f t="shared" si="529"/>
        <v>-</v>
      </c>
      <c r="W1925" s="88" t="s">
        <v>11071</v>
      </c>
      <c r="X1925" s="89" t="s">
        <v>11071</v>
      </c>
      <c r="Y1925" s="89" t="s">
        <v>5344</v>
      </c>
      <c r="Z1925" s="10" t="str">
        <f t="shared" si="530"/>
        <v>-</v>
      </c>
      <c r="AA1925" s="87" t="str">
        <f t="shared" si="531"/>
        <v>-</v>
      </c>
      <c r="AB1925" s="90" t="s">
        <v>11071</v>
      </c>
      <c r="AC1925" s="89" t="s">
        <v>11071</v>
      </c>
      <c r="AD1925" s="89" t="s">
        <v>5344</v>
      </c>
      <c r="AE1925" s="10" t="str">
        <f t="shared" si="532"/>
        <v>-</v>
      </c>
      <c r="AF1925" s="11" t="str">
        <f t="shared" si="533"/>
        <v>-</v>
      </c>
      <c r="AG1925" s="91" t="s">
        <v>11071</v>
      </c>
      <c r="AH1925" s="89" t="s">
        <v>11071</v>
      </c>
      <c r="AI1925" s="89" t="s">
        <v>5344</v>
      </c>
      <c r="AJ1925" s="10" t="str">
        <f t="shared" si="534"/>
        <v>-</v>
      </c>
      <c r="AK1925" s="87" t="str">
        <f t="shared" si="535"/>
        <v>-</v>
      </c>
      <c r="AL1925" s="90" t="s">
        <v>11071</v>
      </c>
      <c r="AM1925" s="89" t="s">
        <v>11071</v>
      </c>
      <c r="AN1925" s="89" t="s">
        <v>5344</v>
      </c>
      <c r="AO1925" s="10" t="str">
        <f t="shared" si="536"/>
        <v>-</v>
      </c>
      <c r="AP1925" s="11" t="str">
        <f t="shared" si="537"/>
        <v>-</v>
      </c>
      <c r="AQ1925" s="91" t="s">
        <v>11071</v>
      </c>
      <c r="AR1925" s="89" t="s">
        <v>5344</v>
      </c>
      <c r="AS1925" s="89" t="s">
        <v>5344</v>
      </c>
      <c r="AT1925" s="10" t="str">
        <f t="shared" si="538"/>
        <v>-</v>
      </c>
      <c r="AU1925" s="87" t="str">
        <f t="shared" si="539"/>
        <v>-</v>
      </c>
      <c r="AV1925" s="15"/>
    </row>
    <row r="1926" spans="3:48" ht="50.1" customHeight="1">
      <c r="C1926" s="5"/>
      <c r="D1926" s="64" t="s">
        <v>3786</v>
      </c>
      <c r="E1926" s="65" t="s">
        <v>5279</v>
      </c>
      <c r="F1926" s="67" t="s">
        <v>3787</v>
      </c>
      <c r="G1926" s="29">
        <v>14</v>
      </c>
      <c r="H1926" s="13">
        <v>12</v>
      </c>
      <c r="I1926" s="10">
        <f t="shared" si="522"/>
        <v>2</v>
      </c>
      <c r="J1926" s="87">
        <f t="shared" si="523"/>
        <v>16.666666666666664</v>
      </c>
      <c r="K1926" s="29">
        <v>0</v>
      </c>
      <c r="L1926" s="13">
        <v>0</v>
      </c>
      <c r="M1926" s="10" t="str">
        <f t="shared" si="524"/>
        <v>-</v>
      </c>
      <c r="N1926" s="87" t="str">
        <f t="shared" si="525"/>
        <v>-</v>
      </c>
      <c r="O1926" s="29">
        <v>0</v>
      </c>
      <c r="P1926" s="13">
        <v>0</v>
      </c>
      <c r="Q1926" s="10" t="str">
        <f t="shared" si="526"/>
        <v>-</v>
      </c>
      <c r="R1926" s="87" t="str">
        <f t="shared" si="527"/>
        <v>-</v>
      </c>
      <c r="S1926" s="29">
        <v>14</v>
      </c>
      <c r="T1926" s="13">
        <v>12</v>
      </c>
      <c r="U1926" s="10">
        <f t="shared" si="528"/>
        <v>2</v>
      </c>
      <c r="V1926" s="87">
        <f t="shared" si="529"/>
        <v>16.666666666666664</v>
      </c>
      <c r="W1926" s="88" t="s">
        <v>10119</v>
      </c>
      <c r="X1926" s="89">
        <v>14</v>
      </c>
      <c r="Y1926" s="89">
        <v>12</v>
      </c>
      <c r="Z1926" s="10">
        <f t="shared" si="530"/>
        <v>2</v>
      </c>
      <c r="AA1926" s="87">
        <f t="shared" si="531"/>
        <v>16.666666666666664</v>
      </c>
      <c r="AB1926" s="90" t="s">
        <v>11071</v>
      </c>
      <c r="AC1926" s="89" t="s">
        <v>11071</v>
      </c>
      <c r="AD1926" s="89" t="s">
        <v>5344</v>
      </c>
      <c r="AE1926" s="10" t="str">
        <f t="shared" si="532"/>
        <v>-</v>
      </c>
      <c r="AF1926" s="11" t="str">
        <f t="shared" si="533"/>
        <v>-</v>
      </c>
      <c r="AG1926" s="91" t="s">
        <v>11071</v>
      </c>
      <c r="AH1926" s="89" t="s">
        <v>11071</v>
      </c>
      <c r="AI1926" s="89" t="s">
        <v>5344</v>
      </c>
      <c r="AJ1926" s="10" t="str">
        <f t="shared" si="534"/>
        <v>-</v>
      </c>
      <c r="AK1926" s="87" t="str">
        <f t="shared" si="535"/>
        <v>-</v>
      </c>
      <c r="AL1926" s="90" t="s">
        <v>11071</v>
      </c>
      <c r="AM1926" s="89" t="s">
        <v>11071</v>
      </c>
      <c r="AN1926" s="89" t="s">
        <v>5344</v>
      </c>
      <c r="AO1926" s="10" t="str">
        <f t="shared" si="536"/>
        <v>-</v>
      </c>
      <c r="AP1926" s="11" t="str">
        <f t="shared" si="537"/>
        <v>-</v>
      </c>
      <c r="AQ1926" s="91" t="s">
        <v>11071</v>
      </c>
      <c r="AR1926" s="89" t="s">
        <v>5344</v>
      </c>
      <c r="AS1926" s="89" t="s">
        <v>5344</v>
      </c>
      <c r="AT1926" s="10" t="str">
        <f t="shared" si="538"/>
        <v>-</v>
      </c>
      <c r="AU1926" s="87" t="str">
        <f t="shared" si="539"/>
        <v>-</v>
      </c>
      <c r="AV1926" s="15"/>
    </row>
    <row r="1927" spans="3:48" ht="50.1" customHeight="1">
      <c r="C1927" s="5"/>
      <c r="D1927" s="64" t="s">
        <v>3788</v>
      </c>
      <c r="E1927" s="65" t="s">
        <v>5279</v>
      </c>
      <c r="F1927" s="67" t="s">
        <v>3789</v>
      </c>
      <c r="G1927" s="29">
        <v>89</v>
      </c>
      <c r="H1927" s="13">
        <v>89</v>
      </c>
      <c r="I1927" s="10">
        <f t="shared" si="522"/>
        <v>0</v>
      </c>
      <c r="J1927" s="87">
        <f t="shared" si="523"/>
        <v>0</v>
      </c>
      <c r="K1927" s="29">
        <v>0</v>
      </c>
      <c r="L1927" s="13">
        <v>0</v>
      </c>
      <c r="M1927" s="10" t="str">
        <f t="shared" si="524"/>
        <v>-</v>
      </c>
      <c r="N1927" s="87" t="str">
        <f t="shared" si="525"/>
        <v>-</v>
      </c>
      <c r="O1927" s="29">
        <v>0</v>
      </c>
      <c r="P1927" s="13">
        <v>0</v>
      </c>
      <c r="Q1927" s="10" t="str">
        <f t="shared" si="526"/>
        <v>-</v>
      </c>
      <c r="R1927" s="87" t="str">
        <f t="shared" si="527"/>
        <v>-</v>
      </c>
      <c r="S1927" s="29">
        <v>89</v>
      </c>
      <c r="T1927" s="13">
        <v>89</v>
      </c>
      <c r="U1927" s="10">
        <f t="shared" si="528"/>
        <v>0</v>
      </c>
      <c r="V1927" s="87">
        <f t="shared" si="529"/>
        <v>0</v>
      </c>
      <c r="W1927" s="88" t="s">
        <v>5700</v>
      </c>
      <c r="X1927" s="89">
        <v>83</v>
      </c>
      <c r="Y1927" s="89">
        <v>83</v>
      </c>
      <c r="Z1927" s="10">
        <f t="shared" si="530"/>
        <v>0</v>
      </c>
      <c r="AA1927" s="87">
        <f t="shared" si="531"/>
        <v>0</v>
      </c>
      <c r="AB1927" s="90" t="s">
        <v>10120</v>
      </c>
      <c r="AC1927" s="89">
        <v>6</v>
      </c>
      <c r="AD1927" s="89">
        <v>6</v>
      </c>
      <c r="AE1927" s="10">
        <f t="shared" si="532"/>
        <v>0</v>
      </c>
      <c r="AF1927" s="11">
        <f t="shared" si="533"/>
        <v>0</v>
      </c>
      <c r="AG1927" s="91" t="s">
        <v>10121</v>
      </c>
      <c r="AH1927" s="89">
        <v>0</v>
      </c>
      <c r="AI1927" s="89">
        <v>0</v>
      </c>
      <c r="AJ1927" s="10" t="str">
        <f t="shared" si="534"/>
        <v>-</v>
      </c>
      <c r="AK1927" s="87" t="str">
        <f t="shared" si="535"/>
        <v>-</v>
      </c>
      <c r="AL1927" s="90" t="s">
        <v>11071</v>
      </c>
      <c r="AM1927" s="89" t="s">
        <v>11071</v>
      </c>
      <c r="AN1927" s="89" t="s">
        <v>5344</v>
      </c>
      <c r="AO1927" s="10" t="str">
        <f t="shared" si="536"/>
        <v>-</v>
      </c>
      <c r="AP1927" s="11" t="str">
        <f t="shared" si="537"/>
        <v>-</v>
      </c>
      <c r="AQ1927" s="91" t="s">
        <v>11071</v>
      </c>
      <c r="AR1927" s="89" t="s">
        <v>5344</v>
      </c>
      <c r="AS1927" s="89" t="s">
        <v>5344</v>
      </c>
      <c r="AT1927" s="10" t="str">
        <f t="shared" si="538"/>
        <v>-</v>
      </c>
      <c r="AU1927" s="87" t="str">
        <f t="shared" si="539"/>
        <v>-</v>
      </c>
      <c r="AV1927" s="15"/>
    </row>
    <row r="1928" spans="3:48" ht="50.1" customHeight="1">
      <c r="C1928" s="5"/>
      <c r="D1928" s="64" t="s">
        <v>3790</v>
      </c>
      <c r="E1928" s="65" t="s">
        <v>5279</v>
      </c>
      <c r="F1928" s="67" t="s">
        <v>3791</v>
      </c>
      <c r="G1928" s="29">
        <v>11112</v>
      </c>
      <c r="H1928" s="13">
        <v>11023</v>
      </c>
      <c r="I1928" s="10">
        <f t="shared" si="522"/>
        <v>89</v>
      </c>
      <c r="J1928" s="87">
        <f t="shared" si="523"/>
        <v>0.80740270343826537</v>
      </c>
      <c r="K1928" s="29">
        <v>249</v>
      </c>
      <c r="L1928" s="13">
        <v>243</v>
      </c>
      <c r="M1928" s="10">
        <f t="shared" si="524"/>
        <v>6</v>
      </c>
      <c r="N1928" s="87">
        <f t="shared" si="525"/>
        <v>2.4691358024691357</v>
      </c>
      <c r="O1928" s="29">
        <v>0</v>
      </c>
      <c r="P1928" s="13">
        <v>0</v>
      </c>
      <c r="Q1928" s="10" t="str">
        <f t="shared" si="526"/>
        <v>-</v>
      </c>
      <c r="R1928" s="87" t="str">
        <f t="shared" si="527"/>
        <v>-</v>
      </c>
      <c r="S1928" s="29">
        <v>10864</v>
      </c>
      <c r="T1928" s="13">
        <v>10781</v>
      </c>
      <c r="U1928" s="10">
        <f t="shared" si="528"/>
        <v>83</v>
      </c>
      <c r="V1928" s="87">
        <f t="shared" si="529"/>
        <v>0.7698729245895557</v>
      </c>
      <c r="W1928" s="88" t="s">
        <v>10122</v>
      </c>
      <c r="X1928" s="89">
        <v>10099</v>
      </c>
      <c r="Y1928" s="89">
        <v>9965</v>
      </c>
      <c r="Z1928" s="10">
        <f t="shared" si="530"/>
        <v>134</v>
      </c>
      <c r="AA1928" s="87">
        <f t="shared" si="531"/>
        <v>1.3447064726542901</v>
      </c>
      <c r="AB1928" s="90" t="s">
        <v>10123</v>
      </c>
      <c r="AC1928" s="89">
        <v>473</v>
      </c>
      <c r="AD1928" s="89">
        <v>525</v>
      </c>
      <c r="AE1928" s="10">
        <f t="shared" si="532"/>
        <v>-52</v>
      </c>
      <c r="AF1928" s="11">
        <f t="shared" si="533"/>
        <v>-9.9047619047619051</v>
      </c>
      <c r="AG1928" s="91" t="s">
        <v>10124</v>
      </c>
      <c r="AH1928" s="89">
        <v>291</v>
      </c>
      <c r="AI1928" s="89">
        <v>291</v>
      </c>
      <c r="AJ1928" s="10">
        <f t="shared" si="534"/>
        <v>0</v>
      </c>
      <c r="AK1928" s="87">
        <f t="shared" si="535"/>
        <v>0</v>
      </c>
      <c r="AL1928" s="90" t="s">
        <v>11071</v>
      </c>
      <c r="AM1928" s="89" t="s">
        <v>11071</v>
      </c>
      <c r="AN1928" s="89" t="s">
        <v>5344</v>
      </c>
      <c r="AO1928" s="10" t="str">
        <f t="shared" si="536"/>
        <v>-</v>
      </c>
      <c r="AP1928" s="11" t="str">
        <f t="shared" si="537"/>
        <v>-</v>
      </c>
      <c r="AQ1928" s="91" t="s">
        <v>11071</v>
      </c>
      <c r="AR1928" s="89" t="s">
        <v>5344</v>
      </c>
      <c r="AS1928" s="89" t="s">
        <v>5344</v>
      </c>
      <c r="AT1928" s="10" t="str">
        <f t="shared" si="538"/>
        <v>-</v>
      </c>
      <c r="AU1928" s="87" t="str">
        <f t="shared" si="539"/>
        <v>-</v>
      </c>
      <c r="AV1928" s="15"/>
    </row>
    <row r="1929" spans="3:48" ht="50.1" customHeight="1">
      <c r="C1929" s="5"/>
      <c r="D1929" s="64" t="s">
        <v>3792</v>
      </c>
      <c r="E1929" s="65" t="s">
        <v>5279</v>
      </c>
      <c r="F1929" s="67" t="s">
        <v>3793</v>
      </c>
      <c r="G1929" s="29">
        <v>119</v>
      </c>
      <c r="H1929" s="13">
        <v>93</v>
      </c>
      <c r="I1929" s="10">
        <f t="shared" ref="I1929:I1992" si="540">IF(OR(G1929&gt;0,H1929&gt;0),G1929-H1929,"-")</f>
        <v>26</v>
      </c>
      <c r="J1929" s="87">
        <f t="shared" ref="J1929:J1992" si="541">IFERROR(IF(OR(G1929&gt;0,H1929&gt;0),I1929/H1929*100,"-"),"-")</f>
        <v>27.956989247311824</v>
      </c>
      <c r="K1929" s="29">
        <v>0</v>
      </c>
      <c r="L1929" s="13">
        <v>0</v>
      </c>
      <c r="M1929" s="10" t="str">
        <f t="shared" ref="M1929:M1992" si="542">IF(OR(K1929&gt;0,L1929&gt;0),K1929-L1929,"-")</f>
        <v>-</v>
      </c>
      <c r="N1929" s="87" t="str">
        <f t="shared" ref="N1929:N1992" si="543">IFERROR(IF(OR(K1929&gt;0,L1929&gt;0),M1929/L1929*100,"-"),"-")</f>
        <v>-</v>
      </c>
      <c r="O1929" s="29">
        <v>0</v>
      </c>
      <c r="P1929" s="13">
        <v>0</v>
      </c>
      <c r="Q1929" s="10" t="str">
        <f t="shared" ref="Q1929:Q1992" si="544">IF(OR(O1929&gt;0,P1929&gt;0),O1929-P1929,"-")</f>
        <v>-</v>
      </c>
      <c r="R1929" s="87" t="str">
        <f t="shared" ref="R1929:R1992" si="545">IFERROR(IF(OR(O1929&gt;0,P1929&gt;0),Q1929/P1929*100,"-"),"-")</f>
        <v>-</v>
      </c>
      <c r="S1929" s="29">
        <v>119</v>
      </c>
      <c r="T1929" s="13">
        <v>93</v>
      </c>
      <c r="U1929" s="10">
        <f t="shared" ref="U1929:U1992" si="546">IF(OR(S1929&gt;0,T1929&gt;0),S1929-T1929,"-")</f>
        <v>26</v>
      </c>
      <c r="V1929" s="87">
        <f t="shared" ref="V1929:V1992" si="547">IFERROR(IF(OR(S1929&gt;0,T1929&gt;0),U1929/T1929*100,"-"),"-")</f>
        <v>27.956989247311824</v>
      </c>
      <c r="W1929" s="88" t="s">
        <v>10125</v>
      </c>
      <c r="X1929" s="89">
        <v>119</v>
      </c>
      <c r="Y1929" s="89">
        <v>93</v>
      </c>
      <c r="Z1929" s="10">
        <f t="shared" ref="Z1929:Z1992" si="548">IFERROR(IF(OR(X1929&gt;0,Y1929&gt;0),X1929-Y1929,"-"),"-")</f>
        <v>26</v>
      </c>
      <c r="AA1929" s="87">
        <f t="shared" ref="AA1929:AA1992" si="549">IFERROR(IF(OR(X1929&gt;0,Y1929&gt;0),Z1929/Y1929*100,"-"),"-")</f>
        <v>27.956989247311824</v>
      </c>
      <c r="AB1929" s="90" t="s">
        <v>11071</v>
      </c>
      <c r="AC1929" s="89" t="s">
        <v>11071</v>
      </c>
      <c r="AD1929" s="89" t="s">
        <v>5344</v>
      </c>
      <c r="AE1929" s="10" t="str">
        <f t="shared" ref="AE1929:AE1992" si="550">IFERROR(IF(OR(AC1929&gt;0,AD1929&gt;0),AC1929-AD1929,"-"),"-")</f>
        <v>-</v>
      </c>
      <c r="AF1929" s="11" t="str">
        <f t="shared" ref="AF1929:AF1992" si="551">IFERROR(IF(OR(AC1929&gt;0,AD1929&gt;0),AE1929/AD1929*100,"-"),"-")</f>
        <v>-</v>
      </c>
      <c r="AG1929" s="91" t="s">
        <v>11071</v>
      </c>
      <c r="AH1929" s="89" t="s">
        <v>11071</v>
      </c>
      <c r="AI1929" s="89" t="s">
        <v>5344</v>
      </c>
      <c r="AJ1929" s="10" t="str">
        <f t="shared" ref="AJ1929:AJ1992" si="552">IFERROR(IF(OR(AH1929&gt;0,AI1929&gt;0),AH1929-AI1929,"-"),"-")</f>
        <v>-</v>
      </c>
      <c r="AK1929" s="87" t="str">
        <f t="shared" ref="AK1929:AK1992" si="553">IFERROR(IF(OR(AH1929&gt;0,AI1929&gt;0),AJ1929/AI1929*100,"-"),"-")</f>
        <v>-</v>
      </c>
      <c r="AL1929" s="90" t="s">
        <v>11071</v>
      </c>
      <c r="AM1929" s="89" t="s">
        <v>11071</v>
      </c>
      <c r="AN1929" s="89" t="s">
        <v>5344</v>
      </c>
      <c r="AO1929" s="10" t="str">
        <f t="shared" ref="AO1929:AO1992" si="554">IFERROR(IF(OR(AM1929&gt;0,AN1929&gt;0),AM1929-AN1929,"-"),"-")</f>
        <v>-</v>
      </c>
      <c r="AP1929" s="11" t="str">
        <f t="shared" ref="AP1929:AP1992" si="555">IFERROR(IF(OR(AM1929&gt;0,AN1929&gt;0),AO1929/AN1929*100,"-"),"-")</f>
        <v>-</v>
      </c>
      <c r="AQ1929" s="91" t="s">
        <v>11071</v>
      </c>
      <c r="AR1929" s="89" t="s">
        <v>5344</v>
      </c>
      <c r="AS1929" s="89" t="s">
        <v>5344</v>
      </c>
      <c r="AT1929" s="10" t="str">
        <f t="shared" ref="AT1929:AT1992" si="556">IFERROR(IF(OR(AR1929&gt;0,AS1929&gt;0),AR1929-AS1929,"-"),"-")</f>
        <v>-</v>
      </c>
      <c r="AU1929" s="87" t="str">
        <f t="shared" ref="AU1929:AU1992" si="557">IFERROR(IF(OR(AR1929&gt;0,AS1929&gt;0),AT1929/AS1929*100,"-"),"-")</f>
        <v>-</v>
      </c>
      <c r="AV1929" s="20"/>
    </row>
    <row r="1930" spans="3:48" ht="50.1" customHeight="1">
      <c r="C1930" s="5"/>
      <c r="D1930" s="64" t="s">
        <v>3794</v>
      </c>
      <c r="E1930" s="65" t="s">
        <v>5279</v>
      </c>
      <c r="F1930" s="67" t="s">
        <v>3795</v>
      </c>
      <c r="G1930" s="29">
        <v>24</v>
      </c>
      <c r="H1930" s="13">
        <v>28</v>
      </c>
      <c r="I1930" s="10">
        <f t="shared" si="540"/>
        <v>-4</v>
      </c>
      <c r="J1930" s="87">
        <f t="shared" si="541"/>
        <v>-14.285714285714285</v>
      </c>
      <c r="K1930" s="29">
        <v>0</v>
      </c>
      <c r="L1930" s="13">
        <v>0</v>
      </c>
      <c r="M1930" s="10" t="str">
        <f t="shared" si="542"/>
        <v>-</v>
      </c>
      <c r="N1930" s="87" t="str">
        <f t="shared" si="543"/>
        <v>-</v>
      </c>
      <c r="O1930" s="29">
        <v>0</v>
      </c>
      <c r="P1930" s="13">
        <v>0</v>
      </c>
      <c r="Q1930" s="10" t="str">
        <f t="shared" si="544"/>
        <v>-</v>
      </c>
      <c r="R1930" s="87" t="str">
        <f t="shared" si="545"/>
        <v>-</v>
      </c>
      <c r="S1930" s="29">
        <v>24</v>
      </c>
      <c r="T1930" s="13">
        <v>28</v>
      </c>
      <c r="U1930" s="10">
        <f t="shared" si="546"/>
        <v>-4</v>
      </c>
      <c r="V1930" s="87">
        <f t="shared" si="547"/>
        <v>-14.285714285714285</v>
      </c>
      <c r="W1930" s="88" t="s">
        <v>10126</v>
      </c>
      <c r="X1930" s="89">
        <v>24</v>
      </c>
      <c r="Y1930" s="89">
        <v>28</v>
      </c>
      <c r="Z1930" s="10">
        <f t="shared" si="548"/>
        <v>-4</v>
      </c>
      <c r="AA1930" s="87">
        <f t="shared" si="549"/>
        <v>-14.285714285714285</v>
      </c>
      <c r="AB1930" s="90" t="s">
        <v>11071</v>
      </c>
      <c r="AC1930" s="89" t="s">
        <v>11071</v>
      </c>
      <c r="AD1930" s="89" t="s">
        <v>5344</v>
      </c>
      <c r="AE1930" s="10" t="str">
        <f t="shared" si="550"/>
        <v>-</v>
      </c>
      <c r="AF1930" s="11" t="str">
        <f t="shared" si="551"/>
        <v>-</v>
      </c>
      <c r="AG1930" s="91" t="s">
        <v>11071</v>
      </c>
      <c r="AH1930" s="89" t="s">
        <v>11071</v>
      </c>
      <c r="AI1930" s="89" t="s">
        <v>5344</v>
      </c>
      <c r="AJ1930" s="10" t="str">
        <f t="shared" si="552"/>
        <v>-</v>
      </c>
      <c r="AK1930" s="87" t="str">
        <f t="shared" si="553"/>
        <v>-</v>
      </c>
      <c r="AL1930" s="90" t="s">
        <v>11071</v>
      </c>
      <c r="AM1930" s="89" t="s">
        <v>11071</v>
      </c>
      <c r="AN1930" s="89" t="s">
        <v>5344</v>
      </c>
      <c r="AO1930" s="10" t="str">
        <f t="shared" si="554"/>
        <v>-</v>
      </c>
      <c r="AP1930" s="11" t="str">
        <f t="shared" si="555"/>
        <v>-</v>
      </c>
      <c r="AQ1930" s="91" t="s">
        <v>11071</v>
      </c>
      <c r="AR1930" s="89" t="s">
        <v>5344</v>
      </c>
      <c r="AS1930" s="89" t="s">
        <v>5344</v>
      </c>
      <c r="AT1930" s="10" t="str">
        <f t="shared" si="556"/>
        <v>-</v>
      </c>
      <c r="AU1930" s="87" t="str">
        <f t="shared" si="557"/>
        <v>-</v>
      </c>
      <c r="AV1930" s="20"/>
    </row>
    <row r="1931" spans="3:48" ht="50.1" customHeight="1">
      <c r="C1931" s="5"/>
      <c r="D1931" s="64" t="s">
        <v>3796</v>
      </c>
      <c r="E1931" s="65" t="s">
        <v>5279</v>
      </c>
      <c r="F1931" s="67" t="s">
        <v>3797</v>
      </c>
      <c r="G1931" s="29">
        <v>1144</v>
      </c>
      <c r="H1931" s="13">
        <v>1149</v>
      </c>
      <c r="I1931" s="10">
        <f t="shared" si="540"/>
        <v>-5</v>
      </c>
      <c r="J1931" s="87">
        <f t="shared" si="541"/>
        <v>-0.4351610095735422</v>
      </c>
      <c r="K1931" s="29">
        <v>14</v>
      </c>
      <c r="L1931" s="13">
        <v>14</v>
      </c>
      <c r="M1931" s="10">
        <f t="shared" si="542"/>
        <v>0</v>
      </c>
      <c r="N1931" s="87">
        <f t="shared" si="543"/>
        <v>0</v>
      </c>
      <c r="O1931" s="29">
        <v>0</v>
      </c>
      <c r="P1931" s="13">
        <v>0</v>
      </c>
      <c r="Q1931" s="10" t="str">
        <f t="shared" si="544"/>
        <v>-</v>
      </c>
      <c r="R1931" s="87" t="str">
        <f t="shared" si="545"/>
        <v>-</v>
      </c>
      <c r="S1931" s="29">
        <v>1130</v>
      </c>
      <c r="T1931" s="13">
        <v>1135</v>
      </c>
      <c r="U1931" s="10">
        <f t="shared" si="546"/>
        <v>-5</v>
      </c>
      <c r="V1931" s="87">
        <f t="shared" si="547"/>
        <v>-0.44052863436123352</v>
      </c>
      <c r="W1931" s="88" t="s">
        <v>10127</v>
      </c>
      <c r="X1931" s="89">
        <v>961</v>
      </c>
      <c r="Y1931" s="89">
        <v>966</v>
      </c>
      <c r="Z1931" s="10">
        <f t="shared" si="548"/>
        <v>-5</v>
      </c>
      <c r="AA1931" s="87">
        <f t="shared" si="549"/>
        <v>-0.51759834368530022</v>
      </c>
      <c r="AB1931" s="90" t="s">
        <v>6935</v>
      </c>
      <c r="AC1931" s="89">
        <v>169</v>
      </c>
      <c r="AD1931" s="89">
        <v>169</v>
      </c>
      <c r="AE1931" s="10">
        <f t="shared" si="550"/>
        <v>0</v>
      </c>
      <c r="AF1931" s="11">
        <f t="shared" si="551"/>
        <v>0</v>
      </c>
      <c r="AG1931" s="91" t="s">
        <v>11071</v>
      </c>
      <c r="AH1931" s="89" t="s">
        <v>11071</v>
      </c>
      <c r="AI1931" s="89" t="s">
        <v>5344</v>
      </c>
      <c r="AJ1931" s="10" t="str">
        <f t="shared" si="552"/>
        <v>-</v>
      </c>
      <c r="AK1931" s="87" t="str">
        <f t="shared" si="553"/>
        <v>-</v>
      </c>
      <c r="AL1931" s="90" t="s">
        <v>11071</v>
      </c>
      <c r="AM1931" s="89" t="s">
        <v>11071</v>
      </c>
      <c r="AN1931" s="89" t="s">
        <v>5344</v>
      </c>
      <c r="AO1931" s="10" t="str">
        <f t="shared" si="554"/>
        <v>-</v>
      </c>
      <c r="AP1931" s="11" t="str">
        <f t="shared" si="555"/>
        <v>-</v>
      </c>
      <c r="AQ1931" s="91" t="s">
        <v>11071</v>
      </c>
      <c r="AR1931" s="89" t="s">
        <v>5344</v>
      </c>
      <c r="AS1931" s="89" t="s">
        <v>5344</v>
      </c>
      <c r="AT1931" s="10" t="str">
        <f t="shared" si="556"/>
        <v>-</v>
      </c>
      <c r="AU1931" s="87" t="str">
        <f t="shared" si="557"/>
        <v>-</v>
      </c>
      <c r="AV1931" s="15"/>
    </row>
    <row r="1932" spans="3:48" ht="50.1" customHeight="1">
      <c r="C1932" s="5"/>
      <c r="D1932" s="64" t="s">
        <v>3798</v>
      </c>
      <c r="E1932" s="65" t="s">
        <v>5279</v>
      </c>
      <c r="F1932" s="67" t="s">
        <v>3799</v>
      </c>
      <c r="G1932" s="29">
        <v>130</v>
      </c>
      <c r="H1932" s="13">
        <v>129</v>
      </c>
      <c r="I1932" s="10">
        <f t="shared" si="540"/>
        <v>1</v>
      </c>
      <c r="J1932" s="87">
        <f t="shared" si="541"/>
        <v>0.77519379844961245</v>
      </c>
      <c r="K1932" s="29">
        <v>113</v>
      </c>
      <c r="L1932" s="13">
        <v>113</v>
      </c>
      <c r="M1932" s="10">
        <f t="shared" si="542"/>
        <v>0</v>
      </c>
      <c r="N1932" s="87">
        <f t="shared" si="543"/>
        <v>0</v>
      </c>
      <c r="O1932" s="29">
        <v>0</v>
      </c>
      <c r="P1932" s="13">
        <v>0</v>
      </c>
      <c r="Q1932" s="10" t="str">
        <f t="shared" si="544"/>
        <v>-</v>
      </c>
      <c r="R1932" s="87" t="str">
        <f t="shared" si="545"/>
        <v>-</v>
      </c>
      <c r="S1932" s="29">
        <v>17</v>
      </c>
      <c r="T1932" s="13">
        <v>16</v>
      </c>
      <c r="U1932" s="10">
        <f t="shared" si="546"/>
        <v>1</v>
      </c>
      <c r="V1932" s="87">
        <f t="shared" si="547"/>
        <v>6.25</v>
      </c>
      <c r="W1932" s="88" t="s">
        <v>10128</v>
      </c>
      <c r="X1932" s="89">
        <v>10.923</v>
      </c>
      <c r="Y1932" s="89">
        <v>9.5640000000000001</v>
      </c>
      <c r="Z1932" s="10">
        <f t="shared" si="548"/>
        <v>1.359</v>
      </c>
      <c r="AA1932" s="87">
        <f t="shared" si="549"/>
        <v>14.209535759096612</v>
      </c>
      <c r="AB1932" s="90" t="s">
        <v>5381</v>
      </c>
      <c r="AC1932" s="89">
        <v>5.49</v>
      </c>
      <c r="AD1932" s="89">
        <v>5.4889999999999999</v>
      </c>
      <c r="AE1932" s="10">
        <f t="shared" si="550"/>
        <v>1.000000000000334E-3</v>
      </c>
      <c r="AF1932" s="11">
        <f t="shared" si="551"/>
        <v>1.8218254691206668E-2</v>
      </c>
      <c r="AG1932" s="91" t="s">
        <v>10129</v>
      </c>
      <c r="AH1932" s="89">
        <v>0.54300000000000004</v>
      </c>
      <c r="AI1932" s="89">
        <v>0.54300000000000004</v>
      </c>
      <c r="AJ1932" s="10">
        <f t="shared" si="552"/>
        <v>0</v>
      </c>
      <c r="AK1932" s="87">
        <f t="shared" si="553"/>
        <v>0</v>
      </c>
      <c r="AL1932" s="90" t="s">
        <v>11071</v>
      </c>
      <c r="AM1932" s="89" t="s">
        <v>11071</v>
      </c>
      <c r="AN1932" s="89" t="s">
        <v>5344</v>
      </c>
      <c r="AO1932" s="10" t="str">
        <f t="shared" si="554"/>
        <v>-</v>
      </c>
      <c r="AP1932" s="11" t="str">
        <f t="shared" si="555"/>
        <v>-</v>
      </c>
      <c r="AQ1932" s="91" t="s">
        <v>11071</v>
      </c>
      <c r="AR1932" s="89" t="s">
        <v>5344</v>
      </c>
      <c r="AS1932" s="89" t="s">
        <v>5344</v>
      </c>
      <c r="AT1932" s="10" t="str">
        <f t="shared" si="556"/>
        <v>-</v>
      </c>
      <c r="AU1932" s="87" t="str">
        <f t="shared" si="557"/>
        <v>-</v>
      </c>
      <c r="AV1932" s="15"/>
    </row>
    <row r="1933" spans="3:48" ht="50.1" customHeight="1">
      <c r="C1933" s="5"/>
      <c r="D1933" s="64" t="s">
        <v>5222</v>
      </c>
      <c r="E1933" s="65" t="s">
        <v>5308</v>
      </c>
      <c r="F1933" s="67" t="s">
        <v>5223</v>
      </c>
      <c r="G1933" s="29">
        <v>55388</v>
      </c>
      <c r="H1933" s="13">
        <v>54498</v>
      </c>
      <c r="I1933" s="10">
        <f t="shared" si="540"/>
        <v>890</v>
      </c>
      <c r="J1933" s="87">
        <f t="shared" si="541"/>
        <v>1.6330874527505597</v>
      </c>
      <c r="K1933" s="29">
        <v>19808</v>
      </c>
      <c r="L1933" s="13">
        <v>19404</v>
      </c>
      <c r="M1933" s="10">
        <f t="shared" si="542"/>
        <v>404</v>
      </c>
      <c r="N1933" s="87">
        <f t="shared" si="543"/>
        <v>2.0820449391877962</v>
      </c>
      <c r="O1933" s="29">
        <v>1446</v>
      </c>
      <c r="P1933" s="13">
        <v>1427</v>
      </c>
      <c r="Q1933" s="10">
        <f t="shared" si="544"/>
        <v>19</v>
      </c>
      <c r="R1933" s="87">
        <f t="shared" si="545"/>
        <v>1.3314646110721795</v>
      </c>
      <c r="S1933" s="29">
        <v>34134</v>
      </c>
      <c r="T1933" s="13">
        <v>33667</v>
      </c>
      <c r="U1933" s="10">
        <f t="shared" si="546"/>
        <v>467</v>
      </c>
      <c r="V1933" s="87">
        <f t="shared" si="547"/>
        <v>1.3871149790596133</v>
      </c>
      <c r="W1933" s="88" t="s">
        <v>5378</v>
      </c>
      <c r="X1933" s="89">
        <v>16748</v>
      </c>
      <c r="Y1933" s="89">
        <v>16743</v>
      </c>
      <c r="Z1933" s="10">
        <f t="shared" si="548"/>
        <v>5</v>
      </c>
      <c r="AA1933" s="87">
        <f t="shared" si="549"/>
        <v>2.9863226422982739E-2</v>
      </c>
      <c r="AB1933" s="90" t="s">
        <v>5373</v>
      </c>
      <c r="AC1933" s="89">
        <v>9007</v>
      </c>
      <c r="AD1933" s="89">
        <v>9007</v>
      </c>
      <c r="AE1933" s="10">
        <f t="shared" si="550"/>
        <v>0</v>
      </c>
      <c r="AF1933" s="11">
        <f t="shared" si="551"/>
        <v>0</v>
      </c>
      <c r="AG1933" s="91" t="s">
        <v>5389</v>
      </c>
      <c r="AH1933" s="89">
        <v>3365</v>
      </c>
      <c r="AI1933" s="89">
        <v>3494</v>
      </c>
      <c r="AJ1933" s="10">
        <f t="shared" si="552"/>
        <v>-129</v>
      </c>
      <c r="AK1933" s="87">
        <f t="shared" si="553"/>
        <v>-3.6920435031482541</v>
      </c>
      <c r="AL1933" s="90" t="s">
        <v>5881</v>
      </c>
      <c r="AM1933" s="89">
        <v>1934</v>
      </c>
      <c r="AN1933" s="89">
        <v>1481</v>
      </c>
      <c r="AO1933" s="10">
        <f t="shared" si="554"/>
        <v>453</v>
      </c>
      <c r="AP1933" s="11">
        <f t="shared" si="555"/>
        <v>30.587440918298448</v>
      </c>
      <c r="AQ1933" s="91" t="s">
        <v>7576</v>
      </c>
      <c r="AR1933" s="89">
        <v>1284</v>
      </c>
      <c r="AS1933" s="89">
        <v>1092</v>
      </c>
      <c r="AT1933" s="10">
        <f t="shared" si="556"/>
        <v>192</v>
      </c>
      <c r="AU1933" s="87">
        <f t="shared" si="557"/>
        <v>17.582417582417584</v>
      </c>
      <c r="AV1933" s="19" t="s">
        <v>7577</v>
      </c>
    </row>
    <row r="1934" spans="3:48" ht="50.1" customHeight="1">
      <c r="C1934" s="5"/>
      <c r="D1934" s="64" t="s">
        <v>3800</v>
      </c>
      <c r="E1934" s="65" t="s">
        <v>5280</v>
      </c>
      <c r="F1934" s="67" t="s">
        <v>3801</v>
      </c>
      <c r="G1934" s="29">
        <v>36362</v>
      </c>
      <c r="H1934" s="13">
        <v>33959</v>
      </c>
      <c r="I1934" s="10">
        <f t="shared" si="540"/>
        <v>2403</v>
      </c>
      <c r="J1934" s="87">
        <f t="shared" si="541"/>
        <v>7.0761800995317881</v>
      </c>
      <c r="K1934" s="29">
        <v>12378</v>
      </c>
      <c r="L1934" s="13">
        <v>10731</v>
      </c>
      <c r="M1934" s="10">
        <f t="shared" si="542"/>
        <v>1647</v>
      </c>
      <c r="N1934" s="87">
        <f t="shared" si="543"/>
        <v>15.348057031031589</v>
      </c>
      <c r="O1934" s="29">
        <v>4832</v>
      </c>
      <c r="P1934" s="13">
        <v>4579</v>
      </c>
      <c r="Q1934" s="10">
        <f t="shared" si="544"/>
        <v>253</v>
      </c>
      <c r="R1934" s="87">
        <f t="shared" si="545"/>
        <v>5.5252238480017475</v>
      </c>
      <c r="S1934" s="29">
        <v>19152</v>
      </c>
      <c r="T1934" s="13">
        <v>18648</v>
      </c>
      <c r="U1934" s="10">
        <f t="shared" si="546"/>
        <v>504</v>
      </c>
      <c r="V1934" s="87">
        <f t="shared" si="547"/>
        <v>2.7027027027027026</v>
      </c>
      <c r="W1934" s="88" t="s">
        <v>5389</v>
      </c>
      <c r="X1934" s="89">
        <v>3900</v>
      </c>
      <c r="Y1934" s="89">
        <v>3900</v>
      </c>
      <c r="Z1934" s="10">
        <f t="shared" si="548"/>
        <v>0</v>
      </c>
      <c r="AA1934" s="87">
        <f t="shared" si="549"/>
        <v>0</v>
      </c>
      <c r="AB1934" s="90" t="s">
        <v>5339</v>
      </c>
      <c r="AC1934" s="89">
        <v>3314</v>
      </c>
      <c r="AD1934" s="89">
        <v>3312</v>
      </c>
      <c r="AE1934" s="10">
        <f t="shared" si="550"/>
        <v>2</v>
      </c>
      <c r="AF1934" s="11">
        <f t="shared" si="551"/>
        <v>6.0386473429951688E-2</v>
      </c>
      <c r="AG1934" s="91" t="s">
        <v>7393</v>
      </c>
      <c r="AH1934" s="89">
        <v>2319</v>
      </c>
      <c r="AI1934" s="89">
        <v>2045</v>
      </c>
      <c r="AJ1934" s="10">
        <f t="shared" si="552"/>
        <v>274</v>
      </c>
      <c r="AK1934" s="87">
        <f t="shared" si="553"/>
        <v>13.398533007334965</v>
      </c>
      <c r="AL1934" s="90" t="s">
        <v>5658</v>
      </c>
      <c r="AM1934" s="89">
        <v>2120</v>
      </c>
      <c r="AN1934" s="89">
        <v>2119</v>
      </c>
      <c r="AO1934" s="10">
        <f t="shared" si="554"/>
        <v>1</v>
      </c>
      <c r="AP1934" s="11">
        <f t="shared" si="555"/>
        <v>4.7192071731949031E-2</v>
      </c>
      <c r="AQ1934" s="91" t="s">
        <v>8889</v>
      </c>
      <c r="AR1934" s="89">
        <v>1900</v>
      </c>
      <c r="AS1934" s="89">
        <v>1899</v>
      </c>
      <c r="AT1934" s="10">
        <f t="shared" si="556"/>
        <v>1</v>
      </c>
      <c r="AU1934" s="87">
        <f t="shared" si="557"/>
        <v>5.2659294365455502E-2</v>
      </c>
      <c r="AV1934" s="19" t="s">
        <v>7038</v>
      </c>
    </row>
    <row r="1935" spans="3:48" ht="50.1" customHeight="1">
      <c r="C1935" s="5"/>
      <c r="D1935" s="64" t="s">
        <v>3802</v>
      </c>
      <c r="E1935" s="65" t="s">
        <v>5280</v>
      </c>
      <c r="F1935" s="67" t="s">
        <v>3803</v>
      </c>
      <c r="G1935" s="29">
        <v>6459</v>
      </c>
      <c r="H1935" s="13">
        <v>7466</v>
      </c>
      <c r="I1935" s="10">
        <f t="shared" si="540"/>
        <v>-1007</v>
      </c>
      <c r="J1935" s="87">
        <f t="shared" si="541"/>
        <v>-13.487811411733192</v>
      </c>
      <c r="K1935" s="29">
        <v>4025</v>
      </c>
      <c r="L1935" s="13">
        <v>4723</v>
      </c>
      <c r="M1935" s="10">
        <f t="shared" si="542"/>
        <v>-698</v>
      </c>
      <c r="N1935" s="87">
        <f t="shared" si="543"/>
        <v>-14.778742324793564</v>
      </c>
      <c r="O1935" s="29">
        <v>604</v>
      </c>
      <c r="P1935" s="13">
        <v>626</v>
      </c>
      <c r="Q1935" s="10">
        <f t="shared" si="544"/>
        <v>-22</v>
      </c>
      <c r="R1935" s="87">
        <f t="shared" si="545"/>
        <v>-3.5143769968051117</v>
      </c>
      <c r="S1935" s="29">
        <v>1831</v>
      </c>
      <c r="T1935" s="13">
        <v>2117</v>
      </c>
      <c r="U1935" s="10">
        <f t="shared" si="546"/>
        <v>-286</v>
      </c>
      <c r="V1935" s="87">
        <f t="shared" si="547"/>
        <v>-13.509683514407181</v>
      </c>
      <c r="W1935" s="88" t="s">
        <v>9921</v>
      </c>
      <c r="X1935" s="89">
        <v>558</v>
      </c>
      <c r="Y1935" s="89">
        <v>526</v>
      </c>
      <c r="Z1935" s="10">
        <f t="shared" si="548"/>
        <v>32</v>
      </c>
      <c r="AA1935" s="87">
        <f t="shared" si="549"/>
        <v>6.083650190114068</v>
      </c>
      <c r="AB1935" s="90" t="s">
        <v>5856</v>
      </c>
      <c r="AC1935" s="89">
        <v>368</v>
      </c>
      <c r="AD1935" s="89">
        <v>427</v>
      </c>
      <c r="AE1935" s="10">
        <f t="shared" si="550"/>
        <v>-59</v>
      </c>
      <c r="AF1935" s="11">
        <f t="shared" si="551"/>
        <v>-13.817330210772832</v>
      </c>
      <c r="AG1935" s="91" t="s">
        <v>6541</v>
      </c>
      <c r="AH1935" s="89">
        <v>183</v>
      </c>
      <c r="AI1935" s="89">
        <v>184</v>
      </c>
      <c r="AJ1935" s="10">
        <f t="shared" si="552"/>
        <v>-1</v>
      </c>
      <c r="AK1935" s="87">
        <f t="shared" si="553"/>
        <v>-0.54347826086956519</v>
      </c>
      <c r="AL1935" s="90" t="s">
        <v>10130</v>
      </c>
      <c r="AM1935" s="89">
        <v>171</v>
      </c>
      <c r="AN1935" s="89">
        <v>265</v>
      </c>
      <c r="AO1935" s="10">
        <f t="shared" si="554"/>
        <v>-94</v>
      </c>
      <c r="AP1935" s="11">
        <f t="shared" si="555"/>
        <v>-35.471698113207545</v>
      </c>
      <c r="AQ1935" s="91" t="s">
        <v>10131</v>
      </c>
      <c r="AR1935" s="89">
        <v>154</v>
      </c>
      <c r="AS1935" s="89">
        <v>164</v>
      </c>
      <c r="AT1935" s="10">
        <f t="shared" si="556"/>
        <v>-10</v>
      </c>
      <c r="AU1935" s="87">
        <f t="shared" si="557"/>
        <v>-6.0975609756097562</v>
      </c>
      <c r="AV1935" s="19" t="s">
        <v>7039</v>
      </c>
    </row>
    <row r="1936" spans="3:48" ht="50.1" customHeight="1">
      <c r="C1936" s="5"/>
      <c r="D1936" s="64" t="s">
        <v>3804</v>
      </c>
      <c r="E1936" s="65" t="s">
        <v>5280</v>
      </c>
      <c r="F1936" s="67" t="s">
        <v>3805</v>
      </c>
      <c r="G1936" s="29">
        <v>5542</v>
      </c>
      <c r="H1936" s="13">
        <v>4572</v>
      </c>
      <c r="I1936" s="10">
        <f t="shared" si="540"/>
        <v>970</v>
      </c>
      <c r="J1936" s="87">
        <f t="shared" si="541"/>
        <v>21.216097987751532</v>
      </c>
      <c r="K1936" s="29">
        <v>4122</v>
      </c>
      <c r="L1936" s="13">
        <v>3226</v>
      </c>
      <c r="M1936" s="10">
        <f t="shared" si="542"/>
        <v>896</v>
      </c>
      <c r="N1936" s="87">
        <f t="shared" si="543"/>
        <v>27.774333539987602</v>
      </c>
      <c r="O1936" s="29">
        <v>9</v>
      </c>
      <c r="P1936" s="13">
        <v>9</v>
      </c>
      <c r="Q1936" s="10">
        <f t="shared" si="544"/>
        <v>0</v>
      </c>
      <c r="R1936" s="87">
        <f t="shared" si="545"/>
        <v>0</v>
      </c>
      <c r="S1936" s="29">
        <v>1411</v>
      </c>
      <c r="T1936" s="13">
        <v>1338</v>
      </c>
      <c r="U1936" s="10">
        <f t="shared" si="546"/>
        <v>73</v>
      </c>
      <c r="V1936" s="87">
        <f t="shared" si="547"/>
        <v>5.4559043348281016</v>
      </c>
      <c r="W1936" s="88" t="s">
        <v>5378</v>
      </c>
      <c r="X1936" s="89">
        <v>1210</v>
      </c>
      <c r="Y1936" s="89">
        <v>1129</v>
      </c>
      <c r="Z1936" s="10">
        <f t="shared" si="548"/>
        <v>81</v>
      </c>
      <c r="AA1936" s="87">
        <f t="shared" si="549"/>
        <v>7.1744906997342772</v>
      </c>
      <c r="AB1936" s="90" t="s">
        <v>5689</v>
      </c>
      <c r="AC1936" s="89">
        <v>72</v>
      </c>
      <c r="AD1936" s="89">
        <v>74</v>
      </c>
      <c r="AE1936" s="10">
        <f t="shared" si="550"/>
        <v>-2</v>
      </c>
      <c r="AF1936" s="11">
        <f t="shared" si="551"/>
        <v>-2.7027027027027026</v>
      </c>
      <c r="AG1936" s="91" t="s">
        <v>5412</v>
      </c>
      <c r="AH1936" s="89">
        <v>61</v>
      </c>
      <c r="AI1936" s="89">
        <v>72</v>
      </c>
      <c r="AJ1936" s="10">
        <f t="shared" si="552"/>
        <v>-11</v>
      </c>
      <c r="AK1936" s="87">
        <f t="shared" si="553"/>
        <v>-15.277777777777779</v>
      </c>
      <c r="AL1936" s="90" t="s">
        <v>10132</v>
      </c>
      <c r="AM1936" s="89">
        <v>20</v>
      </c>
      <c r="AN1936" s="89">
        <v>20</v>
      </c>
      <c r="AO1936" s="10">
        <f t="shared" si="554"/>
        <v>0</v>
      </c>
      <c r="AP1936" s="11">
        <f t="shared" si="555"/>
        <v>0</v>
      </c>
      <c r="AQ1936" s="91" t="s">
        <v>5317</v>
      </c>
      <c r="AR1936" s="89">
        <v>14</v>
      </c>
      <c r="AS1936" s="89">
        <v>14</v>
      </c>
      <c r="AT1936" s="10">
        <f t="shared" si="556"/>
        <v>0</v>
      </c>
      <c r="AU1936" s="87">
        <f t="shared" si="557"/>
        <v>0</v>
      </c>
      <c r="AV1936" s="19" t="s">
        <v>10133</v>
      </c>
    </row>
    <row r="1937" spans="3:48" ht="50.1" customHeight="1">
      <c r="C1937" s="5"/>
      <c r="D1937" s="64" t="s">
        <v>3806</v>
      </c>
      <c r="E1937" s="65" t="s">
        <v>5280</v>
      </c>
      <c r="F1937" s="67" t="s">
        <v>3807</v>
      </c>
      <c r="G1937" s="29">
        <v>1232</v>
      </c>
      <c r="H1937" s="13">
        <v>1412</v>
      </c>
      <c r="I1937" s="10">
        <f t="shared" si="540"/>
        <v>-180</v>
      </c>
      <c r="J1937" s="87">
        <f t="shared" si="541"/>
        <v>-12.747875354107649</v>
      </c>
      <c r="K1937" s="29">
        <v>523</v>
      </c>
      <c r="L1937" s="13">
        <v>686</v>
      </c>
      <c r="M1937" s="10">
        <f t="shared" si="542"/>
        <v>-163</v>
      </c>
      <c r="N1937" s="87">
        <f t="shared" si="543"/>
        <v>-23.760932944606413</v>
      </c>
      <c r="O1937" s="29">
        <v>3</v>
      </c>
      <c r="P1937" s="13">
        <v>3</v>
      </c>
      <c r="Q1937" s="10">
        <f t="shared" si="544"/>
        <v>0</v>
      </c>
      <c r="R1937" s="87">
        <f t="shared" si="545"/>
        <v>0</v>
      </c>
      <c r="S1937" s="29">
        <v>706</v>
      </c>
      <c r="T1937" s="13">
        <v>722</v>
      </c>
      <c r="U1937" s="10">
        <f t="shared" si="546"/>
        <v>-16</v>
      </c>
      <c r="V1937" s="87">
        <f t="shared" si="547"/>
        <v>-2.21606648199446</v>
      </c>
      <c r="W1937" s="88" t="s">
        <v>10134</v>
      </c>
      <c r="X1937" s="89">
        <v>225</v>
      </c>
      <c r="Y1937" s="89">
        <v>312</v>
      </c>
      <c r="Z1937" s="10">
        <f t="shared" si="548"/>
        <v>-87</v>
      </c>
      <c r="AA1937" s="87">
        <f t="shared" si="549"/>
        <v>-27.884615384615387</v>
      </c>
      <c r="AB1937" s="90" t="s">
        <v>10135</v>
      </c>
      <c r="AC1937" s="89">
        <v>111</v>
      </c>
      <c r="AD1937" s="89">
        <v>100</v>
      </c>
      <c r="AE1937" s="10">
        <f t="shared" si="550"/>
        <v>11</v>
      </c>
      <c r="AF1937" s="11">
        <f t="shared" si="551"/>
        <v>11</v>
      </c>
      <c r="AG1937" s="91" t="s">
        <v>10136</v>
      </c>
      <c r="AH1937" s="89">
        <v>69</v>
      </c>
      <c r="AI1937" s="89">
        <v>69</v>
      </c>
      <c r="AJ1937" s="10">
        <f t="shared" si="552"/>
        <v>0</v>
      </c>
      <c r="AK1937" s="87">
        <f t="shared" si="553"/>
        <v>0</v>
      </c>
      <c r="AL1937" s="90" t="s">
        <v>10137</v>
      </c>
      <c r="AM1937" s="89">
        <v>66</v>
      </c>
      <c r="AN1937" s="89">
        <v>10</v>
      </c>
      <c r="AO1937" s="10">
        <f t="shared" si="554"/>
        <v>56</v>
      </c>
      <c r="AP1937" s="11">
        <f t="shared" si="555"/>
        <v>560</v>
      </c>
      <c r="AQ1937" s="91" t="s">
        <v>10138</v>
      </c>
      <c r="AR1937" s="89">
        <v>50</v>
      </c>
      <c r="AS1937" s="89">
        <v>55</v>
      </c>
      <c r="AT1937" s="10">
        <f t="shared" si="556"/>
        <v>-5</v>
      </c>
      <c r="AU1937" s="87">
        <f t="shared" si="557"/>
        <v>-9.0909090909090917</v>
      </c>
      <c r="AV1937" s="19" t="s">
        <v>7040</v>
      </c>
    </row>
    <row r="1938" spans="3:48" ht="50.1" customHeight="1">
      <c r="C1938" s="5"/>
      <c r="D1938" s="64" t="s">
        <v>3808</v>
      </c>
      <c r="E1938" s="65" t="s">
        <v>5280</v>
      </c>
      <c r="F1938" s="67" t="s">
        <v>3809</v>
      </c>
      <c r="G1938" s="29">
        <v>13734</v>
      </c>
      <c r="H1938" s="13">
        <v>14782</v>
      </c>
      <c r="I1938" s="10">
        <f t="shared" si="540"/>
        <v>-1048</v>
      </c>
      <c r="J1938" s="87">
        <f t="shared" si="541"/>
        <v>-7.0897036936815034</v>
      </c>
      <c r="K1938" s="29">
        <v>6218</v>
      </c>
      <c r="L1938" s="13">
        <v>6669</v>
      </c>
      <c r="M1938" s="10">
        <f t="shared" si="542"/>
        <v>-451</v>
      </c>
      <c r="N1938" s="87">
        <f t="shared" si="543"/>
        <v>-6.7626330784225512</v>
      </c>
      <c r="O1938" s="29">
        <v>742</v>
      </c>
      <c r="P1938" s="13">
        <v>819</v>
      </c>
      <c r="Q1938" s="10">
        <f t="shared" si="544"/>
        <v>-77</v>
      </c>
      <c r="R1938" s="87">
        <f t="shared" si="545"/>
        <v>-9.4017094017094021</v>
      </c>
      <c r="S1938" s="29">
        <v>6774</v>
      </c>
      <c r="T1938" s="13">
        <v>7294</v>
      </c>
      <c r="U1938" s="10">
        <f t="shared" si="546"/>
        <v>-520</v>
      </c>
      <c r="V1938" s="87">
        <f t="shared" si="547"/>
        <v>-7.129147244310392</v>
      </c>
      <c r="W1938" s="88" t="s">
        <v>5339</v>
      </c>
      <c r="X1938" s="89">
        <v>3064</v>
      </c>
      <c r="Y1938" s="89">
        <v>3097</v>
      </c>
      <c r="Z1938" s="10">
        <f t="shared" si="548"/>
        <v>-33</v>
      </c>
      <c r="AA1938" s="87">
        <f t="shared" si="549"/>
        <v>-1.0655473038424281</v>
      </c>
      <c r="AB1938" s="90" t="s">
        <v>5389</v>
      </c>
      <c r="AC1938" s="89">
        <v>889</v>
      </c>
      <c r="AD1938" s="89">
        <v>997</v>
      </c>
      <c r="AE1938" s="10">
        <f t="shared" si="550"/>
        <v>-108</v>
      </c>
      <c r="AF1938" s="11">
        <f t="shared" si="551"/>
        <v>-10.832497492477431</v>
      </c>
      <c r="AG1938" s="91" t="s">
        <v>8829</v>
      </c>
      <c r="AH1938" s="89">
        <v>542</v>
      </c>
      <c r="AI1938" s="89">
        <v>653</v>
      </c>
      <c r="AJ1938" s="10">
        <f t="shared" si="552"/>
        <v>-111</v>
      </c>
      <c r="AK1938" s="87">
        <f t="shared" si="553"/>
        <v>-16.998468606431853</v>
      </c>
      <c r="AL1938" s="90" t="s">
        <v>10139</v>
      </c>
      <c r="AM1938" s="89">
        <v>514</v>
      </c>
      <c r="AN1938" s="89">
        <v>612</v>
      </c>
      <c r="AO1938" s="10">
        <f t="shared" si="554"/>
        <v>-98</v>
      </c>
      <c r="AP1938" s="11">
        <f t="shared" si="555"/>
        <v>-16.013071895424837</v>
      </c>
      <c r="AQ1938" s="91" t="s">
        <v>5764</v>
      </c>
      <c r="AR1938" s="89">
        <v>508</v>
      </c>
      <c r="AS1938" s="89">
        <v>537</v>
      </c>
      <c r="AT1938" s="10">
        <f t="shared" si="556"/>
        <v>-29</v>
      </c>
      <c r="AU1938" s="87">
        <f t="shared" si="557"/>
        <v>-5.4003724394785841</v>
      </c>
      <c r="AV1938" s="19" t="s">
        <v>7041</v>
      </c>
    </row>
    <row r="1939" spans="3:48" ht="50.1" customHeight="1">
      <c r="C1939" s="5"/>
      <c r="D1939" s="64" t="s">
        <v>3810</v>
      </c>
      <c r="E1939" s="65" t="s">
        <v>5280</v>
      </c>
      <c r="F1939" s="67" t="s">
        <v>3811</v>
      </c>
      <c r="G1939" s="29">
        <v>11877</v>
      </c>
      <c r="H1939" s="13">
        <v>11939</v>
      </c>
      <c r="I1939" s="10">
        <f t="shared" si="540"/>
        <v>-62</v>
      </c>
      <c r="J1939" s="87">
        <f t="shared" si="541"/>
        <v>-0.5193064745791105</v>
      </c>
      <c r="K1939" s="29">
        <v>4650</v>
      </c>
      <c r="L1939" s="13">
        <v>4548</v>
      </c>
      <c r="M1939" s="10">
        <f t="shared" si="542"/>
        <v>102</v>
      </c>
      <c r="N1939" s="87">
        <f t="shared" si="543"/>
        <v>2.2427440633245381</v>
      </c>
      <c r="O1939" s="29">
        <v>880</v>
      </c>
      <c r="P1939" s="13">
        <v>879</v>
      </c>
      <c r="Q1939" s="10">
        <f t="shared" si="544"/>
        <v>1</v>
      </c>
      <c r="R1939" s="87">
        <f t="shared" si="545"/>
        <v>0.11376564277588168</v>
      </c>
      <c r="S1939" s="29">
        <v>6347</v>
      </c>
      <c r="T1939" s="13">
        <v>6512</v>
      </c>
      <c r="U1939" s="10">
        <f t="shared" si="546"/>
        <v>-165</v>
      </c>
      <c r="V1939" s="87">
        <f t="shared" si="547"/>
        <v>-2.5337837837837838</v>
      </c>
      <c r="W1939" s="88" t="s">
        <v>10140</v>
      </c>
      <c r="X1939" s="89">
        <v>2344</v>
      </c>
      <c r="Y1939" s="89">
        <v>2402</v>
      </c>
      <c r="Z1939" s="10">
        <f t="shared" si="548"/>
        <v>-58</v>
      </c>
      <c r="AA1939" s="87">
        <f t="shared" si="549"/>
        <v>-2.4146544546211492</v>
      </c>
      <c r="AB1939" s="90" t="s">
        <v>10141</v>
      </c>
      <c r="AC1939" s="89">
        <v>1150</v>
      </c>
      <c r="AD1939" s="89">
        <v>1246</v>
      </c>
      <c r="AE1939" s="10">
        <f t="shared" si="550"/>
        <v>-96</v>
      </c>
      <c r="AF1939" s="11">
        <f t="shared" si="551"/>
        <v>-7.7046548956661312</v>
      </c>
      <c r="AG1939" s="91" t="s">
        <v>10142</v>
      </c>
      <c r="AH1939" s="89">
        <v>935</v>
      </c>
      <c r="AI1939" s="89">
        <v>926</v>
      </c>
      <c r="AJ1939" s="10">
        <f t="shared" si="552"/>
        <v>9</v>
      </c>
      <c r="AK1939" s="87">
        <f t="shared" si="553"/>
        <v>0.97192224622030232</v>
      </c>
      <c r="AL1939" s="90" t="s">
        <v>10143</v>
      </c>
      <c r="AM1939" s="89">
        <v>469</v>
      </c>
      <c r="AN1939" s="89">
        <v>481</v>
      </c>
      <c r="AO1939" s="10">
        <f t="shared" si="554"/>
        <v>-12</v>
      </c>
      <c r="AP1939" s="11">
        <f t="shared" si="555"/>
        <v>-2.4948024948024949</v>
      </c>
      <c r="AQ1939" s="91" t="s">
        <v>10144</v>
      </c>
      <c r="AR1939" s="89">
        <v>331</v>
      </c>
      <c r="AS1939" s="89">
        <v>331</v>
      </c>
      <c r="AT1939" s="10">
        <f t="shared" si="556"/>
        <v>0</v>
      </c>
      <c r="AU1939" s="87">
        <f t="shared" si="557"/>
        <v>0</v>
      </c>
      <c r="AV1939" s="19" t="s">
        <v>10145</v>
      </c>
    </row>
    <row r="1940" spans="3:48" ht="50.1" customHeight="1">
      <c r="C1940" s="5"/>
      <c r="D1940" s="64" t="s">
        <v>3812</v>
      </c>
      <c r="E1940" s="65" t="s">
        <v>5280</v>
      </c>
      <c r="F1940" s="67" t="s">
        <v>3813</v>
      </c>
      <c r="G1940" s="29">
        <v>7494</v>
      </c>
      <c r="H1940" s="13">
        <v>7524</v>
      </c>
      <c r="I1940" s="10">
        <f t="shared" si="540"/>
        <v>-30</v>
      </c>
      <c r="J1940" s="87">
        <f t="shared" si="541"/>
        <v>-0.3987240829346092</v>
      </c>
      <c r="K1940" s="29">
        <v>1210</v>
      </c>
      <c r="L1940" s="13">
        <v>964</v>
      </c>
      <c r="M1940" s="10">
        <f t="shared" si="542"/>
        <v>246</v>
      </c>
      <c r="N1940" s="87">
        <f t="shared" si="543"/>
        <v>25.518672199170123</v>
      </c>
      <c r="O1940" s="29">
        <v>1566</v>
      </c>
      <c r="P1940" s="13">
        <v>1618</v>
      </c>
      <c r="Q1940" s="10">
        <f t="shared" si="544"/>
        <v>-52</v>
      </c>
      <c r="R1940" s="87">
        <f t="shared" si="545"/>
        <v>-3.2138442521631645</v>
      </c>
      <c r="S1940" s="29">
        <v>4719</v>
      </c>
      <c r="T1940" s="13">
        <v>4942</v>
      </c>
      <c r="U1940" s="10">
        <f t="shared" si="546"/>
        <v>-223</v>
      </c>
      <c r="V1940" s="87">
        <f t="shared" si="547"/>
        <v>-4.512343180898422</v>
      </c>
      <c r="W1940" s="88" t="s">
        <v>5389</v>
      </c>
      <c r="X1940" s="89">
        <v>1416</v>
      </c>
      <c r="Y1940" s="89">
        <v>1447</v>
      </c>
      <c r="Z1940" s="10">
        <f t="shared" si="548"/>
        <v>-31</v>
      </c>
      <c r="AA1940" s="87">
        <f t="shared" si="549"/>
        <v>-2.1423635107118177</v>
      </c>
      <c r="AB1940" s="90" t="s">
        <v>5444</v>
      </c>
      <c r="AC1940" s="89">
        <v>745</v>
      </c>
      <c r="AD1940" s="89">
        <v>758</v>
      </c>
      <c r="AE1940" s="10">
        <f t="shared" si="550"/>
        <v>-13</v>
      </c>
      <c r="AF1940" s="11">
        <f t="shared" si="551"/>
        <v>-1.7150395778364116</v>
      </c>
      <c r="AG1940" s="91" t="s">
        <v>5346</v>
      </c>
      <c r="AH1940" s="89">
        <v>398</v>
      </c>
      <c r="AI1940" s="89">
        <v>410</v>
      </c>
      <c r="AJ1940" s="10">
        <f t="shared" si="552"/>
        <v>-12</v>
      </c>
      <c r="AK1940" s="87">
        <f t="shared" si="553"/>
        <v>-2.9268292682926833</v>
      </c>
      <c r="AL1940" s="90" t="s">
        <v>10146</v>
      </c>
      <c r="AM1940" s="89">
        <v>336</v>
      </c>
      <c r="AN1940" s="89">
        <v>342</v>
      </c>
      <c r="AO1940" s="10">
        <f t="shared" si="554"/>
        <v>-6</v>
      </c>
      <c r="AP1940" s="11">
        <f t="shared" si="555"/>
        <v>-1.7543859649122806</v>
      </c>
      <c r="AQ1940" s="91" t="s">
        <v>8286</v>
      </c>
      <c r="AR1940" s="89">
        <v>332</v>
      </c>
      <c r="AS1940" s="89">
        <v>500</v>
      </c>
      <c r="AT1940" s="10">
        <f t="shared" si="556"/>
        <v>-168</v>
      </c>
      <c r="AU1940" s="87">
        <f t="shared" si="557"/>
        <v>-33.6</v>
      </c>
      <c r="AV1940" s="19" t="s">
        <v>7042</v>
      </c>
    </row>
    <row r="1941" spans="3:48" ht="50.1" customHeight="1">
      <c r="C1941" s="5"/>
      <c r="D1941" s="64" t="s">
        <v>3814</v>
      </c>
      <c r="E1941" s="65" t="s">
        <v>5280</v>
      </c>
      <c r="F1941" s="67" t="s">
        <v>3815</v>
      </c>
      <c r="G1941" s="29">
        <v>10094</v>
      </c>
      <c r="H1941" s="13">
        <v>9686</v>
      </c>
      <c r="I1941" s="10">
        <f t="shared" si="540"/>
        <v>408</v>
      </c>
      <c r="J1941" s="87">
        <f t="shared" si="541"/>
        <v>4.2122651249225687</v>
      </c>
      <c r="K1941" s="29">
        <v>5501</v>
      </c>
      <c r="L1941" s="13">
        <v>4751</v>
      </c>
      <c r="M1941" s="10">
        <f t="shared" si="542"/>
        <v>750</v>
      </c>
      <c r="N1941" s="87">
        <f t="shared" si="543"/>
        <v>15.786150284150704</v>
      </c>
      <c r="O1941" s="29">
        <v>381</v>
      </c>
      <c r="P1941" s="13">
        <v>91</v>
      </c>
      <c r="Q1941" s="10">
        <f t="shared" si="544"/>
        <v>290</v>
      </c>
      <c r="R1941" s="87">
        <f t="shared" si="545"/>
        <v>318.68131868131866</v>
      </c>
      <c r="S1941" s="29">
        <v>4212</v>
      </c>
      <c r="T1941" s="13">
        <v>4844</v>
      </c>
      <c r="U1941" s="10">
        <f t="shared" si="546"/>
        <v>-632</v>
      </c>
      <c r="V1941" s="87">
        <f t="shared" si="547"/>
        <v>-13.047068538398019</v>
      </c>
      <c r="W1941" s="88" t="s">
        <v>5339</v>
      </c>
      <c r="X1941" s="89">
        <v>1873</v>
      </c>
      <c r="Y1941" s="89">
        <v>1913</v>
      </c>
      <c r="Z1941" s="10">
        <f t="shared" si="548"/>
        <v>-40</v>
      </c>
      <c r="AA1941" s="87">
        <f t="shared" si="549"/>
        <v>-2.0909566126502876</v>
      </c>
      <c r="AB1941" s="90" t="s">
        <v>10147</v>
      </c>
      <c r="AC1941" s="89">
        <v>1074</v>
      </c>
      <c r="AD1941" s="89">
        <v>1649</v>
      </c>
      <c r="AE1941" s="10">
        <f t="shared" si="550"/>
        <v>-575</v>
      </c>
      <c r="AF1941" s="11">
        <f t="shared" si="551"/>
        <v>-34.86961795027289</v>
      </c>
      <c r="AG1941" s="91" t="s">
        <v>10148</v>
      </c>
      <c r="AH1941" s="89">
        <v>179</v>
      </c>
      <c r="AI1941" s="89">
        <v>172</v>
      </c>
      <c r="AJ1941" s="10">
        <f t="shared" si="552"/>
        <v>7</v>
      </c>
      <c r="AK1941" s="87">
        <f t="shared" si="553"/>
        <v>4.0697674418604652</v>
      </c>
      <c r="AL1941" s="90" t="s">
        <v>10149</v>
      </c>
      <c r="AM1941" s="89">
        <v>151</v>
      </c>
      <c r="AN1941" s="89">
        <v>185</v>
      </c>
      <c r="AO1941" s="10">
        <f t="shared" si="554"/>
        <v>-34</v>
      </c>
      <c r="AP1941" s="11">
        <f t="shared" si="555"/>
        <v>-18.378378378378379</v>
      </c>
      <c r="AQ1941" s="91" t="s">
        <v>6553</v>
      </c>
      <c r="AR1941" s="89">
        <v>114</v>
      </c>
      <c r="AS1941" s="89">
        <v>121</v>
      </c>
      <c r="AT1941" s="10">
        <f t="shared" si="556"/>
        <v>-7</v>
      </c>
      <c r="AU1941" s="87">
        <f t="shared" si="557"/>
        <v>-5.785123966942149</v>
      </c>
      <c r="AV1941" s="19" t="s">
        <v>10150</v>
      </c>
    </row>
    <row r="1942" spans="3:48" ht="50.1" customHeight="1">
      <c r="C1942" s="5"/>
      <c r="D1942" s="64" t="s">
        <v>3816</v>
      </c>
      <c r="E1942" s="65" t="s">
        <v>5280</v>
      </c>
      <c r="F1942" s="67" t="s">
        <v>3817</v>
      </c>
      <c r="G1942" s="29">
        <v>10969</v>
      </c>
      <c r="H1942" s="13">
        <v>10883</v>
      </c>
      <c r="I1942" s="10">
        <f t="shared" si="540"/>
        <v>86</v>
      </c>
      <c r="J1942" s="87">
        <f t="shared" si="541"/>
        <v>0.7902232840209501</v>
      </c>
      <c r="K1942" s="29">
        <v>5066</v>
      </c>
      <c r="L1942" s="13">
        <v>4653</v>
      </c>
      <c r="M1942" s="10">
        <f t="shared" si="542"/>
        <v>413</v>
      </c>
      <c r="N1942" s="87">
        <f t="shared" si="543"/>
        <v>8.8759939823769596</v>
      </c>
      <c r="O1942" s="29">
        <v>467</v>
      </c>
      <c r="P1942" s="13">
        <v>466</v>
      </c>
      <c r="Q1942" s="10">
        <f t="shared" si="544"/>
        <v>1</v>
      </c>
      <c r="R1942" s="87">
        <f t="shared" si="545"/>
        <v>0.21459227467811159</v>
      </c>
      <c r="S1942" s="29">
        <v>5436</v>
      </c>
      <c r="T1942" s="13">
        <v>5764</v>
      </c>
      <c r="U1942" s="10">
        <f t="shared" si="546"/>
        <v>-328</v>
      </c>
      <c r="V1942" s="87">
        <f t="shared" si="547"/>
        <v>-5.6904927133934766</v>
      </c>
      <c r="W1942" s="88" t="s">
        <v>5423</v>
      </c>
      <c r="X1942" s="89">
        <v>2089</v>
      </c>
      <c r="Y1942" s="89">
        <v>2369</v>
      </c>
      <c r="Z1942" s="10">
        <f t="shared" si="548"/>
        <v>-280</v>
      </c>
      <c r="AA1942" s="87">
        <f t="shared" si="549"/>
        <v>-11.819333051920641</v>
      </c>
      <c r="AB1942" s="90" t="s">
        <v>5607</v>
      </c>
      <c r="AC1942" s="89">
        <v>1536</v>
      </c>
      <c r="AD1942" s="89">
        <v>1543</v>
      </c>
      <c r="AE1942" s="10">
        <f t="shared" si="550"/>
        <v>-7</v>
      </c>
      <c r="AF1942" s="11">
        <f t="shared" si="551"/>
        <v>-0.45366169799092676</v>
      </c>
      <c r="AG1942" s="91" t="s">
        <v>5768</v>
      </c>
      <c r="AH1942" s="89">
        <v>1315</v>
      </c>
      <c r="AI1942" s="89">
        <v>1327</v>
      </c>
      <c r="AJ1942" s="10">
        <f t="shared" si="552"/>
        <v>-12</v>
      </c>
      <c r="AK1942" s="87">
        <f t="shared" si="553"/>
        <v>-0.90429540316503387</v>
      </c>
      <c r="AL1942" s="90" t="s">
        <v>10151</v>
      </c>
      <c r="AM1942" s="89">
        <v>234</v>
      </c>
      <c r="AN1942" s="89">
        <v>240</v>
      </c>
      <c r="AO1942" s="10">
        <f t="shared" si="554"/>
        <v>-6</v>
      </c>
      <c r="AP1942" s="11">
        <f t="shared" si="555"/>
        <v>-2.5</v>
      </c>
      <c r="AQ1942" s="91" t="s">
        <v>5335</v>
      </c>
      <c r="AR1942" s="89">
        <v>150</v>
      </c>
      <c r="AS1942" s="89">
        <v>150</v>
      </c>
      <c r="AT1942" s="10">
        <f t="shared" si="556"/>
        <v>0</v>
      </c>
      <c r="AU1942" s="87">
        <f t="shared" si="557"/>
        <v>0</v>
      </c>
      <c r="AV1942" s="19" t="s">
        <v>7043</v>
      </c>
    </row>
    <row r="1943" spans="3:48" ht="50.1" customHeight="1">
      <c r="C1943" s="5"/>
      <c r="D1943" s="64" t="s">
        <v>3818</v>
      </c>
      <c r="E1943" s="65" t="s">
        <v>5280</v>
      </c>
      <c r="F1943" s="67" t="s">
        <v>3819</v>
      </c>
      <c r="G1943" s="29">
        <v>10234</v>
      </c>
      <c r="H1943" s="13">
        <v>11005</v>
      </c>
      <c r="I1943" s="10">
        <f t="shared" si="540"/>
        <v>-771</v>
      </c>
      <c r="J1943" s="87">
        <f t="shared" si="541"/>
        <v>-7.0059064061790091</v>
      </c>
      <c r="K1943" s="29">
        <v>3777</v>
      </c>
      <c r="L1943" s="13">
        <v>4098</v>
      </c>
      <c r="M1943" s="10">
        <f t="shared" si="542"/>
        <v>-321</v>
      </c>
      <c r="N1943" s="87">
        <f t="shared" si="543"/>
        <v>-7.8330893118594442</v>
      </c>
      <c r="O1943" s="29">
        <v>439</v>
      </c>
      <c r="P1943" s="13">
        <v>637</v>
      </c>
      <c r="Q1943" s="10">
        <f t="shared" si="544"/>
        <v>-198</v>
      </c>
      <c r="R1943" s="87">
        <f t="shared" si="545"/>
        <v>-31.083202511773937</v>
      </c>
      <c r="S1943" s="29">
        <v>6018</v>
      </c>
      <c r="T1943" s="13">
        <v>6270</v>
      </c>
      <c r="U1943" s="10">
        <f t="shared" si="546"/>
        <v>-252</v>
      </c>
      <c r="V1943" s="87">
        <f t="shared" si="547"/>
        <v>-4.0191387559808609</v>
      </c>
      <c r="W1943" s="88" t="s">
        <v>5607</v>
      </c>
      <c r="X1943" s="89">
        <v>1854</v>
      </c>
      <c r="Y1943" s="89">
        <v>1868</v>
      </c>
      <c r="Z1943" s="10">
        <f t="shared" si="548"/>
        <v>-14</v>
      </c>
      <c r="AA1943" s="87">
        <f t="shared" si="549"/>
        <v>-0.74946466809421841</v>
      </c>
      <c r="AB1943" s="90" t="s">
        <v>8736</v>
      </c>
      <c r="AC1943" s="89">
        <v>1841</v>
      </c>
      <c r="AD1943" s="89">
        <v>1945</v>
      </c>
      <c r="AE1943" s="10">
        <f t="shared" si="550"/>
        <v>-104</v>
      </c>
      <c r="AF1943" s="11">
        <f t="shared" si="551"/>
        <v>-5.3470437017994854</v>
      </c>
      <c r="AG1943" s="91" t="s">
        <v>10152</v>
      </c>
      <c r="AH1943" s="89">
        <v>1004</v>
      </c>
      <c r="AI1943" s="89">
        <v>867</v>
      </c>
      <c r="AJ1943" s="10">
        <f t="shared" si="552"/>
        <v>137</v>
      </c>
      <c r="AK1943" s="87">
        <f t="shared" si="553"/>
        <v>15.801614763552479</v>
      </c>
      <c r="AL1943" s="90" t="s">
        <v>8033</v>
      </c>
      <c r="AM1943" s="89">
        <v>707</v>
      </c>
      <c r="AN1943" s="89">
        <v>1087</v>
      </c>
      <c r="AO1943" s="10">
        <f t="shared" si="554"/>
        <v>-380</v>
      </c>
      <c r="AP1943" s="11">
        <f t="shared" si="555"/>
        <v>-34.958601655933762</v>
      </c>
      <c r="AQ1943" s="91" t="s">
        <v>7139</v>
      </c>
      <c r="AR1943" s="89">
        <v>452</v>
      </c>
      <c r="AS1943" s="89">
        <v>305</v>
      </c>
      <c r="AT1943" s="10">
        <f t="shared" si="556"/>
        <v>147</v>
      </c>
      <c r="AU1943" s="87">
        <f t="shared" si="557"/>
        <v>48.196721311475407</v>
      </c>
      <c r="AV1943" s="19" t="s">
        <v>7044</v>
      </c>
    </row>
    <row r="1944" spans="3:48" ht="50.1" customHeight="1">
      <c r="C1944" s="5"/>
      <c r="D1944" s="64" t="s">
        <v>3820</v>
      </c>
      <c r="E1944" s="65" t="s">
        <v>5280</v>
      </c>
      <c r="F1944" s="67" t="s">
        <v>3821</v>
      </c>
      <c r="G1944" s="29">
        <v>9688</v>
      </c>
      <c r="H1944" s="13">
        <v>10552</v>
      </c>
      <c r="I1944" s="10">
        <f t="shared" si="540"/>
        <v>-864</v>
      </c>
      <c r="J1944" s="87">
        <f t="shared" si="541"/>
        <v>-8.1880212282031835</v>
      </c>
      <c r="K1944" s="29">
        <v>5275</v>
      </c>
      <c r="L1944" s="13">
        <v>6305</v>
      </c>
      <c r="M1944" s="10">
        <f t="shared" si="542"/>
        <v>-1030</v>
      </c>
      <c r="N1944" s="87">
        <f t="shared" si="543"/>
        <v>-16.336241078509119</v>
      </c>
      <c r="O1944" s="29">
        <v>111</v>
      </c>
      <c r="P1944" s="13">
        <v>111</v>
      </c>
      <c r="Q1944" s="10">
        <f t="shared" si="544"/>
        <v>0</v>
      </c>
      <c r="R1944" s="87">
        <f t="shared" si="545"/>
        <v>0</v>
      </c>
      <c r="S1944" s="29">
        <v>4302</v>
      </c>
      <c r="T1944" s="13">
        <v>4136</v>
      </c>
      <c r="U1944" s="10">
        <f t="shared" si="546"/>
        <v>166</v>
      </c>
      <c r="V1944" s="87">
        <f t="shared" si="547"/>
        <v>4.0135396518375241</v>
      </c>
      <c r="W1944" s="88" t="s">
        <v>10153</v>
      </c>
      <c r="X1944" s="89">
        <v>2444</v>
      </c>
      <c r="Y1944" s="89">
        <v>2444</v>
      </c>
      <c r="Z1944" s="10">
        <f t="shared" si="548"/>
        <v>0</v>
      </c>
      <c r="AA1944" s="87">
        <f t="shared" si="549"/>
        <v>0</v>
      </c>
      <c r="AB1944" s="90" t="s">
        <v>10154</v>
      </c>
      <c r="AC1944" s="89">
        <v>892</v>
      </c>
      <c r="AD1944" s="89">
        <v>891</v>
      </c>
      <c r="AE1944" s="10">
        <f t="shared" si="550"/>
        <v>1</v>
      </c>
      <c r="AF1944" s="11">
        <f t="shared" si="551"/>
        <v>0.11223344556677892</v>
      </c>
      <c r="AG1944" s="91" t="s">
        <v>10155</v>
      </c>
      <c r="AH1944" s="89">
        <v>354</v>
      </c>
      <c r="AI1944" s="89">
        <v>354</v>
      </c>
      <c r="AJ1944" s="10">
        <f t="shared" si="552"/>
        <v>0</v>
      </c>
      <c r="AK1944" s="87">
        <f t="shared" si="553"/>
        <v>0</v>
      </c>
      <c r="AL1944" s="90" t="s">
        <v>10156</v>
      </c>
      <c r="AM1944" s="89">
        <v>278</v>
      </c>
      <c r="AN1944" s="89">
        <v>114</v>
      </c>
      <c r="AO1944" s="10">
        <f t="shared" si="554"/>
        <v>164</v>
      </c>
      <c r="AP1944" s="11">
        <f t="shared" si="555"/>
        <v>143.85964912280701</v>
      </c>
      <c r="AQ1944" s="91" t="s">
        <v>10157</v>
      </c>
      <c r="AR1944" s="89">
        <v>139</v>
      </c>
      <c r="AS1944" s="89">
        <v>139</v>
      </c>
      <c r="AT1944" s="10">
        <f t="shared" si="556"/>
        <v>0</v>
      </c>
      <c r="AU1944" s="87">
        <f t="shared" si="557"/>
        <v>0</v>
      </c>
      <c r="AV1944" s="19" t="s">
        <v>7045</v>
      </c>
    </row>
    <row r="1945" spans="3:48" ht="50.1" customHeight="1">
      <c r="C1945" s="5"/>
      <c r="D1945" s="64" t="s">
        <v>3822</v>
      </c>
      <c r="E1945" s="65" t="s">
        <v>5280</v>
      </c>
      <c r="F1945" s="67" t="s">
        <v>3823</v>
      </c>
      <c r="G1945" s="29">
        <v>29867</v>
      </c>
      <c r="H1945" s="13">
        <v>29533</v>
      </c>
      <c r="I1945" s="10">
        <f t="shared" si="540"/>
        <v>334</v>
      </c>
      <c r="J1945" s="87">
        <f t="shared" si="541"/>
        <v>1.1309382724409982</v>
      </c>
      <c r="K1945" s="29">
        <v>9757</v>
      </c>
      <c r="L1945" s="13">
        <v>11157</v>
      </c>
      <c r="M1945" s="10">
        <f t="shared" si="542"/>
        <v>-1400</v>
      </c>
      <c r="N1945" s="87">
        <f t="shared" si="543"/>
        <v>-12.548176032983777</v>
      </c>
      <c r="O1945" s="29">
        <v>3103</v>
      </c>
      <c r="P1945" s="13">
        <v>3092</v>
      </c>
      <c r="Q1945" s="10">
        <f t="shared" si="544"/>
        <v>11</v>
      </c>
      <c r="R1945" s="87">
        <f t="shared" si="545"/>
        <v>0.35575679172056923</v>
      </c>
      <c r="S1945" s="29">
        <v>17007</v>
      </c>
      <c r="T1945" s="13">
        <v>15284</v>
      </c>
      <c r="U1945" s="10">
        <f t="shared" si="546"/>
        <v>1723</v>
      </c>
      <c r="V1945" s="87">
        <f t="shared" si="547"/>
        <v>11.273226903951846</v>
      </c>
      <c r="W1945" s="88" t="s">
        <v>5363</v>
      </c>
      <c r="X1945" s="89">
        <v>11134</v>
      </c>
      <c r="Y1945" s="89">
        <v>9846</v>
      </c>
      <c r="Z1945" s="10">
        <f t="shared" si="548"/>
        <v>1288</v>
      </c>
      <c r="AA1945" s="87">
        <f t="shared" si="549"/>
        <v>13.081454397724965</v>
      </c>
      <c r="AB1945" s="90" t="s">
        <v>5423</v>
      </c>
      <c r="AC1945" s="89">
        <v>2925</v>
      </c>
      <c r="AD1945" s="89">
        <v>2655</v>
      </c>
      <c r="AE1945" s="10">
        <f t="shared" si="550"/>
        <v>270</v>
      </c>
      <c r="AF1945" s="11">
        <f t="shared" si="551"/>
        <v>10.16949152542373</v>
      </c>
      <c r="AG1945" s="91" t="s">
        <v>10158</v>
      </c>
      <c r="AH1945" s="89">
        <v>1000</v>
      </c>
      <c r="AI1945" s="89">
        <v>1008</v>
      </c>
      <c r="AJ1945" s="10">
        <f t="shared" si="552"/>
        <v>-8</v>
      </c>
      <c r="AK1945" s="87">
        <f t="shared" si="553"/>
        <v>-0.79365079365079361</v>
      </c>
      <c r="AL1945" s="90" t="s">
        <v>10159</v>
      </c>
      <c r="AM1945" s="89">
        <v>789</v>
      </c>
      <c r="AN1945" s="89">
        <v>721</v>
      </c>
      <c r="AO1945" s="10">
        <f t="shared" si="554"/>
        <v>68</v>
      </c>
      <c r="AP1945" s="11">
        <f t="shared" si="555"/>
        <v>9.4313453536754501</v>
      </c>
      <c r="AQ1945" s="91" t="s">
        <v>5658</v>
      </c>
      <c r="AR1945" s="89">
        <v>385</v>
      </c>
      <c r="AS1945" s="89">
        <v>383</v>
      </c>
      <c r="AT1945" s="10">
        <f t="shared" si="556"/>
        <v>2</v>
      </c>
      <c r="AU1945" s="87">
        <f t="shared" si="557"/>
        <v>0.52219321148825071</v>
      </c>
      <c r="AV1945" s="19" t="s">
        <v>7046</v>
      </c>
    </row>
    <row r="1946" spans="3:48" ht="50.1" customHeight="1">
      <c r="C1946" s="5"/>
      <c r="D1946" s="64" t="s">
        <v>3824</v>
      </c>
      <c r="E1946" s="65" t="s">
        <v>5280</v>
      </c>
      <c r="F1946" s="67" t="s">
        <v>3825</v>
      </c>
      <c r="G1946" s="29">
        <v>16069</v>
      </c>
      <c r="H1946" s="13">
        <v>16350</v>
      </c>
      <c r="I1946" s="10">
        <f t="shared" si="540"/>
        <v>-281</v>
      </c>
      <c r="J1946" s="87">
        <f t="shared" si="541"/>
        <v>-1.7186544342507646</v>
      </c>
      <c r="K1946" s="29">
        <v>6718</v>
      </c>
      <c r="L1946" s="13">
        <v>6909</v>
      </c>
      <c r="M1946" s="10">
        <f t="shared" si="542"/>
        <v>-191</v>
      </c>
      <c r="N1946" s="87">
        <f t="shared" si="543"/>
        <v>-2.7645100593428862</v>
      </c>
      <c r="O1946" s="29">
        <v>1439</v>
      </c>
      <c r="P1946" s="13">
        <v>1692</v>
      </c>
      <c r="Q1946" s="10">
        <f t="shared" si="544"/>
        <v>-253</v>
      </c>
      <c r="R1946" s="87">
        <f t="shared" si="545"/>
        <v>-14.952718676122931</v>
      </c>
      <c r="S1946" s="29">
        <v>7911</v>
      </c>
      <c r="T1946" s="13">
        <v>7748</v>
      </c>
      <c r="U1946" s="10">
        <f t="shared" si="546"/>
        <v>163</v>
      </c>
      <c r="V1946" s="87">
        <f t="shared" si="547"/>
        <v>2.1037687145069697</v>
      </c>
      <c r="W1946" s="88" t="s">
        <v>10160</v>
      </c>
      <c r="X1946" s="89">
        <v>3598</v>
      </c>
      <c r="Y1946" s="89">
        <v>3574</v>
      </c>
      <c r="Z1946" s="10">
        <f t="shared" si="548"/>
        <v>24</v>
      </c>
      <c r="AA1946" s="87">
        <f t="shared" si="549"/>
        <v>0.67151650811415786</v>
      </c>
      <c r="AB1946" s="90" t="s">
        <v>10161</v>
      </c>
      <c r="AC1946" s="89">
        <v>2910</v>
      </c>
      <c r="AD1946" s="89">
        <v>2959</v>
      </c>
      <c r="AE1946" s="10">
        <f t="shared" si="550"/>
        <v>-49</v>
      </c>
      <c r="AF1946" s="11">
        <f t="shared" si="551"/>
        <v>-1.6559648529908753</v>
      </c>
      <c r="AG1946" s="91" t="s">
        <v>10162</v>
      </c>
      <c r="AH1946" s="89">
        <v>791</v>
      </c>
      <c r="AI1946" s="89">
        <v>788</v>
      </c>
      <c r="AJ1946" s="10">
        <f t="shared" si="552"/>
        <v>3</v>
      </c>
      <c r="AK1946" s="87">
        <f t="shared" si="553"/>
        <v>0.38071065989847719</v>
      </c>
      <c r="AL1946" s="90" t="s">
        <v>10163</v>
      </c>
      <c r="AM1946" s="89">
        <v>115</v>
      </c>
      <c r="AN1946" s="89">
        <v>26</v>
      </c>
      <c r="AO1946" s="10">
        <f t="shared" si="554"/>
        <v>89</v>
      </c>
      <c r="AP1946" s="11">
        <f t="shared" si="555"/>
        <v>342.30769230769226</v>
      </c>
      <c r="AQ1946" s="91" t="s">
        <v>10164</v>
      </c>
      <c r="AR1946" s="89">
        <v>115</v>
      </c>
      <c r="AS1946" s="89">
        <v>72</v>
      </c>
      <c r="AT1946" s="10">
        <f t="shared" si="556"/>
        <v>43</v>
      </c>
      <c r="AU1946" s="87">
        <f t="shared" si="557"/>
        <v>59.722222222222221</v>
      </c>
      <c r="AV1946" s="21" t="s">
        <v>10165</v>
      </c>
    </row>
    <row r="1947" spans="3:48" ht="50.1" customHeight="1">
      <c r="C1947" s="5"/>
      <c r="D1947" s="64" t="s">
        <v>3826</v>
      </c>
      <c r="E1947" s="65" t="s">
        <v>5280</v>
      </c>
      <c r="F1947" s="67" t="s">
        <v>3827</v>
      </c>
      <c r="G1947" s="29">
        <v>9761</v>
      </c>
      <c r="H1947" s="13">
        <v>9708</v>
      </c>
      <c r="I1947" s="10">
        <f t="shared" si="540"/>
        <v>53</v>
      </c>
      <c r="J1947" s="87">
        <f t="shared" si="541"/>
        <v>0.54594149155335803</v>
      </c>
      <c r="K1947" s="29">
        <v>6013</v>
      </c>
      <c r="L1947" s="13">
        <v>6136</v>
      </c>
      <c r="M1947" s="10">
        <f t="shared" si="542"/>
        <v>-123</v>
      </c>
      <c r="N1947" s="87">
        <f t="shared" si="543"/>
        <v>-2.0045632333767927</v>
      </c>
      <c r="O1947" s="29">
        <v>136</v>
      </c>
      <c r="P1947" s="13">
        <v>136</v>
      </c>
      <c r="Q1947" s="10">
        <f t="shared" si="544"/>
        <v>0</v>
      </c>
      <c r="R1947" s="87">
        <f t="shared" si="545"/>
        <v>0</v>
      </c>
      <c r="S1947" s="29">
        <v>3613</v>
      </c>
      <c r="T1947" s="13">
        <v>3436</v>
      </c>
      <c r="U1947" s="10">
        <f t="shared" si="546"/>
        <v>177</v>
      </c>
      <c r="V1947" s="87">
        <f t="shared" si="547"/>
        <v>5.1513387660069849</v>
      </c>
      <c r="W1947" s="88" t="s">
        <v>5628</v>
      </c>
      <c r="X1947" s="89">
        <v>1860</v>
      </c>
      <c r="Y1947" s="89">
        <v>1865</v>
      </c>
      <c r="Z1947" s="10">
        <f t="shared" si="548"/>
        <v>-5</v>
      </c>
      <c r="AA1947" s="87">
        <f t="shared" si="549"/>
        <v>-0.26809651474530832</v>
      </c>
      <c r="AB1947" s="90" t="s">
        <v>5557</v>
      </c>
      <c r="AC1947" s="89">
        <v>580</v>
      </c>
      <c r="AD1947" s="89">
        <v>620</v>
      </c>
      <c r="AE1947" s="10">
        <f t="shared" si="550"/>
        <v>-40</v>
      </c>
      <c r="AF1947" s="11">
        <f t="shared" si="551"/>
        <v>-6.4516129032258061</v>
      </c>
      <c r="AG1947" s="91" t="s">
        <v>7267</v>
      </c>
      <c r="AH1947" s="89">
        <v>285</v>
      </c>
      <c r="AI1947" s="89">
        <v>285</v>
      </c>
      <c r="AJ1947" s="10">
        <f t="shared" si="552"/>
        <v>0</v>
      </c>
      <c r="AK1947" s="87">
        <f t="shared" si="553"/>
        <v>0</v>
      </c>
      <c r="AL1947" s="90" t="s">
        <v>5544</v>
      </c>
      <c r="AM1947" s="89">
        <v>271</v>
      </c>
      <c r="AN1947" s="89">
        <v>318</v>
      </c>
      <c r="AO1947" s="10">
        <f t="shared" si="554"/>
        <v>-47</v>
      </c>
      <c r="AP1947" s="11">
        <f t="shared" si="555"/>
        <v>-14.779874213836477</v>
      </c>
      <c r="AQ1947" s="91" t="s">
        <v>5444</v>
      </c>
      <c r="AR1947" s="89">
        <v>151</v>
      </c>
      <c r="AS1947" s="89">
        <v>51</v>
      </c>
      <c r="AT1947" s="10">
        <f t="shared" si="556"/>
        <v>100</v>
      </c>
      <c r="AU1947" s="87">
        <f t="shared" si="557"/>
        <v>196.07843137254901</v>
      </c>
      <c r="AV1947" s="21" t="s">
        <v>10166</v>
      </c>
    </row>
    <row r="1948" spans="3:48" ht="50.1" customHeight="1">
      <c r="C1948" s="5"/>
      <c r="D1948" s="64" t="s">
        <v>3828</v>
      </c>
      <c r="E1948" s="65" t="s">
        <v>5280</v>
      </c>
      <c r="F1948" s="67" t="s">
        <v>3829</v>
      </c>
      <c r="G1948" s="29">
        <v>4230</v>
      </c>
      <c r="H1948" s="13">
        <v>4107</v>
      </c>
      <c r="I1948" s="10">
        <f t="shared" si="540"/>
        <v>123</v>
      </c>
      <c r="J1948" s="87">
        <f t="shared" si="541"/>
        <v>2.9948867786705624</v>
      </c>
      <c r="K1948" s="29">
        <v>2402</v>
      </c>
      <c r="L1948" s="13">
        <v>2284</v>
      </c>
      <c r="M1948" s="10">
        <f t="shared" si="542"/>
        <v>118</v>
      </c>
      <c r="N1948" s="87">
        <f t="shared" si="543"/>
        <v>5.166374781085814</v>
      </c>
      <c r="O1948" s="29">
        <v>420</v>
      </c>
      <c r="P1948" s="13">
        <v>420</v>
      </c>
      <c r="Q1948" s="10">
        <f t="shared" si="544"/>
        <v>0</v>
      </c>
      <c r="R1948" s="87">
        <f t="shared" si="545"/>
        <v>0</v>
      </c>
      <c r="S1948" s="29">
        <v>1408</v>
      </c>
      <c r="T1948" s="13">
        <v>1403</v>
      </c>
      <c r="U1948" s="10">
        <f t="shared" si="546"/>
        <v>5</v>
      </c>
      <c r="V1948" s="87">
        <f t="shared" si="547"/>
        <v>0.35637918745545261</v>
      </c>
      <c r="W1948" s="88" t="s">
        <v>5557</v>
      </c>
      <c r="X1948" s="89">
        <v>1107</v>
      </c>
      <c r="Y1948" s="89">
        <v>1105</v>
      </c>
      <c r="Z1948" s="10">
        <f t="shared" si="548"/>
        <v>2</v>
      </c>
      <c r="AA1948" s="87">
        <f t="shared" si="549"/>
        <v>0.18099547511312217</v>
      </c>
      <c r="AB1948" s="90" t="s">
        <v>5389</v>
      </c>
      <c r="AC1948" s="89">
        <v>104</v>
      </c>
      <c r="AD1948" s="89">
        <v>104</v>
      </c>
      <c r="AE1948" s="10">
        <f t="shared" si="550"/>
        <v>0</v>
      </c>
      <c r="AF1948" s="11">
        <f t="shared" si="551"/>
        <v>0</v>
      </c>
      <c r="AG1948" s="91" t="s">
        <v>5412</v>
      </c>
      <c r="AH1948" s="89">
        <v>64</v>
      </c>
      <c r="AI1948" s="89">
        <v>64</v>
      </c>
      <c r="AJ1948" s="10">
        <f t="shared" si="552"/>
        <v>0</v>
      </c>
      <c r="AK1948" s="87">
        <f t="shared" si="553"/>
        <v>0</v>
      </c>
      <c r="AL1948" s="90" t="s">
        <v>5335</v>
      </c>
      <c r="AM1948" s="89">
        <v>64</v>
      </c>
      <c r="AN1948" s="89">
        <v>64</v>
      </c>
      <c r="AO1948" s="10">
        <f t="shared" si="554"/>
        <v>0</v>
      </c>
      <c r="AP1948" s="11">
        <f t="shared" si="555"/>
        <v>0</v>
      </c>
      <c r="AQ1948" s="91" t="s">
        <v>10167</v>
      </c>
      <c r="AR1948" s="89">
        <v>42</v>
      </c>
      <c r="AS1948" s="89">
        <v>42</v>
      </c>
      <c r="AT1948" s="10">
        <f t="shared" si="556"/>
        <v>0</v>
      </c>
      <c r="AU1948" s="87">
        <f t="shared" si="557"/>
        <v>0</v>
      </c>
      <c r="AV1948" s="19" t="s">
        <v>10168</v>
      </c>
    </row>
    <row r="1949" spans="3:48" ht="50.1" customHeight="1">
      <c r="C1949" s="5"/>
      <c r="D1949" s="64" t="s">
        <v>3830</v>
      </c>
      <c r="E1949" s="65" t="s">
        <v>5280</v>
      </c>
      <c r="F1949" s="67" t="s">
        <v>3831</v>
      </c>
      <c r="G1949" s="29">
        <v>1800</v>
      </c>
      <c r="H1949" s="13">
        <v>1809</v>
      </c>
      <c r="I1949" s="10">
        <f t="shared" si="540"/>
        <v>-9</v>
      </c>
      <c r="J1949" s="87">
        <f t="shared" si="541"/>
        <v>-0.49751243781094528</v>
      </c>
      <c r="K1949" s="29">
        <v>827</v>
      </c>
      <c r="L1949" s="13">
        <v>857</v>
      </c>
      <c r="M1949" s="10">
        <f t="shared" si="542"/>
        <v>-30</v>
      </c>
      <c r="N1949" s="87">
        <f t="shared" si="543"/>
        <v>-3.5005834305717616</v>
      </c>
      <c r="O1949" s="29">
        <v>386</v>
      </c>
      <c r="P1949" s="13">
        <v>375</v>
      </c>
      <c r="Q1949" s="10">
        <f t="shared" si="544"/>
        <v>11</v>
      </c>
      <c r="R1949" s="87">
        <f t="shared" si="545"/>
        <v>2.9333333333333331</v>
      </c>
      <c r="S1949" s="29">
        <v>586</v>
      </c>
      <c r="T1949" s="13">
        <v>577</v>
      </c>
      <c r="U1949" s="10">
        <f t="shared" si="546"/>
        <v>9</v>
      </c>
      <c r="V1949" s="87">
        <f t="shared" si="547"/>
        <v>1.559792027729636</v>
      </c>
      <c r="W1949" s="88" t="s">
        <v>5346</v>
      </c>
      <c r="X1949" s="89">
        <v>180</v>
      </c>
      <c r="Y1949" s="89">
        <v>180</v>
      </c>
      <c r="Z1949" s="10">
        <f t="shared" si="548"/>
        <v>0</v>
      </c>
      <c r="AA1949" s="87">
        <f t="shared" si="549"/>
        <v>0</v>
      </c>
      <c r="AB1949" s="90" t="s">
        <v>5412</v>
      </c>
      <c r="AC1949" s="89">
        <v>153.84899999999999</v>
      </c>
      <c r="AD1949" s="89">
        <v>154.983</v>
      </c>
      <c r="AE1949" s="10">
        <f t="shared" si="550"/>
        <v>-1.1340000000000146</v>
      </c>
      <c r="AF1949" s="11">
        <f t="shared" si="551"/>
        <v>-0.73169315344264496</v>
      </c>
      <c r="AG1949" s="91" t="s">
        <v>5378</v>
      </c>
      <c r="AH1949" s="89">
        <v>142.28</v>
      </c>
      <c r="AI1949" s="89">
        <v>132.28</v>
      </c>
      <c r="AJ1949" s="10">
        <f t="shared" si="552"/>
        <v>10</v>
      </c>
      <c r="AK1949" s="87">
        <f t="shared" si="553"/>
        <v>7.5597218022376778</v>
      </c>
      <c r="AL1949" s="90" t="s">
        <v>10169</v>
      </c>
      <c r="AM1949" s="89">
        <v>88</v>
      </c>
      <c r="AN1949" s="89">
        <v>88</v>
      </c>
      <c r="AO1949" s="10">
        <f t="shared" si="554"/>
        <v>0</v>
      </c>
      <c r="AP1949" s="11">
        <f t="shared" si="555"/>
        <v>0</v>
      </c>
      <c r="AQ1949" s="91" t="s">
        <v>10170</v>
      </c>
      <c r="AR1949" s="89">
        <v>21</v>
      </c>
      <c r="AS1949" s="89">
        <v>21</v>
      </c>
      <c r="AT1949" s="10">
        <f t="shared" si="556"/>
        <v>0</v>
      </c>
      <c r="AU1949" s="87">
        <f t="shared" si="557"/>
        <v>0</v>
      </c>
      <c r="AV1949" s="19" t="s">
        <v>7047</v>
      </c>
    </row>
    <row r="1950" spans="3:48" ht="50.1" customHeight="1">
      <c r="C1950" s="5"/>
      <c r="D1950" s="64" t="s">
        <v>3832</v>
      </c>
      <c r="E1950" s="65" t="s">
        <v>5280</v>
      </c>
      <c r="F1950" s="67" t="s">
        <v>3833</v>
      </c>
      <c r="G1950" s="29">
        <v>2219</v>
      </c>
      <c r="H1950" s="13">
        <v>2152</v>
      </c>
      <c r="I1950" s="10">
        <f t="shared" si="540"/>
        <v>67</v>
      </c>
      <c r="J1950" s="87">
        <f t="shared" si="541"/>
        <v>3.1133828996282529</v>
      </c>
      <c r="K1950" s="29">
        <v>982</v>
      </c>
      <c r="L1950" s="13">
        <v>943</v>
      </c>
      <c r="M1950" s="10">
        <f t="shared" si="542"/>
        <v>39</v>
      </c>
      <c r="N1950" s="87">
        <f t="shared" si="543"/>
        <v>4.135737009544008</v>
      </c>
      <c r="O1950" s="29">
        <v>72</v>
      </c>
      <c r="P1950" s="13">
        <v>92</v>
      </c>
      <c r="Q1950" s="10">
        <f t="shared" si="544"/>
        <v>-20</v>
      </c>
      <c r="R1950" s="87">
        <f t="shared" si="545"/>
        <v>-21.739130434782609</v>
      </c>
      <c r="S1950" s="29">
        <v>1165</v>
      </c>
      <c r="T1950" s="13">
        <v>1117</v>
      </c>
      <c r="U1950" s="10">
        <f t="shared" si="546"/>
        <v>48</v>
      </c>
      <c r="V1950" s="87">
        <f t="shared" si="547"/>
        <v>4.2972247090420774</v>
      </c>
      <c r="W1950" s="88" t="s">
        <v>5444</v>
      </c>
      <c r="X1950" s="89">
        <v>405</v>
      </c>
      <c r="Y1950" s="89">
        <v>414</v>
      </c>
      <c r="Z1950" s="10">
        <f t="shared" si="548"/>
        <v>-9</v>
      </c>
      <c r="AA1950" s="87">
        <f t="shared" si="549"/>
        <v>-2.1739130434782608</v>
      </c>
      <c r="AB1950" s="90" t="s">
        <v>10171</v>
      </c>
      <c r="AC1950" s="89">
        <v>237</v>
      </c>
      <c r="AD1950" s="89">
        <v>223</v>
      </c>
      <c r="AE1950" s="10">
        <f t="shared" si="550"/>
        <v>14</v>
      </c>
      <c r="AF1950" s="11">
        <f t="shared" si="551"/>
        <v>6.2780269058295968</v>
      </c>
      <c r="AG1950" s="91" t="s">
        <v>10172</v>
      </c>
      <c r="AH1950" s="89">
        <v>135</v>
      </c>
      <c r="AI1950" s="89">
        <v>93</v>
      </c>
      <c r="AJ1950" s="10">
        <f t="shared" si="552"/>
        <v>42</v>
      </c>
      <c r="AK1950" s="87">
        <f t="shared" si="553"/>
        <v>45.161290322580641</v>
      </c>
      <c r="AL1950" s="90" t="s">
        <v>5654</v>
      </c>
      <c r="AM1950" s="89">
        <v>101</v>
      </c>
      <c r="AN1950" s="89">
        <v>101</v>
      </c>
      <c r="AO1950" s="10">
        <f t="shared" si="554"/>
        <v>0</v>
      </c>
      <c r="AP1950" s="11">
        <f t="shared" si="555"/>
        <v>0</v>
      </c>
      <c r="AQ1950" s="91" t="s">
        <v>10173</v>
      </c>
      <c r="AR1950" s="89">
        <v>100</v>
      </c>
      <c r="AS1950" s="89">
        <v>100</v>
      </c>
      <c r="AT1950" s="10">
        <f t="shared" si="556"/>
        <v>0</v>
      </c>
      <c r="AU1950" s="87">
        <f t="shared" si="557"/>
        <v>0</v>
      </c>
      <c r="AV1950" s="19" t="s">
        <v>7048</v>
      </c>
    </row>
    <row r="1951" spans="3:48" ht="50.1" customHeight="1">
      <c r="C1951" s="5"/>
      <c r="D1951" s="64" t="s">
        <v>3834</v>
      </c>
      <c r="E1951" s="65" t="s">
        <v>5280</v>
      </c>
      <c r="F1951" s="67" t="s">
        <v>3835</v>
      </c>
      <c r="G1951" s="29">
        <v>8032</v>
      </c>
      <c r="H1951" s="13">
        <v>7854</v>
      </c>
      <c r="I1951" s="10">
        <f t="shared" si="540"/>
        <v>178</v>
      </c>
      <c r="J1951" s="87">
        <f t="shared" si="541"/>
        <v>2.2663610898905016</v>
      </c>
      <c r="K1951" s="29">
        <v>3420</v>
      </c>
      <c r="L1951" s="13">
        <v>3224</v>
      </c>
      <c r="M1951" s="10">
        <f t="shared" si="542"/>
        <v>196</v>
      </c>
      <c r="N1951" s="87">
        <f t="shared" si="543"/>
        <v>6.0794044665012406</v>
      </c>
      <c r="O1951" s="29">
        <v>1221</v>
      </c>
      <c r="P1951" s="13">
        <v>1234</v>
      </c>
      <c r="Q1951" s="10">
        <f t="shared" si="544"/>
        <v>-13</v>
      </c>
      <c r="R1951" s="87">
        <f t="shared" si="545"/>
        <v>-1.0534846029173419</v>
      </c>
      <c r="S1951" s="29">
        <v>3391</v>
      </c>
      <c r="T1951" s="13">
        <v>3397</v>
      </c>
      <c r="U1951" s="10">
        <f t="shared" si="546"/>
        <v>-6</v>
      </c>
      <c r="V1951" s="87">
        <f t="shared" si="547"/>
        <v>-0.17662643508978509</v>
      </c>
      <c r="W1951" s="88" t="s">
        <v>10174</v>
      </c>
      <c r="X1951" s="89">
        <v>607</v>
      </c>
      <c r="Y1951" s="89">
        <v>607</v>
      </c>
      <c r="Z1951" s="10">
        <f t="shared" si="548"/>
        <v>0</v>
      </c>
      <c r="AA1951" s="87">
        <f t="shared" si="549"/>
        <v>0</v>
      </c>
      <c r="AB1951" s="90" t="s">
        <v>10175</v>
      </c>
      <c r="AC1951" s="89">
        <v>552</v>
      </c>
      <c r="AD1951" s="89">
        <v>428</v>
      </c>
      <c r="AE1951" s="10">
        <f t="shared" si="550"/>
        <v>124</v>
      </c>
      <c r="AF1951" s="11">
        <f t="shared" si="551"/>
        <v>28.971962616822427</v>
      </c>
      <c r="AG1951" s="91" t="s">
        <v>5335</v>
      </c>
      <c r="AH1951" s="89">
        <v>509</v>
      </c>
      <c r="AI1951" s="89">
        <v>507</v>
      </c>
      <c r="AJ1951" s="10">
        <f t="shared" si="552"/>
        <v>2</v>
      </c>
      <c r="AK1951" s="87">
        <f t="shared" si="553"/>
        <v>0.39447731755424065</v>
      </c>
      <c r="AL1951" s="90" t="s">
        <v>10176</v>
      </c>
      <c r="AM1951" s="89">
        <v>455</v>
      </c>
      <c r="AN1951" s="89">
        <v>471</v>
      </c>
      <c r="AO1951" s="10">
        <f t="shared" si="554"/>
        <v>-16</v>
      </c>
      <c r="AP1951" s="11">
        <f t="shared" si="555"/>
        <v>-3.397027600849257</v>
      </c>
      <c r="AQ1951" s="91" t="s">
        <v>10177</v>
      </c>
      <c r="AR1951" s="89">
        <v>228</v>
      </c>
      <c r="AS1951" s="89">
        <v>224</v>
      </c>
      <c r="AT1951" s="10">
        <f t="shared" si="556"/>
        <v>4</v>
      </c>
      <c r="AU1951" s="87">
        <f t="shared" si="557"/>
        <v>1.7857142857142856</v>
      </c>
      <c r="AV1951" s="19" t="s">
        <v>7049</v>
      </c>
    </row>
    <row r="1952" spans="3:48" ht="50.1" customHeight="1">
      <c r="C1952" s="5"/>
      <c r="D1952" s="64" t="s">
        <v>3836</v>
      </c>
      <c r="E1952" s="65" t="s">
        <v>5280</v>
      </c>
      <c r="F1952" s="67" t="s">
        <v>3837</v>
      </c>
      <c r="G1952" s="29">
        <v>1993</v>
      </c>
      <c r="H1952" s="13">
        <v>2145</v>
      </c>
      <c r="I1952" s="10">
        <f t="shared" si="540"/>
        <v>-152</v>
      </c>
      <c r="J1952" s="87">
        <f t="shared" si="541"/>
        <v>-7.086247086247087</v>
      </c>
      <c r="K1952" s="29">
        <v>687</v>
      </c>
      <c r="L1952" s="13">
        <v>719</v>
      </c>
      <c r="M1952" s="10">
        <f t="shared" si="542"/>
        <v>-32</v>
      </c>
      <c r="N1952" s="87">
        <f t="shared" si="543"/>
        <v>-4.4506258692628649</v>
      </c>
      <c r="O1952" s="29">
        <v>30</v>
      </c>
      <c r="P1952" s="13">
        <v>30</v>
      </c>
      <c r="Q1952" s="10">
        <f t="shared" si="544"/>
        <v>0</v>
      </c>
      <c r="R1952" s="87">
        <f t="shared" si="545"/>
        <v>0</v>
      </c>
      <c r="S1952" s="29">
        <v>1275</v>
      </c>
      <c r="T1952" s="13">
        <v>1395</v>
      </c>
      <c r="U1952" s="10">
        <f t="shared" si="546"/>
        <v>-120</v>
      </c>
      <c r="V1952" s="87">
        <f t="shared" si="547"/>
        <v>-8.6021505376344098</v>
      </c>
      <c r="W1952" s="88" t="s">
        <v>5373</v>
      </c>
      <c r="X1952" s="89">
        <v>449</v>
      </c>
      <c r="Y1952" s="89">
        <v>492</v>
      </c>
      <c r="Z1952" s="10">
        <f t="shared" si="548"/>
        <v>-43</v>
      </c>
      <c r="AA1952" s="87">
        <f t="shared" si="549"/>
        <v>-8.7398373983739841</v>
      </c>
      <c r="AB1952" s="90" t="s">
        <v>5404</v>
      </c>
      <c r="AC1952" s="89">
        <v>361</v>
      </c>
      <c r="AD1952" s="89">
        <v>361</v>
      </c>
      <c r="AE1952" s="10">
        <f t="shared" si="550"/>
        <v>0</v>
      </c>
      <c r="AF1952" s="11">
        <f t="shared" si="551"/>
        <v>0</v>
      </c>
      <c r="AG1952" s="91" t="s">
        <v>10178</v>
      </c>
      <c r="AH1952" s="89">
        <v>350</v>
      </c>
      <c r="AI1952" s="89">
        <v>349</v>
      </c>
      <c r="AJ1952" s="10">
        <f t="shared" si="552"/>
        <v>1</v>
      </c>
      <c r="AK1952" s="87">
        <f t="shared" si="553"/>
        <v>0.28653295128939826</v>
      </c>
      <c r="AL1952" s="90" t="s">
        <v>5335</v>
      </c>
      <c r="AM1952" s="89">
        <v>102</v>
      </c>
      <c r="AN1952" s="89">
        <v>102</v>
      </c>
      <c r="AO1952" s="10">
        <f t="shared" si="554"/>
        <v>0</v>
      </c>
      <c r="AP1952" s="11">
        <f t="shared" si="555"/>
        <v>0</v>
      </c>
      <c r="AQ1952" s="91" t="s">
        <v>6460</v>
      </c>
      <c r="AR1952" s="89">
        <v>6</v>
      </c>
      <c r="AS1952" s="89">
        <v>6</v>
      </c>
      <c r="AT1952" s="10">
        <f t="shared" si="556"/>
        <v>0</v>
      </c>
      <c r="AU1952" s="87">
        <f t="shared" si="557"/>
        <v>0</v>
      </c>
      <c r="AV1952" s="19" t="s">
        <v>7050</v>
      </c>
    </row>
    <row r="1953" spans="3:48" ht="50.1" customHeight="1">
      <c r="C1953" s="5"/>
      <c r="D1953" s="64" t="s">
        <v>3838</v>
      </c>
      <c r="E1953" s="65" t="s">
        <v>5280</v>
      </c>
      <c r="F1953" s="67" t="s">
        <v>3839</v>
      </c>
      <c r="G1953" s="29">
        <v>8816</v>
      </c>
      <c r="H1953" s="13">
        <v>9873</v>
      </c>
      <c r="I1953" s="10">
        <f t="shared" si="540"/>
        <v>-1057</v>
      </c>
      <c r="J1953" s="87">
        <f t="shared" si="541"/>
        <v>-10.705965765218274</v>
      </c>
      <c r="K1953" s="29">
        <v>3963</v>
      </c>
      <c r="L1953" s="13">
        <v>5148</v>
      </c>
      <c r="M1953" s="10">
        <f t="shared" si="542"/>
        <v>-1185</v>
      </c>
      <c r="N1953" s="87">
        <f t="shared" si="543"/>
        <v>-23.018648018648019</v>
      </c>
      <c r="O1953" s="29">
        <v>1189</v>
      </c>
      <c r="P1953" s="13">
        <v>1188</v>
      </c>
      <c r="Q1953" s="10">
        <f t="shared" si="544"/>
        <v>1</v>
      </c>
      <c r="R1953" s="87">
        <f t="shared" si="545"/>
        <v>8.4175084175084167E-2</v>
      </c>
      <c r="S1953" s="29">
        <v>3664</v>
      </c>
      <c r="T1953" s="13">
        <v>3537</v>
      </c>
      <c r="U1953" s="10">
        <f t="shared" si="546"/>
        <v>127</v>
      </c>
      <c r="V1953" s="87">
        <f t="shared" si="547"/>
        <v>3.5906135142776368</v>
      </c>
      <c r="W1953" s="88" t="s">
        <v>10179</v>
      </c>
      <c r="X1953" s="89">
        <v>1388</v>
      </c>
      <c r="Y1953" s="89">
        <v>1481</v>
      </c>
      <c r="Z1953" s="10">
        <f t="shared" si="548"/>
        <v>-93</v>
      </c>
      <c r="AA1953" s="87">
        <f t="shared" si="549"/>
        <v>-6.2795408507765025</v>
      </c>
      <c r="AB1953" s="90" t="s">
        <v>10180</v>
      </c>
      <c r="AC1953" s="89">
        <v>995</v>
      </c>
      <c r="AD1953" s="89">
        <v>984</v>
      </c>
      <c r="AE1953" s="10">
        <f t="shared" si="550"/>
        <v>11</v>
      </c>
      <c r="AF1953" s="11">
        <f t="shared" si="551"/>
        <v>1.1178861788617886</v>
      </c>
      <c r="AG1953" s="91" t="s">
        <v>10181</v>
      </c>
      <c r="AH1953" s="89">
        <v>640</v>
      </c>
      <c r="AI1953" s="89">
        <v>667</v>
      </c>
      <c r="AJ1953" s="10">
        <f t="shared" si="552"/>
        <v>-27</v>
      </c>
      <c r="AK1953" s="87">
        <f t="shared" si="553"/>
        <v>-4.0479760119940025</v>
      </c>
      <c r="AL1953" s="90" t="s">
        <v>10182</v>
      </c>
      <c r="AM1953" s="89">
        <v>125</v>
      </c>
      <c r="AN1953" s="89">
        <v>125</v>
      </c>
      <c r="AO1953" s="10">
        <f t="shared" si="554"/>
        <v>0</v>
      </c>
      <c r="AP1953" s="11">
        <f t="shared" si="555"/>
        <v>0</v>
      </c>
      <c r="AQ1953" s="91" t="s">
        <v>10183</v>
      </c>
      <c r="AR1953" s="89">
        <v>102</v>
      </c>
      <c r="AS1953" s="89">
        <v>1</v>
      </c>
      <c r="AT1953" s="10">
        <f t="shared" si="556"/>
        <v>101</v>
      </c>
      <c r="AU1953" s="87">
        <f t="shared" si="557"/>
        <v>10100</v>
      </c>
      <c r="AV1953" s="19" t="s">
        <v>7051</v>
      </c>
    </row>
    <row r="1954" spans="3:48" ht="50.1" customHeight="1">
      <c r="C1954" s="5"/>
      <c r="D1954" s="64" t="s">
        <v>3840</v>
      </c>
      <c r="E1954" s="65" t="s">
        <v>5280</v>
      </c>
      <c r="F1954" s="67" t="s">
        <v>3841</v>
      </c>
      <c r="G1954" s="29">
        <v>2864</v>
      </c>
      <c r="H1954" s="13">
        <v>2596</v>
      </c>
      <c r="I1954" s="10">
        <f t="shared" si="540"/>
        <v>268</v>
      </c>
      <c r="J1954" s="87">
        <f t="shared" si="541"/>
        <v>10.323574730354391</v>
      </c>
      <c r="K1954" s="29">
        <v>2715</v>
      </c>
      <c r="L1954" s="13">
        <v>2451</v>
      </c>
      <c r="M1954" s="10">
        <f t="shared" si="542"/>
        <v>264</v>
      </c>
      <c r="N1954" s="87">
        <f t="shared" si="543"/>
        <v>10.771113831089352</v>
      </c>
      <c r="O1954" s="29">
        <v>1</v>
      </c>
      <c r="P1954" s="13">
        <v>1</v>
      </c>
      <c r="Q1954" s="10">
        <f t="shared" si="544"/>
        <v>0</v>
      </c>
      <c r="R1954" s="87">
        <f t="shared" si="545"/>
        <v>0</v>
      </c>
      <c r="S1954" s="29">
        <v>147</v>
      </c>
      <c r="T1954" s="13">
        <v>143</v>
      </c>
      <c r="U1954" s="10">
        <f t="shared" si="546"/>
        <v>4</v>
      </c>
      <c r="V1954" s="87">
        <f t="shared" si="547"/>
        <v>2.7972027972027971</v>
      </c>
      <c r="W1954" s="88" t="s">
        <v>10184</v>
      </c>
      <c r="X1954" s="89">
        <v>128</v>
      </c>
      <c r="Y1954" s="89">
        <v>128</v>
      </c>
      <c r="Z1954" s="10">
        <f t="shared" si="548"/>
        <v>0</v>
      </c>
      <c r="AA1954" s="87">
        <f t="shared" si="549"/>
        <v>0</v>
      </c>
      <c r="AB1954" s="90" t="s">
        <v>10185</v>
      </c>
      <c r="AC1954" s="89">
        <v>11</v>
      </c>
      <c r="AD1954" s="89">
        <v>11</v>
      </c>
      <c r="AE1954" s="10">
        <f t="shared" si="550"/>
        <v>0</v>
      </c>
      <c r="AF1954" s="11">
        <f t="shared" si="551"/>
        <v>0</v>
      </c>
      <c r="AG1954" s="91" t="s">
        <v>5438</v>
      </c>
      <c r="AH1954" s="89">
        <v>6</v>
      </c>
      <c r="AI1954" s="89">
        <v>2</v>
      </c>
      <c r="AJ1954" s="10">
        <f t="shared" si="552"/>
        <v>4</v>
      </c>
      <c r="AK1954" s="87">
        <f t="shared" si="553"/>
        <v>200</v>
      </c>
      <c r="AL1954" s="90" t="s">
        <v>10186</v>
      </c>
      <c r="AM1954" s="89">
        <v>2</v>
      </c>
      <c r="AN1954" s="89">
        <v>2</v>
      </c>
      <c r="AO1954" s="10">
        <f t="shared" si="554"/>
        <v>0</v>
      </c>
      <c r="AP1954" s="11">
        <f t="shared" si="555"/>
        <v>0</v>
      </c>
      <c r="AQ1954" s="91" t="s">
        <v>11071</v>
      </c>
      <c r="AR1954" s="89" t="s">
        <v>5344</v>
      </c>
      <c r="AS1954" s="89" t="s">
        <v>5344</v>
      </c>
      <c r="AT1954" s="10" t="str">
        <f t="shared" si="556"/>
        <v>-</v>
      </c>
      <c r="AU1954" s="87" t="str">
        <f t="shared" si="557"/>
        <v>-</v>
      </c>
      <c r="AV1954" s="19" t="s">
        <v>7052</v>
      </c>
    </row>
    <row r="1955" spans="3:48" ht="50.1" customHeight="1">
      <c r="C1955" s="5"/>
      <c r="D1955" s="64" t="s">
        <v>3842</v>
      </c>
      <c r="E1955" s="65" t="s">
        <v>5280</v>
      </c>
      <c r="F1955" s="67" t="s">
        <v>3843</v>
      </c>
      <c r="G1955" s="29">
        <v>5484</v>
      </c>
      <c r="H1955" s="13">
        <v>5175</v>
      </c>
      <c r="I1955" s="10">
        <f t="shared" si="540"/>
        <v>309</v>
      </c>
      <c r="J1955" s="87">
        <f t="shared" si="541"/>
        <v>5.9710144927536231</v>
      </c>
      <c r="K1955" s="29">
        <v>1784</v>
      </c>
      <c r="L1955" s="13">
        <v>1732</v>
      </c>
      <c r="M1955" s="10">
        <f t="shared" si="542"/>
        <v>52</v>
      </c>
      <c r="N1955" s="87">
        <f t="shared" si="543"/>
        <v>3.0023094688221708</v>
      </c>
      <c r="O1955" s="29">
        <v>408</v>
      </c>
      <c r="P1955" s="13">
        <v>423</v>
      </c>
      <c r="Q1955" s="10">
        <f t="shared" si="544"/>
        <v>-15</v>
      </c>
      <c r="R1955" s="87">
        <f t="shared" si="545"/>
        <v>-3.5460992907801421</v>
      </c>
      <c r="S1955" s="29">
        <v>3293</v>
      </c>
      <c r="T1955" s="13">
        <v>3020</v>
      </c>
      <c r="U1955" s="10">
        <f t="shared" si="546"/>
        <v>273</v>
      </c>
      <c r="V1955" s="87">
        <f t="shared" si="547"/>
        <v>9.0397350993377472</v>
      </c>
      <c r="W1955" s="88" t="s">
        <v>10187</v>
      </c>
      <c r="X1955" s="89">
        <v>2113</v>
      </c>
      <c r="Y1955" s="89">
        <v>1973</v>
      </c>
      <c r="Z1955" s="10">
        <f t="shared" si="548"/>
        <v>140</v>
      </c>
      <c r="AA1955" s="87">
        <f t="shared" si="549"/>
        <v>7.0957932083122151</v>
      </c>
      <c r="AB1955" s="90" t="s">
        <v>10188</v>
      </c>
      <c r="AC1955" s="89">
        <v>311</v>
      </c>
      <c r="AD1955" s="89">
        <v>280</v>
      </c>
      <c r="AE1955" s="10">
        <f t="shared" si="550"/>
        <v>31</v>
      </c>
      <c r="AF1955" s="11">
        <f t="shared" si="551"/>
        <v>11.071428571428571</v>
      </c>
      <c r="AG1955" s="91" t="s">
        <v>10189</v>
      </c>
      <c r="AH1955" s="89">
        <v>287</v>
      </c>
      <c r="AI1955" s="89">
        <v>294</v>
      </c>
      <c r="AJ1955" s="10">
        <f t="shared" si="552"/>
        <v>-7</v>
      </c>
      <c r="AK1955" s="87">
        <f t="shared" si="553"/>
        <v>-2.3809523809523809</v>
      </c>
      <c r="AL1955" s="90" t="s">
        <v>10190</v>
      </c>
      <c r="AM1955" s="89">
        <v>221</v>
      </c>
      <c r="AN1955" s="89">
        <v>145</v>
      </c>
      <c r="AO1955" s="10">
        <f t="shared" si="554"/>
        <v>76</v>
      </c>
      <c r="AP1955" s="11">
        <f t="shared" si="555"/>
        <v>52.413793103448278</v>
      </c>
      <c r="AQ1955" s="91" t="s">
        <v>5335</v>
      </c>
      <c r="AR1955" s="89">
        <v>165</v>
      </c>
      <c r="AS1955" s="89">
        <v>162</v>
      </c>
      <c r="AT1955" s="10">
        <f t="shared" si="556"/>
        <v>3</v>
      </c>
      <c r="AU1955" s="87">
        <f t="shared" si="557"/>
        <v>1.8518518518518516</v>
      </c>
      <c r="AV1955" s="21" t="s">
        <v>7053</v>
      </c>
    </row>
    <row r="1956" spans="3:48" ht="50.1" customHeight="1">
      <c r="C1956" s="5"/>
      <c r="D1956" s="64" t="s">
        <v>3844</v>
      </c>
      <c r="E1956" s="65" t="s">
        <v>5280</v>
      </c>
      <c r="F1956" s="67" t="s">
        <v>3845</v>
      </c>
      <c r="G1956" s="29">
        <v>1458</v>
      </c>
      <c r="H1956" s="13">
        <v>1423</v>
      </c>
      <c r="I1956" s="10">
        <f t="shared" si="540"/>
        <v>35</v>
      </c>
      <c r="J1956" s="87">
        <f t="shared" si="541"/>
        <v>2.4595924104005622</v>
      </c>
      <c r="K1956" s="29">
        <v>170</v>
      </c>
      <c r="L1956" s="13">
        <v>159</v>
      </c>
      <c r="M1956" s="10">
        <f t="shared" si="542"/>
        <v>11</v>
      </c>
      <c r="N1956" s="87">
        <f t="shared" si="543"/>
        <v>6.9182389937106921</v>
      </c>
      <c r="O1956" s="29">
        <v>215</v>
      </c>
      <c r="P1956" s="13">
        <v>221</v>
      </c>
      <c r="Q1956" s="10">
        <f t="shared" si="544"/>
        <v>-6</v>
      </c>
      <c r="R1956" s="87">
        <f t="shared" si="545"/>
        <v>-2.7149321266968327</v>
      </c>
      <c r="S1956" s="29">
        <v>1073</v>
      </c>
      <c r="T1956" s="13">
        <v>1043</v>
      </c>
      <c r="U1956" s="10">
        <f t="shared" si="546"/>
        <v>30</v>
      </c>
      <c r="V1956" s="87">
        <f t="shared" si="547"/>
        <v>2.8763183125599232</v>
      </c>
      <c r="W1956" s="88" t="s">
        <v>5339</v>
      </c>
      <c r="X1956" s="89">
        <v>857.96799999999996</v>
      </c>
      <c r="Y1956" s="89">
        <v>898.38400000000001</v>
      </c>
      <c r="Z1956" s="10">
        <f t="shared" si="548"/>
        <v>-40.416000000000054</v>
      </c>
      <c r="AA1956" s="87">
        <f t="shared" si="549"/>
        <v>-4.4987444121890023</v>
      </c>
      <c r="AB1956" s="90" t="s">
        <v>10191</v>
      </c>
      <c r="AC1956" s="89">
        <v>118.18600000000001</v>
      </c>
      <c r="AD1956" s="89">
        <v>67.674000000000007</v>
      </c>
      <c r="AE1956" s="10">
        <f t="shared" si="550"/>
        <v>50.512</v>
      </c>
      <c r="AF1956" s="11">
        <f t="shared" si="551"/>
        <v>74.640186777787619</v>
      </c>
      <c r="AG1956" s="91" t="s">
        <v>10192</v>
      </c>
      <c r="AH1956" s="89">
        <v>48.015000000000001</v>
      </c>
      <c r="AI1956" s="89">
        <v>34.271000000000001</v>
      </c>
      <c r="AJ1956" s="10">
        <f t="shared" si="552"/>
        <v>13.744</v>
      </c>
      <c r="AK1956" s="87">
        <f t="shared" si="553"/>
        <v>40.103877914271543</v>
      </c>
      <c r="AL1956" s="90" t="s">
        <v>10193</v>
      </c>
      <c r="AM1956" s="89">
        <v>32.813000000000002</v>
      </c>
      <c r="AN1956" s="89">
        <v>27.265999999999998</v>
      </c>
      <c r="AO1956" s="10">
        <f t="shared" si="554"/>
        <v>5.5470000000000041</v>
      </c>
      <c r="AP1956" s="11">
        <f t="shared" si="555"/>
        <v>20.344018191153836</v>
      </c>
      <c r="AQ1956" s="91" t="s">
        <v>10194</v>
      </c>
      <c r="AR1956" s="89">
        <v>11.193</v>
      </c>
      <c r="AS1956" s="89">
        <v>10.904</v>
      </c>
      <c r="AT1956" s="10">
        <f t="shared" si="556"/>
        <v>0.2889999999999997</v>
      </c>
      <c r="AU1956" s="87">
        <f t="shared" si="557"/>
        <v>2.650403521643431</v>
      </c>
      <c r="AV1956" s="19" t="s">
        <v>10195</v>
      </c>
    </row>
    <row r="1957" spans="3:48" ht="50.1" customHeight="1">
      <c r="C1957" s="5"/>
      <c r="D1957" s="64" t="s">
        <v>3846</v>
      </c>
      <c r="E1957" s="65" t="s">
        <v>5280</v>
      </c>
      <c r="F1957" s="67" t="s">
        <v>3847</v>
      </c>
      <c r="G1957" s="29">
        <v>1737</v>
      </c>
      <c r="H1957" s="13">
        <v>1569</v>
      </c>
      <c r="I1957" s="10">
        <f t="shared" si="540"/>
        <v>168</v>
      </c>
      <c r="J1957" s="87">
        <f t="shared" si="541"/>
        <v>10.707456978967496</v>
      </c>
      <c r="K1957" s="29">
        <v>684</v>
      </c>
      <c r="L1957" s="13">
        <v>610</v>
      </c>
      <c r="M1957" s="10">
        <f t="shared" si="542"/>
        <v>74</v>
      </c>
      <c r="N1957" s="87">
        <f t="shared" si="543"/>
        <v>12.131147540983607</v>
      </c>
      <c r="O1957" s="29">
        <v>146</v>
      </c>
      <c r="P1957" s="13">
        <v>146</v>
      </c>
      <c r="Q1957" s="10">
        <f t="shared" si="544"/>
        <v>0</v>
      </c>
      <c r="R1957" s="87">
        <f t="shared" si="545"/>
        <v>0</v>
      </c>
      <c r="S1957" s="29">
        <v>907</v>
      </c>
      <c r="T1957" s="13">
        <v>813</v>
      </c>
      <c r="U1957" s="10">
        <f t="shared" si="546"/>
        <v>94</v>
      </c>
      <c r="V1957" s="87">
        <f t="shared" si="547"/>
        <v>11.562115621156211</v>
      </c>
      <c r="W1957" s="88" t="s">
        <v>10196</v>
      </c>
      <c r="X1957" s="89">
        <v>367</v>
      </c>
      <c r="Y1957" s="89">
        <v>392</v>
      </c>
      <c r="Z1957" s="10">
        <f t="shared" si="548"/>
        <v>-25</v>
      </c>
      <c r="AA1957" s="87">
        <f t="shared" si="549"/>
        <v>-6.3775510204081636</v>
      </c>
      <c r="AB1957" s="90" t="s">
        <v>5378</v>
      </c>
      <c r="AC1957" s="89">
        <v>284</v>
      </c>
      <c r="AD1957" s="89">
        <v>183</v>
      </c>
      <c r="AE1957" s="10">
        <f t="shared" si="550"/>
        <v>101</v>
      </c>
      <c r="AF1957" s="11">
        <f t="shared" si="551"/>
        <v>55.191256830601091</v>
      </c>
      <c r="AG1957" s="91" t="s">
        <v>5832</v>
      </c>
      <c r="AH1957" s="89">
        <v>215</v>
      </c>
      <c r="AI1957" s="89">
        <v>201</v>
      </c>
      <c r="AJ1957" s="10">
        <f t="shared" si="552"/>
        <v>14</v>
      </c>
      <c r="AK1957" s="87">
        <f t="shared" si="553"/>
        <v>6.9651741293532341</v>
      </c>
      <c r="AL1957" s="90" t="s">
        <v>10197</v>
      </c>
      <c r="AM1957" s="89">
        <v>18</v>
      </c>
      <c r="AN1957" s="89">
        <v>17</v>
      </c>
      <c r="AO1957" s="10">
        <f t="shared" si="554"/>
        <v>1</v>
      </c>
      <c r="AP1957" s="11">
        <f t="shared" si="555"/>
        <v>5.8823529411764701</v>
      </c>
      <c r="AQ1957" s="91" t="s">
        <v>6177</v>
      </c>
      <c r="AR1957" s="89">
        <v>17</v>
      </c>
      <c r="AS1957" s="89">
        <v>18</v>
      </c>
      <c r="AT1957" s="10">
        <f t="shared" si="556"/>
        <v>-1</v>
      </c>
      <c r="AU1957" s="87">
        <f t="shared" si="557"/>
        <v>-5.5555555555555554</v>
      </c>
      <c r="AV1957" s="19" t="s">
        <v>7054</v>
      </c>
    </row>
    <row r="1958" spans="3:48" ht="50.1" customHeight="1">
      <c r="C1958" s="5"/>
      <c r="D1958" s="64" t="s">
        <v>3848</v>
      </c>
      <c r="E1958" s="65" t="s">
        <v>5280</v>
      </c>
      <c r="F1958" s="67" t="s">
        <v>3849</v>
      </c>
      <c r="G1958" s="29">
        <v>7661</v>
      </c>
      <c r="H1958" s="13">
        <v>7426</v>
      </c>
      <c r="I1958" s="10">
        <f t="shared" si="540"/>
        <v>235</v>
      </c>
      <c r="J1958" s="87">
        <f t="shared" si="541"/>
        <v>3.1645569620253164</v>
      </c>
      <c r="K1958" s="29">
        <v>3281</v>
      </c>
      <c r="L1958" s="13">
        <v>3343</v>
      </c>
      <c r="M1958" s="10">
        <f t="shared" si="542"/>
        <v>-62</v>
      </c>
      <c r="N1958" s="87">
        <f t="shared" si="543"/>
        <v>-1.8546215973676339</v>
      </c>
      <c r="O1958" s="29">
        <v>436</v>
      </c>
      <c r="P1958" s="13">
        <v>236</v>
      </c>
      <c r="Q1958" s="10">
        <f t="shared" si="544"/>
        <v>200</v>
      </c>
      <c r="R1958" s="87">
        <f t="shared" si="545"/>
        <v>84.745762711864401</v>
      </c>
      <c r="S1958" s="29">
        <v>3944</v>
      </c>
      <c r="T1958" s="13">
        <v>3847</v>
      </c>
      <c r="U1958" s="10">
        <f t="shared" si="546"/>
        <v>97</v>
      </c>
      <c r="V1958" s="87">
        <f t="shared" si="547"/>
        <v>2.5214452820379516</v>
      </c>
      <c r="W1958" s="88" t="s">
        <v>7248</v>
      </c>
      <c r="X1958" s="89">
        <v>1637</v>
      </c>
      <c r="Y1958" s="89">
        <v>1637</v>
      </c>
      <c r="Z1958" s="10">
        <f t="shared" si="548"/>
        <v>0</v>
      </c>
      <c r="AA1958" s="87">
        <f t="shared" si="549"/>
        <v>0</v>
      </c>
      <c r="AB1958" s="90" t="s">
        <v>10198</v>
      </c>
      <c r="AC1958" s="89">
        <v>839</v>
      </c>
      <c r="AD1958" s="89">
        <v>815</v>
      </c>
      <c r="AE1958" s="10">
        <f t="shared" si="550"/>
        <v>24</v>
      </c>
      <c r="AF1958" s="11">
        <f t="shared" si="551"/>
        <v>2.9447852760736195</v>
      </c>
      <c r="AG1958" s="91" t="s">
        <v>5342</v>
      </c>
      <c r="AH1958" s="89">
        <v>564</v>
      </c>
      <c r="AI1958" s="89">
        <v>502</v>
      </c>
      <c r="AJ1958" s="10">
        <f t="shared" si="552"/>
        <v>62</v>
      </c>
      <c r="AK1958" s="87">
        <f t="shared" si="553"/>
        <v>12.350597609561753</v>
      </c>
      <c r="AL1958" s="90" t="s">
        <v>5351</v>
      </c>
      <c r="AM1958" s="89">
        <v>295</v>
      </c>
      <c r="AN1958" s="89">
        <v>295</v>
      </c>
      <c r="AO1958" s="10">
        <f t="shared" si="554"/>
        <v>0</v>
      </c>
      <c r="AP1958" s="11">
        <f t="shared" si="555"/>
        <v>0</v>
      </c>
      <c r="AQ1958" s="91" t="s">
        <v>10199</v>
      </c>
      <c r="AR1958" s="89">
        <v>115</v>
      </c>
      <c r="AS1958" s="89">
        <v>95</v>
      </c>
      <c r="AT1958" s="10">
        <f t="shared" si="556"/>
        <v>20</v>
      </c>
      <c r="AU1958" s="87">
        <f t="shared" si="557"/>
        <v>21.052631578947366</v>
      </c>
      <c r="AV1958" s="19" t="s">
        <v>7055</v>
      </c>
    </row>
    <row r="1959" spans="3:48" ht="50.1" customHeight="1">
      <c r="C1959" s="5"/>
      <c r="D1959" s="64" t="s">
        <v>3850</v>
      </c>
      <c r="E1959" s="65" t="s">
        <v>5280</v>
      </c>
      <c r="F1959" s="67" t="s">
        <v>3851</v>
      </c>
      <c r="G1959" s="29">
        <v>3914</v>
      </c>
      <c r="H1959" s="13">
        <v>3848</v>
      </c>
      <c r="I1959" s="10">
        <f t="shared" si="540"/>
        <v>66</v>
      </c>
      <c r="J1959" s="87">
        <f t="shared" si="541"/>
        <v>1.7151767151767152</v>
      </c>
      <c r="K1959" s="29">
        <v>2091</v>
      </c>
      <c r="L1959" s="13">
        <v>2492</v>
      </c>
      <c r="M1959" s="10">
        <f t="shared" si="542"/>
        <v>-401</v>
      </c>
      <c r="N1959" s="87">
        <f t="shared" si="543"/>
        <v>-16.091492776886035</v>
      </c>
      <c r="O1959" s="29">
        <v>3</v>
      </c>
      <c r="P1959" s="13">
        <v>3</v>
      </c>
      <c r="Q1959" s="10">
        <f t="shared" si="544"/>
        <v>0</v>
      </c>
      <c r="R1959" s="87">
        <f t="shared" si="545"/>
        <v>0</v>
      </c>
      <c r="S1959" s="29">
        <v>1820</v>
      </c>
      <c r="T1959" s="13">
        <v>1352</v>
      </c>
      <c r="U1959" s="10">
        <f t="shared" si="546"/>
        <v>468</v>
      </c>
      <c r="V1959" s="87">
        <f t="shared" si="547"/>
        <v>34.615384615384613</v>
      </c>
      <c r="W1959" s="88" t="s">
        <v>5850</v>
      </c>
      <c r="X1959" s="89">
        <v>684</v>
      </c>
      <c r="Y1959" s="89">
        <v>443</v>
      </c>
      <c r="Z1959" s="10">
        <f t="shared" si="548"/>
        <v>241</v>
      </c>
      <c r="AA1959" s="87">
        <f t="shared" si="549"/>
        <v>54.401805869074494</v>
      </c>
      <c r="AB1959" s="90" t="s">
        <v>5387</v>
      </c>
      <c r="AC1959" s="89">
        <v>485</v>
      </c>
      <c r="AD1959" s="89">
        <v>235</v>
      </c>
      <c r="AE1959" s="10">
        <f t="shared" si="550"/>
        <v>250</v>
      </c>
      <c r="AF1959" s="11">
        <f t="shared" si="551"/>
        <v>106.38297872340425</v>
      </c>
      <c r="AG1959" s="91" t="s">
        <v>5412</v>
      </c>
      <c r="AH1959" s="89">
        <v>164</v>
      </c>
      <c r="AI1959" s="89">
        <v>229</v>
      </c>
      <c r="AJ1959" s="10">
        <f t="shared" si="552"/>
        <v>-65</v>
      </c>
      <c r="AK1959" s="87">
        <f t="shared" si="553"/>
        <v>-28.384279475982531</v>
      </c>
      <c r="AL1959" s="90" t="s">
        <v>9671</v>
      </c>
      <c r="AM1959" s="89">
        <v>158</v>
      </c>
      <c r="AN1959" s="89">
        <v>118</v>
      </c>
      <c r="AO1959" s="10">
        <f t="shared" si="554"/>
        <v>40</v>
      </c>
      <c r="AP1959" s="11">
        <f t="shared" si="555"/>
        <v>33.898305084745758</v>
      </c>
      <c r="AQ1959" s="91" t="s">
        <v>6199</v>
      </c>
      <c r="AR1959" s="89">
        <v>125</v>
      </c>
      <c r="AS1959" s="89">
        <v>125</v>
      </c>
      <c r="AT1959" s="10">
        <f t="shared" si="556"/>
        <v>0</v>
      </c>
      <c r="AU1959" s="87">
        <f t="shared" si="557"/>
        <v>0</v>
      </c>
      <c r="AV1959" s="19" t="s">
        <v>7056</v>
      </c>
    </row>
    <row r="1960" spans="3:48" ht="50.1" customHeight="1">
      <c r="C1960" s="5"/>
      <c r="D1960" s="64" t="s">
        <v>3852</v>
      </c>
      <c r="E1960" s="65" t="s">
        <v>5280</v>
      </c>
      <c r="F1960" s="67" t="s">
        <v>3853</v>
      </c>
      <c r="G1960" s="29">
        <v>318</v>
      </c>
      <c r="H1960" s="13">
        <v>352</v>
      </c>
      <c r="I1960" s="10">
        <f t="shared" si="540"/>
        <v>-34</v>
      </c>
      <c r="J1960" s="87">
        <f t="shared" si="541"/>
        <v>-9.6590909090909083</v>
      </c>
      <c r="K1960" s="29">
        <v>100</v>
      </c>
      <c r="L1960" s="13">
        <v>134</v>
      </c>
      <c r="M1960" s="10">
        <f t="shared" si="542"/>
        <v>-34</v>
      </c>
      <c r="N1960" s="87">
        <f t="shared" si="543"/>
        <v>-25.373134328358208</v>
      </c>
      <c r="O1960" s="29">
        <v>0</v>
      </c>
      <c r="P1960" s="13">
        <v>0</v>
      </c>
      <c r="Q1960" s="10" t="str">
        <f t="shared" si="544"/>
        <v>-</v>
      </c>
      <c r="R1960" s="87" t="str">
        <f t="shared" si="545"/>
        <v>-</v>
      </c>
      <c r="S1960" s="29">
        <v>218</v>
      </c>
      <c r="T1960" s="13">
        <v>218</v>
      </c>
      <c r="U1960" s="10">
        <f t="shared" si="546"/>
        <v>0</v>
      </c>
      <c r="V1960" s="87">
        <f t="shared" si="547"/>
        <v>0</v>
      </c>
      <c r="W1960" s="88" t="s">
        <v>10200</v>
      </c>
      <c r="X1960" s="89">
        <v>218</v>
      </c>
      <c r="Y1960" s="89">
        <v>218</v>
      </c>
      <c r="Z1960" s="10">
        <f t="shared" si="548"/>
        <v>0</v>
      </c>
      <c r="AA1960" s="87">
        <f t="shared" si="549"/>
        <v>0</v>
      </c>
      <c r="AB1960" s="90" t="s">
        <v>11071</v>
      </c>
      <c r="AC1960" s="89" t="s">
        <v>11071</v>
      </c>
      <c r="AD1960" s="89" t="s">
        <v>5344</v>
      </c>
      <c r="AE1960" s="10" t="str">
        <f t="shared" si="550"/>
        <v>-</v>
      </c>
      <c r="AF1960" s="11" t="str">
        <f t="shared" si="551"/>
        <v>-</v>
      </c>
      <c r="AG1960" s="91" t="s">
        <v>11071</v>
      </c>
      <c r="AH1960" s="89" t="s">
        <v>11071</v>
      </c>
      <c r="AI1960" s="89" t="s">
        <v>5344</v>
      </c>
      <c r="AJ1960" s="10" t="str">
        <f t="shared" si="552"/>
        <v>-</v>
      </c>
      <c r="AK1960" s="87" t="str">
        <f t="shared" si="553"/>
        <v>-</v>
      </c>
      <c r="AL1960" s="90" t="s">
        <v>11071</v>
      </c>
      <c r="AM1960" s="89" t="s">
        <v>11071</v>
      </c>
      <c r="AN1960" s="89" t="s">
        <v>5344</v>
      </c>
      <c r="AO1960" s="10" t="str">
        <f t="shared" si="554"/>
        <v>-</v>
      </c>
      <c r="AP1960" s="11" t="str">
        <f t="shared" si="555"/>
        <v>-</v>
      </c>
      <c r="AQ1960" s="91" t="s">
        <v>11071</v>
      </c>
      <c r="AR1960" s="89" t="s">
        <v>5344</v>
      </c>
      <c r="AS1960" s="89" t="s">
        <v>5344</v>
      </c>
      <c r="AT1960" s="10" t="str">
        <f t="shared" si="556"/>
        <v>-</v>
      </c>
      <c r="AU1960" s="87" t="str">
        <f t="shared" si="557"/>
        <v>-</v>
      </c>
      <c r="AV1960" s="15"/>
    </row>
    <row r="1961" spans="3:48" ht="50.1" customHeight="1">
      <c r="C1961" s="5"/>
      <c r="D1961" s="64" t="s">
        <v>3854</v>
      </c>
      <c r="E1961" s="65" t="s">
        <v>5280</v>
      </c>
      <c r="F1961" s="67" t="s">
        <v>3855</v>
      </c>
      <c r="G1961" s="29">
        <v>5</v>
      </c>
      <c r="H1961" s="13">
        <v>5</v>
      </c>
      <c r="I1961" s="10">
        <f t="shared" si="540"/>
        <v>0</v>
      </c>
      <c r="J1961" s="87">
        <f t="shared" si="541"/>
        <v>0</v>
      </c>
      <c r="K1961" s="29">
        <v>0</v>
      </c>
      <c r="L1961" s="13">
        <v>0</v>
      </c>
      <c r="M1961" s="10" t="str">
        <f t="shared" si="542"/>
        <v>-</v>
      </c>
      <c r="N1961" s="87" t="str">
        <f t="shared" si="543"/>
        <v>-</v>
      </c>
      <c r="O1961" s="29">
        <v>0</v>
      </c>
      <c r="P1961" s="13">
        <v>0</v>
      </c>
      <c r="Q1961" s="10" t="str">
        <f t="shared" si="544"/>
        <v>-</v>
      </c>
      <c r="R1961" s="87" t="str">
        <f t="shared" si="545"/>
        <v>-</v>
      </c>
      <c r="S1961" s="29">
        <v>5</v>
      </c>
      <c r="T1961" s="13">
        <v>5</v>
      </c>
      <c r="U1961" s="10">
        <f t="shared" si="546"/>
        <v>0</v>
      </c>
      <c r="V1961" s="87">
        <f t="shared" si="547"/>
        <v>0</v>
      </c>
      <c r="W1961" s="88" t="s">
        <v>10201</v>
      </c>
      <c r="X1961" s="89">
        <v>5</v>
      </c>
      <c r="Y1961" s="89">
        <v>5</v>
      </c>
      <c r="Z1961" s="10">
        <f t="shared" si="548"/>
        <v>0</v>
      </c>
      <c r="AA1961" s="87">
        <f t="shared" si="549"/>
        <v>0</v>
      </c>
      <c r="AB1961" s="90" t="s">
        <v>11071</v>
      </c>
      <c r="AC1961" s="89" t="s">
        <v>11071</v>
      </c>
      <c r="AD1961" s="89" t="s">
        <v>5344</v>
      </c>
      <c r="AE1961" s="10" t="str">
        <f t="shared" si="550"/>
        <v>-</v>
      </c>
      <c r="AF1961" s="11" t="str">
        <f t="shared" si="551"/>
        <v>-</v>
      </c>
      <c r="AG1961" s="91" t="s">
        <v>11071</v>
      </c>
      <c r="AH1961" s="89" t="s">
        <v>11071</v>
      </c>
      <c r="AI1961" s="89" t="s">
        <v>5344</v>
      </c>
      <c r="AJ1961" s="10" t="str">
        <f t="shared" si="552"/>
        <v>-</v>
      </c>
      <c r="AK1961" s="87" t="str">
        <f t="shared" si="553"/>
        <v>-</v>
      </c>
      <c r="AL1961" s="90" t="s">
        <v>11071</v>
      </c>
      <c r="AM1961" s="89" t="s">
        <v>11071</v>
      </c>
      <c r="AN1961" s="89" t="s">
        <v>5344</v>
      </c>
      <c r="AO1961" s="10" t="str">
        <f t="shared" si="554"/>
        <v>-</v>
      </c>
      <c r="AP1961" s="11" t="str">
        <f t="shared" si="555"/>
        <v>-</v>
      </c>
      <c r="AQ1961" s="91" t="s">
        <v>11071</v>
      </c>
      <c r="AR1961" s="89" t="s">
        <v>5344</v>
      </c>
      <c r="AS1961" s="89" t="s">
        <v>5344</v>
      </c>
      <c r="AT1961" s="10" t="str">
        <f t="shared" si="556"/>
        <v>-</v>
      </c>
      <c r="AU1961" s="87" t="str">
        <f t="shared" si="557"/>
        <v>-</v>
      </c>
      <c r="AV1961" s="15"/>
    </row>
    <row r="1962" spans="3:48" ht="50.1" customHeight="1">
      <c r="C1962" s="5"/>
      <c r="D1962" s="64" t="s">
        <v>3856</v>
      </c>
      <c r="E1962" s="65" t="s">
        <v>5280</v>
      </c>
      <c r="F1962" s="67" t="s">
        <v>3857</v>
      </c>
      <c r="G1962" s="29">
        <v>27</v>
      </c>
      <c r="H1962" s="13">
        <v>27</v>
      </c>
      <c r="I1962" s="10">
        <f t="shared" si="540"/>
        <v>0</v>
      </c>
      <c r="J1962" s="87">
        <f t="shared" si="541"/>
        <v>0</v>
      </c>
      <c r="K1962" s="29">
        <v>0</v>
      </c>
      <c r="L1962" s="13">
        <v>0</v>
      </c>
      <c r="M1962" s="10" t="str">
        <f t="shared" si="542"/>
        <v>-</v>
      </c>
      <c r="N1962" s="87" t="str">
        <f t="shared" si="543"/>
        <v>-</v>
      </c>
      <c r="O1962" s="29">
        <v>0</v>
      </c>
      <c r="P1962" s="13">
        <v>0</v>
      </c>
      <c r="Q1962" s="10" t="str">
        <f t="shared" si="544"/>
        <v>-</v>
      </c>
      <c r="R1962" s="87" t="str">
        <f t="shared" si="545"/>
        <v>-</v>
      </c>
      <c r="S1962" s="29">
        <v>27</v>
      </c>
      <c r="T1962" s="13">
        <v>27</v>
      </c>
      <c r="U1962" s="10">
        <f t="shared" si="546"/>
        <v>0</v>
      </c>
      <c r="V1962" s="87">
        <f t="shared" si="547"/>
        <v>0</v>
      </c>
      <c r="W1962" s="88" t="s">
        <v>10202</v>
      </c>
      <c r="X1962" s="89">
        <v>27</v>
      </c>
      <c r="Y1962" s="89">
        <v>27</v>
      </c>
      <c r="Z1962" s="10">
        <f t="shared" si="548"/>
        <v>0</v>
      </c>
      <c r="AA1962" s="87">
        <f t="shared" si="549"/>
        <v>0</v>
      </c>
      <c r="AB1962" s="90" t="s">
        <v>11071</v>
      </c>
      <c r="AC1962" s="89" t="s">
        <v>11071</v>
      </c>
      <c r="AD1962" s="89" t="s">
        <v>5344</v>
      </c>
      <c r="AE1962" s="10" t="str">
        <f t="shared" si="550"/>
        <v>-</v>
      </c>
      <c r="AF1962" s="11" t="str">
        <f t="shared" si="551"/>
        <v>-</v>
      </c>
      <c r="AG1962" s="91" t="s">
        <v>11071</v>
      </c>
      <c r="AH1962" s="89" t="s">
        <v>11071</v>
      </c>
      <c r="AI1962" s="89" t="s">
        <v>5344</v>
      </c>
      <c r="AJ1962" s="10" t="str">
        <f t="shared" si="552"/>
        <v>-</v>
      </c>
      <c r="AK1962" s="87" t="str">
        <f t="shared" si="553"/>
        <v>-</v>
      </c>
      <c r="AL1962" s="90" t="s">
        <v>11071</v>
      </c>
      <c r="AM1962" s="89" t="s">
        <v>11071</v>
      </c>
      <c r="AN1962" s="89" t="s">
        <v>5344</v>
      </c>
      <c r="AO1962" s="10" t="str">
        <f t="shared" si="554"/>
        <v>-</v>
      </c>
      <c r="AP1962" s="11" t="str">
        <f t="shared" si="555"/>
        <v>-</v>
      </c>
      <c r="AQ1962" s="91" t="s">
        <v>11071</v>
      </c>
      <c r="AR1962" s="89" t="s">
        <v>5344</v>
      </c>
      <c r="AS1962" s="89" t="s">
        <v>5344</v>
      </c>
      <c r="AT1962" s="10" t="str">
        <f t="shared" si="556"/>
        <v>-</v>
      </c>
      <c r="AU1962" s="87" t="str">
        <f t="shared" si="557"/>
        <v>-</v>
      </c>
      <c r="AV1962" s="15"/>
    </row>
    <row r="1963" spans="3:48" ht="50.1" customHeight="1">
      <c r="C1963" s="5"/>
      <c r="D1963" s="64" t="s">
        <v>3858</v>
      </c>
      <c r="E1963" s="65" t="s">
        <v>5280</v>
      </c>
      <c r="F1963" s="67" t="s">
        <v>3859</v>
      </c>
      <c r="G1963" s="29">
        <v>125</v>
      </c>
      <c r="H1963" s="13">
        <v>167</v>
      </c>
      <c r="I1963" s="10">
        <f t="shared" si="540"/>
        <v>-42</v>
      </c>
      <c r="J1963" s="87">
        <f t="shared" si="541"/>
        <v>-25.149700598802394</v>
      </c>
      <c r="K1963" s="29">
        <v>0</v>
      </c>
      <c r="L1963" s="13">
        <v>0</v>
      </c>
      <c r="M1963" s="10" t="str">
        <f t="shared" si="542"/>
        <v>-</v>
      </c>
      <c r="N1963" s="87" t="str">
        <f t="shared" si="543"/>
        <v>-</v>
      </c>
      <c r="O1963" s="29">
        <v>0</v>
      </c>
      <c r="P1963" s="13">
        <v>0</v>
      </c>
      <c r="Q1963" s="10" t="str">
        <f t="shared" si="544"/>
        <v>-</v>
      </c>
      <c r="R1963" s="87" t="str">
        <f t="shared" si="545"/>
        <v>-</v>
      </c>
      <c r="S1963" s="29">
        <v>125</v>
      </c>
      <c r="T1963" s="13">
        <v>167</v>
      </c>
      <c r="U1963" s="10">
        <f t="shared" si="546"/>
        <v>-42</v>
      </c>
      <c r="V1963" s="87">
        <f t="shared" si="547"/>
        <v>-25.149700598802394</v>
      </c>
      <c r="W1963" s="88" t="s">
        <v>9361</v>
      </c>
      <c r="X1963" s="89">
        <v>125</v>
      </c>
      <c r="Y1963" s="89">
        <v>167</v>
      </c>
      <c r="Z1963" s="10">
        <f t="shared" si="548"/>
        <v>-42</v>
      </c>
      <c r="AA1963" s="87">
        <f t="shared" si="549"/>
        <v>-25.149700598802394</v>
      </c>
      <c r="AB1963" s="90" t="s">
        <v>11071</v>
      </c>
      <c r="AC1963" s="89" t="s">
        <v>11071</v>
      </c>
      <c r="AD1963" s="89" t="s">
        <v>5344</v>
      </c>
      <c r="AE1963" s="10" t="str">
        <f t="shared" si="550"/>
        <v>-</v>
      </c>
      <c r="AF1963" s="11" t="str">
        <f t="shared" si="551"/>
        <v>-</v>
      </c>
      <c r="AG1963" s="91" t="s">
        <v>11071</v>
      </c>
      <c r="AH1963" s="89" t="s">
        <v>11071</v>
      </c>
      <c r="AI1963" s="89" t="s">
        <v>5344</v>
      </c>
      <c r="AJ1963" s="10" t="str">
        <f t="shared" si="552"/>
        <v>-</v>
      </c>
      <c r="AK1963" s="87" t="str">
        <f t="shared" si="553"/>
        <v>-</v>
      </c>
      <c r="AL1963" s="90" t="s">
        <v>11071</v>
      </c>
      <c r="AM1963" s="89" t="s">
        <v>11071</v>
      </c>
      <c r="AN1963" s="89" t="s">
        <v>5344</v>
      </c>
      <c r="AO1963" s="10" t="str">
        <f t="shared" si="554"/>
        <v>-</v>
      </c>
      <c r="AP1963" s="11" t="str">
        <f t="shared" si="555"/>
        <v>-</v>
      </c>
      <c r="AQ1963" s="91" t="s">
        <v>11071</v>
      </c>
      <c r="AR1963" s="89" t="s">
        <v>5344</v>
      </c>
      <c r="AS1963" s="89" t="s">
        <v>5344</v>
      </c>
      <c r="AT1963" s="10" t="str">
        <f t="shared" si="556"/>
        <v>-</v>
      </c>
      <c r="AU1963" s="87" t="str">
        <f t="shared" si="557"/>
        <v>-</v>
      </c>
      <c r="AV1963" s="15"/>
    </row>
    <row r="1964" spans="3:48" ht="50.1" customHeight="1">
      <c r="C1964" s="5"/>
      <c r="D1964" s="64" t="s">
        <v>3860</v>
      </c>
      <c r="E1964" s="65" t="s">
        <v>5280</v>
      </c>
      <c r="F1964" s="67" t="s">
        <v>3861</v>
      </c>
      <c r="G1964" s="29">
        <v>59</v>
      </c>
      <c r="H1964" s="13">
        <v>44</v>
      </c>
      <c r="I1964" s="10">
        <f t="shared" si="540"/>
        <v>15</v>
      </c>
      <c r="J1964" s="87">
        <f t="shared" si="541"/>
        <v>34.090909090909086</v>
      </c>
      <c r="K1964" s="29">
        <v>0</v>
      </c>
      <c r="L1964" s="13">
        <v>0</v>
      </c>
      <c r="M1964" s="10" t="str">
        <f t="shared" si="542"/>
        <v>-</v>
      </c>
      <c r="N1964" s="87" t="str">
        <f t="shared" si="543"/>
        <v>-</v>
      </c>
      <c r="O1964" s="29">
        <v>0</v>
      </c>
      <c r="P1964" s="13">
        <v>0</v>
      </c>
      <c r="Q1964" s="10" t="str">
        <f t="shared" si="544"/>
        <v>-</v>
      </c>
      <c r="R1964" s="87" t="str">
        <f t="shared" si="545"/>
        <v>-</v>
      </c>
      <c r="S1964" s="29">
        <v>59</v>
      </c>
      <c r="T1964" s="13">
        <v>44</v>
      </c>
      <c r="U1964" s="10">
        <f t="shared" si="546"/>
        <v>15</v>
      </c>
      <c r="V1964" s="87">
        <f t="shared" si="547"/>
        <v>34.090909090909086</v>
      </c>
      <c r="W1964" s="88" t="s">
        <v>7057</v>
      </c>
      <c r="X1964" s="89">
        <v>59</v>
      </c>
      <c r="Y1964" s="89">
        <v>44</v>
      </c>
      <c r="Z1964" s="10">
        <f t="shared" si="548"/>
        <v>15</v>
      </c>
      <c r="AA1964" s="87">
        <f t="shared" si="549"/>
        <v>34.090909090909086</v>
      </c>
      <c r="AB1964" s="90" t="s">
        <v>11071</v>
      </c>
      <c r="AC1964" s="89" t="s">
        <v>11071</v>
      </c>
      <c r="AD1964" s="89" t="s">
        <v>5344</v>
      </c>
      <c r="AE1964" s="10" t="str">
        <f t="shared" si="550"/>
        <v>-</v>
      </c>
      <c r="AF1964" s="11" t="str">
        <f t="shared" si="551"/>
        <v>-</v>
      </c>
      <c r="AG1964" s="91" t="s">
        <v>11071</v>
      </c>
      <c r="AH1964" s="89" t="s">
        <v>11071</v>
      </c>
      <c r="AI1964" s="89" t="s">
        <v>5344</v>
      </c>
      <c r="AJ1964" s="10" t="str">
        <f t="shared" si="552"/>
        <v>-</v>
      </c>
      <c r="AK1964" s="87" t="str">
        <f t="shared" si="553"/>
        <v>-</v>
      </c>
      <c r="AL1964" s="90" t="s">
        <v>11071</v>
      </c>
      <c r="AM1964" s="89" t="s">
        <v>11071</v>
      </c>
      <c r="AN1964" s="89" t="s">
        <v>5344</v>
      </c>
      <c r="AO1964" s="10" t="str">
        <f t="shared" si="554"/>
        <v>-</v>
      </c>
      <c r="AP1964" s="11" t="str">
        <f t="shared" si="555"/>
        <v>-</v>
      </c>
      <c r="AQ1964" s="91" t="s">
        <v>11071</v>
      </c>
      <c r="AR1964" s="89" t="s">
        <v>5344</v>
      </c>
      <c r="AS1964" s="89" t="s">
        <v>5344</v>
      </c>
      <c r="AT1964" s="10" t="str">
        <f t="shared" si="556"/>
        <v>-</v>
      </c>
      <c r="AU1964" s="87" t="str">
        <f t="shared" si="557"/>
        <v>-</v>
      </c>
      <c r="AV1964" s="20"/>
    </row>
    <row r="1965" spans="3:48" ht="50.1" customHeight="1">
      <c r="C1965" s="5"/>
      <c r="D1965" s="64" t="s">
        <v>3862</v>
      </c>
      <c r="E1965" s="65" t="s">
        <v>5280</v>
      </c>
      <c r="F1965" s="67" t="s">
        <v>3863</v>
      </c>
      <c r="G1965" s="29">
        <v>71</v>
      </c>
      <c r="H1965" s="13">
        <v>66</v>
      </c>
      <c r="I1965" s="10">
        <f t="shared" si="540"/>
        <v>5</v>
      </c>
      <c r="J1965" s="87">
        <f t="shared" si="541"/>
        <v>7.5757575757575761</v>
      </c>
      <c r="K1965" s="29">
        <v>71</v>
      </c>
      <c r="L1965" s="13">
        <v>66</v>
      </c>
      <c r="M1965" s="10">
        <f t="shared" si="542"/>
        <v>5</v>
      </c>
      <c r="N1965" s="87">
        <f t="shared" si="543"/>
        <v>7.5757575757575761</v>
      </c>
      <c r="O1965" s="29">
        <v>0</v>
      </c>
      <c r="P1965" s="13">
        <v>0</v>
      </c>
      <c r="Q1965" s="10" t="str">
        <f t="shared" si="544"/>
        <v>-</v>
      </c>
      <c r="R1965" s="87" t="str">
        <f t="shared" si="545"/>
        <v>-</v>
      </c>
      <c r="S1965" s="29">
        <v>0</v>
      </c>
      <c r="T1965" s="13">
        <v>0</v>
      </c>
      <c r="U1965" s="10" t="str">
        <f t="shared" si="546"/>
        <v>-</v>
      </c>
      <c r="V1965" s="87" t="str">
        <f t="shared" si="547"/>
        <v>-</v>
      </c>
      <c r="W1965" s="88" t="s">
        <v>11071</v>
      </c>
      <c r="X1965" s="89" t="s">
        <v>11071</v>
      </c>
      <c r="Y1965" s="89" t="s">
        <v>5344</v>
      </c>
      <c r="Z1965" s="10" t="str">
        <f t="shared" si="548"/>
        <v>-</v>
      </c>
      <c r="AA1965" s="87" t="str">
        <f t="shared" si="549"/>
        <v>-</v>
      </c>
      <c r="AB1965" s="90" t="s">
        <v>11071</v>
      </c>
      <c r="AC1965" s="89" t="s">
        <v>11071</v>
      </c>
      <c r="AD1965" s="89" t="s">
        <v>5344</v>
      </c>
      <c r="AE1965" s="10" t="str">
        <f t="shared" si="550"/>
        <v>-</v>
      </c>
      <c r="AF1965" s="11" t="str">
        <f t="shared" si="551"/>
        <v>-</v>
      </c>
      <c r="AG1965" s="91" t="s">
        <v>11071</v>
      </c>
      <c r="AH1965" s="89" t="s">
        <v>11071</v>
      </c>
      <c r="AI1965" s="89" t="s">
        <v>5344</v>
      </c>
      <c r="AJ1965" s="10" t="str">
        <f t="shared" si="552"/>
        <v>-</v>
      </c>
      <c r="AK1965" s="87" t="str">
        <f t="shared" si="553"/>
        <v>-</v>
      </c>
      <c r="AL1965" s="90" t="s">
        <v>11071</v>
      </c>
      <c r="AM1965" s="89" t="s">
        <v>11071</v>
      </c>
      <c r="AN1965" s="89" t="s">
        <v>5344</v>
      </c>
      <c r="AO1965" s="10" t="str">
        <f t="shared" si="554"/>
        <v>-</v>
      </c>
      <c r="AP1965" s="11" t="str">
        <f t="shared" si="555"/>
        <v>-</v>
      </c>
      <c r="AQ1965" s="91" t="s">
        <v>11071</v>
      </c>
      <c r="AR1965" s="89" t="s">
        <v>5344</v>
      </c>
      <c r="AS1965" s="89" t="s">
        <v>5344</v>
      </c>
      <c r="AT1965" s="10" t="str">
        <f t="shared" si="556"/>
        <v>-</v>
      </c>
      <c r="AU1965" s="87" t="str">
        <f t="shared" si="557"/>
        <v>-</v>
      </c>
      <c r="AV1965" s="20"/>
    </row>
    <row r="1966" spans="3:48" ht="50.1" customHeight="1">
      <c r="C1966" s="5"/>
      <c r="D1966" s="64" t="s">
        <v>3864</v>
      </c>
      <c r="E1966" s="65" t="s">
        <v>5280</v>
      </c>
      <c r="F1966" s="67" t="s">
        <v>3865</v>
      </c>
      <c r="G1966" s="29">
        <v>7</v>
      </c>
      <c r="H1966" s="13">
        <v>7</v>
      </c>
      <c r="I1966" s="10">
        <f t="shared" si="540"/>
        <v>0</v>
      </c>
      <c r="J1966" s="87">
        <f t="shared" si="541"/>
        <v>0</v>
      </c>
      <c r="K1966" s="29">
        <v>0</v>
      </c>
      <c r="L1966" s="13">
        <v>0</v>
      </c>
      <c r="M1966" s="10" t="str">
        <f t="shared" si="542"/>
        <v>-</v>
      </c>
      <c r="N1966" s="87" t="str">
        <f t="shared" si="543"/>
        <v>-</v>
      </c>
      <c r="O1966" s="29">
        <v>0</v>
      </c>
      <c r="P1966" s="13">
        <v>0</v>
      </c>
      <c r="Q1966" s="10" t="str">
        <f t="shared" si="544"/>
        <v>-</v>
      </c>
      <c r="R1966" s="87" t="str">
        <f t="shared" si="545"/>
        <v>-</v>
      </c>
      <c r="S1966" s="29">
        <v>7</v>
      </c>
      <c r="T1966" s="13">
        <v>7</v>
      </c>
      <c r="U1966" s="10">
        <f t="shared" si="546"/>
        <v>0</v>
      </c>
      <c r="V1966" s="87">
        <f t="shared" si="547"/>
        <v>0</v>
      </c>
      <c r="W1966" s="88" t="s">
        <v>10203</v>
      </c>
      <c r="X1966" s="89">
        <v>7</v>
      </c>
      <c r="Y1966" s="89">
        <v>7</v>
      </c>
      <c r="Z1966" s="10">
        <f t="shared" si="548"/>
        <v>0</v>
      </c>
      <c r="AA1966" s="87">
        <f t="shared" si="549"/>
        <v>0</v>
      </c>
      <c r="AB1966" s="90" t="s">
        <v>11071</v>
      </c>
      <c r="AC1966" s="89" t="s">
        <v>11071</v>
      </c>
      <c r="AD1966" s="89" t="s">
        <v>5344</v>
      </c>
      <c r="AE1966" s="10" t="str">
        <f t="shared" si="550"/>
        <v>-</v>
      </c>
      <c r="AF1966" s="11" t="str">
        <f t="shared" si="551"/>
        <v>-</v>
      </c>
      <c r="AG1966" s="91" t="s">
        <v>11071</v>
      </c>
      <c r="AH1966" s="89" t="s">
        <v>11071</v>
      </c>
      <c r="AI1966" s="89" t="s">
        <v>5344</v>
      </c>
      <c r="AJ1966" s="10" t="str">
        <f t="shared" si="552"/>
        <v>-</v>
      </c>
      <c r="AK1966" s="87" t="str">
        <f t="shared" si="553"/>
        <v>-</v>
      </c>
      <c r="AL1966" s="90" t="s">
        <v>11071</v>
      </c>
      <c r="AM1966" s="89" t="s">
        <v>11071</v>
      </c>
      <c r="AN1966" s="89" t="s">
        <v>5344</v>
      </c>
      <c r="AO1966" s="10" t="str">
        <f t="shared" si="554"/>
        <v>-</v>
      </c>
      <c r="AP1966" s="11" t="str">
        <f t="shared" si="555"/>
        <v>-</v>
      </c>
      <c r="AQ1966" s="91" t="s">
        <v>11071</v>
      </c>
      <c r="AR1966" s="89" t="s">
        <v>5344</v>
      </c>
      <c r="AS1966" s="89" t="s">
        <v>5344</v>
      </c>
      <c r="AT1966" s="10" t="str">
        <f t="shared" si="556"/>
        <v>-</v>
      </c>
      <c r="AU1966" s="87" t="str">
        <f t="shared" si="557"/>
        <v>-</v>
      </c>
      <c r="AV1966" s="15"/>
    </row>
    <row r="1967" spans="3:48" ht="50.1" customHeight="1">
      <c r="C1967" s="5"/>
      <c r="D1967" s="64" t="s">
        <v>3866</v>
      </c>
      <c r="E1967" s="65" t="s">
        <v>5280</v>
      </c>
      <c r="F1967" s="67" t="s">
        <v>3867</v>
      </c>
      <c r="G1967" s="29">
        <v>52</v>
      </c>
      <c r="H1967" s="13">
        <v>55</v>
      </c>
      <c r="I1967" s="10">
        <f t="shared" si="540"/>
        <v>-3</v>
      </c>
      <c r="J1967" s="87">
        <f t="shared" si="541"/>
        <v>-5.4545454545454541</v>
      </c>
      <c r="K1967" s="29">
        <v>0</v>
      </c>
      <c r="L1967" s="13">
        <v>0</v>
      </c>
      <c r="M1967" s="10" t="str">
        <f t="shared" si="542"/>
        <v>-</v>
      </c>
      <c r="N1967" s="87" t="str">
        <f t="shared" si="543"/>
        <v>-</v>
      </c>
      <c r="O1967" s="29">
        <v>0</v>
      </c>
      <c r="P1967" s="13">
        <v>0</v>
      </c>
      <c r="Q1967" s="10" t="str">
        <f t="shared" si="544"/>
        <v>-</v>
      </c>
      <c r="R1967" s="87" t="str">
        <f t="shared" si="545"/>
        <v>-</v>
      </c>
      <c r="S1967" s="29">
        <v>52</v>
      </c>
      <c r="T1967" s="13">
        <v>55</v>
      </c>
      <c r="U1967" s="10">
        <f t="shared" si="546"/>
        <v>-3</v>
      </c>
      <c r="V1967" s="87">
        <f t="shared" si="547"/>
        <v>-5.4545454545454541</v>
      </c>
      <c r="W1967" s="88" t="s">
        <v>10204</v>
      </c>
      <c r="X1967" s="89">
        <v>27</v>
      </c>
      <c r="Y1967" s="89">
        <v>29</v>
      </c>
      <c r="Z1967" s="10">
        <f t="shared" si="548"/>
        <v>-2</v>
      </c>
      <c r="AA1967" s="87">
        <f t="shared" si="549"/>
        <v>-6.8965517241379306</v>
      </c>
      <c r="AB1967" s="90" t="s">
        <v>10205</v>
      </c>
      <c r="AC1967" s="89">
        <v>25</v>
      </c>
      <c r="AD1967" s="89">
        <v>26</v>
      </c>
      <c r="AE1967" s="10">
        <f t="shared" si="550"/>
        <v>-1</v>
      </c>
      <c r="AF1967" s="11">
        <f t="shared" si="551"/>
        <v>-3.8461538461538463</v>
      </c>
      <c r="AG1967" s="91" t="s">
        <v>11071</v>
      </c>
      <c r="AH1967" s="89" t="s">
        <v>11071</v>
      </c>
      <c r="AI1967" s="89" t="s">
        <v>5344</v>
      </c>
      <c r="AJ1967" s="10" t="str">
        <f t="shared" si="552"/>
        <v>-</v>
      </c>
      <c r="AK1967" s="87" t="str">
        <f t="shared" si="553"/>
        <v>-</v>
      </c>
      <c r="AL1967" s="90" t="s">
        <v>11071</v>
      </c>
      <c r="AM1967" s="89" t="s">
        <v>11071</v>
      </c>
      <c r="AN1967" s="89" t="s">
        <v>5344</v>
      </c>
      <c r="AO1967" s="10" t="str">
        <f t="shared" si="554"/>
        <v>-</v>
      </c>
      <c r="AP1967" s="11" t="str">
        <f t="shared" si="555"/>
        <v>-</v>
      </c>
      <c r="AQ1967" s="91" t="s">
        <v>11071</v>
      </c>
      <c r="AR1967" s="89" t="s">
        <v>5344</v>
      </c>
      <c r="AS1967" s="89" t="s">
        <v>5344</v>
      </c>
      <c r="AT1967" s="10" t="str">
        <f t="shared" si="556"/>
        <v>-</v>
      </c>
      <c r="AU1967" s="87" t="str">
        <f t="shared" si="557"/>
        <v>-</v>
      </c>
      <c r="AV1967" s="15"/>
    </row>
    <row r="1968" spans="3:48" ht="50.1" customHeight="1">
      <c r="C1968" s="5"/>
      <c r="D1968" s="64" t="s">
        <v>3868</v>
      </c>
      <c r="E1968" s="65" t="s">
        <v>5280</v>
      </c>
      <c r="F1968" s="67" t="s">
        <v>3869</v>
      </c>
      <c r="G1968" s="29">
        <v>50</v>
      </c>
      <c r="H1968" s="13">
        <v>35</v>
      </c>
      <c r="I1968" s="10">
        <f t="shared" si="540"/>
        <v>15</v>
      </c>
      <c r="J1968" s="87">
        <f t="shared" si="541"/>
        <v>42.857142857142854</v>
      </c>
      <c r="K1968" s="29">
        <v>0</v>
      </c>
      <c r="L1968" s="13">
        <v>0</v>
      </c>
      <c r="M1968" s="10" t="str">
        <f t="shared" si="542"/>
        <v>-</v>
      </c>
      <c r="N1968" s="87" t="str">
        <f t="shared" si="543"/>
        <v>-</v>
      </c>
      <c r="O1968" s="29">
        <v>0</v>
      </c>
      <c r="P1968" s="13">
        <v>0</v>
      </c>
      <c r="Q1968" s="10" t="str">
        <f t="shared" si="544"/>
        <v>-</v>
      </c>
      <c r="R1968" s="87" t="str">
        <f t="shared" si="545"/>
        <v>-</v>
      </c>
      <c r="S1968" s="29">
        <v>50</v>
      </c>
      <c r="T1968" s="13">
        <v>35</v>
      </c>
      <c r="U1968" s="10">
        <f t="shared" si="546"/>
        <v>15</v>
      </c>
      <c r="V1968" s="87">
        <f t="shared" si="547"/>
        <v>42.857142857142854</v>
      </c>
      <c r="W1968" s="88" t="s">
        <v>7058</v>
      </c>
      <c r="X1968" s="89">
        <v>50</v>
      </c>
      <c r="Y1968" s="89">
        <v>35</v>
      </c>
      <c r="Z1968" s="10">
        <f t="shared" si="548"/>
        <v>15</v>
      </c>
      <c r="AA1968" s="87">
        <f t="shared" si="549"/>
        <v>42.857142857142854</v>
      </c>
      <c r="AB1968" s="90" t="s">
        <v>11071</v>
      </c>
      <c r="AC1968" s="89" t="s">
        <v>11071</v>
      </c>
      <c r="AD1968" s="89" t="s">
        <v>5344</v>
      </c>
      <c r="AE1968" s="10" t="str">
        <f t="shared" si="550"/>
        <v>-</v>
      </c>
      <c r="AF1968" s="11" t="str">
        <f t="shared" si="551"/>
        <v>-</v>
      </c>
      <c r="AG1968" s="91" t="s">
        <v>11071</v>
      </c>
      <c r="AH1968" s="89" t="s">
        <v>11071</v>
      </c>
      <c r="AI1968" s="89" t="s">
        <v>5344</v>
      </c>
      <c r="AJ1968" s="10" t="str">
        <f t="shared" si="552"/>
        <v>-</v>
      </c>
      <c r="AK1968" s="87" t="str">
        <f t="shared" si="553"/>
        <v>-</v>
      </c>
      <c r="AL1968" s="90" t="s">
        <v>11071</v>
      </c>
      <c r="AM1968" s="89" t="s">
        <v>11071</v>
      </c>
      <c r="AN1968" s="89" t="s">
        <v>5344</v>
      </c>
      <c r="AO1968" s="10" t="str">
        <f t="shared" si="554"/>
        <v>-</v>
      </c>
      <c r="AP1968" s="11" t="str">
        <f t="shared" si="555"/>
        <v>-</v>
      </c>
      <c r="AQ1968" s="91" t="s">
        <v>11071</v>
      </c>
      <c r="AR1968" s="89" t="s">
        <v>5344</v>
      </c>
      <c r="AS1968" s="89" t="s">
        <v>5344</v>
      </c>
      <c r="AT1968" s="10" t="str">
        <f t="shared" si="556"/>
        <v>-</v>
      </c>
      <c r="AU1968" s="87" t="str">
        <f t="shared" si="557"/>
        <v>-</v>
      </c>
      <c r="AV1968" s="15"/>
    </row>
    <row r="1969" spans="1:50" ht="50.1" customHeight="1">
      <c r="C1969" s="5"/>
      <c r="D1969" s="64" t="s">
        <v>3870</v>
      </c>
      <c r="E1969" s="65" t="s">
        <v>5280</v>
      </c>
      <c r="F1969" s="67" t="s">
        <v>3871</v>
      </c>
      <c r="G1969" s="29">
        <v>11</v>
      </c>
      <c r="H1969" s="13">
        <v>0</v>
      </c>
      <c r="I1969" s="10">
        <f t="shared" si="540"/>
        <v>11</v>
      </c>
      <c r="J1969" s="87" t="str">
        <f t="shared" si="541"/>
        <v>-</v>
      </c>
      <c r="K1969" s="29">
        <v>0</v>
      </c>
      <c r="L1969" s="13">
        <v>0</v>
      </c>
      <c r="M1969" s="10" t="str">
        <f t="shared" si="542"/>
        <v>-</v>
      </c>
      <c r="N1969" s="87" t="str">
        <f t="shared" si="543"/>
        <v>-</v>
      </c>
      <c r="O1969" s="29">
        <v>0</v>
      </c>
      <c r="P1969" s="13">
        <v>0</v>
      </c>
      <c r="Q1969" s="10" t="str">
        <f t="shared" si="544"/>
        <v>-</v>
      </c>
      <c r="R1969" s="87" t="str">
        <f t="shared" si="545"/>
        <v>-</v>
      </c>
      <c r="S1969" s="29">
        <v>11</v>
      </c>
      <c r="T1969" s="13">
        <v>0</v>
      </c>
      <c r="U1969" s="10">
        <f t="shared" si="546"/>
        <v>11</v>
      </c>
      <c r="V1969" s="87" t="str">
        <f t="shared" si="547"/>
        <v>-</v>
      </c>
      <c r="W1969" s="88" t="s">
        <v>5937</v>
      </c>
      <c r="X1969" s="89">
        <v>8.0419999999999998</v>
      </c>
      <c r="Y1969" s="89" t="s">
        <v>5344</v>
      </c>
      <c r="Z1969" s="10" t="str">
        <f t="shared" si="548"/>
        <v>-</v>
      </c>
      <c r="AA1969" s="87" t="str">
        <f t="shared" si="549"/>
        <v>-</v>
      </c>
      <c r="AB1969" s="90" t="s">
        <v>10206</v>
      </c>
      <c r="AC1969" s="89">
        <v>3.0979999999999999</v>
      </c>
      <c r="AD1969" s="89" t="s">
        <v>5344</v>
      </c>
      <c r="AE1969" s="10" t="str">
        <f t="shared" si="550"/>
        <v>-</v>
      </c>
      <c r="AF1969" s="11" t="str">
        <f t="shared" si="551"/>
        <v>-</v>
      </c>
      <c r="AG1969" s="91" t="s">
        <v>11071</v>
      </c>
      <c r="AH1969" s="89" t="s">
        <v>11071</v>
      </c>
      <c r="AI1969" s="89" t="s">
        <v>5344</v>
      </c>
      <c r="AJ1969" s="10" t="str">
        <f t="shared" si="552"/>
        <v>-</v>
      </c>
      <c r="AK1969" s="87" t="str">
        <f t="shared" si="553"/>
        <v>-</v>
      </c>
      <c r="AL1969" s="90" t="s">
        <v>11071</v>
      </c>
      <c r="AM1969" s="89" t="s">
        <v>11071</v>
      </c>
      <c r="AN1969" s="89" t="s">
        <v>5344</v>
      </c>
      <c r="AO1969" s="10" t="str">
        <f t="shared" si="554"/>
        <v>-</v>
      </c>
      <c r="AP1969" s="11" t="str">
        <f t="shared" si="555"/>
        <v>-</v>
      </c>
      <c r="AQ1969" s="91" t="s">
        <v>11071</v>
      </c>
      <c r="AR1969" s="89" t="s">
        <v>5344</v>
      </c>
      <c r="AS1969" s="89" t="s">
        <v>5344</v>
      </c>
      <c r="AT1969" s="10" t="str">
        <f t="shared" si="556"/>
        <v>-</v>
      </c>
      <c r="AU1969" s="87" t="str">
        <f t="shared" si="557"/>
        <v>-</v>
      </c>
      <c r="AV1969" s="15"/>
    </row>
    <row r="1970" spans="1:50" ht="50.1" customHeight="1">
      <c r="C1970" s="5"/>
      <c r="D1970" s="64" t="s">
        <v>3872</v>
      </c>
      <c r="E1970" s="65" t="s">
        <v>5280</v>
      </c>
      <c r="F1970" s="67" t="s">
        <v>3873</v>
      </c>
      <c r="G1970" s="29">
        <v>17</v>
      </c>
      <c r="H1970" s="13">
        <v>0</v>
      </c>
      <c r="I1970" s="10">
        <f t="shared" si="540"/>
        <v>17</v>
      </c>
      <c r="J1970" s="87" t="str">
        <f t="shared" si="541"/>
        <v>-</v>
      </c>
      <c r="K1970" s="29">
        <v>17</v>
      </c>
      <c r="L1970" s="13">
        <v>0</v>
      </c>
      <c r="M1970" s="10">
        <f t="shared" si="542"/>
        <v>17</v>
      </c>
      <c r="N1970" s="87" t="str">
        <f t="shared" si="543"/>
        <v>-</v>
      </c>
      <c r="O1970" s="29">
        <v>0</v>
      </c>
      <c r="P1970" s="13">
        <v>0</v>
      </c>
      <c r="Q1970" s="10" t="str">
        <f t="shared" si="544"/>
        <v>-</v>
      </c>
      <c r="R1970" s="87" t="str">
        <f t="shared" si="545"/>
        <v>-</v>
      </c>
      <c r="S1970" s="29">
        <v>0</v>
      </c>
      <c r="T1970" s="13">
        <v>0</v>
      </c>
      <c r="U1970" s="10" t="str">
        <f t="shared" si="546"/>
        <v>-</v>
      </c>
      <c r="V1970" s="87" t="str">
        <f t="shared" si="547"/>
        <v>-</v>
      </c>
      <c r="W1970" s="88" t="s">
        <v>11071</v>
      </c>
      <c r="X1970" s="89" t="s">
        <v>11071</v>
      </c>
      <c r="Y1970" s="89" t="s">
        <v>5344</v>
      </c>
      <c r="Z1970" s="10" t="str">
        <f t="shared" si="548"/>
        <v>-</v>
      </c>
      <c r="AA1970" s="87" t="str">
        <f t="shared" si="549"/>
        <v>-</v>
      </c>
      <c r="AB1970" s="90" t="s">
        <v>11071</v>
      </c>
      <c r="AC1970" s="89" t="s">
        <v>11071</v>
      </c>
      <c r="AD1970" s="89" t="s">
        <v>5344</v>
      </c>
      <c r="AE1970" s="10" t="str">
        <f t="shared" si="550"/>
        <v>-</v>
      </c>
      <c r="AF1970" s="11" t="str">
        <f t="shared" si="551"/>
        <v>-</v>
      </c>
      <c r="AG1970" s="91" t="s">
        <v>11071</v>
      </c>
      <c r="AH1970" s="89" t="s">
        <v>11071</v>
      </c>
      <c r="AI1970" s="89" t="s">
        <v>5344</v>
      </c>
      <c r="AJ1970" s="10" t="str">
        <f t="shared" si="552"/>
        <v>-</v>
      </c>
      <c r="AK1970" s="87" t="str">
        <f t="shared" si="553"/>
        <v>-</v>
      </c>
      <c r="AL1970" s="90" t="s">
        <v>11071</v>
      </c>
      <c r="AM1970" s="89" t="s">
        <v>11071</v>
      </c>
      <c r="AN1970" s="89" t="s">
        <v>5344</v>
      </c>
      <c r="AO1970" s="10" t="str">
        <f t="shared" si="554"/>
        <v>-</v>
      </c>
      <c r="AP1970" s="11" t="str">
        <f t="shared" si="555"/>
        <v>-</v>
      </c>
      <c r="AQ1970" s="91" t="s">
        <v>11071</v>
      </c>
      <c r="AR1970" s="89" t="s">
        <v>5344</v>
      </c>
      <c r="AS1970" s="89" t="s">
        <v>5344</v>
      </c>
      <c r="AT1970" s="10" t="str">
        <f t="shared" si="556"/>
        <v>-</v>
      </c>
      <c r="AU1970" s="87" t="str">
        <f t="shared" si="557"/>
        <v>-</v>
      </c>
      <c r="AV1970" s="15"/>
    </row>
    <row r="1971" spans="1:50" ht="50.1" customHeight="1">
      <c r="C1971" s="5"/>
      <c r="D1971" s="64" t="s">
        <v>3874</v>
      </c>
      <c r="E1971" s="65" t="s">
        <v>5280</v>
      </c>
      <c r="F1971" s="67" t="s">
        <v>3875</v>
      </c>
      <c r="G1971" s="29">
        <v>60</v>
      </c>
      <c r="H1971" s="13">
        <v>64</v>
      </c>
      <c r="I1971" s="10">
        <f t="shared" si="540"/>
        <v>-4</v>
      </c>
      <c r="J1971" s="87">
        <f t="shared" si="541"/>
        <v>-6.25</v>
      </c>
      <c r="K1971" s="29">
        <v>60</v>
      </c>
      <c r="L1971" s="13">
        <v>64</v>
      </c>
      <c r="M1971" s="10">
        <f t="shared" si="542"/>
        <v>-4</v>
      </c>
      <c r="N1971" s="87">
        <f t="shared" si="543"/>
        <v>-6.25</v>
      </c>
      <c r="O1971" s="29">
        <v>0</v>
      </c>
      <c r="P1971" s="13">
        <v>0</v>
      </c>
      <c r="Q1971" s="10" t="str">
        <f t="shared" si="544"/>
        <v>-</v>
      </c>
      <c r="R1971" s="87" t="str">
        <f t="shared" si="545"/>
        <v>-</v>
      </c>
      <c r="S1971" s="29">
        <v>0</v>
      </c>
      <c r="T1971" s="13">
        <v>0</v>
      </c>
      <c r="U1971" s="10" t="str">
        <f t="shared" si="546"/>
        <v>-</v>
      </c>
      <c r="V1971" s="87" t="str">
        <f t="shared" si="547"/>
        <v>-</v>
      </c>
      <c r="W1971" s="88" t="s">
        <v>11071</v>
      </c>
      <c r="X1971" s="89" t="s">
        <v>11071</v>
      </c>
      <c r="Y1971" s="89" t="s">
        <v>5344</v>
      </c>
      <c r="Z1971" s="10" t="str">
        <f t="shared" si="548"/>
        <v>-</v>
      </c>
      <c r="AA1971" s="87" t="str">
        <f t="shared" si="549"/>
        <v>-</v>
      </c>
      <c r="AB1971" s="90" t="s">
        <v>11071</v>
      </c>
      <c r="AC1971" s="89" t="s">
        <v>11071</v>
      </c>
      <c r="AD1971" s="89" t="s">
        <v>5344</v>
      </c>
      <c r="AE1971" s="10" t="str">
        <f t="shared" si="550"/>
        <v>-</v>
      </c>
      <c r="AF1971" s="11" t="str">
        <f t="shared" si="551"/>
        <v>-</v>
      </c>
      <c r="AG1971" s="91" t="s">
        <v>11071</v>
      </c>
      <c r="AH1971" s="89" t="s">
        <v>11071</v>
      </c>
      <c r="AI1971" s="89" t="s">
        <v>5344</v>
      </c>
      <c r="AJ1971" s="10" t="str">
        <f t="shared" si="552"/>
        <v>-</v>
      </c>
      <c r="AK1971" s="87" t="str">
        <f t="shared" si="553"/>
        <v>-</v>
      </c>
      <c r="AL1971" s="90" t="s">
        <v>11071</v>
      </c>
      <c r="AM1971" s="89" t="s">
        <v>11071</v>
      </c>
      <c r="AN1971" s="89" t="s">
        <v>5344</v>
      </c>
      <c r="AO1971" s="10" t="str">
        <f t="shared" si="554"/>
        <v>-</v>
      </c>
      <c r="AP1971" s="11" t="str">
        <f t="shared" si="555"/>
        <v>-</v>
      </c>
      <c r="AQ1971" s="91" t="s">
        <v>11071</v>
      </c>
      <c r="AR1971" s="89" t="s">
        <v>5344</v>
      </c>
      <c r="AS1971" s="89" t="s">
        <v>5344</v>
      </c>
      <c r="AT1971" s="10" t="str">
        <f t="shared" si="556"/>
        <v>-</v>
      </c>
      <c r="AU1971" s="87" t="str">
        <f t="shared" si="557"/>
        <v>-</v>
      </c>
      <c r="AV1971" s="15"/>
    </row>
    <row r="1972" spans="1:50" ht="50.1" customHeight="1">
      <c r="C1972" s="5"/>
      <c r="D1972" s="64" t="s">
        <v>3876</v>
      </c>
      <c r="E1972" s="65" t="s">
        <v>5280</v>
      </c>
      <c r="F1972" s="67" t="s">
        <v>3877</v>
      </c>
      <c r="G1972" s="29">
        <v>51</v>
      </c>
      <c r="H1972" s="13">
        <v>61</v>
      </c>
      <c r="I1972" s="10">
        <f t="shared" si="540"/>
        <v>-10</v>
      </c>
      <c r="J1972" s="87">
        <f t="shared" si="541"/>
        <v>-16.393442622950818</v>
      </c>
      <c r="K1972" s="29">
        <v>0</v>
      </c>
      <c r="L1972" s="13">
        <v>0</v>
      </c>
      <c r="M1972" s="10" t="str">
        <f t="shared" si="542"/>
        <v>-</v>
      </c>
      <c r="N1972" s="87" t="str">
        <f t="shared" si="543"/>
        <v>-</v>
      </c>
      <c r="O1972" s="29">
        <v>0</v>
      </c>
      <c r="P1972" s="13">
        <v>0</v>
      </c>
      <c r="Q1972" s="10" t="str">
        <f t="shared" si="544"/>
        <v>-</v>
      </c>
      <c r="R1972" s="87" t="str">
        <f t="shared" si="545"/>
        <v>-</v>
      </c>
      <c r="S1972" s="29">
        <v>51</v>
      </c>
      <c r="T1972" s="13">
        <v>61</v>
      </c>
      <c r="U1972" s="10">
        <f t="shared" si="546"/>
        <v>-10</v>
      </c>
      <c r="V1972" s="87">
        <f t="shared" si="547"/>
        <v>-16.393442622950818</v>
      </c>
      <c r="W1972" s="88" t="s">
        <v>10207</v>
      </c>
      <c r="X1972" s="89">
        <v>51</v>
      </c>
      <c r="Y1972" s="89">
        <v>61</v>
      </c>
      <c r="Z1972" s="10">
        <f t="shared" si="548"/>
        <v>-10</v>
      </c>
      <c r="AA1972" s="87">
        <f t="shared" si="549"/>
        <v>-16.393442622950818</v>
      </c>
      <c r="AB1972" s="90" t="s">
        <v>11071</v>
      </c>
      <c r="AC1972" s="89" t="s">
        <v>11071</v>
      </c>
      <c r="AD1972" s="89" t="s">
        <v>5344</v>
      </c>
      <c r="AE1972" s="10" t="str">
        <f t="shared" si="550"/>
        <v>-</v>
      </c>
      <c r="AF1972" s="11" t="str">
        <f t="shared" si="551"/>
        <v>-</v>
      </c>
      <c r="AG1972" s="91" t="s">
        <v>11071</v>
      </c>
      <c r="AH1972" s="89" t="s">
        <v>11071</v>
      </c>
      <c r="AI1972" s="89" t="s">
        <v>5344</v>
      </c>
      <c r="AJ1972" s="10" t="str">
        <f t="shared" si="552"/>
        <v>-</v>
      </c>
      <c r="AK1972" s="87" t="str">
        <f t="shared" si="553"/>
        <v>-</v>
      </c>
      <c r="AL1972" s="90" t="s">
        <v>11071</v>
      </c>
      <c r="AM1972" s="89" t="s">
        <v>11071</v>
      </c>
      <c r="AN1972" s="89" t="s">
        <v>5344</v>
      </c>
      <c r="AO1972" s="10" t="str">
        <f t="shared" si="554"/>
        <v>-</v>
      </c>
      <c r="AP1972" s="11" t="str">
        <f t="shared" si="555"/>
        <v>-</v>
      </c>
      <c r="AQ1972" s="91" t="s">
        <v>11071</v>
      </c>
      <c r="AR1972" s="89" t="s">
        <v>5344</v>
      </c>
      <c r="AS1972" s="89" t="s">
        <v>5344</v>
      </c>
      <c r="AT1972" s="10" t="str">
        <f t="shared" si="556"/>
        <v>-</v>
      </c>
      <c r="AU1972" s="87" t="str">
        <f t="shared" si="557"/>
        <v>-</v>
      </c>
      <c r="AV1972" s="15"/>
    </row>
    <row r="1973" spans="1:50" ht="50.1" customHeight="1">
      <c r="C1973" s="5"/>
      <c r="D1973" s="64" t="s">
        <v>3878</v>
      </c>
      <c r="E1973" s="65" t="s">
        <v>5280</v>
      </c>
      <c r="F1973" s="67" t="s">
        <v>3879</v>
      </c>
      <c r="G1973" s="29">
        <v>160</v>
      </c>
      <c r="H1973" s="13">
        <v>160</v>
      </c>
      <c r="I1973" s="10">
        <f t="shared" si="540"/>
        <v>0</v>
      </c>
      <c r="J1973" s="87">
        <f t="shared" si="541"/>
        <v>0</v>
      </c>
      <c r="K1973" s="29">
        <v>0</v>
      </c>
      <c r="L1973" s="13">
        <v>0</v>
      </c>
      <c r="M1973" s="10" t="str">
        <f t="shared" si="542"/>
        <v>-</v>
      </c>
      <c r="N1973" s="87" t="str">
        <f t="shared" si="543"/>
        <v>-</v>
      </c>
      <c r="O1973" s="29">
        <v>0</v>
      </c>
      <c r="P1973" s="13">
        <v>0</v>
      </c>
      <c r="Q1973" s="10" t="str">
        <f t="shared" si="544"/>
        <v>-</v>
      </c>
      <c r="R1973" s="87" t="str">
        <f t="shared" si="545"/>
        <v>-</v>
      </c>
      <c r="S1973" s="29">
        <v>160</v>
      </c>
      <c r="T1973" s="13">
        <v>160</v>
      </c>
      <c r="U1973" s="10">
        <f t="shared" si="546"/>
        <v>0</v>
      </c>
      <c r="V1973" s="87">
        <f t="shared" si="547"/>
        <v>0</v>
      </c>
      <c r="W1973" s="88" t="s">
        <v>5591</v>
      </c>
      <c r="X1973" s="89">
        <v>160</v>
      </c>
      <c r="Y1973" s="89">
        <v>160</v>
      </c>
      <c r="Z1973" s="10">
        <f t="shared" si="548"/>
        <v>0</v>
      </c>
      <c r="AA1973" s="87">
        <f t="shared" si="549"/>
        <v>0</v>
      </c>
      <c r="AB1973" s="90" t="s">
        <v>11071</v>
      </c>
      <c r="AC1973" s="89" t="s">
        <v>11071</v>
      </c>
      <c r="AD1973" s="89" t="s">
        <v>5344</v>
      </c>
      <c r="AE1973" s="10" t="str">
        <f t="shared" si="550"/>
        <v>-</v>
      </c>
      <c r="AF1973" s="11" t="str">
        <f t="shared" si="551"/>
        <v>-</v>
      </c>
      <c r="AG1973" s="91" t="s">
        <v>11071</v>
      </c>
      <c r="AH1973" s="89" t="s">
        <v>11071</v>
      </c>
      <c r="AI1973" s="89" t="s">
        <v>5344</v>
      </c>
      <c r="AJ1973" s="10" t="str">
        <f t="shared" si="552"/>
        <v>-</v>
      </c>
      <c r="AK1973" s="87" t="str">
        <f t="shared" si="553"/>
        <v>-</v>
      </c>
      <c r="AL1973" s="90" t="s">
        <v>11071</v>
      </c>
      <c r="AM1973" s="89" t="s">
        <v>11071</v>
      </c>
      <c r="AN1973" s="89" t="s">
        <v>5344</v>
      </c>
      <c r="AO1973" s="10" t="str">
        <f t="shared" si="554"/>
        <v>-</v>
      </c>
      <c r="AP1973" s="11" t="str">
        <f t="shared" si="555"/>
        <v>-</v>
      </c>
      <c r="AQ1973" s="91" t="s">
        <v>11071</v>
      </c>
      <c r="AR1973" s="89" t="s">
        <v>5344</v>
      </c>
      <c r="AS1973" s="89" t="s">
        <v>5344</v>
      </c>
      <c r="AT1973" s="10" t="str">
        <f t="shared" si="556"/>
        <v>-</v>
      </c>
      <c r="AU1973" s="87" t="str">
        <f t="shared" si="557"/>
        <v>-</v>
      </c>
      <c r="AV1973" s="15"/>
    </row>
    <row r="1974" spans="1:50" ht="50.1" customHeight="1">
      <c r="C1974" s="5"/>
      <c r="D1974" s="64" t="s">
        <v>3880</v>
      </c>
      <c r="E1974" s="65" t="s">
        <v>5280</v>
      </c>
      <c r="F1974" s="67" t="s">
        <v>3881</v>
      </c>
      <c r="G1974" s="29">
        <v>11</v>
      </c>
      <c r="H1974" s="13">
        <v>70</v>
      </c>
      <c r="I1974" s="10">
        <f t="shared" si="540"/>
        <v>-59</v>
      </c>
      <c r="J1974" s="87">
        <f t="shared" si="541"/>
        <v>-84.285714285714292</v>
      </c>
      <c r="K1974" s="29">
        <v>0</v>
      </c>
      <c r="L1974" s="13">
        <v>0</v>
      </c>
      <c r="M1974" s="10" t="str">
        <f t="shared" si="542"/>
        <v>-</v>
      </c>
      <c r="N1974" s="87" t="str">
        <f t="shared" si="543"/>
        <v>-</v>
      </c>
      <c r="O1974" s="29">
        <v>0</v>
      </c>
      <c r="P1974" s="13">
        <v>0</v>
      </c>
      <c r="Q1974" s="10" t="str">
        <f t="shared" si="544"/>
        <v>-</v>
      </c>
      <c r="R1974" s="87" t="str">
        <f t="shared" si="545"/>
        <v>-</v>
      </c>
      <c r="S1974" s="29">
        <v>11</v>
      </c>
      <c r="T1974" s="13">
        <v>70</v>
      </c>
      <c r="U1974" s="10">
        <f t="shared" si="546"/>
        <v>-59</v>
      </c>
      <c r="V1974" s="87">
        <f t="shared" si="547"/>
        <v>-84.285714285714292</v>
      </c>
      <c r="W1974" s="88" t="s">
        <v>10208</v>
      </c>
      <c r="X1974" s="89">
        <v>9.6479999999999997</v>
      </c>
      <c r="Y1974" s="89">
        <v>51.411999999999999</v>
      </c>
      <c r="Z1974" s="10">
        <f t="shared" si="548"/>
        <v>-41.763999999999996</v>
      </c>
      <c r="AA1974" s="87">
        <f t="shared" si="549"/>
        <v>-81.233953162685751</v>
      </c>
      <c r="AB1974" s="90" t="s">
        <v>10209</v>
      </c>
      <c r="AC1974" s="89">
        <v>1.258</v>
      </c>
      <c r="AD1974" s="89">
        <v>18.649999999999999</v>
      </c>
      <c r="AE1974" s="10">
        <f t="shared" si="550"/>
        <v>-17.391999999999999</v>
      </c>
      <c r="AF1974" s="11">
        <f t="shared" si="551"/>
        <v>-93.254691689008055</v>
      </c>
      <c r="AG1974" s="91" t="s">
        <v>11071</v>
      </c>
      <c r="AH1974" s="89" t="s">
        <v>11071</v>
      </c>
      <c r="AI1974" s="89" t="s">
        <v>5344</v>
      </c>
      <c r="AJ1974" s="10" t="str">
        <f t="shared" si="552"/>
        <v>-</v>
      </c>
      <c r="AK1974" s="87" t="str">
        <f t="shared" si="553"/>
        <v>-</v>
      </c>
      <c r="AL1974" s="90" t="s">
        <v>11071</v>
      </c>
      <c r="AM1974" s="89" t="s">
        <v>11071</v>
      </c>
      <c r="AN1974" s="89" t="s">
        <v>5344</v>
      </c>
      <c r="AO1974" s="10" t="str">
        <f t="shared" si="554"/>
        <v>-</v>
      </c>
      <c r="AP1974" s="11" t="str">
        <f t="shared" si="555"/>
        <v>-</v>
      </c>
      <c r="AQ1974" s="91" t="s">
        <v>11071</v>
      </c>
      <c r="AR1974" s="89" t="s">
        <v>5344</v>
      </c>
      <c r="AS1974" s="89" t="s">
        <v>5344</v>
      </c>
      <c r="AT1974" s="10" t="str">
        <f t="shared" si="556"/>
        <v>-</v>
      </c>
      <c r="AU1974" s="87" t="str">
        <f t="shared" si="557"/>
        <v>-</v>
      </c>
      <c r="AV1974" s="15"/>
    </row>
    <row r="1975" spans="1:50" ht="50.1" customHeight="1">
      <c r="C1975" s="5"/>
      <c r="D1975" s="64" t="s">
        <v>3882</v>
      </c>
      <c r="E1975" s="65" t="s">
        <v>5280</v>
      </c>
      <c r="F1975" s="67" t="s">
        <v>3883</v>
      </c>
      <c r="G1975" s="29">
        <v>23</v>
      </c>
      <c r="H1975" s="13">
        <v>24</v>
      </c>
      <c r="I1975" s="10">
        <f t="shared" si="540"/>
        <v>-1</v>
      </c>
      <c r="J1975" s="87">
        <f t="shared" si="541"/>
        <v>-4.1666666666666661</v>
      </c>
      <c r="K1975" s="29">
        <v>23</v>
      </c>
      <c r="L1975" s="13">
        <v>24</v>
      </c>
      <c r="M1975" s="10">
        <f t="shared" si="542"/>
        <v>-1</v>
      </c>
      <c r="N1975" s="87">
        <f t="shared" si="543"/>
        <v>-4.1666666666666661</v>
      </c>
      <c r="O1975" s="29">
        <v>0</v>
      </c>
      <c r="P1975" s="13">
        <v>0</v>
      </c>
      <c r="Q1975" s="10" t="str">
        <f t="shared" si="544"/>
        <v>-</v>
      </c>
      <c r="R1975" s="87" t="str">
        <f t="shared" si="545"/>
        <v>-</v>
      </c>
      <c r="S1975" s="29">
        <v>0</v>
      </c>
      <c r="T1975" s="13">
        <v>0</v>
      </c>
      <c r="U1975" s="10" t="str">
        <f t="shared" si="546"/>
        <v>-</v>
      </c>
      <c r="V1975" s="87" t="str">
        <f t="shared" si="547"/>
        <v>-</v>
      </c>
      <c r="W1975" s="88" t="s">
        <v>11071</v>
      </c>
      <c r="X1975" s="89" t="s">
        <v>11071</v>
      </c>
      <c r="Y1975" s="89" t="s">
        <v>5344</v>
      </c>
      <c r="Z1975" s="10" t="str">
        <f t="shared" si="548"/>
        <v>-</v>
      </c>
      <c r="AA1975" s="87" t="str">
        <f t="shared" si="549"/>
        <v>-</v>
      </c>
      <c r="AB1975" s="90" t="s">
        <v>11071</v>
      </c>
      <c r="AC1975" s="89" t="s">
        <v>11071</v>
      </c>
      <c r="AD1975" s="89" t="s">
        <v>5344</v>
      </c>
      <c r="AE1975" s="10" t="str">
        <f t="shared" si="550"/>
        <v>-</v>
      </c>
      <c r="AF1975" s="11" t="str">
        <f t="shared" si="551"/>
        <v>-</v>
      </c>
      <c r="AG1975" s="91" t="s">
        <v>11071</v>
      </c>
      <c r="AH1975" s="89" t="s">
        <v>11071</v>
      </c>
      <c r="AI1975" s="89" t="s">
        <v>5344</v>
      </c>
      <c r="AJ1975" s="10" t="str">
        <f t="shared" si="552"/>
        <v>-</v>
      </c>
      <c r="AK1975" s="87" t="str">
        <f t="shared" si="553"/>
        <v>-</v>
      </c>
      <c r="AL1975" s="90" t="s">
        <v>11071</v>
      </c>
      <c r="AM1975" s="89" t="s">
        <v>11071</v>
      </c>
      <c r="AN1975" s="89" t="s">
        <v>5344</v>
      </c>
      <c r="AO1975" s="10" t="str">
        <f t="shared" si="554"/>
        <v>-</v>
      </c>
      <c r="AP1975" s="11" t="str">
        <f t="shared" si="555"/>
        <v>-</v>
      </c>
      <c r="AQ1975" s="91" t="s">
        <v>11071</v>
      </c>
      <c r="AR1975" s="89" t="s">
        <v>5344</v>
      </c>
      <c r="AS1975" s="89" t="s">
        <v>5344</v>
      </c>
      <c r="AT1975" s="10" t="str">
        <f t="shared" si="556"/>
        <v>-</v>
      </c>
      <c r="AU1975" s="87" t="str">
        <f t="shared" si="557"/>
        <v>-</v>
      </c>
      <c r="AV1975" s="15"/>
    </row>
    <row r="1976" spans="1:50" ht="50.1" customHeight="1">
      <c r="C1976" s="5"/>
      <c r="D1976" s="64" t="s">
        <v>3884</v>
      </c>
      <c r="E1976" s="65" t="s">
        <v>5280</v>
      </c>
      <c r="F1976" s="67" t="s">
        <v>3885</v>
      </c>
      <c r="G1976" s="29">
        <v>201</v>
      </c>
      <c r="H1976" s="13">
        <v>201</v>
      </c>
      <c r="I1976" s="10">
        <f t="shared" si="540"/>
        <v>0</v>
      </c>
      <c r="J1976" s="87">
        <f t="shared" si="541"/>
        <v>0</v>
      </c>
      <c r="K1976" s="29">
        <v>0</v>
      </c>
      <c r="L1976" s="13">
        <v>0</v>
      </c>
      <c r="M1976" s="10" t="str">
        <f t="shared" si="542"/>
        <v>-</v>
      </c>
      <c r="N1976" s="87" t="str">
        <f t="shared" si="543"/>
        <v>-</v>
      </c>
      <c r="O1976" s="29">
        <v>0</v>
      </c>
      <c r="P1976" s="13">
        <v>0</v>
      </c>
      <c r="Q1976" s="10" t="str">
        <f t="shared" si="544"/>
        <v>-</v>
      </c>
      <c r="R1976" s="87" t="str">
        <f t="shared" si="545"/>
        <v>-</v>
      </c>
      <c r="S1976" s="29">
        <v>201</v>
      </c>
      <c r="T1976" s="13">
        <v>201</v>
      </c>
      <c r="U1976" s="10">
        <f t="shared" si="546"/>
        <v>0</v>
      </c>
      <c r="V1976" s="87">
        <f t="shared" si="547"/>
        <v>0</v>
      </c>
      <c r="W1976" s="88" t="s">
        <v>10210</v>
      </c>
      <c r="X1976" s="89">
        <v>101</v>
      </c>
      <c r="Y1976" s="89">
        <v>101</v>
      </c>
      <c r="Z1976" s="10">
        <f t="shared" si="548"/>
        <v>0</v>
      </c>
      <c r="AA1976" s="87">
        <f t="shared" si="549"/>
        <v>0</v>
      </c>
      <c r="AB1976" s="90" t="s">
        <v>10211</v>
      </c>
      <c r="AC1976" s="89">
        <v>100</v>
      </c>
      <c r="AD1976" s="89">
        <v>100</v>
      </c>
      <c r="AE1976" s="10">
        <f t="shared" si="550"/>
        <v>0</v>
      </c>
      <c r="AF1976" s="11">
        <f t="shared" si="551"/>
        <v>0</v>
      </c>
      <c r="AG1976" s="91" t="s">
        <v>11071</v>
      </c>
      <c r="AH1976" s="89" t="s">
        <v>11071</v>
      </c>
      <c r="AI1976" s="89" t="s">
        <v>5344</v>
      </c>
      <c r="AJ1976" s="10" t="str">
        <f t="shared" si="552"/>
        <v>-</v>
      </c>
      <c r="AK1976" s="87" t="str">
        <f t="shared" si="553"/>
        <v>-</v>
      </c>
      <c r="AL1976" s="90" t="s">
        <v>11071</v>
      </c>
      <c r="AM1976" s="89" t="s">
        <v>11071</v>
      </c>
      <c r="AN1976" s="89" t="s">
        <v>5344</v>
      </c>
      <c r="AO1976" s="10" t="str">
        <f t="shared" si="554"/>
        <v>-</v>
      </c>
      <c r="AP1976" s="11" t="str">
        <f t="shared" si="555"/>
        <v>-</v>
      </c>
      <c r="AQ1976" s="91" t="s">
        <v>11071</v>
      </c>
      <c r="AR1976" s="89" t="s">
        <v>5344</v>
      </c>
      <c r="AS1976" s="89" t="s">
        <v>5344</v>
      </c>
      <c r="AT1976" s="10" t="str">
        <f t="shared" si="556"/>
        <v>-</v>
      </c>
      <c r="AU1976" s="87" t="str">
        <f t="shared" si="557"/>
        <v>-</v>
      </c>
      <c r="AV1976" s="15"/>
    </row>
    <row r="1977" spans="1:50" ht="50.1" customHeight="1">
      <c r="C1977" s="5"/>
      <c r="D1977" s="64" t="s">
        <v>3886</v>
      </c>
      <c r="E1977" s="65" t="s">
        <v>5280</v>
      </c>
      <c r="F1977" s="67" t="s">
        <v>3887</v>
      </c>
      <c r="G1977" s="29">
        <v>99</v>
      </c>
      <c r="H1977" s="13">
        <v>106</v>
      </c>
      <c r="I1977" s="10">
        <f t="shared" si="540"/>
        <v>-7</v>
      </c>
      <c r="J1977" s="87">
        <f t="shared" si="541"/>
        <v>-6.6037735849056602</v>
      </c>
      <c r="K1977" s="29">
        <v>0</v>
      </c>
      <c r="L1977" s="13">
        <v>0</v>
      </c>
      <c r="M1977" s="10" t="str">
        <f t="shared" si="542"/>
        <v>-</v>
      </c>
      <c r="N1977" s="87" t="str">
        <f t="shared" si="543"/>
        <v>-</v>
      </c>
      <c r="O1977" s="29">
        <v>0</v>
      </c>
      <c r="P1977" s="13">
        <v>0</v>
      </c>
      <c r="Q1977" s="10" t="str">
        <f t="shared" si="544"/>
        <v>-</v>
      </c>
      <c r="R1977" s="87" t="str">
        <f t="shared" si="545"/>
        <v>-</v>
      </c>
      <c r="S1977" s="29">
        <v>99</v>
      </c>
      <c r="T1977" s="13">
        <v>106</v>
      </c>
      <c r="U1977" s="10">
        <f t="shared" si="546"/>
        <v>-7</v>
      </c>
      <c r="V1977" s="87">
        <f t="shared" si="547"/>
        <v>-6.6037735849056602</v>
      </c>
      <c r="W1977" s="88" t="s">
        <v>5568</v>
      </c>
      <c r="X1977" s="89">
        <v>99</v>
      </c>
      <c r="Y1977" s="89">
        <v>106</v>
      </c>
      <c r="Z1977" s="10">
        <f t="shared" si="548"/>
        <v>-7</v>
      </c>
      <c r="AA1977" s="87">
        <f t="shared" si="549"/>
        <v>-6.6037735849056602</v>
      </c>
      <c r="AB1977" s="90" t="s">
        <v>11071</v>
      </c>
      <c r="AC1977" s="89" t="s">
        <v>11071</v>
      </c>
      <c r="AD1977" s="89" t="s">
        <v>5344</v>
      </c>
      <c r="AE1977" s="10" t="str">
        <f t="shared" si="550"/>
        <v>-</v>
      </c>
      <c r="AF1977" s="11" t="str">
        <f t="shared" si="551"/>
        <v>-</v>
      </c>
      <c r="AG1977" s="91" t="s">
        <v>11071</v>
      </c>
      <c r="AH1977" s="89" t="s">
        <v>11071</v>
      </c>
      <c r="AI1977" s="89" t="s">
        <v>5344</v>
      </c>
      <c r="AJ1977" s="10" t="str">
        <f t="shared" si="552"/>
        <v>-</v>
      </c>
      <c r="AK1977" s="87" t="str">
        <f t="shared" si="553"/>
        <v>-</v>
      </c>
      <c r="AL1977" s="90" t="s">
        <v>11071</v>
      </c>
      <c r="AM1977" s="89" t="s">
        <v>11071</v>
      </c>
      <c r="AN1977" s="89" t="s">
        <v>5344</v>
      </c>
      <c r="AO1977" s="10" t="str">
        <f t="shared" si="554"/>
        <v>-</v>
      </c>
      <c r="AP1977" s="11" t="str">
        <f t="shared" si="555"/>
        <v>-</v>
      </c>
      <c r="AQ1977" s="91" t="s">
        <v>11071</v>
      </c>
      <c r="AR1977" s="89" t="s">
        <v>5344</v>
      </c>
      <c r="AS1977" s="89" t="s">
        <v>5344</v>
      </c>
      <c r="AT1977" s="10" t="str">
        <f t="shared" si="556"/>
        <v>-</v>
      </c>
      <c r="AU1977" s="87" t="str">
        <f t="shared" si="557"/>
        <v>-</v>
      </c>
      <c r="AV1977" s="15"/>
    </row>
    <row r="1978" spans="1:50" ht="50.1" customHeight="1">
      <c r="C1978" s="5"/>
      <c r="D1978" s="64" t="s">
        <v>3888</v>
      </c>
      <c r="E1978" s="65" t="s">
        <v>5280</v>
      </c>
      <c r="F1978" s="67" t="s">
        <v>3889</v>
      </c>
      <c r="G1978" s="29">
        <v>32</v>
      </c>
      <c r="H1978" s="13">
        <v>32</v>
      </c>
      <c r="I1978" s="10">
        <f t="shared" si="540"/>
        <v>0</v>
      </c>
      <c r="J1978" s="87">
        <f t="shared" si="541"/>
        <v>0</v>
      </c>
      <c r="K1978" s="29">
        <v>0</v>
      </c>
      <c r="L1978" s="13">
        <v>0</v>
      </c>
      <c r="M1978" s="10" t="str">
        <f t="shared" si="542"/>
        <v>-</v>
      </c>
      <c r="N1978" s="87" t="str">
        <f t="shared" si="543"/>
        <v>-</v>
      </c>
      <c r="O1978" s="29">
        <v>0</v>
      </c>
      <c r="P1978" s="13">
        <v>0</v>
      </c>
      <c r="Q1978" s="10" t="str">
        <f t="shared" si="544"/>
        <v>-</v>
      </c>
      <c r="R1978" s="87" t="str">
        <f t="shared" si="545"/>
        <v>-</v>
      </c>
      <c r="S1978" s="29">
        <v>32</v>
      </c>
      <c r="T1978" s="13">
        <v>32</v>
      </c>
      <c r="U1978" s="10">
        <f t="shared" si="546"/>
        <v>0</v>
      </c>
      <c r="V1978" s="87">
        <f t="shared" si="547"/>
        <v>0</v>
      </c>
      <c r="W1978" s="88" t="s">
        <v>10212</v>
      </c>
      <c r="X1978" s="89">
        <v>32</v>
      </c>
      <c r="Y1978" s="89">
        <v>32</v>
      </c>
      <c r="Z1978" s="10">
        <f t="shared" si="548"/>
        <v>0</v>
      </c>
      <c r="AA1978" s="87">
        <f t="shared" si="549"/>
        <v>0</v>
      </c>
      <c r="AB1978" s="90" t="s">
        <v>11071</v>
      </c>
      <c r="AC1978" s="89" t="s">
        <v>11071</v>
      </c>
      <c r="AD1978" s="89" t="s">
        <v>5344</v>
      </c>
      <c r="AE1978" s="10" t="str">
        <f t="shared" si="550"/>
        <v>-</v>
      </c>
      <c r="AF1978" s="11" t="str">
        <f t="shared" si="551"/>
        <v>-</v>
      </c>
      <c r="AG1978" s="91" t="s">
        <v>11071</v>
      </c>
      <c r="AH1978" s="89" t="s">
        <v>11071</v>
      </c>
      <c r="AI1978" s="89" t="s">
        <v>5344</v>
      </c>
      <c r="AJ1978" s="10" t="str">
        <f t="shared" si="552"/>
        <v>-</v>
      </c>
      <c r="AK1978" s="87" t="str">
        <f t="shared" si="553"/>
        <v>-</v>
      </c>
      <c r="AL1978" s="90" t="s">
        <v>11071</v>
      </c>
      <c r="AM1978" s="89" t="s">
        <v>11071</v>
      </c>
      <c r="AN1978" s="89" t="s">
        <v>5344</v>
      </c>
      <c r="AO1978" s="10" t="str">
        <f t="shared" si="554"/>
        <v>-</v>
      </c>
      <c r="AP1978" s="11" t="str">
        <f t="shared" si="555"/>
        <v>-</v>
      </c>
      <c r="AQ1978" s="91" t="s">
        <v>11071</v>
      </c>
      <c r="AR1978" s="89" t="s">
        <v>5344</v>
      </c>
      <c r="AS1978" s="89" t="s">
        <v>5344</v>
      </c>
      <c r="AT1978" s="10" t="str">
        <f t="shared" si="556"/>
        <v>-</v>
      </c>
      <c r="AU1978" s="87" t="str">
        <f t="shared" si="557"/>
        <v>-</v>
      </c>
      <c r="AV1978" s="15"/>
    </row>
    <row r="1979" spans="1:50" ht="50.1" customHeight="1">
      <c r="C1979" s="5"/>
      <c r="D1979" s="64" t="s">
        <v>3890</v>
      </c>
      <c r="E1979" s="65" t="s">
        <v>5280</v>
      </c>
      <c r="F1979" s="67" t="s">
        <v>3891</v>
      </c>
      <c r="G1979" s="29">
        <v>8</v>
      </c>
      <c r="H1979" s="13">
        <v>6</v>
      </c>
      <c r="I1979" s="10">
        <f t="shared" si="540"/>
        <v>2</v>
      </c>
      <c r="J1979" s="87">
        <f t="shared" si="541"/>
        <v>33.333333333333329</v>
      </c>
      <c r="K1979" s="29">
        <v>8</v>
      </c>
      <c r="L1979" s="13">
        <v>6</v>
      </c>
      <c r="M1979" s="10">
        <f t="shared" si="542"/>
        <v>2</v>
      </c>
      <c r="N1979" s="87">
        <f t="shared" si="543"/>
        <v>33.333333333333329</v>
      </c>
      <c r="O1979" s="29">
        <v>0</v>
      </c>
      <c r="P1979" s="13">
        <v>0</v>
      </c>
      <c r="Q1979" s="10" t="str">
        <f t="shared" si="544"/>
        <v>-</v>
      </c>
      <c r="R1979" s="87" t="str">
        <f t="shared" si="545"/>
        <v>-</v>
      </c>
      <c r="S1979" s="29">
        <v>0</v>
      </c>
      <c r="T1979" s="13">
        <v>0</v>
      </c>
      <c r="U1979" s="10" t="str">
        <f t="shared" si="546"/>
        <v>-</v>
      </c>
      <c r="V1979" s="87" t="str">
        <f t="shared" si="547"/>
        <v>-</v>
      </c>
      <c r="W1979" s="88" t="s">
        <v>11071</v>
      </c>
      <c r="X1979" s="89" t="s">
        <v>11071</v>
      </c>
      <c r="Y1979" s="89" t="s">
        <v>5344</v>
      </c>
      <c r="Z1979" s="10" t="str">
        <f t="shared" si="548"/>
        <v>-</v>
      </c>
      <c r="AA1979" s="87" t="str">
        <f t="shared" si="549"/>
        <v>-</v>
      </c>
      <c r="AB1979" s="90" t="s">
        <v>11071</v>
      </c>
      <c r="AC1979" s="89" t="s">
        <v>11071</v>
      </c>
      <c r="AD1979" s="89" t="s">
        <v>5344</v>
      </c>
      <c r="AE1979" s="10" t="str">
        <f t="shared" si="550"/>
        <v>-</v>
      </c>
      <c r="AF1979" s="11" t="str">
        <f t="shared" si="551"/>
        <v>-</v>
      </c>
      <c r="AG1979" s="91" t="s">
        <v>11071</v>
      </c>
      <c r="AH1979" s="89" t="s">
        <v>11071</v>
      </c>
      <c r="AI1979" s="89" t="s">
        <v>5344</v>
      </c>
      <c r="AJ1979" s="10" t="str">
        <f t="shared" si="552"/>
        <v>-</v>
      </c>
      <c r="AK1979" s="87" t="str">
        <f t="shared" si="553"/>
        <v>-</v>
      </c>
      <c r="AL1979" s="90" t="s">
        <v>11071</v>
      </c>
      <c r="AM1979" s="89" t="s">
        <v>11071</v>
      </c>
      <c r="AN1979" s="89" t="s">
        <v>5344</v>
      </c>
      <c r="AO1979" s="10" t="str">
        <f t="shared" si="554"/>
        <v>-</v>
      </c>
      <c r="AP1979" s="11" t="str">
        <f t="shared" si="555"/>
        <v>-</v>
      </c>
      <c r="AQ1979" s="91" t="s">
        <v>11071</v>
      </c>
      <c r="AR1979" s="89" t="s">
        <v>5344</v>
      </c>
      <c r="AS1979" s="89" t="s">
        <v>5344</v>
      </c>
      <c r="AT1979" s="10" t="str">
        <f t="shared" si="556"/>
        <v>-</v>
      </c>
      <c r="AU1979" s="87" t="str">
        <f t="shared" si="557"/>
        <v>-</v>
      </c>
      <c r="AV1979" s="15"/>
    </row>
    <row r="1980" spans="1:50" ht="50.1" customHeight="1">
      <c r="A1980" s="34"/>
      <c r="C1980" s="5"/>
      <c r="D1980" s="64" t="s">
        <v>3892</v>
      </c>
      <c r="E1980" s="65" t="s">
        <v>5280</v>
      </c>
      <c r="F1980" s="67" t="s">
        <v>3893</v>
      </c>
      <c r="G1980" s="29">
        <v>690</v>
      </c>
      <c r="H1980" s="13">
        <v>690</v>
      </c>
      <c r="I1980" s="10">
        <f t="shared" si="540"/>
        <v>0</v>
      </c>
      <c r="J1980" s="87">
        <f t="shared" si="541"/>
        <v>0</v>
      </c>
      <c r="K1980" s="29">
        <v>0</v>
      </c>
      <c r="L1980" s="13">
        <v>0</v>
      </c>
      <c r="M1980" s="10" t="str">
        <f t="shared" si="542"/>
        <v>-</v>
      </c>
      <c r="N1980" s="87" t="str">
        <f t="shared" si="543"/>
        <v>-</v>
      </c>
      <c r="O1980" s="29">
        <v>0</v>
      </c>
      <c r="P1980" s="13">
        <v>0</v>
      </c>
      <c r="Q1980" s="10" t="str">
        <f t="shared" si="544"/>
        <v>-</v>
      </c>
      <c r="R1980" s="87" t="str">
        <f t="shared" si="545"/>
        <v>-</v>
      </c>
      <c r="S1980" s="29">
        <v>690</v>
      </c>
      <c r="T1980" s="13">
        <v>690</v>
      </c>
      <c r="U1980" s="10">
        <f t="shared" si="546"/>
        <v>0</v>
      </c>
      <c r="V1980" s="87">
        <f t="shared" si="547"/>
        <v>0</v>
      </c>
      <c r="W1980" s="88" t="s">
        <v>10213</v>
      </c>
      <c r="X1980" s="89">
        <v>690</v>
      </c>
      <c r="Y1980" s="89">
        <v>690</v>
      </c>
      <c r="Z1980" s="10">
        <f t="shared" si="548"/>
        <v>0</v>
      </c>
      <c r="AA1980" s="87">
        <f t="shared" si="549"/>
        <v>0</v>
      </c>
      <c r="AB1980" s="90" t="s">
        <v>11071</v>
      </c>
      <c r="AC1980" s="89" t="s">
        <v>11071</v>
      </c>
      <c r="AD1980" s="89" t="s">
        <v>5344</v>
      </c>
      <c r="AE1980" s="10" t="str">
        <f t="shared" si="550"/>
        <v>-</v>
      </c>
      <c r="AF1980" s="11" t="str">
        <f t="shared" si="551"/>
        <v>-</v>
      </c>
      <c r="AG1980" s="91" t="s">
        <v>11071</v>
      </c>
      <c r="AH1980" s="89" t="s">
        <v>11071</v>
      </c>
      <c r="AI1980" s="89" t="s">
        <v>5344</v>
      </c>
      <c r="AJ1980" s="10" t="str">
        <f t="shared" si="552"/>
        <v>-</v>
      </c>
      <c r="AK1980" s="87" t="str">
        <f t="shared" si="553"/>
        <v>-</v>
      </c>
      <c r="AL1980" s="90" t="s">
        <v>11071</v>
      </c>
      <c r="AM1980" s="89" t="s">
        <v>11071</v>
      </c>
      <c r="AN1980" s="89" t="s">
        <v>5344</v>
      </c>
      <c r="AO1980" s="10" t="str">
        <f t="shared" si="554"/>
        <v>-</v>
      </c>
      <c r="AP1980" s="11" t="str">
        <f t="shared" si="555"/>
        <v>-</v>
      </c>
      <c r="AQ1980" s="91" t="s">
        <v>11071</v>
      </c>
      <c r="AR1980" s="89" t="s">
        <v>5344</v>
      </c>
      <c r="AS1980" s="89" t="s">
        <v>5344</v>
      </c>
      <c r="AT1980" s="10" t="str">
        <f t="shared" si="556"/>
        <v>-</v>
      </c>
      <c r="AU1980" s="87" t="str">
        <f t="shared" si="557"/>
        <v>-</v>
      </c>
      <c r="AV1980" s="37"/>
      <c r="AX1980"/>
    </row>
    <row r="1981" spans="1:50" ht="50.1" customHeight="1">
      <c r="C1981" s="5"/>
      <c r="D1981" s="64" t="s">
        <v>3894</v>
      </c>
      <c r="E1981" s="65" t="s">
        <v>5280</v>
      </c>
      <c r="F1981" s="67" t="s">
        <v>3895</v>
      </c>
      <c r="G1981" s="29">
        <v>14488</v>
      </c>
      <c r="H1981" s="13">
        <v>14338</v>
      </c>
      <c r="I1981" s="10">
        <f t="shared" si="540"/>
        <v>150</v>
      </c>
      <c r="J1981" s="87">
        <f t="shared" si="541"/>
        <v>1.0461710140884364</v>
      </c>
      <c r="K1981" s="29">
        <v>1361</v>
      </c>
      <c r="L1981" s="13">
        <v>1354</v>
      </c>
      <c r="M1981" s="10">
        <f t="shared" si="542"/>
        <v>7</v>
      </c>
      <c r="N1981" s="87">
        <f t="shared" si="543"/>
        <v>0.51698670605612995</v>
      </c>
      <c r="O1981" s="29">
        <v>0</v>
      </c>
      <c r="P1981" s="13">
        <v>0</v>
      </c>
      <c r="Q1981" s="10" t="str">
        <f t="shared" si="544"/>
        <v>-</v>
      </c>
      <c r="R1981" s="87" t="str">
        <f t="shared" si="545"/>
        <v>-</v>
      </c>
      <c r="S1981" s="29">
        <v>13127</v>
      </c>
      <c r="T1981" s="13">
        <v>12984</v>
      </c>
      <c r="U1981" s="10">
        <f t="shared" si="546"/>
        <v>143</v>
      </c>
      <c r="V1981" s="87">
        <f t="shared" si="547"/>
        <v>1.1013555144793592</v>
      </c>
      <c r="W1981" s="88" t="s">
        <v>10214</v>
      </c>
      <c r="X1981" s="89">
        <v>5715</v>
      </c>
      <c r="Y1981" s="89">
        <v>5737</v>
      </c>
      <c r="Z1981" s="10">
        <f t="shared" si="548"/>
        <v>-22</v>
      </c>
      <c r="AA1981" s="87">
        <f t="shared" si="549"/>
        <v>-0.38347568415548194</v>
      </c>
      <c r="AB1981" s="90" t="s">
        <v>10215</v>
      </c>
      <c r="AC1981" s="89">
        <v>5069</v>
      </c>
      <c r="AD1981" s="89">
        <v>4867</v>
      </c>
      <c r="AE1981" s="10">
        <f t="shared" si="550"/>
        <v>202</v>
      </c>
      <c r="AF1981" s="11">
        <f t="shared" si="551"/>
        <v>4.1504006574892127</v>
      </c>
      <c r="AG1981" s="91" t="s">
        <v>10216</v>
      </c>
      <c r="AH1981" s="89">
        <v>1574</v>
      </c>
      <c r="AI1981" s="89">
        <v>1642</v>
      </c>
      <c r="AJ1981" s="10">
        <f t="shared" si="552"/>
        <v>-68</v>
      </c>
      <c r="AK1981" s="87">
        <f t="shared" si="553"/>
        <v>-4.1412911084043849</v>
      </c>
      <c r="AL1981" s="90" t="s">
        <v>10217</v>
      </c>
      <c r="AM1981" s="89">
        <v>769</v>
      </c>
      <c r="AN1981" s="89">
        <v>738</v>
      </c>
      <c r="AO1981" s="10">
        <f t="shared" si="554"/>
        <v>31</v>
      </c>
      <c r="AP1981" s="11">
        <f t="shared" si="555"/>
        <v>4.2005420054200542</v>
      </c>
      <c r="AQ1981" s="91" t="s">
        <v>11071</v>
      </c>
      <c r="AR1981" s="89" t="s">
        <v>5344</v>
      </c>
      <c r="AS1981" s="89" t="s">
        <v>5344</v>
      </c>
      <c r="AT1981" s="10" t="str">
        <f t="shared" si="556"/>
        <v>-</v>
      </c>
      <c r="AU1981" s="87" t="str">
        <f t="shared" si="557"/>
        <v>-</v>
      </c>
      <c r="AV1981" s="15"/>
    </row>
    <row r="1982" spans="1:50" ht="50.1" customHeight="1">
      <c r="C1982" s="5"/>
      <c r="D1982" s="64" t="s">
        <v>3896</v>
      </c>
      <c r="E1982" s="65" t="s">
        <v>5280</v>
      </c>
      <c r="F1982" s="67" t="s">
        <v>3897</v>
      </c>
      <c r="G1982" s="29">
        <v>11</v>
      </c>
      <c r="H1982" s="13">
        <v>10</v>
      </c>
      <c r="I1982" s="10">
        <f t="shared" si="540"/>
        <v>1</v>
      </c>
      <c r="J1982" s="87">
        <f t="shared" si="541"/>
        <v>10</v>
      </c>
      <c r="K1982" s="29">
        <v>11</v>
      </c>
      <c r="L1982" s="13">
        <v>10</v>
      </c>
      <c r="M1982" s="10">
        <f t="shared" si="542"/>
        <v>1</v>
      </c>
      <c r="N1982" s="87">
        <f t="shared" si="543"/>
        <v>10</v>
      </c>
      <c r="O1982" s="29">
        <v>0</v>
      </c>
      <c r="P1982" s="13">
        <v>0</v>
      </c>
      <c r="Q1982" s="10" t="str">
        <f t="shared" si="544"/>
        <v>-</v>
      </c>
      <c r="R1982" s="87" t="str">
        <f t="shared" si="545"/>
        <v>-</v>
      </c>
      <c r="S1982" s="29">
        <v>0</v>
      </c>
      <c r="T1982" s="13">
        <v>0</v>
      </c>
      <c r="U1982" s="10" t="str">
        <f t="shared" si="546"/>
        <v>-</v>
      </c>
      <c r="V1982" s="87" t="str">
        <f t="shared" si="547"/>
        <v>-</v>
      </c>
      <c r="W1982" s="88" t="s">
        <v>11071</v>
      </c>
      <c r="X1982" s="89" t="s">
        <v>11071</v>
      </c>
      <c r="Y1982" s="89" t="s">
        <v>5344</v>
      </c>
      <c r="Z1982" s="10" t="str">
        <f t="shared" si="548"/>
        <v>-</v>
      </c>
      <c r="AA1982" s="87" t="str">
        <f t="shared" si="549"/>
        <v>-</v>
      </c>
      <c r="AB1982" s="90" t="s">
        <v>11071</v>
      </c>
      <c r="AC1982" s="89" t="s">
        <v>11071</v>
      </c>
      <c r="AD1982" s="89" t="s">
        <v>5344</v>
      </c>
      <c r="AE1982" s="10" t="str">
        <f t="shared" si="550"/>
        <v>-</v>
      </c>
      <c r="AF1982" s="11" t="str">
        <f t="shared" si="551"/>
        <v>-</v>
      </c>
      <c r="AG1982" s="91" t="s">
        <v>11071</v>
      </c>
      <c r="AH1982" s="89" t="s">
        <v>11071</v>
      </c>
      <c r="AI1982" s="89" t="s">
        <v>5344</v>
      </c>
      <c r="AJ1982" s="10" t="str">
        <f t="shared" si="552"/>
        <v>-</v>
      </c>
      <c r="AK1982" s="87" t="str">
        <f t="shared" si="553"/>
        <v>-</v>
      </c>
      <c r="AL1982" s="90" t="s">
        <v>11071</v>
      </c>
      <c r="AM1982" s="89" t="s">
        <v>11071</v>
      </c>
      <c r="AN1982" s="89" t="s">
        <v>5344</v>
      </c>
      <c r="AO1982" s="10" t="str">
        <f t="shared" si="554"/>
        <v>-</v>
      </c>
      <c r="AP1982" s="11" t="str">
        <f t="shared" si="555"/>
        <v>-</v>
      </c>
      <c r="AQ1982" s="91" t="s">
        <v>11071</v>
      </c>
      <c r="AR1982" s="89" t="s">
        <v>5344</v>
      </c>
      <c r="AS1982" s="89" t="s">
        <v>5344</v>
      </c>
      <c r="AT1982" s="10" t="str">
        <f t="shared" si="556"/>
        <v>-</v>
      </c>
      <c r="AU1982" s="87" t="str">
        <f t="shared" si="557"/>
        <v>-</v>
      </c>
      <c r="AV1982" s="15"/>
    </row>
    <row r="1983" spans="1:50" ht="50.1" customHeight="1">
      <c r="C1983" s="5"/>
      <c r="D1983" s="64" t="s">
        <v>5224</v>
      </c>
      <c r="E1983" s="65" t="s">
        <v>5309</v>
      </c>
      <c r="F1983" s="67" t="s">
        <v>5225</v>
      </c>
      <c r="G1983" s="29">
        <v>13012</v>
      </c>
      <c r="H1983" s="13">
        <v>10420</v>
      </c>
      <c r="I1983" s="10">
        <f t="shared" si="540"/>
        <v>2592</v>
      </c>
      <c r="J1983" s="87">
        <f t="shared" si="541"/>
        <v>24.875239923224569</v>
      </c>
      <c r="K1983" s="29">
        <v>4902</v>
      </c>
      <c r="L1983" s="13">
        <v>3984</v>
      </c>
      <c r="M1983" s="10">
        <f t="shared" si="542"/>
        <v>918</v>
      </c>
      <c r="N1983" s="87">
        <f t="shared" si="543"/>
        <v>23.042168674698797</v>
      </c>
      <c r="O1983" s="29">
        <v>0</v>
      </c>
      <c r="P1983" s="13">
        <v>0</v>
      </c>
      <c r="Q1983" s="10" t="str">
        <f t="shared" si="544"/>
        <v>-</v>
      </c>
      <c r="R1983" s="87" t="str">
        <f t="shared" si="545"/>
        <v>-</v>
      </c>
      <c r="S1983" s="29">
        <v>8110</v>
      </c>
      <c r="T1983" s="13">
        <v>6435</v>
      </c>
      <c r="U1983" s="10">
        <f t="shared" si="546"/>
        <v>1675</v>
      </c>
      <c r="V1983" s="87">
        <f t="shared" si="547"/>
        <v>26.029526029526028</v>
      </c>
      <c r="W1983" s="88" t="s">
        <v>7578</v>
      </c>
      <c r="X1983" s="89">
        <v>3007</v>
      </c>
      <c r="Y1983" s="89">
        <v>2970</v>
      </c>
      <c r="Z1983" s="10">
        <f t="shared" si="548"/>
        <v>37</v>
      </c>
      <c r="AA1983" s="87">
        <f t="shared" si="549"/>
        <v>1.2457912457912457</v>
      </c>
      <c r="AB1983" s="90" t="s">
        <v>7579</v>
      </c>
      <c r="AC1983" s="89">
        <v>2892</v>
      </c>
      <c r="AD1983" s="89">
        <v>1219</v>
      </c>
      <c r="AE1983" s="10">
        <f t="shared" si="550"/>
        <v>1673</v>
      </c>
      <c r="AF1983" s="11">
        <f t="shared" si="551"/>
        <v>137.24364232977851</v>
      </c>
      <c r="AG1983" s="91" t="s">
        <v>7580</v>
      </c>
      <c r="AH1983" s="89">
        <v>954</v>
      </c>
      <c r="AI1983" s="89">
        <v>969</v>
      </c>
      <c r="AJ1983" s="10">
        <f t="shared" si="552"/>
        <v>-15</v>
      </c>
      <c r="AK1983" s="87">
        <f t="shared" si="553"/>
        <v>-1.5479876160990713</v>
      </c>
      <c r="AL1983" s="90" t="s">
        <v>7581</v>
      </c>
      <c r="AM1983" s="89">
        <v>412</v>
      </c>
      <c r="AN1983" s="89">
        <v>412</v>
      </c>
      <c r="AO1983" s="10">
        <f t="shared" si="554"/>
        <v>0</v>
      </c>
      <c r="AP1983" s="11">
        <f t="shared" si="555"/>
        <v>0</v>
      </c>
      <c r="AQ1983" s="91" t="s">
        <v>7582</v>
      </c>
      <c r="AR1983" s="89">
        <v>370</v>
      </c>
      <c r="AS1983" s="89">
        <v>381</v>
      </c>
      <c r="AT1983" s="10">
        <f t="shared" si="556"/>
        <v>-11</v>
      </c>
      <c r="AU1983" s="87">
        <f t="shared" si="557"/>
        <v>-2.8871391076115485</v>
      </c>
      <c r="AV1983" s="19" t="s">
        <v>7059</v>
      </c>
    </row>
    <row r="1984" spans="1:50" ht="50.1" customHeight="1">
      <c r="C1984" s="5"/>
      <c r="D1984" s="64" t="s">
        <v>3898</v>
      </c>
      <c r="E1984" s="65" t="s">
        <v>5281</v>
      </c>
      <c r="F1984" s="67" t="s">
        <v>3899</v>
      </c>
      <c r="G1984" s="29">
        <v>9312</v>
      </c>
      <c r="H1984" s="13">
        <v>11188</v>
      </c>
      <c r="I1984" s="10">
        <f t="shared" si="540"/>
        <v>-1876</v>
      </c>
      <c r="J1984" s="87">
        <f t="shared" si="541"/>
        <v>-16.767965677511619</v>
      </c>
      <c r="K1984" s="29">
        <v>4043</v>
      </c>
      <c r="L1984" s="13">
        <v>5937</v>
      </c>
      <c r="M1984" s="10">
        <f t="shared" si="542"/>
        <v>-1894</v>
      </c>
      <c r="N1984" s="87">
        <f t="shared" si="543"/>
        <v>-31.901633821795521</v>
      </c>
      <c r="O1984" s="29">
        <v>527</v>
      </c>
      <c r="P1984" s="13">
        <v>526</v>
      </c>
      <c r="Q1984" s="10">
        <f t="shared" si="544"/>
        <v>1</v>
      </c>
      <c r="R1984" s="87">
        <f t="shared" si="545"/>
        <v>0.19011406844106463</v>
      </c>
      <c r="S1984" s="29">
        <v>4743</v>
      </c>
      <c r="T1984" s="13">
        <v>4724</v>
      </c>
      <c r="U1984" s="10">
        <f t="shared" si="546"/>
        <v>19</v>
      </c>
      <c r="V1984" s="87">
        <f t="shared" si="547"/>
        <v>0.40220152413209143</v>
      </c>
      <c r="W1984" s="88" t="s">
        <v>5389</v>
      </c>
      <c r="X1984" s="89">
        <v>4000</v>
      </c>
      <c r="Y1984" s="89">
        <v>4000</v>
      </c>
      <c r="Z1984" s="10">
        <f t="shared" si="548"/>
        <v>0</v>
      </c>
      <c r="AA1984" s="87">
        <f t="shared" si="549"/>
        <v>0</v>
      </c>
      <c r="AB1984" s="90" t="s">
        <v>10218</v>
      </c>
      <c r="AC1984" s="89">
        <v>379</v>
      </c>
      <c r="AD1984" s="89">
        <v>379</v>
      </c>
      <c r="AE1984" s="10">
        <f t="shared" si="550"/>
        <v>0</v>
      </c>
      <c r="AF1984" s="11">
        <f t="shared" si="551"/>
        <v>0</v>
      </c>
      <c r="AG1984" s="91" t="s">
        <v>10219</v>
      </c>
      <c r="AH1984" s="89">
        <v>158</v>
      </c>
      <c r="AI1984" s="89">
        <v>156</v>
      </c>
      <c r="AJ1984" s="10">
        <f t="shared" si="552"/>
        <v>2</v>
      </c>
      <c r="AK1984" s="87">
        <f t="shared" si="553"/>
        <v>1.2820512820512819</v>
      </c>
      <c r="AL1984" s="90" t="s">
        <v>10220</v>
      </c>
      <c r="AM1984" s="89">
        <v>71</v>
      </c>
      <c r="AN1984" s="89">
        <v>70</v>
      </c>
      <c r="AO1984" s="10">
        <f t="shared" si="554"/>
        <v>1</v>
      </c>
      <c r="AP1984" s="11">
        <f t="shared" si="555"/>
        <v>1.4285714285714286</v>
      </c>
      <c r="AQ1984" s="91" t="s">
        <v>5444</v>
      </c>
      <c r="AR1984" s="89">
        <v>47</v>
      </c>
      <c r="AS1984" s="89">
        <v>47</v>
      </c>
      <c r="AT1984" s="10">
        <f t="shared" si="556"/>
        <v>0</v>
      </c>
      <c r="AU1984" s="87">
        <f t="shared" si="557"/>
        <v>0</v>
      </c>
      <c r="AV1984" s="19" t="s">
        <v>11082</v>
      </c>
    </row>
    <row r="1985" spans="3:48" ht="50.1" customHeight="1">
      <c r="C1985" s="5"/>
      <c r="D1985" s="64" t="s">
        <v>3900</v>
      </c>
      <c r="E1985" s="65" t="s">
        <v>5281</v>
      </c>
      <c r="F1985" s="67" t="s">
        <v>3901</v>
      </c>
      <c r="G1985" s="29">
        <v>1752</v>
      </c>
      <c r="H1985" s="13">
        <v>1391</v>
      </c>
      <c r="I1985" s="10">
        <f t="shared" si="540"/>
        <v>361</v>
      </c>
      <c r="J1985" s="87">
        <f t="shared" si="541"/>
        <v>25.952552120776417</v>
      </c>
      <c r="K1985" s="29">
        <v>742</v>
      </c>
      <c r="L1985" s="13">
        <v>491</v>
      </c>
      <c r="M1985" s="10">
        <f t="shared" si="542"/>
        <v>251</v>
      </c>
      <c r="N1985" s="87">
        <f t="shared" si="543"/>
        <v>51.120162932790222</v>
      </c>
      <c r="O1985" s="29">
        <v>39</v>
      </c>
      <c r="P1985" s="13">
        <v>39</v>
      </c>
      <c r="Q1985" s="10">
        <f t="shared" si="544"/>
        <v>0</v>
      </c>
      <c r="R1985" s="87">
        <f t="shared" si="545"/>
        <v>0</v>
      </c>
      <c r="S1985" s="29">
        <v>971</v>
      </c>
      <c r="T1985" s="13">
        <v>861</v>
      </c>
      <c r="U1985" s="10">
        <f t="shared" si="546"/>
        <v>110</v>
      </c>
      <c r="V1985" s="87">
        <f t="shared" si="547"/>
        <v>12.775842044134727</v>
      </c>
      <c r="W1985" s="88" t="s">
        <v>5335</v>
      </c>
      <c r="X1985" s="89">
        <v>357</v>
      </c>
      <c r="Y1985" s="89">
        <v>356</v>
      </c>
      <c r="Z1985" s="10">
        <f t="shared" si="548"/>
        <v>1</v>
      </c>
      <c r="AA1985" s="87">
        <f t="shared" si="549"/>
        <v>0.2808988764044944</v>
      </c>
      <c r="AB1985" s="90" t="s">
        <v>6020</v>
      </c>
      <c r="AC1985" s="89">
        <v>350</v>
      </c>
      <c r="AD1985" s="89">
        <v>293</v>
      </c>
      <c r="AE1985" s="10">
        <f t="shared" si="550"/>
        <v>57</v>
      </c>
      <c r="AF1985" s="11">
        <f t="shared" si="551"/>
        <v>19.453924914675767</v>
      </c>
      <c r="AG1985" s="91" t="s">
        <v>5389</v>
      </c>
      <c r="AH1985" s="89">
        <v>122</v>
      </c>
      <c r="AI1985" s="89">
        <v>78</v>
      </c>
      <c r="AJ1985" s="10">
        <f t="shared" si="552"/>
        <v>44</v>
      </c>
      <c r="AK1985" s="87">
        <f t="shared" si="553"/>
        <v>56.410256410256409</v>
      </c>
      <c r="AL1985" s="90" t="s">
        <v>10221</v>
      </c>
      <c r="AM1985" s="89">
        <v>91</v>
      </c>
      <c r="AN1985" s="89">
        <v>91</v>
      </c>
      <c r="AO1985" s="10">
        <f t="shared" si="554"/>
        <v>0</v>
      </c>
      <c r="AP1985" s="11">
        <f t="shared" si="555"/>
        <v>0</v>
      </c>
      <c r="AQ1985" s="91" t="s">
        <v>10222</v>
      </c>
      <c r="AR1985" s="89">
        <v>32</v>
      </c>
      <c r="AS1985" s="89">
        <v>32</v>
      </c>
      <c r="AT1985" s="10">
        <f t="shared" si="556"/>
        <v>0</v>
      </c>
      <c r="AU1985" s="87">
        <f t="shared" si="557"/>
        <v>0</v>
      </c>
      <c r="AV1985" s="19" t="s">
        <v>11075</v>
      </c>
    </row>
    <row r="1986" spans="3:48" ht="50.1" customHeight="1">
      <c r="C1986" s="5"/>
      <c r="D1986" s="64" t="s">
        <v>3902</v>
      </c>
      <c r="E1986" s="65" t="s">
        <v>5281</v>
      </c>
      <c r="F1986" s="67" t="s">
        <v>3903</v>
      </c>
      <c r="G1986" s="29">
        <v>14105</v>
      </c>
      <c r="H1986" s="13">
        <v>14448</v>
      </c>
      <c r="I1986" s="10">
        <f t="shared" si="540"/>
        <v>-343</v>
      </c>
      <c r="J1986" s="87">
        <f t="shared" si="541"/>
        <v>-2.3740310077519382</v>
      </c>
      <c r="K1986" s="29">
        <v>5595</v>
      </c>
      <c r="L1986" s="13">
        <v>5868</v>
      </c>
      <c r="M1986" s="10">
        <f t="shared" si="542"/>
        <v>-273</v>
      </c>
      <c r="N1986" s="87">
        <f t="shared" si="543"/>
        <v>-4.6523517382413084</v>
      </c>
      <c r="O1986" s="29">
        <v>1174</v>
      </c>
      <c r="P1986" s="13">
        <v>1173</v>
      </c>
      <c r="Q1986" s="10">
        <f t="shared" si="544"/>
        <v>1</v>
      </c>
      <c r="R1986" s="87">
        <f t="shared" si="545"/>
        <v>8.525149190110827E-2</v>
      </c>
      <c r="S1986" s="29">
        <v>7336</v>
      </c>
      <c r="T1986" s="13">
        <v>7407</v>
      </c>
      <c r="U1986" s="10">
        <f t="shared" si="546"/>
        <v>-71</v>
      </c>
      <c r="V1986" s="87">
        <f t="shared" si="547"/>
        <v>-0.95855272039962192</v>
      </c>
      <c r="W1986" s="88" t="s">
        <v>7060</v>
      </c>
      <c r="X1986" s="89">
        <v>3007</v>
      </c>
      <c r="Y1986" s="89">
        <v>3005</v>
      </c>
      <c r="Z1986" s="10">
        <f t="shared" si="548"/>
        <v>2</v>
      </c>
      <c r="AA1986" s="87">
        <f t="shared" si="549"/>
        <v>6.6555740432612309E-2</v>
      </c>
      <c r="AB1986" s="90" t="s">
        <v>7061</v>
      </c>
      <c r="AC1986" s="89">
        <v>2228</v>
      </c>
      <c r="AD1986" s="89">
        <v>2436</v>
      </c>
      <c r="AE1986" s="10">
        <f t="shared" si="550"/>
        <v>-208</v>
      </c>
      <c r="AF1986" s="11">
        <f t="shared" si="551"/>
        <v>-8.5385878489326767</v>
      </c>
      <c r="AG1986" s="91" t="s">
        <v>5335</v>
      </c>
      <c r="AH1986" s="89">
        <v>762</v>
      </c>
      <c r="AI1986" s="89">
        <v>762</v>
      </c>
      <c r="AJ1986" s="10">
        <f t="shared" si="552"/>
        <v>0</v>
      </c>
      <c r="AK1986" s="87">
        <f t="shared" si="553"/>
        <v>0</v>
      </c>
      <c r="AL1986" s="90" t="s">
        <v>7062</v>
      </c>
      <c r="AM1986" s="89">
        <v>251</v>
      </c>
      <c r="AN1986" s="89">
        <v>221</v>
      </c>
      <c r="AO1986" s="10">
        <f t="shared" si="554"/>
        <v>30</v>
      </c>
      <c r="AP1986" s="11">
        <f t="shared" si="555"/>
        <v>13.574660633484163</v>
      </c>
      <c r="AQ1986" s="91" t="s">
        <v>5379</v>
      </c>
      <c r="AR1986" s="89">
        <v>231</v>
      </c>
      <c r="AS1986" s="89">
        <v>156</v>
      </c>
      <c r="AT1986" s="10">
        <f t="shared" si="556"/>
        <v>75</v>
      </c>
      <c r="AU1986" s="87">
        <f t="shared" si="557"/>
        <v>48.07692307692308</v>
      </c>
      <c r="AV1986" s="19" t="s">
        <v>11083</v>
      </c>
    </row>
    <row r="1987" spans="3:48" ht="50.1" customHeight="1">
      <c r="C1987" s="5"/>
      <c r="D1987" s="64" t="s">
        <v>3904</v>
      </c>
      <c r="E1987" s="65" t="s">
        <v>5281</v>
      </c>
      <c r="F1987" s="67" t="s">
        <v>3905</v>
      </c>
      <c r="G1987" s="29">
        <v>14350</v>
      </c>
      <c r="H1987" s="13">
        <v>14117</v>
      </c>
      <c r="I1987" s="10">
        <f t="shared" si="540"/>
        <v>233</v>
      </c>
      <c r="J1987" s="87">
        <f t="shared" si="541"/>
        <v>1.6504923142310688</v>
      </c>
      <c r="K1987" s="29">
        <v>4581</v>
      </c>
      <c r="L1987" s="13">
        <v>4821</v>
      </c>
      <c r="M1987" s="10">
        <f t="shared" si="542"/>
        <v>-240</v>
      </c>
      <c r="N1987" s="87">
        <f t="shared" si="543"/>
        <v>-4.9782202862476668</v>
      </c>
      <c r="O1987" s="29">
        <v>1766</v>
      </c>
      <c r="P1987" s="13">
        <v>1764</v>
      </c>
      <c r="Q1987" s="10">
        <f t="shared" si="544"/>
        <v>2</v>
      </c>
      <c r="R1987" s="87">
        <f t="shared" si="545"/>
        <v>0.11337868480725624</v>
      </c>
      <c r="S1987" s="29">
        <v>8002</v>
      </c>
      <c r="T1987" s="13">
        <v>7532</v>
      </c>
      <c r="U1987" s="10">
        <f t="shared" si="546"/>
        <v>470</v>
      </c>
      <c r="V1987" s="87">
        <f t="shared" si="547"/>
        <v>6.2400424853956453</v>
      </c>
      <c r="W1987" s="88" t="s">
        <v>5389</v>
      </c>
      <c r="X1987" s="89">
        <v>4000</v>
      </c>
      <c r="Y1987" s="89">
        <v>4000</v>
      </c>
      <c r="Z1987" s="10">
        <f t="shared" si="548"/>
        <v>0</v>
      </c>
      <c r="AA1987" s="87">
        <f t="shared" si="549"/>
        <v>0</v>
      </c>
      <c r="AB1987" s="90" t="s">
        <v>5335</v>
      </c>
      <c r="AC1987" s="89">
        <v>1023</v>
      </c>
      <c r="AD1987" s="89">
        <v>828</v>
      </c>
      <c r="AE1987" s="10">
        <f t="shared" si="550"/>
        <v>195</v>
      </c>
      <c r="AF1987" s="11">
        <f t="shared" si="551"/>
        <v>23.55072463768116</v>
      </c>
      <c r="AG1987" s="91" t="s">
        <v>5426</v>
      </c>
      <c r="AH1987" s="89">
        <v>939</v>
      </c>
      <c r="AI1987" s="89">
        <v>823</v>
      </c>
      <c r="AJ1987" s="10">
        <f t="shared" si="552"/>
        <v>116</v>
      </c>
      <c r="AK1987" s="87">
        <f t="shared" si="553"/>
        <v>14.094775212636696</v>
      </c>
      <c r="AL1987" s="90" t="s">
        <v>5568</v>
      </c>
      <c r="AM1987" s="89">
        <v>689</v>
      </c>
      <c r="AN1987" s="89">
        <v>688</v>
      </c>
      <c r="AO1987" s="10">
        <f t="shared" si="554"/>
        <v>1</v>
      </c>
      <c r="AP1987" s="11">
        <f t="shared" si="555"/>
        <v>0.14534883720930233</v>
      </c>
      <c r="AQ1987" s="91" t="s">
        <v>10223</v>
      </c>
      <c r="AR1987" s="89">
        <v>342</v>
      </c>
      <c r="AS1987" s="89">
        <v>385</v>
      </c>
      <c r="AT1987" s="10">
        <f t="shared" si="556"/>
        <v>-43</v>
      </c>
      <c r="AU1987" s="87">
        <f t="shared" si="557"/>
        <v>-11.168831168831169</v>
      </c>
      <c r="AV1987" s="19" t="s">
        <v>11084</v>
      </c>
    </row>
    <row r="1988" spans="3:48" ht="50.1" customHeight="1">
      <c r="C1988" s="5"/>
      <c r="D1988" s="64" t="s">
        <v>3906</v>
      </c>
      <c r="E1988" s="65" t="s">
        <v>5281</v>
      </c>
      <c r="F1988" s="67" t="s">
        <v>3907</v>
      </c>
      <c r="G1988" s="29">
        <v>42921</v>
      </c>
      <c r="H1988" s="13">
        <v>43160</v>
      </c>
      <c r="I1988" s="10">
        <f t="shared" si="540"/>
        <v>-239</v>
      </c>
      <c r="J1988" s="87">
        <f t="shared" si="541"/>
        <v>-0.55375347544022235</v>
      </c>
      <c r="K1988" s="29">
        <v>21773</v>
      </c>
      <c r="L1988" s="13">
        <v>21973</v>
      </c>
      <c r="M1988" s="10">
        <f t="shared" si="542"/>
        <v>-200</v>
      </c>
      <c r="N1988" s="87">
        <f t="shared" si="543"/>
        <v>-0.91020798252400681</v>
      </c>
      <c r="O1988" s="29">
        <v>3478</v>
      </c>
      <c r="P1988" s="13">
        <v>3476</v>
      </c>
      <c r="Q1988" s="10">
        <f t="shared" si="544"/>
        <v>2</v>
      </c>
      <c r="R1988" s="87">
        <f t="shared" si="545"/>
        <v>5.7537399309551207E-2</v>
      </c>
      <c r="S1988" s="29">
        <v>17670</v>
      </c>
      <c r="T1988" s="13">
        <v>17711</v>
      </c>
      <c r="U1988" s="10">
        <f t="shared" si="546"/>
        <v>-41</v>
      </c>
      <c r="V1988" s="87">
        <f t="shared" si="547"/>
        <v>-0.23149455140872902</v>
      </c>
      <c r="W1988" s="88" t="s">
        <v>10224</v>
      </c>
      <c r="X1988" s="89">
        <v>6233</v>
      </c>
      <c r="Y1988" s="89">
        <v>6481</v>
      </c>
      <c r="Z1988" s="10">
        <f t="shared" si="548"/>
        <v>-248</v>
      </c>
      <c r="AA1988" s="87">
        <f t="shared" si="549"/>
        <v>-3.8265699737694803</v>
      </c>
      <c r="AB1988" s="90" t="s">
        <v>10225</v>
      </c>
      <c r="AC1988" s="89">
        <v>3018</v>
      </c>
      <c r="AD1988" s="89">
        <v>3115</v>
      </c>
      <c r="AE1988" s="10">
        <f t="shared" si="550"/>
        <v>-97</v>
      </c>
      <c r="AF1988" s="11">
        <f t="shared" si="551"/>
        <v>-3.1139646869983948</v>
      </c>
      <c r="AG1988" s="91" t="s">
        <v>10226</v>
      </c>
      <c r="AH1988" s="89">
        <v>2607</v>
      </c>
      <c r="AI1988" s="89">
        <v>2745</v>
      </c>
      <c r="AJ1988" s="10">
        <f t="shared" si="552"/>
        <v>-138</v>
      </c>
      <c r="AK1988" s="87">
        <f t="shared" si="553"/>
        <v>-5.027322404371585</v>
      </c>
      <c r="AL1988" s="90" t="s">
        <v>10227</v>
      </c>
      <c r="AM1988" s="89">
        <v>2131</v>
      </c>
      <c r="AN1988" s="89">
        <v>2055</v>
      </c>
      <c r="AO1988" s="10">
        <f t="shared" si="554"/>
        <v>76</v>
      </c>
      <c r="AP1988" s="11">
        <f t="shared" si="555"/>
        <v>3.6982968369829687</v>
      </c>
      <c r="AQ1988" s="91" t="s">
        <v>10228</v>
      </c>
      <c r="AR1988" s="89">
        <v>1039</v>
      </c>
      <c r="AS1988" s="89">
        <v>1083</v>
      </c>
      <c r="AT1988" s="10">
        <f t="shared" si="556"/>
        <v>-44</v>
      </c>
      <c r="AU1988" s="87">
        <f t="shared" si="557"/>
        <v>-4.0627885503231767</v>
      </c>
      <c r="AV1988" s="19" t="s">
        <v>11075</v>
      </c>
    </row>
    <row r="1989" spans="3:48" ht="50.1" customHeight="1">
      <c r="C1989" s="5"/>
      <c r="D1989" s="64" t="s">
        <v>3908</v>
      </c>
      <c r="E1989" s="65" t="s">
        <v>5281</v>
      </c>
      <c r="F1989" s="67" t="s">
        <v>1793</v>
      </c>
      <c r="G1989" s="29">
        <v>3044</v>
      </c>
      <c r="H1989" s="13">
        <v>2975</v>
      </c>
      <c r="I1989" s="10">
        <f t="shared" si="540"/>
        <v>69</v>
      </c>
      <c r="J1989" s="87">
        <f t="shared" si="541"/>
        <v>2.3193277310924372</v>
      </c>
      <c r="K1989" s="29">
        <v>2639</v>
      </c>
      <c r="L1989" s="13">
        <v>2727</v>
      </c>
      <c r="M1989" s="10">
        <f t="shared" si="542"/>
        <v>-88</v>
      </c>
      <c r="N1989" s="87">
        <f t="shared" si="543"/>
        <v>-3.2269893656032269</v>
      </c>
      <c r="O1989" s="29">
        <v>3</v>
      </c>
      <c r="P1989" s="13">
        <v>3</v>
      </c>
      <c r="Q1989" s="10">
        <f t="shared" si="544"/>
        <v>0</v>
      </c>
      <c r="R1989" s="87">
        <f t="shared" si="545"/>
        <v>0</v>
      </c>
      <c r="S1989" s="29">
        <v>402</v>
      </c>
      <c r="T1989" s="13">
        <v>246</v>
      </c>
      <c r="U1989" s="10">
        <f t="shared" si="546"/>
        <v>156</v>
      </c>
      <c r="V1989" s="87">
        <f t="shared" si="547"/>
        <v>63.414634146341463</v>
      </c>
      <c r="W1989" s="88" t="s">
        <v>5857</v>
      </c>
      <c r="X1989" s="89">
        <v>229</v>
      </c>
      <c r="Y1989" s="89">
        <v>169</v>
      </c>
      <c r="Z1989" s="10">
        <f t="shared" si="548"/>
        <v>60</v>
      </c>
      <c r="AA1989" s="87">
        <f t="shared" si="549"/>
        <v>35.502958579881657</v>
      </c>
      <c r="AB1989" s="90" t="s">
        <v>10229</v>
      </c>
      <c r="AC1989" s="89">
        <v>93</v>
      </c>
      <c r="AD1989" s="89">
        <v>0</v>
      </c>
      <c r="AE1989" s="10">
        <f t="shared" si="550"/>
        <v>93</v>
      </c>
      <c r="AF1989" s="11" t="str">
        <f t="shared" si="551"/>
        <v>-</v>
      </c>
      <c r="AG1989" s="91" t="s">
        <v>7063</v>
      </c>
      <c r="AH1989" s="89">
        <v>27</v>
      </c>
      <c r="AI1989" s="89">
        <v>27</v>
      </c>
      <c r="AJ1989" s="10">
        <f t="shared" si="552"/>
        <v>0</v>
      </c>
      <c r="AK1989" s="87">
        <f t="shared" si="553"/>
        <v>0</v>
      </c>
      <c r="AL1989" s="90" t="s">
        <v>5335</v>
      </c>
      <c r="AM1989" s="89">
        <v>22</v>
      </c>
      <c r="AN1989" s="89">
        <v>22</v>
      </c>
      <c r="AO1989" s="10">
        <f t="shared" si="554"/>
        <v>0</v>
      </c>
      <c r="AP1989" s="11">
        <f t="shared" si="555"/>
        <v>0</v>
      </c>
      <c r="AQ1989" s="91" t="s">
        <v>7064</v>
      </c>
      <c r="AR1989" s="89">
        <v>17</v>
      </c>
      <c r="AS1989" s="89">
        <v>17</v>
      </c>
      <c r="AT1989" s="10">
        <f t="shared" si="556"/>
        <v>0</v>
      </c>
      <c r="AU1989" s="87">
        <f t="shared" si="557"/>
        <v>0</v>
      </c>
      <c r="AV1989" s="19" t="s">
        <v>10230</v>
      </c>
    </row>
    <row r="1990" spans="3:48" ht="50.1" customHeight="1">
      <c r="C1990" s="5"/>
      <c r="D1990" s="64" t="s">
        <v>3909</v>
      </c>
      <c r="E1990" s="65" t="s">
        <v>5281</v>
      </c>
      <c r="F1990" s="67" t="s">
        <v>3910</v>
      </c>
      <c r="G1990" s="29">
        <v>15494</v>
      </c>
      <c r="H1990" s="13">
        <v>15134</v>
      </c>
      <c r="I1990" s="10">
        <f t="shared" si="540"/>
        <v>360</v>
      </c>
      <c r="J1990" s="87">
        <f t="shared" si="541"/>
        <v>2.3787498348090392</v>
      </c>
      <c r="K1990" s="29">
        <v>2885</v>
      </c>
      <c r="L1990" s="13">
        <v>2993</v>
      </c>
      <c r="M1990" s="10">
        <f t="shared" si="542"/>
        <v>-108</v>
      </c>
      <c r="N1990" s="87">
        <f t="shared" si="543"/>
        <v>-3.6084196458402937</v>
      </c>
      <c r="O1990" s="29">
        <v>0</v>
      </c>
      <c r="P1990" s="13">
        <v>0</v>
      </c>
      <c r="Q1990" s="10" t="str">
        <f t="shared" si="544"/>
        <v>-</v>
      </c>
      <c r="R1990" s="87" t="str">
        <f t="shared" si="545"/>
        <v>-</v>
      </c>
      <c r="S1990" s="29">
        <v>12608</v>
      </c>
      <c r="T1990" s="13">
        <v>12141</v>
      </c>
      <c r="U1990" s="10">
        <f t="shared" si="546"/>
        <v>467</v>
      </c>
      <c r="V1990" s="87">
        <f t="shared" si="547"/>
        <v>3.846470636685611</v>
      </c>
      <c r="W1990" s="88" t="s">
        <v>5389</v>
      </c>
      <c r="X1990" s="89">
        <v>3971</v>
      </c>
      <c r="Y1990" s="89">
        <v>4061</v>
      </c>
      <c r="Z1990" s="10">
        <f t="shared" si="548"/>
        <v>-90</v>
      </c>
      <c r="AA1990" s="87">
        <f t="shared" si="549"/>
        <v>-2.2162029056882542</v>
      </c>
      <c r="AB1990" s="90" t="s">
        <v>5441</v>
      </c>
      <c r="AC1990" s="89">
        <v>2039</v>
      </c>
      <c r="AD1990" s="89">
        <v>1759</v>
      </c>
      <c r="AE1990" s="10">
        <f t="shared" si="550"/>
        <v>280</v>
      </c>
      <c r="AF1990" s="11">
        <f t="shared" si="551"/>
        <v>15.918135304150086</v>
      </c>
      <c r="AG1990" s="91" t="s">
        <v>7065</v>
      </c>
      <c r="AH1990" s="89">
        <v>1273</v>
      </c>
      <c r="AI1990" s="89">
        <v>1163</v>
      </c>
      <c r="AJ1990" s="10">
        <f t="shared" si="552"/>
        <v>110</v>
      </c>
      <c r="AK1990" s="87">
        <f t="shared" si="553"/>
        <v>9.4582975064488384</v>
      </c>
      <c r="AL1990" s="90" t="s">
        <v>5378</v>
      </c>
      <c r="AM1990" s="89">
        <v>1017</v>
      </c>
      <c r="AN1990" s="89">
        <v>1011</v>
      </c>
      <c r="AO1990" s="10">
        <f t="shared" si="554"/>
        <v>6</v>
      </c>
      <c r="AP1990" s="11">
        <f t="shared" si="555"/>
        <v>0.59347181008902083</v>
      </c>
      <c r="AQ1990" s="91" t="s">
        <v>5335</v>
      </c>
      <c r="AR1990" s="89">
        <v>766</v>
      </c>
      <c r="AS1990" s="89">
        <v>765</v>
      </c>
      <c r="AT1990" s="10">
        <f t="shared" si="556"/>
        <v>1</v>
      </c>
      <c r="AU1990" s="87">
        <f t="shared" si="557"/>
        <v>0.13071895424836599</v>
      </c>
      <c r="AV1990" s="19" t="s">
        <v>11075</v>
      </c>
    </row>
    <row r="1991" spans="3:48" ht="50.1" customHeight="1">
      <c r="C1991" s="5"/>
      <c r="D1991" s="64" t="s">
        <v>3911</v>
      </c>
      <c r="E1991" s="65" t="s">
        <v>5281</v>
      </c>
      <c r="F1991" s="67" t="s">
        <v>3912</v>
      </c>
      <c r="G1991" s="29">
        <v>7057</v>
      </c>
      <c r="H1991" s="13">
        <v>7070</v>
      </c>
      <c r="I1991" s="10">
        <f t="shared" si="540"/>
        <v>-13</v>
      </c>
      <c r="J1991" s="87">
        <f t="shared" si="541"/>
        <v>-0.1838755304101839</v>
      </c>
      <c r="K1991" s="29">
        <v>3657</v>
      </c>
      <c r="L1991" s="13">
        <v>3727</v>
      </c>
      <c r="M1991" s="10">
        <f t="shared" si="542"/>
        <v>-70</v>
      </c>
      <c r="N1991" s="87">
        <f t="shared" si="543"/>
        <v>-1.8781862087469816</v>
      </c>
      <c r="O1991" s="29">
        <v>1</v>
      </c>
      <c r="P1991" s="13">
        <v>1</v>
      </c>
      <c r="Q1991" s="10">
        <f t="shared" si="544"/>
        <v>0</v>
      </c>
      <c r="R1991" s="87">
        <f t="shared" si="545"/>
        <v>0</v>
      </c>
      <c r="S1991" s="29">
        <v>3399</v>
      </c>
      <c r="T1991" s="13">
        <v>3342</v>
      </c>
      <c r="U1991" s="10">
        <f t="shared" si="546"/>
        <v>57</v>
      </c>
      <c r="V1991" s="87">
        <f t="shared" si="547"/>
        <v>1.7055655296229804</v>
      </c>
      <c r="W1991" s="88" t="s">
        <v>5389</v>
      </c>
      <c r="X1991" s="89">
        <v>2964</v>
      </c>
      <c r="Y1991" s="89">
        <v>3023</v>
      </c>
      <c r="Z1991" s="10">
        <f t="shared" si="548"/>
        <v>-59</v>
      </c>
      <c r="AA1991" s="87">
        <f t="shared" si="549"/>
        <v>-1.9517036056897121</v>
      </c>
      <c r="AB1991" s="90" t="s">
        <v>5441</v>
      </c>
      <c r="AC1991" s="89">
        <v>253</v>
      </c>
      <c r="AD1991" s="89">
        <v>202</v>
      </c>
      <c r="AE1991" s="10">
        <f t="shared" si="550"/>
        <v>51</v>
      </c>
      <c r="AF1991" s="11">
        <f t="shared" si="551"/>
        <v>25.247524752475247</v>
      </c>
      <c r="AG1991" s="91" t="s">
        <v>5376</v>
      </c>
      <c r="AH1991" s="89">
        <v>111</v>
      </c>
      <c r="AI1991" s="89">
        <v>46</v>
      </c>
      <c r="AJ1991" s="10">
        <f t="shared" si="552"/>
        <v>65</v>
      </c>
      <c r="AK1991" s="87">
        <f t="shared" si="553"/>
        <v>141.30434782608697</v>
      </c>
      <c r="AL1991" s="90" t="s">
        <v>6025</v>
      </c>
      <c r="AM1991" s="89">
        <v>53</v>
      </c>
      <c r="AN1991" s="89">
        <v>56</v>
      </c>
      <c r="AO1991" s="10">
        <f t="shared" si="554"/>
        <v>-3</v>
      </c>
      <c r="AP1991" s="11">
        <f t="shared" si="555"/>
        <v>-5.3571428571428568</v>
      </c>
      <c r="AQ1991" s="91" t="s">
        <v>7070</v>
      </c>
      <c r="AR1991" s="89">
        <v>8</v>
      </c>
      <c r="AS1991" s="89">
        <v>8</v>
      </c>
      <c r="AT1991" s="10">
        <f t="shared" si="556"/>
        <v>0</v>
      </c>
      <c r="AU1991" s="87">
        <f t="shared" si="557"/>
        <v>0</v>
      </c>
      <c r="AV1991" s="19" t="s">
        <v>10231</v>
      </c>
    </row>
    <row r="1992" spans="3:48" ht="50.1" customHeight="1">
      <c r="C1992" s="5"/>
      <c r="D1992" s="64" t="s">
        <v>3913</v>
      </c>
      <c r="E1992" s="65" t="s">
        <v>5281</v>
      </c>
      <c r="F1992" s="67" t="s">
        <v>3914</v>
      </c>
      <c r="G1992" s="29">
        <v>4731</v>
      </c>
      <c r="H1992" s="13">
        <v>4572</v>
      </c>
      <c r="I1992" s="10">
        <f t="shared" si="540"/>
        <v>159</v>
      </c>
      <c r="J1992" s="87">
        <f t="shared" si="541"/>
        <v>3.4776902887139109</v>
      </c>
      <c r="K1992" s="29">
        <v>872</v>
      </c>
      <c r="L1992" s="13">
        <v>790</v>
      </c>
      <c r="M1992" s="10">
        <f t="shared" si="542"/>
        <v>82</v>
      </c>
      <c r="N1992" s="87">
        <f t="shared" si="543"/>
        <v>10.379746835443038</v>
      </c>
      <c r="O1992" s="29">
        <v>659</v>
      </c>
      <c r="P1992" s="13">
        <v>659</v>
      </c>
      <c r="Q1992" s="10">
        <f t="shared" si="544"/>
        <v>0</v>
      </c>
      <c r="R1992" s="87">
        <f t="shared" si="545"/>
        <v>0</v>
      </c>
      <c r="S1992" s="29">
        <v>3199</v>
      </c>
      <c r="T1992" s="13">
        <v>3123</v>
      </c>
      <c r="U1992" s="10">
        <f t="shared" si="546"/>
        <v>76</v>
      </c>
      <c r="V1992" s="87">
        <f t="shared" si="547"/>
        <v>2.4335574767851424</v>
      </c>
      <c r="W1992" s="88" t="s">
        <v>10232</v>
      </c>
      <c r="X1992" s="89">
        <v>1131</v>
      </c>
      <c r="Y1992" s="89">
        <v>894</v>
      </c>
      <c r="Z1992" s="10">
        <f t="shared" si="548"/>
        <v>237</v>
      </c>
      <c r="AA1992" s="87">
        <f t="shared" si="549"/>
        <v>26.51006711409396</v>
      </c>
      <c r="AB1992" s="90" t="s">
        <v>10233</v>
      </c>
      <c r="AC1992" s="89">
        <v>703</v>
      </c>
      <c r="AD1992" s="89">
        <v>791</v>
      </c>
      <c r="AE1992" s="10">
        <f t="shared" si="550"/>
        <v>-88</v>
      </c>
      <c r="AF1992" s="11">
        <f t="shared" si="551"/>
        <v>-11.125158027812896</v>
      </c>
      <c r="AG1992" s="91" t="s">
        <v>7457</v>
      </c>
      <c r="AH1992" s="89">
        <v>567</v>
      </c>
      <c r="AI1992" s="89">
        <v>670</v>
      </c>
      <c r="AJ1992" s="10">
        <f t="shared" si="552"/>
        <v>-103</v>
      </c>
      <c r="AK1992" s="87">
        <f t="shared" si="553"/>
        <v>-15.37313432835821</v>
      </c>
      <c r="AL1992" s="90" t="s">
        <v>7119</v>
      </c>
      <c r="AM1992" s="89">
        <v>254</v>
      </c>
      <c r="AN1992" s="89">
        <v>217</v>
      </c>
      <c r="AO1992" s="10">
        <f t="shared" si="554"/>
        <v>37</v>
      </c>
      <c r="AP1992" s="11">
        <f t="shared" si="555"/>
        <v>17.050691244239633</v>
      </c>
      <c r="AQ1992" s="91" t="s">
        <v>10234</v>
      </c>
      <c r="AR1992" s="89">
        <v>143</v>
      </c>
      <c r="AS1992" s="89">
        <v>50</v>
      </c>
      <c r="AT1992" s="10">
        <f t="shared" si="556"/>
        <v>93</v>
      </c>
      <c r="AU1992" s="87">
        <f t="shared" si="557"/>
        <v>186</v>
      </c>
      <c r="AV1992" s="19" t="s">
        <v>10235</v>
      </c>
    </row>
    <row r="1993" spans="3:48" ht="50.1" customHeight="1">
      <c r="C1993" s="5"/>
      <c r="D1993" s="64" t="s">
        <v>3915</v>
      </c>
      <c r="E1993" s="65" t="s">
        <v>5281</v>
      </c>
      <c r="F1993" s="67" t="s">
        <v>3916</v>
      </c>
      <c r="G1993" s="29">
        <v>28373</v>
      </c>
      <c r="H1993" s="13">
        <v>27104</v>
      </c>
      <c r="I1993" s="10">
        <f t="shared" ref="I1993:I2056" si="558">IF(OR(G1993&gt;0,H1993&gt;0),G1993-H1993,"-")</f>
        <v>1269</v>
      </c>
      <c r="J1993" s="87">
        <f t="shared" ref="J1993:J2056" si="559">IFERROR(IF(OR(G1993&gt;0,H1993&gt;0),I1993/H1993*100,"-"),"-")</f>
        <v>4.6819657615112167</v>
      </c>
      <c r="K1993" s="29">
        <v>15266</v>
      </c>
      <c r="L1993" s="13">
        <v>13249</v>
      </c>
      <c r="M1993" s="10">
        <f t="shared" ref="M1993:M2056" si="560">IF(OR(K1993&gt;0,L1993&gt;0),K1993-L1993,"-")</f>
        <v>2017</v>
      </c>
      <c r="N1993" s="87">
        <f t="shared" ref="N1993:N2056" si="561">IFERROR(IF(OR(K1993&gt;0,L1993&gt;0),M1993/L1993*100,"-"),"-")</f>
        <v>15.223790474752811</v>
      </c>
      <c r="O1993" s="29">
        <v>2165</v>
      </c>
      <c r="P1993" s="13">
        <v>2163</v>
      </c>
      <c r="Q1993" s="10">
        <f t="shared" ref="Q1993:Q2056" si="562">IF(OR(O1993&gt;0,P1993&gt;0),O1993-P1993,"-")</f>
        <v>2</v>
      </c>
      <c r="R1993" s="87">
        <f t="shared" ref="R1993:R2056" si="563">IFERROR(IF(OR(O1993&gt;0,P1993&gt;0),Q1993/P1993*100,"-"),"-")</f>
        <v>9.2464170134073043E-2</v>
      </c>
      <c r="S1993" s="29">
        <v>10943</v>
      </c>
      <c r="T1993" s="13">
        <v>11692</v>
      </c>
      <c r="U1993" s="10">
        <f t="shared" ref="U1993:U2056" si="564">IF(OR(S1993&gt;0,T1993&gt;0),S1993-T1993,"-")</f>
        <v>-749</v>
      </c>
      <c r="V1993" s="87">
        <f t="shared" ref="V1993:V2056" si="565">IFERROR(IF(OR(S1993&gt;0,T1993&gt;0),U1993/T1993*100,"-"),"-")</f>
        <v>-6.4060896339377349</v>
      </c>
      <c r="W1993" s="88" t="s">
        <v>5389</v>
      </c>
      <c r="X1993" s="89">
        <v>6286</v>
      </c>
      <c r="Y1993" s="89">
        <v>6644</v>
      </c>
      <c r="Z1993" s="10">
        <f t="shared" ref="Z1993:Z2056" si="566">IFERROR(IF(OR(X1993&gt;0,Y1993&gt;0),X1993-Y1993,"-"),"-")</f>
        <v>-358</v>
      </c>
      <c r="AA1993" s="87">
        <f t="shared" ref="AA1993:AA2056" si="567">IFERROR(IF(OR(X1993&gt;0,Y1993&gt;0),Z1993/Y1993*100,"-"),"-")</f>
        <v>-5.3883202889825403</v>
      </c>
      <c r="AB1993" s="90" t="s">
        <v>6566</v>
      </c>
      <c r="AC1993" s="89">
        <v>3025</v>
      </c>
      <c r="AD1993" s="89">
        <v>3266</v>
      </c>
      <c r="AE1993" s="10">
        <f t="shared" ref="AE1993:AE2056" si="568">IFERROR(IF(OR(AC1993&gt;0,AD1993&gt;0),AC1993-AD1993,"-"),"-")</f>
        <v>-241</v>
      </c>
      <c r="AF1993" s="11">
        <f t="shared" ref="AF1993:AF2056" si="569">IFERROR(IF(OR(AC1993&gt;0,AD1993&gt;0),AE1993/AD1993*100,"-"),"-")</f>
        <v>-7.3790569503980397</v>
      </c>
      <c r="AG1993" s="91" t="s">
        <v>6020</v>
      </c>
      <c r="AH1993" s="89">
        <v>775</v>
      </c>
      <c r="AI1993" s="89">
        <v>917</v>
      </c>
      <c r="AJ1993" s="10">
        <f t="shared" ref="AJ1993:AJ2056" si="570">IFERROR(IF(OR(AH1993&gt;0,AI1993&gt;0),AH1993-AI1993,"-"),"-")</f>
        <v>-142</v>
      </c>
      <c r="AK1993" s="87">
        <f t="shared" ref="AK1993:AK2056" si="571">IFERROR(IF(OR(AH1993&gt;0,AI1993&gt;0),AJ1993/AI1993*100,"-"),"-")</f>
        <v>-15.485278080697928</v>
      </c>
      <c r="AL1993" s="90" t="s">
        <v>10167</v>
      </c>
      <c r="AM1993" s="89">
        <v>467</v>
      </c>
      <c r="AN1993" s="89">
        <v>466</v>
      </c>
      <c r="AO1993" s="10">
        <f t="shared" ref="AO1993:AO2056" si="572">IFERROR(IF(OR(AM1993&gt;0,AN1993&gt;0),AM1993-AN1993,"-"),"-")</f>
        <v>1</v>
      </c>
      <c r="AP1993" s="11">
        <f t="shared" ref="AP1993:AP2056" si="573">IFERROR(IF(OR(AM1993&gt;0,AN1993&gt;0),AO1993/AN1993*100,"-"),"-")</f>
        <v>0.21459227467811159</v>
      </c>
      <c r="AQ1993" s="91" t="s">
        <v>6476</v>
      </c>
      <c r="AR1993" s="89">
        <v>97</v>
      </c>
      <c r="AS1993" s="89">
        <v>113</v>
      </c>
      <c r="AT1993" s="10">
        <f t="shared" ref="AT1993:AT2056" si="574">IFERROR(IF(OR(AR1993&gt;0,AS1993&gt;0),AR1993-AS1993,"-"),"-")</f>
        <v>-16</v>
      </c>
      <c r="AU1993" s="87">
        <f t="shared" ref="AU1993:AU2056" si="575">IFERROR(IF(OR(AR1993&gt;0,AS1993&gt;0),AT1993/AS1993*100,"-"),"-")</f>
        <v>-14.159292035398231</v>
      </c>
      <c r="AV1993" s="19" t="s">
        <v>7066</v>
      </c>
    </row>
    <row r="1994" spans="3:48" ht="50.1" customHeight="1">
      <c r="C1994" s="5"/>
      <c r="D1994" s="64" t="s">
        <v>3917</v>
      </c>
      <c r="E1994" s="65" t="s">
        <v>5281</v>
      </c>
      <c r="F1994" s="67" t="s">
        <v>3918</v>
      </c>
      <c r="G1994" s="29">
        <v>12353</v>
      </c>
      <c r="H1994" s="13">
        <v>12509</v>
      </c>
      <c r="I1994" s="10">
        <f t="shared" si="558"/>
        <v>-156</v>
      </c>
      <c r="J1994" s="87">
        <f t="shared" si="559"/>
        <v>-1.2471020864977216</v>
      </c>
      <c r="K1994" s="29">
        <v>5174</v>
      </c>
      <c r="L1994" s="13">
        <v>5188</v>
      </c>
      <c r="M1994" s="10">
        <f t="shared" si="560"/>
        <v>-14</v>
      </c>
      <c r="N1994" s="87">
        <f t="shared" si="561"/>
        <v>-0.26985350809560521</v>
      </c>
      <c r="O1994" s="29">
        <v>0</v>
      </c>
      <c r="P1994" s="13">
        <v>0</v>
      </c>
      <c r="Q1994" s="10" t="str">
        <f t="shared" si="562"/>
        <v>-</v>
      </c>
      <c r="R1994" s="87" t="str">
        <f t="shared" si="563"/>
        <v>-</v>
      </c>
      <c r="S1994" s="29">
        <v>7179</v>
      </c>
      <c r="T1994" s="13">
        <v>7320</v>
      </c>
      <c r="U1994" s="10">
        <f t="shared" si="564"/>
        <v>-141</v>
      </c>
      <c r="V1994" s="87">
        <f t="shared" si="565"/>
        <v>-1.9262295081967213</v>
      </c>
      <c r="W1994" s="88" t="s">
        <v>5681</v>
      </c>
      <c r="X1994" s="89">
        <v>4221</v>
      </c>
      <c r="Y1994" s="89">
        <v>4083</v>
      </c>
      <c r="Z1994" s="10">
        <f t="shared" si="566"/>
        <v>138</v>
      </c>
      <c r="AA1994" s="87">
        <f t="shared" si="567"/>
        <v>3.3798677443056575</v>
      </c>
      <c r="AB1994" s="90" t="s">
        <v>5378</v>
      </c>
      <c r="AC1994" s="89">
        <v>1194</v>
      </c>
      <c r="AD1994" s="89">
        <v>1291</v>
      </c>
      <c r="AE1994" s="10">
        <f t="shared" si="568"/>
        <v>-97</v>
      </c>
      <c r="AF1994" s="11">
        <f t="shared" si="569"/>
        <v>-7.5135553834237019</v>
      </c>
      <c r="AG1994" s="91" t="s">
        <v>9198</v>
      </c>
      <c r="AH1994" s="89">
        <v>489</v>
      </c>
      <c r="AI1994" s="89">
        <v>410</v>
      </c>
      <c r="AJ1994" s="10">
        <f t="shared" si="570"/>
        <v>79</v>
      </c>
      <c r="AK1994" s="87">
        <f t="shared" si="571"/>
        <v>19.26829268292683</v>
      </c>
      <c r="AL1994" s="90" t="s">
        <v>10236</v>
      </c>
      <c r="AM1994" s="89">
        <v>332</v>
      </c>
      <c r="AN1994" s="89">
        <v>647</v>
      </c>
      <c r="AO1994" s="10">
        <f t="shared" si="572"/>
        <v>-315</v>
      </c>
      <c r="AP1994" s="11">
        <f t="shared" si="573"/>
        <v>-48.68624420401855</v>
      </c>
      <c r="AQ1994" s="91" t="s">
        <v>10237</v>
      </c>
      <c r="AR1994" s="89">
        <v>288</v>
      </c>
      <c r="AS1994" s="89">
        <v>277</v>
      </c>
      <c r="AT1994" s="10">
        <f t="shared" si="574"/>
        <v>11</v>
      </c>
      <c r="AU1994" s="87">
        <f t="shared" si="575"/>
        <v>3.9711191335740073</v>
      </c>
      <c r="AV1994" s="19" t="s">
        <v>10238</v>
      </c>
    </row>
    <row r="1995" spans="3:48" ht="50.1" customHeight="1">
      <c r="C1995" s="5"/>
      <c r="D1995" s="64" t="s">
        <v>3919</v>
      </c>
      <c r="E1995" s="65" t="s">
        <v>5281</v>
      </c>
      <c r="F1995" s="67" t="s">
        <v>3920</v>
      </c>
      <c r="G1995" s="29">
        <v>6678</v>
      </c>
      <c r="H1995" s="13">
        <v>6981</v>
      </c>
      <c r="I1995" s="10">
        <f t="shared" si="558"/>
        <v>-303</v>
      </c>
      <c r="J1995" s="87">
        <f t="shared" si="559"/>
        <v>-4.3403523850451222</v>
      </c>
      <c r="K1995" s="29">
        <v>604</v>
      </c>
      <c r="L1995" s="13">
        <v>828</v>
      </c>
      <c r="M1995" s="10">
        <f t="shared" si="560"/>
        <v>-224</v>
      </c>
      <c r="N1995" s="87">
        <f t="shared" si="561"/>
        <v>-27.053140096618357</v>
      </c>
      <c r="O1995" s="29">
        <v>311</v>
      </c>
      <c r="P1995" s="13">
        <v>311</v>
      </c>
      <c r="Q1995" s="10">
        <f t="shared" si="562"/>
        <v>0</v>
      </c>
      <c r="R1995" s="87">
        <f t="shared" si="563"/>
        <v>0</v>
      </c>
      <c r="S1995" s="29">
        <v>5763</v>
      </c>
      <c r="T1995" s="13">
        <v>5841</v>
      </c>
      <c r="U1995" s="10">
        <f t="shared" si="564"/>
        <v>-78</v>
      </c>
      <c r="V1995" s="87">
        <f t="shared" si="565"/>
        <v>-1.335387776065742</v>
      </c>
      <c r="W1995" s="88" t="s">
        <v>5389</v>
      </c>
      <c r="X1995" s="89">
        <v>3260</v>
      </c>
      <c r="Y1995" s="89">
        <v>3307</v>
      </c>
      <c r="Z1995" s="10">
        <f t="shared" si="566"/>
        <v>-47</v>
      </c>
      <c r="AA1995" s="87">
        <f t="shared" si="567"/>
        <v>-1.4212276988206833</v>
      </c>
      <c r="AB1995" s="90" t="s">
        <v>5441</v>
      </c>
      <c r="AC1995" s="89">
        <v>857</v>
      </c>
      <c r="AD1995" s="89">
        <v>895</v>
      </c>
      <c r="AE1995" s="10">
        <f t="shared" si="568"/>
        <v>-38</v>
      </c>
      <c r="AF1995" s="11">
        <f t="shared" si="569"/>
        <v>-4.2458100558659213</v>
      </c>
      <c r="AG1995" s="91" t="s">
        <v>5335</v>
      </c>
      <c r="AH1995" s="89">
        <v>425</v>
      </c>
      <c r="AI1995" s="89">
        <v>427</v>
      </c>
      <c r="AJ1995" s="10">
        <f t="shared" si="570"/>
        <v>-2</v>
      </c>
      <c r="AK1995" s="87">
        <f t="shared" si="571"/>
        <v>-0.46838407494145201</v>
      </c>
      <c r="AL1995" s="90" t="s">
        <v>7067</v>
      </c>
      <c r="AM1995" s="89">
        <v>303</v>
      </c>
      <c r="AN1995" s="89">
        <v>292</v>
      </c>
      <c r="AO1995" s="10">
        <f t="shared" si="572"/>
        <v>11</v>
      </c>
      <c r="AP1995" s="11">
        <f t="shared" si="573"/>
        <v>3.7671232876712328</v>
      </c>
      <c r="AQ1995" s="91" t="s">
        <v>5403</v>
      </c>
      <c r="AR1995" s="89">
        <v>268</v>
      </c>
      <c r="AS1995" s="89">
        <v>294</v>
      </c>
      <c r="AT1995" s="10">
        <f t="shared" si="574"/>
        <v>-26</v>
      </c>
      <c r="AU1995" s="87">
        <f t="shared" si="575"/>
        <v>-8.8435374149659864</v>
      </c>
      <c r="AV1995" s="19" t="s">
        <v>7068</v>
      </c>
    </row>
    <row r="1996" spans="3:48" ht="50.1" customHeight="1">
      <c r="C1996" s="5"/>
      <c r="D1996" s="64" t="s">
        <v>3921</v>
      </c>
      <c r="E1996" s="65" t="s">
        <v>5281</v>
      </c>
      <c r="F1996" s="67" t="s">
        <v>3922</v>
      </c>
      <c r="G1996" s="29">
        <v>8498</v>
      </c>
      <c r="H1996" s="13">
        <v>9008</v>
      </c>
      <c r="I1996" s="10">
        <f t="shared" si="558"/>
        <v>-510</v>
      </c>
      <c r="J1996" s="87">
        <f t="shared" si="559"/>
        <v>-5.6616341030195381</v>
      </c>
      <c r="K1996" s="29">
        <v>4053</v>
      </c>
      <c r="L1996" s="13">
        <v>4615</v>
      </c>
      <c r="M1996" s="10">
        <f t="shared" si="560"/>
        <v>-562</v>
      </c>
      <c r="N1996" s="87">
        <f t="shared" si="561"/>
        <v>-12.177681473456122</v>
      </c>
      <c r="O1996" s="29">
        <v>948</v>
      </c>
      <c r="P1996" s="13">
        <v>945</v>
      </c>
      <c r="Q1996" s="10">
        <f t="shared" si="562"/>
        <v>3</v>
      </c>
      <c r="R1996" s="87">
        <f t="shared" si="563"/>
        <v>0.31746031746031744</v>
      </c>
      <c r="S1996" s="29">
        <v>3497</v>
      </c>
      <c r="T1996" s="13">
        <v>3448</v>
      </c>
      <c r="U1996" s="10">
        <f t="shared" si="564"/>
        <v>49</v>
      </c>
      <c r="V1996" s="87">
        <f t="shared" si="565"/>
        <v>1.4211136890951275</v>
      </c>
      <c r="W1996" s="88" t="s">
        <v>5389</v>
      </c>
      <c r="X1996" s="89">
        <v>2319</v>
      </c>
      <c r="Y1996" s="89">
        <v>2323</v>
      </c>
      <c r="Z1996" s="10">
        <f t="shared" si="566"/>
        <v>-4</v>
      </c>
      <c r="AA1996" s="87">
        <f t="shared" si="567"/>
        <v>-0.17219113215669393</v>
      </c>
      <c r="AB1996" s="90" t="s">
        <v>5335</v>
      </c>
      <c r="AC1996" s="89">
        <v>451</v>
      </c>
      <c r="AD1996" s="89">
        <v>464</v>
      </c>
      <c r="AE1996" s="10">
        <f t="shared" si="568"/>
        <v>-13</v>
      </c>
      <c r="AF1996" s="11">
        <f t="shared" si="569"/>
        <v>-2.8017241379310347</v>
      </c>
      <c r="AG1996" s="91" t="s">
        <v>5339</v>
      </c>
      <c r="AH1996" s="89">
        <v>351</v>
      </c>
      <c r="AI1996" s="89">
        <v>300</v>
      </c>
      <c r="AJ1996" s="10">
        <f t="shared" si="570"/>
        <v>51</v>
      </c>
      <c r="AK1996" s="87">
        <f t="shared" si="571"/>
        <v>17</v>
      </c>
      <c r="AL1996" s="90" t="s">
        <v>7069</v>
      </c>
      <c r="AM1996" s="89">
        <v>210</v>
      </c>
      <c r="AN1996" s="89">
        <v>211</v>
      </c>
      <c r="AO1996" s="10">
        <f t="shared" si="572"/>
        <v>-1</v>
      </c>
      <c r="AP1996" s="11">
        <f t="shared" si="573"/>
        <v>-0.47393364928909953</v>
      </c>
      <c r="AQ1996" s="91" t="s">
        <v>5403</v>
      </c>
      <c r="AR1996" s="89">
        <v>44</v>
      </c>
      <c r="AS1996" s="89">
        <v>28</v>
      </c>
      <c r="AT1996" s="10">
        <f t="shared" si="574"/>
        <v>16</v>
      </c>
      <c r="AU1996" s="87">
        <f t="shared" si="575"/>
        <v>57.142857142857139</v>
      </c>
      <c r="AV1996" s="19" t="s">
        <v>7071</v>
      </c>
    </row>
    <row r="1997" spans="3:48" ht="50.1" customHeight="1">
      <c r="C1997" s="5"/>
      <c r="D1997" s="64" t="s">
        <v>3923</v>
      </c>
      <c r="E1997" s="65" t="s">
        <v>5281</v>
      </c>
      <c r="F1997" s="67" t="s">
        <v>3924</v>
      </c>
      <c r="G1997" s="29">
        <v>1352</v>
      </c>
      <c r="H1997" s="13">
        <v>1347</v>
      </c>
      <c r="I1997" s="10">
        <f t="shared" si="558"/>
        <v>5</v>
      </c>
      <c r="J1997" s="87">
        <f t="shared" si="559"/>
        <v>0.3711952487008166</v>
      </c>
      <c r="K1997" s="29">
        <v>1311</v>
      </c>
      <c r="L1997" s="13">
        <v>1306</v>
      </c>
      <c r="M1997" s="10">
        <f t="shared" si="560"/>
        <v>5</v>
      </c>
      <c r="N1997" s="87">
        <f t="shared" si="561"/>
        <v>0.38284839203675347</v>
      </c>
      <c r="O1997" s="29">
        <v>0</v>
      </c>
      <c r="P1997" s="13">
        <v>0</v>
      </c>
      <c r="Q1997" s="10" t="str">
        <f t="shared" si="562"/>
        <v>-</v>
      </c>
      <c r="R1997" s="87" t="str">
        <f t="shared" si="563"/>
        <v>-</v>
      </c>
      <c r="S1997" s="29">
        <v>41</v>
      </c>
      <c r="T1997" s="13">
        <v>41</v>
      </c>
      <c r="U1997" s="10">
        <f t="shared" si="564"/>
        <v>0</v>
      </c>
      <c r="V1997" s="87">
        <f t="shared" si="565"/>
        <v>0</v>
      </c>
      <c r="W1997" s="88" t="s">
        <v>10239</v>
      </c>
      <c r="X1997" s="89">
        <v>25</v>
      </c>
      <c r="Y1997" s="89">
        <v>32</v>
      </c>
      <c r="Z1997" s="10">
        <f t="shared" si="566"/>
        <v>-7</v>
      </c>
      <c r="AA1997" s="87">
        <f t="shared" si="567"/>
        <v>-21.875</v>
      </c>
      <c r="AB1997" s="90" t="s">
        <v>10240</v>
      </c>
      <c r="AC1997" s="89">
        <v>14</v>
      </c>
      <c r="AD1997" s="89">
        <v>7</v>
      </c>
      <c r="AE1997" s="10">
        <f t="shared" si="568"/>
        <v>7</v>
      </c>
      <c r="AF1997" s="11">
        <f t="shared" si="569"/>
        <v>100</v>
      </c>
      <c r="AG1997" s="91" t="s">
        <v>10241</v>
      </c>
      <c r="AH1997" s="89">
        <v>2</v>
      </c>
      <c r="AI1997" s="89">
        <v>2</v>
      </c>
      <c r="AJ1997" s="10">
        <f t="shared" si="570"/>
        <v>0</v>
      </c>
      <c r="AK1997" s="87">
        <f t="shared" si="571"/>
        <v>0</v>
      </c>
      <c r="AL1997" s="90" t="s">
        <v>11071</v>
      </c>
      <c r="AM1997" s="89" t="s">
        <v>11071</v>
      </c>
      <c r="AN1997" s="89" t="s">
        <v>5344</v>
      </c>
      <c r="AO1997" s="10" t="str">
        <f t="shared" si="572"/>
        <v>-</v>
      </c>
      <c r="AP1997" s="11" t="str">
        <f t="shared" si="573"/>
        <v>-</v>
      </c>
      <c r="AQ1997" s="91" t="s">
        <v>11071</v>
      </c>
      <c r="AR1997" s="89" t="s">
        <v>5344</v>
      </c>
      <c r="AS1997" s="89" t="s">
        <v>5344</v>
      </c>
      <c r="AT1997" s="10" t="str">
        <f t="shared" si="574"/>
        <v>-</v>
      </c>
      <c r="AU1997" s="87" t="str">
        <f t="shared" si="575"/>
        <v>-</v>
      </c>
      <c r="AV1997" s="21" t="s">
        <v>11075</v>
      </c>
    </row>
    <row r="1998" spans="3:48" ht="50.1" customHeight="1">
      <c r="C1998" s="5"/>
      <c r="D1998" s="64" t="s">
        <v>3925</v>
      </c>
      <c r="E1998" s="65" t="s">
        <v>5281</v>
      </c>
      <c r="F1998" s="67" t="s">
        <v>3926</v>
      </c>
      <c r="G1998" s="29">
        <v>3536</v>
      </c>
      <c r="H1998" s="13">
        <v>2440</v>
      </c>
      <c r="I1998" s="10">
        <f t="shared" si="558"/>
        <v>1096</v>
      </c>
      <c r="J1998" s="87">
        <f t="shared" si="559"/>
        <v>44.918032786885249</v>
      </c>
      <c r="K1998" s="29">
        <v>2266</v>
      </c>
      <c r="L1998" s="13">
        <v>2094</v>
      </c>
      <c r="M1998" s="10">
        <f t="shared" si="560"/>
        <v>172</v>
      </c>
      <c r="N1998" s="87">
        <f t="shared" si="561"/>
        <v>8.2139446036294164</v>
      </c>
      <c r="O1998" s="29">
        <v>0</v>
      </c>
      <c r="P1998" s="13">
        <v>0</v>
      </c>
      <c r="Q1998" s="10" t="str">
        <f t="shared" si="562"/>
        <v>-</v>
      </c>
      <c r="R1998" s="87" t="str">
        <f t="shared" si="563"/>
        <v>-</v>
      </c>
      <c r="S1998" s="29">
        <v>1270</v>
      </c>
      <c r="T1998" s="13">
        <v>345</v>
      </c>
      <c r="U1998" s="10">
        <f t="shared" si="564"/>
        <v>925</v>
      </c>
      <c r="V1998" s="87">
        <f t="shared" si="565"/>
        <v>268.1159420289855</v>
      </c>
      <c r="W1998" s="88" t="s">
        <v>5378</v>
      </c>
      <c r="X1998" s="89">
        <v>1196</v>
      </c>
      <c r="Y1998" s="89">
        <v>273</v>
      </c>
      <c r="Z1998" s="10">
        <f t="shared" si="566"/>
        <v>923</v>
      </c>
      <c r="AA1998" s="87">
        <f t="shared" si="567"/>
        <v>338.09523809523807</v>
      </c>
      <c r="AB1998" s="90" t="s">
        <v>5489</v>
      </c>
      <c r="AC1998" s="89">
        <v>40</v>
      </c>
      <c r="AD1998" s="89">
        <v>40</v>
      </c>
      <c r="AE1998" s="10">
        <f t="shared" si="568"/>
        <v>0</v>
      </c>
      <c r="AF1998" s="11">
        <f t="shared" si="569"/>
        <v>0</v>
      </c>
      <c r="AG1998" s="91" t="s">
        <v>10242</v>
      </c>
      <c r="AH1998" s="89">
        <v>30</v>
      </c>
      <c r="AI1998" s="89">
        <v>31</v>
      </c>
      <c r="AJ1998" s="10">
        <f t="shared" si="570"/>
        <v>-1</v>
      </c>
      <c r="AK1998" s="87">
        <f t="shared" si="571"/>
        <v>-3.225806451612903</v>
      </c>
      <c r="AL1998" s="90" t="s">
        <v>5438</v>
      </c>
      <c r="AM1998" s="89">
        <v>4</v>
      </c>
      <c r="AN1998" s="89">
        <v>1</v>
      </c>
      <c r="AO1998" s="10">
        <f t="shared" si="572"/>
        <v>3</v>
      </c>
      <c r="AP1998" s="11">
        <f t="shared" si="573"/>
        <v>300</v>
      </c>
      <c r="AQ1998" s="91" t="s">
        <v>11071</v>
      </c>
      <c r="AR1998" s="89" t="s">
        <v>5344</v>
      </c>
      <c r="AS1998" s="89" t="s">
        <v>5344</v>
      </c>
      <c r="AT1998" s="10" t="str">
        <f t="shared" si="574"/>
        <v>-</v>
      </c>
      <c r="AU1998" s="87" t="str">
        <f t="shared" si="575"/>
        <v>-</v>
      </c>
      <c r="AV1998" s="21" t="s">
        <v>7072</v>
      </c>
    </row>
    <row r="1999" spans="3:48" ht="50.1" customHeight="1">
      <c r="C1999" s="5"/>
      <c r="D1999" s="64" t="s">
        <v>3927</v>
      </c>
      <c r="E1999" s="65" t="s">
        <v>5281</v>
      </c>
      <c r="F1999" s="67" t="s">
        <v>3928</v>
      </c>
      <c r="G1999" s="29">
        <v>2246</v>
      </c>
      <c r="H1999" s="13">
        <v>2132</v>
      </c>
      <c r="I1999" s="10">
        <f t="shared" si="558"/>
        <v>114</v>
      </c>
      <c r="J1999" s="87">
        <f t="shared" si="559"/>
        <v>5.3470919324577864</v>
      </c>
      <c r="K1999" s="29">
        <v>1302</v>
      </c>
      <c r="L1999" s="13">
        <v>1231</v>
      </c>
      <c r="M1999" s="10">
        <f t="shared" si="560"/>
        <v>71</v>
      </c>
      <c r="N1999" s="87">
        <f t="shared" si="561"/>
        <v>5.767668562144598</v>
      </c>
      <c r="O1999" s="29">
        <v>43</v>
      </c>
      <c r="P1999" s="13">
        <v>43</v>
      </c>
      <c r="Q1999" s="10">
        <f t="shared" si="562"/>
        <v>0</v>
      </c>
      <c r="R1999" s="87">
        <f t="shared" si="563"/>
        <v>0</v>
      </c>
      <c r="S1999" s="29">
        <v>901</v>
      </c>
      <c r="T1999" s="13">
        <v>858</v>
      </c>
      <c r="U1999" s="10">
        <f t="shared" si="564"/>
        <v>43</v>
      </c>
      <c r="V1999" s="87">
        <f t="shared" si="565"/>
        <v>5.0116550116550123</v>
      </c>
      <c r="W1999" s="88" t="s">
        <v>5378</v>
      </c>
      <c r="X1999" s="89">
        <v>415.423</v>
      </c>
      <c r="Y1999" s="89">
        <v>338.27699999999999</v>
      </c>
      <c r="Z1999" s="10">
        <f t="shared" si="566"/>
        <v>77.146000000000015</v>
      </c>
      <c r="AA1999" s="87">
        <f t="shared" si="567"/>
        <v>22.805570582688155</v>
      </c>
      <c r="AB1999" s="90" t="s">
        <v>10243</v>
      </c>
      <c r="AC1999" s="89">
        <v>302.72500000000002</v>
      </c>
      <c r="AD1999" s="89">
        <v>328.80900000000003</v>
      </c>
      <c r="AE1999" s="10">
        <f t="shared" si="568"/>
        <v>-26.084000000000003</v>
      </c>
      <c r="AF1999" s="11">
        <f t="shared" si="569"/>
        <v>-7.9328728836497788</v>
      </c>
      <c r="AG1999" s="91" t="s">
        <v>5335</v>
      </c>
      <c r="AH1999" s="89">
        <v>148.744</v>
      </c>
      <c r="AI1999" s="89">
        <v>159.85599999999999</v>
      </c>
      <c r="AJ1999" s="10">
        <f t="shared" si="570"/>
        <v>-11.111999999999995</v>
      </c>
      <c r="AK1999" s="87">
        <f t="shared" si="571"/>
        <v>-6.9512561305174625</v>
      </c>
      <c r="AL1999" s="90" t="s">
        <v>10244</v>
      </c>
      <c r="AM1999" s="89">
        <v>19.417999999999999</v>
      </c>
      <c r="AN1999" s="89">
        <v>19.399999999999999</v>
      </c>
      <c r="AO1999" s="10">
        <f t="shared" si="572"/>
        <v>1.8000000000000682E-2</v>
      </c>
      <c r="AP1999" s="11">
        <f t="shared" si="573"/>
        <v>9.2783505154642704E-2</v>
      </c>
      <c r="AQ1999" s="91" t="s">
        <v>7070</v>
      </c>
      <c r="AR1999" s="89">
        <v>10.853999999999999</v>
      </c>
      <c r="AS1999" s="89">
        <v>10.836</v>
      </c>
      <c r="AT1999" s="10">
        <f t="shared" si="574"/>
        <v>1.7999999999998906E-2</v>
      </c>
      <c r="AU1999" s="87">
        <f t="shared" si="575"/>
        <v>0.16611295681062113</v>
      </c>
      <c r="AV1999" s="19" t="s">
        <v>10245</v>
      </c>
    </row>
    <row r="2000" spans="3:48" ht="50.1" customHeight="1">
      <c r="C2000" s="5"/>
      <c r="D2000" s="64" t="s">
        <v>3929</v>
      </c>
      <c r="E2000" s="65" t="s">
        <v>5281</v>
      </c>
      <c r="F2000" s="67" t="s">
        <v>3930</v>
      </c>
      <c r="G2000" s="29">
        <v>5118</v>
      </c>
      <c r="H2000" s="13">
        <v>4450</v>
      </c>
      <c r="I2000" s="10">
        <f t="shared" si="558"/>
        <v>668</v>
      </c>
      <c r="J2000" s="87">
        <f t="shared" si="559"/>
        <v>15.011235955056179</v>
      </c>
      <c r="K2000" s="29">
        <v>2440</v>
      </c>
      <c r="L2000" s="13">
        <v>1806</v>
      </c>
      <c r="M2000" s="10">
        <f t="shared" si="560"/>
        <v>634</v>
      </c>
      <c r="N2000" s="87">
        <f t="shared" si="561"/>
        <v>35.105204872646731</v>
      </c>
      <c r="O2000" s="29">
        <v>93</v>
      </c>
      <c r="P2000" s="13">
        <v>93</v>
      </c>
      <c r="Q2000" s="10">
        <f t="shared" si="562"/>
        <v>0</v>
      </c>
      <c r="R2000" s="87">
        <f t="shared" si="563"/>
        <v>0</v>
      </c>
      <c r="S2000" s="29">
        <v>2585</v>
      </c>
      <c r="T2000" s="13">
        <v>2552</v>
      </c>
      <c r="U2000" s="10">
        <f t="shared" si="564"/>
        <v>33</v>
      </c>
      <c r="V2000" s="87">
        <f t="shared" si="565"/>
        <v>1.2931034482758621</v>
      </c>
      <c r="W2000" s="88" t="s">
        <v>7061</v>
      </c>
      <c r="X2000" s="89">
        <v>2241</v>
      </c>
      <c r="Y2000" s="89">
        <v>2191</v>
      </c>
      <c r="Z2000" s="10">
        <f t="shared" si="566"/>
        <v>50</v>
      </c>
      <c r="AA2000" s="87">
        <f t="shared" si="567"/>
        <v>2.2820629849383844</v>
      </c>
      <c r="AB2000" s="90" t="s">
        <v>5335</v>
      </c>
      <c r="AC2000" s="89">
        <v>201</v>
      </c>
      <c r="AD2000" s="89">
        <v>201</v>
      </c>
      <c r="AE2000" s="10">
        <f t="shared" si="568"/>
        <v>0</v>
      </c>
      <c r="AF2000" s="11">
        <f t="shared" si="569"/>
        <v>0</v>
      </c>
      <c r="AG2000" s="91" t="s">
        <v>10246</v>
      </c>
      <c r="AH2000" s="89">
        <v>50</v>
      </c>
      <c r="AI2000" s="89">
        <v>79</v>
      </c>
      <c r="AJ2000" s="10">
        <f t="shared" si="570"/>
        <v>-29</v>
      </c>
      <c r="AK2000" s="87">
        <f t="shared" si="571"/>
        <v>-36.708860759493675</v>
      </c>
      <c r="AL2000" s="90" t="s">
        <v>10247</v>
      </c>
      <c r="AM2000" s="89">
        <v>40</v>
      </c>
      <c r="AN2000" s="89">
        <v>0</v>
      </c>
      <c r="AO2000" s="10">
        <f t="shared" si="572"/>
        <v>40</v>
      </c>
      <c r="AP2000" s="11" t="str">
        <f t="shared" si="573"/>
        <v>-</v>
      </c>
      <c r="AQ2000" s="91" t="s">
        <v>10248</v>
      </c>
      <c r="AR2000" s="89">
        <v>25</v>
      </c>
      <c r="AS2000" s="89">
        <v>30</v>
      </c>
      <c r="AT2000" s="10">
        <f t="shared" si="574"/>
        <v>-5</v>
      </c>
      <c r="AU2000" s="87">
        <f t="shared" si="575"/>
        <v>-16.666666666666664</v>
      </c>
      <c r="AV2000" s="19" t="s">
        <v>7073</v>
      </c>
    </row>
    <row r="2001" spans="3:48" ht="50.1" customHeight="1">
      <c r="C2001" s="5"/>
      <c r="D2001" s="64" t="s">
        <v>3931</v>
      </c>
      <c r="E2001" s="65" t="s">
        <v>5281</v>
      </c>
      <c r="F2001" s="67" t="s">
        <v>3932</v>
      </c>
      <c r="G2001" s="29">
        <v>4292</v>
      </c>
      <c r="H2001" s="13">
        <v>4061</v>
      </c>
      <c r="I2001" s="10">
        <f t="shared" si="558"/>
        <v>231</v>
      </c>
      <c r="J2001" s="87">
        <f t="shared" si="559"/>
        <v>5.6882541245998519</v>
      </c>
      <c r="K2001" s="29">
        <v>2399</v>
      </c>
      <c r="L2001" s="13">
        <v>2165</v>
      </c>
      <c r="M2001" s="10">
        <f t="shared" si="560"/>
        <v>234</v>
      </c>
      <c r="N2001" s="87">
        <f t="shared" si="561"/>
        <v>10.808314087759815</v>
      </c>
      <c r="O2001" s="29">
        <v>315</v>
      </c>
      <c r="P2001" s="13">
        <v>315</v>
      </c>
      <c r="Q2001" s="10">
        <f t="shared" si="562"/>
        <v>0</v>
      </c>
      <c r="R2001" s="87">
        <f t="shared" si="563"/>
        <v>0</v>
      </c>
      <c r="S2001" s="29">
        <v>1578</v>
      </c>
      <c r="T2001" s="13">
        <v>1581</v>
      </c>
      <c r="U2001" s="10">
        <f t="shared" si="564"/>
        <v>-3</v>
      </c>
      <c r="V2001" s="87">
        <f t="shared" si="565"/>
        <v>-0.18975332068311196</v>
      </c>
      <c r="W2001" s="88" t="s">
        <v>5557</v>
      </c>
      <c r="X2001" s="89">
        <v>850</v>
      </c>
      <c r="Y2001" s="89">
        <v>875</v>
      </c>
      <c r="Z2001" s="10">
        <f t="shared" si="566"/>
        <v>-25</v>
      </c>
      <c r="AA2001" s="87">
        <f t="shared" si="567"/>
        <v>-2.8571428571428572</v>
      </c>
      <c r="AB2001" s="90" t="s">
        <v>5389</v>
      </c>
      <c r="AC2001" s="89">
        <v>326</v>
      </c>
      <c r="AD2001" s="89">
        <v>329</v>
      </c>
      <c r="AE2001" s="10">
        <f t="shared" si="568"/>
        <v>-3</v>
      </c>
      <c r="AF2001" s="11">
        <f t="shared" si="569"/>
        <v>-0.91185410334346495</v>
      </c>
      <c r="AG2001" s="91" t="s">
        <v>10249</v>
      </c>
      <c r="AH2001" s="89">
        <v>175</v>
      </c>
      <c r="AI2001" s="89">
        <v>158</v>
      </c>
      <c r="AJ2001" s="10">
        <f t="shared" si="570"/>
        <v>17</v>
      </c>
      <c r="AK2001" s="87">
        <f t="shared" si="571"/>
        <v>10.759493670886076</v>
      </c>
      <c r="AL2001" s="90" t="s">
        <v>10250</v>
      </c>
      <c r="AM2001" s="89">
        <v>160</v>
      </c>
      <c r="AN2001" s="89">
        <v>172</v>
      </c>
      <c r="AO2001" s="10">
        <f t="shared" si="572"/>
        <v>-12</v>
      </c>
      <c r="AP2001" s="11">
        <f t="shared" si="573"/>
        <v>-6.9767441860465116</v>
      </c>
      <c r="AQ2001" s="91" t="s">
        <v>5438</v>
      </c>
      <c r="AR2001" s="89">
        <v>33</v>
      </c>
      <c r="AS2001" s="89">
        <v>17</v>
      </c>
      <c r="AT2001" s="10">
        <f t="shared" si="574"/>
        <v>16</v>
      </c>
      <c r="AU2001" s="87">
        <f t="shared" si="575"/>
        <v>94.117647058823522</v>
      </c>
      <c r="AV2001" s="19" t="s">
        <v>10251</v>
      </c>
    </row>
    <row r="2002" spans="3:48" ht="50.1" customHeight="1">
      <c r="C2002" s="5"/>
      <c r="D2002" s="64" t="s">
        <v>3933</v>
      </c>
      <c r="E2002" s="65" t="s">
        <v>5281</v>
      </c>
      <c r="F2002" s="67" t="s">
        <v>3934</v>
      </c>
      <c r="G2002" s="29">
        <v>2356</v>
      </c>
      <c r="H2002" s="13">
        <v>2486</v>
      </c>
      <c r="I2002" s="10">
        <f t="shared" si="558"/>
        <v>-130</v>
      </c>
      <c r="J2002" s="87">
        <f t="shared" si="559"/>
        <v>-5.2292839903459374</v>
      </c>
      <c r="K2002" s="29">
        <v>1120</v>
      </c>
      <c r="L2002" s="13">
        <v>1180</v>
      </c>
      <c r="M2002" s="10">
        <f t="shared" si="560"/>
        <v>-60</v>
      </c>
      <c r="N2002" s="87">
        <f t="shared" si="561"/>
        <v>-5.0847457627118651</v>
      </c>
      <c r="O2002" s="29">
        <v>117</v>
      </c>
      <c r="P2002" s="13">
        <v>217</v>
      </c>
      <c r="Q2002" s="10">
        <f t="shared" si="562"/>
        <v>-100</v>
      </c>
      <c r="R2002" s="87">
        <f t="shared" si="563"/>
        <v>-46.082949308755758</v>
      </c>
      <c r="S2002" s="29">
        <v>1119</v>
      </c>
      <c r="T2002" s="13">
        <v>1088</v>
      </c>
      <c r="U2002" s="10">
        <f t="shared" si="564"/>
        <v>31</v>
      </c>
      <c r="V2002" s="87">
        <f t="shared" si="565"/>
        <v>2.8492647058823528</v>
      </c>
      <c r="W2002" s="88" t="s">
        <v>5389</v>
      </c>
      <c r="X2002" s="89">
        <v>618</v>
      </c>
      <c r="Y2002" s="89">
        <v>597</v>
      </c>
      <c r="Z2002" s="10">
        <f t="shared" si="566"/>
        <v>21</v>
      </c>
      <c r="AA2002" s="87">
        <f t="shared" si="567"/>
        <v>3.5175879396984926</v>
      </c>
      <c r="AB2002" s="90" t="s">
        <v>5441</v>
      </c>
      <c r="AC2002" s="89">
        <v>240</v>
      </c>
      <c r="AD2002" s="89">
        <v>284</v>
      </c>
      <c r="AE2002" s="10">
        <f t="shared" si="568"/>
        <v>-44</v>
      </c>
      <c r="AF2002" s="11">
        <f t="shared" si="569"/>
        <v>-15.492957746478872</v>
      </c>
      <c r="AG2002" s="91" t="s">
        <v>10252</v>
      </c>
      <c r="AH2002" s="89">
        <v>114</v>
      </c>
      <c r="AI2002" s="89">
        <v>94</v>
      </c>
      <c r="AJ2002" s="10">
        <f t="shared" si="570"/>
        <v>20</v>
      </c>
      <c r="AK2002" s="87">
        <f t="shared" si="571"/>
        <v>21.276595744680851</v>
      </c>
      <c r="AL2002" s="90" t="s">
        <v>5368</v>
      </c>
      <c r="AM2002" s="89">
        <v>65</v>
      </c>
      <c r="AN2002" s="89">
        <v>39</v>
      </c>
      <c r="AO2002" s="10">
        <f t="shared" si="572"/>
        <v>26</v>
      </c>
      <c r="AP2002" s="11">
        <f t="shared" si="573"/>
        <v>66.666666666666657</v>
      </c>
      <c r="AQ2002" s="91" t="s">
        <v>5517</v>
      </c>
      <c r="AR2002" s="89">
        <v>34</v>
      </c>
      <c r="AS2002" s="89">
        <v>34</v>
      </c>
      <c r="AT2002" s="10">
        <f t="shared" si="574"/>
        <v>0</v>
      </c>
      <c r="AU2002" s="87">
        <f t="shared" si="575"/>
        <v>0</v>
      </c>
      <c r="AV2002" s="19" t="s">
        <v>7074</v>
      </c>
    </row>
    <row r="2003" spans="3:48" ht="50.1" customHeight="1">
      <c r="C2003" s="5"/>
      <c r="D2003" s="64" t="s">
        <v>3935</v>
      </c>
      <c r="E2003" s="65" t="s">
        <v>5281</v>
      </c>
      <c r="F2003" s="67" t="s">
        <v>3936</v>
      </c>
      <c r="G2003" s="29">
        <v>5518</v>
      </c>
      <c r="H2003" s="13">
        <v>5483</v>
      </c>
      <c r="I2003" s="10">
        <f t="shared" si="558"/>
        <v>35</v>
      </c>
      <c r="J2003" s="87">
        <f t="shared" si="559"/>
        <v>0.63833667700164143</v>
      </c>
      <c r="K2003" s="29">
        <v>1996</v>
      </c>
      <c r="L2003" s="13">
        <v>1946</v>
      </c>
      <c r="M2003" s="10">
        <f t="shared" si="560"/>
        <v>50</v>
      </c>
      <c r="N2003" s="87">
        <f t="shared" si="561"/>
        <v>2.5693730729701953</v>
      </c>
      <c r="O2003" s="29">
        <v>575</v>
      </c>
      <c r="P2003" s="13">
        <v>573</v>
      </c>
      <c r="Q2003" s="10">
        <f t="shared" si="562"/>
        <v>2</v>
      </c>
      <c r="R2003" s="87">
        <f t="shared" si="563"/>
        <v>0.34904013961605584</v>
      </c>
      <c r="S2003" s="29">
        <v>2947</v>
      </c>
      <c r="T2003" s="13">
        <v>2964</v>
      </c>
      <c r="U2003" s="10">
        <f t="shared" si="564"/>
        <v>-17</v>
      </c>
      <c r="V2003" s="87">
        <f t="shared" si="565"/>
        <v>-0.57354925775978416</v>
      </c>
      <c r="W2003" s="88" t="s">
        <v>5389</v>
      </c>
      <c r="X2003" s="89">
        <v>1567</v>
      </c>
      <c r="Y2003" s="89">
        <v>1562</v>
      </c>
      <c r="Z2003" s="10">
        <f t="shared" si="566"/>
        <v>5</v>
      </c>
      <c r="AA2003" s="87">
        <f t="shared" si="567"/>
        <v>0.3201024327784891</v>
      </c>
      <c r="AB2003" s="90" t="s">
        <v>5441</v>
      </c>
      <c r="AC2003" s="89">
        <v>725</v>
      </c>
      <c r="AD2003" s="89">
        <v>664</v>
      </c>
      <c r="AE2003" s="10">
        <f t="shared" si="568"/>
        <v>61</v>
      </c>
      <c r="AF2003" s="11">
        <f t="shared" si="569"/>
        <v>9.1867469879518069</v>
      </c>
      <c r="AG2003" s="91" t="s">
        <v>5412</v>
      </c>
      <c r="AH2003" s="89">
        <v>329</v>
      </c>
      <c r="AI2003" s="89">
        <v>403</v>
      </c>
      <c r="AJ2003" s="10">
        <f t="shared" si="570"/>
        <v>-74</v>
      </c>
      <c r="AK2003" s="87">
        <f t="shared" si="571"/>
        <v>-18.362282878411911</v>
      </c>
      <c r="AL2003" s="90" t="s">
        <v>7075</v>
      </c>
      <c r="AM2003" s="89">
        <v>106</v>
      </c>
      <c r="AN2003" s="89">
        <v>106</v>
      </c>
      <c r="AO2003" s="10">
        <f t="shared" si="572"/>
        <v>0</v>
      </c>
      <c r="AP2003" s="11">
        <f t="shared" si="573"/>
        <v>0</v>
      </c>
      <c r="AQ2003" s="91" t="s">
        <v>7076</v>
      </c>
      <c r="AR2003" s="89">
        <v>91</v>
      </c>
      <c r="AS2003" s="89">
        <v>91</v>
      </c>
      <c r="AT2003" s="10">
        <f t="shared" si="574"/>
        <v>0</v>
      </c>
      <c r="AU2003" s="87">
        <f t="shared" si="575"/>
        <v>0</v>
      </c>
      <c r="AV2003" s="19" t="s">
        <v>10253</v>
      </c>
    </row>
    <row r="2004" spans="3:48" ht="50.1" customHeight="1">
      <c r="C2004" s="5"/>
      <c r="D2004" s="64" t="s">
        <v>3937</v>
      </c>
      <c r="E2004" s="65" t="s">
        <v>5281</v>
      </c>
      <c r="F2004" s="67" t="s">
        <v>3938</v>
      </c>
      <c r="G2004" s="29">
        <v>4539</v>
      </c>
      <c r="H2004" s="13">
        <v>4451</v>
      </c>
      <c r="I2004" s="10">
        <f t="shared" si="558"/>
        <v>88</v>
      </c>
      <c r="J2004" s="87">
        <f t="shared" si="559"/>
        <v>1.9770838013929453</v>
      </c>
      <c r="K2004" s="29">
        <v>2106</v>
      </c>
      <c r="L2004" s="13">
        <v>2088</v>
      </c>
      <c r="M2004" s="10">
        <f t="shared" si="560"/>
        <v>18</v>
      </c>
      <c r="N2004" s="87">
        <f t="shared" si="561"/>
        <v>0.86206896551724133</v>
      </c>
      <c r="O2004" s="29">
        <v>22</v>
      </c>
      <c r="P2004" s="13">
        <v>22</v>
      </c>
      <c r="Q2004" s="10">
        <f t="shared" si="562"/>
        <v>0</v>
      </c>
      <c r="R2004" s="87">
        <f t="shared" si="563"/>
        <v>0</v>
      </c>
      <c r="S2004" s="29">
        <v>2411</v>
      </c>
      <c r="T2004" s="13">
        <v>2341</v>
      </c>
      <c r="U2004" s="10">
        <f t="shared" si="564"/>
        <v>70</v>
      </c>
      <c r="V2004" s="87">
        <f t="shared" si="565"/>
        <v>2.9901751388295601</v>
      </c>
      <c r="W2004" s="88" t="s">
        <v>5607</v>
      </c>
      <c r="X2004" s="89">
        <v>1660</v>
      </c>
      <c r="Y2004" s="89">
        <v>1660</v>
      </c>
      <c r="Z2004" s="10">
        <f t="shared" si="566"/>
        <v>0</v>
      </c>
      <c r="AA2004" s="87">
        <f t="shared" si="567"/>
        <v>0</v>
      </c>
      <c r="AB2004" s="90" t="s">
        <v>5339</v>
      </c>
      <c r="AC2004" s="89">
        <v>311</v>
      </c>
      <c r="AD2004" s="89">
        <v>311</v>
      </c>
      <c r="AE2004" s="10">
        <f t="shared" si="568"/>
        <v>0</v>
      </c>
      <c r="AF2004" s="11">
        <f t="shared" si="569"/>
        <v>0</v>
      </c>
      <c r="AG2004" s="91" t="s">
        <v>10254</v>
      </c>
      <c r="AH2004" s="89">
        <v>220</v>
      </c>
      <c r="AI2004" s="89">
        <v>220</v>
      </c>
      <c r="AJ2004" s="10">
        <f t="shared" si="570"/>
        <v>0</v>
      </c>
      <c r="AK2004" s="87">
        <f t="shared" si="571"/>
        <v>0</v>
      </c>
      <c r="AL2004" s="90" t="s">
        <v>5441</v>
      </c>
      <c r="AM2004" s="89">
        <v>138</v>
      </c>
      <c r="AN2004" s="89">
        <v>63</v>
      </c>
      <c r="AO2004" s="10">
        <f t="shared" si="572"/>
        <v>75</v>
      </c>
      <c r="AP2004" s="11">
        <f t="shared" si="573"/>
        <v>119.04761904761905</v>
      </c>
      <c r="AQ2004" s="91" t="s">
        <v>10255</v>
      </c>
      <c r="AR2004" s="89">
        <v>34</v>
      </c>
      <c r="AS2004" s="89">
        <v>26</v>
      </c>
      <c r="AT2004" s="10">
        <f t="shared" si="574"/>
        <v>8</v>
      </c>
      <c r="AU2004" s="87">
        <f t="shared" si="575"/>
        <v>30.76923076923077</v>
      </c>
      <c r="AV2004" s="19" t="s">
        <v>10256</v>
      </c>
    </row>
    <row r="2005" spans="3:48" ht="50.1" customHeight="1">
      <c r="C2005" s="5"/>
      <c r="D2005" s="64" t="s">
        <v>3939</v>
      </c>
      <c r="E2005" s="65" t="s">
        <v>5281</v>
      </c>
      <c r="F2005" s="67" t="s">
        <v>3940</v>
      </c>
      <c r="G2005" s="29">
        <v>10610</v>
      </c>
      <c r="H2005" s="13">
        <v>10246</v>
      </c>
      <c r="I2005" s="10">
        <f t="shared" si="558"/>
        <v>364</v>
      </c>
      <c r="J2005" s="87">
        <f t="shared" si="559"/>
        <v>3.5526058949834081</v>
      </c>
      <c r="K2005" s="29">
        <v>4658</v>
      </c>
      <c r="L2005" s="13">
        <v>4733</v>
      </c>
      <c r="M2005" s="10">
        <f t="shared" si="560"/>
        <v>-75</v>
      </c>
      <c r="N2005" s="87">
        <f t="shared" si="561"/>
        <v>-1.5846186351151488</v>
      </c>
      <c r="O2005" s="29">
        <v>23</v>
      </c>
      <c r="P2005" s="13">
        <v>23</v>
      </c>
      <c r="Q2005" s="10">
        <f t="shared" si="562"/>
        <v>0</v>
      </c>
      <c r="R2005" s="87">
        <f t="shared" si="563"/>
        <v>0</v>
      </c>
      <c r="S2005" s="29">
        <v>5928</v>
      </c>
      <c r="T2005" s="13">
        <v>5489</v>
      </c>
      <c r="U2005" s="10">
        <f t="shared" si="564"/>
        <v>439</v>
      </c>
      <c r="V2005" s="87">
        <f t="shared" si="565"/>
        <v>7.9978138094370559</v>
      </c>
      <c r="W2005" s="88" t="s">
        <v>7077</v>
      </c>
      <c r="X2005" s="89">
        <v>1906</v>
      </c>
      <c r="Y2005" s="89">
        <v>1484</v>
      </c>
      <c r="Z2005" s="10">
        <f t="shared" si="566"/>
        <v>422</v>
      </c>
      <c r="AA2005" s="87">
        <f t="shared" si="567"/>
        <v>28.436657681940702</v>
      </c>
      <c r="AB2005" s="90" t="s">
        <v>5850</v>
      </c>
      <c r="AC2005" s="89">
        <v>1289</v>
      </c>
      <c r="AD2005" s="89">
        <v>1277</v>
      </c>
      <c r="AE2005" s="10">
        <f t="shared" si="568"/>
        <v>12</v>
      </c>
      <c r="AF2005" s="11">
        <f t="shared" si="569"/>
        <v>0.93970242756460465</v>
      </c>
      <c r="AG2005" s="91" t="s">
        <v>7078</v>
      </c>
      <c r="AH2005" s="89">
        <v>651</v>
      </c>
      <c r="AI2005" s="89">
        <v>645</v>
      </c>
      <c r="AJ2005" s="10">
        <f t="shared" si="570"/>
        <v>6</v>
      </c>
      <c r="AK2005" s="87">
        <f t="shared" si="571"/>
        <v>0.93023255813953487</v>
      </c>
      <c r="AL2005" s="90" t="s">
        <v>6566</v>
      </c>
      <c r="AM2005" s="89">
        <v>525</v>
      </c>
      <c r="AN2005" s="89">
        <v>496</v>
      </c>
      <c r="AO2005" s="10">
        <f t="shared" si="572"/>
        <v>29</v>
      </c>
      <c r="AP2005" s="11">
        <f t="shared" si="573"/>
        <v>5.846774193548387</v>
      </c>
      <c r="AQ2005" s="91" t="s">
        <v>7079</v>
      </c>
      <c r="AR2005" s="89">
        <v>446</v>
      </c>
      <c r="AS2005" s="89">
        <v>371</v>
      </c>
      <c r="AT2005" s="10">
        <f t="shared" si="574"/>
        <v>75</v>
      </c>
      <c r="AU2005" s="87">
        <f t="shared" si="575"/>
        <v>20.215633423180591</v>
      </c>
      <c r="AV2005" s="19" t="s">
        <v>7080</v>
      </c>
    </row>
    <row r="2006" spans="3:48" ht="50.1" customHeight="1">
      <c r="C2006" s="5"/>
      <c r="D2006" s="64" t="s">
        <v>3941</v>
      </c>
      <c r="E2006" s="65" t="s">
        <v>5281</v>
      </c>
      <c r="F2006" s="67" t="s">
        <v>3942</v>
      </c>
      <c r="G2006" s="29">
        <v>151</v>
      </c>
      <c r="H2006" s="13">
        <v>128</v>
      </c>
      <c r="I2006" s="10">
        <f t="shared" si="558"/>
        <v>23</v>
      </c>
      <c r="J2006" s="87">
        <f t="shared" si="559"/>
        <v>17.96875</v>
      </c>
      <c r="K2006" s="29">
        <v>151</v>
      </c>
      <c r="L2006" s="13">
        <v>128</v>
      </c>
      <c r="M2006" s="10">
        <f t="shared" si="560"/>
        <v>23</v>
      </c>
      <c r="N2006" s="87">
        <f t="shared" si="561"/>
        <v>17.96875</v>
      </c>
      <c r="O2006" s="29">
        <v>0</v>
      </c>
      <c r="P2006" s="13">
        <v>0</v>
      </c>
      <c r="Q2006" s="10" t="str">
        <f t="shared" si="562"/>
        <v>-</v>
      </c>
      <c r="R2006" s="87" t="str">
        <f t="shared" si="563"/>
        <v>-</v>
      </c>
      <c r="S2006" s="29">
        <v>0</v>
      </c>
      <c r="T2006" s="13">
        <v>0</v>
      </c>
      <c r="U2006" s="10" t="str">
        <f t="shared" si="564"/>
        <v>-</v>
      </c>
      <c r="V2006" s="87" t="str">
        <f t="shared" si="565"/>
        <v>-</v>
      </c>
      <c r="W2006" s="88" t="s">
        <v>11071</v>
      </c>
      <c r="X2006" s="89" t="s">
        <v>11071</v>
      </c>
      <c r="Y2006" s="89" t="s">
        <v>5344</v>
      </c>
      <c r="Z2006" s="10" t="str">
        <f t="shared" si="566"/>
        <v>-</v>
      </c>
      <c r="AA2006" s="87" t="str">
        <f t="shared" si="567"/>
        <v>-</v>
      </c>
      <c r="AB2006" s="90" t="s">
        <v>11071</v>
      </c>
      <c r="AC2006" s="89" t="s">
        <v>11071</v>
      </c>
      <c r="AD2006" s="89" t="s">
        <v>5344</v>
      </c>
      <c r="AE2006" s="10" t="str">
        <f t="shared" si="568"/>
        <v>-</v>
      </c>
      <c r="AF2006" s="11" t="str">
        <f t="shared" si="569"/>
        <v>-</v>
      </c>
      <c r="AG2006" s="91" t="s">
        <v>11071</v>
      </c>
      <c r="AH2006" s="89" t="s">
        <v>11071</v>
      </c>
      <c r="AI2006" s="89" t="s">
        <v>5344</v>
      </c>
      <c r="AJ2006" s="10" t="str">
        <f t="shared" si="570"/>
        <v>-</v>
      </c>
      <c r="AK2006" s="87" t="str">
        <f t="shared" si="571"/>
        <v>-</v>
      </c>
      <c r="AL2006" s="90" t="s">
        <v>11071</v>
      </c>
      <c r="AM2006" s="89" t="s">
        <v>11071</v>
      </c>
      <c r="AN2006" s="89" t="s">
        <v>5344</v>
      </c>
      <c r="AO2006" s="10" t="str">
        <f t="shared" si="572"/>
        <v>-</v>
      </c>
      <c r="AP2006" s="11" t="str">
        <f t="shared" si="573"/>
        <v>-</v>
      </c>
      <c r="AQ2006" s="91" t="s">
        <v>11071</v>
      </c>
      <c r="AR2006" s="89" t="s">
        <v>5344</v>
      </c>
      <c r="AS2006" s="89" t="s">
        <v>5344</v>
      </c>
      <c r="AT2006" s="10" t="str">
        <f t="shared" si="574"/>
        <v>-</v>
      </c>
      <c r="AU2006" s="87" t="str">
        <f t="shared" si="575"/>
        <v>-</v>
      </c>
      <c r="AV2006" s="15"/>
    </row>
    <row r="2007" spans="3:48" ht="50.1" customHeight="1">
      <c r="C2007" s="5"/>
      <c r="D2007" s="64" t="s">
        <v>3943</v>
      </c>
      <c r="E2007" s="65" t="s">
        <v>5281</v>
      </c>
      <c r="F2007" s="67" t="s">
        <v>3944</v>
      </c>
      <c r="G2007" s="29">
        <v>8828</v>
      </c>
      <c r="H2007" s="13">
        <v>9154</v>
      </c>
      <c r="I2007" s="10">
        <f t="shared" si="558"/>
        <v>-326</v>
      </c>
      <c r="J2007" s="87">
        <f t="shared" si="559"/>
        <v>-3.5612846842910204</v>
      </c>
      <c r="K2007" s="29">
        <v>0</v>
      </c>
      <c r="L2007" s="13">
        <v>0</v>
      </c>
      <c r="M2007" s="10" t="str">
        <f t="shared" si="560"/>
        <v>-</v>
      </c>
      <c r="N2007" s="87" t="str">
        <f t="shared" si="561"/>
        <v>-</v>
      </c>
      <c r="O2007" s="29">
        <v>0</v>
      </c>
      <c r="P2007" s="13">
        <v>0</v>
      </c>
      <c r="Q2007" s="10" t="str">
        <f t="shared" si="562"/>
        <v>-</v>
      </c>
      <c r="R2007" s="87" t="str">
        <f t="shared" si="563"/>
        <v>-</v>
      </c>
      <c r="S2007" s="29">
        <v>8828</v>
      </c>
      <c r="T2007" s="13">
        <v>9154</v>
      </c>
      <c r="U2007" s="10">
        <f t="shared" si="564"/>
        <v>-326</v>
      </c>
      <c r="V2007" s="87">
        <f t="shared" si="565"/>
        <v>-3.5612846842910204</v>
      </c>
      <c r="W2007" s="88" t="s">
        <v>5431</v>
      </c>
      <c r="X2007" s="89">
        <v>8637</v>
      </c>
      <c r="Y2007" s="89">
        <v>8954</v>
      </c>
      <c r="Z2007" s="10">
        <f t="shared" si="566"/>
        <v>-317</v>
      </c>
      <c r="AA2007" s="87">
        <f t="shared" si="567"/>
        <v>-3.540317176680813</v>
      </c>
      <c r="AB2007" s="90" t="s">
        <v>10257</v>
      </c>
      <c r="AC2007" s="89">
        <v>191</v>
      </c>
      <c r="AD2007" s="89">
        <v>200</v>
      </c>
      <c r="AE2007" s="10">
        <f t="shared" si="568"/>
        <v>-9</v>
      </c>
      <c r="AF2007" s="11">
        <f t="shared" si="569"/>
        <v>-4.5</v>
      </c>
      <c r="AG2007" s="91" t="s">
        <v>11071</v>
      </c>
      <c r="AH2007" s="89" t="s">
        <v>11071</v>
      </c>
      <c r="AI2007" s="89" t="s">
        <v>5344</v>
      </c>
      <c r="AJ2007" s="10" t="str">
        <f t="shared" si="570"/>
        <v>-</v>
      </c>
      <c r="AK2007" s="87" t="str">
        <f t="shared" si="571"/>
        <v>-</v>
      </c>
      <c r="AL2007" s="90" t="s">
        <v>11071</v>
      </c>
      <c r="AM2007" s="89" t="s">
        <v>11071</v>
      </c>
      <c r="AN2007" s="89" t="s">
        <v>5344</v>
      </c>
      <c r="AO2007" s="10" t="str">
        <f t="shared" si="572"/>
        <v>-</v>
      </c>
      <c r="AP2007" s="11" t="str">
        <f t="shared" si="573"/>
        <v>-</v>
      </c>
      <c r="AQ2007" s="91" t="s">
        <v>11071</v>
      </c>
      <c r="AR2007" s="89" t="s">
        <v>5344</v>
      </c>
      <c r="AS2007" s="89" t="s">
        <v>5344</v>
      </c>
      <c r="AT2007" s="10" t="str">
        <f t="shared" si="574"/>
        <v>-</v>
      </c>
      <c r="AU2007" s="87" t="str">
        <f t="shared" si="575"/>
        <v>-</v>
      </c>
      <c r="AV2007" s="15"/>
    </row>
    <row r="2008" spans="3:48" ht="50.1" customHeight="1">
      <c r="C2008" s="5"/>
      <c r="D2008" s="64" t="s">
        <v>3945</v>
      </c>
      <c r="E2008" s="65" t="s">
        <v>5281</v>
      </c>
      <c r="F2008" s="67" t="s">
        <v>3946</v>
      </c>
      <c r="G2008" s="29">
        <v>364</v>
      </c>
      <c r="H2008" s="13">
        <v>324</v>
      </c>
      <c r="I2008" s="10">
        <f t="shared" si="558"/>
        <v>40</v>
      </c>
      <c r="J2008" s="87">
        <f t="shared" si="559"/>
        <v>12.345679012345679</v>
      </c>
      <c r="K2008" s="29">
        <v>0</v>
      </c>
      <c r="L2008" s="13">
        <v>0</v>
      </c>
      <c r="M2008" s="10" t="str">
        <f t="shared" si="560"/>
        <v>-</v>
      </c>
      <c r="N2008" s="87" t="str">
        <f t="shared" si="561"/>
        <v>-</v>
      </c>
      <c r="O2008" s="29">
        <v>0</v>
      </c>
      <c r="P2008" s="13">
        <v>0</v>
      </c>
      <c r="Q2008" s="10" t="str">
        <f t="shared" si="562"/>
        <v>-</v>
      </c>
      <c r="R2008" s="87" t="str">
        <f t="shared" si="563"/>
        <v>-</v>
      </c>
      <c r="S2008" s="29">
        <v>364</v>
      </c>
      <c r="T2008" s="13">
        <v>324</v>
      </c>
      <c r="U2008" s="10">
        <f t="shared" si="564"/>
        <v>40</v>
      </c>
      <c r="V2008" s="87">
        <f t="shared" si="565"/>
        <v>12.345679012345679</v>
      </c>
      <c r="W2008" s="88" t="s">
        <v>10258</v>
      </c>
      <c r="X2008" s="89">
        <v>364.30700000000002</v>
      </c>
      <c r="Y2008" s="89">
        <v>324.37</v>
      </c>
      <c r="Z2008" s="10">
        <f t="shared" si="566"/>
        <v>39.937000000000012</v>
      </c>
      <c r="AA2008" s="87">
        <f t="shared" si="567"/>
        <v>12.3121743687764</v>
      </c>
      <c r="AB2008" s="90" t="s">
        <v>11071</v>
      </c>
      <c r="AC2008" s="89" t="s">
        <v>11071</v>
      </c>
      <c r="AD2008" s="89" t="s">
        <v>5344</v>
      </c>
      <c r="AE2008" s="10" t="str">
        <f t="shared" si="568"/>
        <v>-</v>
      </c>
      <c r="AF2008" s="11" t="str">
        <f t="shared" si="569"/>
        <v>-</v>
      </c>
      <c r="AG2008" s="91" t="s">
        <v>11071</v>
      </c>
      <c r="AH2008" s="89" t="s">
        <v>11071</v>
      </c>
      <c r="AI2008" s="89" t="s">
        <v>5344</v>
      </c>
      <c r="AJ2008" s="10" t="str">
        <f t="shared" si="570"/>
        <v>-</v>
      </c>
      <c r="AK2008" s="87" t="str">
        <f t="shared" si="571"/>
        <v>-</v>
      </c>
      <c r="AL2008" s="90" t="s">
        <v>11071</v>
      </c>
      <c r="AM2008" s="89" t="s">
        <v>11071</v>
      </c>
      <c r="AN2008" s="89" t="s">
        <v>5344</v>
      </c>
      <c r="AO2008" s="10" t="str">
        <f t="shared" si="572"/>
        <v>-</v>
      </c>
      <c r="AP2008" s="11" t="str">
        <f t="shared" si="573"/>
        <v>-</v>
      </c>
      <c r="AQ2008" s="91" t="s">
        <v>11071</v>
      </c>
      <c r="AR2008" s="89" t="s">
        <v>5344</v>
      </c>
      <c r="AS2008" s="89" t="s">
        <v>5344</v>
      </c>
      <c r="AT2008" s="10" t="str">
        <f t="shared" si="574"/>
        <v>-</v>
      </c>
      <c r="AU2008" s="87" t="str">
        <f t="shared" si="575"/>
        <v>-</v>
      </c>
      <c r="AV2008" s="15"/>
    </row>
    <row r="2009" spans="3:48" ht="50.1" customHeight="1">
      <c r="C2009" s="5"/>
      <c r="D2009" s="64" t="s">
        <v>3947</v>
      </c>
      <c r="E2009" s="65" t="s">
        <v>5281</v>
      </c>
      <c r="F2009" s="67" t="s">
        <v>3948</v>
      </c>
      <c r="G2009" s="29">
        <v>40</v>
      </c>
      <c r="H2009" s="13">
        <v>36</v>
      </c>
      <c r="I2009" s="10">
        <f t="shared" si="558"/>
        <v>4</v>
      </c>
      <c r="J2009" s="87">
        <f t="shared" si="559"/>
        <v>11.111111111111111</v>
      </c>
      <c r="K2009" s="29">
        <v>40</v>
      </c>
      <c r="L2009" s="13">
        <v>36</v>
      </c>
      <c r="M2009" s="10">
        <f t="shared" si="560"/>
        <v>4</v>
      </c>
      <c r="N2009" s="87">
        <f t="shared" si="561"/>
        <v>11.111111111111111</v>
      </c>
      <c r="O2009" s="29">
        <v>0</v>
      </c>
      <c r="P2009" s="13">
        <v>0</v>
      </c>
      <c r="Q2009" s="10" t="str">
        <f t="shared" si="562"/>
        <v>-</v>
      </c>
      <c r="R2009" s="87" t="str">
        <f t="shared" si="563"/>
        <v>-</v>
      </c>
      <c r="S2009" s="29">
        <v>0</v>
      </c>
      <c r="T2009" s="13">
        <v>0</v>
      </c>
      <c r="U2009" s="10" t="str">
        <f t="shared" si="564"/>
        <v>-</v>
      </c>
      <c r="V2009" s="87" t="str">
        <f t="shared" si="565"/>
        <v>-</v>
      </c>
      <c r="W2009" s="88" t="s">
        <v>11071</v>
      </c>
      <c r="X2009" s="89" t="s">
        <v>11071</v>
      </c>
      <c r="Y2009" s="89" t="s">
        <v>5344</v>
      </c>
      <c r="Z2009" s="10" t="str">
        <f t="shared" si="566"/>
        <v>-</v>
      </c>
      <c r="AA2009" s="87" t="str">
        <f t="shared" si="567"/>
        <v>-</v>
      </c>
      <c r="AB2009" s="90" t="s">
        <v>11071</v>
      </c>
      <c r="AC2009" s="89" t="s">
        <v>11071</v>
      </c>
      <c r="AD2009" s="89" t="s">
        <v>5344</v>
      </c>
      <c r="AE2009" s="10" t="str">
        <f t="shared" si="568"/>
        <v>-</v>
      </c>
      <c r="AF2009" s="11" t="str">
        <f t="shared" si="569"/>
        <v>-</v>
      </c>
      <c r="AG2009" s="91" t="s">
        <v>11071</v>
      </c>
      <c r="AH2009" s="89" t="s">
        <v>11071</v>
      </c>
      <c r="AI2009" s="89" t="s">
        <v>5344</v>
      </c>
      <c r="AJ2009" s="10" t="str">
        <f t="shared" si="570"/>
        <v>-</v>
      </c>
      <c r="AK2009" s="87" t="str">
        <f t="shared" si="571"/>
        <v>-</v>
      </c>
      <c r="AL2009" s="90" t="s">
        <v>11071</v>
      </c>
      <c r="AM2009" s="89" t="s">
        <v>11071</v>
      </c>
      <c r="AN2009" s="89" t="s">
        <v>5344</v>
      </c>
      <c r="AO2009" s="10" t="str">
        <f t="shared" si="572"/>
        <v>-</v>
      </c>
      <c r="AP2009" s="11" t="str">
        <f t="shared" si="573"/>
        <v>-</v>
      </c>
      <c r="AQ2009" s="91" t="s">
        <v>11071</v>
      </c>
      <c r="AR2009" s="89" t="s">
        <v>5344</v>
      </c>
      <c r="AS2009" s="89" t="s">
        <v>5344</v>
      </c>
      <c r="AT2009" s="10" t="str">
        <f t="shared" si="574"/>
        <v>-</v>
      </c>
      <c r="AU2009" s="87" t="str">
        <f t="shared" si="575"/>
        <v>-</v>
      </c>
      <c r="AV2009" s="15"/>
    </row>
    <row r="2010" spans="3:48" ht="50.1" customHeight="1">
      <c r="C2010" s="5"/>
      <c r="D2010" s="64" t="s">
        <v>3949</v>
      </c>
      <c r="E2010" s="65" t="s">
        <v>5281</v>
      </c>
      <c r="F2010" s="67" t="s">
        <v>3950</v>
      </c>
      <c r="G2010" s="29">
        <v>123</v>
      </c>
      <c r="H2010" s="13">
        <v>130</v>
      </c>
      <c r="I2010" s="10">
        <f t="shared" si="558"/>
        <v>-7</v>
      </c>
      <c r="J2010" s="87">
        <f t="shared" si="559"/>
        <v>-5.384615384615385</v>
      </c>
      <c r="K2010" s="29">
        <v>0</v>
      </c>
      <c r="L2010" s="13">
        <v>0</v>
      </c>
      <c r="M2010" s="10" t="str">
        <f t="shared" si="560"/>
        <v>-</v>
      </c>
      <c r="N2010" s="87" t="str">
        <f t="shared" si="561"/>
        <v>-</v>
      </c>
      <c r="O2010" s="29">
        <v>0</v>
      </c>
      <c r="P2010" s="13">
        <v>0</v>
      </c>
      <c r="Q2010" s="10" t="str">
        <f t="shared" si="562"/>
        <v>-</v>
      </c>
      <c r="R2010" s="87" t="str">
        <f t="shared" si="563"/>
        <v>-</v>
      </c>
      <c r="S2010" s="29">
        <v>123</v>
      </c>
      <c r="T2010" s="13">
        <v>130</v>
      </c>
      <c r="U2010" s="10">
        <f t="shared" si="564"/>
        <v>-7</v>
      </c>
      <c r="V2010" s="87">
        <f t="shared" si="565"/>
        <v>-5.384615384615385</v>
      </c>
      <c r="W2010" s="88" t="s">
        <v>10259</v>
      </c>
      <c r="X2010" s="89">
        <v>122.52800000000001</v>
      </c>
      <c r="Y2010" s="89">
        <v>129.70599999999999</v>
      </c>
      <c r="Z2010" s="10">
        <f t="shared" si="566"/>
        <v>-7.1779999999999831</v>
      </c>
      <c r="AA2010" s="87">
        <f t="shared" si="567"/>
        <v>-5.5340539373660302</v>
      </c>
      <c r="AB2010" s="90" t="s">
        <v>11071</v>
      </c>
      <c r="AC2010" s="89" t="s">
        <v>11071</v>
      </c>
      <c r="AD2010" s="89" t="s">
        <v>5344</v>
      </c>
      <c r="AE2010" s="10" t="str">
        <f t="shared" si="568"/>
        <v>-</v>
      </c>
      <c r="AF2010" s="11" t="str">
        <f t="shared" si="569"/>
        <v>-</v>
      </c>
      <c r="AG2010" s="91" t="s">
        <v>11071</v>
      </c>
      <c r="AH2010" s="89" t="s">
        <v>11071</v>
      </c>
      <c r="AI2010" s="89" t="s">
        <v>5344</v>
      </c>
      <c r="AJ2010" s="10" t="str">
        <f t="shared" si="570"/>
        <v>-</v>
      </c>
      <c r="AK2010" s="87" t="str">
        <f t="shared" si="571"/>
        <v>-</v>
      </c>
      <c r="AL2010" s="90" t="s">
        <v>11071</v>
      </c>
      <c r="AM2010" s="89" t="s">
        <v>11071</v>
      </c>
      <c r="AN2010" s="89" t="s">
        <v>5344</v>
      </c>
      <c r="AO2010" s="10" t="str">
        <f t="shared" si="572"/>
        <v>-</v>
      </c>
      <c r="AP2010" s="11" t="str">
        <f t="shared" si="573"/>
        <v>-</v>
      </c>
      <c r="AQ2010" s="91" t="s">
        <v>11071</v>
      </c>
      <c r="AR2010" s="89" t="s">
        <v>5344</v>
      </c>
      <c r="AS2010" s="89" t="s">
        <v>5344</v>
      </c>
      <c r="AT2010" s="10" t="str">
        <f t="shared" si="574"/>
        <v>-</v>
      </c>
      <c r="AU2010" s="87" t="str">
        <f t="shared" si="575"/>
        <v>-</v>
      </c>
      <c r="AV2010" s="15"/>
    </row>
    <row r="2011" spans="3:48" ht="50.1" customHeight="1">
      <c r="C2011" s="5"/>
      <c r="D2011" s="64" t="s">
        <v>3951</v>
      </c>
      <c r="E2011" s="65" t="s">
        <v>5281</v>
      </c>
      <c r="F2011" s="67" t="s">
        <v>3952</v>
      </c>
      <c r="G2011" s="29">
        <v>154</v>
      </c>
      <c r="H2011" s="13">
        <v>223</v>
      </c>
      <c r="I2011" s="10">
        <f t="shared" si="558"/>
        <v>-69</v>
      </c>
      <c r="J2011" s="87">
        <f t="shared" si="559"/>
        <v>-30.941704035874441</v>
      </c>
      <c r="K2011" s="29">
        <v>154</v>
      </c>
      <c r="L2011" s="13">
        <v>223</v>
      </c>
      <c r="M2011" s="10">
        <f t="shared" si="560"/>
        <v>-69</v>
      </c>
      <c r="N2011" s="87">
        <f t="shared" si="561"/>
        <v>-30.941704035874441</v>
      </c>
      <c r="O2011" s="29">
        <v>0</v>
      </c>
      <c r="P2011" s="13">
        <v>0</v>
      </c>
      <c r="Q2011" s="10" t="str">
        <f t="shared" si="562"/>
        <v>-</v>
      </c>
      <c r="R2011" s="87" t="str">
        <f t="shared" si="563"/>
        <v>-</v>
      </c>
      <c r="S2011" s="29">
        <v>0</v>
      </c>
      <c r="T2011" s="13">
        <v>0</v>
      </c>
      <c r="U2011" s="10" t="str">
        <f t="shared" si="564"/>
        <v>-</v>
      </c>
      <c r="V2011" s="87" t="str">
        <f t="shared" si="565"/>
        <v>-</v>
      </c>
      <c r="W2011" s="88" t="s">
        <v>11071</v>
      </c>
      <c r="X2011" s="89" t="s">
        <v>11071</v>
      </c>
      <c r="Y2011" s="89" t="s">
        <v>5344</v>
      </c>
      <c r="Z2011" s="10" t="str">
        <f t="shared" si="566"/>
        <v>-</v>
      </c>
      <c r="AA2011" s="87" t="str">
        <f t="shared" si="567"/>
        <v>-</v>
      </c>
      <c r="AB2011" s="90" t="s">
        <v>11071</v>
      </c>
      <c r="AC2011" s="89" t="s">
        <v>11071</v>
      </c>
      <c r="AD2011" s="89" t="s">
        <v>5344</v>
      </c>
      <c r="AE2011" s="10" t="str">
        <f t="shared" si="568"/>
        <v>-</v>
      </c>
      <c r="AF2011" s="11" t="str">
        <f t="shared" si="569"/>
        <v>-</v>
      </c>
      <c r="AG2011" s="91" t="s">
        <v>11071</v>
      </c>
      <c r="AH2011" s="89" t="s">
        <v>11071</v>
      </c>
      <c r="AI2011" s="89" t="s">
        <v>5344</v>
      </c>
      <c r="AJ2011" s="10" t="str">
        <f t="shared" si="570"/>
        <v>-</v>
      </c>
      <c r="AK2011" s="87" t="str">
        <f t="shared" si="571"/>
        <v>-</v>
      </c>
      <c r="AL2011" s="90" t="s">
        <v>11071</v>
      </c>
      <c r="AM2011" s="89" t="s">
        <v>11071</v>
      </c>
      <c r="AN2011" s="89" t="s">
        <v>5344</v>
      </c>
      <c r="AO2011" s="10" t="str">
        <f t="shared" si="572"/>
        <v>-</v>
      </c>
      <c r="AP2011" s="11" t="str">
        <f t="shared" si="573"/>
        <v>-</v>
      </c>
      <c r="AQ2011" s="91" t="s">
        <v>11071</v>
      </c>
      <c r="AR2011" s="89" t="s">
        <v>5344</v>
      </c>
      <c r="AS2011" s="89" t="s">
        <v>5344</v>
      </c>
      <c r="AT2011" s="10" t="str">
        <f t="shared" si="574"/>
        <v>-</v>
      </c>
      <c r="AU2011" s="87" t="str">
        <f t="shared" si="575"/>
        <v>-</v>
      </c>
      <c r="AV2011" s="15"/>
    </row>
    <row r="2012" spans="3:48" ht="50.1" customHeight="1">
      <c r="C2012" s="5"/>
      <c r="D2012" s="64" t="s">
        <v>3953</v>
      </c>
      <c r="E2012" s="65" t="s">
        <v>5281</v>
      </c>
      <c r="F2012" s="67" t="s">
        <v>3954</v>
      </c>
      <c r="G2012" s="29">
        <v>70</v>
      </c>
      <c r="H2012" s="13">
        <v>71</v>
      </c>
      <c r="I2012" s="10">
        <f t="shared" si="558"/>
        <v>-1</v>
      </c>
      <c r="J2012" s="87">
        <f t="shared" si="559"/>
        <v>-1.4084507042253522</v>
      </c>
      <c r="K2012" s="29">
        <v>0</v>
      </c>
      <c r="L2012" s="13">
        <v>0</v>
      </c>
      <c r="M2012" s="10" t="str">
        <f t="shared" si="560"/>
        <v>-</v>
      </c>
      <c r="N2012" s="87" t="str">
        <f t="shared" si="561"/>
        <v>-</v>
      </c>
      <c r="O2012" s="29">
        <v>0</v>
      </c>
      <c r="P2012" s="13">
        <v>0</v>
      </c>
      <c r="Q2012" s="10" t="str">
        <f t="shared" si="562"/>
        <v>-</v>
      </c>
      <c r="R2012" s="87" t="str">
        <f t="shared" si="563"/>
        <v>-</v>
      </c>
      <c r="S2012" s="29">
        <v>70</v>
      </c>
      <c r="T2012" s="13">
        <v>71</v>
      </c>
      <c r="U2012" s="10">
        <f t="shared" si="564"/>
        <v>-1</v>
      </c>
      <c r="V2012" s="87">
        <f t="shared" si="565"/>
        <v>-1.4084507042253522</v>
      </c>
      <c r="W2012" s="88" t="s">
        <v>10260</v>
      </c>
      <c r="X2012" s="89">
        <v>70.387</v>
      </c>
      <c r="Y2012" s="89">
        <v>71</v>
      </c>
      <c r="Z2012" s="10">
        <f t="shared" si="566"/>
        <v>-0.61299999999999955</v>
      </c>
      <c r="AA2012" s="87">
        <f t="shared" si="567"/>
        <v>-0.86338028169014014</v>
      </c>
      <c r="AB2012" s="90" t="s">
        <v>11071</v>
      </c>
      <c r="AC2012" s="89" t="s">
        <v>11071</v>
      </c>
      <c r="AD2012" s="89" t="s">
        <v>5344</v>
      </c>
      <c r="AE2012" s="10" t="str">
        <f t="shared" si="568"/>
        <v>-</v>
      </c>
      <c r="AF2012" s="11" t="str">
        <f t="shared" si="569"/>
        <v>-</v>
      </c>
      <c r="AG2012" s="91" t="s">
        <v>11071</v>
      </c>
      <c r="AH2012" s="89" t="s">
        <v>11071</v>
      </c>
      <c r="AI2012" s="89" t="s">
        <v>5344</v>
      </c>
      <c r="AJ2012" s="10" t="str">
        <f t="shared" si="570"/>
        <v>-</v>
      </c>
      <c r="AK2012" s="87" t="str">
        <f t="shared" si="571"/>
        <v>-</v>
      </c>
      <c r="AL2012" s="90" t="s">
        <v>11071</v>
      </c>
      <c r="AM2012" s="89" t="s">
        <v>11071</v>
      </c>
      <c r="AN2012" s="89" t="s">
        <v>5344</v>
      </c>
      <c r="AO2012" s="10" t="str">
        <f t="shared" si="572"/>
        <v>-</v>
      </c>
      <c r="AP2012" s="11" t="str">
        <f t="shared" si="573"/>
        <v>-</v>
      </c>
      <c r="AQ2012" s="91" t="s">
        <v>11071</v>
      </c>
      <c r="AR2012" s="89" t="s">
        <v>5344</v>
      </c>
      <c r="AS2012" s="89" t="s">
        <v>5344</v>
      </c>
      <c r="AT2012" s="10" t="str">
        <f t="shared" si="574"/>
        <v>-</v>
      </c>
      <c r="AU2012" s="87" t="str">
        <f t="shared" si="575"/>
        <v>-</v>
      </c>
      <c r="AV2012" s="15"/>
    </row>
    <row r="2013" spans="3:48" ht="50.1" customHeight="1">
      <c r="C2013" s="5"/>
      <c r="D2013" s="64" t="s">
        <v>3955</v>
      </c>
      <c r="E2013" s="65" t="s">
        <v>5281</v>
      </c>
      <c r="F2013" s="67" t="s">
        <v>3956</v>
      </c>
      <c r="G2013" s="29">
        <v>413</v>
      </c>
      <c r="H2013" s="13">
        <v>306</v>
      </c>
      <c r="I2013" s="10">
        <f t="shared" si="558"/>
        <v>107</v>
      </c>
      <c r="J2013" s="87">
        <f t="shared" si="559"/>
        <v>34.967320261437905</v>
      </c>
      <c r="K2013" s="29">
        <v>413</v>
      </c>
      <c r="L2013" s="13">
        <v>306</v>
      </c>
      <c r="M2013" s="10">
        <f t="shared" si="560"/>
        <v>107</v>
      </c>
      <c r="N2013" s="87">
        <f t="shared" si="561"/>
        <v>34.967320261437905</v>
      </c>
      <c r="O2013" s="29">
        <v>0</v>
      </c>
      <c r="P2013" s="13">
        <v>0</v>
      </c>
      <c r="Q2013" s="10" t="str">
        <f t="shared" si="562"/>
        <v>-</v>
      </c>
      <c r="R2013" s="87" t="str">
        <f t="shared" si="563"/>
        <v>-</v>
      </c>
      <c r="S2013" s="29">
        <v>0</v>
      </c>
      <c r="T2013" s="13">
        <v>0</v>
      </c>
      <c r="U2013" s="10" t="str">
        <f t="shared" si="564"/>
        <v>-</v>
      </c>
      <c r="V2013" s="87" t="str">
        <f t="shared" si="565"/>
        <v>-</v>
      </c>
      <c r="W2013" s="88" t="s">
        <v>11071</v>
      </c>
      <c r="X2013" s="89" t="s">
        <v>11071</v>
      </c>
      <c r="Y2013" s="89" t="s">
        <v>5344</v>
      </c>
      <c r="Z2013" s="10" t="str">
        <f t="shared" si="566"/>
        <v>-</v>
      </c>
      <c r="AA2013" s="87" t="str">
        <f t="shared" si="567"/>
        <v>-</v>
      </c>
      <c r="AB2013" s="90" t="s">
        <v>11071</v>
      </c>
      <c r="AC2013" s="89" t="s">
        <v>11071</v>
      </c>
      <c r="AD2013" s="89" t="s">
        <v>5344</v>
      </c>
      <c r="AE2013" s="10" t="str">
        <f t="shared" si="568"/>
        <v>-</v>
      </c>
      <c r="AF2013" s="11" t="str">
        <f t="shared" si="569"/>
        <v>-</v>
      </c>
      <c r="AG2013" s="91" t="s">
        <v>11071</v>
      </c>
      <c r="AH2013" s="89" t="s">
        <v>11071</v>
      </c>
      <c r="AI2013" s="89" t="s">
        <v>5344</v>
      </c>
      <c r="AJ2013" s="10" t="str">
        <f t="shared" si="570"/>
        <v>-</v>
      </c>
      <c r="AK2013" s="87" t="str">
        <f t="shared" si="571"/>
        <v>-</v>
      </c>
      <c r="AL2013" s="90" t="s">
        <v>11071</v>
      </c>
      <c r="AM2013" s="89" t="s">
        <v>11071</v>
      </c>
      <c r="AN2013" s="89" t="s">
        <v>5344</v>
      </c>
      <c r="AO2013" s="10" t="str">
        <f t="shared" si="572"/>
        <v>-</v>
      </c>
      <c r="AP2013" s="11" t="str">
        <f t="shared" si="573"/>
        <v>-</v>
      </c>
      <c r="AQ2013" s="91" t="s">
        <v>11071</v>
      </c>
      <c r="AR2013" s="89" t="s">
        <v>5344</v>
      </c>
      <c r="AS2013" s="89" t="s">
        <v>5344</v>
      </c>
      <c r="AT2013" s="10" t="str">
        <f t="shared" si="574"/>
        <v>-</v>
      </c>
      <c r="AU2013" s="87" t="str">
        <f t="shared" si="575"/>
        <v>-</v>
      </c>
      <c r="AV2013" s="15"/>
    </row>
    <row r="2014" spans="3:48" ht="50.1" customHeight="1">
      <c r="C2014" s="5"/>
      <c r="D2014" s="64" t="s">
        <v>3957</v>
      </c>
      <c r="E2014" s="65" t="s">
        <v>5282</v>
      </c>
      <c r="F2014" s="67" t="s">
        <v>3958</v>
      </c>
      <c r="G2014" s="29">
        <v>12091</v>
      </c>
      <c r="H2014" s="13">
        <v>12667</v>
      </c>
      <c r="I2014" s="10">
        <f t="shared" si="558"/>
        <v>-576</v>
      </c>
      <c r="J2014" s="87">
        <f t="shared" si="559"/>
        <v>-4.5472487566116682</v>
      </c>
      <c r="K2014" s="29">
        <v>5944</v>
      </c>
      <c r="L2014" s="13">
        <v>6180</v>
      </c>
      <c r="M2014" s="10">
        <f t="shared" si="560"/>
        <v>-236</v>
      </c>
      <c r="N2014" s="87">
        <f t="shared" si="561"/>
        <v>-3.8187702265372168</v>
      </c>
      <c r="O2014" s="29">
        <v>6</v>
      </c>
      <c r="P2014" s="13">
        <v>6</v>
      </c>
      <c r="Q2014" s="10">
        <f t="shared" si="562"/>
        <v>0</v>
      </c>
      <c r="R2014" s="87">
        <f t="shared" si="563"/>
        <v>0</v>
      </c>
      <c r="S2014" s="29">
        <v>6142</v>
      </c>
      <c r="T2014" s="13">
        <v>6481</v>
      </c>
      <c r="U2014" s="10">
        <f t="shared" si="564"/>
        <v>-339</v>
      </c>
      <c r="V2014" s="87">
        <f t="shared" si="565"/>
        <v>-5.2306742786607003</v>
      </c>
      <c r="W2014" s="88" t="s">
        <v>5628</v>
      </c>
      <c r="X2014" s="89">
        <v>1519</v>
      </c>
      <c r="Y2014" s="89">
        <v>1899</v>
      </c>
      <c r="Z2014" s="10">
        <f t="shared" si="566"/>
        <v>-380</v>
      </c>
      <c r="AA2014" s="87">
        <f t="shared" si="567"/>
        <v>-20.01053185887309</v>
      </c>
      <c r="AB2014" s="90" t="s">
        <v>5339</v>
      </c>
      <c r="AC2014" s="89">
        <v>1364</v>
      </c>
      <c r="AD2014" s="89">
        <v>1504</v>
      </c>
      <c r="AE2014" s="10">
        <f t="shared" si="568"/>
        <v>-140</v>
      </c>
      <c r="AF2014" s="11">
        <f t="shared" si="569"/>
        <v>-9.3085106382978715</v>
      </c>
      <c r="AG2014" s="91" t="s">
        <v>7082</v>
      </c>
      <c r="AH2014" s="89">
        <v>1234</v>
      </c>
      <c r="AI2014" s="89">
        <v>953</v>
      </c>
      <c r="AJ2014" s="10">
        <f t="shared" si="570"/>
        <v>281</v>
      </c>
      <c r="AK2014" s="87">
        <f t="shared" si="571"/>
        <v>29.485834207764956</v>
      </c>
      <c r="AL2014" s="90" t="s">
        <v>7081</v>
      </c>
      <c r="AM2014" s="89">
        <v>1166</v>
      </c>
      <c r="AN2014" s="89">
        <v>1181</v>
      </c>
      <c r="AO2014" s="10">
        <f t="shared" si="572"/>
        <v>-15</v>
      </c>
      <c r="AP2014" s="11">
        <f t="shared" si="573"/>
        <v>-1.2701100762066047</v>
      </c>
      <c r="AQ2014" s="91" t="s">
        <v>7083</v>
      </c>
      <c r="AR2014" s="89">
        <v>647</v>
      </c>
      <c r="AS2014" s="89">
        <v>643</v>
      </c>
      <c r="AT2014" s="10">
        <f t="shared" si="574"/>
        <v>4</v>
      </c>
      <c r="AU2014" s="87">
        <f t="shared" si="575"/>
        <v>0.62208398133748055</v>
      </c>
      <c r="AV2014" s="21" t="s">
        <v>10261</v>
      </c>
    </row>
    <row r="2015" spans="3:48" ht="50.1" customHeight="1">
      <c r="C2015" s="5"/>
      <c r="D2015" s="64" t="s">
        <v>3959</v>
      </c>
      <c r="E2015" s="65" t="s">
        <v>5282</v>
      </c>
      <c r="F2015" s="67" t="s">
        <v>3960</v>
      </c>
      <c r="G2015" s="29">
        <v>11967</v>
      </c>
      <c r="H2015" s="13">
        <v>12640</v>
      </c>
      <c r="I2015" s="10">
        <f t="shared" si="558"/>
        <v>-673</v>
      </c>
      <c r="J2015" s="87">
        <f t="shared" si="559"/>
        <v>-5.3243670886075947</v>
      </c>
      <c r="K2015" s="29">
        <v>3004</v>
      </c>
      <c r="L2015" s="13">
        <v>3504</v>
      </c>
      <c r="M2015" s="10">
        <f t="shared" si="560"/>
        <v>-500</v>
      </c>
      <c r="N2015" s="87">
        <f t="shared" si="561"/>
        <v>-14.269406392694064</v>
      </c>
      <c r="O2015" s="29">
        <v>403</v>
      </c>
      <c r="P2015" s="13">
        <v>403</v>
      </c>
      <c r="Q2015" s="10">
        <f t="shared" si="562"/>
        <v>0</v>
      </c>
      <c r="R2015" s="87">
        <f t="shared" si="563"/>
        <v>0</v>
      </c>
      <c r="S2015" s="29">
        <v>8560</v>
      </c>
      <c r="T2015" s="13">
        <v>8733</v>
      </c>
      <c r="U2015" s="10">
        <f t="shared" si="564"/>
        <v>-173</v>
      </c>
      <c r="V2015" s="87">
        <f t="shared" si="565"/>
        <v>-1.9809916409023247</v>
      </c>
      <c r="W2015" s="88" t="s">
        <v>5351</v>
      </c>
      <c r="X2015" s="89">
        <v>4186</v>
      </c>
      <c r="Y2015" s="89">
        <v>4354</v>
      </c>
      <c r="Z2015" s="10">
        <f t="shared" si="566"/>
        <v>-168</v>
      </c>
      <c r="AA2015" s="87">
        <f t="shared" si="567"/>
        <v>-3.8585209003215439</v>
      </c>
      <c r="AB2015" s="90" t="s">
        <v>7060</v>
      </c>
      <c r="AC2015" s="89">
        <v>2422</v>
      </c>
      <c r="AD2015" s="89">
        <v>2417</v>
      </c>
      <c r="AE2015" s="10">
        <f t="shared" si="568"/>
        <v>5</v>
      </c>
      <c r="AF2015" s="11">
        <f t="shared" si="569"/>
        <v>0.20686801820438561</v>
      </c>
      <c r="AG2015" s="91" t="s">
        <v>7084</v>
      </c>
      <c r="AH2015" s="89">
        <v>535</v>
      </c>
      <c r="AI2015" s="89">
        <v>617</v>
      </c>
      <c r="AJ2015" s="10">
        <f t="shared" si="570"/>
        <v>-82</v>
      </c>
      <c r="AK2015" s="87">
        <f t="shared" si="571"/>
        <v>-13.290113452188008</v>
      </c>
      <c r="AL2015" s="90" t="s">
        <v>10262</v>
      </c>
      <c r="AM2015" s="89">
        <v>473</v>
      </c>
      <c r="AN2015" s="89">
        <v>482</v>
      </c>
      <c r="AO2015" s="10">
        <f t="shared" si="572"/>
        <v>-9</v>
      </c>
      <c r="AP2015" s="11">
        <f t="shared" si="573"/>
        <v>-1.8672199170124482</v>
      </c>
      <c r="AQ2015" s="91" t="s">
        <v>7085</v>
      </c>
      <c r="AR2015" s="89">
        <v>259</v>
      </c>
      <c r="AS2015" s="89">
        <v>244</v>
      </c>
      <c r="AT2015" s="10">
        <f t="shared" si="574"/>
        <v>15</v>
      </c>
      <c r="AU2015" s="87">
        <f t="shared" si="575"/>
        <v>6.1475409836065573</v>
      </c>
      <c r="AV2015" s="21" t="s">
        <v>7086</v>
      </c>
    </row>
    <row r="2016" spans="3:48" ht="50.1" customHeight="1">
      <c r="C2016" s="5"/>
      <c r="D2016" s="64" t="s">
        <v>3961</v>
      </c>
      <c r="E2016" s="65" t="s">
        <v>5282</v>
      </c>
      <c r="F2016" s="67" t="s">
        <v>3962</v>
      </c>
      <c r="G2016" s="29">
        <v>19292</v>
      </c>
      <c r="H2016" s="13">
        <v>23237</v>
      </c>
      <c r="I2016" s="10">
        <f t="shared" si="558"/>
        <v>-3945</v>
      </c>
      <c r="J2016" s="87">
        <f t="shared" si="559"/>
        <v>-16.977234582777466</v>
      </c>
      <c r="K2016" s="29">
        <v>3527</v>
      </c>
      <c r="L2016" s="13">
        <v>4446</v>
      </c>
      <c r="M2016" s="10">
        <f t="shared" si="560"/>
        <v>-919</v>
      </c>
      <c r="N2016" s="87">
        <f t="shared" si="561"/>
        <v>-20.670265407107514</v>
      </c>
      <c r="O2016" s="29">
        <v>3383</v>
      </c>
      <c r="P2016" s="13">
        <v>4307</v>
      </c>
      <c r="Q2016" s="10">
        <f t="shared" si="562"/>
        <v>-924</v>
      </c>
      <c r="R2016" s="87">
        <f t="shared" si="563"/>
        <v>-21.453447875551429</v>
      </c>
      <c r="S2016" s="29">
        <v>12382</v>
      </c>
      <c r="T2016" s="13">
        <v>14483</v>
      </c>
      <c r="U2016" s="10">
        <f t="shared" si="564"/>
        <v>-2101</v>
      </c>
      <c r="V2016" s="87">
        <f t="shared" si="565"/>
        <v>-14.50666298418836</v>
      </c>
      <c r="W2016" s="88" t="s">
        <v>5351</v>
      </c>
      <c r="X2016" s="89">
        <v>4937</v>
      </c>
      <c r="Y2016" s="89">
        <v>5002</v>
      </c>
      <c r="Z2016" s="10">
        <f t="shared" si="566"/>
        <v>-65</v>
      </c>
      <c r="AA2016" s="87">
        <f t="shared" si="567"/>
        <v>-1.2994802079168333</v>
      </c>
      <c r="AB2016" s="90" t="s">
        <v>7060</v>
      </c>
      <c r="AC2016" s="89">
        <v>2075</v>
      </c>
      <c r="AD2016" s="89">
        <v>3920</v>
      </c>
      <c r="AE2016" s="10">
        <f t="shared" si="568"/>
        <v>-1845</v>
      </c>
      <c r="AF2016" s="11">
        <f t="shared" si="569"/>
        <v>-47.066326530612244</v>
      </c>
      <c r="AG2016" s="91" t="s">
        <v>5568</v>
      </c>
      <c r="AH2016" s="89">
        <v>1717</v>
      </c>
      <c r="AI2016" s="89">
        <v>1717</v>
      </c>
      <c r="AJ2016" s="10">
        <f t="shared" si="570"/>
        <v>0</v>
      </c>
      <c r="AK2016" s="87">
        <f t="shared" si="571"/>
        <v>0</v>
      </c>
      <c r="AL2016" s="90" t="s">
        <v>5389</v>
      </c>
      <c r="AM2016" s="89">
        <v>1529</v>
      </c>
      <c r="AN2016" s="89">
        <v>1612</v>
      </c>
      <c r="AO2016" s="10">
        <f t="shared" si="572"/>
        <v>-83</v>
      </c>
      <c r="AP2016" s="11">
        <f t="shared" si="573"/>
        <v>-5.1488833746898264</v>
      </c>
      <c r="AQ2016" s="91" t="s">
        <v>10263</v>
      </c>
      <c r="AR2016" s="89">
        <v>905</v>
      </c>
      <c r="AS2016" s="89">
        <v>905</v>
      </c>
      <c r="AT2016" s="10">
        <f t="shared" si="574"/>
        <v>0</v>
      </c>
      <c r="AU2016" s="87">
        <f t="shared" si="575"/>
        <v>0</v>
      </c>
      <c r="AV2016" s="19" t="s">
        <v>7087</v>
      </c>
    </row>
    <row r="2017" spans="3:48" ht="50.1" customHeight="1">
      <c r="C2017" s="5"/>
      <c r="D2017" s="64" t="s">
        <v>3963</v>
      </c>
      <c r="E2017" s="65" t="s">
        <v>5282</v>
      </c>
      <c r="F2017" s="67" t="s">
        <v>3964</v>
      </c>
      <c r="G2017" s="29">
        <v>11747</v>
      </c>
      <c r="H2017" s="13">
        <v>11512</v>
      </c>
      <c r="I2017" s="10">
        <f t="shared" si="558"/>
        <v>235</v>
      </c>
      <c r="J2017" s="87">
        <f t="shared" si="559"/>
        <v>2.0413481584433635</v>
      </c>
      <c r="K2017" s="29">
        <v>4412</v>
      </c>
      <c r="L2017" s="13">
        <v>4135</v>
      </c>
      <c r="M2017" s="10">
        <f t="shared" si="560"/>
        <v>277</v>
      </c>
      <c r="N2017" s="87">
        <f t="shared" si="561"/>
        <v>6.698911729141475</v>
      </c>
      <c r="O2017" s="29">
        <v>885</v>
      </c>
      <c r="P2017" s="13">
        <v>885</v>
      </c>
      <c r="Q2017" s="10">
        <f t="shared" si="562"/>
        <v>0</v>
      </c>
      <c r="R2017" s="87">
        <f t="shared" si="563"/>
        <v>0</v>
      </c>
      <c r="S2017" s="29">
        <v>6450</v>
      </c>
      <c r="T2017" s="13">
        <v>6493</v>
      </c>
      <c r="U2017" s="10">
        <f t="shared" si="564"/>
        <v>-43</v>
      </c>
      <c r="V2017" s="87">
        <f t="shared" si="565"/>
        <v>-0.66225165562913912</v>
      </c>
      <c r="W2017" s="88" t="s">
        <v>10264</v>
      </c>
      <c r="X2017" s="89">
        <v>2983</v>
      </c>
      <c r="Y2017" s="89">
        <v>3054</v>
      </c>
      <c r="Z2017" s="10">
        <f t="shared" si="566"/>
        <v>-71</v>
      </c>
      <c r="AA2017" s="87">
        <f t="shared" si="567"/>
        <v>-2.3248199083169614</v>
      </c>
      <c r="AB2017" s="90" t="s">
        <v>10265</v>
      </c>
      <c r="AC2017" s="89">
        <v>1109</v>
      </c>
      <c r="AD2017" s="89">
        <v>1008</v>
      </c>
      <c r="AE2017" s="10">
        <f t="shared" si="568"/>
        <v>101</v>
      </c>
      <c r="AF2017" s="11">
        <f t="shared" si="569"/>
        <v>10.019841269841271</v>
      </c>
      <c r="AG2017" s="91" t="s">
        <v>10266</v>
      </c>
      <c r="AH2017" s="89">
        <v>932</v>
      </c>
      <c r="AI2017" s="89">
        <v>932</v>
      </c>
      <c r="AJ2017" s="10">
        <f t="shared" si="570"/>
        <v>0</v>
      </c>
      <c r="AK2017" s="87">
        <f t="shared" si="571"/>
        <v>0</v>
      </c>
      <c r="AL2017" s="90" t="s">
        <v>10267</v>
      </c>
      <c r="AM2017" s="89">
        <v>645</v>
      </c>
      <c r="AN2017" s="89">
        <v>695</v>
      </c>
      <c r="AO2017" s="10">
        <f t="shared" si="572"/>
        <v>-50</v>
      </c>
      <c r="AP2017" s="11">
        <f t="shared" si="573"/>
        <v>-7.1942446043165464</v>
      </c>
      <c r="AQ2017" s="91" t="s">
        <v>10268</v>
      </c>
      <c r="AR2017" s="89">
        <v>234</v>
      </c>
      <c r="AS2017" s="89">
        <v>301</v>
      </c>
      <c r="AT2017" s="10">
        <f t="shared" si="574"/>
        <v>-67</v>
      </c>
      <c r="AU2017" s="87">
        <f t="shared" si="575"/>
        <v>-22.259136212624583</v>
      </c>
      <c r="AV2017" s="19" t="s">
        <v>7088</v>
      </c>
    </row>
    <row r="2018" spans="3:48" ht="50.1" customHeight="1">
      <c r="C2018" s="5"/>
      <c r="D2018" s="64" t="s">
        <v>3965</v>
      </c>
      <c r="E2018" s="65" t="s">
        <v>5282</v>
      </c>
      <c r="F2018" s="67" t="s">
        <v>3966</v>
      </c>
      <c r="G2018" s="29">
        <v>8899</v>
      </c>
      <c r="H2018" s="13">
        <v>9067</v>
      </c>
      <c r="I2018" s="10">
        <f t="shared" si="558"/>
        <v>-168</v>
      </c>
      <c r="J2018" s="87">
        <f t="shared" si="559"/>
        <v>-1.8528730561376421</v>
      </c>
      <c r="K2018" s="29">
        <v>2780</v>
      </c>
      <c r="L2018" s="13">
        <v>2998</v>
      </c>
      <c r="M2018" s="10">
        <f t="shared" si="560"/>
        <v>-218</v>
      </c>
      <c r="N2018" s="87">
        <f t="shared" si="561"/>
        <v>-7.2715143428952631</v>
      </c>
      <c r="O2018" s="29">
        <v>1811</v>
      </c>
      <c r="P2018" s="13">
        <v>1690</v>
      </c>
      <c r="Q2018" s="10">
        <f t="shared" si="562"/>
        <v>121</v>
      </c>
      <c r="R2018" s="87">
        <f t="shared" si="563"/>
        <v>7.1597633136094672</v>
      </c>
      <c r="S2018" s="29">
        <v>4308</v>
      </c>
      <c r="T2018" s="13">
        <v>4379</v>
      </c>
      <c r="U2018" s="10">
        <f t="shared" si="564"/>
        <v>-71</v>
      </c>
      <c r="V2018" s="87">
        <f t="shared" si="565"/>
        <v>-1.62137474309203</v>
      </c>
      <c r="W2018" s="88" t="s">
        <v>10269</v>
      </c>
      <c r="X2018" s="89">
        <v>3558</v>
      </c>
      <c r="Y2018" s="89">
        <v>3661</v>
      </c>
      <c r="Z2018" s="10">
        <f t="shared" si="566"/>
        <v>-103</v>
      </c>
      <c r="AA2018" s="87">
        <f t="shared" si="567"/>
        <v>-2.8134389511062552</v>
      </c>
      <c r="AB2018" s="90" t="s">
        <v>7089</v>
      </c>
      <c r="AC2018" s="89">
        <v>315</v>
      </c>
      <c r="AD2018" s="89">
        <v>320</v>
      </c>
      <c r="AE2018" s="10">
        <f t="shared" si="568"/>
        <v>-5</v>
      </c>
      <c r="AF2018" s="11">
        <f t="shared" si="569"/>
        <v>-1.5625</v>
      </c>
      <c r="AG2018" s="91" t="s">
        <v>7090</v>
      </c>
      <c r="AH2018" s="89">
        <v>129</v>
      </c>
      <c r="AI2018" s="89">
        <v>129</v>
      </c>
      <c r="AJ2018" s="10">
        <f t="shared" si="570"/>
        <v>0</v>
      </c>
      <c r="AK2018" s="87">
        <f t="shared" si="571"/>
        <v>0</v>
      </c>
      <c r="AL2018" s="90" t="s">
        <v>7091</v>
      </c>
      <c r="AM2018" s="89">
        <v>104</v>
      </c>
      <c r="AN2018" s="89">
        <v>105</v>
      </c>
      <c r="AO2018" s="10">
        <f t="shared" si="572"/>
        <v>-1</v>
      </c>
      <c r="AP2018" s="11">
        <f t="shared" si="573"/>
        <v>-0.95238095238095244</v>
      </c>
      <c r="AQ2018" s="91" t="s">
        <v>7092</v>
      </c>
      <c r="AR2018" s="89">
        <v>77</v>
      </c>
      <c r="AS2018" s="89">
        <v>77</v>
      </c>
      <c r="AT2018" s="10">
        <f t="shared" si="574"/>
        <v>0</v>
      </c>
      <c r="AU2018" s="87">
        <f t="shared" si="575"/>
        <v>0</v>
      </c>
      <c r="AV2018" s="19" t="s">
        <v>7093</v>
      </c>
    </row>
    <row r="2019" spans="3:48" ht="50.1" customHeight="1">
      <c r="C2019" s="5"/>
      <c r="D2019" s="64" t="s">
        <v>3967</v>
      </c>
      <c r="E2019" s="65" t="s">
        <v>5282</v>
      </c>
      <c r="F2019" s="67" t="s">
        <v>3968</v>
      </c>
      <c r="G2019" s="29">
        <v>4516</v>
      </c>
      <c r="H2019" s="13">
        <v>4599</v>
      </c>
      <c r="I2019" s="10">
        <f t="shared" si="558"/>
        <v>-83</v>
      </c>
      <c r="J2019" s="87">
        <f t="shared" si="559"/>
        <v>-1.8047401609045444</v>
      </c>
      <c r="K2019" s="29">
        <v>2154</v>
      </c>
      <c r="L2019" s="13">
        <v>2014</v>
      </c>
      <c r="M2019" s="10">
        <f t="shared" si="560"/>
        <v>140</v>
      </c>
      <c r="N2019" s="87">
        <f t="shared" si="561"/>
        <v>6.9513406156901683</v>
      </c>
      <c r="O2019" s="29">
        <v>1095</v>
      </c>
      <c r="P2019" s="13">
        <v>1065</v>
      </c>
      <c r="Q2019" s="10">
        <f t="shared" si="562"/>
        <v>30</v>
      </c>
      <c r="R2019" s="87">
        <f t="shared" si="563"/>
        <v>2.8169014084507045</v>
      </c>
      <c r="S2019" s="29">
        <v>1266</v>
      </c>
      <c r="T2019" s="13">
        <v>1520</v>
      </c>
      <c r="U2019" s="10">
        <f t="shared" si="564"/>
        <v>-254</v>
      </c>
      <c r="V2019" s="87">
        <f t="shared" si="565"/>
        <v>-16.710526315789473</v>
      </c>
      <c r="W2019" s="88" t="s">
        <v>5681</v>
      </c>
      <c r="X2019" s="89">
        <v>911</v>
      </c>
      <c r="Y2019" s="89">
        <v>1219</v>
      </c>
      <c r="Z2019" s="10">
        <f t="shared" si="566"/>
        <v>-308</v>
      </c>
      <c r="AA2019" s="87">
        <f t="shared" si="567"/>
        <v>-25.266611977030351</v>
      </c>
      <c r="AB2019" s="90" t="s">
        <v>6319</v>
      </c>
      <c r="AC2019" s="89">
        <v>282</v>
      </c>
      <c r="AD2019" s="89">
        <v>282</v>
      </c>
      <c r="AE2019" s="10">
        <f t="shared" si="568"/>
        <v>0</v>
      </c>
      <c r="AF2019" s="11">
        <f t="shared" si="569"/>
        <v>0</v>
      </c>
      <c r="AG2019" s="91" t="s">
        <v>7607</v>
      </c>
      <c r="AH2019" s="89">
        <v>41</v>
      </c>
      <c r="AI2019" s="89" t="s">
        <v>11071</v>
      </c>
      <c r="AJ2019" s="10" t="str">
        <f t="shared" si="570"/>
        <v>-</v>
      </c>
      <c r="AK2019" s="87" t="str">
        <f t="shared" si="571"/>
        <v>-</v>
      </c>
      <c r="AL2019" s="90" t="s">
        <v>5450</v>
      </c>
      <c r="AM2019" s="89">
        <v>25</v>
      </c>
      <c r="AN2019" s="89">
        <v>16</v>
      </c>
      <c r="AO2019" s="10">
        <f t="shared" si="572"/>
        <v>9</v>
      </c>
      <c r="AP2019" s="11">
        <f t="shared" si="573"/>
        <v>56.25</v>
      </c>
      <c r="AQ2019" s="91" t="s">
        <v>5635</v>
      </c>
      <c r="AR2019" s="89">
        <v>7</v>
      </c>
      <c r="AS2019" s="89">
        <v>3</v>
      </c>
      <c r="AT2019" s="10">
        <f t="shared" si="574"/>
        <v>4</v>
      </c>
      <c r="AU2019" s="87">
        <f t="shared" si="575"/>
        <v>133.33333333333331</v>
      </c>
      <c r="AV2019" s="19" t="s">
        <v>7094</v>
      </c>
    </row>
    <row r="2020" spans="3:48" ht="50.1" customHeight="1">
      <c r="C2020" s="5"/>
      <c r="D2020" s="64" t="s">
        <v>3969</v>
      </c>
      <c r="E2020" s="65" t="s">
        <v>5282</v>
      </c>
      <c r="F2020" s="67" t="s">
        <v>3970</v>
      </c>
      <c r="G2020" s="29">
        <v>19096</v>
      </c>
      <c r="H2020" s="13">
        <v>19765</v>
      </c>
      <c r="I2020" s="10">
        <f t="shared" si="558"/>
        <v>-669</v>
      </c>
      <c r="J2020" s="87">
        <f t="shared" si="559"/>
        <v>-3.3847710599544647</v>
      </c>
      <c r="K2020" s="29">
        <v>7554</v>
      </c>
      <c r="L2020" s="13">
        <v>8718</v>
      </c>
      <c r="M2020" s="10">
        <f t="shared" si="560"/>
        <v>-1164</v>
      </c>
      <c r="N2020" s="87">
        <f t="shared" si="561"/>
        <v>-13.351686166551962</v>
      </c>
      <c r="O2020" s="29">
        <v>3701</v>
      </c>
      <c r="P2020" s="13">
        <v>3699</v>
      </c>
      <c r="Q2020" s="10">
        <f t="shared" si="562"/>
        <v>2</v>
      </c>
      <c r="R2020" s="87">
        <f t="shared" si="563"/>
        <v>5.4068667207353344E-2</v>
      </c>
      <c r="S2020" s="29">
        <v>7841</v>
      </c>
      <c r="T2020" s="13">
        <v>7348</v>
      </c>
      <c r="U2020" s="10">
        <f t="shared" si="564"/>
        <v>493</v>
      </c>
      <c r="V2020" s="87">
        <f t="shared" si="565"/>
        <v>6.7093086554164403</v>
      </c>
      <c r="W2020" s="88" t="s">
        <v>5908</v>
      </c>
      <c r="X2020" s="89">
        <v>2481</v>
      </c>
      <c r="Y2020" s="89">
        <v>2012</v>
      </c>
      <c r="Z2020" s="10">
        <f t="shared" si="566"/>
        <v>469</v>
      </c>
      <c r="AA2020" s="87">
        <f t="shared" si="567"/>
        <v>23.310139165009939</v>
      </c>
      <c r="AB2020" s="90" t="s">
        <v>5375</v>
      </c>
      <c r="AC2020" s="89">
        <v>1562</v>
      </c>
      <c r="AD2020" s="89">
        <v>1562</v>
      </c>
      <c r="AE2020" s="10">
        <f t="shared" si="568"/>
        <v>0</v>
      </c>
      <c r="AF2020" s="11">
        <f t="shared" si="569"/>
        <v>0</v>
      </c>
      <c r="AG2020" s="91" t="s">
        <v>7096</v>
      </c>
      <c r="AH2020" s="89">
        <v>632</v>
      </c>
      <c r="AI2020" s="89">
        <v>504</v>
      </c>
      <c r="AJ2020" s="10">
        <f t="shared" si="570"/>
        <v>128</v>
      </c>
      <c r="AK2020" s="87">
        <f t="shared" si="571"/>
        <v>25.396825396825395</v>
      </c>
      <c r="AL2020" s="90" t="s">
        <v>7095</v>
      </c>
      <c r="AM2020" s="89">
        <v>614</v>
      </c>
      <c r="AN2020" s="89">
        <v>706</v>
      </c>
      <c r="AO2020" s="10">
        <f t="shared" si="572"/>
        <v>-92</v>
      </c>
      <c r="AP2020" s="11">
        <f t="shared" si="573"/>
        <v>-13.031161473087819</v>
      </c>
      <c r="AQ2020" s="91" t="s">
        <v>10270</v>
      </c>
      <c r="AR2020" s="89">
        <v>441</v>
      </c>
      <c r="AS2020" s="89">
        <v>441</v>
      </c>
      <c r="AT2020" s="10">
        <f t="shared" si="574"/>
        <v>0</v>
      </c>
      <c r="AU2020" s="87">
        <f t="shared" si="575"/>
        <v>0</v>
      </c>
      <c r="AV2020" s="19" t="s">
        <v>7097</v>
      </c>
    </row>
    <row r="2021" spans="3:48" ht="50.1" customHeight="1">
      <c r="C2021" s="5"/>
      <c r="D2021" s="64" t="s">
        <v>3971</v>
      </c>
      <c r="E2021" s="65" t="s">
        <v>5282</v>
      </c>
      <c r="F2021" s="67" t="s">
        <v>3972</v>
      </c>
      <c r="G2021" s="29">
        <v>4821</v>
      </c>
      <c r="H2021" s="13">
        <v>4637</v>
      </c>
      <c r="I2021" s="10">
        <f t="shared" si="558"/>
        <v>184</v>
      </c>
      <c r="J2021" s="87">
        <f t="shared" si="559"/>
        <v>3.9680828121630367</v>
      </c>
      <c r="K2021" s="29">
        <v>2353</v>
      </c>
      <c r="L2021" s="13">
        <v>2130</v>
      </c>
      <c r="M2021" s="10">
        <f t="shared" si="560"/>
        <v>223</v>
      </c>
      <c r="N2021" s="87">
        <f t="shared" si="561"/>
        <v>10.469483568075118</v>
      </c>
      <c r="O2021" s="29">
        <v>176</v>
      </c>
      <c r="P2021" s="13">
        <v>226</v>
      </c>
      <c r="Q2021" s="10">
        <f t="shared" si="562"/>
        <v>-50</v>
      </c>
      <c r="R2021" s="87">
        <f t="shared" si="563"/>
        <v>-22.123893805309734</v>
      </c>
      <c r="S2021" s="29">
        <v>2292</v>
      </c>
      <c r="T2021" s="13">
        <v>2281</v>
      </c>
      <c r="U2021" s="10">
        <f t="shared" si="564"/>
        <v>11</v>
      </c>
      <c r="V2021" s="87">
        <f t="shared" si="565"/>
        <v>0.48224462954844366</v>
      </c>
      <c r="W2021" s="88" t="s">
        <v>7098</v>
      </c>
      <c r="X2021" s="89">
        <v>1434</v>
      </c>
      <c r="Y2021" s="89">
        <v>1434</v>
      </c>
      <c r="Z2021" s="10">
        <f t="shared" si="566"/>
        <v>0</v>
      </c>
      <c r="AA2021" s="87">
        <f t="shared" si="567"/>
        <v>0</v>
      </c>
      <c r="AB2021" s="90" t="s">
        <v>7099</v>
      </c>
      <c r="AC2021" s="89">
        <v>693</v>
      </c>
      <c r="AD2021" s="89">
        <v>691</v>
      </c>
      <c r="AE2021" s="10">
        <f t="shared" si="568"/>
        <v>2</v>
      </c>
      <c r="AF2021" s="11">
        <f t="shared" si="569"/>
        <v>0.28943560057887119</v>
      </c>
      <c r="AG2021" s="91" t="s">
        <v>7100</v>
      </c>
      <c r="AH2021" s="89">
        <v>100</v>
      </c>
      <c r="AI2021" s="89">
        <v>100</v>
      </c>
      <c r="AJ2021" s="10">
        <f t="shared" si="570"/>
        <v>0</v>
      </c>
      <c r="AK2021" s="87">
        <f t="shared" si="571"/>
        <v>0</v>
      </c>
      <c r="AL2021" s="90" t="s">
        <v>7101</v>
      </c>
      <c r="AM2021" s="89">
        <v>52</v>
      </c>
      <c r="AN2021" s="89">
        <v>52</v>
      </c>
      <c r="AO2021" s="10">
        <f t="shared" si="572"/>
        <v>0</v>
      </c>
      <c r="AP2021" s="11">
        <f t="shared" si="573"/>
        <v>0</v>
      </c>
      <c r="AQ2021" s="91" t="s">
        <v>7102</v>
      </c>
      <c r="AR2021" s="89">
        <v>14</v>
      </c>
      <c r="AS2021" s="89">
        <v>4</v>
      </c>
      <c r="AT2021" s="10">
        <f t="shared" si="574"/>
        <v>10</v>
      </c>
      <c r="AU2021" s="87">
        <f t="shared" si="575"/>
        <v>250</v>
      </c>
      <c r="AV2021" s="19" t="s">
        <v>7103</v>
      </c>
    </row>
    <row r="2022" spans="3:48" ht="50.1" customHeight="1">
      <c r="C2022" s="5"/>
      <c r="D2022" s="64" t="s">
        <v>3973</v>
      </c>
      <c r="E2022" s="65" t="s">
        <v>5282</v>
      </c>
      <c r="F2022" s="67" t="s">
        <v>3974</v>
      </c>
      <c r="G2022" s="29">
        <v>6182</v>
      </c>
      <c r="H2022" s="13">
        <v>6034</v>
      </c>
      <c r="I2022" s="10">
        <f t="shared" si="558"/>
        <v>148</v>
      </c>
      <c r="J2022" s="87">
        <f t="shared" si="559"/>
        <v>2.4527676499834272</v>
      </c>
      <c r="K2022" s="29">
        <v>2642</v>
      </c>
      <c r="L2022" s="13">
        <v>2290</v>
      </c>
      <c r="M2022" s="10">
        <f t="shared" si="560"/>
        <v>352</v>
      </c>
      <c r="N2022" s="87">
        <f t="shared" si="561"/>
        <v>15.37117903930131</v>
      </c>
      <c r="O2022" s="29">
        <v>86</v>
      </c>
      <c r="P2022" s="13">
        <v>86</v>
      </c>
      <c r="Q2022" s="10">
        <f t="shared" si="562"/>
        <v>0</v>
      </c>
      <c r="R2022" s="87">
        <f t="shared" si="563"/>
        <v>0</v>
      </c>
      <c r="S2022" s="29">
        <v>3455</v>
      </c>
      <c r="T2022" s="13">
        <v>3659</v>
      </c>
      <c r="U2022" s="10">
        <f t="shared" si="564"/>
        <v>-204</v>
      </c>
      <c r="V2022" s="87">
        <f t="shared" si="565"/>
        <v>-5.5752937961191584</v>
      </c>
      <c r="W2022" s="88" t="s">
        <v>5517</v>
      </c>
      <c r="X2022" s="89">
        <v>2004</v>
      </c>
      <c r="Y2022" s="89">
        <v>2216</v>
      </c>
      <c r="Z2022" s="10">
        <f t="shared" si="566"/>
        <v>-212</v>
      </c>
      <c r="AA2022" s="87">
        <f t="shared" si="567"/>
        <v>-9.5667870036101075</v>
      </c>
      <c r="AB2022" s="90" t="s">
        <v>5568</v>
      </c>
      <c r="AC2022" s="89">
        <v>551</v>
      </c>
      <c r="AD2022" s="89">
        <v>551</v>
      </c>
      <c r="AE2022" s="10">
        <f t="shared" si="568"/>
        <v>0</v>
      </c>
      <c r="AF2022" s="11">
        <f t="shared" si="569"/>
        <v>0</v>
      </c>
      <c r="AG2022" s="91" t="s">
        <v>5351</v>
      </c>
      <c r="AH2022" s="89">
        <v>478</v>
      </c>
      <c r="AI2022" s="89">
        <v>495</v>
      </c>
      <c r="AJ2022" s="10">
        <f t="shared" si="570"/>
        <v>-17</v>
      </c>
      <c r="AK2022" s="87">
        <f t="shared" si="571"/>
        <v>-3.4343434343434343</v>
      </c>
      <c r="AL2022" s="90" t="s">
        <v>5436</v>
      </c>
      <c r="AM2022" s="89">
        <v>261</v>
      </c>
      <c r="AN2022" s="89">
        <v>261</v>
      </c>
      <c r="AO2022" s="10">
        <f t="shared" si="572"/>
        <v>0</v>
      </c>
      <c r="AP2022" s="11">
        <f t="shared" si="573"/>
        <v>0</v>
      </c>
      <c r="AQ2022" s="91" t="s">
        <v>10271</v>
      </c>
      <c r="AR2022" s="89">
        <v>109</v>
      </c>
      <c r="AS2022" s="89">
        <v>110</v>
      </c>
      <c r="AT2022" s="10">
        <f t="shared" si="574"/>
        <v>-1</v>
      </c>
      <c r="AU2022" s="87">
        <f t="shared" si="575"/>
        <v>-0.90909090909090906</v>
      </c>
      <c r="AV2022" s="19" t="s">
        <v>10272</v>
      </c>
    </row>
    <row r="2023" spans="3:48" ht="50.1" customHeight="1">
      <c r="C2023" s="5"/>
      <c r="D2023" s="64" t="s">
        <v>3975</v>
      </c>
      <c r="E2023" s="65" t="s">
        <v>5282</v>
      </c>
      <c r="F2023" s="67" t="s">
        <v>3976</v>
      </c>
      <c r="G2023" s="29">
        <v>5419</v>
      </c>
      <c r="H2023" s="13">
        <v>5432</v>
      </c>
      <c r="I2023" s="10">
        <f t="shared" si="558"/>
        <v>-13</v>
      </c>
      <c r="J2023" s="87">
        <f t="shared" si="559"/>
        <v>-0.23932253313696614</v>
      </c>
      <c r="K2023" s="29">
        <v>2253</v>
      </c>
      <c r="L2023" s="13">
        <v>2267</v>
      </c>
      <c r="M2023" s="10">
        <f t="shared" si="560"/>
        <v>-14</v>
      </c>
      <c r="N2023" s="87">
        <f t="shared" si="561"/>
        <v>-0.61755624172915746</v>
      </c>
      <c r="O2023" s="29">
        <v>277</v>
      </c>
      <c r="P2023" s="13">
        <v>277</v>
      </c>
      <c r="Q2023" s="10">
        <f t="shared" si="562"/>
        <v>0</v>
      </c>
      <c r="R2023" s="87">
        <f t="shared" si="563"/>
        <v>0</v>
      </c>
      <c r="S2023" s="29">
        <v>2890</v>
      </c>
      <c r="T2023" s="13">
        <v>2888</v>
      </c>
      <c r="U2023" s="10">
        <f t="shared" si="564"/>
        <v>2</v>
      </c>
      <c r="V2023" s="87">
        <f t="shared" si="565"/>
        <v>6.9252077562326875E-2</v>
      </c>
      <c r="W2023" s="88" t="s">
        <v>6986</v>
      </c>
      <c r="X2023" s="89">
        <v>1237</v>
      </c>
      <c r="Y2023" s="89">
        <v>1236</v>
      </c>
      <c r="Z2023" s="10">
        <f t="shared" si="566"/>
        <v>1</v>
      </c>
      <c r="AA2023" s="87">
        <f t="shared" si="567"/>
        <v>8.0906148867313926E-2</v>
      </c>
      <c r="AB2023" s="90" t="s">
        <v>5339</v>
      </c>
      <c r="AC2023" s="89">
        <v>836</v>
      </c>
      <c r="AD2023" s="89">
        <v>836</v>
      </c>
      <c r="AE2023" s="10">
        <f t="shared" si="568"/>
        <v>0</v>
      </c>
      <c r="AF2023" s="11">
        <f t="shared" si="569"/>
        <v>0</v>
      </c>
      <c r="AG2023" s="91" t="s">
        <v>5426</v>
      </c>
      <c r="AH2023" s="89">
        <v>320</v>
      </c>
      <c r="AI2023" s="89">
        <v>284</v>
      </c>
      <c r="AJ2023" s="10">
        <f t="shared" si="570"/>
        <v>36</v>
      </c>
      <c r="AK2023" s="87">
        <f t="shared" si="571"/>
        <v>12.676056338028168</v>
      </c>
      <c r="AL2023" s="90" t="s">
        <v>5335</v>
      </c>
      <c r="AM2023" s="89">
        <v>185</v>
      </c>
      <c r="AN2023" s="89">
        <v>199</v>
      </c>
      <c r="AO2023" s="10">
        <f t="shared" si="572"/>
        <v>-14</v>
      </c>
      <c r="AP2023" s="11">
        <f t="shared" si="573"/>
        <v>-7.0351758793969852</v>
      </c>
      <c r="AQ2023" s="91" t="s">
        <v>7104</v>
      </c>
      <c r="AR2023" s="89">
        <v>124</v>
      </c>
      <c r="AS2023" s="89">
        <v>143</v>
      </c>
      <c r="AT2023" s="10">
        <f t="shared" si="574"/>
        <v>-19</v>
      </c>
      <c r="AU2023" s="87">
        <f t="shared" si="575"/>
        <v>-13.286713286713287</v>
      </c>
      <c r="AV2023" s="21" t="s">
        <v>7105</v>
      </c>
    </row>
    <row r="2024" spans="3:48" ht="50.1" customHeight="1">
      <c r="C2024" s="5"/>
      <c r="D2024" s="64" t="s">
        <v>3977</v>
      </c>
      <c r="E2024" s="65" t="s">
        <v>5282</v>
      </c>
      <c r="F2024" s="67" t="s">
        <v>3978</v>
      </c>
      <c r="G2024" s="29">
        <v>5661</v>
      </c>
      <c r="H2024" s="13">
        <v>5576</v>
      </c>
      <c r="I2024" s="10">
        <f t="shared" si="558"/>
        <v>85</v>
      </c>
      <c r="J2024" s="87">
        <f t="shared" si="559"/>
        <v>1.524390243902439</v>
      </c>
      <c r="K2024" s="29">
        <v>2452</v>
      </c>
      <c r="L2024" s="13">
        <v>2451</v>
      </c>
      <c r="M2024" s="10">
        <f t="shared" si="560"/>
        <v>1</v>
      </c>
      <c r="N2024" s="87">
        <f t="shared" si="561"/>
        <v>4.0799673602611178E-2</v>
      </c>
      <c r="O2024" s="29">
        <v>287</v>
      </c>
      <c r="P2024" s="13">
        <v>287</v>
      </c>
      <c r="Q2024" s="10">
        <f t="shared" si="562"/>
        <v>0</v>
      </c>
      <c r="R2024" s="87">
        <f t="shared" si="563"/>
        <v>0</v>
      </c>
      <c r="S2024" s="29">
        <v>2923</v>
      </c>
      <c r="T2024" s="13">
        <v>2838</v>
      </c>
      <c r="U2024" s="10">
        <f t="shared" si="564"/>
        <v>85</v>
      </c>
      <c r="V2024" s="87">
        <f t="shared" si="565"/>
        <v>2.995066948555321</v>
      </c>
      <c r="W2024" s="88" t="s">
        <v>7106</v>
      </c>
      <c r="X2024" s="89">
        <v>1169</v>
      </c>
      <c r="Y2024" s="89">
        <v>1169</v>
      </c>
      <c r="Z2024" s="10">
        <f t="shared" si="566"/>
        <v>0</v>
      </c>
      <c r="AA2024" s="87">
        <f t="shared" si="567"/>
        <v>0</v>
      </c>
      <c r="AB2024" s="90" t="s">
        <v>5991</v>
      </c>
      <c r="AC2024" s="89">
        <v>751</v>
      </c>
      <c r="AD2024" s="89">
        <v>751</v>
      </c>
      <c r="AE2024" s="10">
        <f t="shared" si="568"/>
        <v>0</v>
      </c>
      <c r="AF2024" s="11">
        <f t="shared" si="569"/>
        <v>0</v>
      </c>
      <c r="AG2024" s="91" t="s">
        <v>5335</v>
      </c>
      <c r="AH2024" s="89">
        <v>280</v>
      </c>
      <c r="AI2024" s="89">
        <v>280</v>
      </c>
      <c r="AJ2024" s="10">
        <f t="shared" si="570"/>
        <v>0</v>
      </c>
      <c r="AK2024" s="87">
        <f t="shared" si="571"/>
        <v>0</v>
      </c>
      <c r="AL2024" s="90" t="s">
        <v>7107</v>
      </c>
      <c r="AM2024" s="89">
        <v>210</v>
      </c>
      <c r="AN2024" s="89">
        <v>204</v>
      </c>
      <c r="AO2024" s="10">
        <f t="shared" si="572"/>
        <v>6</v>
      </c>
      <c r="AP2024" s="11">
        <f t="shared" si="573"/>
        <v>2.9411764705882351</v>
      </c>
      <c r="AQ2024" s="91" t="s">
        <v>10273</v>
      </c>
      <c r="AR2024" s="89">
        <v>198</v>
      </c>
      <c r="AS2024" s="89">
        <v>198</v>
      </c>
      <c r="AT2024" s="10">
        <f t="shared" si="574"/>
        <v>0</v>
      </c>
      <c r="AU2024" s="87">
        <f t="shared" si="575"/>
        <v>0</v>
      </c>
      <c r="AV2024" s="19" t="s">
        <v>7108</v>
      </c>
    </row>
    <row r="2025" spans="3:48" ht="50.1" customHeight="1">
      <c r="C2025" s="5"/>
      <c r="D2025" s="64" t="s">
        <v>3979</v>
      </c>
      <c r="E2025" s="65" t="s">
        <v>5282</v>
      </c>
      <c r="F2025" s="67" t="s">
        <v>3980</v>
      </c>
      <c r="G2025" s="29">
        <v>8477</v>
      </c>
      <c r="H2025" s="13">
        <v>8307</v>
      </c>
      <c r="I2025" s="10">
        <f t="shared" si="558"/>
        <v>170</v>
      </c>
      <c r="J2025" s="87">
        <f t="shared" si="559"/>
        <v>2.0464668351992295</v>
      </c>
      <c r="K2025" s="29">
        <v>2832</v>
      </c>
      <c r="L2025" s="13">
        <v>2881</v>
      </c>
      <c r="M2025" s="10">
        <f t="shared" si="560"/>
        <v>-49</v>
      </c>
      <c r="N2025" s="87">
        <f t="shared" si="561"/>
        <v>-1.7007983339118362</v>
      </c>
      <c r="O2025" s="29">
        <v>555</v>
      </c>
      <c r="P2025" s="13">
        <v>693</v>
      </c>
      <c r="Q2025" s="10">
        <f t="shared" si="562"/>
        <v>-138</v>
      </c>
      <c r="R2025" s="87">
        <f t="shared" si="563"/>
        <v>-19.913419913419915</v>
      </c>
      <c r="S2025" s="29">
        <v>5089</v>
      </c>
      <c r="T2025" s="13">
        <v>4732</v>
      </c>
      <c r="U2025" s="10">
        <f t="shared" si="564"/>
        <v>357</v>
      </c>
      <c r="V2025" s="87">
        <f t="shared" si="565"/>
        <v>7.5443786982248522</v>
      </c>
      <c r="W2025" s="88" t="s">
        <v>5389</v>
      </c>
      <c r="X2025" s="89">
        <v>3009</v>
      </c>
      <c r="Y2025" s="89">
        <v>3349</v>
      </c>
      <c r="Z2025" s="10">
        <f t="shared" si="566"/>
        <v>-340</v>
      </c>
      <c r="AA2025" s="87">
        <f t="shared" si="567"/>
        <v>-10.152284263959391</v>
      </c>
      <c r="AB2025" s="90" t="s">
        <v>7109</v>
      </c>
      <c r="AC2025" s="89">
        <v>1519</v>
      </c>
      <c r="AD2025" s="89">
        <v>769</v>
      </c>
      <c r="AE2025" s="10">
        <f t="shared" si="568"/>
        <v>750</v>
      </c>
      <c r="AF2025" s="11">
        <f t="shared" si="569"/>
        <v>97.529258777633288</v>
      </c>
      <c r="AG2025" s="91" t="s">
        <v>7110</v>
      </c>
      <c r="AH2025" s="89">
        <v>178</v>
      </c>
      <c r="AI2025" s="89">
        <v>178</v>
      </c>
      <c r="AJ2025" s="10">
        <f t="shared" si="570"/>
        <v>0</v>
      </c>
      <c r="AK2025" s="87">
        <f t="shared" si="571"/>
        <v>0</v>
      </c>
      <c r="AL2025" s="90" t="s">
        <v>7112</v>
      </c>
      <c r="AM2025" s="89">
        <v>100</v>
      </c>
      <c r="AN2025" s="89">
        <v>100</v>
      </c>
      <c r="AO2025" s="10">
        <f t="shared" si="572"/>
        <v>0</v>
      </c>
      <c r="AP2025" s="11">
        <f t="shared" si="573"/>
        <v>0</v>
      </c>
      <c r="AQ2025" s="91" t="s">
        <v>7111</v>
      </c>
      <c r="AR2025" s="89">
        <v>89</v>
      </c>
      <c r="AS2025" s="89">
        <v>153</v>
      </c>
      <c r="AT2025" s="10">
        <f t="shared" si="574"/>
        <v>-64</v>
      </c>
      <c r="AU2025" s="87">
        <f t="shared" si="575"/>
        <v>-41.830065359477125</v>
      </c>
      <c r="AV2025" s="19" t="s">
        <v>7113</v>
      </c>
    </row>
    <row r="2026" spans="3:48" ht="50.1" customHeight="1">
      <c r="C2026" s="5"/>
      <c r="D2026" s="64" t="s">
        <v>3981</v>
      </c>
      <c r="E2026" s="65" t="s">
        <v>5282</v>
      </c>
      <c r="F2026" s="67" t="s">
        <v>3982</v>
      </c>
      <c r="G2026" s="29">
        <v>8500</v>
      </c>
      <c r="H2026" s="13">
        <v>8449</v>
      </c>
      <c r="I2026" s="10">
        <f t="shared" si="558"/>
        <v>51</v>
      </c>
      <c r="J2026" s="87">
        <f t="shared" si="559"/>
        <v>0.60362173038229372</v>
      </c>
      <c r="K2026" s="29">
        <v>4401</v>
      </c>
      <c r="L2026" s="13">
        <v>4470</v>
      </c>
      <c r="M2026" s="10">
        <f t="shared" si="560"/>
        <v>-69</v>
      </c>
      <c r="N2026" s="87">
        <f t="shared" si="561"/>
        <v>-1.5436241610738255</v>
      </c>
      <c r="O2026" s="29">
        <v>567</v>
      </c>
      <c r="P2026" s="13">
        <v>567</v>
      </c>
      <c r="Q2026" s="10">
        <f t="shared" si="562"/>
        <v>0</v>
      </c>
      <c r="R2026" s="87">
        <f t="shared" si="563"/>
        <v>0</v>
      </c>
      <c r="S2026" s="29">
        <v>3532</v>
      </c>
      <c r="T2026" s="13">
        <v>3411</v>
      </c>
      <c r="U2026" s="10">
        <f t="shared" si="564"/>
        <v>121</v>
      </c>
      <c r="V2026" s="87">
        <f t="shared" si="565"/>
        <v>3.5473468191146296</v>
      </c>
      <c r="W2026" s="88" t="s">
        <v>7114</v>
      </c>
      <c r="X2026" s="89">
        <v>1250</v>
      </c>
      <c r="Y2026" s="89">
        <v>1312</v>
      </c>
      <c r="Z2026" s="10">
        <f t="shared" si="566"/>
        <v>-62</v>
      </c>
      <c r="AA2026" s="87">
        <f t="shared" si="567"/>
        <v>-4.725609756097561</v>
      </c>
      <c r="AB2026" s="90" t="s">
        <v>7115</v>
      </c>
      <c r="AC2026" s="89">
        <v>783</v>
      </c>
      <c r="AD2026" s="89">
        <v>741</v>
      </c>
      <c r="AE2026" s="10">
        <f t="shared" si="568"/>
        <v>42</v>
      </c>
      <c r="AF2026" s="11">
        <f t="shared" si="569"/>
        <v>5.668016194331984</v>
      </c>
      <c r="AG2026" s="91" t="s">
        <v>5431</v>
      </c>
      <c r="AH2026" s="89">
        <v>738</v>
      </c>
      <c r="AI2026" s="89">
        <v>738</v>
      </c>
      <c r="AJ2026" s="10">
        <f t="shared" si="570"/>
        <v>0</v>
      </c>
      <c r="AK2026" s="87">
        <f t="shared" si="571"/>
        <v>0</v>
      </c>
      <c r="AL2026" s="90" t="s">
        <v>6441</v>
      </c>
      <c r="AM2026" s="89">
        <v>288</v>
      </c>
      <c r="AN2026" s="89">
        <v>179</v>
      </c>
      <c r="AO2026" s="10">
        <f t="shared" si="572"/>
        <v>109</v>
      </c>
      <c r="AP2026" s="11">
        <f t="shared" si="573"/>
        <v>60.893854748603346</v>
      </c>
      <c r="AQ2026" s="91" t="s">
        <v>6346</v>
      </c>
      <c r="AR2026" s="89">
        <v>154</v>
      </c>
      <c r="AS2026" s="89">
        <v>154</v>
      </c>
      <c r="AT2026" s="10">
        <f t="shared" si="574"/>
        <v>0</v>
      </c>
      <c r="AU2026" s="87">
        <f t="shared" si="575"/>
        <v>0</v>
      </c>
      <c r="AV2026" s="19" t="s">
        <v>7116</v>
      </c>
    </row>
    <row r="2027" spans="3:48" ht="50.1" customHeight="1">
      <c r="C2027" s="5"/>
      <c r="D2027" s="64" t="s">
        <v>3983</v>
      </c>
      <c r="E2027" s="65" t="s">
        <v>5282</v>
      </c>
      <c r="F2027" s="67" t="s">
        <v>3984</v>
      </c>
      <c r="G2027" s="29">
        <v>8504</v>
      </c>
      <c r="H2027" s="13">
        <v>8427</v>
      </c>
      <c r="I2027" s="10">
        <f t="shared" si="558"/>
        <v>77</v>
      </c>
      <c r="J2027" s="87">
        <f t="shared" si="559"/>
        <v>0.91372967841461972</v>
      </c>
      <c r="K2027" s="29">
        <v>6104</v>
      </c>
      <c r="L2027" s="13">
        <v>5900</v>
      </c>
      <c r="M2027" s="10">
        <f t="shared" si="560"/>
        <v>204</v>
      </c>
      <c r="N2027" s="87">
        <f t="shared" si="561"/>
        <v>3.4576271186440679</v>
      </c>
      <c r="O2027" s="29">
        <v>532</v>
      </c>
      <c r="P2027" s="13">
        <v>659</v>
      </c>
      <c r="Q2027" s="10">
        <f t="shared" si="562"/>
        <v>-127</v>
      </c>
      <c r="R2027" s="87">
        <f t="shared" si="563"/>
        <v>-19.271623672230653</v>
      </c>
      <c r="S2027" s="29">
        <v>1868</v>
      </c>
      <c r="T2027" s="13">
        <v>1868</v>
      </c>
      <c r="U2027" s="10">
        <f t="shared" si="564"/>
        <v>0</v>
      </c>
      <c r="V2027" s="87">
        <f t="shared" si="565"/>
        <v>0</v>
      </c>
      <c r="W2027" s="88" t="s">
        <v>6986</v>
      </c>
      <c r="X2027" s="89">
        <v>1000</v>
      </c>
      <c r="Y2027" s="89">
        <v>1000</v>
      </c>
      <c r="Z2027" s="10">
        <f t="shared" si="566"/>
        <v>0</v>
      </c>
      <c r="AA2027" s="87">
        <f t="shared" si="567"/>
        <v>0</v>
      </c>
      <c r="AB2027" s="90" t="s">
        <v>5775</v>
      </c>
      <c r="AC2027" s="89">
        <v>270</v>
      </c>
      <c r="AD2027" s="89">
        <v>281</v>
      </c>
      <c r="AE2027" s="10">
        <f t="shared" si="568"/>
        <v>-11</v>
      </c>
      <c r="AF2027" s="11">
        <f t="shared" si="569"/>
        <v>-3.9145907473309607</v>
      </c>
      <c r="AG2027" s="91" t="s">
        <v>7117</v>
      </c>
      <c r="AH2027" s="89">
        <v>112</v>
      </c>
      <c r="AI2027" s="89">
        <v>147</v>
      </c>
      <c r="AJ2027" s="10">
        <f t="shared" si="570"/>
        <v>-35</v>
      </c>
      <c r="AK2027" s="87">
        <f t="shared" si="571"/>
        <v>-23.809523809523807</v>
      </c>
      <c r="AL2027" s="90" t="s">
        <v>5403</v>
      </c>
      <c r="AM2027" s="89">
        <v>106</v>
      </c>
      <c r="AN2027" s="89">
        <v>83</v>
      </c>
      <c r="AO2027" s="10">
        <f t="shared" si="572"/>
        <v>23</v>
      </c>
      <c r="AP2027" s="11">
        <f t="shared" si="573"/>
        <v>27.710843373493976</v>
      </c>
      <c r="AQ2027" s="91" t="s">
        <v>7118</v>
      </c>
      <c r="AR2027" s="89">
        <v>105</v>
      </c>
      <c r="AS2027" s="89">
        <v>119</v>
      </c>
      <c r="AT2027" s="10">
        <f t="shared" si="574"/>
        <v>-14</v>
      </c>
      <c r="AU2027" s="87">
        <f t="shared" si="575"/>
        <v>-11.76470588235294</v>
      </c>
      <c r="AV2027" s="19" t="s">
        <v>10274</v>
      </c>
    </row>
    <row r="2028" spans="3:48" ht="50.1" customHeight="1">
      <c r="C2028" s="5"/>
      <c r="D2028" s="64" t="s">
        <v>3985</v>
      </c>
      <c r="E2028" s="65" t="s">
        <v>5282</v>
      </c>
      <c r="F2028" s="67" t="s">
        <v>3986</v>
      </c>
      <c r="G2028" s="29">
        <v>1809</v>
      </c>
      <c r="H2028" s="13">
        <v>1679</v>
      </c>
      <c r="I2028" s="10">
        <f t="shared" si="558"/>
        <v>130</v>
      </c>
      <c r="J2028" s="87">
        <f t="shared" si="559"/>
        <v>7.7427039904705177</v>
      </c>
      <c r="K2028" s="29">
        <v>1263</v>
      </c>
      <c r="L2028" s="13">
        <v>1172</v>
      </c>
      <c r="M2028" s="10">
        <f t="shared" si="560"/>
        <v>91</v>
      </c>
      <c r="N2028" s="87">
        <f t="shared" si="561"/>
        <v>7.7645051194539256</v>
      </c>
      <c r="O2028" s="29">
        <v>138</v>
      </c>
      <c r="P2028" s="13">
        <v>138</v>
      </c>
      <c r="Q2028" s="10">
        <f t="shared" si="562"/>
        <v>0</v>
      </c>
      <c r="R2028" s="87">
        <f t="shared" si="563"/>
        <v>0</v>
      </c>
      <c r="S2028" s="29">
        <v>408</v>
      </c>
      <c r="T2028" s="13">
        <v>368</v>
      </c>
      <c r="U2028" s="10">
        <f t="shared" si="564"/>
        <v>40</v>
      </c>
      <c r="V2028" s="87">
        <f t="shared" si="565"/>
        <v>10.869565217391305</v>
      </c>
      <c r="W2028" s="88" t="s">
        <v>7119</v>
      </c>
      <c r="X2028" s="89">
        <v>155</v>
      </c>
      <c r="Y2028" s="89">
        <v>75</v>
      </c>
      <c r="Z2028" s="10">
        <f t="shared" si="566"/>
        <v>80</v>
      </c>
      <c r="AA2028" s="87">
        <f t="shared" si="567"/>
        <v>106.66666666666667</v>
      </c>
      <c r="AB2028" s="90" t="s">
        <v>5346</v>
      </c>
      <c r="AC2028" s="89">
        <v>120</v>
      </c>
      <c r="AD2028" s="89">
        <v>120</v>
      </c>
      <c r="AE2028" s="10">
        <f t="shared" si="568"/>
        <v>0</v>
      </c>
      <c r="AF2028" s="11">
        <f t="shared" si="569"/>
        <v>0</v>
      </c>
      <c r="AG2028" s="91" t="s">
        <v>7120</v>
      </c>
      <c r="AH2028" s="89">
        <v>66</v>
      </c>
      <c r="AI2028" s="89">
        <v>47</v>
      </c>
      <c r="AJ2028" s="10">
        <f t="shared" si="570"/>
        <v>19</v>
      </c>
      <c r="AK2028" s="87">
        <f t="shared" si="571"/>
        <v>40.425531914893611</v>
      </c>
      <c r="AL2028" s="90" t="s">
        <v>7121</v>
      </c>
      <c r="AM2028" s="89">
        <v>41</v>
      </c>
      <c r="AN2028" s="89">
        <v>11</v>
      </c>
      <c r="AO2028" s="10">
        <f t="shared" si="572"/>
        <v>30</v>
      </c>
      <c r="AP2028" s="11">
        <f t="shared" si="573"/>
        <v>272.72727272727269</v>
      </c>
      <c r="AQ2028" s="91" t="s">
        <v>10275</v>
      </c>
      <c r="AR2028" s="89">
        <v>18</v>
      </c>
      <c r="AS2028" s="89" t="s">
        <v>5344</v>
      </c>
      <c r="AT2028" s="10" t="str">
        <f t="shared" si="574"/>
        <v>-</v>
      </c>
      <c r="AU2028" s="87" t="str">
        <f t="shared" si="575"/>
        <v>-</v>
      </c>
      <c r="AV2028" s="19" t="s">
        <v>7122</v>
      </c>
    </row>
    <row r="2029" spans="3:48" ht="50.1" customHeight="1">
      <c r="C2029" s="5"/>
      <c r="D2029" s="64" t="s">
        <v>3987</v>
      </c>
      <c r="E2029" s="65" t="s">
        <v>5282</v>
      </c>
      <c r="F2029" s="67" t="s">
        <v>3988</v>
      </c>
      <c r="G2029" s="29">
        <v>2814</v>
      </c>
      <c r="H2029" s="13">
        <v>2866</v>
      </c>
      <c r="I2029" s="10">
        <f t="shared" si="558"/>
        <v>-52</v>
      </c>
      <c r="J2029" s="87">
        <f t="shared" si="559"/>
        <v>-1.8143754361479414</v>
      </c>
      <c r="K2029" s="29">
        <v>576</v>
      </c>
      <c r="L2029" s="13">
        <v>484</v>
      </c>
      <c r="M2029" s="10">
        <f t="shared" si="560"/>
        <v>92</v>
      </c>
      <c r="N2029" s="87">
        <f t="shared" si="561"/>
        <v>19.008264462809919</v>
      </c>
      <c r="O2029" s="29">
        <v>86</v>
      </c>
      <c r="P2029" s="13">
        <v>86</v>
      </c>
      <c r="Q2029" s="10">
        <f t="shared" si="562"/>
        <v>0</v>
      </c>
      <c r="R2029" s="87">
        <f t="shared" si="563"/>
        <v>0</v>
      </c>
      <c r="S2029" s="29">
        <v>2152</v>
      </c>
      <c r="T2029" s="13">
        <v>2296</v>
      </c>
      <c r="U2029" s="10">
        <f t="shared" si="564"/>
        <v>-144</v>
      </c>
      <c r="V2029" s="87">
        <f t="shared" si="565"/>
        <v>-6.2717770034843205</v>
      </c>
      <c r="W2029" s="88" t="s">
        <v>5897</v>
      </c>
      <c r="X2029" s="89">
        <v>587</v>
      </c>
      <c r="Y2029" s="89">
        <v>745</v>
      </c>
      <c r="Z2029" s="10">
        <f t="shared" si="566"/>
        <v>-158</v>
      </c>
      <c r="AA2029" s="87">
        <f t="shared" si="567"/>
        <v>-21.208053691275168</v>
      </c>
      <c r="AB2029" s="90" t="s">
        <v>5454</v>
      </c>
      <c r="AC2029" s="89">
        <v>407</v>
      </c>
      <c r="AD2029" s="89">
        <v>357</v>
      </c>
      <c r="AE2029" s="10">
        <f t="shared" si="568"/>
        <v>50</v>
      </c>
      <c r="AF2029" s="11">
        <f t="shared" si="569"/>
        <v>14.005602240896359</v>
      </c>
      <c r="AG2029" s="91" t="s">
        <v>5426</v>
      </c>
      <c r="AH2029" s="89">
        <v>364</v>
      </c>
      <c r="AI2029" s="89">
        <v>390</v>
      </c>
      <c r="AJ2029" s="10">
        <f t="shared" si="570"/>
        <v>-26</v>
      </c>
      <c r="AK2029" s="87">
        <f t="shared" si="571"/>
        <v>-6.666666666666667</v>
      </c>
      <c r="AL2029" s="90" t="s">
        <v>10276</v>
      </c>
      <c r="AM2029" s="89">
        <v>311</v>
      </c>
      <c r="AN2029" s="89">
        <v>332</v>
      </c>
      <c r="AO2029" s="10">
        <f t="shared" si="572"/>
        <v>-21</v>
      </c>
      <c r="AP2029" s="11">
        <f t="shared" si="573"/>
        <v>-6.3253012048192767</v>
      </c>
      <c r="AQ2029" s="91" t="s">
        <v>7123</v>
      </c>
      <c r="AR2029" s="89">
        <v>119</v>
      </c>
      <c r="AS2029" s="89">
        <v>128</v>
      </c>
      <c r="AT2029" s="10">
        <f t="shared" si="574"/>
        <v>-9</v>
      </c>
      <c r="AU2029" s="87">
        <f t="shared" si="575"/>
        <v>-7.03125</v>
      </c>
      <c r="AV2029" s="19" t="s">
        <v>10277</v>
      </c>
    </row>
    <row r="2030" spans="3:48" ht="50.1" customHeight="1">
      <c r="C2030" s="5"/>
      <c r="D2030" s="64" t="s">
        <v>3989</v>
      </c>
      <c r="E2030" s="65" t="s">
        <v>5282</v>
      </c>
      <c r="F2030" s="67" t="s">
        <v>3990</v>
      </c>
      <c r="G2030" s="29">
        <v>1146</v>
      </c>
      <c r="H2030" s="13">
        <v>1190</v>
      </c>
      <c r="I2030" s="10">
        <f t="shared" si="558"/>
        <v>-44</v>
      </c>
      <c r="J2030" s="87">
        <f t="shared" si="559"/>
        <v>-3.6974789915966388</v>
      </c>
      <c r="K2030" s="29">
        <v>761</v>
      </c>
      <c r="L2030" s="13">
        <v>819</v>
      </c>
      <c r="M2030" s="10">
        <f t="shared" si="560"/>
        <v>-58</v>
      </c>
      <c r="N2030" s="87">
        <f t="shared" si="561"/>
        <v>-7.0818070818070815</v>
      </c>
      <c r="O2030" s="29">
        <v>26</v>
      </c>
      <c r="P2030" s="13">
        <v>26</v>
      </c>
      <c r="Q2030" s="10">
        <f t="shared" si="562"/>
        <v>0</v>
      </c>
      <c r="R2030" s="87">
        <f t="shared" si="563"/>
        <v>0</v>
      </c>
      <c r="S2030" s="29">
        <v>358</v>
      </c>
      <c r="T2030" s="13">
        <v>344</v>
      </c>
      <c r="U2030" s="10">
        <f t="shared" si="564"/>
        <v>14</v>
      </c>
      <c r="V2030" s="87">
        <f t="shared" si="565"/>
        <v>4.0697674418604652</v>
      </c>
      <c r="W2030" s="88" t="s">
        <v>5339</v>
      </c>
      <c r="X2030" s="89">
        <v>322</v>
      </c>
      <c r="Y2030" s="89">
        <v>322</v>
      </c>
      <c r="Z2030" s="10">
        <f t="shared" si="566"/>
        <v>0</v>
      </c>
      <c r="AA2030" s="87">
        <f t="shared" si="567"/>
        <v>0</v>
      </c>
      <c r="AB2030" s="90" t="s">
        <v>7124</v>
      </c>
      <c r="AC2030" s="89">
        <v>20</v>
      </c>
      <c r="AD2030" s="89">
        <v>10</v>
      </c>
      <c r="AE2030" s="10">
        <f t="shared" si="568"/>
        <v>10</v>
      </c>
      <c r="AF2030" s="11">
        <f t="shared" si="569"/>
        <v>100</v>
      </c>
      <c r="AG2030" s="91" t="s">
        <v>5335</v>
      </c>
      <c r="AH2030" s="89">
        <v>11</v>
      </c>
      <c r="AI2030" s="89">
        <v>11</v>
      </c>
      <c r="AJ2030" s="10">
        <f t="shared" si="570"/>
        <v>0</v>
      </c>
      <c r="AK2030" s="87">
        <f t="shared" si="571"/>
        <v>0</v>
      </c>
      <c r="AL2030" s="90" t="s">
        <v>5635</v>
      </c>
      <c r="AM2030" s="89">
        <v>4</v>
      </c>
      <c r="AN2030" s="89">
        <v>1</v>
      </c>
      <c r="AO2030" s="10">
        <f t="shared" si="572"/>
        <v>3</v>
      </c>
      <c r="AP2030" s="11">
        <f t="shared" si="573"/>
        <v>300</v>
      </c>
      <c r="AQ2030" s="91" t="s">
        <v>10278</v>
      </c>
      <c r="AR2030" s="89">
        <v>1</v>
      </c>
      <c r="AS2030" s="89" t="s">
        <v>5344</v>
      </c>
      <c r="AT2030" s="10" t="str">
        <f t="shared" si="574"/>
        <v>-</v>
      </c>
      <c r="AU2030" s="87" t="str">
        <f t="shared" si="575"/>
        <v>-</v>
      </c>
      <c r="AV2030" s="19" t="s">
        <v>7125</v>
      </c>
    </row>
    <row r="2031" spans="3:48" ht="50.1" customHeight="1">
      <c r="C2031" s="5"/>
      <c r="D2031" s="64" t="s">
        <v>3991</v>
      </c>
      <c r="E2031" s="65" t="s">
        <v>5282</v>
      </c>
      <c r="F2031" s="67" t="s">
        <v>3992</v>
      </c>
      <c r="G2031" s="29">
        <v>560</v>
      </c>
      <c r="H2031" s="13">
        <v>651</v>
      </c>
      <c r="I2031" s="10">
        <f t="shared" si="558"/>
        <v>-91</v>
      </c>
      <c r="J2031" s="87">
        <f t="shared" si="559"/>
        <v>-13.978494623655912</v>
      </c>
      <c r="K2031" s="29">
        <v>367</v>
      </c>
      <c r="L2031" s="13">
        <v>486</v>
      </c>
      <c r="M2031" s="10">
        <f t="shared" si="560"/>
        <v>-119</v>
      </c>
      <c r="N2031" s="87">
        <f t="shared" si="561"/>
        <v>-24.485596707818928</v>
      </c>
      <c r="O2031" s="29">
        <v>5</v>
      </c>
      <c r="P2031" s="13">
        <v>5</v>
      </c>
      <c r="Q2031" s="10">
        <f t="shared" si="562"/>
        <v>0</v>
      </c>
      <c r="R2031" s="87">
        <f t="shared" si="563"/>
        <v>0</v>
      </c>
      <c r="S2031" s="29">
        <v>188</v>
      </c>
      <c r="T2031" s="13">
        <v>160</v>
      </c>
      <c r="U2031" s="10">
        <f t="shared" si="564"/>
        <v>28</v>
      </c>
      <c r="V2031" s="87">
        <f t="shared" si="565"/>
        <v>17.5</v>
      </c>
      <c r="W2031" s="88" t="s">
        <v>5426</v>
      </c>
      <c r="X2031" s="89">
        <v>78</v>
      </c>
      <c r="Y2031" s="89">
        <v>78</v>
      </c>
      <c r="Z2031" s="10">
        <f t="shared" si="566"/>
        <v>0</v>
      </c>
      <c r="AA2031" s="87">
        <f t="shared" si="567"/>
        <v>0</v>
      </c>
      <c r="AB2031" s="90" t="s">
        <v>5454</v>
      </c>
      <c r="AC2031" s="89">
        <v>72</v>
      </c>
      <c r="AD2031" s="89">
        <v>46</v>
      </c>
      <c r="AE2031" s="10">
        <f t="shared" si="568"/>
        <v>26</v>
      </c>
      <c r="AF2031" s="11">
        <f t="shared" si="569"/>
        <v>56.521739130434781</v>
      </c>
      <c r="AG2031" s="91" t="s">
        <v>5557</v>
      </c>
      <c r="AH2031" s="89">
        <v>23</v>
      </c>
      <c r="AI2031" s="89">
        <v>23</v>
      </c>
      <c r="AJ2031" s="10">
        <f t="shared" si="570"/>
        <v>0</v>
      </c>
      <c r="AK2031" s="87">
        <f t="shared" si="571"/>
        <v>0</v>
      </c>
      <c r="AL2031" s="90" t="s">
        <v>10279</v>
      </c>
      <c r="AM2031" s="89">
        <v>5</v>
      </c>
      <c r="AN2031" s="89">
        <v>5</v>
      </c>
      <c r="AO2031" s="10">
        <f t="shared" si="572"/>
        <v>0</v>
      </c>
      <c r="AP2031" s="11">
        <f t="shared" si="573"/>
        <v>0</v>
      </c>
      <c r="AQ2031" s="91" t="s">
        <v>10280</v>
      </c>
      <c r="AR2031" s="89">
        <v>5</v>
      </c>
      <c r="AS2031" s="89">
        <v>5</v>
      </c>
      <c r="AT2031" s="10">
        <f t="shared" si="574"/>
        <v>0</v>
      </c>
      <c r="AU2031" s="87">
        <f t="shared" si="575"/>
        <v>0</v>
      </c>
      <c r="AV2031" s="19" t="s">
        <v>7126</v>
      </c>
    </row>
    <row r="2032" spans="3:48" ht="50.1" customHeight="1">
      <c r="C2032" s="5"/>
      <c r="D2032" s="64" t="s">
        <v>3993</v>
      </c>
      <c r="E2032" s="65" t="s">
        <v>5282</v>
      </c>
      <c r="F2032" s="67" t="s">
        <v>3994</v>
      </c>
      <c r="G2032" s="29">
        <v>2213</v>
      </c>
      <c r="H2032" s="13">
        <v>2206</v>
      </c>
      <c r="I2032" s="10">
        <f t="shared" si="558"/>
        <v>7</v>
      </c>
      <c r="J2032" s="87">
        <f t="shared" si="559"/>
        <v>0.31731640979147779</v>
      </c>
      <c r="K2032" s="29">
        <v>304</v>
      </c>
      <c r="L2032" s="13">
        <v>304</v>
      </c>
      <c r="M2032" s="10">
        <f t="shared" si="560"/>
        <v>0</v>
      </c>
      <c r="N2032" s="87">
        <f t="shared" si="561"/>
        <v>0</v>
      </c>
      <c r="O2032" s="29">
        <v>1</v>
      </c>
      <c r="P2032" s="13">
        <v>1</v>
      </c>
      <c r="Q2032" s="10">
        <f t="shared" si="562"/>
        <v>0</v>
      </c>
      <c r="R2032" s="87">
        <f t="shared" si="563"/>
        <v>0</v>
      </c>
      <c r="S2032" s="29">
        <v>1908</v>
      </c>
      <c r="T2032" s="13">
        <v>1901</v>
      </c>
      <c r="U2032" s="10">
        <f t="shared" si="564"/>
        <v>7</v>
      </c>
      <c r="V2032" s="87">
        <f t="shared" si="565"/>
        <v>0.36822724881641239</v>
      </c>
      <c r="W2032" s="88" t="s">
        <v>5339</v>
      </c>
      <c r="X2032" s="89">
        <v>1675</v>
      </c>
      <c r="Y2032" s="89">
        <v>1673</v>
      </c>
      <c r="Z2032" s="10">
        <f t="shared" si="566"/>
        <v>2</v>
      </c>
      <c r="AA2032" s="87">
        <f t="shared" si="567"/>
        <v>0.11954572624028689</v>
      </c>
      <c r="AB2032" s="90" t="s">
        <v>5335</v>
      </c>
      <c r="AC2032" s="89">
        <v>150</v>
      </c>
      <c r="AD2032" s="89">
        <v>150</v>
      </c>
      <c r="AE2032" s="10">
        <f t="shared" si="568"/>
        <v>0</v>
      </c>
      <c r="AF2032" s="11">
        <f t="shared" si="569"/>
        <v>0</v>
      </c>
      <c r="AG2032" s="91" t="s">
        <v>5426</v>
      </c>
      <c r="AH2032" s="89">
        <v>54</v>
      </c>
      <c r="AI2032" s="89">
        <v>52</v>
      </c>
      <c r="AJ2032" s="10">
        <f t="shared" si="570"/>
        <v>2</v>
      </c>
      <c r="AK2032" s="87">
        <f t="shared" si="571"/>
        <v>3.8461538461538463</v>
      </c>
      <c r="AL2032" s="90" t="s">
        <v>7127</v>
      </c>
      <c r="AM2032" s="89">
        <v>13</v>
      </c>
      <c r="AN2032" s="89">
        <v>11</v>
      </c>
      <c r="AO2032" s="10">
        <f t="shared" si="572"/>
        <v>2</v>
      </c>
      <c r="AP2032" s="11">
        <f t="shared" si="573"/>
        <v>18.181818181818183</v>
      </c>
      <c r="AQ2032" s="91" t="s">
        <v>5770</v>
      </c>
      <c r="AR2032" s="89">
        <v>11</v>
      </c>
      <c r="AS2032" s="89">
        <v>11</v>
      </c>
      <c r="AT2032" s="10">
        <f t="shared" si="574"/>
        <v>0</v>
      </c>
      <c r="AU2032" s="87">
        <f t="shared" si="575"/>
        <v>0</v>
      </c>
      <c r="AV2032" s="21" t="s">
        <v>7128</v>
      </c>
    </row>
    <row r="2033" spans="3:48" ht="50.1" customHeight="1">
      <c r="C2033" s="5"/>
      <c r="D2033" s="64" t="s">
        <v>3995</v>
      </c>
      <c r="E2033" s="65" t="s">
        <v>5282</v>
      </c>
      <c r="F2033" s="67" t="s">
        <v>3996</v>
      </c>
      <c r="G2033" s="29">
        <v>49</v>
      </c>
      <c r="H2033" s="13">
        <v>225</v>
      </c>
      <c r="I2033" s="10">
        <f t="shared" si="558"/>
        <v>-176</v>
      </c>
      <c r="J2033" s="87">
        <f t="shared" si="559"/>
        <v>-78.222222222222229</v>
      </c>
      <c r="K2033" s="29">
        <v>0</v>
      </c>
      <c r="L2033" s="13">
        <v>0</v>
      </c>
      <c r="M2033" s="10" t="str">
        <f t="shared" si="560"/>
        <v>-</v>
      </c>
      <c r="N2033" s="87" t="str">
        <f t="shared" si="561"/>
        <v>-</v>
      </c>
      <c r="O2033" s="29">
        <v>0</v>
      </c>
      <c r="P2033" s="13">
        <v>0</v>
      </c>
      <c r="Q2033" s="10" t="str">
        <f t="shared" si="562"/>
        <v>-</v>
      </c>
      <c r="R2033" s="87" t="str">
        <f t="shared" si="563"/>
        <v>-</v>
      </c>
      <c r="S2033" s="29">
        <v>49</v>
      </c>
      <c r="T2033" s="13">
        <v>225</v>
      </c>
      <c r="U2033" s="10">
        <f t="shared" si="564"/>
        <v>-176</v>
      </c>
      <c r="V2033" s="87">
        <f t="shared" si="565"/>
        <v>-78.222222222222229</v>
      </c>
      <c r="W2033" s="88" t="s">
        <v>10281</v>
      </c>
      <c r="X2033" s="89">
        <v>43</v>
      </c>
      <c r="Y2033" s="89">
        <v>225</v>
      </c>
      <c r="Z2033" s="10">
        <f t="shared" si="566"/>
        <v>-182</v>
      </c>
      <c r="AA2033" s="87">
        <f t="shared" si="567"/>
        <v>-80.888888888888886</v>
      </c>
      <c r="AB2033" s="90" t="s">
        <v>10282</v>
      </c>
      <c r="AC2033" s="89">
        <v>6</v>
      </c>
      <c r="AD2033" s="89">
        <v>0</v>
      </c>
      <c r="AE2033" s="10">
        <f t="shared" si="568"/>
        <v>6</v>
      </c>
      <c r="AF2033" s="11" t="str">
        <f t="shared" si="569"/>
        <v>-</v>
      </c>
      <c r="AG2033" s="91" t="s">
        <v>5344</v>
      </c>
      <c r="AH2033" s="89" t="s">
        <v>5344</v>
      </c>
      <c r="AI2033" s="89" t="s">
        <v>5344</v>
      </c>
      <c r="AJ2033" s="10" t="str">
        <f t="shared" si="570"/>
        <v>-</v>
      </c>
      <c r="AK2033" s="87" t="str">
        <f t="shared" si="571"/>
        <v>-</v>
      </c>
      <c r="AL2033" s="90" t="s">
        <v>5344</v>
      </c>
      <c r="AM2033" s="89" t="s">
        <v>5344</v>
      </c>
      <c r="AN2033" s="89" t="s">
        <v>5344</v>
      </c>
      <c r="AO2033" s="10" t="str">
        <f t="shared" si="572"/>
        <v>-</v>
      </c>
      <c r="AP2033" s="11" t="str">
        <f t="shared" si="573"/>
        <v>-</v>
      </c>
      <c r="AQ2033" s="91" t="s">
        <v>5344</v>
      </c>
      <c r="AR2033" s="89" t="s">
        <v>5344</v>
      </c>
      <c r="AS2033" s="89" t="s">
        <v>5344</v>
      </c>
      <c r="AT2033" s="10" t="str">
        <f t="shared" si="574"/>
        <v>-</v>
      </c>
      <c r="AU2033" s="87" t="str">
        <f t="shared" si="575"/>
        <v>-</v>
      </c>
      <c r="AV2033" s="15"/>
    </row>
    <row r="2034" spans="3:48" ht="50.1" customHeight="1">
      <c r="C2034" s="5"/>
      <c r="D2034" s="64" t="s">
        <v>3997</v>
      </c>
      <c r="E2034" s="65" t="s">
        <v>5282</v>
      </c>
      <c r="F2034" s="67" t="s">
        <v>3998</v>
      </c>
      <c r="G2034" s="29">
        <v>124</v>
      </c>
      <c r="H2034" s="13">
        <v>104</v>
      </c>
      <c r="I2034" s="10">
        <f t="shared" si="558"/>
        <v>20</v>
      </c>
      <c r="J2034" s="87">
        <f t="shared" si="559"/>
        <v>19.230769230769234</v>
      </c>
      <c r="K2034" s="29">
        <v>124</v>
      </c>
      <c r="L2034" s="13">
        <v>104</v>
      </c>
      <c r="M2034" s="10">
        <f t="shared" si="560"/>
        <v>20</v>
      </c>
      <c r="N2034" s="87">
        <f t="shared" si="561"/>
        <v>19.230769230769234</v>
      </c>
      <c r="O2034" s="29">
        <v>0</v>
      </c>
      <c r="P2034" s="13">
        <v>0</v>
      </c>
      <c r="Q2034" s="10" t="str">
        <f t="shared" si="562"/>
        <v>-</v>
      </c>
      <c r="R2034" s="87" t="str">
        <f t="shared" si="563"/>
        <v>-</v>
      </c>
      <c r="S2034" s="29">
        <v>0</v>
      </c>
      <c r="T2034" s="13">
        <v>0</v>
      </c>
      <c r="U2034" s="10" t="str">
        <f t="shared" si="564"/>
        <v>-</v>
      </c>
      <c r="V2034" s="87" t="str">
        <f t="shared" si="565"/>
        <v>-</v>
      </c>
      <c r="W2034" s="88" t="s">
        <v>5344</v>
      </c>
      <c r="X2034" s="89" t="s">
        <v>5344</v>
      </c>
      <c r="Y2034" s="89" t="s">
        <v>5344</v>
      </c>
      <c r="Z2034" s="10" t="str">
        <f t="shared" si="566"/>
        <v>-</v>
      </c>
      <c r="AA2034" s="87" t="str">
        <f t="shared" si="567"/>
        <v>-</v>
      </c>
      <c r="AB2034" s="90" t="s">
        <v>5344</v>
      </c>
      <c r="AC2034" s="89" t="s">
        <v>5344</v>
      </c>
      <c r="AD2034" s="89" t="s">
        <v>5344</v>
      </c>
      <c r="AE2034" s="10" t="str">
        <f t="shared" si="568"/>
        <v>-</v>
      </c>
      <c r="AF2034" s="11" t="str">
        <f t="shared" si="569"/>
        <v>-</v>
      </c>
      <c r="AG2034" s="91" t="s">
        <v>5344</v>
      </c>
      <c r="AH2034" s="89" t="s">
        <v>5344</v>
      </c>
      <c r="AI2034" s="89" t="s">
        <v>5344</v>
      </c>
      <c r="AJ2034" s="10" t="str">
        <f t="shared" si="570"/>
        <v>-</v>
      </c>
      <c r="AK2034" s="87" t="str">
        <f t="shared" si="571"/>
        <v>-</v>
      </c>
      <c r="AL2034" s="90" t="s">
        <v>5344</v>
      </c>
      <c r="AM2034" s="89" t="s">
        <v>5344</v>
      </c>
      <c r="AN2034" s="89" t="s">
        <v>5344</v>
      </c>
      <c r="AO2034" s="10" t="str">
        <f t="shared" si="572"/>
        <v>-</v>
      </c>
      <c r="AP2034" s="11" t="str">
        <f t="shared" si="573"/>
        <v>-</v>
      </c>
      <c r="AQ2034" s="91" t="s">
        <v>5344</v>
      </c>
      <c r="AR2034" s="89" t="s">
        <v>5344</v>
      </c>
      <c r="AS2034" s="89" t="s">
        <v>5344</v>
      </c>
      <c r="AT2034" s="10" t="str">
        <f t="shared" si="574"/>
        <v>-</v>
      </c>
      <c r="AU2034" s="87" t="str">
        <f t="shared" si="575"/>
        <v>-</v>
      </c>
      <c r="AV2034" s="15"/>
    </row>
    <row r="2035" spans="3:48" ht="50.1" customHeight="1">
      <c r="C2035" s="5"/>
      <c r="D2035" s="64" t="s">
        <v>3999</v>
      </c>
      <c r="E2035" s="65" t="s">
        <v>5282</v>
      </c>
      <c r="F2035" s="67" t="s">
        <v>4000</v>
      </c>
      <c r="G2035" s="29">
        <v>143</v>
      </c>
      <c r="H2035" s="13">
        <v>162</v>
      </c>
      <c r="I2035" s="10">
        <f t="shared" si="558"/>
        <v>-19</v>
      </c>
      <c r="J2035" s="87">
        <f t="shared" si="559"/>
        <v>-11.728395061728394</v>
      </c>
      <c r="K2035" s="29">
        <v>143</v>
      </c>
      <c r="L2035" s="13">
        <v>162</v>
      </c>
      <c r="M2035" s="10">
        <f t="shared" si="560"/>
        <v>-19</v>
      </c>
      <c r="N2035" s="87">
        <f t="shared" si="561"/>
        <v>-11.728395061728394</v>
      </c>
      <c r="O2035" s="29">
        <v>0</v>
      </c>
      <c r="P2035" s="13">
        <v>0</v>
      </c>
      <c r="Q2035" s="10" t="str">
        <f t="shared" si="562"/>
        <v>-</v>
      </c>
      <c r="R2035" s="87" t="str">
        <f t="shared" si="563"/>
        <v>-</v>
      </c>
      <c r="S2035" s="29">
        <v>0</v>
      </c>
      <c r="T2035" s="13">
        <v>0</v>
      </c>
      <c r="U2035" s="10" t="str">
        <f t="shared" si="564"/>
        <v>-</v>
      </c>
      <c r="V2035" s="87" t="str">
        <f t="shared" si="565"/>
        <v>-</v>
      </c>
      <c r="W2035" s="88" t="s">
        <v>5344</v>
      </c>
      <c r="X2035" s="89" t="s">
        <v>5344</v>
      </c>
      <c r="Y2035" s="89" t="s">
        <v>5344</v>
      </c>
      <c r="Z2035" s="10" t="str">
        <f t="shared" si="566"/>
        <v>-</v>
      </c>
      <c r="AA2035" s="87" t="str">
        <f t="shared" si="567"/>
        <v>-</v>
      </c>
      <c r="AB2035" s="90" t="s">
        <v>5344</v>
      </c>
      <c r="AC2035" s="89" t="s">
        <v>5344</v>
      </c>
      <c r="AD2035" s="89" t="s">
        <v>5344</v>
      </c>
      <c r="AE2035" s="10" t="str">
        <f t="shared" si="568"/>
        <v>-</v>
      </c>
      <c r="AF2035" s="11" t="str">
        <f t="shared" si="569"/>
        <v>-</v>
      </c>
      <c r="AG2035" s="91" t="s">
        <v>5344</v>
      </c>
      <c r="AH2035" s="89" t="s">
        <v>5344</v>
      </c>
      <c r="AI2035" s="89" t="s">
        <v>5344</v>
      </c>
      <c r="AJ2035" s="10" t="str">
        <f t="shared" si="570"/>
        <v>-</v>
      </c>
      <c r="AK2035" s="87" t="str">
        <f t="shared" si="571"/>
        <v>-</v>
      </c>
      <c r="AL2035" s="90" t="s">
        <v>5344</v>
      </c>
      <c r="AM2035" s="89" t="s">
        <v>5344</v>
      </c>
      <c r="AN2035" s="89" t="s">
        <v>5344</v>
      </c>
      <c r="AO2035" s="10" t="str">
        <f t="shared" si="572"/>
        <v>-</v>
      </c>
      <c r="AP2035" s="11" t="str">
        <f t="shared" si="573"/>
        <v>-</v>
      </c>
      <c r="AQ2035" s="91" t="s">
        <v>5344</v>
      </c>
      <c r="AR2035" s="89" t="s">
        <v>5344</v>
      </c>
      <c r="AS2035" s="89" t="s">
        <v>5344</v>
      </c>
      <c r="AT2035" s="10" t="str">
        <f t="shared" si="574"/>
        <v>-</v>
      </c>
      <c r="AU2035" s="87" t="str">
        <f t="shared" si="575"/>
        <v>-</v>
      </c>
      <c r="AV2035" s="15"/>
    </row>
    <row r="2036" spans="3:48" ht="50.1" customHeight="1">
      <c r="C2036" s="5"/>
      <c r="D2036" s="64" t="s">
        <v>4001</v>
      </c>
      <c r="E2036" s="65" t="s">
        <v>5282</v>
      </c>
      <c r="F2036" s="67" t="s">
        <v>4002</v>
      </c>
      <c r="G2036" s="29">
        <v>1016</v>
      </c>
      <c r="H2036" s="13">
        <v>921</v>
      </c>
      <c r="I2036" s="10">
        <f t="shared" si="558"/>
        <v>95</v>
      </c>
      <c r="J2036" s="87">
        <f t="shared" si="559"/>
        <v>10.314875135722042</v>
      </c>
      <c r="K2036" s="29">
        <v>0</v>
      </c>
      <c r="L2036" s="13">
        <v>0</v>
      </c>
      <c r="M2036" s="10" t="str">
        <f t="shared" si="560"/>
        <v>-</v>
      </c>
      <c r="N2036" s="87" t="str">
        <f t="shared" si="561"/>
        <v>-</v>
      </c>
      <c r="O2036" s="29">
        <v>0</v>
      </c>
      <c r="P2036" s="13">
        <v>0</v>
      </c>
      <c r="Q2036" s="10" t="str">
        <f t="shared" si="562"/>
        <v>-</v>
      </c>
      <c r="R2036" s="87" t="str">
        <f t="shared" si="563"/>
        <v>-</v>
      </c>
      <c r="S2036" s="29">
        <v>1016</v>
      </c>
      <c r="T2036" s="13">
        <v>921</v>
      </c>
      <c r="U2036" s="10">
        <f t="shared" si="564"/>
        <v>95</v>
      </c>
      <c r="V2036" s="87">
        <f t="shared" si="565"/>
        <v>10.314875135722042</v>
      </c>
      <c r="W2036" s="88" t="s">
        <v>10283</v>
      </c>
      <c r="X2036" s="89">
        <v>899</v>
      </c>
      <c r="Y2036" s="89">
        <v>861</v>
      </c>
      <c r="Z2036" s="10">
        <f t="shared" si="566"/>
        <v>38</v>
      </c>
      <c r="AA2036" s="87">
        <f t="shared" si="567"/>
        <v>4.4134727061556331</v>
      </c>
      <c r="AB2036" s="90" t="s">
        <v>10284</v>
      </c>
      <c r="AC2036" s="89">
        <v>117</v>
      </c>
      <c r="AD2036" s="89">
        <v>60</v>
      </c>
      <c r="AE2036" s="10">
        <f t="shared" si="568"/>
        <v>57</v>
      </c>
      <c r="AF2036" s="11">
        <f t="shared" si="569"/>
        <v>95</v>
      </c>
      <c r="AG2036" s="91" t="s">
        <v>6319</v>
      </c>
      <c r="AH2036" s="89">
        <v>0</v>
      </c>
      <c r="AI2036" s="89">
        <v>0</v>
      </c>
      <c r="AJ2036" s="10" t="str">
        <f t="shared" si="570"/>
        <v>-</v>
      </c>
      <c r="AK2036" s="87" t="str">
        <f t="shared" si="571"/>
        <v>-</v>
      </c>
      <c r="AL2036" s="90" t="s">
        <v>5344</v>
      </c>
      <c r="AM2036" s="89" t="s">
        <v>5344</v>
      </c>
      <c r="AN2036" s="89" t="s">
        <v>5344</v>
      </c>
      <c r="AO2036" s="10" t="str">
        <f t="shared" si="572"/>
        <v>-</v>
      </c>
      <c r="AP2036" s="11" t="str">
        <f t="shared" si="573"/>
        <v>-</v>
      </c>
      <c r="AQ2036" s="91" t="s">
        <v>5344</v>
      </c>
      <c r="AR2036" s="89" t="s">
        <v>5344</v>
      </c>
      <c r="AS2036" s="89" t="s">
        <v>5344</v>
      </c>
      <c r="AT2036" s="10" t="str">
        <f t="shared" si="574"/>
        <v>-</v>
      </c>
      <c r="AU2036" s="87" t="str">
        <f t="shared" si="575"/>
        <v>-</v>
      </c>
      <c r="AV2036" s="15"/>
    </row>
    <row r="2037" spans="3:48" ht="50.1" customHeight="1">
      <c r="C2037" s="5"/>
      <c r="D2037" s="64" t="s">
        <v>4003</v>
      </c>
      <c r="E2037" s="65" t="s">
        <v>5282</v>
      </c>
      <c r="F2037" s="67" t="s">
        <v>4004</v>
      </c>
      <c r="G2037" s="29">
        <v>199</v>
      </c>
      <c r="H2037" s="13">
        <v>219</v>
      </c>
      <c r="I2037" s="10">
        <f t="shared" si="558"/>
        <v>-20</v>
      </c>
      <c r="J2037" s="87">
        <f t="shared" si="559"/>
        <v>-9.1324200913241995</v>
      </c>
      <c r="K2037" s="29">
        <v>0</v>
      </c>
      <c r="L2037" s="13">
        <v>0</v>
      </c>
      <c r="M2037" s="10" t="str">
        <f t="shared" si="560"/>
        <v>-</v>
      </c>
      <c r="N2037" s="87" t="str">
        <f t="shared" si="561"/>
        <v>-</v>
      </c>
      <c r="O2037" s="29">
        <v>0</v>
      </c>
      <c r="P2037" s="13">
        <v>0</v>
      </c>
      <c r="Q2037" s="10" t="str">
        <f t="shared" si="562"/>
        <v>-</v>
      </c>
      <c r="R2037" s="87" t="str">
        <f t="shared" si="563"/>
        <v>-</v>
      </c>
      <c r="S2037" s="29">
        <v>199</v>
      </c>
      <c r="T2037" s="13">
        <v>219</v>
      </c>
      <c r="U2037" s="10">
        <f t="shared" si="564"/>
        <v>-20</v>
      </c>
      <c r="V2037" s="87">
        <f t="shared" si="565"/>
        <v>-9.1324200913241995</v>
      </c>
      <c r="W2037" s="88" t="s">
        <v>5594</v>
      </c>
      <c r="X2037" s="89">
        <v>107</v>
      </c>
      <c r="Y2037" s="89">
        <v>77</v>
      </c>
      <c r="Z2037" s="10">
        <f t="shared" si="566"/>
        <v>30</v>
      </c>
      <c r="AA2037" s="87">
        <f t="shared" si="567"/>
        <v>38.961038961038966</v>
      </c>
      <c r="AB2037" s="90" t="s">
        <v>6633</v>
      </c>
      <c r="AC2037" s="89">
        <v>92</v>
      </c>
      <c r="AD2037" s="89">
        <v>142</v>
      </c>
      <c r="AE2037" s="10">
        <f t="shared" si="568"/>
        <v>-50</v>
      </c>
      <c r="AF2037" s="11">
        <f t="shared" si="569"/>
        <v>-35.2112676056338</v>
      </c>
      <c r="AG2037" s="91" t="s">
        <v>5344</v>
      </c>
      <c r="AH2037" s="89" t="s">
        <v>5344</v>
      </c>
      <c r="AI2037" s="89" t="s">
        <v>5344</v>
      </c>
      <c r="AJ2037" s="10" t="str">
        <f t="shared" si="570"/>
        <v>-</v>
      </c>
      <c r="AK2037" s="87" t="str">
        <f t="shared" si="571"/>
        <v>-</v>
      </c>
      <c r="AL2037" s="90" t="s">
        <v>5344</v>
      </c>
      <c r="AM2037" s="89" t="s">
        <v>5344</v>
      </c>
      <c r="AN2037" s="89" t="s">
        <v>5344</v>
      </c>
      <c r="AO2037" s="10" t="str">
        <f t="shared" si="572"/>
        <v>-</v>
      </c>
      <c r="AP2037" s="11" t="str">
        <f t="shared" si="573"/>
        <v>-</v>
      </c>
      <c r="AQ2037" s="91" t="s">
        <v>5344</v>
      </c>
      <c r="AR2037" s="89" t="s">
        <v>5344</v>
      </c>
      <c r="AS2037" s="89" t="s">
        <v>5344</v>
      </c>
      <c r="AT2037" s="10" t="str">
        <f t="shared" si="574"/>
        <v>-</v>
      </c>
      <c r="AU2037" s="87" t="str">
        <f t="shared" si="575"/>
        <v>-</v>
      </c>
      <c r="AV2037" s="15"/>
    </row>
    <row r="2038" spans="3:48" ht="50.1" customHeight="1">
      <c r="C2038" s="5"/>
      <c r="D2038" s="64" t="s">
        <v>4005</v>
      </c>
      <c r="E2038" s="65" t="s">
        <v>5282</v>
      </c>
      <c r="F2038" s="67" t="s">
        <v>4006</v>
      </c>
      <c r="G2038" s="29">
        <v>441</v>
      </c>
      <c r="H2038" s="13">
        <v>483</v>
      </c>
      <c r="I2038" s="10">
        <f t="shared" si="558"/>
        <v>-42</v>
      </c>
      <c r="J2038" s="87">
        <f t="shared" si="559"/>
        <v>-8.695652173913043</v>
      </c>
      <c r="K2038" s="29">
        <v>0</v>
      </c>
      <c r="L2038" s="13">
        <v>0</v>
      </c>
      <c r="M2038" s="10" t="str">
        <f t="shared" si="560"/>
        <v>-</v>
      </c>
      <c r="N2038" s="87" t="str">
        <f t="shared" si="561"/>
        <v>-</v>
      </c>
      <c r="O2038" s="29">
        <v>0</v>
      </c>
      <c r="P2038" s="13">
        <v>0</v>
      </c>
      <c r="Q2038" s="10" t="str">
        <f t="shared" si="562"/>
        <v>-</v>
      </c>
      <c r="R2038" s="87" t="str">
        <f t="shared" si="563"/>
        <v>-</v>
      </c>
      <c r="S2038" s="29">
        <v>441</v>
      </c>
      <c r="T2038" s="13">
        <v>483</v>
      </c>
      <c r="U2038" s="10">
        <f t="shared" si="564"/>
        <v>-42</v>
      </c>
      <c r="V2038" s="87">
        <f t="shared" si="565"/>
        <v>-8.695652173913043</v>
      </c>
      <c r="W2038" s="88" t="s">
        <v>6633</v>
      </c>
      <c r="X2038" s="89">
        <v>363</v>
      </c>
      <c r="Y2038" s="89">
        <v>416</v>
      </c>
      <c r="Z2038" s="10">
        <f t="shared" si="566"/>
        <v>-53</v>
      </c>
      <c r="AA2038" s="87">
        <f t="shared" si="567"/>
        <v>-12.740384615384615</v>
      </c>
      <c r="AB2038" s="90" t="s">
        <v>5594</v>
      </c>
      <c r="AC2038" s="89">
        <v>79</v>
      </c>
      <c r="AD2038" s="89">
        <v>67</v>
      </c>
      <c r="AE2038" s="10">
        <f t="shared" si="568"/>
        <v>12</v>
      </c>
      <c r="AF2038" s="11">
        <f t="shared" si="569"/>
        <v>17.910447761194028</v>
      </c>
      <c r="AG2038" s="91" t="s">
        <v>5344</v>
      </c>
      <c r="AH2038" s="89" t="s">
        <v>5344</v>
      </c>
      <c r="AI2038" s="89" t="s">
        <v>5344</v>
      </c>
      <c r="AJ2038" s="10" t="str">
        <f t="shared" si="570"/>
        <v>-</v>
      </c>
      <c r="AK2038" s="87" t="str">
        <f t="shared" si="571"/>
        <v>-</v>
      </c>
      <c r="AL2038" s="90" t="s">
        <v>5344</v>
      </c>
      <c r="AM2038" s="89" t="s">
        <v>5344</v>
      </c>
      <c r="AN2038" s="89" t="s">
        <v>5344</v>
      </c>
      <c r="AO2038" s="10" t="str">
        <f t="shared" si="572"/>
        <v>-</v>
      </c>
      <c r="AP2038" s="11" t="str">
        <f t="shared" si="573"/>
        <v>-</v>
      </c>
      <c r="AQ2038" s="91" t="s">
        <v>5344</v>
      </c>
      <c r="AR2038" s="89" t="s">
        <v>5344</v>
      </c>
      <c r="AS2038" s="89" t="s">
        <v>5344</v>
      </c>
      <c r="AT2038" s="10" t="str">
        <f t="shared" si="574"/>
        <v>-</v>
      </c>
      <c r="AU2038" s="87" t="str">
        <f t="shared" si="575"/>
        <v>-</v>
      </c>
      <c r="AV2038" s="15"/>
    </row>
    <row r="2039" spans="3:48" ht="50.1" customHeight="1">
      <c r="C2039" s="5"/>
      <c r="D2039" s="64" t="s">
        <v>4007</v>
      </c>
      <c r="E2039" s="65" t="s">
        <v>5282</v>
      </c>
      <c r="F2039" s="67" t="s">
        <v>4008</v>
      </c>
      <c r="G2039" s="29">
        <v>298</v>
      </c>
      <c r="H2039" s="13">
        <v>252</v>
      </c>
      <c r="I2039" s="10">
        <f t="shared" si="558"/>
        <v>46</v>
      </c>
      <c r="J2039" s="87">
        <f t="shared" si="559"/>
        <v>18.253968253968253</v>
      </c>
      <c r="K2039" s="29">
        <v>203</v>
      </c>
      <c r="L2039" s="13">
        <v>157</v>
      </c>
      <c r="M2039" s="10">
        <f t="shared" si="560"/>
        <v>46</v>
      </c>
      <c r="N2039" s="87">
        <f t="shared" si="561"/>
        <v>29.29936305732484</v>
      </c>
      <c r="O2039" s="29">
        <v>0</v>
      </c>
      <c r="P2039" s="13">
        <v>0</v>
      </c>
      <c r="Q2039" s="10" t="str">
        <f t="shared" si="562"/>
        <v>-</v>
      </c>
      <c r="R2039" s="87" t="str">
        <f t="shared" si="563"/>
        <v>-</v>
      </c>
      <c r="S2039" s="29">
        <v>95</v>
      </c>
      <c r="T2039" s="13">
        <v>94</v>
      </c>
      <c r="U2039" s="10">
        <f t="shared" si="564"/>
        <v>1</v>
      </c>
      <c r="V2039" s="87">
        <f t="shared" si="565"/>
        <v>1.0638297872340425</v>
      </c>
      <c r="W2039" s="88" t="s">
        <v>5431</v>
      </c>
      <c r="X2039" s="89">
        <v>95</v>
      </c>
      <c r="Y2039" s="89">
        <v>94</v>
      </c>
      <c r="Z2039" s="10">
        <f t="shared" si="566"/>
        <v>1</v>
      </c>
      <c r="AA2039" s="87">
        <f t="shared" si="567"/>
        <v>1.0638297872340425</v>
      </c>
      <c r="AB2039" s="90" t="s">
        <v>5344</v>
      </c>
      <c r="AC2039" s="89" t="s">
        <v>5344</v>
      </c>
      <c r="AD2039" s="89" t="s">
        <v>5344</v>
      </c>
      <c r="AE2039" s="10" t="str">
        <f t="shared" si="568"/>
        <v>-</v>
      </c>
      <c r="AF2039" s="11" t="str">
        <f t="shared" si="569"/>
        <v>-</v>
      </c>
      <c r="AG2039" s="91" t="s">
        <v>5344</v>
      </c>
      <c r="AH2039" s="89" t="s">
        <v>5344</v>
      </c>
      <c r="AI2039" s="89" t="s">
        <v>5344</v>
      </c>
      <c r="AJ2039" s="10" t="str">
        <f t="shared" si="570"/>
        <v>-</v>
      </c>
      <c r="AK2039" s="87" t="str">
        <f t="shared" si="571"/>
        <v>-</v>
      </c>
      <c r="AL2039" s="90" t="s">
        <v>5344</v>
      </c>
      <c r="AM2039" s="89" t="s">
        <v>5344</v>
      </c>
      <c r="AN2039" s="89" t="s">
        <v>5344</v>
      </c>
      <c r="AO2039" s="10" t="str">
        <f t="shared" si="572"/>
        <v>-</v>
      </c>
      <c r="AP2039" s="11" t="str">
        <f t="shared" si="573"/>
        <v>-</v>
      </c>
      <c r="AQ2039" s="91" t="s">
        <v>5344</v>
      </c>
      <c r="AR2039" s="89" t="s">
        <v>5344</v>
      </c>
      <c r="AS2039" s="89" t="s">
        <v>5344</v>
      </c>
      <c r="AT2039" s="10" t="str">
        <f t="shared" si="574"/>
        <v>-</v>
      </c>
      <c r="AU2039" s="87" t="str">
        <f t="shared" si="575"/>
        <v>-</v>
      </c>
      <c r="AV2039" s="15"/>
    </row>
    <row r="2040" spans="3:48" ht="50.1" customHeight="1">
      <c r="C2040" s="5"/>
      <c r="D2040" s="64" t="s">
        <v>4009</v>
      </c>
      <c r="E2040" s="65" t="s">
        <v>5282</v>
      </c>
      <c r="F2040" s="67" t="s">
        <v>4010</v>
      </c>
      <c r="G2040" s="29">
        <v>412</v>
      </c>
      <c r="H2040" s="13">
        <v>429</v>
      </c>
      <c r="I2040" s="10">
        <f t="shared" si="558"/>
        <v>-17</v>
      </c>
      <c r="J2040" s="87">
        <f t="shared" si="559"/>
        <v>-3.9627039627039626</v>
      </c>
      <c r="K2040" s="29">
        <v>0</v>
      </c>
      <c r="L2040" s="13">
        <v>0</v>
      </c>
      <c r="M2040" s="10" t="str">
        <f t="shared" si="560"/>
        <v>-</v>
      </c>
      <c r="N2040" s="87" t="str">
        <f t="shared" si="561"/>
        <v>-</v>
      </c>
      <c r="O2040" s="29">
        <v>0</v>
      </c>
      <c r="P2040" s="13">
        <v>0</v>
      </c>
      <c r="Q2040" s="10" t="str">
        <f t="shared" si="562"/>
        <v>-</v>
      </c>
      <c r="R2040" s="87" t="str">
        <f t="shared" si="563"/>
        <v>-</v>
      </c>
      <c r="S2040" s="29">
        <v>412</v>
      </c>
      <c r="T2040" s="13">
        <v>429</v>
      </c>
      <c r="U2040" s="10">
        <f t="shared" si="564"/>
        <v>-17</v>
      </c>
      <c r="V2040" s="87">
        <f t="shared" si="565"/>
        <v>-3.9627039627039626</v>
      </c>
      <c r="W2040" s="88" t="s">
        <v>10285</v>
      </c>
      <c r="X2040" s="89">
        <v>412</v>
      </c>
      <c r="Y2040" s="89">
        <v>429</v>
      </c>
      <c r="Z2040" s="10">
        <f t="shared" si="566"/>
        <v>-17</v>
      </c>
      <c r="AA2040" s="87">
        <f t="shared" si="567"/>
        <v>-3.9627039627039626</v>
      </c>
      <c r="AB2040" s="90" t="s">
        <v>5344</v>
      </c>
      <c r="AC2040" s="89" t="s">
        <v>5344</v>
      </c>
      <c r="AD2040" s="89" t="s">
        <v>5344</v>
      </c>
      <c r="AE2040" s="10" t="str">
        <f t="shared" si="568"/>
        <v>-</v>
      </c>
      <c r="AF2040" s="11" t="str">
        <f t="shared" si="569"/>
        <v>-</v>
      </c>
      <c r="AG2040" s="91" t="s">
        <v>5344</v>
      </c>
      <c r="AH2040" s="89" t="s">
        <v>5344</v>
      </c>
      <c r="AI2040" s="89" t="s">
        <v>5344</v>
      </c>
      <c r="AJ2040" s="10" t="str">
        <f t="shared" si="570"/>
        <v>-</v>
      </c>
      <c r="AK2040" s="87" t="str">
        <f t="shared" si="571"/>
        <v>-</v>
      </c>
      <c r="AL2040" s="90" t="s">
        <v>5344</v>
      </c>
      <c r="AM2040" s="89" t="s">
        <v>5344</v>
      </c>
      <c r="AN2040" s="89" t="s">
        <v>5344</v>
      </c>
      <c r="AO2040" s="10" t="str">
        <f t="shared" si="572"/>
        <v>-</v>
      </c>
      <c r="AP2040" s="11" t="str">
        <f t="shared" si="573"/>
        <v>-</v>
      </c>
      <c r="AQ2040" s="91" t="s">
        <v>5344</v>
      </c>
      <c r="AR2040" s="89" t="s">
        <v>5344</v>
      </c>
      <c r="AS2040" s="89" t="s">
        <v>5344</v>
      </c>
      <c r="AT2040" s="10" t="str">
        <f t="shared" si="574"/>
        <v>-</v>
      </c>
      <c r="AU2040" s="87" t="str">
        <f t="shared" si="575"/>
        <v>-</v>
      </c>
      <c r="AV2040" s="15"/>
    </row>
    <row r="2041" spans="3:48" ht="50.1" customHeight="1">
      <c r="C2041" s="5"/>
      <c r="D2041" s="64" t="s">
        <v>4011</v>
      </c>
      <c r="E2041" s="65" t="s">
        <v>5282</v>
      </c>
      <c r="F2041" s="67" t="s">
        <v>4012</v>
      </c>
      <c r="G2041" s="29">
        <v>233</v>
      </c>
      <c r="H2041" s="13">
        <v>220</v>
      </c>
      <c r="I2041" s="10">
        <f t="shared" si="558"/>
        <v>13</v>
      </c>
      <c r="J2041" s="87">
        <f t="shared" si="559"/>
        <v>5.9090909090909092</v>
      </c>
      <c r="K2041" s="29">
        <v>0</v>
      </c>
      <c r="L2041" s="13">
        <v>0</v>
      </c>
      <c r="M2041" s="10" t="str">
        <f t="shared" si="560"/>
        <v>-</v>
      </c>
      <c r="N2041" s="87" t="str">
        <f t="shared" si="561"/>
        <v>-</v>
      </c>
      <c r="O2041" s="29">
        <v>0</v>
      </c>
      <c r="P2041" s="13">
        <v>0</v>
      </c>
      <c r="Q2041" s="10" t="str">
        <f t="shared" si="562"/>
        <v>-</v>
      </c>
      <c r="R2041" s="87" t="str">
        <f t="shared" si="563"/>
        <v>-</v>
      </c>
      <c r="S2041" s="29">
        <v>233</v>
      </c>
      <c r="T2041" s="13">
        <v>220</v>
      </c>
      <c r="U2041" s="10">
        <f t="shared" si="564"/>
        <v>13</v>
      </c>
      <c r="V2041" s="87">
        <f t="shared" si="565"/>
        <v>5.9090909090909092</v>
      </c>
      <c r="W2041" s="88" t="s">
        <v>10286</v>
      </c>
      <c r="X2041" s="89">
        <v>178</v>
      </c>
      <c r="Y2041" s="89">
        <v>164</v>
      </c>
      <c r="Z2041" s="10">
        <f t="shared" si="566"/>
        <v>14</v>
      </c>
      <c r="AA2041" s="87">
        <f t="shared" si="567"/>
        <v>8.536585365853659</v>
      </c>
      <c r="AB2041" s="90" t="s">
        <v>10287</v>
      </c>
      <c r="AC2041" s="89">
        <v>56</v>
      </c>
      <c r="AD2041" s="89">
        <v>56</v>
      </c>
      <c r="AE2041" s="10">
        <f t="shared" si="568"/>
        <v>0</v>
      </c>
      <c r="AF2041" s="11">
        <f t="shared" si="569"/>
        <v>0</v>
      </c>
      <c r="AG2041" s="91" t="s">
        <v>5344</v>
      </c>
      <c r="AH2041" s="89" t="s">
        <v>5344</v>
      </c>
      <c r="AI2041" s="89" t="s">
        <v>5344</v>
      </c>
      <c r="AJ2041" s="10" t="str">
        <f t="shared" si="570"/>
        <v>-</v>
      </c>
      <c r="AK2041" s="87" t="str">
        <f t="shared" si="571"/>
        <v>-</v>
      </c>
      <c r="AL2041" s="90" t="s">
        <v>5344</v>
      </c>
      <c r="AM2041" s="89" t="s">
        <v>5344</v>
      </c>
      <c r="AN2041" s="89" t="s">
        <v>5344</v>
      </c>
      <c r="AO2041" s="10" t="str">
        <f t="shared" si="572"/>
        <v>-</v>
      </c>
      <c r="AP2041" s="11" t="str">
        <f t="shared" si="573"/>
        <v>-</v>
      </c>
      <c r="AQ2041" s="91" t="s">
        <v>5344</v>
      </c>
      <c r="AR2041" s="89" t="s">
        <v>5344</v>
      </c>
      <c r="AS2041" s="89" t="s">
        <v>5344</v>
      </c>
      <c r="AT2041" s="10" t="str">
        <f t="shared" si="574"/>
        <v>-</v>
      </c>
      <c r="AU2041" s="87" t="str">
        <f t="shared" si="575"/>
        <v>-</v>
      </c>
      <c r="AV2041" s="15"/>
    </row>
    <row r="2042" spans="3:48" ht="50.1" customHeight="1">
      <c r="C2042" s="5"/>
      <c r="D2042" s="64" t="s">
        <v>4013</v>
      </c>
      <c r="E2042" s="65" t="s">
        <v>5282</v>
      </c>
      <c r="F2042" s="67" t="s">
        <v>4014</v>
      </c>
      <c r="G2042" s="29">
        <v>3313</v>
      </c>
      <c r="H2042" s="13">
        <v>3266</v>
      </c>
      <c r="I2042" s="10">
        <f t="shared" si="558"/>
        <v>47</v>
      </c>
      <c r="J2042" s="87">
        <f t="shared" si="559"/>
        <v>1.4390691977954684</v>
      </c>
      <c r="K2042" s="29">
        <v>94</v>
      </c>
      <c r="L2042" s="13">
        <v>98</v>
      </c>
      <c r="M2042" s="10">
        <f t="shared" si="560"/>
        <v>-4</v>
      </c>
      <c r="N2042" s="87">
        <f t="shared" si="561"/>
        <v>-4.0816326530612246</v>
      </c>
      <c r="O2042" s="29">
        <v>0</v>
      </c>
      <c r="P2042" s="13">
        <v>0</v>
      </c>
      <c r="Q2042" s="10" t="str">
        <f t="shared" si="562"/>
        <v>-</v>
      </c>
      <c r="R2042" s="87" t="str">
        <f t="shared" si="563"/>
        <v>-</v>
      </c>
      <c r="S2042" s="29">
        <v>3219</v>
      </c>
      <c r="T2042" s="13">
        <v>3168</v>
      </c>
      <c r="U2042" s="10">
        <f t="shared" si="564"/>
        <v>51</v>
      </c>
      <c r="V2042" s="87">
        <f t="shared" si="565"/>
        <v>1.6098484848484849</v>
      </c>
      <c r="W2042" s="88" t="s">
        <v>8535</v>
      </c>
      <c r="X2042" s="89">
        <v>2284</v>
      </c>
      <c r="Y2042" s="89">
        <v>2080</v>
      </c>
      <c r="Z2042" s="10">
        <f t="shared" si="566"/>
        <v>204</v>
      </c>
      <c r="AA2042" s="87">
        <f t="shared" si="567"/>
        <v>9.8076923076923084</v>
      </c>
      <c r="AB2042" s="90" t="s">
        <v>10288</v>
      </c>
      <c r="AC2042" s="89">
        <v>585</v>
      </c>
      <c r="AD2042" s="89">
        <v>733</v>
      </c>
      <c r="AE2042" s="10">
        <f t="shared" si="568"/>
        <v>-148</v>
      </c>
      <c r="AF2042" s="11">
        <f t="shared" si="569"/>
        <v>-20.190995907230562</v>
      </c>
      <c r="AG2042" s="91" t="s">
        <v>8045</v>
      </c>
      <c r="AH2042" s="89">
        <v>273</v>
      </c>
      <c r="AI2042" s="89">
        <v>280</v>
      </c>
      <c r="AJ2042" s="10">
        <f t="shared" si="570"/>
        <v>-7</v>
      </c>
      <c r="AK2042" s="87">
        <f t="shared" si="571"/>
        <v>-2.5</v>
      </c>
      <c r="AL2042" s="90" t="s">
        <v>10289</v>
      </c>
      <c r="AM2042" s="89">
        <v>71</v>
      </c>
      <c r="AN2042" s="89">
        <v>70</v>
      </c>
      <c r="AO2042" s="10">
        <f t="shared" si="572"/>
        <v>1</v>
      </c>
      <c r="AP2042" s="11">
        <f t="shared" si="573"/>
        <v>1.4285714285714286</v>
      </c>
      <c r="AQ2042" s="91" t="s">
        <v>10290</v>
      </c>
      <c r="AR2042" s="89">
        <v>5</v>
      </c>
      <c r="AS2042" s="89">
        <v>5</v>
      </c>
      <c r="AT2042" s="10">
        <f t="shared" si="574"/>
        <v>0</v>
      </c>
      <c r="AU2042" s="87">
        <f t="shared" si="575"/>
        <v>0</v>
      </c>
      <c r="AV2042" s="15"/>
    </row>
    <row r="2043" spans="3:48" ht="50.1" customHeight="1">
      <c r="C2043" s="5"/>
      <c r="D2043" s="64" t="s">
        <v>4015</v>
      </c>
      <c r="E2043" s="65" t="s">
        <v>5282</v>
      </c>
      <c r="F2043" s="67" t="s">
        <v>4016</v>
      </c>
      <c r="G2043" s="29">
        <v>12</v>
      </c>
      <c r="H2043" s="13">
        <v>11</v>
      </c>
      <c r="I2043" s="10">
        <f t="shared" si="558"/>
        <v>1</v>
      </c>
      <c r="J2043" s="87">
        <f t="shared" si="559"/>
        <v>9.0909090909090917</v>
      </c>
      <c r="K2043" s="29">
        <v>12</v>
      </c>
      <c r="L2043" s="13">
        <v>11</v>
      </c>
      <c r="M2043" s="10">
        <f t="shared" si="560"/>
        <v>1</v>
      </c>
      <c r="N2043" s="87">
        <f t="shared" si="561"/>
        <v>9.0909090909090917</v>
      </c>
      <c r="O2043" s="29">
        <v>0</v>
      </c>
      <c r="P2043" s="13">
        <v>0</v>
      </c>
      <c r="Q2043" s="10" t="str">
        <f t="shared" si="562"/>
        <v>-</v>
      </c>
      <c r="R2043" s="87" t="str">
        <f t="shared" si="563"/>
        <v>-</v>
      </c>
      <c r="S2043" s="29">
        <v>0</v>
      </c>
      <c r="T2043" s="13">
        <v>0</v>
      </c>
      <c r="U2043" s="10" t="str">
        <f t="shared" si="564"/>
        <v>-</v>
      </c>
      <c r="V2043" s="87" t="str">
        <f t="shared" si="565"/>
        <v>-</v>
      </c>
      <c r="W2043" s="88" t="s">
        <v>5344</v>
      </c>
      <c r="X2043" s="89" t="s">
        <v>5344</v>
      </c>
      <c r="Y2043" s="89" t="s">
        <v>5344</v>
      </c>
      <c r="Z2043" s="10" t="str">
        <f t="shared" si="566"/>
        <v>-</v>
      </c>
      <c r="AA2043" s="87" t="str">
        <f t="shared" si="567"/>
        <v>-</v>
      </c>
      <c r="AB2043" s="90" t="s">
        <v>5344</v>
      </c>
      <c r="AC2043" s="89" t="s">
        <v>5344</v>
      </c>
      <c r="AD2043" s="89" t="s">
        <v>5344</v>
      </c>
      <c r="AE2043" s="10" t="str">
        <f t="shared" si="568"/>
        <v>-</v>
      </c>
      <c r="AF2043" s="11" t="str">
        <f t="shared" si="569"/>
        <v>-</v>
      </c>
      <c r="AG2043" s="91" t="s">
        <v>5344</v>
      </c>
      <c r="AH2043" s="89" t="s">
        <v>5344</v>
      </c>
      <c r="AI2043" s="89" t="s">
        <v>5344</v>
      </c>
      <c r="AJ2043" s="10" t="str">
        <f t="shared" si="570"/>
        <v>-</v>
      </c>
      <c r="AK2043" s="87" t="str">
        <f t="shared" si="571"/>
        <v>-</v>
      </c>
      <c r="AL2043" s="90" t="s">
        <v>5344</v>
      </c>
      <c r="AM2043" s="89" t="s">
        <v>5344</v>
      </c>
      <c r="AN2043" s="89" t="s">
        <v>5344</v>
      </c>
      <c r="AO2043" s="10" t="str">
        <f t="shared" si="572"/>
        <v>-</v>
      </c>
      <c r="AP2043" s="11" t="str">
        <f t="shared" si="573"/>
        <v>-</v>
      </c>
      <c r="AQ2043" s="91" t="s">
        <v>5344</v>
      </c>
      <c r="AR2043" s="89" t="s">
        <v>5344</v>
      </c>
      <c r="AS2043" s="89" t="s">
        <v>5344</v>
      </c>
      <c r="AT2043" s="10" t="str">
        <f t="shared" si="574"/>
        <v>-</v>
      </c>
      <c r="AU2043" s="87" t="str">
        <f t="shared" si="575"/>
        <v>-</v>
      </c>
      <c r="AV2043" s="15"/>
    </row>
    <row r="2044" spans="3:48" ht="50.1" customHeight="1">
      <c r="C2044" s="5"/>
      <c r="D2044" s="64" t="s">
        <v>4017</v>
      </c>
      <c r="E2044" s="65" t="s">
        <v>5283</v>
      </c>
      <c r="F2044" s="67" t="s">
        <v>4018</v>
      </c>
      <c r="G2044" s="29">
        <v>8211</v>
      </c>
      <c r="H2044" s="13">
        <v>7994</v>
      </c>
      <c r="I2044" s="10">
        <f t="shared" si="558"/>
        <v>217</v>
      </c>
      <c r="J2044" s="87">
        <f t="shared" si="559"/>
        <v>2.7145359019264448</v>
      </c>
      <c r="K2044" s="29">
        <v>4668</v>
      </c>
      <c r="L2044" s="13">
        <v>4513</v>
      </c>
      <c r="M2044" s="10">
        <f t="shared" si="560"/>
        <v>155</v>
      </c>
      <c r="N2044" s="87">
        <f t="shared" si="561"/>
        <v>3.4345224905827609</v>
      </c>
      <c r="O2044" s="29">
        <v>913</v>
      </c>
      <c r="P2044" s="13">
        <v>912</v>
      </c>
      <c r="Q2044" s="10">
        <f t="shared" si="562"/>
        <v>1</v>
      </c>
      <c r="R2044" s="87">
        <f t="shared" si="563"/>
        <v>0.10964912280701754</v>
      </c>
      <c r="S2044" s="29">
        <v>2629</v>
      </c>
      <c r="T2044" s="13">
        <v>2568</v>
      </c>
      <c r="U2044" s="10">
        <f t="shared" si="564"/>
        <v>61</v>
      </c>
      <c r="V2044" s="87">
        <f t="shared" si="565"/>
        <v>2.3753894080996885</v>
      </c>
      <c r="W2044" s="88" t="s">
        <v>10291</v>
      </c>
      <c r="X2044" s="89">
        <v>1640</v>
      </c>
      <c r="Y2044" s="89">
        <v>1638</v>
      </c>
      <c r="Z2044" s="10">
        <f t="shared" si="566"/>
        <v>2</v>
      </c>
      <c r="AA2044" s="87">
        <f t="shared" si="567"/>
        <v>0.1221001221001221</v>
      </c>
      <c r="AB2044" s="90" t="s">
        <v>10292</v>
      </c>
      <c r="AC2044" s="89">
        <v>320</v>
      </c>
      <c r="AD2044" s="89">
        <v>336</v>
      </c>
      <c r="AE2044" s="10">
        <f t="shared" si="568"/>
        <v>-16</v>
      </c>
      <c r="AF2044" s="11">
        <f t="shared" si="569"/>
        <v>-4.7619047619047619</v>
      </c>
      <c r="AG2044" s="91" t="s">
        <v>7667</v>
      </c>
      <c r="AH2044" s="89">
        <v>215</v>
      </c>
      <c r="AI2044" s="89">
        <v>248</v>
      </c>
      <c r="AJ2044" s="10">
        <f t="shared" si="570"/>
        <v>-33</v>
      </c>
      <c r="AK2044" s="87">
        <f t="shared" si="571"/>
        <v>-13.306451612903224</v>
      </c>
      <c r="AL2044" s="90" t="s">
        <v>6576</v>
      </c>
      <c r="AM2044" s="89">
        <v>144</v>
      </c>
      <c r="AN2044" s="89">
        <v>149</v>
      </c>
      <c r="AO2044" s="10">
        <f t="shared" si="572"/>
        <v>-5</v>
      </c>
      <c r="AP2044" s="11">
        <f t="shared" si="573"/>
        <v>-3.3557046979865772</v>
      </c>
      <c r="AQ2044" s="91" t="s">
        <v>10293</v>
      </c>
      <c r="AR2044" s="89">
        <v>101</v>
      </c>
      <c r="AS2044" s="89" t="s">
        <v>5344</v>
      </c>
      <c r="AT2044" s="10" t="str">
        <f t="shared" si="574"/>
        <v>-</v>
      </c>
      <c r="AU2044" s="87" t="str">
        <f t="shared" si="575"/>
        <v>-</v>
      </c>
      <c r="AV2044" s="19" t="s">
        <v>11075</v>
      </c>
    </row>
    <row r="2045" spans="3:48" ht="50.1" customHeight="1">
      <c r="C2045" s="5"/>
      <c r="D2045" s="64" t="s">
        <v>4019</v>
      </c>
      <c r="E2045" s="65" t="s">
        <v>5283</v>
      </c>
      <c r="F2045" s="67" t="s">
        <v>4020</v>
      </c>
      <c r="G2045" s="29">
        <v>4480</v>
      </c>
      <c r="H2045" s="13">
        <v>4019</v>
      </c>
      <c r="I2045" s="10">
        <f t="shared" si="558"/>
        <v>461</v>
      </c>
      <c r="J2045" s="87">
        <f t="shared" si="559"/>
        <v>11.470515053495895</v>
      </c>
      <c r="K2045" s="29">
        <v>1363</v>
      </c>
      <c r="L2045" s="13">
        <v>1676</v>
      </c>
      <c r="M2045" s="10">
        <f t="shared" si="560"/>
        <v>-313</v>
      </c>
      <c r="N2045" s="87">
        <f t="shared" si="561"/>
        <v>-18.67541766109785</v>
      </c>
      <c r="O2045" s="29">
        <v>708</v>
      </c>
      <c r="P2045" s="13">
        <v>308</v>
      </c>
      <c r="Q2045" s="10">
        <f t="shared" si="562"/>
        <v>400</v>
      </c>
      <c r="R2045" s="87">
        <f t="shared" si="563"/>
        <v>129.87012987012986</v>
      </c>
      <c r="S2045" s="29">
        <v>2409</v>
      </c>
      <c r="T2045" s="13">
        <v>2036</v>
      </c>
      <c r="U2045" s="10">
        <f t="shared" si="564"/>
        <v>373</v>
      </c>
      <c r="V2045" s="87">
        <f t="shared" si="565"/>
        <v>18.32023575638507</v>
      </c>
      <c r="W2045" s="88" t="s">
        <v>7129</v>
      </c>
      <c r="X2045" s="89">
        <v>1287</v>
      </c>
      <c r="Y2045" s="89">
        <v>1161</v>
      </c>
      <c r="Z2045" s="10">
        <f t="shared" si="566"/>
        <v>126</v>
      </c>
      <c r="AA2045" s="87">
        <f t="shared" si="567"/>
        <v>10.852713178294573</v>
      </c>
      <c r="AB2045" s="90" t="s">
        <v>7130</v>
      </c>
      <c r="AC2045" s="89">
        <v>559</v>
      </c>
      <c r="AD2045" s="89">
        <v>466</v>
      </c>
      <c r="AE2045" s="10">
        <f t="shared" si="568"/>
        <v>93</v>
      </c>
      <c r="AF2045" s="11">
        <f t="shared" si="569"/>
        <v>19.95708154506438</v>
      </c>
      <c r="AG2045" s="91" t="s">
        <v>7131</v>
      </c>
      <c r="AH2045" s="89">
        <v>229</v>
      </c>
      <c r="AI2045" s="89">
        <v>189</v>
      </c>
      <c r="AJ2045" s="10">
        <f t="shared" si="570"/>
        <v>40</v>
      </c>
      <c r="AK2045" s="87">
        <f t="shared" si="571"/>
        <v>21.164021164021165</v>
      </c>
      <c r="AL2045" s="90" t="s">
        <v>10294</v>
      </c>
      <c r="AM2045" s="89">
        <v>120</v>
      </c>
      <c r="AN2045" s="89" t="s">
        <v>5344</v>
      </c>
      <c r="AO2045" s="10" t="str">
        <f t="shared" si="572"/>
        <v>-</v>
      </c>
      <c r="AP2045" s="11" t="str">
        <f t="shared" si="573"/>
        <v>-</v>
      </c>
      <c r="AQ2045" s="91" t="s">
        <v>7132</v>
      </c>
      <c r="AR2045" s="89">
        <v>100</v>
      </c>
      <c r="AS2045" s="89">
        <v>108</v>
      </c>
      <c r="AT2045" s="10">
        <f t="shared" si="574"/>
        <v>-8</v>
      </c>
      <c r="AU2045" s="87">
        <f t="shared" si="575"/>
        <v>-7.4074074074074066</v>
      </c>
      <c r="AV2045" s="19" t="s">
        <v>10295</v>
      </c>
    </row>
    <row r="2046" spans="3:48" ht="50.1" customHeight="1">
      <c r="C2046" s="5"/>
      <c r="D2046" s="64" t="s">
        <v>4021</v>
      </c>
      <c r="E2046" s="65" t="s">
        <v>5283</v>
      </c>
      <c r="F2046" s="67" t="s">
        <v>4022</v>
      </c>
      <c r="G2046" s="29">
        <v>1204</v>
      </c>
      <c r="H2046" s="13">
        <v>1595</v>
      </c>
      <c r="I2046" s="10">
        <f t="shared" si="558"/>
        <v>-391</v>
      </c>
      <c r="J2046" s="87">
        <f t="shared" si="559"/>
        <v>-24.514106583072103</v>
      </c>
      <c r="K2046" s="29">
        <v>460</v>
      </c>
      <c r="L2046" s="13">
        <v>707</v>
      </c>
      <c r="M2046" s="10">
        <f t="shared" si="560"/>
        <v>-247</v>
      </c>
      <c r="N2046" s="87">
        <f t="shared" si="561"/>
        <v>-34.93635077793494</v>
      </c>
      <c r="O2046" s="29">
        <v>537</v>
      </c>
      <c r="P2046" s="13">
        <v>685</v>
      </c>
      <c r="Q2046" s="10">
        <f t="shared" si="562"/>
        <v>-148</v>
      </c>
      <c r="R2046" s="87">
        <f t="shared" si="563"/>
        <v>-21.605839416058394</v>
      </c>
      <c r="S2046" s="29">
        <v>207</v>
      </c>
      <c r="T2046" s="13">
        <v>203</v>
      </c>
      <c r="U2046" s="10">
        <f t="shared" si="564"/>
        <v>4</v>
      </c>
      <c r="V2046" s="87">
        <f t="shared" si="565"/>
        <v>1.9704433497536946</v>
      </c>
      <c r="W2046" s="88" t="s">
        <v>10296</v>
      </c>
      <c r="X2046" s="89">
        <v>95.944999999999993</v>
      </c>
      <c r="Y2046" s="89">
        <v>93.72</v>
      </c>
      <c r="Z2046" s="10">
        <f t="shared" si="566"/>
        <v>2.2249999999999943</v>
      </c>
      <c r="AA2046" s="87">
        <f t="shared" si="567"/>
        <v>2.3740930431071217</v>
      </c>
      <c r="AB2046" s="90" t="s">
        <v>5335</v>
      </c>
      <c r="AC2046" s="89">
        <v>80.322999999999993</v>
      </c>
      <c r="AD2046" s="89">
        <v>80.242999999999995</v>
      </c>
      <c r="AE2046" s="10">
        <f t="shared" si="568"/>
        <v>7.9999999999998295E-2</v>
      </c>
      <c r="AF2046" s="11">
        <f t="shared" si="569"/>
        <v>9.9697169846588857E-2</v>
      </c>
      <c r="AG2046" s="91" t="s">
        <v>5350</v>
      </c>
      <c r="AH2046" s="89">
        <v>27.215</v>
      </c>
      <c r="AI2046" s="89">
        <v>27.215</v>
      </c>
      <c r="AJ2046" s="10">
        <f t="shared" si="570"/>
        <v>0</v>
      </c>
      <c r="AK2046" s="87">
        <f t="shared" si="571"/>
        <v>0</v>
      </c>
      <c r="AL2046" s="90" t="s">
        <v>5376</v>
      </c>
      <c r="AM2046" s="89">
        <v>3.702</v>
      </c>
      <c r="AN2046" s="89">
        <v>1.5680000000000001</v>
      </c>
      <c r="AO2046" s="10">
        <f t="shared" si="572"/>
        <v>2.1339999999999999</v>
      </c>
      <c r="AP2046" s="11">
        <f t="shared" si="573"/>
        <v>136.09693877551018</v>
      </c>
      <c r="AQ2046" s="91" t="s">
        <v>11071</v>
      </c>
      <c r="AR2046" s="89" t="s">
        <v>5344</v>
      </c>
      <c r="AS2046" s="89" t="s">
        <v>5344</v>
      </c>
      <c r="AT2046" s="10" t="str">
        <f t="shared" si="574"/>
        <v>-</v>
      </c>
      <c r="AU2046" s="87" t="str">
        <f t="shared" si="575"/>
        <v>-</v>
      </c>
      <c r="AV2046" s="19" t="s">
        <v>11075</v>
      </c>
    </row>
    <row r="2047" spans="3:48" ht="50.1" customHeight="1">
      <c r="C2047" s="5"/>
      <c r="D2047" s="64" t="s">
        <v>4023</v>
      </c>
      <c r="E2047" s="65" t="s">
        <v>5283</v>
      </c>
      <c r="F2047" s="67" t="s">
        <v>4024</v>
      </c>
      <c r="G2047" s="29">
        <v>18273</v>
      </c>
      <c r="H2047" s="13">
        <v>17475</v>
      </c>
      <c r="I2047" s="10">
        <f t="shared" si="558"/>
        <v>798</v>
      </c>
      <c r="J2047" s="87">
        <f t="shared" si="559"/>
        <v>4.5665236051502145</v>
      </c>
      <c r="K2047" s="29">
        <v>8364</v>
      </c>
      <c r="L2047" s="13">
        <v>8933</v>
      </c>
      <c r="M2047" s="10">
        <f t="shared" si="560"/>
        <v>-569</v>
      </c>
      <c r="N2047" s="87">
        <f t="shared" si="561"/>
        <v>-6.3696406582335161</v>
      </c>
      <c r="O2047" s="29">
        <v>3618</v>
      </c>
      <c r="P2047" s="13">
        <v>3614</v>
      </c>
      <c r="Q2047" s="10">
        <f t="shared" si="562"/>
        <v>4</v>
      </c>
      <c r="R2047" s="87">
        <f t="shared" si="563"/>
        <v>0.11068068622025456</v>
      </c>
      <c r="S2047" s="29">
        <v>6291</v>
      </c>
      <c r="T2047" s="13">
        <v>4928</v>
      </c>
      <c r="U2047" s="10">
        <f t="shared" si="564"/>
        <v>1363</v>
      </c>
      <c r="V2047" s="87">
        <f t="shared" si="565"/>
        <v>27.658279220779221</v>
      </c>
      <c r="W2047" s="88" t="s">
        <v>10297</v>
      </c>
      <c r="X2047" s="89">
        <v>2281</v>
      </c>
      <c r="Y2047" s="89">
        <v>1000</v>
      </c>
      <c r="Z2047" s="10">
        <f t="shared" si="566"/>
        <v>1281</v>
      </c>
      <c r="AA2047" s="87">
        <f t="shared" si="567"/>
        <v>128.1</v>
      </c>
      <c r="AB2047" s="90" t="s">
        <v>10298</v>
      </c>
      <c r="AC2047" s="89">
        <v>1343</v>
      </c>
      <c r="AD2047" s="89">
        <v>1357</v>
      </c>
      <c r="AE2047" s="10">
        <f t="shared" si="568"/>
        <v>-14</v>
      </c>
      <c r="AF2047" s="11">
        <f t="shared" si="569"/>
        <v>-1.0316875460574797</v>
      </c>
      <c r="AG2047" s="91" t="s">
        <v>10299</v>
      </c>
      <c r="AH2047" s="89">
        <v>497</v>
      </c>
      <c r="AI2047" s="89">
        <v>519</v>
      </c>
      <c r="AJ2047" s="10">
        <f t="shared" si="570"/>
        <v>-22</v>
      </c>
      <c r="AK2047" s="87">
        <f t="shared" si="571"/>
        <v>-4.2389210019267818</v>
      </c>
      <c r="AL2047" s="90" t="s">
        <v>10300</v>
      </c>
      <c r="AM2047" s="89">
        <v>451</v>
      </c>
      <c r="AN2047" s="89">
        <v>451</v>
      </c>
      <c r="AO2047" s="10">
        <f t="shared" si="572"/>
        <v>0</v>
      </c>
      <c r="AP2047" s="11">
        <f t="shared" si="573"/>
        <v>0</v>
      </c>
      <c r="AQ2047" s="91" t="s">
        <v>10301</v>
      </c>
      <c r="AR2047" s="89">
        <v>391</v>
      </c>
      <c r="AS2047" s="89">
        <v>417</v>
      </c>
      <c r="AT2047" s="10">
        <f t="shared" si="574"/>
        <v>-26</v>
      </c>
      <c r="AU2047" s="87">
        <f t="shared" si="575"/>
        <v>-6.2350119904076742</v>
      </c>
      <c r="AV2047" s="19" t="s">
        <v>10302</v>
      </c>
    </row>
    <row r="2048" spans="3:48" ht="50.1" customHeight="1">
      <c r="C2048" s="5"/>
      <c r="D2048" s="64" t="s">
        <v>4025</v>
      </c>
      <c r="E2048" s="65" t="s">
        <v>5283</v>
      </c>
      <c r="F2048" s="67" t="s">
        <v>4026</v>
      </c>
      <c r="G2048" s="29">
        <v>10100</v>
      </c>
      <c r="H2048" s="13">
        <v>10082</v>
      </c>
      <c r="I2048" s="10">
        <f t="shared" si="558"/>
        <v>18</v>
      </c>
      <c r="J2048" s="87">
        <f t="shared" si="559"/>
        <v>0.17853600476096013</v>
      </c>
      <c r="K2048" s="29">
        <v>2885</v>
      </c>
      <c r="L2048" s="13">
        <v>2885</v>
      </c>
      <c r="M2048" s="10">
        <f t="shared" si="560"/>
        <v>0</v>
      </c>
      <c r="N2048" s="87">
        <f t="shared" si="561"/>
        <v>0</v>
      </c>
      <c r="O2048" s="29">
        <v>3143</v>
      </c>
      <c r="P2048" s="13">
        <v>3443</v>
      </c>
      <c r="Q2048" s="10">
        <f t="shared" si="562"/>
        <v>-300</v>
      </c>
      <c r="R2048" s="87">
        <f t="shared" si="563"/>
        <v>-8.713331397037468</v>
      </c>
      <c r="S2048" s="29">
        <v>4072</v>
      </c>
      <c r="T2048" s="13">
        <v>3754</v>
      </c>
      <c r="U2048" s="10">
        <f t="shared" si="564"/>
        <v>318</v>
      </c>
      <c r="V2048" s="87">
        <f t="shared" si="565"/>
        <v>8.4709643047416083</v>
      </c>
      <c r="W2048" s="88" t="s">
        <v>5389</v>
      </c>
      <c r="X2048" s="89">
        <v>2546</v>
      </c>
      <c r="Y2048" s="89">
        <v>2535</v>
      </c>
      <c r="Z2048" s="10">
        <f t="shared" si="566"/>
        <v>11</v>
      </c>
      <c r="AA2048" s="87">
        <f t="shared" si="567"/>
        <v>0.43392504930966469</v>
      </c>
      <c r="AB2048" s="90" t="s">
        <v>5335</v>
      </c>
      <c r="AC2048" s="89">
        <v>724</v>
      </c>
      <c r="AD2048" s="89">
        <v>724</v>
      </c>
      <c r="AE2048" s="10">
        <f t="shared" si="568"/>
        <v>0</v>
      </c>
      <c r="AF2048" s="11">
        <f t="shared" si="569"/>
        <v>0</v>
      </c>
      <c r="AG2048" s="91" t="s">
        <v>5990</v>
      </c>
      <c r="AH2048" s="89">
        <v>500</v>
      </c>
      <c r="AI2048" s="89">
        <v>200</v>
      </c>
      <c r="AJ2048" s="10">
        <f t="shared" si="570"/>
        <v>300</v>
      </c>
      <c r="AK2048" s="87">
        <f t="shared" si="571"/>
        <v>150</v>
      </c>
      <c r="AL2048" s="90" t="s">
        <v>10303</v>
      </c>
      <c r="AM2048" s="89">
        <v>101</v>
      </c>
      <c r="AN2048" s="89">
        <v>100</v>
      </c>
      <c r="AO2048" s="10">
        <f t="shared" si="572"/>
        <v>1</v>
      </c>
      <c r="AP2048" s="11">
        <f t="shared" si="573"/>
        <v>1</v>
      </c>
      <c r="AQ2048" s="91" t="s">
        <v>10304</v>
      </c>
      <c r="AR2048" s="89">
        <v>81</v>
      </c>
      <c r="AS2048" s="89">
        <v>81</v>
      </c>
      <c r="AT2048" s="10">
        <f t="shared" si="574"/>
        <v>0</v>
      </c>
      <c r="AU2048" s="87">
        <f t="shared" si="575"/>
        <v>0</v>
      </c>
      <c r="AV2048" s="19" t="s">
        <v>7133</v>
      </c>
    </row>
    <row r="2049" spans="3:48" ht="50.1" customHeight="1">
      <c r="C2049" s="5"/>
      <c r="D2049" s="64" t="s">
        <v>4027</v>
      </c>
      <c r="E2049" s="65" t="s">
        <v>5283</v>
      </c>
      <c r="F2049" s="67" t="s">
        <v>4028</v>
      </c>
      <c r="G2049" s="29">
        <v>13625</v>
      </c>
      <c r="H2049" s="13">
        <v>13617</v>
      </c>
      <c r="I2049" s="10">
        <f t="shared" si="558"/>
        <v>8</v>
      </c>
      <c r="J2049" s="87">
        <f t="shared" si="559"/>
        <v>5.8750091797018435E-2</v>
      </c>
      <c r="K2049" s="29">
        <v>3006</v>
      </c>
      <c r="L2049" s="13">
        <v>3203</v>
      </c>
      <c r="M2049" s="10">
        <f t="shared" si="560"/>
        <v>-197</v>
      </c>
      <c r="N2049" s="87">
        <f t="shared" si="561"/>
        <v>-6.150483921323759</v>
      </c>
      <c r="O2049" s="29">
        <v>2613</v>
      </c>
      <c r="P2049" s="13">
        <v>3009</v>
      </c>
      <c r="Q2049" s="10">
        <f t="shared" si="562"/>
        <v>-396</v>
      </c>
      <c r="R2049" s="87">
        <f t="shared" si="563"/>
        <v>-13.160518444666003</v>
      </c>
      <c r="S2049" s="29">
        <v>8006</v>
      </c>
      <c r="T2049" s="13">
        <v>7405</v>
      </c>
      <c r="U2049" s="10">
        <f t="shared" si="564"/>
        <v>601</v>
      </c>
      <c r="V2049" s="87">
        <f t="shared" si="565"/>
        <v>8.1161377447670482</v>
      </c>
      <c r="W2049" s="88" t="s">
        <v>5607</v>
      </c>
      <c r="X2049" s="89">
        <v>2358</v>
      </c>
      <c r="Y2049" s="89">
        <v>2351</v>
      </c>
      <c r="Z2049" s="10">
        <f t="shared" si="566"/>
        <v>7</v>
      </c>
      <c r="AA2049" s="87">
        <f t="shared" si="567"/>
        <v>0.29774564015312632</v>
      </c>
      <c r="AB2049" s="90" t="s">
        <v>8016</v>
      </c>
      <c r="AC2049" s="89">
        <v>2001</v>
      </c>
      <c r="AD2049" s="89">
        <v>1500</v>
      </c>
      <c r="AE2049" s="10">
        <f t="shared" si="568"/>
        <v>501</v>
      </c>
      <c r="AF2049" s="11">
        <f t="shared" si="569"/>
        <v>33.4</v>
      </c>
      <c r="AG2049" s="91" t="s">
        <v>5342</v>
      </c>
      <c r="AH2049" s="89">
        <v>1162</v>
      </c>
      <c r="AI2049" s="89">
        <v>980</v>
      </c>
      <c r="AJ2049" s="10">
        <f t="shared" si="570"/>
        <v>182</v>
      </c>
      <c r="AK2049" s="87">
        <f t="shared" si="571"/>
        <v>18.571428571428573</v>
      </c>
      <c r="AL2049" s="90" t="s">
        <v>10305</v>
      </c>
      <c r="AM2049" s="89">
        <v>806</v>
      </c>
      <c r="AN2049" s="89">
        <v>780</v>
      </c>
      <c r="AO2049" s="10">
        <f t="shared" si="572"/>
        <v>26</v>
      </c>
      <c r="AP2049" s="11">
        <f t="shared" si="573"/>
        <v>3.3333333333333335</v>
      </c>
      <c r="AQ2049" s="91" t="s">
        <v>5335</v>
      </c>
      <c r="AR2049" s="89">
        <v>588</v>
      </c>
      <c r="AS2049" s="89">
        <v>588</v>
      </c>
      <c r="AT2049" s="10">
        <f t="shared" si="574"/>
        <v>0</v>
      </c>
      <c r="AU2049" s="87">
        <f t="shared" si="575"/>
        <v>0</v>
      </c>
      <c r="AV2049" s="21" t="s">
        <v>7134</v>
      </c>
    </row>
    <row r="2050" spans="3:48" ht="50.1" customHeight="1">
      <c r="C2050" s="5"/>
      <c r="D2050" s="64" t="s">
        <v>4029</v>
      </c>
      <c r="E2050" s="65" t="s">
        <v>5283</v>
      </c>
      <c r="F2050" s="67" t="s">
        <v>4030</v>
      </c>
      <c r="G2050" s="29">
        <v>7704</v>
      </c>
      <c r="H2050" s="13">
        <v>7912</v>
      </c>
      <c r="I2050" s="10">
        <f t="shared" si="558"/>
        <v>-208</v>
      </c>
      <c r="J2050" s="87">
        <f t="shared" si="559"/>
        <v>-2.6289180990899901</v>
      </c>
      <c r="K2050" s="29">
        <v>3827</v>
      </c>
      <c r="L2050" s="13">
        <v>3828</v>
      </c>
      <c r="M2050" s="10">
        <f t="shared" si="560"/>
        <v>-1</v>
      </c>
      <c r="N2050" s="87">
        <f t="shared" si="561"/>
        <v>-2.6123301985370953E-2</v>
      </c>
      <c r="O2050" s="29">
        <v>813</v>
      </c>
      <c r="P2050" s="13">
        <v>814</v>
      </c>
      <c r="Q2050" s="10">
        <f t="shared" si="562"/>
        <v>-1</v>
      </c>
      <c r="R2050" s="87">
        <f t="shared" si="563"/>
        <v>-0.12285012285012285</v>
      </c>
      <c r="S2050" s="29">
        <v>3063</v>
      </c>
      <c r="T2050" s="13">
        <v>3271</v>
      </c>
      <c r="U2050" s="10">
        <f t="shared" si="564"/>
        <v>-208</v>
      </c>
      <c r="V2050" s="87">
        <f t="shared" si="565"/>
        <v>-6.3589116478141232</v>
      </c>
      <c r="W2050" s="88" t="s">
        <v>5389</v>
      </c>
      <c r="X2050" s="89">
        <v>2151</v>
      </c>
      <c r="Y2050" s="89">
        <v>2301</v>
      </c>
      <c r="Z2050" s="10">
        <f t="shared" si="566"/>
        <v>-150</v>
      </c>
      <c r="AA2050" s="87">
        <f t="shared" si="567"/>
        <v>-6.5189048239895699</v>
      </c>
      <c r="AB2050" s="90" t="s">
        <v>5557</v>
      </c>
      <c r="AC2050" s="89">
        <v>504</v>
      </c>
      <c r="AD2050" s="89">
        <v>532</v>
      </c>
      <c r="AE2050" s="10">
        <f t="shared" si="568"/>
        <v>-28</v>
      </c>
      <c r="AF2050" s="11">
        <f t="shared" si="569"/>
        <v>-5.2631578947368416</v>
      </c>
      <c r="AG2050" s="91" t="s">
        <v>5642</v>
      </c>
      <c r="AH2050" s="89">
        <v>200</v>
      </c>
      <c r="AI2050" s="89">
        <v>250</v>
      </c>
      <c r="AJ2050" s="10">
        <f t="shared" si="570"/>
        <v>-50</v>
      </c>
      <c r="AK2050" s="87">
        <f t="shared" si="571"/>
        <v>-20</v>
      </c>
      <c r="AL2050" s="90" t="s">
        <v>7135</v>
      </c>
      <c r="AM2050" s="89">
        <v>98</v>
      </c>
      <c r="AN2050" s="89">
        <v>113</v>
      </c>
      <c r="AO2050" s="10">
        <f t="shared" si="572"/>
        <v>-15</v>
      </c>
      <c r="AP2050" s="11">
        <f t="shared" si="573"/>
        <v>-13.274336283185843</v>
      </c>
      <c r="AQ2050" s="91" t="s">
        <v>5635</v>
      </c>
      <c r="AR2050" s="89">
        <v>49</v>
      </c>
      <c r="AS2050" s="89">
        <v>14</v>
      </c>
      <c r="AT2050" s="10">
        <f t="shared" si="574"/>
        <v>35</v>
      </c>
      <c r="AU2050" s="87">
        <f t="shared" si="575"/>
        <v>250</v>
      </c>
      <c r="AV2050" s="19" t="s">
        <v>10306</v>
      </c>
    </row>
    <row r="2051" spans="3:48" ht="50.1" customHeight="1">
      <c r="C2051" s="5"/>
      <c r="D2051" s="64" t="s">
        <v>4031</v>
      </c>
      <c r="E2051" s="65" t="s">
        <v>5283</v>
      </c>
      <c r="F2051" s="67" t="s">
        <v>4032</v>
      </c>
      <c r="G2051" s="29">
        <v>23412</v>
      </c>
      <c r="H2051" s="13">
        <v>23083</v>
      </c>
      <c r="I2051" s="10">
        <f t="shared" si="558"/>
        <v>329</v>
      </c>
      <c r="J2051" s="87">
        <f t="shared" si="559"/>
        <v>1.4252913399471472</v>
      </c>
      <c r="K2051" s="29">
        <v>8381</v>
      </c>
      <c r="L2051" s="13">
        <v>8145</v>
      </c>
      <c r="M2051" s="10">
        <f t="shared" si="560"/>
        <v>236</v>
      </c>
      <c r="N2051" s="87">
        <f t="shared" si="561"/>
        <v>2.8974831184775938</v>
      </c>
      <c r="O2051" s="29">
        <v>8718</v>
      </c>
      <c r="P2051" s="13">
        <v>8705</v>
      </c>
      <c r="Q2051" s="10">
        <f t="shared" si="562"/>
        <v>13</v>
      </c>
      <c r="R2051" s="87">
        <f t="shared" si="563"/>
        <v>0.14933946008041354</v>
      </c>
      <c r="S2051" s="29">
        <v>6314</v>
      </c>
      <c r="T2051" s="13">
        <v>6233</v>
      </c>
      <c r="U2051" s="10">
        <f t="shared" si="564"/>
        <v>81</v>
      </c>
      <c r="V2051" s="87">
        <f t="shared" si="565"/>
        <v>1.2995347344777797</v>
      </c>
      <c r="W2051" s="88" t="s">
        <v>5557</v>
      </c>
      <c r="X2051" s="89">
        <v>2950</v>
      </c>
      <c r="Y2051" s="89">
        <v>3023</v>
      </c>
      <c r="Z2051" s="10">
        <f t="shared" si="566"/>
        <v>-73</v>
      </c>
      <c r="AA2051" s="87">
        <f t="shared" si="567"/>
        <v>-2.4148197155143896</v>
      </c>
      <c r="AB2051" s="90" t="s">
        <v>5389</v>
      </c>
      <c r="AC2051" s="89">
        <v>1357</v>
      </c>
      <c r="AD2051" s="89">
        <v>1356</v>
      </c>
      <c r="AE2051" s="10">
        <f t="shared" si="568"/>
        <v>1</v>
      </c>
      <c r="AF2051" s="11">
        <f t="shared" si="569"/>
        <v>7.3746312684365781E-2</v>
      </c>
      <c r="AG2051" s="91" t="s">
        <v>5335</v>
      </c>
      <c r="AH2051" s="89">
        <v>566</v>
      </c>
      <c r="AI2051" s="89">
        <v>566</v>
      </c>
      <c r="AJ2051" s="10">
        <f t="shared" si="570"/>
        <v>0</v>
      </c>
      <c r="AK2051" s="87">
        <f t="shared" si="571"/>
        <v>0</v>
      </c>
      <c r="AL2051" s="90" t="s">
        <v>7136</v>
      </c>
      <c r="AM2051" s="89">
        <v>434</v>
      </c>
      <c r="AN2051" s="89">
        <v>371</v>
      </c>
      <c r="AO2051" s="10">
        <f t="shared" si="572"/>
        <v>63</v>
      </c>
      <c r="AP2051" s="11">
        <f t="shared" si="573"/>
        <v>16.981132075471699</v>
      </c>
      <c r="AQ2051" s="91" t="s">
        <v>7137</v>
      </c>
      <c r="AR2051" s="89">
        <v>262</v>
      </c>
      <c r="AS2051" s="89">
        <v>287</v>
      </c>
      <c r="AT2051" s="10">
        <f t="shared" si="574"/>
        <v>-25</v>
      </c>
      <c r="AU2051" s="87">
        <f t="shared" si="575"/>
        <v>-8.7108013937282234</v>
      </c>
      <c r="AV2051" s="19" t="s">
        <v>10307</v>
      </c>
    </row>
    <row r="2052" spans="3:48" ht="50.1" customHeight="1">
      <c r="C2052" s="5"/>
      <c r="D2052" s="64" t="s">
        <v>4033</v>
      </c>
      <c r="E2052" s="65" t="s">
        <v>5283</v>
      </c>
      <c r="F2052" s="67" t="s">
        <v>4034</v>
      </c>
      <c r="G2052" s="29">
        <v>3039</v>
      </c>
      <c r="H2052" s="13">
        <v>3032</v>
      </c>
      <c r="I2052" s="10">
        <f t="shared" si="558"/>
        <v>7</v>
      </c>
      <c r="J2052" s="87">
        <f t="shared" si="559"/>
        <v>0.23087071240105542</v>
      </c>
      <c r="K2052" s="29">
        <v>1912</v>
      </c>
      <c r="L2052" s="13">
        <v>1957</v>
      </c>
      <c r="M2052" s="10">
        <f t="shared" si="560"/>
        <v>-45</v>
      </c>
      <c r="N2052" s="87">
        <f t="shared" si="561"/>
        <v>-2.2994379151762905</v>
      </c>
      <c r="O2052" s="29">
        <v>380</v>
      </c>
      <c r="P2052" s="13">
        <v>380</v>
      </c>
      <c r="Q2052" s="10">
        <f t="shared" si="562"/>
        <v>0</v>
      </c>
      <c r="R2052" s="87">
        <f t="shared" si="563"/>
        <v>0</v>
      </c>
      <c r="S2052" s="29">
        <v>747</v>
      </c>
      <c r="T2052" s="13">
        <v>696</v>
      </c>
      <c r="U2052" s="10">
        <f t="shared" si="564"/>
        <v>51</v>
      </c>
      <c r="V2052" s="87">
        <f t="shared" si="565"/>
        <v>7.3275862068965507</v>
      </c>
      <c r="W2052" s="88" t="s">
        <v>10308</v>
      </c>
      <c r="X2052" s="89">
        <v>320</v>
      </c>
      <c r="Y2052" s="89">
        <v>320</v>
      </c>
      <c r="Z2052" s="10">
        <f t="shared" si="566"/>
        <v>0</v>
      </c>
      <c r="AA2052" s="87">
        <f t="shared" si="567"/>
        <v>0</v>
      </c>
      <c r="AB2052" s="90" t="s">
        <v>10309</v>
      </c>
      <c r="AC2052" s="89">
        <v>180</v>
      </c>
      <c r="AD2052" s="89">
        <v>120</v>
      </c>
      <c r="AE2052" s="10">
        <f t="shared" si="568"/>
        <v>60</v>
      </c>
      <c r="AF2052" s="11">
        <f t="shared" si="569"/>
        <v>50</v>
      </c>
      <c r="AG2052" s="91" t="s">
        <v>10310</v>
      </c>
      <c r="AH2052" s="89">
        <v>155</v>
      </c>
      <c r="AI2052" s="89">
        <v>155</v>
      </c>
      <c r="AJ2052" s="10">
        <f t="shared" si="570"/>
        <v>0</v>
      </c>
      <c r="AK2052" s="87">
        <f t="shared" si="571"/>
        <v>0</v>
      </c>
      <c r="AL2052" s="90" t="s">
        <v>10311</v>
      </c>
      <c r="AM2052" s="89">
        <v>55</v>
      </c>
      <c r="AN2052" s="89">
        <v>55</v>
      </c>
      <c r="AO2052" s="10">
        <f t="shared" si="572"/>
        <v>0</v>
      </c>
      <c r="AP2052" s="11">
        <f t="shared" si="573"/>
        <v>0</v>
      </c>
      <c r="AQ2052" s="91" t="s">
        <v>10312</v>
      </c>
      <c r="AR2052" s="89">
        <v>16</v>
      </c>
      <c r="AS2052" s="89">
        <v>28</v>
      </c>
      <c r="AT2052" s="10">
        <f t="shared" si="574"/>
        <v>-12</v>
      </c>
      <c r="AU2052" s="87">
        <f t="shared" si="575"/>
        <v>-42.857142857142854</v>
      </c>
      <c r="AV2052" s="19" t="s">
        <v>10313</v>
      </c>
    </row>
    <row r="2053" spans="3:48" ht="50.1" customHeight="1">
      <c r="C2053" s="5"/>
      <c r="D2053" s="64" t="s">
        <v>4035</v>
      </c>
      <c r="E2053" s="65" t="s">
        <v>5283</v>
      </c>
      <c r="F2053" s="67" t="s">
        <v>4036</v>
      </c>
      <c r="G2053" s="29">
        <v>5123</v>
      </c>
      <c r="H2053" s="13">
        <v>4945</v>
      </c>
      <c r="I2053" s="10">
        <f t="shared" si="558"/>
        <v>178</v>
      </c>
      <c r="J2053" s="87">
        <f t="shared" si="559"/>
        <v>3.5995955510616788</v>
      </c>
      <c r="K2053" s="29">
        <v>2560</v>
      </c>
      <c r="L2053" s="13">
        <v>2600</v>
      </c>
      <c r="M2053" s="10">
        <f t="shared" si="560"/>
        <v>-40</v>
      </c>
      <c r="N2053" s="87">
        <f t="shared" si="561"/>
        <v>-1.5384615384615385</v>
      </c>
      <c r="O2053" s="29">
        <v>1260</v>
      </c>
      <c r="P2053" s="13">
        <v>1258</v>
      </c>
      <c r="Q2053" s="10">
        <f t="shared" si="562"/>
        <v>2</v>
      </c>
      <c r="R2053" s="87">
        <f t="shared" si="563"/>
        <v>0.1589825119236884</v>
      </c>
      <c r="S2053" s="29">
        <v>1303</v>
      </c>
      <c r="T2053" s="13">
        <v>1087</v>
      </c>
      <c r="U2053" s="10">
        <f t="shared" si="564"/>
        <v>216</v>
      </c>
      <c r="V2053" s="87">
        <f t="shared" si="565"/>
        <v>19.871205151793927</v>
      </c>
      <c r="W2053" s="88" t="s">
        <v>10314</v>
      </c>
      <c r="X2053" s="89">
        <v>625</v>
      </c>
      <c r="Y2053" s="89">
        <v>458</v>
      </c>
      <c r="Z2053" s="10">
        <f t="shared" si="566"/>
        <v>167</v>
      </c>
      <c r="AA2053" s="87">
        <f t="shared" si="567"/>
        <v>36.462882096069869</v>
      </c>
      <c r="AB2053" s="90" t="s">
        <v>10315</v>
      </c>
      <c r="AC2053" s="89">
        <v>160</v>
      </c>
      <c r="AD2053" s="89">
        <v>154</v>
      </c>
      <c r="AE2053" s="10">
        <f t="shared" si="568"/>
        <v>6</v>
      </c>
      <c r="AF2053" s="11">
        <f t="shared" si="569"/>
        <v>3.8961038961038961</v>
      </c>
      <c r="AG2053" s="91" t="s">
        <v>10316</v>
      </c>
      <c r="AH2053" s="89">
        <v>117</v>
      </c>
      <c r="AI2053" s="89">
        <v>117</v>
      </c>
      <c r="AJ2053" s="10">
        <f t="shared" si="570"/>
        <v>0</v>
      </c>
      <c r="AK2053" s="87">
        <f t="shared" si="571"/>
        <v>0</v>
      </c>
      <c r="AL2053" s="90" t="s">
        <v>10317</v>
      </c>
      <c r="AM2053" s="89">
        <v>90</v>
      </c>
      <c r="AN2053" s="89">
        <v>90</v>
      </c>
      <c r="AO2053" s="10">
        <f t="shared" si="572"/>
        <v>0</v>
      </c>
      <c r="AP2053" s="11">
        <f t="shared" si="573"/>
        <v>0</v>
      </c>
      <c r="AQ2053" s="91" t="s">
        <v>10318</v>
      </c>
      <c r="AR2053" s="89">
        <v>76</v>
      </c>
      <c r="AS2053" s="89">
        <v>81</v>
      </c>
      <c r="AT2053" s="10">
        <f t="shared" si="574"/>
        <v>-5</v>
      </c>
      <c r="AU2053" s="87">
        <f t="shared" si="575"/>
        <v>-6.1728395061728394</v>
      </c>
      <c r="AV2053" s="19" t="s">
        <v>10319</v>
      </c>
    </row>
    <row r="2054" spans="3:48" ht="50.1" customHeight="1">
      <c r="C2054" s="5"/>
      <c r="D2054" s="64" t="s">
        <v>4037</v>
      </c>
      <c r="E2054" s="65" t="s">
        <v>5283</v>
      </c>
      <c r="F2054" s="67" t="s">
        <v>4038</v>
      </c>
      <c r="G2054" s="29">
        <v>3591</v>
      </c>
      <c r="H2054" s="13">
        <v>3843</v>
      </c>
      <c r="I2054" s="10">
        <f t="shared" si="558"/>
        <v>-252</v>
      </c>
      <c r="J2054" s="87">
        <f t="shared" si="559"/>
        <v>-6.557377049180328</v>
      </c>
      <c r="K2054" s="29">
        <v>1406</v>
      </c>
      <c r="L2054" s="13">
        <v>1403</v>
      </c>
      <c r="M2054" s="10">
        <f t="shared" si="560"/>
        <v>3</v>
      </c>
      <c r="N2054" s="87">
        <f t="shared" si="561"/>
        <v>0.21382751247327159</v>
      </c>
      <c r="O2054" s="29">
        <v>1016</v>
      </c>
      <c r="P2054" s="13">
        <v>896</v>
      </c>
      <c r="Q2054" s="10">
        <f t="shared" si="562"/>
        <v>120</v>
      </c>
      <c r="R2054" s="87">
        <f t="shared" si="563"/>
        <v>13.392857142857142</v>
      </c>
      <c r="S2054" s="29">
        <v>1169</v>
      </c>
      <c r="T2054" s="13">
        <v>1544</v>
      </c>
      <c r="U2054" s="10">
        <f t="shared" si="564"/>
        <v>-375</v>
      </c>
      <c r="V2054" s="87">
        <f t="shared" si="565"/>
        <v>-24.287564766839377</v>
      </c>
      <c r="W2054" s="88" t="s">
        <v>5907</v>
      </c>
      <c r="X2054" s="89">
        <v>404</v>
      </c>
      <c r="Y2054" s="89">
        <v>404</v>
      </c>
      <c r="Z2054" s="10">
        <f t="shared" si="566"/>
        <v>0</v>
      </c>
      <c r="AA2054" s="87">
        <f t="shared" si="567"/>
        <v>0</v>
      </c>
      <c r="AB2054" s="90" t="s">
        <v>7138</v>
      </c>
      <c r="AC2054" s="89">
        <v>378</v>
      </c>
      <c r="AD2054" s="89">
        <v>749</v>
      </c>
      <c r="AE2054" s="10">
        <f t="shared" si="568"/>
        <v>-371</v>
      </c>
      <c r="AF2054" s="11">
        <f t="shared" si="569"/>
        <v>-49.532710280373834</v>
      </c>
      <c r="AG2054" s="91" t="s">
        <v>7139</v>
      </c>
      <c r="AH2054" s="89">
        <v>173</v>
      </c>
      <c r="AI2054" s="89">
        <v>186</v>
      </c>
      <c r="AJ2054" s="10">
        <f t="shared" si="570"/>
        <v>-13</v>
      </c>
      <c r="AK2054" s="87">
        <f t="shared" si="571"/>
        <v>-6.9892473118279561</v>
      </c>
      <c r="AL2054" s="90" t="s">
        <v>5389</v>
      </c>
      <c r="AM2054" s="89">
        <v>147</v>
      </c>
      <c r="AN2054" s="89">
        <v>147</v>
      </c>
      <c r="AO2054" s="10">
        <f t="shared" si="572"/>
        <v>0</v>
      </c>
      <c r="AP2054" s="11">
        <f t="shared" si="573"/>
        <v>0</v>
      </c>
      <c r="AQ2054" s="91" t="s">
        <v>6782</v>
      </c>
      <c r="AR2054" s="89">
        <v>35</v>
      </c>
      <c r="AS2054" s="89">
        <v>30</v>
      </c>
      <c r="AT2054" s="10">
        <f t="shared" si="574"/>
        <v>5</v>
      </c>
      <c r="AU2054" s="87">
        <f t="shared" si="575"/>
        <v>16.666666666666664</v>
      </c>
      <c r="AV2054" s="19" t="s">
        <v>7140</v>
      </c>
    </row>
    <row r="2055" spans="3:48" ht="50.1" customHeight="1">
      <c r="C2055" s="5"/>
      <c r="D2055" s="64" t="s">
        <v>4039</v>
      </c>
      <c r="E2055" s="65" t="s">
        <v>5283</v>
      </c>
      <c r="F2055" s="67" t="s">
        <v>4040</v>
      </c>
      <c r="G2055" s="29">
        <v>3600</v>
      </c>
      <c r="H2055" s="13">
        <v>4174</v>
      </c>
      <c r="I2055" s="10">
        <f t="shared" si="558"/>
        <v>-574</v>
      </c>
      <c r="J2055" s="87">
        <f t="shared" si="559"/>
        <v>-13.751796837565882</v>
      </c>
      <c r="K2055" s="29">
        <v>1970</v>
      </c>
      <c r="L2055" s="13">
        <v>2367</v>
      </c>
      <c r="M2055" s="10">
        <f t="shared" si="560"/>
        <v>-397</v>
      </c>
      <c r="N2055" s="87">
        <f t="shared" si="561"/>
        <v>-16.772285593578371</v>
      </c>
      <c r="O2055" s="29">
        <v>524</v>
      </c>
      <c r="P2055" s="13">
        <v>700</v>
      </c>
      <c r="Q2055" s="10">
        <f t="shared" si="562"/>
        <v>-176</v>
      </c>
      <c r="R2055" s="87">
        <f t="shared" si="563"/>
        <v>-25.142857142857146</v>
      </c>
      <c r="S2055" s="29">
        <v>1106</v>
      </c>
      <c r="T2055" s="13">
        <v>1107</v>
      </c>
      <c r="U2055" s="10">
        <f t="shared" si="564"/>
        <v>-1</v>
      </c>
      <c r="V2055" s="87">
        <f t="shared" si="565"/>
        <v>-9.0334236675700091E-2</v>
      </c>
      <c r="W2055" s="88" t="s">
        <v>7143</v>
      </c>
      <c r="X2055" s="89">
        <v>462</v>
      </c>
      <c r="Y2055" s="89">
        <v>462</v>
      </c>
      <c r="Z2055" s="10">
        <f t="shared" si="566"/>
        <v>0</v>
      </c>
      <c r="AA2055" s="87">
        <f t="shared" si="567"/>
        <v>0</v>
      </c>
      <c r="AB2055" s="90" t="s">
        <v>5335</v>
      </c>
      <c r="AC2055" s="89">
        <v>300</v>
      </c>
      <c r="AD2055" s="89">
        <v>300</v>
      </c>
      <c r="AE2055" s="10">
        <f t="shared" si="568"/>
        <v>0</v>
      </c>
      <c r="AF2055" s="11">
        <f t="shared" si="569"/>
        <v>0</v>
      </c>
      <c r="AG2055" s="91" t="s">
        <v>8134</v>
      </c>
      <c r="AH2055" s="89">
        <v>211</v>
      </c>
      <c r="AI2055" s="89">
        <v>211</v>
      </c>
      <c r="AJ2055" s="10">
        <f t="shared" si="570"/>
        <v>0</v>
      </c>
      <c r="AK2055" s="87">
        <f t="shared" si="571"/>
        <v>0</v>
      </c>
      <c r="AL2055" s="90" t="s">
        <v>10320</v>
      </c>
      <c r="AM2055" s="89">
        <v>80</v>
      </c>
      <c r="AN2055" s="89">
        <v>80</v>
      </c>
      <c r="AO2055" s="10">
        <f t="shared" si="572"/>
        <v>0</v>
      </c>
      <c r="AP2055" s="11">
        <f t="shared" si="573"/>
        <v>0</v>
      </c>
      <c r="AQ2055" s="91" t="s">
        <v>5489</v>
      </c>
      <c r="AR2055" s="89">
        <v>36</v>
      </c>
      <c r="AS2055" s="89">
        <v>36</v>
      </c>
      <c r="AT2055" s="10">
        <f t="shared" si="574"/>
        <v>0</v>
      </c>
      <c r="AU2055" s="87">
        <f t="shared" si="575"/>
        <v>0</v>
      </c>
      <c r="AV2055" s="17" t="s">
        <v>7141</v>
      </c>
    </row>
    <row r="2056" spans="3:48" ht="50.1" customHeight="1">
      <c r="C2056" s="5"/>
      <c r="D2056" s="64" t="s">
        <v>4041</v>
      </c>
      <c r="E2056" s="65" t="s">
        <v>5283</v>
      </c>
      <c r="F2056" s="67" t="s">
        <v>4042</v>
      </c>
      <c r="G2056" s="29">
        <v>8721</v>
      </c>
      <c r="H2056" s="13">
        <v>8613</v>
      </c>
      <c r="I2056" s="10">
        <f t="shared" si="558"/>
        <v>108</v>
      </c>
      <c r="J2056" s="87">
        <f t="shared" si="559"/>
        <v>1.2539184952978055</v>
      </c>
      <c r="K2056" s="29">
        <v>3066</v>
      </c>
      <c r="L2056" s="13">
        <v>3261</v>
      </c>
      <c r="M2056" s="10">
        <f t="shared" si="560"/>
        <v>-195</v>
      </c>
      <c r="N2056" s="87">
        <f t="shared" si="561"/>
        <v>-5.9797608095676171</v>
      </c>
      <c r="O2056" s="29">
        <v>932</v>
      </c>
      <c r="P2056" s="13">
        <v>931</v>
      </c>
      <c r="Q2056" s="10">
        <f t="shared" si="562"/>
        <v>1</v>
      </c>
      <c r="R2056" s="87">
        <f t="shared" si="563"/>
        <v>0.10741138560687433</v>
      </c>
      <c r="S2056" s="29">
        <v>4722</v>
      </c>
      <c r="T2056" s="13">
        <v>4422</v>
      </c>
      <c r="U2056" s="10">
        <f t="shared" si="564"/>
        <v>300</v>
      </c>
      <c r="V2056" s="87">
        <f t="shared" si="565"/>
        <v>6.7842605156037985</v>
      </c>
      <c r="W2056" s="88" t="s">
        <v>7142</v>
      </c>
      <c r="X2056" s="89">
        <v>3340</v>
      </c>
      <c r="Y2056" s="89">
        <v>3266</v>
      </c>
      <c r="Z2056" s="10">
        <f t="shared" si="566"/>
        <v>74</v>
      </c>
      <c r="AA2056" s="87">
        <f t="shared" si="567"/>
        <v>2.2657685241886099</v>
      </c>
      <c r="AB2056" s="90" t="s">
        <v>7143</v>
      </c>
      <c r="AC2056" s="89">
        <v>562</v>
      </c>
      <c r="AD2056" s="89">
        <v>562</v>
      </c>
      <c r="AE2056" s="10">
        <f t="shared" si="568"/>
        <v>0</v>
      </c>
      <c r="AF2056" s="11">
        <f t="shared" si="569"/>
        <v>0</v>
      </c>
      <c r="AG2056" s="91" t="s">
        <v>5907</v>
      </c>
      <c r="AH2056" s="89">
        <v>453</v>
      </c>
      <c r="AI2056" s="89">
        <v>397</v>
      </c>
      <c r="AJ2056" s="10">
        <f t="shared" si="570"/>
        <v>56</v>
      </c>
      <c r="AK2056" s="87">
        <f t="shared" si="571"/>
        <v>14.105793450881613</v>
      </c>
      <c r="AL2056" s="90" t="s">
        <v>10321</v>
      </c>
      <c r="AM2056" s="89">
        <v>206</v>
      </c>
      <c r="AN2056" s="89">
        <v>0</v>
      </c>
      <c r="AO2056" s="10">
        <f t="shared" si="572"/>
        <v>206</v>
      </c>
      <c r="AP2056" s="11" t="str">
        <f t="shared" si="573"/>
        <v>-</v>
      </c>
      <c r="AQ2056" s="91" t="s">
        <v>7144</v>
      </c>
      <c r="AR2056" s="89">
        <v>63</v>
      </c>
      <c r="AS2056" s="89">
        <v>67</v>
      </c>
      <c r="AT2056" s="10">
        <f t="shared" si="574"/>
        <v>-4</v>
      </c>
      <c r="AU2056" s="87">
        <f t="shared" si="575"/>
        <v>-5.9701492537313428</v>
      </c>
      <c r="AV2056" s="17" t="s">
        <v>7145</v>
      </c>
    </row>
    <row r="2057" spans="3:48" ht="50.1" customHeight="1">
      <c r="C2057" s="5"/>
      <c r="D2057" s="64" t="s">
        <v>4043</v>
      </c>
      <c r="E2057" s="65" t="s">
        <v>5283</v>
      </c>
      <c r="F2057" s="67" t="s">
        <v>4044</v>
      </c>
      <c r="G2057" s="29">
        <v>9671</v>
      </c>
      <c r="H2057" s="13">
        <v>9407</v>
      </c>
      <c r="I2057" s="10">
        <f t="shared" ref="I2057:I2120" si="576">IF(OR(G2057&gt;0,H2057&gt;0),G2057-H2057,"-")</f>
        <v>264</v>
      </c>
      <c r="J2057" s="87">
        <f t="shared" ref="J2057:J2120" si="577">IFERROR(IF(OR(G2057&gt;0,H2057&gt;0),I2057/H2057*100,"-"),"-")</f>
        <v>2.8064207505049432</v>
      </c>
      <c r="K2057" s="29">
        <v>3706</v>
      </c>
      <c r="L2057" s="13">
        <v>3703</v>
      </c>
      <c r="M2057" s="10">
        <f t="shared" ref="M2057:M2120" si="578">IF(OR(K2057&gt;0,L2057&gt;0),K2057-L2057,"-")</f>
        <v>3</v>
      </c>
      <c r="N2057" s="87">
        <f t="shared" ref="N2057:N2120" si="579">IFERROR(IF(OR(K2057&gt;0,L2057&gt;0),M2057/L2057*100,"-"),"-")</f>
        <v>8.1015392924655691E-2</v>
      </c>
      <c r="O2057" s="29">
        <v>2360</v>
      </c>
      <c r="P2057" s="13">
        <v>2358</v>
      </c>
      <c r="Q2057" s="10">
        <f t="shared" ref="Q2057:Q2120" si="580">IF(OR(O2057&gt;0,P2057&gt;0),O2057-P2057,"-")</f>
        <v>2</v>
      </c>
      <c r="R2057" s="87">
        <f t="shared" ref="R2057:R2120" si="581">IFERROR(IF(OR(O2057&gt;0,P2057&gt;0),Q2057/P2057*100,"-"),"-")</f>
        <v>8.4817642069550461E-2</v>
      </c>
      <c r="S2057" s="29">
        <v>3605</v>
      </c>
      <c r="T2057" s="13">
        <v>3346</v>
      </c>
      <c r="U2057" s="10">
        <f t="shared" ref="U2057:U2120" si="582">IF(OR(S2057&gt;0,T2057&gt;0),S2057-T2057,"-")</f>
        <v>259</v>
      </c>
      <c r="V2057" s="87">
        <f t="shared" ref="V2057:V2120" si="583">IFERROR(IF(OR(S2057&gt;0,T2057&gt;0),U2057/T2057*100,"-"),"-")</f>
        <v>7.7405857740585766</v>
      </c>
      <c r="W2057" s="88" t="s">
        <v>7146</v>
      </c>
      <c r="X2057" s="89">
        <v>1728</v>
      </c>
      <c r="Y2057" s="89">
        <v>1631</v>
      </c>
      <c r="Z2057" s="10">
        <f t="shared" ref="Z2057:Z2120" si="584">IFERROR(IF(OR(X2057&gt;0,Y2057&gt;0),X2057-Y2057,"-"),"-")</f>
        <v>97</v>
      </c>
      <c r="AA2057" s="87">
        <f t="shared" ref="AA2057:AA2120" si="585">IFERROR(IF(OR(X2057&gt;0,Y2057&gt;0),Z2057/Y2057*100,"-"),"-")</f>
        <v>5.9472716125076639</v>
      </c>
      <c r="AB2057" s="90" t="s">
        <v>7147</v>
      </c>
      <c r="AC2057" s="89">
        <v>573</v>
      </c>
      <c r="AD2057" s="89">
        <v>573</v>
      </c>
      <c r="AE2057" s="10">
        <f t="shared" ref="AE2057:AE2120" si="586">IFERROR(IF(OR(AC2057&gt;0,AD2057&gt;0),AC2057-AD2057,"-"),"-")</f>
        <v>0</v>
      </c>
      <c r="AF2057" s="11">
        <f t="shared" ref="AF2057:AF2120" si="587">IFERROR(IF(OR(AC2057&gt;0,AD2057&gt;0),AE2057/AD2057*100,"-"),"-")</f>
        <v>0</v>
      </c>
      <c r="AG2057" s="91" t="s">
        <v>7148</v>
      </c>
      <c r="AH2057" s="89">
        <v>636</v>
      </c>
      <c r="AI2057" s="89">
        <v>468</v>
      </c>
      <c r="AJ2057" s="10">
        <f t="shared" ref="AJ2057:AJ2120" si="588">IFERROR(IF(OR(AH2057&gt;0,AI2057&gt;0),AH2057-AI2057,"-"),"-")</f>
        <v>168</v>
      </c>
      <c r="AK2057" s="87">
        <f t="shared" ref="AK2057:AK2120" si="589">IFERROR(IF(OR(AH2057&gt;0,AI2057&gt;0),AJ2057/AI2057*100,"-"),"-")</f>
        <v>35.897435897435898</v>
      </c>
      <c r="AL2057" s="90" t="s">
        <v>7150</v>
      </c>
      <c r="AM2057" s="89">
        <v>216</v>
      </c>
      <c r="AN2057" s="89">
        <v>222</v>
      </c>
      <c r="AO2057" s="10">
        <f t="shared" ref="AO2057:AO2120" si="590">IFERROR(IF(OR(AM2057&gt;0,AN2057&gt;0),AM2057-AN2057,"-"),"-")</f>
        <v>-6</v>
      </c>
      <c r="AP2057" s="11">
        <f t="shared" ref="AP2057:AP2120" si="591">IFERROR(IF(OR(AM2057&gt;0,AN2057&gt;0),AO2057/AN2057*100,"-"),"-")</f>
        <v>-2.7027027027027026</v>
      </c>
      <c r="AQ2057" s="91" t="s">
        <v>7149</v>
      </c>
      <c r="AR2057" s="89">
        <v>153</v>
      </c>
      <c r="AS2057" s="89">
        <v>253</v>
      </c>
      <c r="AT2057" s="10">
        <f t="shared" ref="AT2057:AT2120" si="592">IFERROR(IF(OR(AR2057&gt;0,AS2057&gt;0),AR2057-AS2057,"-"),"-")</f>
        <v>-100</v>
      </c>
      <c r="AU2057" s="87">
        <f t="shared" ref="AU2057:AU2120" si="593">IFERROR(IF(OR(AR2057&gt;0,AS2057&gt;0),AT2057/AS2057*100,"-"),"-")</f>
        <v>-39.525691699604742</v>
      </c>
      <c r="AV2057" s="17" t="s">
        <v>7151</v>
      </c>
    </row>
    <row r="2058" spans="3:48" ht="50.1" customHeight="1">
      <c r="C2058" s="5"/>
      <c r="D2058" s="64" t="s">
        <v>4045</v>
      </c>
      <c r="E2058" s="65" t="s">
        <v>5283</v>
      </c>
      <c r="F2058" s="67" t="s">
        <v>4046</v>
      </c>
      <c r="G2058" s="29">
        <v>1284</v>
      </c>
      <c r="H2058" s="13">
        <v>1273</v>
      </c>
      <c r="I2058" s="10">
        <f t="shared" si="576"/>
        <v>11</v>
      </c>
      <c r="J2058" s="87">
        <f t="shared" si="577"/>
        <v>0.864100549882168</v>
      </c>
      <c r="K2058" s="29">
        <v>1051</v>
      </c>
      <c r="L2058" s="13">
        <v>1051</v>
      </c>
      <c r="M2058" s="10">
        <f t="shared" si="578"/>
        <v>0</v>
      </c>
      <c r="N2058" s="87">
        <f t="shared" si="579"/>
        <v>0</v>
      </c>
      <c r="O2058" s="29">
        <v>202</v>
      </c>
      <c r="P2058" s="13">
        <v>202</v>
      </c>
      <c r="Q2058" s="10">
        <f t="shared" si="580"/>
        <v>0</v>
      </c>
      <c r="R2058" s="87">
        <f t="shared" si="581"/>
        <v>0</v>
      </c>
      <c r="S2058" s="29">
        <v>31</v>
      </c>
      <c r="T2058" s="13">
        <v>21</v>
      </c>
      <c r="U2058" s="10">
        <f t="shared" si="582"/>
        <v>10</v>
      </c>
      <c r="V2058" s="87">
        <f t="shared" si="583"/>
        <v>47.619047619047613</v>
      </c>
      <c r="W2058" s="88" t="s">
        <v>5403</v>
      </c>
      <c r="X2058" s="89">
        <v>21</v>
      </c>
      <c r="Y2058" s="89">
        <v>14</v>
      </c>
      <c r="Z2058" s="10">
        <f t="shared" si="584"/>
        <v>7</v>
      </c>
      <c r="AA2058" s="87">
        <f t="shared" si="585"/>
        <v>50</v>
      </c>
      <c r="AB2058" s="90" t="s">
        <v>10322</v>
      </c>
      <c r="AC2058" s="89">
        <v>6</v>
      </c>
      <c r="AD2058" s="89">
        <v>3</v>
      </c>
      <c r="AE2058" s="10">
        <f t="shared" si="586"/>
        <v>3</v>
      </c>
      <c r="AF2058" s="11">
        <f t="shared" si="587"/>
        <v>100</v>
      </c>
      <c r="AG2058" s="91" t="s">
        <v>6599</v>
      </c>
      <c r="AH2058" s="89">
        <v>4</v>
      </c>
      <c r="AI2058" s="89">
        <v>4</v>
      </c>
      <c r="AJ2058" s="10">
        <f t="shared" si="588"/>
        <v>0</v>
      </c>
      <c r="AK2058" s="87">
        <f t="shared" si="589"/>
        <v>0</v>
      </c>
      <c r="AL2058" s="90" t="s">
        <v>11071</v>
      </c>
      <c r="AM2058" s="89" t="s">
        <v>11071</v>
      </c>
      <c r="AN2058" s="89" t="s">
        <v>5344</v>
      </c>
      <c r="AO2058" s="10" t="str">
        <f t="shared" si="590"/>
        <v>-</v>
      </c>
      <c r="AP2058" s="11" t="str">
        <f t="shared" si="591"/>
        <v>-</v>
      </c>
      <c r="AQ2058" s="91" t="s">
        <v>11071</v>
      </c>
      <c r="AR2058" s="89" t="s">
        <v>5344</v>
      </c>
      <c r="AS2058" s="89" t="s">
        <v>5344</v>
      </c>
      <c r="AT2058" s="10" t="str">
        <f t="shared" si="592"/>
        <v>-</v>
      </c>
      <c r="AU2058" s="87" t="str">
        <f t="shared" si="593"/>
        <v>-</v>
      </c>
      <c r="AV2058" s="17" t="s">
        <v>7152</v>
      </c>
    </row>
    <row r="2059" spans="3:48" ht="50.1" customHeight="1">
      <c r="C2059" s="5"/>
      <c r="D2059" s="64" t="s">
        <v>4047</v>
      </c>
      <c r="E2059" s="65" t="s">
        <v>5283</v>
      </c>
      <c r="F2059" s="67" t="s">
        <v>4048</v>
      </c>
      <c r="G2059" s="29">
        <v>3858</v>
      </c>
      <c r="H2059" s="13">
        <v>4079</v>
      </c>
      <c r="I2059" s="10">
        <f t="shared" si="576"/>
        <v>-221</v>
      </c>
      <c r="J2059" s="87">
        <f t="shared" si="577"/>
        <v>-5.4179946065212068</v>
      </c>
      <c r="K2059" s="29">
        <v>1570</v>
      </c>
      <c r="L2059" s="13">
        <v>1869</v>
      </c>
      <c r="M2059" s="10">
        <f t="shared" si="578"/>
        <v>-299</v>
      </c>
      <c r="N2059" s="87">
        <f t="shared" si="579"/>
        <v>-15.997859818084537</v>
      </c>
      <c r="O2059" s="29">
        <v>825</v>
      </c>
      <c r="P2059" s="13">
        <v>862</v>
      </c>
      <c r="Q2059" s="10">
        <f t="shared" si="580"/>
        <v>-37</v>
      </c>
      <c r="R2059" s="87">
        <f t="shared" si="581"/>
        <v>-4.2923433874709973</v>
      </c>
      <c r="S2059" s="29">
        <v>1463</v>
      </c>
      <c r="T2059" s="13">
        <v>1349</v>
      </c>
      <c r="U2059" s="10">
        <f t="shared" si="582"/>
        <v>114</v>
      </c>
      <c r="V2059" s="87">
        <f t="shared" si="583"/>
        <v>8.4507042253521121</v>
      </c>
      <c r="W2059" s="88" t="s">
        <v>5557</v>
      </c>
      <c r="X2059" s="89">
        <v>1023</v>
      </c>
      <c r="Y2059" s="89">
        <v>930</v>
      </c>
      <c r="Z2059" s="10">
        <f t="shared" si="584"/>
        <v>93</v>
      </c>
      <c r="AA2059" s="87">
        <f t="shared" si="585"/>
        <v>10</v>
      </c>
      <c r="AB2059" s="90" t="s">
        <v>7153</v>
      </c>
      <c r="AC2059" s="89">
        <v>202</v>
      </c>
      <c r="AD2059" s="89">
        <v>202</v>
      </c>
      <c r="AE2059" s="10">
        <f t="shared" si="586"/>
        <v>0</v>
      </c>
      <c r="AF2059" s="11">
        <f t="shared" si="587"/>
        <v>0</v>
      </c>
      <c r="AG2059" s="91" t="s">
        <v>5335</v>
      </c>
      <c r="AH2059" s="89">
        <v>50</v>
      </c>
      <c r="AI2059" s="89">
        <v>50</v>
      </c>
      <c r="AJ2059" s="10">
        <f t="shared" si="588"/>
        <v>0</v>
      </c>
      <c r="AK2059" s="87">
        <f t="shared" si="589"/>
        <v>0</v>
      </c>
      <c r="AL2059" s="90" t="s">
        <v>7154</v>
      </c>
      <c r="AM2059" s="89">
        <v>47</v>
      </c>
      <c r="AN2059" s="89">
        <v>47</v>
      </c>
      <c r="AO2059" s="10">
        <f t="shared" si="590"/>
        <v>0</v>
      </c>
      <c r="AP2059" s="11">
        <f t="shared" si="591"/>
        <v>0</v>
      </c>
      <c r="AQ2059" s="91" t="s">
        <v>7155</v>
      </c>
      <c r="AR2059" s="89">
        <v>47</v>
      </c>
      <c r="AS2059" s="89">
        <v>47</v>
      </c>
      <c r="AT2059" s="10">
        <f t="shared" si="592"/>
        <v>0</v>
      </c>
      <c r="AU2059" s="87">
        <f t="shared" si="593"/>
        <v>0</v>
      </c>
      <c r="AV2059" s="17" t="s">
        <v>7156</v>
      </c>
    </row>
    <row r="2060" spans="3:48" ht="50.1" customHeight="1">
      <c r="C2060" s="5"/>
      <c r="D2060" s="64" t="s">
        <v>4049</v>
      </c>
      <c r="E2060" s="65" t="s">
        <v>5283</v>
      </c>
      <c r="F2060" s="67" t="s">
        <v>4050</v>
      </c>
      <c r="G2060" s="29">
        <v>8868</v>
      </c>
      <c r="H2060" s="13">
        <v>8810</v>
      </c>
      <c r="I2060" s="10">
        <f t="shared" si="576"/>
        <v>58</v>
      </c>
      <c r="J2060" s="87">
        <f t="shared" si="577"/>
        <v>0.65834279228149828</v>
      </c>
      <c r="K2060" s="29">
        <v>3702</v>
      </c>
      <c r="L2060" s="13">
        <v>3640</v>
      </c>
      <c r="M2060" s="10">
        <f t="shared" si="578"/>
        <v>62</v>
      </c>
      <c r="N2060" s="87">
        <f t="shared" si="579"/>
        <v>1.7032967032967032</v>
      </c>
      <c r="O2060" s="29">
        <v>1853</v>
      </c>
      <c r="P2060" s="13">
        <v>1852</v>
      </c>
      <c r="Q2060" s="10">
        <f t="shared" si="580"/>
        <v>1</v>
      </c>
      <c r="R2060" s="87">
        <f t="shared" si="581"/>
        <v>5.399568034557236E-2</v>
      </c>
      <c r="S2060" s="29">
        <v>3313</v>
      </c>
      <c r="T2060" s="13">
        <v>3317</v>
      </c>
      <c r="U2060" s="10">
        <f t="shared" si="582"/>
        <v>-4</v>
      </c>
      <c r="V2060" s="87">
        <f t="shared" si="583"/>
        <v>-0.12059089538739826</v>
      </c>
      <c r="W2060" s="88" t="s">
        <v>7157</v>
      </c>
      <c r="X2060" s="89">
        <v>1359</v>
      </c>
      <c r="Y2060" s="89">
        <v>1359</v>
      </c>
      <c r="Z2060" s="10">
        <f t="shared" si="584"/>
        <v>0</v>
      </c>
      <c r="AA2060" s="87">
        <f t="shared" si="585"/>
        <v>0</v>
      </c>
      <c r="AB2060" s="90" t="s">
        <v>7158</v>
      </c>
      <c r="AC2060" s="89">
        <v>921</v>
      </c>
      <c r="AD2060" s="89">
        <v>859</v>
      </c>
      <c r="AE2060" s="10">
        <f t="shared" si="586"/>
        <v>62</v>
      </c>
      <c r="AF2060" s="11">
        <f t="shared" si="587"/>
        <v>7.2176949941792783</v>
      </c>
      <c r="AG2060" s="91" t="s">
        <v>7159</v>
      </c>
      <c r="AH2060" s="89">
        <v>401</v>
      </c>
      <c r="AI2060" s="89">
        <v>400</v>
      </c>
      <c r="AJ2060" s="10">
        <f t="shared" si="588"/>
        <v>1</v>
      </c>
      <c r="AK2060" s="87">
        <f t="shared" si="589"/>
        <v>0.25</v>
      </c>
      <c r="AL2060" s="90" t="s">
        <v>7160</v>
      </c>
      <c r="AM2060" s="89">
        <v>274</v>
      </c>
      <c r="AN2060" s="89">
        <v>274</v>
      </c>
      <c r="AO2060" s="10">
        <f t="shared" si="590"/>
        <v>0</v>
      </c>
      <c r="AP2060" s="11">
        <f t="shared" si="591"/>
        <v>0</v>
      </c>
      <c r="AQ2060" s="91" t="s">
        <v>7161</v>
      </c>
      <c r="AR2060" s="89">
        <v>117</v>
      </c>
      <c r="AS2060" s="89">
        <v>122</v>
      </c>
      <c r="AT2060" s="10">
        <f t="shared" si="592"/>
        <v>-5</v>
      </c>
      <c r="AU2060" s="87">
        <f t="shared" si="593"/>
        <v>-4.0983606557377046</v>
      </c>
      <c r="AV2060" s="17" t="s">
        <v>10323</v>
      </c>
    </row>
    <row r="2061" spans="3:48" ht="50.1" customHeight="1">
      <c r="C2061" s="5"/>
      <c r="D2061" s="64" t="s">
        <v>4051</v>
      </c>
      <c r="E2061" s="65" t="s">
        <v>5283</v>
      </c>
      <c r="F2061" s="67" t="s">
        <v>4052</v>
      </c>
      <c r="G2061" s="29">
        <v>4340</v>
      </c>
      <c r="H2061" s="13">
        <v>4719</v>
      </c>
      <c r="I2061" s="10">
        <f t="shared" si="576"/>
        <v>-379</v>
      </c>
      <c r="J2061" s="87">
        <f t="shared" si="577"/>
        <v>-8.0313625768171217</v>
      </c>
      <c r="K2061" s="29">
        <v>2248</v>
      </c>
      <c r="L2061" s="13">
        <v>2626</v>
      </c>
      <c r="M2061" s="10">
        <f t="shared" si="578"/>
        <v>-378</v>
      </c>
      <c r="N2061" s="87">
        <f t="shared" si="579"/>
        <v>-14.394516374714394</v>
      </c>
      <c r="O2061" s="29">
        <v>110</v>
      </c>
      <c r="P2061" s="13">
        <v>110</v>
      </c>
      <c r="Q2061" s="10">
        <f t="shared" si="580"/>
        <v>0</v>
      </c>
      <c r="R2061" s="87">
        <f t="shared" si="581"/>
        <v>0</v>
      </c>
      <c r="S2061" s="29">
        <v>1981</v>
      </c>
      <c r="T2061" s="13">
        <v>1983</v>
      </c>
      <c r="U2061" s="10">
        <f t="shared" si="582"/>
        <v>-2</v>
      </c>
      <c r="V2061" s="87">
        <f t="shared" si="583"/>
        <v>-0.10085728693898136</v>
      </c>
      <c r="W2061" s="88" t="s">
        <v>5916</v>
      </c>
      <c r="X2061" s="89">
        <v>1008</v>
      </c>
      <c r="Y2061" s="89">
        <v>1007</v>
      </c>
      <c r="Z2061" s="10">
        <f t="shared" si="584"/>
        <v>1</v>
      </c>
      <c r="AA2061" s="87">
        <f t="shared" si="585"/>
        <v>9.9304865938430978E-2</v>
      </c>
      <c r="AB2061" s="90" t="s">
        <v>10324</v>
      </c>
      <c r="AC2061" s="89">
        <v>561</v>
      </c>
      <c r="AD2061" s="89">
        <v>560</v>
      </c>
      <c r="AE2061" s="10">
        <f t="shared" si="586"/>
        <v>1</v>
      </c>
      <c r="AF2061" s="11">
        <f t="shared" si="587"/>
        <v>0.17857142857142858</v>
      </c>
      <c r="AG2061" s="91" t="s">
        <v>10325</v>
      </c>
      <c r="AH2061" s="89">
        <v>300</v>
      </c>
      <c r="AI2061" s="89">
        <v>300</v>
      </c>
      <c r="AJ2061" s="10">
        <f t="shared" si="588"/>
        <v>0</v>
      </c>
      <c r="AK2061" s="87">
        <f t="shared" si="589"/>
        <v>0</v>
      </c>
      <c r="AL2061" s="90" t="s">
        <v>5335</v>
      </c>
      <c r="AM2061" s="89">
        <v>100</v>
      </c>
      <c r="AN2061" s="89">
        <v>100</v>
      </c>
      <c r="AO2061" s="10">
        <f t="shared" si="590"/>
        <v>0</v>
      </c>
      <c r="AP2061" s="11">
        <f t="shared" si="591"/>
        <v>0</v>
      </c>
      <c r="AQ2061" s="91" t="s">
        <v>10326</v>
      </c>
      <c r="AR2061" s="89">
        <v>12</v>
      </c>
      <c r="AS2061" s="89">
        <v>16</v>
      </c>
      <c r="AT2061" s="10">
        <f t="shared" si="592"/>
        <v>-4</v>
      </c>
      <c r="AU2061" s="87">
        <f t="shared" si="593"/>
        <v>-25</v>
      </c>
      <c r="AV2061" s="17" t="s">
        <v>10327</v>
      </c>
    </row>
    <row r="2062" spans="3:48" ht="50.1" customHeight="1">
      <c r="C2062" s="5"/>
      <c r="D2062" s="64" t="s">
        <v>4053</v>
      </c>
      <c r="E2062" s="65" t="s">
        <v>5283</v>
      </c>
      <c r="F2062" s="67" t="s">
        <v>4054</v>
      </c>
      <c r="G2062" s="29">
        <v>4594</v>
      </c>
      <c r="H2062" s="13">
        <v>4140</v>
      </c>
      <c r="I2062" s="10">
        <f t="shared" si="576"/>
        <v>454</v>
      </c>
      <c r="J2062" s="87">
        <f t="shared" si="577"/>
        <v>10.966183574879228</v>
      </c>
      <c r="K2062" s="29">
        <v>2874</v>
      </c>
      <c r="L2062" s="13">
        <v>2761</v>
      </c>
      <c r="M2062" s="10">
        <f t="shared" si="578"/>
        <v>113</v>
      </c>
      <c r="N2062" s="87">
        <f t="shared" si="579"/>
        <v>4.092720028975009</v>
      </c>
      <c r="O2062" s="29">
        <v>239</v>
      </c>
      <c r="P2062" s="13">
        <v>239</v>
      </c>
      <c r="Q2062" s="10">
        <f t="shared" si="580"/>
        <v>0</v>
      </c>
      <c r="R2062" s="87">
        <f t="shared" si="581"/>
        <v>0</v>
      </c>
      <c r="S2062" s="29">
        <v>1481</v>
      </c>
      <c r="T2062" s="13">
        <v>1141</v>
      </c>
      <c r="U2062" s="10">
        <f t="shared" si="582"/>
        <v>340</v>
      </c>
      <c r="V2062" s="87">
        <f t="shared" si="583"/>
        <v>29.798422436459248</v>
      </c>
      <c r="W2062" s="88" t="s">
        <v>10328</v>
      </c>
      <c r="X2062" s="89">
        <v>1202</v>
      </c>
      <c r="Y2062" s="89">
        <v>875</v>
      </c>
      <c r="Z2062" s="10">
        <f t="shared" si="584"/>
        <v>327</v>
      </c>
      <c r="AA2062" s="87">
        <f t="shared" si="585"/>
        <v>37.371428571428574</v>
      </c>
      <c r="AB2062" s="90" t="s">
        <v>10329</v>
      </c>
      <c r="AC2062" s="89">
        <v>23</v>
      </c>
      <c r="AD2062" s="89">
        <v>23</v>
      </c>
      <c r="AE2062" s="10">
        <f t="shared" si="586"/>
        <v>0</v>
      </c>
      <c r="AF2062" s="11">
        <f t="shared" si="587"/>
        <v>0</v>
      </c>
      <c r="AG2062" s="91" t="s">
        <v>10330</v>
      </c>
      <c r="AH2062" s="89">
        <v>21</v>
      </c>
      <c r="AI2062" s="89">
        <v>21</v>
      </c>
      <c r="AJ2062" s="10">
        <f t="shared" si="588"/>
        <v>0</v>
      </c>
      <c r="AK2062" s="87">
        <f t="shared" si="589"/>
        <v>0</v>
      </c>
      <c r="AL2062" s="90" t="s">
        <v>10331</v>
      </c>
      <c r="AM2062" s="89">
        <v>12</v>
      </c>
      <c r="AN2062" s="89" t="s">
        <v>5344</v>
      </c>
      <c r="AO2062" s="10" t="str">
        <f t="shared" si="590"/>
        <v>-</v>
      </c>
      <c r="AP2062" s="11" t="str">
        <f t="shared" si="591"/>
        <v>-</v>
      </c>
      <c r="AQ2062" s="91" t="s">
        <v>10332</v>
      </c>
      <c r="AR2062" s="89">
        <v>7</v>
      </c>
      <c r="AS2062" s="89">
        <v>7</v>
      </c>
      <c r="AT2062" s="10">
        <f t="shared" si="592"/>
        <v>0</v>
      </c>
      <c r="AU2062" s="87">
        <f t="shared" si="593"/>
        <v>0</v>
      </c>
      <c r="AV2062" s="17" t="s">
        <v>7162</v>
      </c>
    </row>
    <row r="2063" spans="3:48" ht="50.1" customHeight="1">
      <c r="C2063" s="5"/>
      <c r="D2063" s="64" t="s">
        <v>4055</v>
      </c>
      <c r="E2063" s="65" t="s">
        <v>5283</v>
      </c>
      <c r="F2063" s="67" t="s">
        <v>4056</v>
      </c>
      <c r="G2063" s="29">
        <v>4811</v>
      </c>
      <c r="H2063" s="13">
        <v>4546</v>
      </c>
      <c r="I2063" s="10">
        <f t="shared" si="576"/>
        <v>265</v>
      </c>
      <c r="J2063" s="87">
        <f t="shared" si="577"/>
        <v>5.8293004839419273</v>
      </c>
      <c r="K2063" s="29">
        <v>1621</v>
      </c>
      <c r="L2063" s="13">
        <v>1350</v>
      </c>
      <c r="M2063" s="10">
        <f t="shared" si="578"/>
        <v>271</v>
      </c>
      <c r="N2063" s="87">
        <f t="shared" si="579"/>
        <v>20.074074074074076</v>
      </c>
      <c r="O2063" s="29">
        <v>353</v>
      </c>
      <c r="P2063" s="13">
        <v>353</v>
      </c>
      <c r="Q2063" s="10">
        <f t="shared" si="580"/>
        <v>0</v>
      </c>
      <c r="R2063" s="87">
        <f t="shared" si="581"/>
        <v>0</v>
      </c>
      <c r="S2063" s="29">
        <v>2837</v>
      </c>
      <c r="T2063" s="13">
        <v>2844</v>
      </c>
      <c r="U2063" s="10">
        <f t="shared" si="582"/>
        <v>-7</v>
      </c>
      <c r="V2063" s="87">
        <f t="shared" si="583"/>
        <v>-0.24613220815752462</v>
      </c>
      <c r="W2063" s="88" t="s">
        <v>7163</v>
      </c>
      <c r="X2063" s="89">
        <v>1202</v>
      </c>
      <c r="Y2063" s="89">
        <v>1237</v>
      </c>
      <c r="Z2063" s="10">
        <f t="shared" si="584"/>
        <v>-35</v>
      </c>
      <c r="AA2063" s="87">
        <f t="shared" si="585"/>
        <v>-2.8294260307194827</v>
      </c>
      <c r="AB2063" s="90" t="s">
        <v>7164</v>
      </c>
      <c r="AC2063" s="89">
        <v>567</v>
      </c>
      <c r="AD2063" s="89">
        <v>567</v>
      </c>
      <c r="AE2063" s="10">
        <f t="shared" si="586"/>
        <v>0</v>
      </c>
      <c r="AF2063" s="11">
        <f t="shared" si="587"/>
        <v>0</v>
      </c>
      <c r="AG2063" s="91" t="s">
        <v>7165</v>
      </c>
      <c r="AH2063" s="89">
        <v>460</v>
      </c>
      <c r="AI2063" s="89">
        <v>460</v>
      </c>
      <c r="AJ2063" s="10">
        <f t="shared" si="588"/>
        <v>0</v>
      </c>
      <c r="AK2063" s="87">
        <f t="shared" si="589"/>
        <v>0</v>
      </c>
      <c r="AL2063" s="90" t="s">
        <v>10333</v>
      </c>
      <c r="AM2063" s="89">
        <v>308</v>
      </c>
      <c r="AN2063" s="89">
        <v>284</v>
      </c>
      <c r="AO2063" s="10">
        <f t="shared" si="590"/>
        <v>24</v>
      </c>
      <c r="AP2063" s="11">
        <f t="shared" si="591"/>
        <v>8.4507042253521121</v>
      </c>
      <c r="AQ2063" s="91" t="s">
        <v>10334</v>
      </c>
      <c r="AR2063" s="89">
        <v>251</v>
      </c>
      <c r="AS2063" s="89">
        <v>251</v>
      </c>
      <c r="AT2063" s="10">
        <f t="shared" si="592"/>
        <v>0</v>
      </c>
      <c r="AU2063" s="87">
        <f t="shared" si="593"/>
        <v>0</v>
      </c>
      <c r="AV2063" s="17" t="s">
        <v>10335</v>
      </c>
    </row>
    <row r="2064" spans="3:48" ht="50.1" customHeight="1">
      <c r="C2064" s="5"/>
      <c r="D2064" s="64" t="s">
        <v>4057</v>
      </c>
      <c r="E2064" s="65" t="s">
        <v>5283</v>
      </c>
      <c r="F2064" s="67" t="s">
        <v>4058</v>
      </c>
      <c r="G2064" s="29">
        <v>2800</v>
      </c>
      <c r="H2064" s="13">
        <v>3484</v>
      </c>
      <c r="I2064" s="10">
        <f t="shared" si="576"/>
        <v>-684</v>
      </c>
      <c r="J2064" s="87">
        <f t="shared" si="577"/>
        <v>-19.632606199770379</v>
      </c>
      <c r="K2064" s="29">
        <v>428</v>
      </c>
      <c r="L2064" s="13">
        <v>369</v>
      </c>
      <c r="M2064" s="10">
        <f t="shared" si="578"/>
        <v>59</v>
      </c>
      <c r="N2064" s="87">
        <f t="shared" si="579"/>
        <v>15.989159891598916</v>
      </c>
      <c r="O2064" s="29">
        <v>452</v>
      </c>
      <c r="P2064" s="13">
        <v>482</v>
      </c>
      <c r="Q2064" s="10">
        <f t="shared" si="580"/>
        <v>-30</v>
      </c>
      <c r="R2064" s="87">
        <f t="shared" si="581"/>
        <v>-6.2240663900414939</v>
      </c>
      <c r="S2064" s="29">
        <v>1921</v>
      </c>
      <c r="T2064" s="13">
        <v>2634</v>
      </c>
      <c r="U2064" s="10">
        <f t="shared" si="582"/>
        <v>-713</v>
      </c>
      <c r="V2064" s="87">
        <f t="shared" si="583"/>
        <v>-27.069096431283217</v>
      </c>
      <c r="W2064" s="88" t="s">
        <v>10336</v>
      </c>
      <c r="X2064" s="89">
        <v>1121</v>
      </c>
      <c r="Y2064" s="89">
        <v>1111</v>
      </c>
      <c r="Z2064" s="10">
        <f t="shared" si="584"/>
        <v>10</v>
      </c>
      <c r="AA2064" s="87">
        <f t="shared" si="585"/>
        <v>0.90009000900090008</v>
      </c>
      <c r="AB2064" s="90" t="s">
        <v>10337</v>
      </c>
      <c r="AC2064" s="89">
        <v>259</v>
      </c>
      <c r="AD2064" s="89">
        <v>298</v>
      </c>
      <c r="AE2064" s="10">
        <f t="shared" si="586"/>
        <v>-39</v>
      </c>
      <c r="AF2064" s="11">
        <f t="shared" si="587"/>
        <v>-13.087248322147651</v>
      </c>
      <c r="AG2064" s="91" t="s">
        <v>5378</v>
      </c>
      <c r="AH2064" s="89">
        <v>185</v>
      </c>
      <c r="AI2064" s="89">
        <v>341</v>
      </c>
      <c r="AJ2064" s="10">
        <f t="shared" si="588"/>
        <v>-156</v>
      </c>
      <c r="AK2064" s="87">
        <f t="shared" si="589"/>
        <v>-45.747800586510259</v>
      </c>
      <c r="AL2064" s="90" t="s">
        <v>7425</v>
      </c>
      <c r="AM2064" s="89">
        <v>161</v>
      </c>
      <c r="AN2064" s="89">
        <v>168</v>
      </c>
      <c r="AO2064" s="10">
        <f t="shared" si="590"/>
        <v>-7</v>
      </c>
      <c r="AP2064" s="11">
        <f t="shared" si="591"/>
        <v>-4.1666666666666661</v>
      </c>
      <c r="AQ2064" s="91" t="s">
        <v>7417</v>
      </c>
      <c r="AR2064" s="89">
        <v>108</v>
      </c>
      <c r="AS2064" s="89">
        <v>632</v>
      </c>
      <c r="AT2064" s="10">
        <f t="shared" si="592"/>
        <v>-524</v>
      </c>
      <c r="AU2064" s="87">
        <f t="shared" si="593"/>
        <v>-82.911392405063282</v>
      </c>
      <c r="AV2064" s="17" t="s">
        <v>7166</v>
      </c>
    </row>
    <row r="2065" spans="3:48" ht="50.1" customHeight="1">
      <c r="C2065" s="5"/>
      <c r="D2065" s="64" t="s">
        <v>4059</v>
      </c>
      <c r="E2065" s="65" t="s">
        <v>5283</v>
      </c>
      <c r="F2065" s="67" t="s">
        <v>4060</v>
      </c>
      <c r="G2065" s="29">
        <v>1934</v>
      </c>
      <c r="H2065" s="13">
        <v>2125</v>
      </c>
      <c r="I2065" s="10">
        <f t="shared" si="576"/>
        <v>-191</v>
      </c>
      <c r="J2065" s="87">
        <f t="shared" si="577"/>
        <v>-8.9882352941176471</v>
      </c>
      <c r="K2065" s="29">
        <v>1004</v>
      </c>
      <c r="L2065" s="13">
        <v>1150</v>
      </c>
      <c r="M2065" s="10">
        <f t="shared" si="578"/>
        <v>-146</v>
      </c>
      <c r="N2065" s="87">
        <f t="shared" si="579"/>
        <v>-12.695652173913045</v>
      </c>
      <c r="O2065" s="29">
        <v>327</v>
      </c>
      <c r="P2065" s="13">
        <v>327</v>
      </c>
      <c r="Q2065" s="10">
        <f t="shared" si="580"/>
        <v>0</v>
      </c>
      <c r="R2065" s="87">
        <f t="shared" si="581"/>
        <v>0</v>
      </c>
      <c r="S2065" s="29">
        <v>602</v>
      </c>
      <c r="T2065" s="13">
        <v>649</v>
      </c>
      <c r="U2065" s="10">
        <f t="shared" si="582"/>
        <v>-47</v>
      </c>
      <c r="V2065" s="87">
        <f t="shared" si="583"/>
        <v>-7.2419106317411401</v>
      </c>
      <c r="W2065" s="88" t="s">
        <v>5342</v>
      </c>
      <c r="X2065" s="89">
        <v>264</v>
      </c>
      <c r="Y2065" s="89">
        <v>264</v>
      </c>
      <c r="Z2065" s="10">
        <f t="shared" si="584"/>
        <v>0</v>
      </c>
      <c r="AA2065" s="87">
        <f t="shared" si="585"/>
        <v>0</v>
      </c>
      <c r="AB2065" s="90" t="s">
        <v>5339</v>
      </c>
      <c r="AC2065" s="89">
        <v>261</v>
      </c>
      <c r="AD2065" s="89">
        <v>307</v>
      </c>
      <c r="AE2065" s="10">
        <f t="shared" si="586"/>
        <v>-46</v>
      </c>
      <c r="AF2065" s="11">
        <f t="shared" si="587"/>
        <v>-14.983713355048861</v>
      </c>
      <c r="AG2065" s="91" t="s">
        <v>5594</v>
      </c>
      <c r="AH2065" s="89">
        <v>63</v>
      </c>
      <c r="AI2065" s="89">
        <v>63</v>
      </c>
      <c r="AJ2065" s="10">
        <f t="shared" si="588"/>
        <v>0</v>
      </c>
      <c r="AK2065" s="87">
        <f t="shared" si="589"/>
        <v>0</v>
      </c>
      <c r="AL2065" s="90" t="s">
        <v>6199</v>
      </c>
      <c r="AM2065" s="89">
        <v>6</v>
      </c>
      <c r="AN2065" s="89">
        <v>6</v>
      </c>
      <c r="AO2065" s="10">
        <f t="shared" si="590"/>
        <v>0</v>
      </c>
      <c r="AP2065" s="11">
        <f t="shared" si="591"/>
        <v>0</v>
      </c>
      <c r="AQ2065" s="91" t="s">
        <v>5881</v>
      </c>
      <c r="AR2065" s="89">
        <v>6</v>
      </c>
      <c r="AS2065" s="89">
        <v>6</v>
      </c>
      <c r="AT2065" s="10">
        <f t="shared" si="592"/>
        <v>0</v>
      </c>
      <c r="AU2065" s="87">
        <f t="shared" si="593"/>
        <v>0</v>
      </c>
      <c r="AV2065" s="17" t="s">
        <v>7167</v>
      </c>
    </row>
    <row r="2066" spans="3:48" ht="50.1" customHeight="1">
      <c r="C2066" s="5"/>
      <c r="D2066" s="64" t="s">
        <v>4061</v>
      </c>
      <c r="E2066" s="65" t="s">
        <v>5283</v>
      </c>
      <c r="F2066" s="67" t="s">
        <v>4062</v>
      </c>
      <c r="G2066" s="29">
        <v>4474</v>
      </c>
      <c r="H2066" s="13">
        <v>4471</v>
      </c>
      <c r="I2066" s="10">
        <f t="shared" si="576"/>
        <v>3</v>
      </c>
      <c r="J2066" s="87">
        <f t="shared" si="577"/>
        <v>6.7099082979199282E-2</v>
      </c>
      <c r="K2066" s="29">
        <v>753</v>
      </c>
      <c r="L2066" s="13">
        <v>750</v>
      </c>
      <c r="M2066" s="10">
        <f t="shared" si="578"/>
        <v>3</v>
      </c>
      <c r="N2066" s="87">
        <f t="shared" si="579"/>
        <v>0.4</v>
      </c>
      <c r="O2066" s="29">
        <v>1593</v>
      </c>
      <c r="P2066" s="13">
        <v>1622</v>
      </c>
      <c r="Q2066" s="10">
        <f t="shared" si="580"/>
        <v>-29</v>
      </c>
      <c r="R2066" s="87">
        <f t="shared" si="581"/>
        <v>-1.7879161528976573</v>
      </c>
      <c r="S2066" s="29">
        <v>2129</v>
      </c>
      <c r="T2066" s="13">
        <v>2099</v>
      </c>
      <c r="U2066" s="10">
        <f t="shared" si="582"/>
        <v>30</v>
      </c>
      <c r="V2066" s="87">
        <f t="shared" si="583"/>
        <v>1.4292520247737017</v>
      </c>
      <c r="W2066" s="88" t="s">
        <v>5374</v>
      </c>
      <c r="X2066" s="89">
        <v>1407</v>
      </c>
      <c r="Y2066" s="89">
        <v>1407</v>
      </c>
      <c r="Z2066" s="10">
        <f t="shared" si="584"/>
        <v>0</v>
      </c>
      <c r="AA2066" s="87">
        <f t="shared" si="585"/>
        <v>0</v>
      </c>
      <c r="AB2066" s="90" t="s">
        <v>6199</v>
      </c>
      <c r="AC2066" s="89">
        <v>537</v>
      </c>
      <c r="AD2066" s="89">
        <v>539</v>
      </c>
      <c r="AE2066" s="10">
        <f t="shared" si="586"/>
        <v>-2</v>
      </c>
      <c r="AF2066" s="11">
        <f t="shared" si="587"/>
        <v>-0.3710575139146568</v>
      </c>
      <c r="AG2066" s="91" t="s">
        <v>5389</v>
      </c>
      <c r="AH2066" s="89">
        <v>42</v>
      </c>
      <c r="AI2066" s="89">
        <v>30</v>
      </c>
      <c r="AJ2066" s="10">
        <f t="shared" si="588"/>
        <v>12</v>
      </c>
      <c r="AK2066" s="87">
        <f t="shared" si="589"/>
        <v>40</v>
      </c>
      <c r="AL2066" s="90" t="s">
        <v>10338</v>
      </c>
      <c r="AM2066" s="89">
        <v>41</v>
      </c>
      <c r="AN2066" s="89">
        <v>41</v>
      </c>
      <c r="AO2066" s="10">
        <f t="shared" si="590"/>
        <v>0</v>
      </c>
      <c r="AP2066" s="11">
        <f t="shared" si="591"/>
        <v>0</v>
      </c>
      <c r="AQ2066" s="91" t="s">
        <v>10339</v>
      </c>
      <c r="AR2066" s="89">
        <v>31</v>
      </c>
      <c r="AS2066" s="89">
        <v>31</v>
      </c>
      <c r="AT2066" s="10">
        <f t="shared" si="592"/>
        <v>0</v>
      </c>
      <c r="AU2066" s="87">
        <f t="shared" si="593"/>
        <v>0</v>
      </c>
      <c r="AV2066" s="17" t="s">
        <v>11081</v>
      </c>
    </row>
    <row r="2067" spans="3:48" ht="50.1" customHeight="1">
      <c r="C2067" s="5"/>
      <c r="D2067" s="64" t="s">
        <v>4063</v>
      </c>
      <c r="E2067" s="65" t="s">
        <v>5283</v>
      </c>
      <c r="F2067" s="67" t="s">
        <v>4064</v>
      </c>
      <c r="G2067" s="29">
        <v>7851</v>
      </c>
      <c r="H2067" s="13">
        <v>8036</v>
      </c>
      <c r="I2067" s="10">
        <f t="shared" si="576"/>
        <v>-185</v>
      </c>
      <c r="J2067" s="87">
        <f t="shared" si="577"/>
        <v>-2.3021403683424593</v>
      </c>
      <c r="K2067" s="29">
        <v>3180</v>
      </c>
      <c r="L2067" s="13">
        <v>3479</v>
      </c>
      <c r="M2067" s="10">
        <f t="shared" si="578"/>
        <v>-299</v>
      </c>
      <c r="N2067" s="87">
        <f t="shared" si="579"/>
        <v>-8.5944236849669444</v>
      </c>
      <c r="O2067" s="29">
        <v>1435</v>
      </c>
      <c r="P2067" s="13">
        <v>1635</v>
      </c>
      <c r="Q2067" s="10">
        <f t="shared" si="580"/>
        <v>-200</v>
      </c>
      <c r="R2067" s="87">
        <f t="shared" si="581"/>
        <v>-12.232415902140673</v>
      </c>
      <c r="S2067" s="29">
        <v>3237</v>
      </c>
      <c r="T2067" s="13">
        <v>2923</v>
      </c>
      <c r="U2067" s="10">
        <f t="shared" si="582"/>
        <v>314</v>
      </c>
      <c r="V2067" s="87">
        <f t="shared" si="583"/>
        <v>10.742387957577831</v>
      </c>
      <c r="W2067" s="88" t="s">
        <v>7169</v>
      </c>
      <c r="X2067" s="89">
        <v>1124</v>
      </c>
      <c r="Y2067" s="89">
        <v>1123</v>
      </c>
      <c r="Z2067" s="10">
        <f t="shared" si="584"/>
        <v>1</v>
      </c>
      <c r="AA2067" s="87">
        <f t="shared" si="585"/>
        <v>8.9047195013357075E-2</v>
      </c>
      <c r="AB2067" s="90" t="s">
        <v>7170</v>
      </c>
      <c r="AC2067" s="89">
        <v>1600</v>
      </c>
      <c r="AD2067" s="89">
        <v>1300</v>
      </c>
      <c r="AE2067" s="10">
        <f t="shared" si="586"/>
        <v>300</v>
      </c>
      <c r="AF2067" s="11">
        <f t="shared" si="587"/>
        <v>23.076923076923077</v>
      </c>
      <c r="AG2067" s="91" t="s">
        <v>7171</v>
      </c>
      <c r="AH2067" s="89">
        <v>327</v>
      </c>
      <c r="AI2067" s="89">
        <v>327</v>
      </c>
      <c r="AJ2067" s="10">
        <f t="shared" si="588"/>
        <v>0</v>
      </c>
      <c r="AK2067" s="87">
        <f t="shared" si="589"/>
        <v>0</v>
      </c>
      <c r="AL2067" s="90" t="s">
        <v>7172</v>
      </c>
      <c r="AM2067" s="89">
        <v>95</v>
      </c>
      <c r="AN2067" s="89">
        <v>95</v>
      </c>
      <c r="AO2067" s="10">
        <f t="shared" si="590"/>
        <v>0</v>
      </c>
      <c r="AP2067" s="11">
        <f t="shared" si="591"/>
        <v>0</v>
      </c>
      <c r="AQ2067" s="91" t="s">
        <v>7173</v>
      </c>
      <c r="AR2067" s="89">
        <v>62</v>
      </c>
      <c r="AS2067" s="89">
        <v>62</v>
      </c>
      <c r="AT2067" s="10">
        <f t="shared" si="592"/>
        <v>0</v>
      </c>
      <c r="AU2067" s="87">
        <f t="shared" si="593"/>
        <v>0</v>
      </c>
      <c r="AV2067" s="17" t="s">
        <v>7174</v>
      </c>
    </row>
    <row r="2068" spans="3:48" ht="50.1" customHeight="1">
      <c r="C2068" s="5"/>
      <c r="D2068" s="64" t="s">
        <v>4065</v>
      </c>
      <c r="E2068" s="65" t="s">
        <v>5283</v>
      </c>
      <c r="F2068" s="67" t="s">
        <v>4066</v>
      </c>
      <c r="G2068" s="29">
        <v>96</v>
      </c>
      <c r="H2068" s="13">
        <v>100</v>
      </c>
      <c r="I2068" s="10">
        <f t="shared" si="576"/>
        <v>-4</v>
      </c>
      <c r="J2068" s="87">
        <f t="shared" si="577"/>
        <v>-4</v>
      </c>
      <c r="K2068" s="29">
        <v>96</v>
      </c>
      <c r="L2068" s="13">
        <v>100</v>
      </c>
      <c r="M2068" s="10">
        <f t="shared" si="578"/>
        <v>-4</v>
      </c>
      <c r="N2068" s="87">
        <f t="shared" si="579"/>
        <v>-4</v>
      </c>
      <c r="O2068" s="29">
        <v>0</v>
      </c>
      <c r="P2068" s="13">
        <v>0</v>
      </c>
      <c r="Q2068" s="10" t="str">
        <f t="shared" si="580"/>
        <v>-</v>
      </c>
      <c r="R2068" s="87" t="str">
        <f t="shared" si="581"/>
        <v>-</v>
      </c>
      <c r="S2068" s="29">
        <v>0</v>
      </c>
      <c r="T2068" s="13">
        <v>0</v>
      </c>
      <c r="U2068" s="10" t="str">
        <f t="shared" si="582"/>
        <v>-</v>
      </c>
      <c r="V2068" s="87" t="str">
        <f t="shared" si="583"/>
        <v>-</v>
      </c>
      <c r="W2068" s="88" t="s">
        <v>11071</v>
      </c>
      <c r="X2068" s="89" t="s">
        <v>11071</v>
      </c>
      <c r="Y2068" s="89" t="s">
        <v>5344</v>
      </c>
      <c r="Z2068" s="10" t="str">
        <f t="shared" si="584"/>
        <v>-</v>
      </c>
      <c r="AA2068" s="87" t="str">
        <f t="shared" si="585"/>
        <v>-</v>
      </c>
      <c r="AB2068" s="90" t="s">
        <v>11071</v>
      </c>
      <c r="AC2068" s="89" t="s">
        <v>11071</v>
      </c>
      <c r="AD2068" s="89" t="s">
        <v>5344</v>
      </c>
      <c r="AE2068" s="10" t="str">
        <f t="shared" si="586"/>
        <v>-</v>
      </c>
      <c r="AF2068" s="11" t="str">
        <f t="shared" si="587"/>
        <v>-</v>
      </c>
      <c r="AG2068" s="91" t="s">
        <v>11071</v>
      </c>
      <c r="AH2068" s="89" t="s">
        <v>11071</v>
      </c>
      <c r="AI2068" s="89" t="s">
        <v>5344</v>
      </c>
      <c r="AJ2068" s="10" t="str">
        <f t="shared" si="588"/>
        <v>-</v>
      </c>
      <c r="AK2068" s="87" t="str">
        <f t="shared" si="589"/>
        <v>-</v>
      </c>
      <c r="AL2068" s="90" t="s">
        <v>11071</v>
      </c>
      <c r="AM2068" s="89" t="s">
        <v>11071</v>
      </c>
      <c r="AN2068" s="89" t="s">
        <v>5344</v>
      </c>
      <c r="AO2068" s="10" t="str">
        <f t="shared" si="590"/>
        <v>-</v>
      </c>
      <c r="AP2068" s="11" t="str">
        <f t="shared" si="591"/>
        <v>-</v>
      </c>
      <c r="AQ2068" s="91" t="s">
        <v>11071</v>
      </c>
      <c r="AR2068" s="89" t="s">
        <v>5344</v>
      </c>
      <c r="AS2068" s="89" t="s">
        <v>5344</v>
      </c>
      <c r="AT2068" s="10" t="str">
        <f t="shared" si="592"/>
        <v>-</v>
      </c>
      <c r="AU2068" s="87" t="str">
        <f t="shared" si="593"/>
        <v>-</v>
      </c>
      <c r="AV2068" s="23"/>
    </row>
    <row r="2069" spans="3:48" ht="50.1" customHeight="1">
      <c r="C2069" s="5"/>
      <c r="D2069" s="64" t="s">
        <v>4067</v>
      </c>
      <c r="E2069" s="65" t="s">
        <v>5283</v>
      </c>
      <c r="F2069" s="67" t="s">
        <v>4068</v>
      </c>
      <c r="G2069" s="29">
        <v>168</v>
      </c>
      <c r="H2069" s="13">
        <v>152</v>
      </c>
      <c r="I2069" s="10">
        <f t="shared" si="576"/>
        <v>16</v>
      </c>
      <c r="J2069" s="87">
        <f t="shared" si="577"/>
        <v>10.526315789473683</v>
      </c>
      <c r="K2069" s="29">
        <v>168</v>
      </c>
      <c r="L2069" s="13">
        <v>152</v>
      </c>
      <c r="M2069" s="10">
        <f t="shared" si="578"/>
        <v>16</v>
      </c>
      <c r="N2069" s="87">
        <f t="shared" si="579"/>
        <v>10.526315789473683</v>
      </c>
      <c r="O2069" s="29">
        <v>0</v>
      </c>
      <c r="P2069" s="13">
        <v>0</v>
      </c>
      <c r="Q2069" s="10" t="str">
        <f t="shared" si="580"/>
        <v>-</v>
      </c>
      <c r="R2069" s="87" t="str">
        <f t="shared" si="581"/>
        <v>-</v>
      </c>
      <c r="S2069" s="29">
        <v>0</v>
      </c>
      <c r="T2069" s="13">
        <v>0</v>
      </c>
      <c r="U2069" s="10" t="str">
        <f t="shared" si="582"/>
        <v>-</v>
      </c>
      <c r="V2069" s="87" t="str">
        <f t="shared" si="583"/>
        <v>-</v>
      </c>
      <c r="W2069" s="88" t="s">
        <v>11071</v>
      </c>
      <c r="X2069" s="89" t="s">
        <v>11071</v>
      </c>
      <c r="Y2069" s="89" t="s">
        <v>5344</v>
      </c>
      <c r="Z2069" s="10" t="str">
        <f t="shared" si="584"/>
        <v>-</v>
      </c>
      <c r="AA2069" s="87" t="str">
        <f t="shared" si="585"/>
        <v>-</v>
      </c>
      <c r="AB2069" s="90" t="s">
        <v>11071</v>
      </c>
      <c r="AC2069" s="89" t="s">
        <v>11071</v>
      </c>
      <c r="AD2069" s="89" t="s">
        <v>5344</v>
      </c>
      <c r="AE2069" s="10" t="str">
        <f t="shared" si="586"/>
        <v>-</v>
      </c>
      <c r="AF2069" s="11" t="str">
        <f t="shared" si="587"/>
        <v>-</v>
      </c>
      <c r="AG2069" s="91" t="s">
        <v>11071</v>
      </c>
      <c r="AH2069" s="89" t="s">
        <v>11071</v>
      </c>
      <c r="AI2069" s="89" t="s">
        <v>5344</v>
      </c>
      <c r="AJ2069" s="10" t="str">
        <f t="shared" si="588"/>
        <v>-</v>
      </c>
      <c r="AK2069" s="87" t="str">
        <f t="shared" si="589"/>
        <v>-</v>
      </c>
      <c r="AL2069" s="90" t="s">
        <v>11071</v>
      </c>
      <c r="AM2069" s="89" t="s">
        <v>11071</v>
      </c>
      <c r="AN2069" s="89" t="s">
        <v>5344</v>
      </c>
      <c r="AO2069" s="10" t="str">
        <f t="shared" si="590"/>
        <v>-</v>
      </c>
      <c r="AP2069" s="11" t="str">
        <f t="shared" si="591"/>
        <v>-</v>
      </c>
      <c r="AQ2069" s="91" t="s">
        <v>11071</v>
      </c>
      <c r="AR2069" s="89" t="s">
        <v>5344</v>
      </c>
      <c r="AS2069" s="89" t="s">
        <v>5344</v>
      </c>
      <c r="AT2069" s="10" t="str">
        <f t="shared" si="592"/>
        <v>-</v>
      </c>
      <c r="AU2069" s="87" t="str">
        <f t="shared" si="593"/>
        <v>-</v>
      </c>
      <c r="AV2069" s="23"/>
    </row>
    <row r="2070" spans="3:48" ht="50.1" customHeight="1">
      <c r="C2070" s="5"/>
      <c r="D2070" s="64" t="s">
        <v>4069</v>
      </c>
      <c r="E2070" s="65" t="s">
        <v>5283</v>
      </c>
      <c r="F2070" s="67" t="s">
        <v>4070</v>
      </c>
      <c r="G2070" s="29">
        <v>10</v>
      </c>
      <c r="H2070" s="13">
        <v>6</v>
      </c>
      <c r="I2070" s="10">
        <f t="shared" si="576"/>
        <v>4</v>
      </c>
      <c r="J2070" s="87">
        <f t="shared" si="577"/>
        <v>66.666666666666657</v>
      </c>
      <c r="K2070" s="29">
        <v>10</v>
      </c>
      <c r="L2070" s="13">
        <v>6</v>
      </c>
      <c r="M2070" s="10">
        <f t="shared" si="578"/>
        <v>4</v>
      </c>
      <c r="N2070" s="87">
        <f t="shared" si="579"/>
        <v>66.666666666666657</v>
      </c>
      <c r="O2070" s="29">
        <v>0</v>
      </c>
      <c r="P2070" s="13">
        <v>0</v>
      </c>
      <c r="Q2070" s="10" t="str">
        <f t="shared" si="580"/>
        <v>-</v>
      </c>
      <c r="R2070" s="87" t="str">
        <f t="shared" si="581"/>
        <v>-</v>
      </c>
      <c r="S2070" s="29">
        <v>0</v>
      </c>
      <c r="T2070" s="13">
        <v>0</v>
      </c>
      <c r="U2070" s="10" t="str">
        <f t="shared" si="582"/>
        <v>-</v>
      </c>
      <c r="V2070" s="87" t="str">
        <f t="shared" si="583"/>
        <v>-</v>
      </c>
      <c r="W2070" s="88" t="s">
        <v>11071</v>
      </c>
      <c r="X2070" s="89" t="s">
        <v>11071</v>
      </c>
      <c r="Y2070" s="89" t="s">
        <v>5344</v>
      </c>
      <c r="Z2070" s="10" t="str">
        <f t="shared" si="584"/>
        <v>-</v>
      </c>
      <c r="AA2070" s="87" t="str">
        <f t="shared" si="585"/>
        <v>-</v>
      </c>
      <c r="AB2070" s="90" t="s">
        <v>11071</v>
      </c>
      <c r="AC2070" s="89" t="s">
        <v>11071</v>
      </c>
      <c r="AD2070" s="89" t="s">
        <v>5344</v>
      </c>
      <c r="AE2070" s="10" t="str">
        <f t="shared" si="586"/>
        <v>-</v>
      </c>
      <c r="AF2070" s="11" t="str">
        <f t="shared" si="587"/>
        <v>-</v>
      </c>
      <c r="AG2070" s="91" t="s">
        <v>11071</v>
      </c>
      <c r="AH2070" s="89" t="s">
        <v>11071</v>
      </c>
      <c r="AI2070" s="89" t="s">
        <v>5344</v>
      </c>
      <c r="AJ2070" s="10" t="str">
        <f t="shared" si="588"/>
        <v>-</v>
      </c>
      <c r="AK2070" s="87" t="str">
        <f t="shared" si="589"/>
        <v>-</v>
      </c>
      <c r="AL2070" s="90" t="s">
        <v>11071</v>
      </c>
      <c r="AM2070" s="89" t="s">
        <v>11071</v>
      </c>
      <c r="AN2070" s="89" t="s">
        <v>5344</v>
      </c>
      <c r="AO2070" s="10" t="str">
        <f t="shared" si="590"/>
        <v>-</v>
      </c>
      <c r="AP2070" s="11" t="str">
        <f t="shared" si="591"/>
        <v>-</v>
      </c>
      <c r="AQ2070" s="91" t="s">
        <v>11071</v>
      </c>
      <c r="AR2070" s="89" t="s">
        <v>5344</v>
      </c>
      <c r="AS2070" s="89" t="s">
        <v>5344</v>
      </c>
      <c r="AT2070" s="10" t="str">
        <f t="shared" si="592"/>
        <v>-</v>
      </c>
      <c r="AU2070" s="87" t="str">
        <f t="shared" si="593"/>
        <v>-</v>
      </c>
      <c r="AV2070" s="23"/>
    </row>
    <row r="2071" spans="3:48" ht="50.1" customHeight="1">
      <c r="C2071" s="5"/>
      <c r="D2071" s="64" t="s">
        <v>4071</v>
      </c>
      <c r="E2071" s="65" t="s">
        <v>5283</v>
      </c>
      <c r="F2071" s="67" t="s">
        <v>4072</v>
      </c>
      <c r="G2071" s="29">
        <v>94</v>
      </c>
      <c r="H2071" s="13">
        <v>94</v>
      </c>
      <c r="I2071" s="10">
        <f t="shared" si="576"/>
        <v>0</v>
      </c>
      <c r="J2071" s="87">
        <f t="shared" si="577"/>
        <v>0</v>
      </c>
      <c r="K2071" s="29">
        <v>94</v>
      </c>
      <c r="L2071" s="13">
        <v>94</v>
      </c>
      <c r="M2071" s="10">
        <f t="shared" si="578"/>
        <v>0</v>
      </c>
      <c r="N2071" s="87">
        <f t="shared" si="579"/>
        <v>0</v>
      </c>
      <c r="O2071" s="29">
        <v>0</v>
      </c>
      <c r="P2071" s="13">
        <v>0</v>
      </c>
      <c r="Q2071" s="10" t="str">
        <f t="shared" si="580"/>
        <v>-</v>
      </c>
      <c r="R2071" s="87" t="str">
        <f t="shared" si="581"/>
        <v>-</v>
      </c>
      <c r="S2071" s="29">
        <v>0</v>
      </c>
      <c r="T2071" s="13">
        <v>0</v>
      </c>
      <c r="U2071" s="10" t="str">
        <f t="shared" si="582"/>
        <v>-</v>
      </c>
      <c r="V2071" s="87" t="str">
        <f t="shared" si="583"/>
        <v>-</v>
      </c>
      <c r="W2071" s="88" t="s">
        <v>11071</v>
      </c>
      <c r="X2071" s="89" t="s">
        <v>11071</v>
      </c>
      <c r="Y2071" s="89" t="s">
        <v>5344</v>
      </c>
      <c r="Z2071" s="10" t="str">
        <f t="shared" si="584"/>
        <v>-</v>
      </c>
      <c r="AA2071" s="87" t="str">
        <f t="shared" si="585"/>
        <v>-</v>
      </c>
      <c r="AB2071" s="90" t="s">
        <v>11071</v>
      </c>
      <c r="AC2071" s="89" t="s">
        <v>11071</v>
      </c>
      <c r="AD2071" s="89" t="s">
        <v>5344</v>
      </c>
      <c r="AE2071" s="10" t="str">
        <f t="shared" si="586"/>
        <v>-</v>
      </c>
      <c r="AF2071" s="11" t="str">
        <f t="shared" si="587"/>
        <v>-</v>
      </c>
      <c r="AG2071" s="91" t="s">
        <v>11071</v>
      </c>
      <c r="AH2071" s="89" t="s">
        <v>11071</v>
      </c>
      <c r="AI2071" s="89" t="s">
        <v>5344</v>
      </c>
      <c r="AJ2071" s="10" t="str">
        <f t="shared" si="588"/>
        <v>-</v>
      </c>
      <c r="AK2071" s="87" t="str">
        <f t="shared" si="589"/>
        <v>-</v>
      </c>
      <c r="AL2071" s="90" t="s">
        <v>11071</v>
      </c>
      <c r="AM2071" s="89" t="s">
        <v>11071</v>
      </c>
      <c r="AN2071" s="89" t="s">
        <v>5344</v>
      </c>
      <c r="AO2071" s="10" t="str">
        <f t="shared" si="590"/>
        <v>-</v>
      </c>
      <c r="AP2071" s="11" t="str">
        <f t="shared" si="591"/>
        <v>-</v>
      </c>
      <c r="AQ2071" s="91" t="s">
        <v>11071</v>
      </c>
      <c r="AR2071" s="89" t="s">
        <v>5344</v>
      </c>
      <c r="AS2071" s="89" t="s">
        <v>5344</v>
      </c>
      <c r="AT2071" s="10" t="str">
        <f t="shared" si="592"/>
        <v>-</v>
      </c>
      <c r="AU2071" s="87" t="str">
        <f t="shared" si="593"/>
        <v>-</v>
      </c>
      <c r="AV2071" s="23"/>
    </row>
    <row r="2072" spans="3:48" ht="50.1" customHeight="1">
      <c r="C2072" s="5"/>
      <c r="D2072" s="64" t="s">
        <v>4073</v>
      </c>
      <c r="E2072" s="65" t="s">
        <v>5283</v>
      </c>
      <c r="F2072" s="67" t="s">
        <v>4074</v>
      </c>
      <c r="G2072" s="29">
        <v>13</v>
      </c>
      <c r="H2072" s="13">
        <v>13</v>
      </c>
      <c r="I2072" s="10">
        <f t="shared" si="576"/>
        <v>0</v>
      </c>
      <c r="J2072" s="87">
        <f t="shared" si="577"/>
        <v>0</v>
      </c>
      <c r="K2072" s="29">
        <v>13</v>
      </c>
      <c r="L2072" s="13">
        <v>13</v>
      </c>
      <c r="M2072" s="10">
        <f t="shared" si="578"/>
        <v>0</v>
      </c>
      <c r="N2072" s="87">
        <f t="shared" si="579"/>
        <v>0</v>
      </c>
      <c r="O2072" s="29">
        <v>0</v>
      </c>
      <c r="P2072" s="13">
        <v>0</v>
      </c>
      <c r="Q2072" s="10" t="str">
        <f t="shared" si="580"/>
        <v>-</v>
      </c>
      <c r="R2072" s="87" t="str">
        <f t="shared" si="581"/>
        <v>-</v>
      </c>
      <c r="S2072" s="29">
        <v>0</v>
      </c>
      <c r="T2072" s="13">
        <v>0</v>
      </c>
      <c r="U2072" s="10" t="str">
        <f t="shared" si="582"/>
        <v>-</v>
      </c>
      <c r="V2072" s="87" t="str">
        <f t="shared" si="583"/>
        <v>-</v>
      </c>
      <c r="W2072" s="88" t="s">
        <v>11071</v>
      </c>
      <c r="X2072" s="89" t="s">
        <v>11071</v>
      </c>
      <c r="Y2072" s="89" t="s">
        <v>5344</v>
      </c>
      <c r="Z2072" s="10" t="str">
        <f t="shared" si="584"/>
        <v>-</v>
      </c>
      <c r="AA2072" s="87" t="str">
        <f t="shared" si="585"/>
        <v>-</v>
      </c>
      <c r="AB2072" s="90" t="s">
        <v>11071</v>
      </c>
      <c r="AC2072" s="89" t="s">
        <v>11071</v>
      </c>
      <c r="AD2072" s="89" t="s">
        <v>5344</v>
      </c>
      <c r="AE2072" s="10" t="str">
        <f t="shared" si="586"/>
        <v>-</v>
      </c>
      <c r="AF2072" s="11" t="str">
        <f t="shared" si="587"/>
        <v>-</v>
      </c>
      <c r="AG2072" s="91" t="s">
        <v>11071</v>
      </c>
      <c r="AH2072" s="89" t="s">
        <v>11071</v>
      </c>
      <c r="AI2072" s="89" t="s">
        <v>5344</v>
      </c>
      <c r="AJ2072" s="10" t="str">
        <f t="shared" si="588"/>
        <v>-</v>
      </c>
      <c r="AK2072" s="87" t="str">
        <f t="shared" si="589"/>
        <v>-</v>
      </c>
      <c r="AL2072" s="90" t="s">
        <v>11071</v>
      </c>
      <c r="AM2072" s="89" t="s">
        <v>11071</v>
      </c>
      <c r="AN2072" s="89" t="s">
        <v>5344</v>
      </c>
      <c r="AO2072" s="10" t="str">
        <f t="shared" si="590"/>
        <v>-</v>
      </c>
      <c r="AP2072" s="11" t="str">
        <f t="shared" si="591"/>
        <v>-</v>
      </c>
      <c r="AQ2072" s="91" t="s">
        <v>11071</v>
      </c>
      <c r="AR2072" s="89" t="s">
        <v>5344</v>
      </c>
      <c r="AS2072" s="89" t="s">
        <v>5344</v>
      </c>
      <c r="AT2072" s="10" t="str">
        <f t="shared" si="592"/>
        <v>-</v>
      </c>
      <c r="AU2072" s="87" t="str">
        <f t="shared" si="593"/>
        <v>-</v>
      </c>
      <c r="AV2072" s="23"/>
    </row>
    <row r="2073" spans="3:48" ht="50.1" customHeight="1">
      <c r="C2073" s="5"/>
      <c r="D2073" s="64" t="s">
        <v>4075</v>
      </c>
      <c r="E2073" s="65" t="s">
        <v>5283</v>
      </c>
      <c r="F2073" s="67" t="s">
        <v>4076</v>
      </c>
      <c r="G2073" s="29">
        <v>1011</v>
      </c>
      <c r="H2073" s="13">
        <v>1011</v>
      </c>
      <c r="I2073" s="10">
        <f t="shared" si="576"/>
        <v>0</v>
      </c>
      <c r="J2073" s="87">
        <f t="shared" si="577"/>
        <v>0</v>
      </c>
      <c r="K2073" s="29">
        <v>0</v>
      </c>
      <c r="L2073" s="13">
        <v>0</v>
      </c>
      <c r="M2073" s="10" t="str">
        <f t="shared" si="578"/>
        <v>-</v>
      </c>
      <c r="N2073" s="87" t="str">
        <f t="shared" si="579"/>
        <v>-</v>
      </c>
      <c r="O2073" s="29">
        <v>0</v>
      </c>
      <c r="P2073" s="13">
        <v>0</v>
      </c>
      <c r="Q2073" s="10" t="str">
        <f t="shared" si="580"/>
        <v>-</v>
      </c>
      <c r="R2073" s="87" t="str">
        <f t="shared" si="581"/>
        <v>-</v>
      </c>
      <c r="S2073" s="29">
        <v>1011</v>
      </c>
      <c r="T2073" s="13">
        <v>1011</v>
      </c>
      <c r="U2073" s="10">
        <f t="shared" si="582"/>
        <v>0</v>
      </c>
      <c r="V2073" s="87">
        <f t="shared" si="583"/>
        <v>0</v>
      </c>
      <c r="W2073" s="88" t="s">
        <v>10340</v>
      </c>
      <c r="X2073" s="89">
        <v>1011</v>
      </c>
      <c r="Y2073" s="89">
        <v>1011</v>
      </c>
      <c r="Z2073" s="10">
        <f t="shared" si="584"/>
        <v>0</v>
      </c>
      <c r="AA2073" s="87">
        <f t="shared" si="585"/>
        <v>0</v>
      </c>
      <c r="AB2073" s="90" t="s">
        <v>11071</v>
      </c>
      <c r="AC2073" s="89" t="s">
        <v>11071</v>
      </c>
      <c r="AD2073" s="89" t="s">
        <v>5344</v>
      </c>
      <c r="AE2073" s="10" t="str">
        <f t="shared" si="586"/>
        <v>-</v>
      </c>
      <c r="AF2073" s="11" t="str">
        <f t="shared" si="587"/>
        <v>-</v>
      </c>
      <c r="AG2073" s="91" t="s">
        <v>11071</v>
      </c>
      <c r="AH2073" s="89" t="s">
        <v>11071</v>
      </c>
      <c r="AI2073" s="89" t="s">
        <v>5344</v>
      </c>
      <c r="AJ2073" s="10" t="str">
        <f t="shared" si="588"/>
        <v>-</v>
      </c>
      <c r="AK2073" s="87" t="str">
        <f t="shared" si="589"/>
        <v>-</v>
      </c>
      <c r="AL2073" s="90" t="s">
        <v>11071</v>
      </c>
      <c r="AM2073" s="89" t="s">
        <v>11071</v>
      </c>
      <c r="AN2073" s="89" t="s">
        <v>5344</v>
      </c>
      <c r="AO2073" s="10" t="str">
        <f t="shared" si="590"/>
        <v>-</v>
      </c>
      <c r="AP2073" s="11" t="str">
        <f t="shared" si="591"/>
        <v>-</v>
      </c>
      <c r="AQ2073" s="91" t="s">
        <v>11071</v>
      </c>
      <c r="AR2073" s="89" t="s">
        <v>5344</v>
      </c>
      <c r="AS2073" s="89" t="s">
        <v>5344</v>
      </c>
      <c r="AT2073" s="10" t="str">
        <f t="shared" si="592"/>
        <v>-</v>
      </c>
      <c r="AU2073" s="87" t="str">
        <f t="shared" si="593"/>
        <v>-</v>
      </c>
      <c r="AV2073" s="23"/>
    </row>
    <row r="2074" spans="3:48" ht="50.1" customHeight="1">
      <c r="C2074" s="5"/>
      <c r="D2074" s="64" t="s">
        <v>4077</v>
      </c>
      <c r="E2074" s="65" t="s">
        <v>5283</v>
      </c>
      <c r="F2074" s="67" t="s">
        <v>4078</v>
      </c>
      <c r="G2074" s="29">
        <v>26</v>
      </c>
      <c r="H2074" s="13">
        <v>24</v>
      </c>
      <c r="I2074" s="10">
        <f t="shared" si="576"/>
        <v>2</v>
      </c>
      <c r="J2074" s="87">
        <f t="shared" si="577"/>
        <v>8.3333333333333321</v>
      </c>
      <c r="K2074" s="29">
        <v>0</v>
      </c>
      <c r="L2074" s="13">
        <v>0</v>
      </c>
      <c r="M2074" s="10" t="str">
        <f t="shared" si="578"/>
        <v>-</v>
      </c>
      <c r="N2074" s="87" t="str">
        <f t="shared" si="579"/>
        <v>-</v>
      </c>
      <c r="O2074" s="29">
        <v>0</v>
      </c>
      <c r="P2074" s="13">
        <v>0</v>
      </c>
      <c r="Q2074" s="10" t="str">
        <f t="shared" si="580"/>
        <v>-</v>
      </c>
      <c r="R2074" s="87" t="str">
        <f t="shared" si="581"/>
        <v>-</v>
      </c>
      <c r="S2074" s="29">
        <v>26</v>
      </c>
      <c r="T2074" s="13">
        <v>24</v>
      </c>
      <c r="U2074" s="10">
        <f t="shared" si="582"/>
        <v>2</v>
      </c>
      <c r="V2074" s="87">
        <f t="shared" si="583"/>
        <v>8.3333333333333321</v>
      </c>
      <c r="W2074" s="88" t="s">
        <v>10341</v>
      </c>
      <c r="X2074" s="89">
        <v>25.7</v>
      </c>
      <c r="Y2074" s="89">
        <v>23.6</v>
      </c>
      <c r="Z2074" s="10">
        <f t="shared" si="584"/>
        <v>2.0999999999999979</v>
      </c>
      <c r="AA2074" s="87">
        <f t="shared" si="585"/>
        <v>8.8983050847457523</v>
      </c>
      <c r="AB2074" s="90" t="s">
        <v>11071</v>
      </c>
      <c r="AC2074" s="89" t="s">
        <v>11071</v>
      </c>
      <c r="AD2074" s="89" t="s">
        <v>5344</v>
      </c>
      <c r="AE2074" s="10" t="str">
        <f t="shared" si="586"/>
        <v>-</v>
      </c>
      <c r="AF2074" s="11" t="str">
        <f t="shared" si="587"/>
        <v>-</v>
      </c>
      <c r="AG2074" s="91" t="s">
        <v>11071</v>
      </c>
      <c r="AH2074" s="89" t="s">
        <v>11071</v>
      </c>
      <c r="AI2074" s="89" t="s">
        <v>5344</v>
      </c>
      <c r="AJ2074" s="10" t="str">
        <f t="shared" si="588"/>
        <v>-</v>
      </c>
      <c r="AK2074" s="87" t="str">
        <f t="shared" si="589"/>
        <v>-</v>
      </c>
      <c r="AL2074" s="90" t="s">
        <v>11071</v>
      </c>
      <c r="AM2074" s="89" t="s">
        <v>11071</v>
      </c>
      <c r="AN2074" s="89" t="s">
        <v>5344</v>
      </c>
      <c r="AO2074" s="10" t="str">
        <f t="shared" si="590"/>
        <v>-</v>
      </c>
      <c r="AP2074" s="11" t="str">
        <f t="shared" si="591"/>
        <v>-</v>
      </c>
      <c r="AQ2074" s="91" t="s">
        <v>11071</v>
      </c>
      <c r="AR2074" s="89" t="s">
        <v>5344</v>
      </c>
      <c r="AS2074" s="89" t="s">
        <v>5344</v>
      </c>
      <c r="AT2074" s="10" t="str">
        <f t="shared" si="592"/>
        <v>-</v>
      </c>
      <c r="AU2074" s="87" t="str">
        <f t="shared" si="593"/>
        <v>-</v>
      </c>
      <c r="AV2074" s="23"/>
    </row>
    <row r="2075" spans="3:48" ht="50.1" customHeight="1">
      <c r="C2075" s="5"/>
      <c r="D2075" s="64" t="s">
        <v>4079</v>
      </c>
      <c r="E2075" s="65" t="s">
        <v>5283</v>
      </c>
      <c r="F2075" s="67" t="s">
        <v>4080</v>
      </c>
      <c r="G2075" s="29">
        <v>307</v>
      </c>
      <c r="H2075" s="13">
        <v>272</v>
      </c>
      <c r="I2075" s="10">
        <f t="shared" si="576"/>
        <v>35</v>
      </c>
      <c r="J2075" s="87">
        <f t="shared" si="577"/>
        <v>12.867647058823529</v>
      </c>
      <c r="K2075" s="29">
        <v>307</v>
      </c>
      <c r="L2075" s="13">
        <v>272</v>
      </c>
      <c r="M2075" s="10">
        <f t="shared" si="578"/>
        <v>35</v>
      </c>
      <c r="N2075" s="87">
        <f t="shared" si="579"/>
        <v>12.867647058823529</v>
      </c>
      <c r="O2075" s="29">
        <v>0</v>
      </c>
      <c r="P2075" s="13">
        <v>0</v>
      </c>
      <c r="Q2075" s="10" t="str">
        <f t="shared" si="580"/>
        <v>-</v>
      </c>
      <c r="R2075" s="87" t="str">
        <f t="shared" si="581"/>
        <v>-</v>
      </c>
      <c r="S2075" s="29">
        <v>0</v>
      </c>
      <c r="T2075" s="13">
        <v>0</v>
      </c>
      <c r="U2075" s="10" t="str">
        <f t="shared" si="582"/>
        <v>-</v>
      </c>
      <c r="V2075" s="87" t="str">
        <f t="shared" si="583"/>
        <v>-</v>
      </c>
      <c r="W2075" s="88" t="s">
        <v>11071</v>
      </c>
      <c r="X2075" s="89" t="s">
        <v>11071</v>
      </c>
      <c r="Y2075" s="89" t="s">
        <v>5344</v>
      </c>
      <c r="Z2075" s="10" t="str">
        <f t="shared" si="584"/>
        <v>-</v>
      </c>
      <c r="AA2075" s="87" t="str">
        <f t="shared" si="585"/>
        <v>-</v>
      </c>
      <c r="AB2075" s="90" t="s">
        <v>11071</v>
      </c>
      <c r="AC2075" s="89" t="s">
        <v>11071</v>
      </c>
      <c r="AD2075" s="89" t="s">
        <v>5344</v>
      </c>
      <c r="AE2075" s="10" t="str">
        <f t="shared" si="586"/>
        <v>-</v>
      </c>
      <c r="AF2075" s="11" t="str">
        <f t="shared" si="587"/>
        <v>-</v>
      </c>
      <c r="AG2075" s="91" t="s">
        <v>11071</v>
      </c>
      <c r="AH2075" s="89" t="s">
        <v>11071</v>
      </c>
      <c r="AI2075" s="89" t="s">
        <v>5344</v>
      </c>
      <c r="AJ2075" s="10" t="str">
        <f t="shared" si="588"/>
        <v>-</v>
      </c>
      <c r="AK2075" s="87" t="str">
        <f t="shared" si="589"/>
        <v>-</v>
      </c>
      <c r="AL2075" s="90" t="s">
        <v>11071</v>
      </c>
      <c r="AM2075" s="89" t="s">
        <v>11071</v>
      </c>
      <c r="AN2075" s="89" t="s">
        <v>5344</v>
      </c>
      <c r="AO2075" s="10" t="str">
        <f t="shared" si="590"/>
        <v>-</v>
      </c>
      <c r="AP2075" s="11" t="str">
        <f t="shared" si="591"/>
        <v>-</v>
      </c>
      <c r="AQ2075" s="91" t="s">
        <v>11071</v>
      </c>
      <c r="AR2075" s="89" t="s">
        <v>5344</v>
      </c>
      <c r="AS2075" s="89" t="s">
        <v>5344</v>
      </c>
      <c r="AT2075" s="10" t="str">
        <f t="shared" si="592"/>
        <v>-</v>
      </c>
      <c r="AU2075" s="87" t="str">
        <f t="shared" si="593"/>
        <v>-</v>
      </c>
      <c r="AV2075" s="23"/>
    </row>
    <row r="2076" spans="3:48" ht="50.1" customHeight="1">
      <c r="C2076" s="5"/>
      <c r="D2076" s="64" t="s">
        <v>4081</v>
      </c>
      <c r="E2076" s="65" t="s">
        <v>5283</v>
      </c>
      <c r="F2076" s="67" t="s">
        <v>4082</v>
      </c>
      <c r="G2076" s="29">
        <v>651</v>
      </c>
      <c r="H2076" s="13">
        <v>573</v>
      </c>
      <c r="I2076" s="10">
        <f t="shared" si="576"/>
        <v>78</v>
      </c>
      <c r="J2076" s="87">
        <f t="shared" si="577"/>
        <v>13.612565445026178</v>
      </c>
      <c r="K2076" s="29">
        <v>312</v>
      </c>
      <c r="L2076" s="13">
        <v>311</v>
      </c>
      <c r="M2076" s="10">
        <f t="shared" si="578"/>
        <v>1</v>
      </c>
      <c r="N2076" s="87">
        <f t="shared" si="579"/>
        <v>0.32154340836012862</v>
      </c>
      <c r="O2076" s="29">
        <v>0</v>
      </c>
      <c r="P2076" s="13">
        <v>0</v>
      </c>
      <c r="Q2076" s="10" t="str">
        <f t="shared" si="580"/>
        <v>-</v>
      </c>
      <c r="R2076" s="87" t="str">
        <f t="shared" si="581"/>
        <v>-</v>
      </c>
      <c r="S2076" s="29">
        <v>339</v>
      </c>
      <c r="T2076" s="13">
        <v>262</v>
      </c>
      <c r="U2076" s="10">
        <f t="shared" si="582"/>
        <v>77</v>
      </c>
      <c r="V2076" s="87">
        <f t="shared" si="583"/>
        <v>29.389312977099237</v>
      </c>
      <c r="W2076" s="88" t="s">
        <v>5881</v>
      </c>
      <c r="X2076" s="89">
        <v>339</v>
      </c>
      <c r="Y2076" s="89">
        <v>262</v>
      </c>
      <c r="Z2076" s="10">
        <f t="shared" si="584"/>
        <v>77</v>
      </c>
      <c r="AA2076" s="87">
        <f t="shared" si="585"/>
        <v>29.389312977099237</v>
      </c>
      <c r="AB2076" s="90" t="s">
        <v>11071</v>
      </c>
      <c r="AC2076" s="89" t="s">
        <v>11071</v>
      </c>
      <c r="AD2076" s="89" t="s">
        <v>5344</v>
      </c>
      <c r="AE2076" s="10" t="str">
        <f t="shared" si="586"/>
        <v>-</v>
      </c>
      <c r="AF2076" s="11" t="str">
        <f t="shared" si="587"/>
        <v>-</v>
      </c>
      <c r="AG2076" s="91" t="s">
        <v>11071</v>
      </c>
      <c r="AH2076" s="89" t="s">
        <v>11071</v>
      </c>
      <c r="AI2076" s="89" t="s">
        <v>5344</v>
      </c>
      <c r="AJ2076" s="10" t="str">
        <f t="shared" si="588"/>
        <v>-</v>
      </c>
      <c r="AK2076" s="87" t="str">
        <f t="shared" si="589"/>
        <v>-</v>
      </c>
      <c r="AL2076" s="90" t="s">
        <v>11071</v>
      </c>
      <c r="AM2076" s="89" t="s">
        <v>11071</v>
      </c>
      <c r="AN2076" s="89" t="s">
        <v>5344</v>
      </c>
      <c r="AO2076" s="10" t="str">
        <f t="shared" si="590"/>
        <v>-</v>
      </c>
      <c r="AP2076" s="11" t="str">
        <f t="shared" si="591"/>
        <v>-</v>
      </c>
      <c r="AQ2076" s="91" t="s">
        <v>11071</v>
      </c>
      <c r="AR2076" s="89" t="s">
        <v>5344</v>
      </c>
      <c r="AS2076" s="89" t="s">
        <v>5344</v>
      </c>
      <c r="AT2076" s="10" t="str">
        <f t="shared" si="592"/>
        <v>-</v>
      </c>
      <c r="AU2076" s="87" t="str">
        <f t="shared" si="593"/>
        <v>-</v>
      </c>
      <c r="AV2076" s="23"/>
    </row>
    <row r="2077" spans="3:48" ht="50.1" customHeight="1">
      <c r="C2077" s="5"/>
      <c r="D2077" s="64" t="s">
        <v>4083</v>
      </c>
      <c r="E2077" s="65" t="s">
        <v>5283</v>
      </c>
      <c r="F2077" s="67" t="s">
        <v>4084</v>
      </c>
      <c r="G2077" s="29">
        <v>100</v>
      </c>
      <c r="H2077" s="13">
        <v>90</v>
      </c>
      <c r="I2077" s="10">
        <f t="shared" si="576"/>
        <v>10</v>
      </c>
      <c r="J2077" s="87">
        <f t="shared" si="577"/>
        <v>11.111111111111111</v>
      </c>
      <c r="K2077" s="29">
        <v>0</v>
      </c>
      <c r="L2077" s="13">
        <v>0</v>
      </c>
      <c r="M2077" s="10" t="str">
        <f t="shared" si="578"/>
        <v>-</v>
      </c>
      <c r="N2077" s="87" t="str">
        <f t="shared" si="579"/>
        <v>-</v>
      </c>
      <c r="O2077" s="29">
        <v>0</v>
      </c>
      <c r="P2077" s="13">
        <v>0</v>
      </c>
      <c r="Q2077" s="10" t="str">
        <f t="shared" si="580"/>
        <v>-</v>
      </c>
      <c r="R2077" s="87" t="str">
        <f t="shared" si="581"/>
        <v>-</v>
      </c>
      <c r="S2077" s="29">
        <v>100</v>
      </c>
      <c r="T2077" s="13">
        <v>90</v>
      </c>
      <c r="U2077" s="10">
        <f t="shared" si="582"/>
        <v>10</v>
      </c>
      <c r="V2077" s="87">
        <f t="shared" si="583"/>
        <v>11.111111111111111</v>
      </c>
      <c r="W2077" s="88" t="s">
        <v>10342</v>
      </c>
      <c r="X2077" s="89">
        <v>100</v>
      </c>
      <c r="Y2077" s="89">
        <v>90</v>
      </c>
      <c r="Z2077" s="10">
        <f t="shared" si="584"/>
        <v>10</v>
      </c>
      <c r="AA2077" s="87">
        <f t="shared" si="585"/>
        <v>11.111111111111111</v>
      </c>
      <c r="AB2077" s="90" t="s">
        <v>11071</v>
      </c>
      <c r="AC2077" s="89" t="s">
        <v>11071</v>
      </c>
      <c r="AD2077" s="89" t="s">
        <v>5344</v>
      </c>
      <c r="AE2077" s="10" t="str">
        <f t="shared" si="586"/>
        <v>-</v>
      </c>
      <c r="AF2077" s="11" t="str">
        <f t="shared" si="587"/>
        <v>-</v>
      </c>
      <c r="AG2077" s="91" t="s">
        <v>11071</v>
      </c>
      <c r="AH2077" s="89" t="s">
        <v>11071</v>
      </c>
      <c r="AI2077" s="89" t="s">
        <v>5344</v>
      </c>
      <c r="AJ2077" s="10" t="str">
        <f t="shared" si="588"/>
        <v>-</v>
      </c>
      <c r="AK2077" s="87" t="str">
        <f t="shared" si="589"/>
        <v>-</v>
      </c>
      <c r="AL2077" s="90" t="s">
        <v>11071</v>
      </c>
      <c r="AM2077" s="89" t="s">
        <v>11071</v>
      </c>
      <c r="AN2077" s="89" t="s">
        <v>5344</v>
      </c>
      <c r="AO2077" s="10" t="str">
        <f t="shared" si="590"/>
        <v>-</v>
      </c>
      <c r="AP2077" s="11" t="str">
        <f t="shared" si="591"/>
        <v>-</v>
      </c>
      <c r="AQ2077" s="91" t="s">
        <v>11071</v>
      </c>
      <c r="AR2077" s="89" t="s">
        <v>5344</v>
      </c>
      <c r="AS2077" s="89" t="s">
        <v>5344</v>
      </c>
      <c r="AT2077" s="10" t="str">
        <f t="shared" si="592"/>
        <v>-</v>
      </c>
      <c r="AU2077" s="87" t="str">
        <f t="shared" si="593"/>
        <v>-</v>
      </c>
      <c r="AV2077" s="23"/>
    </row>
    <row r="2078" spans="3:48" ht="50.1" customHeight="1">
      <c r="C2078" s="5"/>
      <c r="D2078" s="64" t="s">
        <v>4085</v>
      </c>
      <c r="E2078" s="65" t="s">
        <v>5283</v>
      </c>
      <c r="F2078" s="67" t="s">
        <v>4086</v>
      </c>
      <c r="G2078" s="29">
        <v>6726</v>
      </c>
      <c r="H2078" s="13">
        <v>5736</v>
      </c>
      <c r="I2078" s="10">
        <f t="shared" si="576"/>
        <v>990</v>
      </c>
      <c r="J2078" s="87">
        <f t="shared" si="577"/>
        <v>17.259414225941423</v>
      </c>
      <c r="K2078" s="29">
        <v>6726</v>
      </c>
      <c r="L2078" s="13">
        <v>5736</v>
      </c>
      <c r="M2078" s="10">
        <f t="shared" si="578"/>
        <v>990</v>
      </c>
      <c r="N2078" s="87">
        <f t="shared" si="579"/>
        <v>17.259414225941423</v>
      </c>
      <c r="O2078" s="29">
        <v>0</v>
      </c>
      <c r="P2078" s="13">
        <v>0</v>
      </c>
      <c r="Q2078" s="10" t="str">
        <f t="shared" si="580"/>
        <v>-</v>
      </c>
      <c r="R2078" s="87" t="str">
        <f t="shared" si="581"/>
        <v>-</v>
      </c>
      <c r="S2078" s="29">
        <v>0</v>
      </c>
      <c r="T2078" s="13">
        <v>0</v>
      </c>
      <c r="U2078" s="10" t="str">
        <f t="shared" si="582"/>
        <v>-</v>
      </c>
      <c r="V2078" s="87" t="str">
        <f t="shared" si="583"/>
        <v>-</v>
      </c>
      <c r="W2078" s="88" t="s">
        <v>11071</v>
      </c>
      <c r="X2078" s="89" t="s">
        <v>11071</v>
      </c>
      <c r="Y2078" s="89" t="s">
        <v>5344</v>
      </c>
      <c r="Z2078" s="10" t="str">
        <f t="shared" si="584"/>
        <v>-</v>
      </c>
      <c r="AA2078" s="87" t="str">
        <f t="shared" si="585"/>
        <v>-</v>
      </c>
      <c r="AB2078" s="90" t="s">
        <v>11071</v>
      </c>
      <c r="AC2078" s="89" t="s">
        <v>11071</v>
      </c>
      <c r="AD2078" s="89" t="s">
        <v>5344</v>
      </c>
      <c r="AE2078" s="10" t="str">
        <f t="shared" si="586"/>
        <v>-</v>
      </c>
      <c r="AF2078" s="11" t="str">
        <f t="shared" si="587"/>
        <v>-</v>
      </c>
      <c r="AG2078" s="91" t="s">
        <v>11071</v>
      </c>
      <c r="AH2078" s="89" t="s">
        <v>11071</v>
      </c>
      <c r="AI2078" s="89" t="s">
        <v>5344</v>
      </c>
      <c r="AJ2078" s="10" t="str">
        <f t="shared" si="588"/>
        <v>-</v>
      </c>
      <c r="AK2078" s="87" t="str">
        <f t="shared" si="589"/>
        <v>-</v>
      </c>
      <c r="AL2078" s="90" t="s">
        <v>11071</v>
      </c>
      <c r="AM2078" s="89" t="s">
        <v>11071</v>
      </c>
      <c r="AN2078" s="89" t="s">
        <v>5344</v>
      </c>
      <c r="AO2078" s="10" t="str">
        <f t="shared" si="590"/>
        <v>-</v>
      </c>
      <c r="AP2078" s="11" t="str">
        <f t="shared" si="591"/>
        <v>-</v>
      </c>
      <c r="AQ2078" s="91" t="s">
        <v>11071</v>
      </c>
      <c r="AR2078" s="89" t="s">
        <v>5344</v>
      </c>
      <c r="AS2078" s="89" t="s">
        <v>5344</v>
      </c>
      <c r="AT2078" s="10" t="str">
        <f t="shared" si="592"/>
        <v>-</v>
      </c>
      <c r="AU2078" s="87" t="str">
        <f t="shared" si="593"/>
        <v>-</v>
      </c>
      <c r="AV2078" s="23"/>
    </row>
    <row r="2079" spans="3:48" ht="50.1" customHeight="1">
      <c r="C2079" s="5"/>
      <c r="D2079" s="64" t="s">
        <v>4087</v>
      </c>
      <c r="E2079" s="65" t="s">
        <v>5283</v>
      </c>
      <c r="F2079" s="67" t="s">
        <v>4088</v>
      </c>
      <c r="G2079" s="29">
        <v>0</v>
      </c>
      <c r="H2079" s="13">
        <v>4</v>
      </c>
      <c r="I2079" s="10">
        <f t="shared" si="576"/>
        <v>-4</v>
      </c>
      <c r="J2079" s="87">
        <f t="shared" si="577"/>
        <v>-100</v>
      </c>
      <c r="K2079" s="29">
        <v>0</v>
      </c>
      <c r="L2079" s="13">
        <v>0</v>
      </c>
      <c r="M2079" s="10" t="str">
        <f t="shared" si="578"/>
        <v>-</v>
      </c>
      <c r="N2079" s="87" t="str">
        <f t="shared" si="579"/>
        <v>-</v>
      </c>
      <c r="O2079" s="29">
        <v>0</v>
      </c>
      <c r="P2079" s="13">
        <v>0</v>
      </c>
      <c r="Q2079" s="10" t="str">
        <f t="shared" si="580"/>
        <v>-</v>
      </c>
      <c r="R2079" s="87" t="str">
        <f t="shared" si="581"/>
        <v>-</v>
      </c>
      <c r="S2079" s="29">
        <v>0</v>
      </c>
      <c r="T2079" s="13">
        <v>4</v>
      </c>
      <c r="U2079" s="10">
        <f t="shared" si="582"/>
        <v>-4</v>
      </c>
      <c r="V2079" s="87">
        <f t="shared" si="583"/>
        <v>-100</v>
      </c>
      <c r="W2079" s="88" t="s">
        <v>10343</v>
      </c>
      <c r="X2079" s="89">
        <v>0</v>
      </c>
      <c r="Y2079" s="89">
        <v>4</v>
      </c>
      <c r="Z2079" s="10">
        <f t="shared" si="584"/>
        <v>-4</v>
      </c>
      <c r="AA2079" s="87">
        <f t="shared" si="585"/>
        <v>-100</v>
      </c>
      <c r="AB2079" s="90" t="s">
        <v>11071</v>
      </c>
      <c r="AC2079" s="89" t="s">
        <v>11071</v>
      </c>
      <c r="AD2079" s="89" t="s">
        <v>5344</v>
      </c>
      <c r="AE2079" s="10" t="str">
        <f t="shared" si="586"/>
        <v>-</v>
      </c>
      <c r="AF2079" s="11" t="str">
        <f t="shared" si="587"/>
        <v>-</v>
      </c>
      <c r="AG2079" s="91" t="s">
        <v>11071</v>
      </c>
      <c r="AH2079" s="89" t="s">
        <v>11071</v>
      </c>
      <c r="AI2079" s="89" t="s">
        <v>5344</v>
      </c>
      <c r="AJ2079" s="10" t="str">
        <f t="shared" si="588"/>
        <v>-</v>
      </c>
      <c r="AK2079" s="87" t="str">
        <f t="shared" si="589"/>
        <v>-</v>
      </c>
      <c r="AL2079" s="90" t="s">
        <v>11071</v>
      </c>
      <c r="AM2079" s="89" t="s">
        <v>11071</v>
      </c>
      <c r="AN2079" s="89" t="s">
        <v>5344</v>
      </c>
      <c r="AO2079" s="10" t="str">
        <f t="shared" si="590"/>
        <v>-</v>
      </c>
      <c r="AP2079" s="11" t="str">
        <f t="shared" si="591"/>
        <v>-</v>
      </c>
      <c r="AQ2079" s="91" t="s">
        <v>11071</v>
      </c>
      <c r="AR2079" s="89" t="s">
        <v>5344</v>
      </c>
      <c r="AS2079" s="89" t="s">
        <v>5344</v>
      </c>
      <c r="AT2079" s="10" t="str">
        <f t="shared" si="592"/>
        <v>-</v>
      </c>
      <c r="AU2079" s="87" t="str">
        <f t="shared" si="593"/>
        <v>-</v>
      </c>
      <c r="AV2079" s="23"/>
    </row>
    <row r="2080" spans="3:48" ht="50.1" customHeight="1">
      <c r="C2080" s="5"/>
      <c r="D2080" s="64" t="s">
        <v>4089</v>
      </c>
      <c r="E2080" s="65" t="s">
        <v>5283</v>
      </c>
      <c r="F2080" s="67" t="s">
        <v>4090</v>
      </c>
      <c r="G2080" s="29">
        <v>53</v>
      </c>
      <c r="H2080" s="13">
        <v>51</v>
      </c>
      <c r="I2080" s="10">
        <f t="shared" si="576"/>
        <v>2</v>
      </c>
      <c r="J2080" s="87">
        <f t="shared" si="577"/>
        <v>3.9215686274509802</v>
      </c>
      <c r="K2080" s="29">
        <v>53</v>
      </c>
      <c r="L2080" s="13">
        <v>51</v>
      </c>
      <c r="M2080" s="10">
        <f t="shared" si="578"/>
        <v>2</v>
      </c>
      <c r="N2080" s="87">
        <f t="shared" si="579"/>
        <v>3.9215686274509802</v>
      </c>
      <c r="O2080" s="29">
        <v>0</v>
      </c>
      <c r="P2080" s="13">
        <v>0</v>
      </c>
      <c r="Q2080" s="10" t="str">
        <f t="shared" si="580"/>
        <v>-</v>
      </c>
      <c r="R2080" s="87" t="str">
        <f t="shared" si="581"/>
        <v>-</v>
      </c>
      <c r="S2080" s="29">
        <v>0</v>
      </c>
      <c r="T2080" s="13">
        <v>0</v>
      </c>
      <c r="U2080" s="10" t="str">
        <f t="shared" si="582"/>
        <v>-</v>
      </c>
      <c r="V2080" s="87" t="str">
        <f t="shared" si="583"/>
        <v>-</v>
      </c>
      <c r="W2080" s="88" t="s">
        <v>11071</v>
      </c>
      <c r="X2080" s="89" t="s">
        <v>11071</v>
      </c>
      <c r="Y2080" s="89" t="s">
        <v>5344</v>
      </c>
      <c r="Z2080" s="10" t="str">
        <f t="shared" si="584"/>
        <v>-</v>
      </c>
      <c r="AA2080" s="87" t="str">
        <f t="shared" si="585"/>
        <v>-</v>
      </c>
      <c r="AB2080" s="90" t="s">
        <v>11071</v>
      </c>
      <c r="AC2080" s="89" t="s">
        <v>11071</v>
      </c>
      <c r="AD2080" s="89" t="s">
        <v>5344</v>
      </c>
      <c r="AE2080" s="10" t="str">
        <f t="shared" si="586"/>
        <v>-</v>
      </c>
      <c r="AF2080" s="11" t="str">
        <f t="shared" si="587"/>
        <v>-</v>
      </c>
      <c r="AG2080" s="91" t="s">
        <v>11071</v>
      </c>
      <c r="AH2080" s="89" t="s">
        <v>11071</v>
      </c>
      <c r="AI2080" s="89" t="s">
        <v>5344</v>
      </c>
      <c r="AJ2080" s="10" t="str">
        <f t="shared" si="588"/>
        <v>-</v>
      </c>
      <c r="AK2080" s="87" t="str">
        <f t="shared" si="589"/>
        <v>-</v>
      </c>
      <c r="AL2080" s="90" t="s">
        <v>11071</v>
      </c>
      <c r="AM2080" s="89" t="s">
        <v>11071</v>
      </c>
      <c r="AN2080" s="89" t="s">
        <v>5344</v>
      </c>
      <c r="AO2080" s="10" t="str">
        <f t="shared" si="590"/>
        <v>-</v>
      </c>
      <c r="AP2080" s="11" t="str">
        <f t="shared" si="591"/>
        <v>-</v>
      </c>
      <c r="AQ2080" s="91" t="s">
        <v>11071</v>
      </c>
      <c r="AR2080" s="89" t="s">
        <v>5344</v>
      </c>
      <c r="AS2080" s="89" t="s">
        <v>5344</v>
      </c>
      <c r="AT2080" s="10" t="str">
        <f t="shared" si="592"/>
        <v>-</v>
      </c>
      <c r="AU2080" s="87" t="str">
        <f t="shared" si="593"/>
        <v>-</v>
      </c>
      <c r="AV2080" s="23"/>
    </row>
    <row r="2081" spans="3:48" ht="50.1" customHeight="1">
      <c r="C2081" s="5"/>
      <c r="D2081" s="64" t="s">
        <v>4091</v>
      </c>
      <c r="E2081" s="65" t="s">
        <v>5283</v>
      </c>
      <c r="F2081" s="67" t="s">
        <v>4092</v>
      </c>
      <c r="G2081" s="29">
        <v>79</v>
      </c>
      <c r="H2081" s="13">
        <v>555</v>
      </c>
      <c r="I2081" s="10">
        <f t="shared" si="576"/>
        <v>-476</v>
      </c>
      <c r="J2081" s="87">
        <f t="shared" si="577"/>
        <v>-85.765765765765764</v>
      </c>
      <c r="K2081" s="29">
        <v>39</v>
      </c>
      <c r="L2081" s="13">
        <v>28</v>
      </c>
      <c r="M2081" s="10">
        <f t="shared" si="578"/>
        <v>11</v>
      </c>
      <c r="N2081" s="87">
        <f t="shared" si="579"/>
        <v>39.285714285714285</v>
      </c>
      <c r="O2081" s="29">
        <v>0</v>
      </c>
      <c r="P2081" s="13">
        <v>0</v>
      </c>
      <c r="Q2081" s="10" t="str">
        <f t="shared" si="580"/>
        <v>-</v>
      </c>
      <c r="R2081" s="87" t="str">
        <f t="shared" si="581"/>
        <v>-</v>
      </c>
      <c r="S2081" s="29">
        <v>40</v>
      </c>
      <c r="T2081" s="13">
        <v>527</v>
      </c>
      <c r="U2081" s="10">
        <f t="shared" si="582"/>
        <v>-487</v>
      </c>
      <c r="V2081" s="87">
        <f t="shared" si="583"/>
        <v>-92.409867172675519</v>
      </c>
      <c r="W2081" s="88" t="s">
        <v>5594</v>
      </c>
      <c r="X2081" s="89">
        <v>40</v>
      </c>
      <c r="Y2081" s="89">
        <v>2</v>
      </c>
      <c r="Z2081" s="10">
        <f t="shared" si="584"/>
        <v>38</v>
      </c>
      <c r="AA2081" s="87">
        <f t="shared" si="585"/>
        <v>1900</v>
      </c>
      <c r="AB2081" s="90" t="s">
        <v>10344</v>
      </c>
      <c r="AC2081" s="89">
        <v>0</v>
      </c>
      <c r="AD2081" s="89">
        <v>525</v>
      </c>
      <c r="AE2081" s="10">
        <f t="shared" si="586"/>
        <v>-525</v>
      </c>
      <c r="AF2081" s="11">
        <f t="shared" si="587"/>
        <v>-100</v>
      </c>
      <c r="AG2081" s="91" t="s">
        <v>11071</v>
      </c>
      <c r="AH2081" s="89" t="s">
        <v>11071</v>
      </c>
      <c r="AI2081" s="89" t="s">
        <v>5344</v>
      </c>
      <c r="AJ2081" s="10" t="str">
        <f t="shared" si="588"/>
        <v>-</v>
      </c>
      <c r="AK2081" s="87" t="str">
        <f t="shared" si="589"/>
        <v>-</v>
      </c>
      <c r="AL2081" s="90" t="s">
        <v>11071</v>
      </c>
      <c r="AM2081" s="89" t="s">
        <v>11071</v>
      </c>
      <c r="AN2081" s="89" t="s">
        <v>5344</v>
      </c>
      <c r="AO2081" s="10" t="str">
        <f t="shared" si="590"/>
        <v>-</v>
      </c>
      <c r="AP2081" s="11" t="str">
        <f t="shared" si="591"/>
        <v>-</v>
      </c>
      <c r="AQ2081" s="91" t="s">
        <v>11071</v>
      </c>
      <c r="AR2081" s="89" t="s">
        <v>5344</v>
      </c>
      <c r="AS2081" s="89" t="s">
        <v>5344</v>
      </c>
      <c r="AT2081" s="10" t="str">
        <f t="shared" si="592"/>
        <v>-</v>
      </c>
      <c r="AU2081" s="87" t="str">
        <f t="shared" si="593"/>
        <v>-</v>
      </c>
      <c r="AV2081" s="23"/>
    </row>
    <row r="2082" spans="3:48" ht="50.1" customHeight="1">
      <c r="C2082" s="5"/>
      <c r="D2082" s="64" t="s">
        <v>4093</v>
      </c>
      <c r="E2082" s="65" t="s">
        <v>5283</v>
      </c>
      <c r="F2082" s="67" t="s">
        <v>4094</v>
      </c>
      <c r="G2082" s="29">
        <v>1465</v>
      </c>
      <c r="H2082" s="13">
        <v>1385</v>
      </c>
      <c r="I2082" s="10">
        <f t="shared" si="576"/>
        <v>80</v>
      </c>
      <c r="J2082" s="87">
        <f t="shared" si="577"/>
        <v>5.7761732851985563</v>
      </c>
      <c r="K2082" s="29">
        <v>0</v>
      </c>
      <c r="L2082" s="13">
        <v>0</v>
      </c>
      <c r="M2082" s="10" t="str">
        <f t="shared" si="578"/>
        <v>-</v>
      </c>
      <c r="N2082" s="87" t="str">
        <f t="shared" si="579"/>
        <v>-</v>
      </c>
      <c r="O2082" s="29">
        <v>0</v>
      </c>
      <c r="P2082" s="13">
        <v>0</v>
      </c>
      <c r="Q2082" s="10" t="str">
        <f t="shared" si="580"/>
        <v>-</v>
      </c>
      <c r="R2082" s="87" t="str">
        <f t="shared" si="581"/>
        <v>-</v>
      </c>
      <c r="S2082" s="29">
        <v>1465</v>
      </c>
      <c r="T2082" s="13">
        <v>1385</v>
      </c>
      <c r="U2082" s="10">
        <f t="shared" si="582"/>
        <v>80</v>
      </c>
      <c r="V2082" s="87">
        <f t="shared" si="583"/>
        <v>5.7761732851985563</v>
      </c>
      <c r="W2082" s="88" t="s">
        <v>10345</v>
      </c>
      <c r="X2082" s="89">
        <v>930</v>
      </c>
      <c r="Y2082" s="89">
        <v>930</v>
      </c>
      <c r="Z2082" s="10">
        <f t="shared" si="584"/>
        <v>0</v>
      </c>
      <c r="AA2082" s="87">
        <f t="shared" si="585"/>
        <v>0</v>
      </c>
      <c r="AB2082" s="90" t="s">
        <v>5881</v>
      </c>
      <c r="AC2082" s="89">
        <v>505.14800000000002</v>
      </c>
      <c r="AD2082" s="89">
        <v>454.91699999999997</v>
      </c>
      <c r="AE2082" s="10">
        <f t="shared" si="586"/>
        <v>50.231000000000051</v>
      </c>
      <c r="AF2082" s="11">
        <f t="shared" si="587"/>
        <v>11.041794437227024</v>
      </c>
      <c r="AG2082" s="91" t="s">
        <v>10346</v>
      </c>
      <c r="AH2082" s="89">
        <v>30</v>
      </c>
      <c r="AI2082" s="89" t="s">
        <v>5344</v>
      </c>
      <c r="AJ2082" s="10" t="str">
        <f t="shared" si="588"/>
        <v>-</v>
      </c>
      <c r="AK2082" s="87" t="str">
        <f t="shared" si="589"/>
        <v>-</v>
      </c>
      <c r="AL2082" s="90" t="s">
        <v>11071</v>
      </c>
      <c r="AM2082" s="89" t="s">
        <v>11071</v>
      </c>
      <c r="AN2082" s="89" t="s">
        <v>5344</v>
      </c>
      <c r="AO2082" s="10" t="str">
        <f t="shared" si="590"/>
        <v>-</v>
      </c>
      <c r="AP2082" s="11" t="str">
        <f t="shared" si="591"/>
        <v>-</v>
      </c>
      <c r="AQ2082" s="91" t="s">
        <v>11071</v>
      </c>
      <c r="AR2082" s="89" t="s">
        <v>5344</v>
      </c>
      <c r="AS2082" s="89" t="s">
        <v>5344</v>
      </c>
      <c r="AT2082" s="10" t="str">
        <f t="shared" si="592"/>
        <v>-</v>
      </c>
      <c r="AU2082" s="87" t="str">
        <f t="shared" si="593"/>
        <v>-</v>
      </c>
      <c r="AV2082" s="23"/>
    </row>
    <row r="2083" spans="3:48" ht="50.1" customHeight="1">
      <c r="C2083" s="5"/>
      <c r="D2083" s="64" t="s">
        <v>4095</v>
      </c>
      <c r="E2083" s="65" t="s">
        <v>5283</v>
      </c>
      <c r="F2083" s="67" t="s">
        <v>4096</v>
      </c>
      <c r="G2083" s="29">
        <v>64</v>
      </c>
      <c r="H2083" s="13">
        <v>64</v>
      </c>
      <c r="I2083" s="10">
        <f t="shared" si="576"/>
        <v>0</v>
      </c>
      <c r="J2083" s="87">
        <f t="shared" si="577"/>
        <v>0</v>
      </c>
      <c r="K2083" s="29">
        <v>64</v>
      </c>
      <c r="L2083" s="13">
        <v>64</v>
      </c>
      <c r="M2083" s="10">
        <f t="shared" si="578"/>
        <v>0</v>
      </c>
      <c r="N2083" s="87">
        <f t="shared" si="579"/>
        <v>0</v>
      </c>
      <c r="O2083" s="29">
        <v>0</v>
      </c>
      <c r="P2083" s="13">
        <v>0</v>
      </c>
      <c r="Q2083" s="10" t="str">
        <f t="shared" si="580"/>
        <v>-</v>
      </c>
      <c r="R2083" s="87" t="str">
        <f t="shared" si="581"/>
        <v>-</v>
      </c>
      <c r="S2083" s="29">
        <v>0</v>
      </c>
      <c r="T2083" s="13">
        <v>0</v>
      </c>
      <c r="U2083" s="10" t="str">
        <f t="shared" si="582"/>
        <v>-</v>
      </c>
      <c r="V2083" s="87" t="str">
        <f t="shared" si="583"/>
        <v>-</v>
      </c>
      <c r="W2083" s="88" t="s">
        <v>11071</v>
      </c>
      <c r="X2083" s="89" t="s">
        <v>11071</v>
      </c>
      <c r="Y2083" s="89" t="s">
        <v>5344</v>
      </c>
      <c r="Z2083" s="10" t="str">
        <f t="shared" si="584"/>
        <v>-</v>
      </c>
      <c r="AA2083" s="87" t="str">
        <f t="shared" si="585"/>
        <v>-</v>
      </c>
      <c r="AB2083" s="90" t="s">
        <v>11071</v>
      </c>
      <c r="AC2083" s="89" t="s">
        <v>11071</v>
      </c>
      <c r="AD2083" s="89" t="s">
        <v>5344</v>
      </c>
      <c r="AE2083" s="10" t="str">
        <f t="shared" si="586"/>
        <v>-</v>
      </c>
      <c r="AF2083" s="11" t="str">
        <f t="shared" si="587"/>
        <v>-</v>
      </c>
      <c r="AG2083" s="91" t="s">
        <v>11071</v>
      </c>
      <c r="AH2083" s="89" t="s">
        <v>11071</v>
      </c>
      <c r="AI2083" s="89" t="s">
        <v>5344</v>
      </c>
      <c r="AJ2083" s="10" t="str">
        <f t="shared" si="588"/>
        <v>-</v>
      </c>
      <c r="AK2083" s="87" t="str">
        <f t="shared" si="589"/>
        <v>-</v>
      </c>
      <c r="AL2083" s="90" t="s">
        <v>11071</v>
      </c>
      <c r="AM2083" s="89" t="s">
        <v>11071</v>
      </c>
      <c r="AN2083" s="89" t="s">
        <v>5344</v>
      </c>
      <c r="AO2083" s="10" t="str">
        <f t="shared" si="590"/>
        <v>-</v>
      </c>
      <c r="AP2083" s="11" t="str">
        <f t="shared" si="591"/>
        <v>-</v>
      </c>
      <c r="AQ2083" s="91" t="s">
        <v>11071</v>
      </c>
      <c r="AR2083" s="89" t="s">
        <v>5344</v>
      </c>
      <c r="AS2083" s="89" t="s">
        <v>5344</v>
      </c>
      <c r="AT2083" s="10" t="str">
        <f t="shared" si="592"/>
        <v>-</v>
      </c>
      <c r="AU2083" s="87" t="str">
        <f t="shared" si="593"/>
        <v>-</v>
      </c>
      <c r="AV2083" s="23"/>
    </row>
    <row r="2084" spans="3:48" ht="50.1" customHeight="1">
      <c r="C2084" s="5"/>
      <c r="D2084" s="64" t="s">
        <v>4097</v>
      </c>
      <c r="E2084" s="65" t="s">
        <v>5284</v>
      </c>
      <c r="F2084" s="67" t="s">
        <v>4098</v>
      </c>
      <c r="G2084" s="29">
        <v>16190</v>
      </c>
      <c r="H2084" s="13">
        <v>14645</v>
      </c>
      <c r="I2084" s="10">
        <f t="shared" si="576"/>
        <v>1545</v>
      </c>
      <c r="J2084" s="87">
        <f t="shared" si="577"/>
        <v>10.549675657220895</v>
      </c>
      <c r="K2084" s="29">
        <v>9349</v>
      </c>
      <c r="L2084" s="13">
        <v>7943</v>
      </c>
      <c r="M2084" s="10">
        <f t="shared" si="578"/>
        <v>1406</v>
      </c>
      <c r="N2084" s="87">
        <f t="shared" si="579"/>
        <v>17.701120483444544</v>
      </c>
      <c r="O2084" s="29">
        <v>1100</v>
      </c>
      <c r="P2084" s="13">
        <v>600</v>
      </c>
      <c r="Q2084" s="10">
        <f t="shared" si="580"/>
        <v>500</v>
      </c>
      <c r="R2084" s="87">
        <f t="shared" si="581"/>
        <v>83.333333333333343</v>
      </c>
      <c r="S2084" s="29">
        <v>5740</v>
      </c>
      <c r="T2084" s="13">
        <v>6103</v>
      </c>
      <c r="U2084" s="10">
        <f t="shared" si="582"/>
        <v>-363</v>
      </c>
      <c r="V2084" s="87">
        <f t="shared" si="583"/>
        <v>-5.9478944781255123</v>
      </c>
      <c r="W2084" s="88" t="s">
        <v>5389</v>
      </c>
      <c r="X2084" s="89">
        <v>3817</v>
      </c>
      <c r="Y2084" s="89">
        <v>3944</v>
      </c>
      <c r="Z2084" s="10">
        <f t="shared" si="584"/>
        <v>-127</v>
      </c>
      <c r="AA2084" s="87">
        <f t="shared" si="585"/>
        <v>-3.2200811359026367</v>
      </c>
      <c r="AB2084" s="90" t="s">
        <v>5937</v>
      </c>
      <c r="AC2084" s="89">
        <v>1521</v>
      </c>
      <c r="AD2084" s="89">
        <v>1520</v>
      </c>
      <c r="AE2084" s="10">
        <f t="shared" si="586"/>
        <v>1</v>
      </c>
      <c r="AF2084" s="11">
        <f t="shared" si="587"/>
        <v>6.5789473684210523E-2</v>
      </c>
      <c r="AG2084" s="91" t="s">
        <v>5594</v>
      </c>
      <c r="AH2084" s="89">
        <v>171</v>
      </c>
      <c r="AI2084" s="89">
        <v>171</v>
      </c>
      <c r="AJ2084" s="10">
        <f t="shared" si="588"/>
        <v>0</v>
      </c>
      <c r="AK2084" s="87">
        <f t="shared" si="589"/>
        <v>0</v>
      </c>
      <c r="AL2084" s="90" t="s">
        <v>7175</v>
      </c>
      <c r="AM2084" s="89">
        <v>116</v>
      </c>
      <c r="AN2084" s="89">
        <v>123</v>
      </c>
      <c r="AO2084" s="10">
        <f t="shared" si="590"/>
        <v>-7</v>
      </c>
      <c r="AP2084" s="11">
        <f t="shared" si="591"/>
        <v>-5.6910569105691051</v>
      </c>
      <c r="AQ2084" s="91" t="s">
        <v>10347</v>
      </c>
      <c r="AR2084" s="89">
        <v>45</v>
      </c>
      <c r="AS2084" s="89">
        <v>0</v>
      </c>
      <c r="AT2084" s="10">
        <f t="shared" si="592"/>
        <v>45</v>
      </c>
      <c r="AU2084" s="87" t="str">
        <f t="shared" si="593"/>
        <v>-</v>
      </c>
      <c r="AV2084" s="17" t="s">
        <v>7176</v>
      </c>
    </row>
    <row r="2085" spans="3:48" ht="50.1" customHeight="1">
      <c r="C2085" s="5"/>
      <c r="D2085" s="64" t="s">
        <v>4099</v>
      </c>
      <c r="E2085" s="65" t="s">
        <v>5284</v>
      </c>
      <c r="F2085" s="67" t="s">
        <v>4100</v>
      </c>
      <c r="G2085" s="29">
        <v>21972</v>
      </c>
      <c r="H2085" s="13">
        <v>25730</v>
      </c>
      <c r="I2085" s="10">
        <f t="shared" si="576"/>
        <v>-3758</v>
      </c>
      <c r="J2085" s="87">
        <f t="shared" si="577"/>
        <v>-14.605518849591917</v>
      </c>
      <c r="K2085" s="29">
        <v>3853</v>
      </c>
      <c r="L2085" s="13">
        <v>3706</v>
      </c>
      <c r="M2085" s="10">
        <f t="shared" si="578"/>
        <v>147</v>
      </c>
      <c r="N2085" s="87">
        <f t="shared" si="579"/>
        <v>3.9665407447382623</v>
      </c>
      <c r="O2085" s="29">
        <v>20</v>
      </c>
      <c r="P2085" s="13">
        <v>20</v>
      </c>
      <c r="Q2085" s="10">
        <f t="shared" si="580"/>
        <v>0</v>
      </c>
      <c r="R2085" s="87">
        <f t="shared" si="581"/>
        <v>0</v>
      </c>
      <c r="S2085" s="29">
        <v>18098</v>
      </c>
      <c r="T2085" s="13">
        <v>22004</v>
      </c>
      <c r="U2085" s="10">
        <f t="shared" si="582"/>
        <v>-3906</v>
      </c>
      <c r="V2085" s="87">
        <f t="shared" si="583"/>
        <v>-17.75131794219233</v>
      </c>
      <c r="W2085" s="88" t="s">
        <v>10348</v>
      </c>
      <c r="X2085" s="89">
        <v>9687</v>
      </c>
      <c r="Y2085" s="89">
        <v>12701</v>
      </c>
      <c r="Z2085" s="10">
        <f t="shared" si="584"/>
        <v>-3014</v>
      </c>
      <c r="AA2085" s="87">
        <f t="shared" si="585"/>
        <v>-23.730414927958428</v>
      </c>
      <c r="AB2085" s="90" t="s">
        <v>10349</v>
      </c>
      <c r="AC2085" s="89">
        <v>2787</v>
      </c>
      <c r="AD2085" s="89">
        <v>3452</v>
      </c>
      <c r="AE2085" s="10">
        <f t="shared" si="586"/>
        <v>-665</v>
      </c>
      <c r="AF2085" s="11">
        <f t="shared" si="587"/>
        <v>-19.264194669756662</v>
      </c>
      <c r="AG2085" s="91" t="s">
        <v>5628</v>
      </c>
      <c r="AH2085" s="89">
        <v>2405</v>
      </c>
      <c r="AI2085" s="89">
        <v>2500</v>
      </c>
      <c r="AJ2085" s="10">
        <f t="shared" si="588"/>
        <v>-95</v>
      </c>
      <c r="AK2085" s="87">
        <f t="shared" si="589"/>
        <v>-3.8</v>
      </c>
      <c r="AL2085" s="90" t="s">
        <v>10350</v>
      </c>
      <c r="AM2085" s="89">
        <v>1380</v>
      </c>
      <c r="AN2085" s="89">
        <v>1470</v>
      </c>
      <c r="AO2085" s="10">
        <f t="shared" si="590"/>
        <v>-90</v>
      </c>
      <c r="AP2085" s="11">
        <f t="shared" si="591"/>
        <v>-6.1224489795918364</v>
      </c>
      <c r="AQ2085" s="91" t="s">
        <v>10351</v>
      </c>
      <c r="AR2085" s="89">
        <v>1063</v>
      </c>
      <c r="AS2085" s="89">
        <v>1064</v>
      </c>
      <c r="AT2085" s="10">
        <f t="shared" si="592"/>
        <v>-1</v>
      </c>
      <c r="AU2085" s="87">
        <f t="shared" si="593"/>
        <v>-9.3984962406015032E-2</v>
      </c>
      <c r="AV2085" s="17" t="s">
        <v>10352</v>
      </c>
    </row>
    <row r="2086" spans="3:48" ht="50.1" customHeight="1">
      <c r="C2086" s="5"/>
      <c r="D2086" s="64" t="s">
        <v>4101</v>
      </c>
      <c r="E2086" s="65" t="s">
        <v>5284</v>
      </c>
      <c r="F2086" s="67" t="s">
        <v>4102</v>
      </c>
      <c r="G2086" s="29">
        <v>4840</v>
      </c>
      <c r="H2086" s="13">
        <v>4767</v>
      </c>
      <c r="I2086" s="10">
        <f t="shared" si="576"/>
        <v>73</v>
      </c>
      <c r="J2086" s="87">
        <f t="shared" si="577"/>
        <v>1.5313614432557163</v>
      </c>
      <c r="K2086" s="29">
        <v>3259</v>
      </c>
      <c r="L2086" s="13">
        <v>3130</v>
      </c>
      <c r="M2086" s="10">
        <f t="shared" si="578"/>
        <v>129</v>
      </c>
      <c r="N2086" s="87">
        <f t="shared" si="579"/>
        <v>4.1214057507987221</v>
      </c>
      <c r="O2086" s="29">
        <v>18</v>
      </c>
      <c r="P2086" s="13">
        <v>18</v>
      </c>
      <c r="Q2086" s="10">
        <f t="shared" si="580"/>
        <v>0</v>
      </c>
      <c r="R2086" s="87">
        <f t="shared" si="581"/>
        <v>0</v>
      </c>
      <c r="S2086" s="29">
        <v>1562</v>
      </c>
      <c r="T2086" s="13">
        <v>1619</v>
      </c>
      <c r="U2086" s="10">
        <f t="shared" si="582"/>
        <v>-57</v>
      </c>
      <c r="V2086" s="87">
        <f t="shared" si="583"/>
        <v>-3.5206917850525015</v>
      </c>
      <c r="W2086" s="88" t="s">
        <v>7177</v>
      </c>
      <c r="X2086" s="89">
        <v>427</v>
      </c>
      <c r="Y2086" s="89">
        <v>311</v>
      </c>
      <c r="Z2086" s="10">
        <f t="shared" si="584"/>
        <v>116</v>
      </c>
      <c r="AA2086" s="87">
        <f t="shared" si="585"/>
        <v>37.29903536977492</v>
      </c>
      <c r="AB2086" s="90" t="s">
        <v>5351</v>
      </c>
      <c r="AC2086" s="89">
        <v>342</v>
      </c>
      <c r="AD2086" s="89">
        <v>725</v>
      </c>
      <c r="AE2086" s="10">
        <f t="shared" si="586"/>
        <v>-383</v>
      </c>
      <c r="AF2086" s="11">
        <f t="shared" si="587"/>
        <v>-52.827586206896548</v>
      </c>
      <c r="AG2086" s="91" t="s">
        <v>6962</v>
      </c>
      <c r="AH2086" s="89">
        <v>213</v>
      </c>
      <c r="AI2086" s="89">
        <v>215</v>
      </c>
      <c r="AJ2086" s="10">
        <f t="shared" si="588"/>
        <v>-2</v>
      </c>
      <c r="AK2086" s="87">
        <f t="shared" si="589"/>
        <v>-0.93023255813953487</v>
      </c>
      <c r="AL2086" s="90" t="s">
        <v>5642</v>
      </c>
      <c r="AM2086" s="89">
        <v>200</v>
      </c>
      <c r="AN2086" s="89" t="s">
        <v>5344</v>
      </c>
      <c r="AO2086" s="10" t="str">
        <f t="shared" si="590"/>
        <v>-</v>
      </c>
      <c r="AP2086" s="11" t="str">
        <f t="shared" si="591"/>
        <v>-</v>
      </c>
      <c r="AQ2086" s="91" t="s">
        <v>7178</v>
      </c>
      <c r="AR2086" s="89">
        <v>81</v>
      </c>
      <c r="AS2086" s="89">
        <v>80</v>
      </c>
      <c r="AT2086" s="10">
        <f t="shared" si="592"/>
        <v>1</v>
      </c>
      <c r="AU2086" s="87">
        <f t="shared" si="593"/>
        <v>1.25</v>
      </c>
      <c r="AV2086" s="17" t="s">
        <v>7179</v>
      </c>
    </row>
    <row r="2087" spans="3:48" ht="50.1" customHeight="1">
      <c r="C2087" s="5"/>
      <c r="D2087" s="64" t="s">
        <v>4103</v>
      </c>
      <c r="E2087" s="65" t="s">
        <v>5284</v>
      </c>
      <c r="F2087" s="67" t="s">
        <v>4104</v>
      </c>
      <c r="G2087" s="29">
        <v>5613</v>
      </c>
      <c r="H2087" s="13">
        <v>5650</v>
      </c>
      <c r="I2087" s="10">
        <f t="shared" si="576"/>
        <v>-37</v>
      </c>
      <c r="J2087" s="87">
        <f t="shared" si="577"/>
        <v>-0.65486725663716816</v>
      </c>
      <c r="K2087" s="29">
        <v>1649</v>
      </c>
      <c r="L2087" s="13">
        <v>1526</v>
      </c>
      <c r="M2087" s="10">
        <f t="shared" si="578"/>
        <v>123</v>
      </c>
      <c r="N2087" s="87">
        <f t="shared" si="579"/>
        <v>8.0602883355176935</v>
      </c>
      <c r="O2087" s="29">
        <v>144</v>
      </c>
      <c r="P2087" s="13">
        <v>151</v>
      </c>
      <c r="Q2087" s="10">
        <f t="shared" si="580"/>
        <v>-7</v>
      </c>
      <c r="R2087" s="87">
        <f t="shared" si="581"/>
        <v>-4.6357615894039732</v>
      </c>
      <c r="S2087" s="29">
        <v>3821</v>
      </c>
      <c r="T2087" s="13">
        <v>3973</v>
      </c>
      <c r="U2087" s="10">
        <f t="shared" si="582"/>
        <v>-152</v>
      </c>
      <c r="V2087" s="87">
        <f t="shared" si="583"/>
        <v>-3.8258243141203123</v>
      </c>
      <c r="W2087" s="88" t="s">
        <v>5373</v>
      </c>
      <c r="X2087" s="89">
        <v>1559</v>
      </c>
      <c r="Y2087" s="89">
        <v>1721</v>
      </c>
      <c r="Z2087" s="10">
        <f t="shared" si="584"/>
        <v>-162</v>
      </c>
      <c r="AA2087" s="87">
        <f t="shared" si="585"/>
        <v>-9.4131319000581062</v>
      </c>
      <c r="AB2087" s="90" t="s">
        <v>5368</v>
      </c>
      <c r="AC2087" s="89">
        <v>660</v>
      </c>
      <c r="AD2087" s="89">
        <v>653</v>
      </c>
      <c r="AE2087" s="10">
        <f t="shared" si="586"/>
        <v>7</v>
      </c>
      <c r="AF2087" s="11">
        <f t="shared" si="587"/>
        <v>1.0719754977029097</v>
      </c>
      <c r="AG2087" s="91" t="s">
        <v>5339</v>
      </c>
      <c r="AH2087" s="89">
        <v>592</v>
      </c>
      <c r="AI2087" s="89">
        <v>715</v>
      </c>
      <c r="AJ2087" s="10">
        <f t="shared" si="588"/>
        <v>-123</v>
      </c>
      <c r="AK2087" s="87">
        <f t="shared" si="589"/>
        <v>-17.2027972027972</v>
      </c>
      <c r="AL2087" s="90" t="s">
        <v>5335</v>
      </c>
      <c r="AM2087" s="89">
        <v>317</v>
      </c>
      <c r="AN2087" s="89">
        <v>317</v>
      </c>
      <c r="AO2087" s="10">
        <f t="shared" si="590"/>
        <v>0</v>
      </c>
      <c r="AP2087" s="11">
        <f t="shared" si="591"/>
        <v>0</v>
      </c>
      <c r="AQ2087" s="91" t="s">
        <v>5908</v>
      </c>
      <c r="AR2087" s="89">
        <v>212</v>
      </c>
      <c r="AS2087" s="89">
        <v>202</v>
      </c>
      <c r="AT2087" s="10">
        <f t="shared" si="592"/>
        <v>10</v>
      </c>
      <c r="AU2087" s="87">
        <f t="shared" si="593"/>
        <v>4.9504950495049505</v>
      </c>
      <c r="AV2087" s="17" t="s">
        <v>7180</v>
      </c>
    </row>
    <row r="2088" spans="3:48" ht="50.1" customHeight="1">
      <c r="C2088" s="5"/>
      <c r="D2088" s="64" t="s">
        <v>4105</v>
      </c>
      <c r="E2088" s="65" t="s">
        <v>5284</v>
      </c>
      <c r="F2088" s="67" t="s">
        <v>4106</v>
      </c>
      <c r="G2088" s="29">
        <v>5600</v>
      </c>
      <c r="H2088" s="13">
        <v>5661</v>
      </c>
      <c r="I2088" s="10">
        <f t="shared" si="576"/>
        <v>-61</v>
      </c>
      <c r="J2088" s="87">
        <f t="shared" si="577"/>
        <v>-1.0775481363716657</v>
      </c>
      <c r="K2088" s="29">
        <v>2212</v>
      </c>
      <c r="L2088" s="13">
        <v>2459</v>
      </c>
      <c r="M2088" s="10">
        <f t="shared" si="578"/>
        <v>-247</v>
      </c>
      <c r="N2088" s="87">
        <f t="shared" si="579"/>
        <v>-10.044733631557543</v>
      </c>
      <c r="O2088" s="29">
        <v>310</v>
      </c>
      <c r="P2088" s="13">
        <v>60</v>
      </c>
      <c r="Q2088" s="10">
        <f t="shared" si="580"/>
        <v>250</v>
      </c>
      <c r="R2088" s="87">
        <f t="shared" si="581"/>
        <v>416.66666666666669</v>
      </c>
      <c r="S2088" s="29">
        <v>3079</v>
      </c>
      <c r="T2088" s="13">
        <v>3141</v>
      </c>
      <c r="U2088" s="10">
        <f t="shared" si="582"/>
        <v>-62</v>
      </c>
      <c r="V2088" s="87">
        <f t="shared" si="583"/>
        <v>-1.9738936644380769</v>
      </c>
      <c r="W2088" s="88" t="s">
        <v>10353</v>
      </c>
      <c r="X2088" s="89">
        <v>954</v>
      </c>
      <c r="Y2088" s="89">
        <v>653</v>
      </c>
      <c r="Z2088" s="10">
        <f t="shared" si="584"/>
        <v>301</v>
      </c>
      <c r="AA2088" s="87">
        <f t="shared" si="585"/>
        <v>46.094946401225116</v>
      </c>
      <c r="AB2088" s="90" t="s">
        <v>5628</v>
      </c>
      <c r="AC2088" s="89">
        <v>785</v>
      </c>
      <c r="AD2088" s="89">
        <v>998</v>
      </c>
      <c r="AE2088" s="10">
        <f t="shared" si="586"/>
        <v>-213</v>
      </c>
      <c r="AF2088" s="11">
        <f t="shared" si="587"/>
        <v>-21.342685370741481</v>
      </c>
      <c r="AG2088" s="91" t="s">
        <v>10354</v>
      </c>
      <c r="AH2088" s="89">
        <v>622</v>
      </c>
      <c r="AI2088" s="89">
        <v>694</v>
      </c>
      <c r="AJ2088" s="10">
        <f t="shared" si="588"/>
        <v>-72</v>
      </c>
      <c r="AK2088" s="87">
        <f t="shared" si="589"/>
        <v>-10.37463976945245</v>
      </c>
      <c r="AL2088" s="90" t="s">
        <v>5658</v>
      </c>
      <c r="AM2088" s="89">
        <v>338</v>
      </c>
      <c r="AN2088" s="89">
        <v>365</v>
      </c>
      <c r="AO2088" s="10">
        <f t="shared" si="590"/>
        <v>-27</v>
      </c>
      <c r="AP2088" s="11">
        <f t="shared" si="591"/>
        <v>-7.397260273972603</v>
      </c>
      <c r="AQ2088" s="91" t="s">
        <v>6935</v>
      </c>
      <c r="AR2088" s="89">
        <v>189</v>
      </c>
      <c r="AS2088" s="89">
        <v>226</v>
      </c>
      <c r="AT2088" s="10">
        <f t="shared" si="592"/>
        <v>-37</v>
      </c>
      <c r="AU2088" s="87">
        <f t="shared" si="593"/>
        <v>-16.371681415929203</v>
      </c>
      <c r="AV2088" s="17" t="s">
        <v>7181</v>
      </c>
    </row>
    <row r="2089" spans="3:48" ht="50.1" customHeight="1">
      <c r="C2089" s="5"/>
      <c r="D2089" s="64" t="s">
        <v>4107</v>
      </c>
      <c r="E2089" s="65" t="s">
        <v>5284</v>
      </c>
      <c r="F2089" s="67" t="s">
        <v>4108</v>
      </c>
      <c r="G2089" s="29">
        <v>16942</v>
      </c>
      <c r="H2089" s="13">
        <v>16449</v>
      </c>
      <c r="I2089" s="10">
        <f t="shared" si="576"/>
        <v>493</v>
      </c>
      <c r="J2089" s="87">
        <f t="shared" si="577"/>
        <v>2.9971426834458024</v>
      </c>
      <c r="K2089" s="29">
        <v>6475</v>
      </c>
      <c r="L2089" s="13">
        <v>7032</v>
      </c>
      <c r="M2089" s="10">
        <f t="shared" si="578"/>
        <v>-557</v>
      </c>
      <c r="N2089" s="87">
        <f t="shared" si="579"/>
        <v>-7.9209328782707615</v>
      </c>
      <c r="O2089" s="29">
        <v>35</v>
      </c>
      <c r="P2089" s="13">
        <v>35</v>
      </c>
      <c r="Q2089" s="10">
        <f t="shared" si="580"/>
        <v>0</v>
      </c>
      <c r="R2089" s="87">
        <f t="shared" si="581"/>
        <v>0</v>
      </c>
      <c r="S2089" s="29">
        <v>10432</v>
      </c>
      <c r="T2089" s="13">
        <v>9383</v>
      </c>
      <c r="U2089" s="10">
        <f t="shared" si="582"/>
        <v>1049</v>
      </c>
      <c r="V2089" s="87">
        <f t="shared" si="583"/>
        <v>11.179793243099221</v>
      </c>
      <c r="W2089" s="88" t="s">
        <v>5423</v>
      </c>
      <c r="X2089" s="89">
        <v>3716</v>
      </c>
      <c r="Y2089" s="89">
        <v>3318</v>
      </c>
      <c r="Z2089" s="10">
        <f t="shared" si="584"/>
        <v>398</v>
      </c>
      <c r="AA2089" s="87">
        <f t="shared" si="585"/>
        <v>11.995177817962627</v>
      </c>
      <c r="AB2089" s="90" t="s">
        <v>6210</v>
      </c>
      <c r="AC2089" s="89">
        <v>1687</v>
      </c>
      <c r="AD2089" s="89">
        <v>1719</v>
      </c>
      <c r="AE2089" s="10">
        <f t="shared" si="586"/>
        <v>-32</v>
      </c>
      <c r="AF2089" s="11">
        <f t="shared" si="587"/>
        <v>-1.8615474112856312</v>
      </c>
      <c r="AG2089" s="91" t="s">
        <v>6346</v>
      </c>
      <c r="AH2089" s="89">
        <v>1605</v>
      </c>
      <c r="AI2089" s="89">
        <v>1361</v>
      </c>
      <c r="AJ2089" s="10">
        <f t="shared" si="588"/>
        <v>244</v>
      </c>
      <c r="AK2089" s="87">
        <f t="shared" si="589"/>
        <v>17.927994121969139</v>
      </c>
      <c r="AL2089" s="90" t="s">
        <v>5335</v>
      </c>
      <c r="AM2089" s="89">
        <v>1447</v>
      </c>
      <c r="AN2089" s="89">
        <v>1443</v>
      </c>
      <c r="AO2089" s="10">
        <f t="shared" si="590"/>
        <v>4</v>
      </c>
      <c r="AP2089" s="11">
        <f t="shared" si="591"/>
        <v>0.27720027720027718</v>
      </c>
      <c r="AQ2089" s="91" t="s">
        <v>5557</v>
      </c>
      <c r="AR2089" s="89">
        <v>688</v>
      </c>
      <c r="AS2089" s="89">
        <v>308</v>
      </c>
      <c r="AT2089" s="10">
        <f t="shared" si="592"/>
        <v>380</v>
      </c>
      <c r="AU2089" s="87">
        <f t="shared" si="593"/>
        <v>123.37662337662339</v>
      </c>
      <c r="AV2089" s="17" t="s">
        <v>7182</v>
      </c>
    </row>
    <row r="2090" spans="3:48" ht="50.1" customHeight="1">
      <c r="C2090" s="5"/>
      <c r="D2090" s="64" t="s">
        <v>4109</v>
      </c>
      <c r="E2090" s="65" t="s">
        <v>5284</v>
      </c>
      <c r="F2090" s="67" t="s">
        <v>4110</v>
      </c>
      <c r="G2090" s="29">
        <v>10193</v>
      </c>
      <c r="H2090" s="13">
        <v>9228</v>
      </c>
      <c r="I2090" s="10">
        <f t="shared" si="576"/>
        <v>965</v>
      </c>
      <c r="J2090" s="87">
        <f t="shared" si="577"/>
        <v>10.457303857824014</v>
      </c>
      <c r="K2090" s="29">
        <v>5503</v>
      </c>
      <c r="L2090" s="13">
        <v>5267</v>
      </c>
      <c r="M2090" s="10">
        <f t="shared" si="578"/>
        <v>236</v>
      </c>
      <c r="N2090" s="87">
        <f t="shared" si="579"/>
        <v>4.48072906778052</v>
      </c>
      <c r="O2090" s="29">
        <v>1438</v>
      </c>
      <c r="P2090" s="13">
        <v>1440</v>
      </c>
      <c r="Q2090" s="10">
        <f t="shared" si="580"/>
        <v>-2</v>
      </c>
      <c r="R2090" s="87">
        <f t="shared" si="581"/>
        <v>-0.1388888888888889</v>
      </c>
      <c r="S2090" s="29">
        <v>3252</v>
      </c>
      <c r="T2090" s="13">
        <v>2522</v>
      </c>
      <c r="U2090" s="10">
        <f t="shared" si="582"/>
        <v>730</v>
      </c>
      <c r="V2090" s="87">
        <f t="shared" si="583"/>
        <v>28.945281522601114</v>
      </c>
      <c r="W2090" s="88" t="s">
        <v>5389</v>
      </c>
      <c r="X2090" s="89">
        <v>2489</v>
      </c>
      <c r="Y2090" s="89">
        <v>1771</v>
      </c>
      <c r="Z2090" s="10">
        <f t="shared" si="584"/>
        <v>718</v>
      </c>
      <c r="AA2090" s="87">
        <f t="shared" si="585"/>
        <v>40.542066629023147</v>
      </c>
      <c r="AB2090" s="90" t="s">
        <v>5335</v>
      </c>
      <c r="AC2090" s="89">
        <v>613</v>
      </c>
      <c r="AD2090" s="89">
        <v>613</v>
      </c>
      <c r="AE2090" s="10">
        <f t="shared" si="586"/>
        <v>0</v>
      </c>
      <c r="AF2090" s="11">
        <f t="shared" si="587"/>
        <v>0</v>
      </c>
      <c r="AG2090" s="91" t="s">
        <v>10355</v>
      </c>
      <c r="AH2090" s="89">
        <v>102</v>
      </c>
      <c r="AI2090" s="89">
        <v>102</v>
      </c>
      <c r="AJ2090" s="10">
        <f t="shared" si="588"/>
        <v>0</v>
      </c>
      <c r="AK2090" s="87">
        <f t="shared" si="589"/>
        <v>0</v>
      </c>
      <c r="AL2090" s="90" t="s">
        <v>10356</v>
      </c>
      <c r="AM2090" s="89">
        <v>20</v>
      </c>
      <c r="AN2090" s="89">
        <v>20</v>
      </c>
      <c r="AO2090" s="10">
        <f t="shared" si="590"/>
        <v>0</v>
      </c>
      <c r="AP2090" s="11">
        <f t="shared" si="591"/>
        <v>0</v>
      </c>
      <c r="AQ2090" s="91" t="s">
        <v>10357</v>
      </c>
      <c r="AR2090" s="89">
        <v>16</v>
      </c>
      <c r="AS2090" s="89">
        <v>16</v>
      </c>
      <c r="AT2090" s="10">
        <f t="shared" si="592"/>
        <v>0</v>
      </c>
      <c r="AU2090" s="87">
        <f t="shared" si="593"/>
        <v>0</v>
      </c>
      <c r="AV2090" s="17" t="s">
        <v>10358</v>
      </c>
    </row>
    <row r="2091" spans="3:48" ht="50.1" customHeight="1">
      <c r="C2091" s="5"/>
      <c r="D2091" s="64" t="s">
        <v>4111</v>
      </c>
      <c r="E2091" s="65" t="s">
        <v>5284</v>
      </c>
      <c r="F2091" s="67" t="s">
        <v>4112</v>
      </c>
      <c r="G2091" s="29">
        <v>19423</v>
      </c>
      <c r="H2091" s="13">
        <v>19071</v>
      </c>
      <c r="I2091" s="10">
        <f t="shared" si="576"/>
        <v>352</v>
      </c>
      <c r="J2091" s="87">
        <f t="shared" si="577"/>
        <v>1.8457343610717845</v>
      </c>
      <c r="K2091" s="29">
        <v>7502</v>
      </c>
      <c r="L2091" s="13">
        <v>8003</v>
      </c>
      <c r="M2091" s="10">
        <f t="shared" si="578"/>
        <v>-501</v>
      </c>
      <c r="N2091" s="87">
        <f t="shared" si="579"/>
        <v>-6.2601524428339372</v>
      </c>
      <c r="O2091" s="29">
        <v>2096</v>
      </c>
      <c r="P2091" s="13">
        <v>1833</v>
      </c>
      <c r="Q2091" s="10">
        <f t="shared" si="580"/>
        <v>263</v>
      </c>
      <c r="R2091" s="87">
        <f t="shared" si="581"/>
        <v>14.348063284233497</v>
      </c>
      <c r="S2091" s="29">
        <v>9825</v>
      </c>
      <c r="T2091" s="13">
        <v>9235</v>
      </c>
      <c r="U2091" s="10">
        <f t="shared" si="582"/>
        <v>590</v>
      </c>
      <c r="V2091" s="87">
        <f t="shared" si="583"/>
        <v>6.3887384948565247</v>
      </c>
      <c r="W2091" s="88" t="s">
        <v>10359</v>
      </c>
      <c r="X2091" s="89">
        <v>4022</v>
      </c>
      <c r="Y2091" s="89">
        <v>3516</v>
      </c>
      <c r="Z2091" s="10">
        <f t="shared" si="584"/>
        <v>506</v>
      </c>
      <c r="AA2091" s="87">
        <f t="shared" si="585"/>
        <v>14.391353811149033</v>
      </c>
      <c r="AB2091" s="90" t="s">
        <v>10360</v>
      </c>
      <c r="AC2091" s="89">
        <v>3160</v>
      </c>
      <c r="AD2091" s="89">
        <v>3247</v>
      </c>
      <c r="AE2091" s="10">
        <f t="shared" si="586"/>
        <v>-87</v>
      </c>
      <c r="AF2091" s="11">
        <f t="shared" si="587"/>
        <v>-2.6793963658761935</v>
      </c>
      <c r="AG2091" s="91" t="s">
        <v>10361</v>
      </c>
      <c r="AH2091" s="89">
        <v>1127</v>
      </c>
      <c r="AI2091" s="89">
        <v>1127</v>
      </c>
      <c r="AJ2091" s="10">
        <f t="shared" si="588"/>
        <v>0</v>
      </c>
      <c r="AK2091" s="87">
        <f t="shared" si="589"/>
        <v>0</v>
      </c>
      <c r="AL2091" s="90" t="s">
        <v>10362</v>
      </c>
      <c r="AM2091" s="89">
        <v>765</v>
      </c>
      <c r="AN2091" s="89">
        <v>426</v>
      </c>
      <c r="AO2091" s="10">
        <f t="shared" si="590"/>
        <v>339</v>
      </c>
      <c r="AP2091" s="11">
        <f t="shared" si="591"/>
        <v>79.577464788732399</v>
      </c>
      <c r="AQ2091" s="91" t="s">
        <v>10363</v>
      </c>
      <c r="AR2091" s="89">
        <v>224</v>
      </c>
      <c r="AS2091" s="89">
        <v>368</v>
      </c>
      <c r="AT2091" s="10">
        <f t="shared" si="592"/>
        <v>-144</v>
      </c>
      <c r="AU2091" s="87">
        <f t="shared" si="593"/>
        <v>-39.130434782608695</v>
      </c>
      <c r="AV2091" s="17" t="s">
        <v>10364</v>
      </c>
    </row>
    <row r="2092" spans="3:48" ht="50.1" customHeight="1">
      <c r="C2092" s="5"/>
      <c r="D2092" s="64" t="s">
        <v>4113</v>
      </c>
      <c r="E2092" s="65" t="s">
        <v>5284</v>
      </c>
      <c r="F2092" s="67" t="s">
        <v>4114</v>
      </c>
      <c r="G2092" s="29">
        <v>2372</v>
      </c>
      <c r="H2092" s="13">
        <v>3240</v>
      </c>
      <c r="I2092" s="10">
        <f t="shared" si="576"/>
        <v>-868</v>
      </c>
      <c r="J2092" s="87">
        <f t="shared" si="577"/>
        <v>-26.79012345679012</v>
      </c>
      <c r="K2092" s="29">
        <v>1617</v>
      </c>
      <c r="L2092" s="13">
        <v>2051</v>
      </c>
      <c r="M2092" s="10">
        <f t="shared" si="578"/>
        <v>-434</v>
      </c>
      <c r="N2092" s="87">
        <f t="shared" si="579"/>
        <v>-21.160409556313994</v>
      </c>
      <c r="O2092" s="29">
        <v>11</v>
      </c>
      <c r="P2092" s="13">
        <v>11</v>
      </c>
      <c r="Q2092" s="10">
        <f t="shared" si="580"/>
        <v>0</v>
      </c>
      <c r="R2092" s="87">
        <f t="shared" si="581"/>
        <v>0</v>
      </c>
      <c r="S2092" s="29">
        <v>745</v>
      </c>
      <c r="T2092" s="13">
        <v>1178</v>
      </c>
      <c r="U2092" s="10">
        <f t="shared" si="582"/>
        <v>-433</v>
      </c>
      <c r="V2092" s="87">
        <f t="shared" si="583"/>
        <v>-36.757215619694399</v>
      </c>
      <c r="W2092" s="88" t="s">
        <v>5335</v>
      </c>
      <c r="X2092" s="89">
        <v>260</v>
      </c>
      <c r="Y2092" s="89">
        <v>260</v>
      </c>
      <c r="Z2092" s="10">
        <f t="shared" si="584"/>
        <v>0</v>
      </c>
      <c r="AA2092" s="87">
        <f t="shared" si="585"/>
        <v>0</v>
      </c>
      <c r="AB2092" s="90" t="s">
        <v>10365</v>
      </c>
      <c r="AC2092" s="89">
        <v>196</v>
      </c>
      <c r="AD2092" s="89">
        <v>114</v>
      </c>
      <c r="AE2092" s="10">
        <f t="shared" si="586"/>
        <v>82</v>
      </c>
      <c r="AF2092" s="11">
        <f t="shared" si="587"/>
        <v>71.929824561403507</v>
      </c>
      <c r="AG2092" s="91" t="s">
        <v>5758</v>
      </c>
      <c r="AH2092" s="89">
        <v>90</v>
      </c>
      <c r="AI2092" s="89">
        <v>100</v>
      </c>
      <c r="AJ2092" s="10">
        <f t="shared" si="588"/>
        <v>-10</v>
      </c>
      <c r="AK2092" s="87">
        <f t="shared" si="589"/>
        <v>-10</v>
      </c>
      <c r="AL2092" s="90" t="s">
        <v>10366</v>
      </c>
      <c r="AM2092" s="89">
        <v>59</v>
      </c>
      <c r="AN2092" s="89">
        <v>59</v>
      </c>
      <c r="AO2092" s="10">
        <f t="shared" si="590"/>
        <v>0</v>
      </c>
      <c r="AP2092" s="11">
        <f t="shared" si="591"/>
        <v>0</v>
      </c>
      <c r="AQ2092" s="91" t="s">
        <v>5404</v>
      </c>
      <c r="AR2092" s="89">
        <v>53</v>
      </c>
      <c r="AS2092" s="89">
        <v>53</v>
      </c>
      <c r="AT2092" s="10">
        <f t="shared" si="592"/>
        <v>0</v>
      </c>
      <c r="AU2092" s="87">
        <f t="shared" si="593"/>
        <v>0</v>
      </c>
      <c r="AV2092" s="17" t="s">
        <v>7183</v>
      </c>
    </row>
    <row r="2093" spans="3:48" ht="50.1" customHeight="1">
      <c r="C2093" s="5"/>
      <c r="D2093" s="64" t="s">
        <v>4115</v>
      </c>
      <c r="E2093" s="65" t="s">
        <v>5284</v>
      </c>
      <c r="F2093" s="67" t="s">
        <v>4116</v>
      </c>
      <c r="G2093" s="29">
        <v>6676</v>
      </c>
      <c r="H2093" s="13">
        <v>6609</v>
      </c>
      <c r="I2093" s="10">
        <f t="shared" si="576"/>
        <v>67</v>
      </c>
      <c r="J2093" s="87">
        <f t="shared" si="577"/>
        <v>1.0137691027386897</v>
      </c>
      <c r="K2093" s="29">
        <v>1752</v>
      </c>
      <c r="L2093" s="13">
        <v>1579</v>
      </c>
      <c r="M2093" s="10">
        <f t="shared" si="578"/>
        <v>173</v>
      </c>
      <c r="N2093" s="87">
        <f t="shared" si="579"/>
        <v>10.956301456618114</v>
      </c>
      <c r="O2093" s="29">
        <v>1948</v>
      </c>
      <c r="P2093" s="13">
        <v>2044</v>
      </c>
      <c r="Q2093" s="10">
        <f t="shared" si="580"/>
        <v>-96</v>
      </c>
      <c r="R2093" s="87">
        <f t="shared" si="581"/>
        <v>-4.6966731898238745</v>
      </c>
      <c r="S2093" s="29">
        <v>2976</v>
      </c>
      <c r="T2093" s="13">
        <v>2987</v>
      </c>
      <c r="U2093" s="10">
        <f t="shared" si="582"/>
        <v>-11</v>
      </c>
      <c r="V2093" s="87">
        <f t="shared" si="583"/>
        <v>-0.36826247070639434</v>
      </c>
      <c r="W2093" s="88" t="s">
        <v>5389</v>
      </c>
      <c r="X2093" s="89">
        <v>1034</v>
      </c>
      <c r="Y2093" s="89">
        <v>1047</v>
      </c>
      <c r="Z2093" s="10">
        <f t="shared" si="584"/>
        <v>-13</v>
      </c>
      <c r="AA2093" s="87">
        <f t="shared" si="585"/>
        <v>-1.241642788920726</v>
      </c>
      <c r="AB2093" s="90" t="s">
        <v>9628</v>
      </c>
      <c r="AC2093" s="89">
        <v>667</v>
      </c>
      <c r="AD2093" s="89">
        <v>667</v>
      </c>
      <c r="AE2093" s="10">
        <f t="shared" si="586"/>
        <v>0</v>
      </c>
      <c r="AF2093" s="11">
        <f t="shared" si="587"/>
        <v>0</v>
      </c>
      <c r="AG2093" s="91" t="s">
        <v>5412</v>
      </c>
      <c r="AH2093" s="89">
        <v>497</v>
      </c>
      <c r="AI2093" s="89">
        <v>516</v>
      </c>
      <c r="AJ2093" s="10">
        <f t="shared" si="588"/>
        <v>-19</v>
      </c>
      <c r="AK2093" s="87">
        <f t="shared" si="589"/>
        <v>-3.6821705426356592</v>
      </c>
      <c r="AL2093" s="90" t="s">
        <v>5335</v>
      </c>
      <c r="AM2093" s="89">
        <v>262</v>
      </c>
      <c r="AN2093" s="89">
        <v>262</v>
      </c>
      <c r="AO2093" s="10">
        <f t="shared" si="590"/>
        <v>0</v>
      </c>
      <c r="AP2093" s="11">
        <f t="shared" si="591"/>
        <v>0</v>
      </c>
      <c r="AQ2093" s="91" t="s">
        <v>10367</v>
      </c>
      <c r="AR2093" s="89">
        <v>178</v>
      </c>
      <c r="AS2093" s="89">
        <v>186</v>
      </c>
      <c r="AT2093" s="10">
        <f t="shared" si="592"/>
        <v>-8</v>
      </c>
      <c r="AU2093" s="87">
        <f t="shared" si="593"/>
        <v>-4.3010752688172049</v>
      </c>
      <c r="AV2093" s="17" t="s">
        <v>7184</v>
      </c>
    </row>
    <row r="2094" spans="3:48" ht="50.1" customHeight="1">
      <c r="C2094" s="5"/>
      <c r="D2094" s="64" t="s">
        <v>4117</v>
      </c>
      <c r="E2094" s="65" t="s">
        <v>5284</v>
      </c>
      <c r="F2094" s="67" t="s">
        <v>4118</v>
      </c>
      <c r="G2094" s="29">
        <v>4424</v>
      </c>
      <c r="H2094" s="13">
        <v>3999</v>
      </c>
      <c r="I2094" s="10">
        <f t="shared" si="576"/>
        <v>425</v>
      </c>
      <c r="J2094" s="87">
        <f t="shared" si="577"/>
        <v>10.627656914228558</v>
      </c>
      <c r="K2094" s="29">
        <v>2000</v>
      </c>
      <c r="L2094" s="13">
        <v>1889</v>
      </c>
      <c r="M2094" s="10">
        <f t="shared" si="578"/>
        <v>111</v>
      </c>
      <c r="N2094" s="87">
        <f t="shared" si="579"/>
        <v>5.8761249338274215</v>
      </c>
      <c r="O2094" s="29">
        <v>257</v>
      </c>
      <c r="P2094" s="13">
        <v>257</v>
      </c>
      <c r="Q2094" s="10">
        <f t="shared" si="580"/>
        <v>0</v>
      </c>
      <c r="R2094" s="87">
        <f t="shared" si="581"/>
        <v>0</v>
      </c>
      <c r="S2094" s="29">
        <v>2166</v>
      </c>
      <c r="T2094" s="13">
        <v>1853</v>
      </c>
      <c r="U2094" s="10">
        <f t="shared" si="582"/>
        <v>313</v>
      </c>
      <c r="V2094" s="87">
        <f t="shared" si="583"/>
        <v>16.891527253103074</v>
      </c>
      <c r="W2094" s="88" t="s">
        <v>10368</v>
      </c>
      <c r="X2094" s="89">
        <v>1284</v>
      </c>
      <c r="Y2094" s="89">
        <v>990</v>
      </c>
      <c r="Z2094" s="10">
        <f t="shared" si="584"/>
        <v>294</v>
      </c>
      <c r="AA2094" s="87">
        <f t="shared" si="585"/>
        <v>29.696969696969699</v>
      </c>
      <c r="AB2094" s="90" t="s">
        <v>5339</v>
      </c>
      <c r="AC2094" s="89">
        <v>364</v>
      </c>
      <c r="AD2094" s="89">
        <v>364</v>
      </c>
      <c r="AE2094" s="10">
        <f t="shared" si="586"/>
        <v>0</v>
      </c>
      <c r="AF2094" s="11">
        <f t="shared" si="587"/>
        <v>0</v>
      </c>
      <c r="AG2094" s="91" t="s">
        <v>5375</v>
      </c>
      <c r="AH2094" s="89">
        <v>304</v>
      </c>
      <c r="AI2094" s="89">
        <v>304</v>
      </c>
      <c r="AJ2094" s="10">
        <f t="shared" si="588"/>
        <v>0</v>
      </c>
      <c r="AK2094" s="87">
        <f t="shared" si="589"/>
        <v>0</v>
      </c>
      <c r="AL2094" s="90" t="s">
        <v>10369</v>
      </c>
      <c r="AM2094" s="89">
        <v>98</v>
      </c>
      <c r="AN2094" s="89">
        <v>96</v>
      </c>
      <c r="AO2094" s="10">
        <f t="shared" si="590"/>
        <v>2</v>
      </c>
      <c r="AP2094" s="11">
        <f t="shared" si="591"/>
        <v>2.083333333333333</v>
      </c>
      <c r="AQ2094" s="91" t="s">
        <v>10370</v>
      </c>
      <c r="AR2094" s="89">
        <v>60</v>
      </c>
      <c r="AS2094" s="89">
        <v>60</v>
      </c>
      <c r="AT2094" s="10">
        <f t="shared" si="592"/>
        <v>0</v>
      </c>
      <c r="AU2094" s="87">
        <f t="shared" si="593"/>
        <v>0</v>
      </c>
      <c r="AV2094" s="19" t="s">
        <v>7185</v>
      </c>
    </row>
    <row r="2095" spans="3:48" ht="50.1" customHeight="1">
      <c r="C2095" s="5"/>
      <c r="D2095" s="64" t="s">
        <v>4119</v>
      </c>
      <c r="E2095" s="65" t="s">
        <v>5284</v>
      </c>
      <c r="F2095" s="67" t="s">
        <v>4120</v>
      </c>
      <c r="G2095" s="29">
        <v>1624</v>
      </c>
      <c r="H2095" s="13">
        <v>1837</v>
      </c>
      <c r="I2095" s="10">
        <f t="shared" si="576"/>
        <v>-213</v>
      </c>
      <c r="J2095" s="87">
        <f t="shared" si="577"/>
        <v>-11.594991834512793</v>
      </c>
      <c r="K2095" s="29">
        <v>798</v>
      </c>
      <c r="L2095" s="13">
        <v>784</v>
      </c>
      <c r="M2095" s="10">
        <f t="shared" si="578"/>
        <v>14</v>
      </c>
      <c r="N2095" s="87">
        <f t="shared" si="579"/>
        <v>1.7857142857142856</v>
      </c>
      <c r="O2095" s="29">
        <v>126</v>
      </c>
      <c r="P2095" s="13">
        <v>150</v>
      </c>
      <c r="Q2095" s="10">
        <f t="shared" si="580"/>
        <v>-24</v>
      </c>
      <c r="R2095" s="87">
        <f t="shared" si="581"/>
        <v>-16</v>
      </c>
      <c r="S2095" s="29">
        <v>700</v>
      </c>
      <c r="T2095" s="13">
        <v>903</v>
      </c>
      <c r="U2095" s="10">
        <f t="shared" si="582"/>
        <v>-203</v>
      </c>
      <c r="V2095" s="87">
        <f t="shared" si="583"/>
        <v>-22.480620155038761</v>
      </c>
      <c r="W2095" s="88" t="s">
        <v>10371</v>
      </c>
      <c r="X2095" s="89">
        <v>173</v>
      </c>
      <c r="Y2095" s="89">
        <v>184</v>
      </c>
      <c r="Z2095" s="10">
        <f t="shared" si="584"/>
        <v>-11</v>
      </c>
      <c r="AA2095" s="87">
        <f t="shared" si="585"/>
        <v>-5.9782608695652177</v>
      </c>
      <c r="AB2095" s="90" t="s">
        <v>5557</v>
      </c>
      <c r="AC2095" s="89">
        <v>150</v>
      </c>
      <c r="AD2095" s="89">
        <v>295</v>
      </c>
      <c r="AE2095" s="10">
        <f t="shared" si="586"/>
        <v>-145</v>
      </c>
      <c r="AF2095" s="11">
        <f t="shared" si="587"/>
        <v>-49.152542372881356</v>
      </c>
      <c r="AG2095" s="91" t="s">
        <v>5389</v>
      </c>
      <c r="AH2095" s="89">
        <v>125</v>
      </c>
      <c r="AI2095" s="89">
        <v>135</v>
      </c>
      <c r="AJ2095" s="10">
        <f t="shared" si="588"/>
        <v>-10</v>
      </c>
      <c r="AK2095" s="87">
        <f t="shared" si="589"/>
        <v>-7.4074074074074066</v>
      </c>
      <c r="AL2095" s="90" t="s">
        <v>5403</v>
      </c>
      <c r="AM2095" s="89">
        <v>103</v>
      </c>
      <c r="AN2095" s="89">
        <v>115</v>
      </c>
      <c r="AO2095" s="10">
        <f t="shared" si="590"/>
        <v>-12</v>
      </c>
      <c r="AP2095" s="11">
        <f t="shared" si="591"/>
        <v>-10.434782608695652</v>
      </c>
      <c r="AQ2095" s="91" t="s">
        <v>5874</v>
      </c>
      <c r="AR2095" s="89">
        <v>70</v>
      </c>
      <c r="AS2095" s="89">
        <v>100</v>
      </c>
      <c r="AT2095" s="10">
        <f t="shared" si="592"/>
        <v>-30</v>
      </c>
      <c r="AU2095" s="87">
        <f t="shared" si="593"/>
        <v>-30</v>
      </c>
      <c r="AV2095" s="19" t="s">
        <v>7186</v>
      </c>
    </row>
    <row r="2096" spans="3:48" ht="50.1" customHeight="1">
      <c r="C2096" s="5"/>
      <c r="D2096" s="64" t="s">
        <v>4121</v>
      </c>
      <c r="E2096" s="65" t="s">
        <v>5284</v>
      </c>
      <c r="F2096" s="67" t="s">
        <v>4122</v>
      </c>
      <c r="G2096" s="29">
        <v>1890</v>
      </c>
      <c r="H2096" s="13">
        <v>2174</v>
      </c>
      <c r="I2096" s="10">
        <f t="shared" si="576"/>
        <v>-284</v>
      </c>
      <c r="J2096" s="87">
        <f t="shared" si="577"/>
        <v>-13.063477460901565</v>
      </c>
      <c r="K2096" s="29">
        <v>1278</v>
      </c>
      <c r="L2096" s="13">
        <v>1300</v>
      </c>
      <c r="M2096" s="10">
        <f t="shared" si="578"/>
        <v>-22</v>
      </c>
      <c r="N2096" s="87">
        <f t="shared" si="579"/>
        <v>-1.6923076923076923</v>
      </c>
      <c r="O2096" s="29">
        <v>60</v>
      </c>
      <c r="P2096" s="13">
        <v>237</v>
      </c>
      <c r="Q2096" s="10">
        <f t="shared" si="580"/>
        <v>-177</v>
      </c>
      <c r="R2096" s="87">
        <f t="shared" si="581"/>
        <v>-74.683544303797461</v>
      </c>
      <c r="S2096" s="29">
        <v>552</v>
      </c>
      <c r="T2096" s="13">
        <v>636</v>
      </c>
      <c r="U2096" s="10">
        <f t="shared" si="582"/>
        <v>-84</v>
      </c>
      <c r="V2096" s="87">
        <f t="shared" si="583"/>
        <v>-13.20754716981132</v>
      </c>
      <c r="W2096" s="88" t="s">
        <v>10372</v>
      </c>
      <c r="X2096" s="89">
        <v>150</v>
      </c>
      <c r="Y2096" s="89">
        <v>150</v>
      </c>
      <c r="Z2096" s="10">
        <f t="shared" si="584"/>
        <v>0</v>
      </c>
      <c r="AA2096" s="87">
        <f t="shared" si="585"/>
        <v>0</v>
      </c>
      <c r="AB2096" s="90" t="s">
        <v>10373</v>
      </c>
      <c r="AC2096" s="89">
        <v>116</v>
      </c>
      <c r="AD2096" s="89">
        <v>117</v>
      </c>
      <c r="AE2096" s="10">
        <f t="shared" si="586"/>
        <v>-1</v>
      </c>
      <c r="AF2096" s="11">
        <f t="shared" si="587"/>
        <v>-0.85470085470085477</v>
      </c>
      <c r="AG2096" s="91" t="s">
        <v>7187</v>
      </c>
      <c r="AH2096" s="89">
        <v>116</v>
      </c>
      <c r="AI2096" s="89">
        <v>206</v>
      </c>
      <c r="AJ2096" s="10">
        <f t="shared" si="588"/>
        <v>-90</v>
      </c>
      <c r="AK2096" s="87">
        <f t="shared" si="589"/>
        <v>-43.689320388349515</v>
      </c>
      <c r="AL2096" s="90" t="s">
        <v>10374</v>
      </c>
      <c r="AM2096" s="89">
        <v>113</v>
      </c>
      <c r="AN2096" s="89">
        <v>115</v>
      </c>
      <c r="AO2096" s="10">
        <f t="shared" si="590"/>
        <v>-2</v>
      </c>
      <c r="AP2096" s="11">
        <f t="shared" si="591"/>
        <v>-1.7391304347826086</v>
      </c>
      <c r="AQ2096" s="91" t="s">
        <v>10375</v>
      </c>
      <c r="AR2096" s="89">
        <v>16</v>
      </c>
      <c r="AS2096" s="89" t="s">
        <v>5344</v>
      </c>
      <c r="AT2096" s="10" t="str">
        <f t="shared" si="592"/>
        <v>-</v>
      </c>
      <c r="AU2096" s="87" t="str">
        <f t="shared" si="593"/>
        <v>-</v>
      </c>
      <c r="AV2096" s="19" t="s">
        <v>7188</v>
      </c>
    </row>
    <row r="2097" spans="3:48" ht="50.1" customHeight="1">
      <c r="C2097" s="5"/>
      <c r="D2097" s="64" t="s">
        <v>4123</v>
      </c>
      <c r="E2097" s="65" t="s">
        <v>5284</v>
      </c>
      <c r="F2097" s="67" t="s">
        <v>4124</v>
      </c>
      <c r="G2097" s="29">
        <v>8161</v>
      </c>
      <c r="H2097" s="13">
        <v>7726</v>
      </c>
      <c r="I2097" s="10">
        <f t="shared" si="576"/>
        <v>435</v>
      </c>
      <c r="J2097" s="87">
        <f t="shared" si="577"/>
        <v>5.630339114677712</v>
      </c>
      <c r="K2097" s="29">
        <v>4991</v>
      </c>
      <c r="L2097" s="13">
        <v>4916</v>
      </c>
      <c r="M2097" s="10">
        <f t="shared" si="578"/>
        <v>75</v>
      </c>
      <c r="N2097" s="87">
        <f t="shared" si="579"/>
        <v>1.5256305939788446</v>
      </c>
      <c r="O2097" s="29">
        <v>775</v>
      </c>
      <c r="P2097" s="13">
        <v>773</v>
      </c>
      <c r="Q2097" s="10">
        <f t="shared" si="580"/>
        <v>2</v>
      </c>
      <c r="R2097" s="87">
        <f t="shared" si="581"/>
        <v>0.25873221216041398</v>
      </c>
      <c r="S2097" s="29">
        <v>2396</v>
      </c>
      <c r="T2097" s="13">
        <v>2038</v>
      </c>
      <c r="U2097" s="10">
        <f t="shared" si="582"/>
        <v>358</v>
      </c>
      <c r="V2097" s="87">
        <f t="shared" si="583"/>
        <v>17.566241413150145</v>
      </c>
      <c r="W2097" s="88" t="s">
        <v>7027</v>
      </c>
      <c r="X2097" s="89">
        <v>1845</v>
      </c>
      <c r="Y2097" s="89">
        <v>1502</v>
      </c>
      <c r="Z2097" s="10">
        <f t="shared" si="584"/>
        <v>343</v>
      </c>
      <c r="AA2097" s="87">
        <f t="shared" si="585"/>
        <v>22.836218375499335</v>
      </c>
      <c r="AB2097" s="90" t="s">
        <v>7189</v>
      </c>
      <c r="AC2097" s="89">
        <v>194</v>
      </c>
      <c r="AD2097" s="89">
        <v>192</v>
      </c>
      <c r="AE2097" s="10">
        <f t="shared" si="586"/>
        <v>2</v>
      </c>
      <c r="AF2097" s="11">
        <f t="shared" si="587"/>
        <v>1.0416666666666665</v>
      </c>
      <c r="AG2097" s="91" t="s">
        <v>5908</v>
      </c>
      <c r="AH2097" s="89">
        <v>164</v>
      </c>
      <c r="AI2097" s="89">
        <v>151</v>
      </c>
      <c r="AJ2097" s="10">
        <f t="shared" si="588"/>
        <v>13</v>
      </c>
      <c r="AK2097" s="87">
        <f t="shared" si="589"/>
        <v>8.6092715231788084</v>
      </c>
      <c r="AL2097" s="90" t="s">
        <v>5658</v>
      </c>
      <c r="AM2097" s="89">
        <v>71</v>
      </c>
      <c r="AN2097" s="89">
        <v>71</v>
      </c>
      <c r="AO2097" s="10">
        <f t="shared" si="590"/>
        <v>0</v>
      </c>
      <c r="AP2097" s="11">
        <f t="shared" si="591"/>
        <v>0</v>
      </c>
      <c r="AQ2097" s="91" t="s">
        <v>5316</v>
      </c>
      <c r="AR2097" s="89">
        <v>40</v>
      </c>
      <c r="AS2097" s="89">
        <v>40</v>
      </c>
      <c r="AT2097" s="10">
        <f t="shared" si="592"/>
        <v>0</v>
      </c>
      <c r="AU2097" s="87">
        <f t="shared" si="593"/>
        <v>0</v>
      </c>
      <c r="AV2097" s="19" t="s">
        <v>7190</v>
      </c>
    </row>
    <row r="2098" spans="3:48" ht="50.1" customHeight="1">
      <c r="C2098" s="5"/>
      <c r="D2098" s="64" t="s">
        <v>4125</v>
      </c>
      <c r="E2098" s="65" t="s">
        <v>5284</v>
      </c>
      <c r="F2098" s="67" t="s">
        <v>4126</v>
      </c>
      <c r="G2098" s="29">
        <v>1193</v>
      </c>
      <c r="H2098" s="13">
        <v>1119</v>
      </c>
      <c r="I2098" s="10">
        <f t="shared" si="576"/>
        <v>74</v>
      </c>
      <c r="J2098" s="87">
        <f t="shared" si="577"/>
        <v>6.6130473637176044</v>
      </c>
      <c r="K2098" s="29">
        <v>559</v>
      </c>
      <c r="L2098" s="13">
        <v>480</v>
      </c>
      <c r="M2098" s="10">
        <f t="shared" si="578"/>
        <v>79</v>
      </c>
      <c r="N2098" s="87">
        <f t="shared" si="579"/>
        <v>16.458333333333332</v>
      </c>
      <c r="O2098" s="29">
        <v>0</v>
      </c>
      <c r="P2098" s="13">
        <v>0</v>
      </c>
      <c r="Q2098" s="10" t="str">
        <f t="shared" si="580"/>
        <v>-</v>
      </c>
      <c r="R2098" s="87" t="str">
        <f t="shared" si="581"/>
        <v>-</v>
      </c>
      <c r="S2098" s="29">
        <v>633</v>
      </c>
      <c r="T2098" s="13">
        <v>639</v>
      </c>
      <c r="U2098" s="10">
        <f t="shared" si="582"/>
        <v>-6</v>
      </c>
      <c r="V2098" s="87">
        <f t="shared" si="583"/>
        <v>-0.93896713615023475</v>
      </c>
      <c r="W2098" s="88" t="s">
        <v>7191</v>
      </c>
      <c r="X2098" s="89">
        <v>363</v>
      </c>
      <c r="Y2098" s="89">
        <v>373</v>
      </c>
      <c r="Z2098" s="10">
        <f t="shared" si="584"/>
        <v>-10</v>
      </c>
      <c r="AA2098" s="87">
        <f t="shared" si="585"/>
        <v>-2.6809651474530831</v>
      </c>
      <c r="AB2098" s="90" t="s">
        <v>10376</v>
      </c>
      <c r="AC2098" s="89">
        <v>77</v>
      </c>
      <c r="AD2098" s="89">
        <v>77</v>
      </c>
      <c r="AE2098" s="10">
        <f t="shared" si="586"/>
        <v>0</v>
      </c>
      <c r="AF2098" s="11">
        <f t="shared" si="587"/>
        <v>0</v>
      </c>
      <c r="AG2098" s="91" t="s">
        <v>7192</v>
      </c>
      <c r="AH2098" s="89">
        <v>55</v>
      </c>
      <c r="AI2098" s="89">
        <v>55</v>
      </c>
      <c r="AJ2098" s="10">
        <f t="shared" si="588"/>
        <v>0</v>
      </c>
      <c r="AK2098" s="87">
        <f t="shared" si="589"/>
        <v>0</v>
      </c>
      <c r="AL2098" s="90" t="s">
        <v>10377</v>
      </c>
      <c r="AM2098" s="89">
        <v>40</v>
      </c>
      <c r="AN2098" s="89">
        <v>10</v>
      </c>
      <c r="AO2098" s="10">
        <f t="shared" si="590"/>
        <v>30</v>
      </c>
      <c r="AP2098" s="11">
        <f t="shared" si="591"/>
        <v>300</v>
      </c>
      <c r="AQ2098" s="91" t="s">
        <v>10378</v>
      </c>
      <c r="AR2098" s="89">
        <v>30</v>
      </c>
      <c r="AS2098" s="89">
        <v>30</v>
      </c>
      <c r="AT2098" s="10">
        <f t="shared" si="592"/>
        <v>0</v>
      </c>
      <c r="AU2098" s="87">
        <f t="shared" si="593"/>
        <v>0</v>
      </c>
      <c r="AV2098" s="19" t="s">
        <v>7193</v>
      </c>
    </row>
    <row r="2099" spans="3:48" ht="50.1" customHeight="1">
      <c r="C2099" s="5"/>
      <c r="D2099" s="64" t="s">
        <v>4127</v>
      </c>
      <c r="E2099" s="65" t="s">
        <v>5284</v>
      </c>
      <c r="F2099" s="67" t="s">
        <v>4128</v>
      </c>
      <c r="G2099" s="29">
        <v>1799</v>
      </c>
      <c r="H2099" s="13">
        <v>1974</v>
      </c>
      <c r="I2099" s="10">
        <f t="shared" si="576"/>
        <v>-175</v>
      </c>
      <c r="J2099" s="87">
        <f t="shared" si="577"/>
        <v>-8.8652482269503547</v>
      </c>
      <c r="K2099" s="29">
        <v>1387</v>
      </c>
      <c r="L2099" s="13">
        <v>1587</v>
      </c>
      <c r="M2099" s="10">
        <f t="shared" si="578"/>
        <v>-200</v>
      </c>
      <c r="N2099" s="87">
        <f t="shared" si="579"/>
        <v>-12.602394454946438</v>
      </c>
      <c r="O2099" s="29">
        <v>20</v>
      </c>
      <c r="P2099" s="13">
        <v>20</v>
      </c>
      <c r="Q2099" s="10">
        <f t="shared" si="580"/>
        <v>0</v>
      </c>
      <c r="R2099" s="87">
        <f t="shared" si="581"/>
        <v>0</v>
      </c>
      <c r="S2099" s="29">
        <v>392</v>
      </c>
      <c r="T2099" s="13">
        <v>367</v>
      </c>
      <c r="U2099" s="10">
        <f t="shared" si="582"/>
        <v>25</v>
      </c>
      <c r="V2099" s="87">
        <f t="shared" si="583"/>
        <v>6.8119891008174394</v>
      </c>
      <c r="W2099" s="88" t="s">
        <v>5351</v>
      </c>
      <c r="X2099" s="89">
        <v>180</v>
      </c>
      <c r="Y2099" s="89">
        <v>160</v>
      </c>
      <c r="Z2099" s="10">
        <f t="shared" si="584"/>
        <v>20</v>
      </c>
      <c r="AA2099" s="87">
        <f t="shared" si="585"/>
        <v>12.5</v>
      </c>
      <c r="AB2099" s="90" t="s">
        <v>5350</v>
      </c>
      <c r="AC2099" s="89">
        <v>103</v>
      </c>
      <c r="AD2099" s="89">
        <v>105</v>
      </c>
      <c r="AE2099" s="10">
        <f t="shared" si="586"/>
        <v>-2</v>
      </c>
      <c r="AF2099" s="11">
        <f t="shared" si="587"/>
        <v>-1.9047619047619049</v>
      </c>
      <c r="AG2099" s="91" t="s">
        <v>10379</v>
      </c>
      <c r="AH2099" s="89">
        <v>47</v>
      </c>
      <c r="AI2099" s="89">
        <v>47</v>
      </c>
      <c r="AJ2099" s="10">
        <f t="shared" si="588"/>
        <v>0</v>
      </c>
      <c r="AK2099" s="87">
        <f t="shared" si="589"/>
        <v>0</v>
      </c>
      <c r="AL2099" s="90" t="s">
        <v>5335</v>
      </c>
      <c r="AM2099" s="89">
        <v>29</v>
      </c>
      <c r="AN2099" s="89">
        <v>29</v>
      </c>
      <c r="AO2099" s="10">
        <f t="shared" si="590"/>
        <v>0</v>
      </c>
      <c r="AP2099" s="11">
        <f t="shared" si="591"/>
        <v>0</v>
      </c>
      <c r="AQ2099" s="91" t="s">
        <v>5348</v>
      </c>
      <c r="AR2099" s="89">
        <v>12</v>
      </c>
      <c r="AS2099" s="89">
        <v>15</v>
      </c>
      <c r="AT2099" s="10">
        <f t="shared" si="592"/>
        <v>-3</v>
      </c>
      <c r="AU2099" s="87">
        <f t="shared" si="593"/>
        <v>-20</v>
      </c>
      <c r="AV2099" s="19" t="s">
        <v>10380</v>
      </c>
    </row>
    <row r="2100" spans="3:48" ht="50.1" customHeight="1">
      <c r="C2100" s="5"/>
      <c r="D2100" s="64" t="s">
        <v>4129</v>
      </c>
      <c r="E2100" s="65" t="s">
        <v>5284</v>
      </c>
      <c r="F2100" s="67" t="s">
        <v>4130</v>
      </c>
      <c r="G2100" s="29">
        <v>6307</v>
      </c>
      <c r="H2100" s="13">
        <v>6553</v>
      </c>
      <c r="I2100" s="10">
        <f t="shared" si="576"/>
        <v>-246</v>
      </c>
      <c r="J2100" s="87">
        <f t="shared" si="577"/>
        <v>-3.7540057988707467</v>
      </c>
      <c r="K2100" s="29">
        <v>2757</v>
      </c>
      <c r="L2100" s="13">
        <v>3214</v>
      </c>
      <c r="M2100" s="10">
        <f t="shared" si="578"/>
        <v>-457</v>
      </c>
      <c r="N2100" s="87">
        <f t="shared" si="579"/>
        <v>-14.219041692594898</v>
      </c>
      <c r="O2100" s="29">
        <v>577</v>
      </c>
      <c r="P2100" s="13">
        <v>376</v>
      </c>
      <c r="Q2100" s="10">
        <f t="shared" si="580"/>
        <v>201</v>
      </c>
      <c r="R2100" s="87">
        <f t="shared" si="581"/>
        <v>53.457446808510632</v>
      </c>
      <c r="S2100" s="29">
        <v>2973</v>
      </c>
      <c r="T2100" s="13">
        <v>2963</v>
      </c>
      <c r="U2100" s="10">
        <f t="shared" si="582"/>
        <v>10</v>
      </c>
      <c r="V2100" s="87">
        <f t="shared" si="583"/>
        <v>0.33749578130273372</v>
      </c>
      <c r="W2100" s="88" t="s">
        <v>10381</v>
      </c>
      <c r="X2100" s="89">
        <v>1151</v>
      </c>
      <c r="Y2100" s="89">
        <v>1148</v>
      </c>
      <c r="Z2100" s="10">
        <f t="shared" si="584"/>
        <v>3</v>
      </c>
      <c r="AA2100" s="87">
        <f t="shared" si="585"/>
        <v>0.26132404181184671</v>
      </c>
      <c r="AB2100" s="90" t="s">
        <v>10382</v>
      </c>
      <c r="AC2100" s="89">
        <v>1039</v>
      </c>
      <c r="AD2100" s="89">
        <v>1046</v>
      </c>
      <c r="AE2100" s="10">
        <f t="shared" si="586"/>
        <v>-7</v>
      </c>
      <c r="AF2100" s="11">
        <f t="shared" si="587"/>
        <v>-0.6692160611854685</v>
      </c>
      <c r="AG2100" s="91" t="s">
        <v>10383</v>
      </c>
      <c r="AH2100" s="89">
        <v>519</v>
      </c>
      <c r="AI2100" s="89">
        <v>532</v>
      </c>
      <c r="AJ2100" s="10">
        <f t="shared" si="588"/>
        <v>-13</v>
      </c>
      <c r="AK2100" s="87">
        <f t="shared" si="589"/>
        <v>-2.4436090225563909</v>
      </c>
      <c r="AL2100" s="90" t="s">
        <v>10384</v>
      </c>
      <c r="AM2100" s="89">
        <v>70</v>
      </c>
      <c r="AN2100" s="89">
        <v>42</v>
      </c>
      <c r="AO2100" s="10">
        <f t="shared" si="590"/>
        <v>28</v>
      </c>
      <c r="AP2100" s="11">
        <f t="shared" si="591"/>
        <v>66.666666666666657</v>
      </c>
      <c r="AQ2100" s="91" t="s">
        <v>10385</v>
      </c>
      <c r="AR2100" s="89">
        <v>49</v>
      </c>
      <c r="AS2100" s="89">
        <v>49</v>
      </c>
      <c r="AT2100" s="10">
        <f t="shared" si="592"/>
        <v>0</v>
      </c>
      <c r="AU2100" s="87">
        <f t="shared" si="593"/>
        <v>0</v>
      </c>
      <c r="AV2100" s="19" t="s">
        <v>7194</v>
      </c>
    </row>
    <row r="2101" spans="3:48" ht="50.1" customHeight="1">
      <c r="C2101" s="5"/>
      <c r="D2101" s="64" t="s">
        <v>4131</v>
      </c>
      <c r="E2101" s="65" t="s">
        <v>5284</v>
      </c>
      <c r="F2101" s="67" t="s">
        <v>4132</v>
      </c>
      <c r="G2101" s="29">
        <v>12</v>
      </c>
      <c r="H2101" s="13">
        <v>11</v>
      </c>
      <c r="I2101" s="10">
        <f t="shared" si="576"/>
        <v>1</v>
      </c>
      <c r="J2101" s="87">
        <f t="shared" si="577"/>
        <v>9.0909090909090917</v>
      </c>
      <c r="K2101" s="29">
        <v>12</v>
      </c>
      <c r="L2101" s="13">
        <v>11</v>
      </c>
      <c r="M2101" s="10">
        <f t="shared" si="578"/>
        <v>1</v>
      </c>
      <c r="N2101" s="87">
        <f t="shared" si="579"/>
        <v>9.0909090909090917</v>
      </c>
      <c r="O2101" s="29">
        <v>0</v>
      </c>
      <c r="P2101" s="13">
        <v>0</v>
      </c>
      <c r="Q2101" s="10" t="str">
        <f t="shared" si="580"/>
        <v>-</v>
      </c>
      <c r="R2101" s="87" t="str">
        <f t="shared" si="581"/>
        <v>-</v>
      </c>
      <c r="S2101" s="29">
        <v>0</v>
      </c>
      <c r="T2101" s="13">
        <v>0</v>
      </c>
      <c r="U2101" s="10" t="str">
        <f t="shared" si="582"/>
        <v>-</v>
      </c>
      <c r="V2101" s="87" t="str">
        <f t="shared" si="583"/>
        <v>-</v>
      </c>
      <c r="W2101" s="88" t="s">
        <v>11071</v>
      </c>
      <c r="X2101" s="89" t="s">
        <v>11071</v>
      </c>
      <c r="Y2101" s="89" t="s">
        <v>5344</v>
      </c>
      <c r="Z2101" s="10" t="str">
        <f t="shared" si="584"/>
        <v>-</v>
      </c>
      <c r="AA2101" s="87" t="str">
        <f t="shared" si="585"/>
        <v>-</v>
      </c>
      <c r="AB2101" s="90" t="s">
        <v>11071</v>
      </c>
      <c r="AC2101" s="89" t="s">
        <v>11071</v>
      </c>
      <c r="AD2101" s="89" t="s">
        <v>5344</v>
      </c>
      <c r="AE2101" s="10" t="str">
        <f t="shared" si="586"/>
        <v>-</v>
      </c>
      <c r="AF2101" s="11" t="str">
        <f t="shared" si="587"/>
        <v>-</v>
      </c>
      <c r="AG2101" s="91" t="s">
        <v>11071</v>
      </c>
      <c r="AH2101" s="89" t="s">
        <v>11071</v>
      </c>
      <c r="AI2101" s="89" t="s">
        <v>5344</v>
      </c>
      <c r="AJ2101" s="10" t="str">
        <f t="shared" si="588"/>
        <v>-</v>
      </c>
      <c r="AK2101" s="87" t="str">
        <f t="shared" si="589"/>
        <v>-</v>
      </c>
      <c r="AL2101" s="90" t="s">
        <v>11071</v>
      </c>
      <c r="AM2101" s="89" t="s">
        <v>11071</v>
      </c>
      <c r="AN2101" s="89" t="s">
        <v>5344</v>
      </c>
      <c r="AO2101" s="10" t="str">
        <f t="shared" si="590"/>
        <v>-</v>
      </c>
      <c r="AP2101" s="11" t="str">
        <f t="shared" si="591"/>
        <v>-</v>
      </c>
      <c r="AQ2101" s="91" t="s">
        <v>11071</v>
      </c>
      <c r="AR2101" s="89" t="s">
        <v>5344</v>
      </c>
      <c r="AS2101" s="89" t="s">
        <v>5344</v>
      </c>
      <c r="AT2101" s="10" t="str">
        <f t="shared" si="592"/>
        <v>-</v>
      </c>
      <c r="AU2101" s="87" t="str">
        <f t="shared" si="593"/>
        <v>-</v>
      </c>
      <c r="AV2101" s="15"/>
    </row>
    <row r="2102" spans="3:48" ht="50.1" customHeight="1">
      <c r="C2102" s="5"/>
      <c r="D2102" s="64" t="s">
        <v>4133</v>
      </c>
      <c r="E2102" s="65" t="s">
        <v>5284</v>
      </c>
      <c r="F2102" s="67" t="s">
        <v>4134</v>
      </c>
      <c r="G2102" s="29">
        <v>7</v>
      </c>
      <c r="H2102" s="13">
        <v>6</v>
      </c>
      <c r="I2102" s="10">
        <f t="shared" si="576"/>
        <v>1</v>
      </c>
      <c r="J2102" s="87">
        <f t="shared" si="577"/>
        <v>16.666666666666664</v>
      </c>
      <c r="K2102" s="29">
        <v>7</v>
      </c>
      <c r="L2102" s="13">
        <v>6</v>
      </c>
      <c r="M2102" s="10">
        <f t="shared" si="578"/>
        <v>1</v>
      </c>
      <c r="N2102" s="87">
        <f t="shared" si="579"/>
        <v>16.666666666666664</v>
      </c>
      <c r="O2102" s="29">
        <v>0</v>
      </c>
      <c r="P2102" s="13">
        <v>0</v>
      </c>
      <c r="Q2102" s="10" t="str">
        <f t="shared" si="580"/>
        <v>-</v>
      </c>
      <c r="R2102" s="87" t="str">
        <f t="shared" si="581"/>
        <v>-</v>
      </c>
      <c r="S2102" s="29">
        <v>0</v>
      </c>
      <c r="T2102" s="13">
        <v>0</v>
      </c>
      <c r="U2102" s="10" t="str">
        <f t="shared" si="582"/>
        <v>-</v>
      </c>
      <c r="V2102" s="87" t="str">
        <f t="shared" si="583"/>
        <v>-</v>
      </c>
      <c r="W2102" s="88" t="s">
        <v>11071</v>
      </c>
      <c r="X2102" s="89" t="s">
        <v>11071</v>
      </c>
      <c r="Y2102" s="89" t="s">
        <v>5344</v>
      </c>
      <c r="Z2102" s="10" t="str">
        <f t="shared" si="584"/>
        <v>-</v>
      </c>
      <c r="AA2102" s="87" t="str">
        <f t="shared" si="585"/>
        <v>-</v>
      </c>
      <c r="AB2102" s="90" t="s">
        <v>11071</v>
      </c>
      <c r="AC2102" s="89" t="s">
        <v>11071</v>
      </c>
      <c r="AD2102" s="89" t="s">
        <v>5344</v>
      </c>
      <c r="AE2102" s="10" t="str">
        <f t="shared" si="586"/>
        <v>-</v>
      </c>
      <c r="AF2102" s="11" t="str">
        <f t="shared" si="587"/>
        <v>-</v>
      </c>
      <c r="AG2102" s="91" t="s">
        <v>11071</v>
      </c>
      <c r="AH2102" s="89" t="s">
        <v>11071</v>
      </c>
      <c r="AI2102" s="89" t="s">
        <v>5344</v>
      </c>
      <c r="AJ2102" s="10" t="str">
        <f t="shared" si="588"/>
        <v>-</v>
      </c>
      <c r="AK2102" s="87" t="str">
        <f t="shared" si="589"/>
        <v>-</v>
      </c>
      <c r="AL2102" s="90" t="s">
        <v>11071</v>
      </c>
      <c r="AM2102" s="89" t="s">
        <v>11071</v>
      </c>
      <c r="AN2102" s="89" t="s">
        <v>5344</v>
      </c>
      <c r="AO2102" s="10" t="str">
        <f t="shared" si="590"/>
        <v>-</v>
      </c>
      <c r="AP2102" s="11" t="str">
        <f t="shared" si="591"/>
        <v>-</v>
      </c>
      <c r="AQ2102" s="91" t="s">
        <v>11071</v>
      </c>
      <c r="AR2102" s="89" t="s">
        <v>5344</v>
      </c>
      <c r="AS2102" s="89" t="s">
        <v>5344</v>
      </c>
      <c r="AT2102" s="10" t="str">
        <f t="shared" si="592"/>
        <v>-</v>
      </c>
      <c r="AU2102" s="87" t="str">
        <f t="shared" si="593"/>
        <v>-</v>
      </c>
      <c r="AV2102" s="15"/>
    </row>
    <row r="2103" spans="3:48" ht="50.1" customHeight="1">
      <c r="C2103" s="5"/>
      <c r="D2103" s="64" t="s">
        <v>4135</v>
      </c>
      <c r="E2103" s="65" t="s">
        <v>5284</v>
      </c>
      <c r="F2103" s="67" t="s">
        <v>4136</v>
      </c>
      <c r="G2103" s="29">
        <v>8</v>
      </c>
      <c r="H2103" s="13">
        <v>7</v>
      </c>
      <c r="I2103" s="10">
        <f t="shared" si="576"/>
        <v>1</v>
      </c>
      <c r="J2103" s="87">
        <f t="shared" si="577"/>
        <v>14.285714285714285</v>
      </c>
      <c r="K2103" s="29">
        <v>8</v>
      </c>
      <c r="L2103" s="13">
        <v>7</v>
      </c>
      <c r="M2103" s="10">
        <f t="shared" si="578"/>
        <v>1</v>
      </c>
      <c r="N2103" s="87">
        <f t="shared" si="579"/>
        <v>14.285714285714285</v>
      </c>
      <c r="O2103" s="29">
        <v>0</v>
      </c>
      <c r="P2103" s="13">
        <v>0</v>
      </c>
      <c r="Q2103" s="10" t="str">
        <f t="shared" si="580"/>
        <v>-</v>
      </c>
      <c r="R2103" s="87" t="str">
        <f t="shared" si="581"/>
        <v>-</v>
      </c>
      <c r="S2103" s="29">
        <v>0</v>
      </c>
      <c r="T2103" s="13">
        <v>0</v>
      </c>
      <c r="U2103" s="10" t="str">
        <f t="shared" si="582"/>
        <v>-</v>
      </c>
      <c r="V2103" s="87" t="str">
        <f t="shared" si="583"/>
        <v>-</v>
      </c>
      <c r="W2103" s="88" t="s">
        <v>11071</v>
      </c>
      <c r="X2103" s="89" t="s">
        <v>11071</v>
      </c>
      <c r="Y2103" s="89" t="s">
        <v>5344</v>
      </c>
      <c r="Z2103" s="10" t="str">
        <f t="shared" si="584"/>
        <v>-</v>
      </c>
      <c r="AA2103" s="87" t="str">
        <f t="shared" si="585"/>
        <v>-</v>
      </c>
      <c r="AB2103" s="90" t="s">
        <v>11071</v>
      </c>
      <c r="AC2103" s="89" t="s">
        <v>11071</v>
      </c>
      <c r="AD2103" s="89" t="s">
        <v>5344</v>
      </c>
      <c r="AE2103" s="10" t="str">
        <f t="shared" si="586"/>
        <v>-</v>
      </c>
      <c r="AF2103" s="11" t="str">
        <f t="shared" si="587"/>
        <v>-</v>
      </c>
      <c r="AG2103" s="91" t="s">
        <v>11071</v>
      </c>
      <c r="AH2103" s="89" t="s">
        <v>11071</v>
      </c>
      <c r="AI2103" s="89" t="s">
        <v>5344</v>
      </c>
      <c r="AJ2103" s="10" t="str">
        <f t="shared" si="588"/>
        <v>-</v>
      </c>
      <c r="AK2103" s="87" t="str">
        <f t="shared" si="589"/>
        <v>-</v>
      </c>
      <c r="AL2103" s="90" t="s">
        <v>11071</v>
      </c>
      <c r="AM2103" s="89" t="s">
        <v>11071</v>
      </c>
      <c r="AN2103" s="89" t="s">
        <v>5344</v>
      </c>
      <c r="AO2103" s="10" t="str">
        <f t="shared" si="590"/>
        <v>-</v>
      </c>
      <c r="AP2103" s="11" t="str">
        <f t="shared" si="591"/>
        <v>-</v>
      </c>
      <c r="AQ2103" s="91" t="s">
        <v>11071</v>
      </c>
      <c r="AR2103" s="89" t="s">
        <v>5344</v>
      </c>
      <c r="AS2103" s="89" t="s">
        <v>5344</v>
      </c>
      <c r="AT2103" s="10" t="str">
        <f t="shared" si="592"/>
        <v>-</v>
      </c>
      <c r="AU2103" s="87" t="str">
        <f t="shared" si="593"/>
        <v>-</v>
      </c>
      <c r="AV2103" s="15"/>
    </row>
    <row r="2104" spans="3:48" ht="50.1" customHeight="1">
      <c r="C2104" s="5"/>
      <c r="D2104" s="64" t="s">
        <v>4137</v>
      </c>
      <c r="E2104" s="65" t="s">
        <v>5284</v>
      </c>
      <c r="F2104" s="67" t="s">
        <v>4138</v>
      </c>
      <c r="G2104" s="29">
        <v>9069</v>
      </c>
      <c r="H2104" s="13">
        <v>7932</v>
      </c>
      <c r="I2104" s="10">
        <f t="shared" si="576"/>
        <v>1137</v>
      </c>
      <c r="J2104" s="87">
        <f t="shared" si="577"/>
        <v>14.334341906202724</v>
      </c>
      <c r="K2104" s="29">
        <v>0</v>
      </c>
      <c r="L2104" s="13">
        <v>0</v>
      </c>
      <c r="M2104" s="10" t="str">
        <f t="shared" si="578"/>
        <v>-</v>
      </c>
      <c r="N2104" s="87" t="str">
        <f t="shared" si="579"/>
        <v>-</v>
      </c>
      <c r="O2104" s="29">
        <v>0</v>
      </c>
      <c r="P2104" s="13">
        <v>0</v>
      </c>
      <c r="Q2104" s="10" t="str">
        <f t="shared" si="580"/>
        <v>-</v>
      </c>
      <c r="R2104" s="87" t="str">
        <f t="shared" si="581"/>
        <v>-</v>
      </c>
      <c r="S2104" s="29">
        <v>9069</v>
      </c>
      <c r="T2104" s="13">
        <v>7932</v>
      </c>
      <c r="U2104" s="10">
        <f t="shared" si="582"/>
        <v>1137</v>
      </c>
      <c r="V2104" s="87">
        <f t="shared" si="583"/>
        <v>14.334341906202724</v>
      </c>
      <c r="W2104" s="88" t="s">
        <v>5431</v>
      </c>
      <c r="X2104" s="89">
        <v>8612</v>
      </c>
      <c r="Y2104" s="89">
        <v>7492</v>
      </c>
      <c r="Z2104" s="10">
        <f t="shared" si="584"/>
        <v>1120</v>
      </c>
      <c r="AA2104" s="87">
        <f t="shared" si="585"/>
        <v>14.949279231179927</v>
      </c>
      <c r="AB2104" s="90" t="s">
        <v>10386</v>
      </c>
      <c r="AC2104" s="89">
        <v>197</v>
      </c>
      <c r="AD2104" s="89">
        <v>189</v>
      </c>
      <c r="AE2104" s="10">
        <f t="shared" si="586"/>
        <v>8</v>
      </c>
      <c r="AF2104" s="11">
        <f t="shared" si="587"/>
        <v>4.2328042328042326</v>
      </c>
      <c r="AG2104" s="91" t="s">
        <v>6394</v>
      </c>
      <c r="AH2104" s="89">
        <v>193</v>
      </c>
      <c r="AI2104" s="89">
        <v>184</v>
      </c>
      <c r="AJ2104" s="10">
        <f t="shared" si="588"/>
        <v>9</v>
      </c>
      <c r="AK2104" s="87">
        <f t="shared" si="589"/>
        <v>4.8913043478260869</v>
      </c>
      <c r="AL2104" s="90" t="s">
        <v>7502</v>
      </c>
      <c r="AM2104" s="89">
        <v>67</v>
      </c>
      <c r="AN2104" s="89">
        <v>67</v>
      </c>
      <c r="AO2104" s="10">
        <f t="shared" si="590"/>
        <v>0</v>
      </c>
      <c r="AP2104" s="11">
        <f t="shared" si="591"/>
        <v>0</v>
      </c>
      <c r="AQ2104" s="91" t="s">
        <v>11071</v>
      </c>
      <c r="AR2104" s="89" t="s">
        <v>5344</v>
      </c>
      <c r="AS2104" s="89" t="s">
        <v>5344</v>
      </c>
      <c r="AT2104" s="10" t="str">
        <f t="shared" si="592"/>
        <v>-</v>
      </c>
      <c r="AU2104" s="87" t="str">
        <f t="shared" si="593"/>
        <v>-</v>
      </c>
      <c r="AV2104" s="15"/>
    </row>
    <row r="2105" spans="3:48" ht="50.1" customHeight="1">
      <c r="C2105" s="5"/>
      <c r="D2105" s="64" t="s">
        <v>4139</v>
      </c>
      <c r="E2105" s="65" t="s">
        <v>5284</v>
      </c>
      <c r="F2105" s="67" t="s">
        <v>4140</v>
      </c>
      <c r="G2105" s="29">
        <v>61</v>
      </c>
      <c r="H2105" s="13">
        <v>56</v>
      </c>
      <c r="I2105" s="10">
        <f t="shared" si="576"/>
        <v>5</v>
      </c>
      <c r="J2105" s="87">
        <f t="shared" si="577"/>
        <v>8.9285714285714288</v>
      </c>
      <c r="K2105" s="29">
        <v>7</v>
      </c>
      <c r="L2105" s="13">
        <v>7</v>
      </c>
      <c r="M2105" s="10">
        <f t="shared" si="578"/>
        <v>0</v>
      </c>
      <c r="N2105" s="87">
        <f t="shared" si="579"/>
        <v>0</v>
      </c>
      <c r="O2105" s="29">
        <v>0</v>
      </c>
      <c r="P2105" s="13">
        <v>0</v>
      </c>
      <c r="Q2105" s="10" t="str">
        <f t="shared" si="580"/>
        <v>-</v>
      </c>
      <c r="R2105" s="87" t="str">
        <f t="shared" si="581"/>
        <v>-</v>
      </c>
      <c r="S2105" s="29">
        <v>54</v>
      </c>
      <c r="T2105" s="13">
        <v>50</v>
      </c>
      <c r="U2105" s="10">
        <f t="shared" si="582"/>
        <v>4</v>
      </c>
      <c r="V2105" s="87">
        <f t="shared" si="583"/>
        <v>8</v>
      </c>
      <c r="W2105" s="88" t="s">
        <v>5594</v>
      </c>
      <c r="X2105" s="89">
        <v>54</v>
      </c>
      <c r="Y2105" s="89">
        <v>50</v>
      </c>
      <c r="Z2105" s="10">
        <f t="shared" si="584"/>
        <v>4</v>
      </c>
      <c r="AA2105" s="87">
        <f t="shared" si="585"/>
        <v>8</v>
      </c>
      <c r="AB2105" s="90" t="s">
        <v>11071</v>
      </c>
      <c r="AC2105" s="89" t="s">
        <v>11071</v>
      </c>
      <c r="AD2105" s="89" t="s">
        <v>5344</v>
      </c>
      <c r="AE2105" s="10" t="str">
        <f t="shared" si="586"/>
        <v>-</v>
      </c>
      <c r="AF2105" s="11" t="str">
        <f t="shared" si="587"/>
        <v>-</v>
      </c>
      <c r="AG2105" s="91" t="s">
        <v>11071</v>
      </c>
      <c r="AH2105" s="89" t="s">
        <v>11071</v>
      </c>
      <c r="AI2105" s="89" t="s">
        <v>5344</v>
      </c>
      <c r="AJ2105" s="10" t="str">
        <f t="shared" si="588"/>
        <v>-</v>
      </c>
      <c r="AK2105" s="87" t="str">
        <f t="shared" si="589"/>
        <v>-</v>
      </c>
      <c r="AL2105" s="90" t="s">
        <v>11071</v>
      </c>
      <c r="AM2105" s="89" t="s">
        <v>11071</v>
      </c>
      <c r="AN2105" s="89" t="s">
        <v>5344</v>
      </c>
      <c r="AO2105" s="10" t="str">
        <f t="shared" si="590"/>
        <v>-</v>
      </c>
      <c r="AP2105" s="11" t="str">
        <f t="shared" si="591"/>
        <v>-</v>
      </c>
      <c r="AQ2105" s="91" t="s">
        <v>11071</v>
      </c>
      <c r="AR2105" s="89" t="s">
        <v>5344</v>
      </c>
      <c r="AS2105" s="89" t="s">
        <v>5344</v>
      </c>
      <c r="AT2105" s="10" t="str">
        <f t="shared" si="592"/>
        <v>-</v>
      </c>
      <c r="AU2105" s="87" t="str">
        <f t="shared" si="593"/>
        <v>-</v>
      </c>
      <c r="AV2105" s="15"/>
    </row>
    <row r="2106" spans="3:48" ht="50.1" customHeight="1">
      <c r="C2106" s="5"/>
      <c r="D2106" s="64" t="s">
        <v>4141</v>
      </c>
      <c r="E2106" s="65" t="s">
        <v>5284</v>
      </c>
      <c r="F2106" s="67" t="s">
        <v>4142</v>
      </c>
      <c r="G2106" s="29">
        <v>478</v>
      </c>
      <c r="H2106" s="13">
        <v>1373</v>
      </c>
      <c r="I2106" s="10">
        <f t="shared" si="576"/>
        <v>-895</v>
      </c>
      <c r="J2106" s="87">
        <f t="shared" si="577"/>
        <v>-65.185724690458841</v>
      </c>
      <c r="K2106" s="29">
        <v>378</v>
      </c>
      <c r="L2106" s="13">
        <v>373</v>
      </c>
      <c r="M2106" s="10">
        <f t="shared" si="578"/>
        <v>5</v>
      </c>
      <c r="N2106" s="87">
        <f t="shared" si="579"/>
        <v>1.3404825737265416</v>
      </c>
      <c r="O2106" s="29">
        <v>0</v>
      </c>
      <c r="P2106" s="13">
        <v>0</v>
      </c>
      <c r="Q2106" s="10" t="str">
        <f t="shared" si="580"/>
        <v>-</v>
      </c>
      <c r="R2106" s="87" t="str">
        <f t="shared" si="581"/>
        <v>-</v>
      </c>
      <c r="S2106" s="29">
        <v>100</v>
      </c>
      <c r="T2106" s="13">
        <v>1000</v>
      </c>
      <c r="U2106" s="10">
        <f t="shared" si="582"/>
        <v>-900</v>
      </c>
      <c r="V2106" s="87">
        <f t="shared" si="583"/>
        <v>-90</v>
      </c>
      <c r="W2106" s="88" t="s">
        <v>10387</v>
      </c>
      <c r="X2106" s="89">
        <v>100</v>
      </c>
      <c r="Y2106" s="89">
        <v>0</v>
      </c>
      <c r="Z2106" s="10">
        <f t="shared" si="584"/>
        <v>100</v>
      </c>
      <c r="AA2106" s="87" t="str">
        <f t="shared" si="585"/>
        <v>-</v>
      </c>
      <c r="AB2106" s="90" t="s">
        <v>11071</v>
      </c>
      <c r="AC2106" s="89" t="s">
        <v>11071</v>
      </c>
      <c r="AD2106" s="89" t="s">
        <v>5344</v>
      </c>
      <c r="AE2106" s="10" t="str">
        <f t="shared" si="586"/>
        <v>-</v>
      </c>
      <c r="AF2106" s="11" t="str">
        <f t="shared" si="587"/>
        <v>-</v>
      </c>
      <c r="AG2106" s="91" t="s">
        <v>11071</v>
      </c>
      <c r="AH2106" s="89" t="s">
        <v>11071</v>
      </c>
      <c r="AI2106" s="89" t="s">
        <v>5344</v>
      </c>
      <c r="AJ2106" s="10" t="str">
        <f t="shared" si="588"/>
        <v>-</v>
      </c>
      <c r="AK2106" s="87" t="str">
        <f t="shared" si="589"/>
        <v>-</v>
      </c>
      <c r="AL2106" s="90" t="s">
        <v>11071</v>
      </c>
      <c r="AM2106" s="89" t="s">
        <v>11071</v>
      </c>
      <c r="AN2106" s="89" t="s">
        <v>5344</v>
      </c>
      <c r="AO2106" s="10" t="str">
        <f t="shared" si="590"/>
        <v>-</v>
      </c>
      <c r="AP2106" s="11" t="str">
        <f t="shared" si="591"/>
        <v>-</v>
      </c>
      <c r="AQ2106" s="91" t="s">
        <v>11071</v>
      </c>
      <c r="AR2106" s="89" t="s">
        <v>5344</v>
      </c>
      <c r="AS2106" s="89" t="s">
        <v>5344</v>
      </c>
      <c r="AT2106" s="10" t="str">
        <f t="shared" si="592"/>
        <v>-</v>
      </c>
      <c r="AU2106" s="87" t="str">
        <f t="shared" si="593"/>
        <v>-</v>
      </c>
      <c r="AV2106" s="15"/>
    </row>
    <row r="2107" spans="3:48" ht="50.1" customHeight="1">
      <c r="C2107" s="5"/>
      <c r="D2107" s="64" t="s">
        <v>4143</v>
      </c>
      <c r="E2107" s="65" t="s">
        <v>5284</v>
      </c>
      <c r="F2107" s="67" t="s">
        <v>4144</v>
      </c>
      <c r="G2107" s="29">
        <v>26</v>
      </c>
      <c r="H2107" s="13">
        <v>27</v>
      </c>
      <c r="I2107" s="10">
        <f t="shared" si="576"/>
        <v>-1</v>
      </c>
      <c r="J2107" s="87">
        <f t="shared" si="577"/>
        <v>-3.7037037037037033</v>
      </c>
      <c r="K2107" s="29">
        <v>26</v>
      </c>
      <c r="L2107" s="13">
        <v>27</v>
      </c>
      <c r="M2107" s="10">
        <f t="shared" si="578"/>
        <v>-1</v>
      </c>
      <c r="N2107" s="87">
        <f t="shared" si="579"/>
        <v>-3.7037037037037033</v>
      </c>
      <c r="O2107" s="29">
        <v>0</v>
      </c>
      <c r="P2107" s="13">
        <v>0</v>
      </c>
      <c r="Q2107" s="10" t="str">
        <f t="shared" si="580"/>
        <v>-</v>
      </c>
      <c r="R2107" s="87" t="str">
        <f t="shared" si="581"/>
        <v>-</v>
      </c>
      <c r="S2107" s="29">
        <v>0</v>
      </c>
      <c r="T2107" s="13">
        <v>0</v>
      </c>
      <c r="U2107" s="10" t="str">
        <f t="shared" si="582"/>
        <v>-</v>
      </c>
      <c r="V2107" s="87" t="str">
        <f t="shared" si="583"/>
        <v>-</v>
      </c>
      <c r="W2107" s="88" t="s">
        <v>11071</v>
      </c>
      <c r="X2107" s="89" t="s">
        <v>11071</v>
      </c>
      <c r="Y2107" s="89" t="s">
        <v>5344</v>
      </c>
      <c r="Z2107" s="10" t="str">
        <f t="shared" si="584"/>
        <v>-</v>
      </c>
      <c r="AA2107" s="87" t="str">
        <f t="shared" si="585"/>
        <v>-</v>
      </c>
      <c r="AB2107" s="90" t="s">
        <v>11071</v>
      </c>
      <c r="AC2107" s="89" t="s">
        <v>11071</v>
      </c>
      <c r="AD2107" s="89" t="s">
        <v>5344</v>
      </c>
      <c r="AE2107" s="10" t="str">
        <f t="shared" si="586"/>
        <v>-</v>
      </c>
      <c r="AF2107" s="11" t="str">
        <f t="shared" si="587"/>
        <v>-</v>
      </c>
      <c r="AG2107" s="91" t="s">
        <v>11071</v>
      </c>
      <c r="AH2107" s="89" t="s">
        <v>11071</v>
      </c>
      <c r="AI2107" s="89" t="s">
        <v>5344</v>
      </c>
      <c r="AJ2107" s="10" t="str">
        <f t="shared" si="588"/>
        <v>-</v>
      </c>
      <c r="AK2107" s="87" t="str">
        <f t="shared" si="589"/>
        <v>-</v>
      </c>
      <c r="AL2107" s="90" t="s">
        <v>11071</v>
      </c>
      <c r="AM2107" s="89" t="s">
        <v>11071</v>
      </c>
      <c r="AN2107" s="89" t="s">
        <v>5344</v>
      </c>
      <c r="AO2107" s="10" t="str">
        <f t="shared" si="590"/>
        <v>-</v>
      </c>
      <c r="AP2107" s="11" t="str">
        <f t="shared" si="591"/>
        <v>-</v>
      </c>
      <c r="AQ2107" s="91" t="s">
        <v>11071</v>
      </c>
      <c r="AR2107" s="89" t="s">
        <v>5344</v>
      </c>
      <c r="AS2107" s="89" t="s">
        <v>5344</v>
      </c>
      <c r="AT2107" s="10" t="str">
        <f t="shared" si="592"/>
        <v>-</v>
      </c>
      <c r="AU2107" s="87" t="str">
        <f t="shared" si="593"/>
        <v>-</v>
      </c>
      <c r="AV2107" s="15"/>
    </row>
    <row r="2108" spans="3:48" ht="50.1" customHeight="1">
      <c r="C2108" s="5"/>
      <c r="D2108" s="64" t="s">
        <v>4145</v>
      </c>
      <c r="E2108" s="65" t="s">
        <v>5284</v>
      </c>
      <c r="F2108" s="67" t="s">
        <v>4146</v>
      </c>
      <c r="G2108" s="29">
        <v>114</v>
      </c>
      <c r="H2108" s="13">
        <v>138</v>
      </c>
      <c r="I2108" s="10">
        <f t="shared" si="576"/>
        <v>-24</v>
      </c>
      <c r="J2108" s="87">
        <f t="shared" si="577"/>
        <v>-17.391304347826086</v>
      </c>
      <c r="K2108" s="29">
        <v>0</v>
      </c>
      <c r="L2108" s="13">
        <v>0</v>
      </c>
      <c r="M2108" s="10" t="str">
        <f t="shared" si="578"/>
        <v>-</v>
      </c>
      <c r="N2108" s="87" t="str">
        <f t="shared" si="579"/>
        <v>-</v>
      </c>
      <c r="O2108" s="29">
        <v>0</v>
      </c>
      <c r="P2108" s="13">
        <v>0</v>
      </c>
      <c r="Q2108" s="10" t="str">
        <f t="shared" si="580"/>
        <v>-</v>
      </c>
      <c r="R2108" s="87" t="str">
        <f t="shared" si="581"/>
        <v>-</v>
      </c>
      <c r="S2108" s="29">
        <v>114</v>
      </c>
      <c r="T2108" s="13">
        <v>138</v>
      </c>
      <c r="U2108" s="10">
        <f t="shared" si="582"/>
        <v>-24</v>
      </c>
      <c r="V2108" s="87">
        <f t="shared" si="583"/>
        <v>-17.391304347826086</v>
      </c>
      <c r="W2108" s="88" t="s">
        <v>10388</v>
      </c>
      <c r="X2108" s="89">
        <v>114</v>
      </c>
      <c r="Y2108" s="89">
        <v>138</v>
      </c>
      <c r="Z2108" s="10">
        <f t="shared" si="584"/>
        <v>-24</v>
      </c>
      <c r="AA2108" s="87">
        <f t="shared" si="585"/>
        <v>-17.391304347826086</v>
      </c>
      <c r="AB2108" s="90" t="s">
        <v>10389</v>
      </c>
      <c r="AC2108" s="89">
        <v>0</v>
      </c>
      <c r="AD2108" s="89">
        <v>0</v>
      </c>
      <c r="AE2108" s="10" t="str">
        <f t="shared" si="586"/>
        <v>-</v>
      </c>
      <c r="AF2108" s="11" t="str">
        <f t="shared" si="587"/>
        <v>-</v>
      </c>
      <c r="AG2108" s="91" t="s">
        <v>11071</v>
      </c>
      <c r="AH2108" s="89" t="s">
        <v>11071</v>
      </c>
      <c r="AI2108" s="89" t="s">
        <v>5344</v>
      </c>
      <c r="AJ2108" s="10" t="str">
        <f t="shared" si="588"/>
        <v>-</v>
      </c>
      <c r="AK2108" s="87" t="str">
        <f t="shared" si="589"/>
        <v>-</v>
      </c>
      <c r="AL2108" s="90" t="s">
        <v>11071</v>
      </c>
      <c r="AM2108" s="89" t="s">
        <v>11071</v>
      </c>
      <c r="AN2108" s="89" t="s">
        <v>5344</v>
      </c>
      <c r="AO2108" s="10" t="str">
        <f t="shared" si="590"/>
        <v>-</v>
      </c>
      <c r="AP2108" s="11" t="str">
        <f t="shared" si="591"/>
        <v>-</v>
      </c>
      <c r="AQ2108" s="91" t="s">
        <v>11071</v>
      </c>
      <c r="AR2108" s="89" t="s">
        <v>5344</v>
      </c>
      <c r="AS2108" s="89" t="s">
        <v>5344</v>
      </c>
      <c r="AT2108" s="10" t="str">
        <f t="shared" si="592"/>
        <v>-</v>
      </c>
      <c r="AU2108" s="87" t="str">
        <f t="shared" si="593"/>
        <v>-</v>
      </c>
      <c r="AV2108" s="15"/>
    </row>
    <row r="2109" spans="3:48" ht="50.1" customHeight="1">
      <c r="C2109" s="5"/>
      <c r="D2109" s="64" t="s">
        <v>4147</v>
      </c>
      <c r="E2109" s="65" t="s">
        <v>5284</v>
      </c>
      <c r="F2109" s="67" t="s">
        <v>4148</v>
      </c>
      <c r="G2109" s="29">
        <v>121</v>
      </c>
      <c r="H2109" s="13">
        <v>113</v>
      </c>
      <c r="I2109" s="10">
        <f t="shared" si="576"/>
        <v>8</v>
      </c>
      <c r="J2109" s="87">
        <f t="shared" si="577"/>
        <v>7.0796460176991154</v>
      </c>
      <c r="K2109" s="29">
        <v>111</v>
      </c>
      <c r="L2109" s="13">
        <v>103</v>
      </c>
      <c r="M2109" s="10">
        <f t="shared" si="578"/>
        <v>8</v>
      </c>
      <c r="N2109" s="87">
        <f t="shared" si="579"/>
        <v>7.7669902912621351</v>
      </c>
      <c r="O2109" s="29">
        <v>0</v>
      </c>
      <c r="P2109" s="13">
        <v>0</v>
      </c>
      <c r="Q2109" s="10" t="str">
        <f t="shared" si="580"/>
        <v>-</v>
      </c>
      <c r="R2109" s="87" t="str">
        <f t="shared" si="581"/>
        <v>-</v>
      </c>
      <c r="S2109" s="29">
        <v>10</v>
      </c>
      <c r="T2109" s="13">
        <v>10</v>
      </c>
      <c r="U2109" s="10">
        <f t="shared" si="582"/>
        <v>0</v>
      </c>
      <c r="V2109" s="87">
        <f t="shared" si="583"/>
        <v>0</v>
      </c>
      <c r="W2109" s="88" t="s">
        <v>6558</v>
      </c>
      <c r="X2109" s="89">
        <v>10</v>
      </c>
      <c r="Y2109" s="89">
        <v>10</v>
      </c>
      <c r="Z2109" s="10">
        <f t="shared" si="584"/>
        <v>0</v>
      </c>
      <c r="AA2109" s="87">
        <f t="shared" si="585"/>
        <v>0</v>
      </c>
      <c r="AB2109" s="90" t="s">
        <v>11071</v>
      </c>
      <c r="AC2109" s="89" t="s">
        <v>11071</v>
      </c>
      <c r="AD2109" s="89" t="s">
        <v>5344</v>
      </c>
      <c r="AE2109" s="10" t="str">
        <f t="shared" si="586"/>
        <v>-</v>
      </c>
      <c r="AF2109" s="11" t="str">
        <f t="shared" si="587"/>
        <v>-</v>
      </c>
      <c r="AG2109" s="91" t="s">
        <v>11071</v>
      </c>
      <c r="AH2109" s="89" t="s">
        <v>11071</v>
      </c>
      <c r="AI2109" s="89" t="s">
        <v>5344</v>
      </c>
      <c r="AJ2109" s="10" t="str">
        <f t="shared" si="588"/>
        <v>-</v>
      </c>
      <c r="AK2109" s="87" t="str">
        <f t="shared" si="589"/>
        <v>-</v>
      </c>
      <c r="AL2109" s="90" t="s">
        <v>11071</v>
      </c>
      <c r="AM2109" s="89" t="s">
        <v>11071</v>
      </c>
      <c r="AN2109" s="89" t="s">
        <v>5344</v>
      </c>
      <c r="AO2109" s="10" t="str">
        <f t="shared" si="590"/>
        <v>-</v>
      </c>
      <c r="AP2109" s="11" t="str">
        <f t="shared" si="591"/>
        <v>-</v>
      </c>
      <c r="AQ2109" s="91" t="s">
        <v>11071</v>
      </c>
      <c r="AR2109" s="89" t="s">
        <v>5344</v>
      </c>
      <c r="AS2109" s="89" t="s">
        <v>5344</v>
      </c>
      <c r="AT2109" s="10" t="str">
        <f t="shared" si="592"/>
        <v>-</v>
      </c>
      <c r="AU2109" s="87" t="str">
        <f t="shared" si="593"/>
        <v>-</v>
      </c>
      <c r="AV2109" s="15"/>
    </row>
    <row r="2110" spans="3:48" ht="50.1" customHeight="1">
      <c r="C2110" s="5"/>
      <c r="D2110" s="64" t="s">
        <v>4149</v>
      </c>
      <c r="E2110" s="65" t="s">
        <v>5284</v>
      </c>
      <c r="F2110" s="67" t="s">
        <v>4150</v>
      </c>
      <c r="G2110" s="29">
        <v>549</v>
      </c>
      <c r="H2110" s="13">
        <v>589</v>
      </c>
      <c r="I2110" s="10">
        <f t="shared" si="576"/>
        <v>-40</v>
      </c>
      <c r="J2110" s="87">
        <f t="shared" si="577"/>
        <v>-6.7911714770797964</v>
      </c>
      <c r="K2110" s="29">
        <v>494</v>
      </c>
      <c r="L2110" s="13">
        <v>532</v>
      </c>
      <c r="M2110" s="10">
        <f t="shared" si="578"/>
        <v>-38</v>
      </c>
      <c r="N2110" s="87">
        <f t="shared" si="579"/>
        <v>-7.1428571428571423</v>
      </c>
      <c r="O2110" s="29">
        <v>0</v>
      </c>
      <c r="P2110" s="13">
        <v>0</v>
      </c>
      <c r="Q2110" s="10" t="str">
        <f t="shared" si="580"/>
        <v>-</v>
      </c>
      <c r="R2110" s="87" t="str">
        <f t="shared" si="581"/>
        <v>-</v>
      </c>
      <c r="S2110" s="29">
        <v>56</v>
      </c>
      <c r="T2110" s="13">
        <v>57</v>
      </c>
      <c r="U2110" s="10">
        <f t="shared" si="582"/>
        <v>-1</v>
      </c>
      <c r="V2110" s="87">
        <f t="shared" si="583"/>
        <v>-1.7543859649122806</v>
      </c>
      <c r="W2110" s="88" t="s">
        <v>7195</v>
      </c>
      <c r="X2110" s="89">
        <v>56</v>
      </c>
      <c r="Y2110" s="89">
        <v>57</v>
      </c>
      <c r="Z2110" s="10">
        <f t="shared" si="584"/>
        <v>-1</v>
      </c>
      <c r="AA2110" s="87">
        <f t="shared" si="585"/>
        <v>-1.7543859649122806</v>
      </c>
      <c r="AB2110" s="90" t="s">
        <v>11071</v>
      </c>
      <c r="AC2110" s="89" t="s">
        <v>11071</v>
      </c>
      <c r="AD2110" s="89" t="s">
        <v>5344</v>
      </c>
      <c r="AE2110" s="10" t="str">
        <f t="shared" si="586"/>
        <v>-</v>
      </c>
      <c r="AF2110" s="11" t="str">
        <f t="shared" si="587"/>
        <v>-</v>
      </c>
      <c r="AG2110" s="91" t="s">
        <v>11071</v>
      </c>
      <c r="AH2110" s="89" t="s">
        <v>11071</v>
      </c>
      <c r="AI2110" s="89" t="s">
        <v>5344</v>
      </c>
      <c r="AJ2110" s="10" t="str">
        <f t="shared" si="588"/>
        <v>-</v>
      </c>
      <c r="AK2110" s="87" t="str">
        <f t="shared" si="589"/>
        <v>-</v>
      </c>
      <c r="AL2110" s="90" t="s">
        <v>11071</v>
      </c>
      <c r="AM2110" s="89" t="s">
        <v>11071</v>
      </c>
      <c r="AN2110" s="89" t="s">
        <v>5344</v>
      </c>
      <c r="AO2110" s="10" t="str">
        <f t="shared" si="590"/>
        <v>-</v>
      </c>
      <c r="AP2110" s="11" t="str">
        <f t="shared" si="591"/>
        <v>-</v>
      </c>
      <c r="AQ2110" s="91" t="s">
        <v>11071</v>
      </c>
      <c r="AR2110" s="89" t="s">
        <v>5344</v>
      </c>
      <c r="AS2110" s="89" t="s">
        <v>5344</v>
      </c>
      <c r="AT2110" s="10" t="str">
        <f t="shared" si="592"/>
        <v>-</v>
      </c>
      <c r="AU2110" s="87" t="str">
        <f t="shared" si="593"/>
        <v>-</v>
      </c>
      <c r="AV2110" s="15"/>
    </row>
    <row r="2111" spans="3:48" ht="50.1" customHeight="1">
      <c r="C2111" s="5"/>
      <c r="D2111" s="64" t="s">
        <v>4151</v>
      </c>
      <c r="E2111" s="65" t="s">
        <v>5284</v>
      </c>
      <c r="F2111" s="67" t="s">
        <v>4152</v>
      </c>
      <c r="G2111" s="29">
        <v>108</v>
      </c>
      <c r="H2111" s="13">
        <v>104</v>
      </c>
      <c r="I2111" s="10">
        <f t="shared" si="576"/>
        <v>4</v>
      </c>
      <c r="J2111" s="87">
        <f t="shared" si="577"/>
        <v>3.8461538461538463</v>
      </c>
      <c r="K2111" s="29">
        <v>108</v>
      </c>
      <c r="L2111" s="13">
        <v>104</v>
      </c>
      <c r="M2111" s="10">
        <f t="shared" si="578"/>
        <v>4</v>
      </c>
      <c r="N2111" s="87">
        <f t="shared" si="579"/>
        <v>3.8461538461538463</v>
      </c>
      <c r="O2111" s="29">
        <v>0</v>
      </c>
      <c r="P2111" s="13">
        <v>0</v>
      </c>
      <c r="Q2111" s="10" t="str">
        <f t="shared" si="580"/>
        <v>-</v>
      </c>
      <c r="R2111" s="87" t="str">
        <f t="shared" si="581"/>
        <v>-</v>
      </c>
      <c r="S2111" s="29">
        <v>0</v>
      </c>
      <c r="T2111" s="13">
        <v>0</v>
      </c>
      <c r="U2111" s="10" t="str">
        <f t="shared" si="582"/>
        <v>-</v>
      </c>
      <c r="V2111" s="87" t="str">
        <f t="shared" si="583"/>
        <v>-</v>
      </c>
      <c r="W2111" s="88" t="s">
        <v>11071</v>
      </c>
      <c r="X2111" s="89" t="s">
        <v>11071</v>
      </c>
      <c r="Y2111" s="89" t="s">
        <v>5344</v>
      </c>
      <c r="Z2111" s="10" t="str">
        <f t="shared" si="584"/>
        <v>-</v>
      </c>
      <c r="AA2111" s="87" t="str">
        <f t="shared" si="585"/>
        <v>-</v>
      </c>
      <c r="AB2111" s="90" t="s">
        <v>11071</v>
      </c>
      <c r="AC2111" s="89" t="s">
        <v>11071</v>
      </c>
      <c r="AD2111" s="89" t="s">
        <v>5344</v>
      </c>
      <c r="AE2111" s="10" t="str">
        <f t="shared" si="586"/>
        <v>-</v>
      </c>
      <c r="AF2111" s="11" t="str">
        <f t="shared" si="587"/>
        <v>-</v>
      </c>
      <c r="AG2111" s="91" t="s">
        <v>11071</v>
      </c>
      <c r="AH2111" s="89" t="s">
        <v>11071</v>
      </c>
      <c r="AI2111" s="89" t="s">
        <v>5344</v>
      </c>
      <c r="AJ2111" s="10" t="str">
        <f t="shared" si="588"/>
        <v>-</v>
      </c>
      <c r="AK2111" s="87" t="str">
        <f t="shared" si="589"/>
        <v>-</v>
      </c>
      <c r="AL2111" s="90" t="s">
        <v>11071</v>
      </c>
      <c r="AM2111" s="89" t="s">
        <v>11071</v>
      </c>
      <c r="AN2111" s="89" t="s">
        <v>5344</v>
      </c>
      <c r="AO2111" s="10" t="str">
        <f t="shared" si="590"/>
        <v>-</v>
      </c>
      <c r="AP2111" s="11" t="str">
        <f t="shared" si="591"/>
        <v>-</v>
      </c>
      <c r="AQ2111" s="91" t="s">
        <v>11071</v>
      </c>
      <c r="AR2111" s="89" t="s">
        <v>5344</v>
      </c>
      <c r="AS2111" s="89" t="s">
        <v>5344</v>
      </c>
      <c r="AT2111" s="10" t="str">
        <f t="shared" si="592"/>
        <v>-</v>
      </c>
      <c r="AU2111" s="87" t="str">
        <f t="shared" si="593"/>
        <v>-</v>
      </c>
      <c r="AV2111" s="15"/>
    </row>
    <row r="2112" spans="3:48" ht="50.1" customHeight="1">
      <c r="C2112" s="5"/>
      <c r="D2112" s="64" t="s">
        <v>4153</v>
      </c>
      <c r="E2112" s="65" t="s">
        <v>5284</v>
      </c>
      <c r="F2112" s="67" t="s">
        <v>4154</v>
      </c>
      <c r="G2112" s="29">
        <v>102</v>
      </c>
      <c r="H2112" s="13">
        <v>101</v>
      </c>
      <c r="I2112" s="10">
        <f t="shared" si="576"/>
        <v>1</v>
      </c>
      <c r="J2112" s="87">
        <f t="shared" si="577"/>
        <v>0.99009900990099009</v>
      </c>
      <c r="K2112" s="29">
        <v>1</v>
      </c>
      <c r="L2112" s="13">
        <v>1</v>
      </c>
      <c r="M2112" s="10">
        <f t="shared" si="578"/>
        <v>0</v>
      </c>
      <c r="N2112" s="87">
        <f t="shared" si="579"/>
        <v>0</v>
      </c>
      <c r="O2112" s="29">
        <v>0</v>
      </c>
      <c r="P2112" s="13">
        <v>0</v>
      </c>
      <c r="Q2112" s="10" t="str">
        <f t="shared" si="580"/>
        <v>-</v>
      </c>
      <c r="R2112" s="87" t="str">
        <f t="shared" si="581"/>
        <v>-</v>
      </c>
      <c r="S2112" s="29">
        <v>101</v>
      </c>
      <c r="T2112" s="13">
        <v>100</v>
      </c>
      <c r="U2112" s="10">
        <f t="shared" si="582"/>
        <v>1</v>
      </c>
      <c r="V2112" s="87">
        <f t="shared" si="583"/>
        <v>1</v>
      </c>
      <c r="W2112" s="88" t="s">
        <v>5937</v>
      </c>
      <c r="X2112" s="89">
        <v>101</v>
      </c>
      <c r="Y2112" s="89">
        <v>100</v>
      </c>
      <c r="Z2112" s="10">
        <f t="shared" si="584"/>
        <v>1</v>
      </c>
      <c r="AA2112" s="87">
        <f t="shared" si="585"/>
        <v>1</v>
      </c>
      <c r="AB2112" s="90" t="s">
        <v>11071</v>
      </c>
      <c r="AC2112" s="89" t="s">
        <v>11071</v>
      </c>
      <c r="AD2112" s="89" t="s">
        <v>5344</v>
      </c>
      <c r="AE2112" s="10" t="str">
        <f t="shared" si="586"/>
        <v>-</v>
      </c>
      <c r="AF2112" s="11" t="str">
        <f t="shared" si="587"/>
        <v>-</v>
      </c>
      <c r="AG2112" s="91" t="s">
        <v>11071</v>
      </c>
      <c r="AH2112" s="89" t="s">
        <v>11071</v>
      </c>
      <c r="AI2112" s="89" t="s">
        <v>5344</v>
      </c>
      <c r="AJ2112" s="10" t="str">
        <f t="shared" si="588"/>
        <v>-</v>
      </c>
      <c r="AK2112" s="87" t="str">
        <f t="shared" si="589"/>
        <v>-</v>
      </c>
      <c r="AL2112" s="90" t="s">
        <v>11071</v>
      </c>
      <c r="AM2112" s="89" t="s">
        <v>11071</v>
      </c>
      <c r="AN2112" s="89" t="s">
        <v>5344</v>
      </c>
      <c r="AO2112" s="10" t="str">
        <f t="shared" si="590"/>
        <v>-</v>
      </c>
      <c r="AP2112" s="11" t="str">
        <f t="shared" si="591"/>
        <v>-</v>
      </c>
      <c r="AQ2112" s="91" t="s">
        <v>11071</v>
      </c>
      <c r="AR2112" s="89" t="s">
        <v>5344</v>
      </c>
      <c r="AS2112" s="89" t="s">
        <v>5344</v>
      </c>
      <c r="AT2112" s="10" t="str">
        <f t="shared" si="592"/>
        <v>-</v>
      </c>
      <c r="AU2112" s="87" t="str">
        <f t="shared" si="593"/>
        <v>-</v>
      </c>
      <c r="AV2112" s="15"/>
    </row>
    <row r="2113" spans="3:48" ht="50.1" customHeight="1">
      <c r="C2113" s="5"/>
      <c r="D2113" s="64" t="s">
        <v>4155</v>
      </c>
      <c r="E2113" s="65" t="s">
        <v>5285</v>
      </c>
      <c r="F2113" s="67" t="s">
        <v>4156</v>
      </c>
      <c r="G2113" s="29">
        <v>49622</v>
      </c>
      <c r="H2113" s="13">
        <v>47423</v>
      </c>
      <c r="I2113" s="10">
        <f t="shared" si="576"/>
        <v>2199</v>
      </c>
      <c r="J2113" s="87">
        <f t="shared" si="577"/>
        <v>4.6369904898466991</v>
      </c>
      <c r="K2113" s="29">
        <v>18550</v>
      </c>
      <c r="L2113" s="13">
        <v>18600</v>
      </c>
      <c r="M2113" s="10">
        <f t="shared" si="578"/>
        <v>-50</v>
      </c>
      <c r="N2113" s="87">
        <f t="shared" si="579"/>
        <v>-0.26881720430107531</v>
      </c>
      <c r="O2113" s="29">
        <v>7150</v>
      </c>
      <c r="P2113" s="13">
        <v>6950</v>
      </c>
      <c r="Q2113" s="10">
        <f t="shared" si="580"/>
        <v>200</v>
      </c>
      <c r="R2113" s="87">
        <f t="shared" si="581"/>
        <v>2.877697841726619</v>
      </c>
      <c r="S2113" s="29">
        <v>23922</v>
      </c>
      <c r="T2113" s="13">
        <v>21873</v>
      </c>
      <c r="U2113" s="10">
        <f t="shared" si="582"/>
        <v>2049</v>
      </c>
      <c r="V2113" s="87">
        <f t="shared" si="583"/>
        <v>9.3677136195309298</v>
      </c>
      <c r="W2113" s="88" t="s">
        <v>10390</v>
      </c>
      <c r="X2113" s="89">
        <v>11809</v>
      </c>
      <c r="Y2113" s="89">
        <v>11404</v>
      </c>
      <c r="Z2113" s="10">
        <f t="shared" si="584"/>
        <v>405</v>
      </c>
      <c r="AA2113" s="87">
        <f t="shared" si="585"/>
        <v>3.5513854787793759</v>
      </c>
      <c r="AB2113" s="90" t="s">
        <v>5628</v>
      </c>
      <c r="AC2113" s="89">
        <v>4000</v>
      </c>
      <c r="AD2113" s="89">
        <v>4000</v>
      </c>
      <c r="AE2113" s="10">
        <f t="shared" si="586"/>
        <v>0</v>
      </c>
      <c r="AF2113" s="11">
        <f t="shared" si="587"/>
        <v>0</v>
      </c>
      <c r="AG2113" s="91" t="s">
        <v>10391</v>
      </c>
      <c r="AH2113" s="89">
        <v>2851</v>
      </c>
      <c r="AI2113" s="89">
        <v>2646</v>
      </c>
      <c r="AJ2113" s="10">
        <f t="shared" si="588"/>
        <v>205</v>
      </c>
      <c r="AK2113" s="87">
        <f t="shared" si="589"/>
        <v>7.7475434618291761</v>
      </c>
      <c r="AL2113" s="90" t="s">
        <v>10392</v>
      </c>
      <c r="AM2113" s="89">
        <v>1326</v>
      </c>
      <c r="AN2113" s="89">
        <v>928</v>
      </c>
      <c r="AO2113" s="10">
        <f t="shared" si="590"/>
        <v>398</v>
      </c>
      <c r="AP2113" s="11">
        <f t="shared" si="591"/>
        <v>42.887931034482754</v>
      </c>
      <c r="AQ2113" s="91" t="s">
        <v>10393</v>
      </c>
      <c r="AR2113" s="89">
        <v>1026</v>
      </c>
      <c r="AS2113" s="89">
        <v>1026</v>
      </c>
      <c r="AT2113" s="10">
        <f t="shared" si="592"/>
        <v>0</v>
      </c>
      <c r="AU2113" s="87">
        <f t="shared" si="593"/>
        <v>0</v>
      </c>
      <c r="AV2113" s="19" t="s">
        <v>7196</v>
      </c>
    </row>
    <row r="2114" spans="3:48" ht="50.1" customHeight="1">
      <c r="C2114" s="5"/>
      <c r="D2114" s="64" t="s">
        <v>4157</v>
      </c>
      <c r="E2114" s="65" t="s">
        <v>5285</v>
      </c>
      <c r="F2114" s="67" t="s">
        <v>4158</v>
      </c>
      <c r="G2114" s="29">
        <v>27861</v>
      </c>
      <c r="H2114" s="13">
        <v>27405</v>
      </c>
      <c r="I2114" s="10">
        <f t="shared" si="576"/>
        <v>456</v>
      </c>
      <c r="J2114" s="87">
        <f t="shared" si="577"/>
        <v>1.6639299397920089</v>
      </c>
      <c r="K2114" s="29">
        <v>14016</v>
      </c>
      <c r="L2114" s="13">
        <v>13739</v>
      </c>
      <c r="M2114" s="10">
        <f t="shared" si="578"/>
        <v>277</v>
      </c>
      <c r="N2114" s="87">
        <f t="shared" si="579"/>
        <v>2.0161583812504551</v>
      </c>
      <c r="O2114" s="29">
        <v>6325</v>
      </c>
      <c r="P2114" s="13">
        <v>6321</v>
      </c>
      <c r="Q2114" s="10">
        <f t="shared" si="580"/>
        <v>4</v>
      </c>
      <c r="R2114" s="87">
        <f t="shared" si="581"/>
        <v>6.3281126404049995E-2</v>
      </c>
      <c r="S2114" s="29">
        <v>7519</v>
      </c>
      <c r="T2114" s="13">
        <v>7345</v>
      </c>
      <c r="U2114" s="10">
        <f t="shared" si="582"/>
        <v>174</v>
      </c>
      <c r="V2114" s="87">
        <f t="shared" si="583"/>
        <v>2.3689584751531654</v>
      </c>
      <c r="W2114" s="88" t="s">
        <v>5335</v>
      </c>
      <c r="X2114" s="89">
        <v>2096</v>
      </c>
      <c r="Y2114" s="89">
        <v>2106</v>
      </c>
      <c r="Z2114" s="10">
        <f t="shared" si="584"/>
        <v>-10</v>
      </c>
      <c r="AA2114" s="87">
        <f t="shared" si="585"/>
        <v>-0.47483380816714149</v>
      </c>
      <c r="AB2114" s="90" t="s">
        <v>5441</v>
      </c>
      <c r="AC2114" s="89">
        <v>1432</v>
      </c>
      <c r="AD2114" s="89">
        <v>1399</v>
      </c>
      <c r="AE2114" s="10">
        <f t="shared" si="586"/>
        <v>33</v>
      </c>
      <c r="AF2114" s="11">
        <f t="shared" si="587"/>
        <v>2.3588277340957826</v>
      </c>
      <c r="AG2114" s="91" t="s">
        <v>5628</v>
      </c>
      <c r="AH2114" s="89">
        <v>964</v>
      </c>
      <c r="AI2114" s="89">
        <v>964</v>
      </c>
      <c r="AJ2114" s="10">
        <f t="shared" si="588"/>
        <v>0</v>
      </c>
      <c r="AK2114" s="87">
        <f t="shared" si="589"/>
        <v>0</v>
      </c>
      <c r="AL2114" s="90" t="s">
        <v>5426</v>
      </c>
      <c r="AM2114" s="89">
        <v>948</v>
      </c>
      <c r="AN2114" s="89">
        <v>948</v>
      </c>
      <c r="AO2114" s="10">
        <f t="shared" si="590"/>
        <v>0</v>
      </c>
      <c r="AP2114" s="11">
        <f t="shared" si="591"/>
        <v>0</v>
      </c>
      <c r="AQ2114" s="91" t="s">
        <v>5389</v>
      </c>
      <c r="AR2114" s="89">
        <v>616</v>
      </c>
      <c r="AS2114" s="89">
        <v>616</v>
      </c>
      <c r="AT2114" s="10">
        <f t="shared" si="592"/>
        <v>0</v>
      </c>
      <c r="AU2114" s="87">
        <f t="shared" si="593"/>
        <v>0</v>
      </c>
      <c r="AV2114" s="19" t="s">
        <v>7197</v>
      </c>
    </row>
    <row r="2115" spans="3:48" ht="50.1" customHeight="1">
      <c r="C2115" s="5"/>
      <c r="D2115" s="64" t="s">
        <v>4159</v>
      </c>
      <c r="E2115" s="65" t="s">
        <v>5285</v>
      </c>
      <c r="F2115" s="67" t="s">
        <v>4160</v>
      </c>
      <c r="G2115" s="29">
        <v>14720</v>
      </c>
      <c r="H2115" s="13">
        <v>13344</v>
      </c>
      <c r="I2115" s="10">
        <f t="shared" si="576"/>
        <v>1376</v>
      </c>
      <c r="J2115" s="87">
        <f t="shared" si="577"/>
        <v>10.311750599520384</v>
      </c>
      <c r="K2115" s="29">
        <v>4378</v>
      </c>
      <c r="L2115" s="13">
        <v>4641</v>
      </c>
      <c r="M2115" s="10">
        <f t="shared" si="578"/>
        <v>-263</v>
      </c>
      <c r="N2115" s="87">
        <f t="shared" si="579"/>
        <v>-5.6668821374703731</v>
      </c>
      <c r="O2115" s="29">
        <v>1930</v>
      </c>
      <c r="P2115" s="13">
        <v>1903</v>
      </c>
      <c r="Q2115" s="10">
        <f t="shared" si="580"/>
        <v>27</v>
      </c>
      <c r="R2115" s="87">
        <f t="shared" si="581"/>
        <v>1.418812401471361</v>
      </c>
      <c r="S2115" s="29">
        <v>8411</v>
      </c>
      <c r="T2115" s="13">
        <v>6800</v>
      </c>
      <c r="U2115" s="10">
        <f t="shared" si="582"/>
        <v>1611</v>
      </c>
      <c r="V2115" s="87">
        <f t="shared" si="583"/>
        <v>23.691176470588236</v>
      </c>
      <c r="W2115" s="88" t="s">
        <v>5389</v>
      </c>
      <c r="X2115" s="89">
        <v>3020</v>
      </c>
      <c r="Y2115" s="89">
        <v>3020</v>
      </c>
      <c r="Z2115" s="10">
        <f t="shared" si="584"/>
        <v>0</v>
      </c>
      <c r="AA2115" s="87">
        <f t="shared" si="585"/>
        <v>0</v>
      </c>
      <c r="AB2115" s="90" t="s">
        <v>6199</v>
      </c>
      <c r="AC2115" s="89">
        <v>1864</v>
      </c>
      <c r="AD2115" s="89">
        <v>215</v>
      </c>
      <c r="AE2115" s="10">
        <f t="shared" si="586"/>
        <v>1649</v>
      </c>
      <c r="AF2115" s="11">
        <f t="shared" si="587"/>
        <v>766.97674418604652</v>
      </c>
      <c r="AG2115" s="91" t="s">
        <v>5353</v>
      </c>
      <c r="AH2115" s="89">
        <v>1449</v>
      </c>
      <c r="AI2115" s="89">
        <v>1502</v>
      </c>
      <c r="AJ2115" s="10">
        <f t="shared" si="588"/>
        <v>-53</v>
      </c>
      <c r="AK2115" s="87">
        <f t="shared" si="589"/>
        <v>-3.5286284953395475</v>
      </c>
      <c r="AL2115" s="90" t="s">
        <v>10394</v>
      </c>
      <c r="AM2115" s="89">
        <v>741</v>
      </c>
      <c r="AN2115" s="89">
        <v>667</v>
      </c>
      <c r="AO2115" s="10">
        <f t="shared" si="590"/>
        <v>74</v>
      </c>
      <c r="AP2115" s="11">
        <f t="shared" si="591"/>
        <v>11.094452773613193</v>
      </c>
      <c r="AQ2115" s="91" t="s">
        <v>8532</v>
      </c>
      <c r="AR2115" s="89">
        <v>686</v>
      </c>
      <c r="AS2115" s="89">
        <v>699</v>
      </c>
      <c r="AT2115" s="10">
        <f t="shared" si="592"/>
        <v>-13</v>
      </c>
      <c r="AU2115" s="87">
        <f t="shared" si="593"/>
        <v>-1.8597997138769671</v>
      </c>
      <c r="AV2115" s="19" t="s">
        <v>7198</v>
      </c>
    </row>
    <row r="2116" spans="3:48" ht="50.1" customHeight="1">
      <c r="C2116" s="5"/>
      <c r="D2116" s="64" t="s">
        <v>4161</v>
      </c>
      <c r="E2116" s="65" t="s">
        <v>5285</v>
      </c>
      <c r="F2116" s="67" t="s">
        <v>4162</v>
      </c>
      <c r="G2116" s="29">
        <v>5765</v>
      </c>
      <c r="H2116" s="13">
        <v>5708</v>
      </c>
      <c r="I2116" s="10">
        <f t="shared" si="576"/>
        <v>57</v>
      </c>
      <c r="J2116" s="87">
        <f t="shared" si="577"/>
        <v>0.99859845830413463</v>
      </c>
      <c r="K2116" s="29">
        <v>3020</v>
      </c>
      <c r="L2116" s="13">
        <v>2936</v>
      </c>
      <c r="M2116" s="10">
        <f t="shared" si="578"/>
        <v>84</v>
      </c>
      <c r="N2116" s="87">
        <f t="shared" si="579"/>
        <v>2.8610354223433241</v>
      </c>
      <c r="O2116" s="29">
        <v>767</v>
      </c>
      <c r="P2116" s="13">
        <v>759</v>
      </c>
      <c r="Q2116" s="10">
        <f t="shared" si="580"/>
        <v>8</v>
      </c>
      <c r="R2116" s="87">
        <f t="shared" si="581"/>
        <v>1.0540184453227932</v>
      </c>
      <c r="S2116" s="29">
        <v>1978</v>
      </c>
      <c r="T2116" s="13">
        <v>2013</v>
      </c>
      <c r="U2116" s="10">
        <f t="shared" si="582"/>
        <v>-35</v>
      </c>
      <c r="V2116" s="87">
        <f t="shared" si="583"/>
        <v>-1.7386984600099353</v>
      </c>
      <c r="W2116" s="88" t="s">
        <v>5389</v>
      </c>
      <c r="X2116" s="89">
        <v>1218</v>
      </c>
      <c r="Y2116" s="89">
        <v>1267</v>
      </c>
      <c r="Z2116" s="10">
        <f t="shared" si="584"/>
        <v>-49</v>
      </c>
      <c r="AA2116" s="87">
        <f t="shared" si="585"/>
        <v>-3.867403314917127</v>
      </c>
      <c r="AB2116" s="90" t="s">
        <v>5335</v>
      </c>
      <c r="AC2116" s="89">
        <v>411</v>
      </c>
      <c r="AD2116" s="89">
        <v>414</v>
      </c>
      <c r="AE2116" s="10">
        <f t="shared" si="586"/>
        <v>-3</v>
      </c>
      <c r="AF2116" s="11">
        <f t="shared" si="587"/>
        <v>-0.72463768115942029</v>
      </c>
      <c r="AG2116" s="91" t="s">
        <v>5350</v>
      </c>
      <c r="AH2116" s="89">
        <v>79</v>
      </c>
      <c r="AI2116" s="89">
        <v>79</v>
      </c>
      <c r="AJ2116" s="10">
        <f t="shared" si="588"/>
        <v>0</v>
      </c>
      <c r="AK2116" s="87">
        <f t="shared" si="589"/>
        <v>0</v>
      </c>
      <c r="AL2116" s="90" t="s">
        <v>5467</v>
      </c>
      <c r="AM2116" s="89">
        <v>71</v>
      </c>
      <c r="AN2116" s="89">
        <v>71</v>
      </c>
      <c r="AO2116" s="10">
        <f t="shared" si="590"/>
        <v>0</v>
      </c>
      <c r="AP2116" s="11">
        <f t="shared" si="591"/>
        <v>0</v>
      </c>
      <c r="AQ2116" s="91" t="s">
        <v>5404</v>
      </c>
      <c r="AR2116" s="89">
        <v>41</v>
      </c>
      <c r="AS2116" s="89">
        <v>41</v>
      </c>
      <c r="AT2116" s="10">
        <f t="shared" si="592"/>
        <v>0</v>
      </c>
      <c r="AU2116" s="87">
        <f t="shared" si="593"/>
        <v>0</v>
      </c>
      <c r="AV2116" s="19" t="s">
        <v>7199</v>
      </c>
    </row>
    <row r="2117" spans="3:48" ht="50.1" customHeight="1">
      <c r="C2117" s="5"/>
      <c r="D2117" s="64" t="s">
        <v>4163</v>
      </c>
      <c r="E2117" s="65" t="s">
        <v>5285</v>
      </c>
      <c r="F2117" s="67" t="s">
        <v>4164</v>
      </c>
      <c r="G2117" s="29">
        <v>7264</v>
      </c>
      <c r="H2117" s="13">
        <v>8266</v>
      </c>
      <c r="I2117" s="10">
        <f t="shared" si="576"/>
        <v>-1002</v>
      </c>
      <c r="J2117" s="87">
        <f t="shared" si="577"/>
        <v>-12.121945318170821</v>
      </c>
      <c r="K2117" s="29">
        <v>2262</v>
      </c>
      <c r="L2117" s="13">
        <v>3003</v>
      </c>
      <c r="M2117" s="10">
        <f t="shared" si="578"/>
        <v>-741</v>
      </c>
      <c r="N2117" s="87">
        <f t="shared" si="579"/>
        <v>-24.675324675324674</v>
      </c>
      <c r="O2117" s="29">
        <v>576</v>
      </c>
      <c r="P2117" s="13">
        <v>608</v>
      </c>
      <c r="Q2117" s="10">
        <f t="shared" si="580"/>
        <v>-32</v>
      </c>
      <c r="R2117" s="87">
        <f t="shared" si="581"/>
        <v>-5.2631578947368416</v>
      </c>
      <c r="S2117" s="29">
        <v>4426</v>
      </c>
      <c r="T2117" s="13">
        <v>4655</v>
      </c>
      <c r="U2117" s="10">
        <f t="shared" si="582"/>
        <v>-229</v>
      </c>
      <c r="V2117" s="87">
        <f t="shared" si="583"/>
        <v>-4.919441460794844</v>
      </c>
      <c r="W2117" s="88" t="s">
        <v>5628</v>
      </c>
      <c r="X2117" s="89">
        <v>1428</v>
      </c>
      <c r="Y2117" s="89">
        <v>1462</v>
      </c>
      <c r="Z2117" s="10">
        <f t="shared" si="584"/>
        <v>-34</v>
      </c>
      <c r="AA2117" s="87">
        <f t="shared" si="585"/>
        <v>-2.3255813953488373</v>
      </c>
      <c r="AB2117" s="90" t="s">
        <v>5444</v>
      </c>
      <c r="AC2117" s="89">
        <v>823</v>
      </c>
      <c r="AD2117" s="89">
        <v>822</v>
      </c>
      <c r="AE2117" s="10">
        <f t="shared" si="586"/>
        <v>1</v>
      </c>
      <c r="AF2117" s="11">
        <f t="shared" si="587"/>
        <v>0.12165450121654502</v>
      </c>
      <c r="AG2117" s="91" t="s">
        <v>10395</v>
      </c>
      <c r="AH2117" s="89">
        <v>697</v>
      </c>
      <c r="AI2117" s="89">
        <v>696</v>
      </c>
      <c r="AJ2117" s="10">
        <f t="shared" si="588"/>
        <v>1</v>
      </c>
      <c r="AK2117" s="87">
        <f t="shared" si="589"/>
        <v>0.14367816091954022</v>
      </c>
      <c r="AL2117" s="90" t="s">
        <v>5335</v>
      </c>
      <c r="AM2117" s="89">
        <v>281</v>
      </c>
      <c r="AN2117" s="89">
        <v>315</v>
      </c>
      <c r="AO2117" s="10">
        <f t="shared" si="590"/>
        <v>-34</v>
      </c>
      <c r="AP2117" s="11">
        <f t="shared" si="591"/>
        <v>-10.793650793650794</v>
      </c>
      <c r="AQ2117" s="91" t="s">
        <v>10396</v>
      </c>
      <c r="AR2117" s="89">
        <v>277</v>
      </c>
      <c r="AS2117" s="89">
        <v>290</v>
      </c>
      <c r="AT2117" s="10">
        <f t="shared" si="592"/>
        <v>-13</v>
      </c>
      <c r="AU2117" s="87">
        <f t="shared" si="593"/>
        <v>-4.4827586206896548</v>
      </c>
      <c r="AV2117" s="19" t="s">
        <v>10397</v>
      </c>
    </row>
    <row r="2118" spans="3:48" ht="50.1" customHeight="1">
      <c r="C2118" s="5"/>
      <c r="D2118" s="64" t="s">
        <v>4165</v>
      </c>
      <c r="E2118" s="65" t="s">
        <v>5285</v>
      </c>
      <c r="F2118" s="67" t="s">
        <v>4166</v>
      </c>
      <c r="G2118" s="29">
        <v>11202</v>
      </c>
      <c r="H2118" s="13">
        <v>11316</v>
      </c>
      <c r="I2118" s="10">
        <f t="shared" si="576"/>
        <v>-114</v>
      </c>
      <c r="J2118" s="87">
        <f t="shared" si="577"/>
        <v>-1.0074231177094379</v>
      </c>
      <c r="K2118" s="29">
        <v>4556</v>
      </c>
      <c r="L2118" s="13">
        <v>5053</v>
      </c>
      <c r="M2118" s="10">
        <f t="shared" si="578"/>
        <v>-497</v>
      </c>
      <c r="N2118" s="87">
        <f t="shared" si="579"/>
        <v>-9.8357411438749249</v>
      </c>
      <c r="O2118" s="29">
        <v>2102</v>
      </c>
      <c r="P2118" s="13">
        <v>1834</v>
      </c>
      <c r="Q2118" s="10">
        <f t="shared" si="580"/>
        <v>268</v>
      </c>
      <c r="R2118" s="87">
        <f t="shared" si="581"/>
        <v>14.612868047982552</v>
      </c>
      <c r="S2118" s="29">
        <v>4544</v>
      </c>
      <c r="T2118" s="13">
        <v>4429</v>
      </c>
      <c r="U2118" s="10">
        <f t="shared" si="582"/>
        <v>115</v>
      </c>
      <c r="V2118" s="87">
        <f t="shared" si="583"/>
        <v>2.596522917137051</v>
      </c>
      <c r="W2118" s="88" t="s">
        <v>5628</v>
      </c>
      <c r="X2118" s="89">
        <v>3513</v>
      </c>
      <c r="Y2118" s="89">
        <v>3510</v>
      </c>
      <c r="Z2118" s="10">
        <f t="shared" si="584"/>
        <v>3</v>
      </c>
      <c r="AA2118" s="87">
        <f t="shared" si="585"/>
        <v>8.5470085470085472E-2</v>
      </c>
      <c r="AB2118" s="90" t="s">
        <v>5346</v>
      </c>
      <c r="AC2118" s="89">
        <v>387</v>
      </c>
      <c r="AD2118" s="89">
        <v>404</v>
      </c>
      <c r="AE2118" s="10">
        <f t="shared" si="586"/>
        <v>-17</v>
      </c>
      <c r="AF2118" s="11">
        <f t="shared" si="587"/>
        <v>-4.2079207920792081</v>
      </c>
      <c r="AG2118" s="91" t="s">
        <v>10398</v>
      </c>
      <c r="AH2118" s="89">
        <v>179</v>
      </c>
      <c r="AI2118" s="89">
        <v>211</v>
      </c>
      <c r="AJ2118" s="10">
        <f t="shared" si="588"/>
        <v>-32</v>
      </c>
      <c r="AK2118" s="87">
        <f t="shared" si="589"/>
        <v>-15.165876777251185</v>
      </c>
      <c r="AL2118" s="90" t="s">
        <v>10399</v>
      </c>
      <c r="AM2118" s="89">
        <v>131</v>
      </c>
      <c r="AN2118" s="89">
        <v>135</v>
      </c>
      <c r="AO2118" s="10">
        <f t="shared" si="590"/>
        <v>-4</v>
      </c>
      <c r="AP2118" s="11">
        <f t="shared" si="591"/>
        <v>-2.9629629629629632</v>
      </c>
      <c r="AQ2118" s="91" t="s">
        <v>7948</v>
      </c>
      <c r="AR2118" s="89">
        <v>109</v>
      </c>
      <c r="AS2118" s="89">
        <v>0</v>
      </c>
      <c r="AT2118" s="10">
        <f t="shared" si="592"/>
        <v>109</v>
      </c>
      <c r="AU2118" s="87" t="str">
        <f t="shared" si="593"/>
        <v>-</v>
      </c>
      <c r="AV2118" s="19" t="str">
        <f>HYPERLINK("#", "https://www.city.saijo.ehime.jp/life/4/32/144/")</f>
        <v>https://www.city.saijo.ehime.jp/life/4/32/144/</v>
      </c>
    </row>
    <row r="2119" spans="3:48" ht="50.1" customHeight="1">
      <c r="C2119" s="5"/>
      <c r="D2119" s="64" t="s">
        <v>4167</v>
      </c>
      <c r="E2119" s="65" t="s">
        <v>5285</v>
      </c>
      <c r="F2119" s="67" t="s">
        <v>4168</v>
      </c>
      <c r="G2119" s="29">
        <v>8494</v>
      </c>
      <c r="H2119" s="13">
        <v>7571</v>
      </c>
      <c r="I2119" s="10">
        <f t="shared" si="576"/>
        <v>923</v>
      </c>
      <c r="J2119" s="87">
        <f t="shared" si="577"/>
        <v>12.191256108836349</v>
      </c>
      <c r="K2119" s="29">
        <v>2524</v>
      </c>
      <c r="L2119" s="13">
        <v>2319</v>
      </c>
      <c r="M2119" s="10">
        <f t="shared" si="578"/>
        <v>205</v>
      </c>
      <c r="N2119" s="87">
        <f t="shared" si="579"/>
        <v>8.840017248814144</v>
      </c>
      <c r="O2119" s="29">
        <v>1051</v>
      </c>
      <c r="P2119" s="13">
        <v>1051</v>
      </c>
      <c r="Q2119" s="10">
        <f t="shared" si="580"/>
        <v>0</v>
      </c>
      <c r="R2119" s="87">
        <f t="shared" si="581"/>
        <v>0</v>
      </c>
      <c r="S2119" s="29">
        <v>4919</v>
      </c>
      <c r="T2119" s="13">
        <v>4201</v>
      </c>
      <c r="U2119" s="10">
        <f t="shared" si="582"/>
        <v>718</v>
      </c>
      <c r="V2119" s="87">
        <f t="shared" si="583"/>
        <v>17.091168769340634</v>
      </c>
      <c r="W2119" s="88" t="s">
        <v>5378</v>
      </c>
      <c r="X2119" s="89">
        <v>1804</v>
      </c>
      <c r="Y2119" s="89">
        <v>1803</v>
      </c>
      <c r="Z2119" s="10">
        <f t="shared" si="584"/>
        <v>1</v>
      </c>
      <c r="AA2119" s="87">
        <f t="shared" si="585"/>
        <v>5.5463117027176934E-2</v>
      </c>
      <c r="AB2119" s="90" t="s">
        <v>5335</v>
      </c>
      <c r="AC2119" s="89">
        <v>746</v>
      </c>
      <c r="AD2119" s="89">
        <v>748</v>
      </c>
      <c r="AE2119" s="10">
        <f t="shared" si="586"/>
        <v>-2</v>
      </c>
      <c r="AF2119" s="11">
        <f t="shared" si="587"/>
        <v>-0.26737967914438499</v>
      </c>
      <c r="AG2119" s="91" t="s">
        <v>5628</v>
      </c>
      <c r="AH2119" s="89">
        <v>500</v>
      </c>
      <c r="AI2119" s="89">
        <v>0</v>
      </c>
      <c r="AJ2119" s="10">
        <f t="shared" si="588"/>
        <v>500</v>
      </c>
      <c r="AK2119" s="87" t="str">
        <f t="shared" si="589"/>
        <v>-</v>
      </c>
      <c r="AL2119" s="90" t="s">
        <v>5887</v>
      </c>
      <c r="AM2119" s="89">
        <v>305</v>
      </c>
      <c r="AN2119" s="89">
        <v>304</v>
      </c>
      <c r="AO2119" s="10">
        <f t="shared" si="590"/>
        <v>1</v>
      </c>
      <c r="AP2119" s="11">
        <f t="shared" si="591"/>
        <v>0.3289473684210526</v>
      </c>
      <c r="AQ2119" s="91" t="s">
        <v>5389</v>
      </c>
      <c r="AR2119" s="89">
        <v>293</v>
      </c>
      <c r="AS2119" s="89">
        <v>123</v>
      </c>
      <c r="AT2119" s="10">
        <f t="shared" si="592"/>
        <v>170</v>
      </c>
      <c r="AU2119" s="87">
        <f t="shared" si="593"/>
        <v>138.21138211382114</v>
      </c>
      <c r="AV2119" s="19" t="s">
        <v>7200</v>
      </c>
    </row>
    <row r="2120" spans="3:48" ht="50.1" customHeight="1">
      <c r="C2120" s="5"/>
      <c r="D2120" s="64" t="s">
        <v>4169</v>
      </c>
      <c r="E2120" s="65" t="s">
        <v>5285</v>
      </c>
      <c r="F2120" s="67" t="s">
        <v>4170</v>
      </c>
      <c r="G2120" s="29">
        <v>3611</v>
      </c>
      <c r="H2120" s="13">
        <v>3448</v>
      </c>
      <c r="I2120" s="10">
        <f t="shared" si="576"/>
        <v>163</v>
      </c>
      <c r="J2120" s="87">
        <f t="shared" si="577"/>
        <v>4.7273781902552203</v>
      </c>
      <c r="K2120" s="29">
        <v>2072</v>
      </c>
      <c r="L2120" s="13">
        <v>1872</v>
      </c>
      <c r="M2120" s="10">
        <f t="shared" si="578"/>
        <v>200</v>
      </c>
      <c r="N2120" s="87">
        <f t="shared" si="579"/>
        <v>10.683760683760683</v>
      </c>
      <c r="O2120" s="29">
        <v>170</v>
      </c>
      <c r="P2120" s="13">
        <v>241</v>
      </c>
      <c r="Q2120" s="10">
        <f t="shared" si="580"/>
        <v>-71</v>
      </c>
      <c r="R2120" s="87">
        <f t="shared" si="581"/>
        <v>-29.460580912863072</v>
      </c>
      <c r="S2120" s="29">
        <v>1369</v>
      </c>
      <c r="T2120" s="13">
        <v>1336</v>
      </c>
      <c r="U2120" s="10">
        <f t="shared" si="582"/>
        <v>33</v>
      </c>
      <c r="V2120" s="87">
        <f t="shared" si="583"/>
        <v>2.4700598802395208</v>
      </c>
      <c r="W2120" s="88" t="s">
        <v>5436</v>
      </c>
      <c r="X2120" s="89">
        <v>643</v>
      </c>
      <c r="Y2120" s="89">
        <v>643</v>
      </c>
      <c r="Z2120" s="10">
        <f t="shared" si="584"/>
        <v>0</v>
      </c>
      <c r="AA2120" s="87">
        <f t="shared" si="585"/>
        <v>0</v>
      </c>
      <c r="AB2120" s="90" t="s">
        <v>10400</v>
      </c>
      <c r="AC2120" s="89">
        <v>339</v>
      </c>
      <c r="AD2120" s="89">
        <v>367</v>
      </c>
      <c r="AE2120" s="10">
        <f t="shared" si="586"/>
        <v>-28</v>
      </c>
      <c r="AF2120" s="11">
        <f t="shared" si="587"/>
        <v>-7.6294277929155312</v>
      </c>
      <c r="AG2120" s="91" t="s">
        <v>5341</v>
      </c>
      <c r="AH2120" s="89">
        <v>148</v>
      </c>
      <c r="AI2120" s="89">
        <v>148</v>
      </c>
      <c r="AJ2120" s="10">
        <f t="shared" si="588"/>
        <v>0</v>
      </c>
      <c r="AK2120" s="87">
        <f t="shared" si="589"/>
        <v>0</v>
      </c>
      <c r="AL2120" s="90" t="s">
        <v>5387</v>
      </c>
      <c r="AM2120" s="89">
        <v>117</v>
      </c>
      <c r="AN2120" s="89">
        <v>83</v>
      </c>
      <c r="AO2120" s="10">
        <f t="shared" si="590"/>
        <v>34</v>
      </c>
      <c r="AP2120" s="11">
        <f t="shared" si="591"/>
        <v>40.963855421686745</v>
      </c>
      <c r="AQ2120" s="91" t="s">
        <v>5557</v>
      </c>
      <c r="AR2120" s="89">
        <v>34</v>
      </c>
      <c r="AS2120" s="89">
        <v>24</v>
      </c>
      <c r="AT2120" s="10">
        <f t="shared" si="592"/>
        <v>10</v>
      </c>
      <c r="AU2120" s="87">
        <f t="shared" si="593"/>
        <v>41.666666666666671</v>
      </c>
      <c r="AV2120" s="19" t="s">
        <v>10401</v>
      </c>
    </row>
    <row r="2121" spans="3:48" ht="50.1" customHeight="1">
      <c r="C2121" s="5"/>
      <c r="D2121" s="64" t="s">
        <v>4171</v>
      </c>
      <c r="E2121" s="65" t="s">
        <v>5285</v>
      </c>
      <c r="F2121" s="67" t="s">
        <v>4172</v>
      </c>
      <c r="G2121" s="29">
        <v>11408</v>
      </c>
      <c r="H2121" s="13">
        <v>10820</v>
      </c>
      <c r="I2121" s="10">
        <f t="shared" ref="I2121:I2184" si="594">IF(OR(G2121&gt;0,H2121&gt;0),G2121-H2121,"-")</f>
        <v>588</v>
      </c>
      <c r="J2121" s="87">
        <f t="shared" ref="J2121:J2184" si="595">IFERROR(IF(OR(G2121&gt;0,H2121&gt;0),I2121/H2121*100,"-"),"-")</f>
        <v>5.4343807763401104</v>
      </c>
      <c r="K2121" s="29">
        <v>6324</v>
      </c>
      <c r="L2121" s="13">
        <v>6323</v>
      </c>
      <c r="M2121" s="10">
        <f t="shared" ref="M2121:M2184" si="596">IF(OR(K2121&gt;0,L2121&gt;0),K2121-L2121,"-")</f>
        <v>1</v>
      </c>
      <c r="N2121" s="87">
        <f t="shared" ref="N2121:N2184" si="597">IFERROR(IF(OR(K2121&gt;0,L2121&gt;0),M2121/L2121*100,"-"),"-")</f>
        <v>1.5815277558121146E-2</v>
      </c>
      <c r="O2121" s="29">
        <v>628</v>
      </c>
      <c r="P2121" s="13">
        <v>628</v>
      </c>
      <c r="Q2121" s="10">
        <f t="shared" ref="Q2121:Q2184" si="598">IF(OR(O2121&gt;0,P2121&gt;0),O2121-P2121,"-")</f>
        <v>0</v>
      </c>
      <c r="R2121" s="87">
        <f t="shared" ref="R2121:R2184" si="599">IFERROR(IF(OR(O2121&gt;0,P2121&gt;0),Q2121/P2121*100,"-"),"-")</f>
        <v>0</v>
      </c>
      <c r="S2121" s="29">
        <v>4457</v>
      </c>
      <c r="T2121" s="13">
        <v>3870</v>
      </c>
      <c r="U2121" s="10">
        <f t="shared" ref="U2121:U2184" si="600">IF(OR(S2121&gt;0,T2121&gt;0),S2121-T2121,"-")</f>
        <v>587</v>
      </c>
      <c r="V2121" s="87">
        <f t="shared" ref="V2121:V2184" si="601">IFERROR(IF(OR(S2121&gt;0,T2121&gt;0),U2121/T2121*100,"-"),"-")</f>
        <v>15.167958656330748</v>
      </c>
      <c r="W2121" s="88" t="s">
        <v>5628</v>
      </c>
      <c r="X2121" s="89">
        <v>3387</v>
      </c>
      <c r="Y2121" s="89">
        <v>3384</v>
      </c>
      <c r="Z2121" s="10">
        <f t="shared" ref="Z2121:Z2184" si="602">IFERROR(IF(OR(X2121&gt;0,Y2121&gt;0),X2121-Y2121,"-"),"-")</f>
        <v>3</v>
      </c>
      <c r="AA2121" s="87">
        <f t="shared" ref="AA2121:AA2184" si="603">IFERROR(IF(OR(X2121&gt;0,Y2121&gt;0),Z2121/Y2121*100,"-"),"-")</f>
        <v>8.8652482269503549E-2</v>
      </c>
      <c r="AB2121" s="90" t="s">
        <v>10402</v>
      </c>
      <c r="AC2121" s="89">
        <v>300</v>
      </c>
      <c r="AD2121" s="89" t="s">
        <v>5344</v>
      </c>
      <c r="AE2121" s="10" t="str">
        <f t="shared" ref="AE2121:AE2184" si="604">IFERROR(IF(OR(AC2121&gt;0,AD2121&gt;0),AC2121-AD2121,"-"),"-")</f>
        <v>-</v>
      </c>
      <c r="AF2121" s="11" t="str">
        <f t="shared" ref="AF2121:AF2184" si="605">IFERROR(IF(OR(AC2121&gt;0,AD2121&gt;0),AE2121/AD2121*100,"-"),"-")</f>
        <v>-</v>
      </c>
      <c r="AG2121" s="91" t="s">
        <v>5403</v>
      </c>
      <c r="AH2121" s="89">
        <v>288</v>
      </c>
      <c r="AI2121" s="89">
        <v>114</v>
      </c>
      <c r="AJ2121" s="10">
        <f t="shared" ref="AJ2121:AJ2184" si="606">IFERROR(IF(OR(AH2121&gt;0,AI2121&gt;0),AH2121-AI2121,"-"),"-")</f>
        <v>174</v>
      </c>
      <c r="AK2121" s="87">
        <f t="shared" ref="AK2121:AK2184" si="607">IFERROR(IF(OR(AH2121&gt;0,AI2121&gt;0),AJ2121/AI2121*100,"-"),"-")</f>
        <v>152.63157894736844</v>
      </c>
      <c r="AL2121" s="90" t="s">
        <v>10403</v>
      </c>
      <c r="AM2121" s="89">
        <v>115</v>
      </c>
      <c r="AN2121" s="89">
        <v>115</v>
      </c>
      <c r="AO2121" s="10">
        <f t="shared" ref="AO2121:AO2184" si="608">IFERROR(IF(OR(AM2121&gt;0,AN2121&gt;0),AM2121-AN2121,"-"),"-")</f>
        <v>0</v>
      </c>
      <c r="AP2121" s="11">
        <f t="shared" ref="AP2121:AP2184" si="609">IFERROR(IF(OR(AM2121&gt;0,AN2121&gt;0),AO2121/AN2121*100,"-"),"-")</f>
        <v>0</v>
      </c>
      <c r="AQ2121" s="91" t="s">
        <v>5438</v>
      </c>
      <c r="AR2121" s="89">
        <v>87</v>
      </c>
      <c r="AS2121" s="89">
        <v>29</v>
      </c>
      <c r="AT2121" s="10">
        <f t="shared" ref="AT2121:AT2184" si="610">IFERROR(IF(OR(AR2121&gt;0,AS2121&gt;0),AR2121-AS2121,"-"),"-")</f>
        <v>58</v>
      </c>
      <c r="AU2121" s="87">
        <f t="shared" ref="AU2121:AU2184" si="611">IFERROR(IF(OR(AR2121&gt;0,AS2121&gt;0),AT2121/AS2121*100,"-"),"-")</f>
        <v>200</v>
      </c>
      <c r="AV2121" s="19" t="s">
        <v>10404</v>
      </c>
    </row>
    <row r="2122" spans="3:48" ht="50.1" customHeight="1">
      <c r="C2122" s="5"/>
      <c r="D2122" s="64" t="s">
        <v>4173</v>
      </c>
      <c r="E2122" s="65" t="s">
        <v>5285</v>
      </c>
      <c r="F2122" s="67" t="s">
        <v>4174</v>
      </c>
      <c r="G2122" s="29">
        <v>10256</v>
      </c>
      <c r="H2122" s="13">
        <v>10991</v>
      </c>
      <c r="I2122" s="10">
        <f t="shared" si="594"/>
        <v>-735</v>
      </c>
      <c r="J2122" s="87">
        <f t="shared" si="595"/>
        <v>-6.6872896005822939</v>
      </c>
      <c r="K2122" s="29">
        <v>2649</v>
      </c>
      <c r="L2122" s="13">
        <v>2959</v>
      </c>
      <c r="M2122" s="10">
        <f t="shared" si="596"/>
        <v>-310</v>
      </c>
      <c r="N2122" s="87">
        <f t="shared" si="597"/>
        <v>-10.476512335248394</v>
      </c>
      <c r="O2122" s="29">
        <v>1115</v>
      </c>
      <c r="P2122" s="13">
        <v>1415</v>
      </c>
      <c r="Q2122" s="10">
        <f t="shared" si="598"/>
        <v>-300</v>
      </c>
      <c r="R2122" s="87">
        <f t="shared" si="599"/>
        <v>-21.201413427561839</v>
      </c>
      <c r="S2122" s="29">
        <v>6492</v>
      </c>
      <c r="T2122" s="13">
        <v>6617</v>
      </c>
      <c r="U2122" s="10">
        <f t="shared" si="600"/>
        <v>-125</v>
      </c>
      <c r="V2122" s="87">
        <f t="shared" si="601"/>
        <v>-1.8890735983073899</v>
      </c>
      <c r="W2122" s="88" t="s">
        <v>10405</v>
      </c>
      <c r="X2122" s="89">
        <v>2889</v>
      </c>
      <c r="Y2122" s="89">
        <v>3035</v>
      </c>
      <c r="Z2122" s="10">
        <f t="shared" si="602"/>
        <v>-146</v>
      </c>
      <c r="AA2122" s="87">
        <f t="shared" si="603"/>
        <v>-4.8105436573311362</v>
      </c>
      <c r="AB2122" s="90" t="s">
        <v>10406</v>
      </c>
      <c r="AC2122" s="89">
        <v>1149</v>
      </c>
      <c r="AD2122" s="89">
        <v>848</v>
      </c>
      <c r="AE2122" s="10">
        <f t="shared" si="604"/>
        <v>301</v>
      </c>
      <c r="AF2122" s="11">
        <f t="shared" si="605"/>
        <v>35.495283018867923</v>
      </c>
      <c r="AG2122" s="91" t="s">
        <v>10407</v>
      </c>
      <c r="AH2122" s="89">
        <v>703</v>
      </c>
      <c r="AI2122" s="89">
        <v>920</v>
      </c>
      <c r="AJ2122" s="10">
        <f t="shared" si="606"/>
        <v>-217</v>
      </c>
      <c r="AK2122" s="87">
        <f t="shared" si="607"/>
        <v>-23.586956521739129</v>
      </c>
      <c r="AL2122" s="90" t="s">
        <v>10408</v>
      </c>
      <c r="AM2122" s="89">
        <v>238</v>
      </c>
      <c r="AN2122" s="89">
        <v>238</v>
      </c>
      <c r="AO2122" s="10">
        <f t="shared" si="608"/>
        <v>0</v>
      </c>
      <c r="AP2122" s="11">
        <f t="shared" si="609"/>
        <v>0</v>
      </c>
      <c r="AQ2122" s="91" t="s">
        <v>10409</v>
      </c>
      <c r="AR2122" s="89">
        <v>210</v>
      </c>
      <c r="AS2122" s="89">
        <v>210</v>
      </c>
      <c r="AT2122" s="10">
        <f t="shared" si="610"/>
        <v>0</v>
      </c>
      <c r="AU2122" s="87">
        <f t="shared" si="611"/>
        <v>0</v>
      </c>
      <c r="AV2122" s="19" t="s">
        <v>10410</v>
      </c>
    </row>
    <row r="2123" spans="3:48" ht="50.1" customHeight="1">
      <c r="C2123" s="5"/>
      <c r="D2123" s="64" t="s">
        <v>4175</v>
      </c>
      <c r="E2123" s="65" t="s">
        <v>5285</v>
      </c>
      <c r="F2123" s="67" t="s">
        <v>4176</v>
      </c>
      <c r="G2123" s="29">
        <v>5370</v>
      </c>
      <c r="H2123" s="13">
        <v>5652</v>
      </c>
      <c r="I2123" s="10">
        <f t="shared" si="594"/>
        <v>-282</v>
      </c>
      <c r="J2123" s="87">
        <f t="shared" si="595"/>
        <v>-4.9893842887473463</v>
      </c>
      <c r="K2123" s="29">
        <v>2931</v>
      </c>
      <c r="L2123" s="13">
        <v>3136</v>
      </c>
      <c r="M2123" s="10">
        <f t="shared" si="596"/>
        <v>-205</v>
      </c>
      <c r="N2123" s="87">
        <f t="shared" si="597"/>
        <v>-6.5369897959183669</v>
      </c>
      <c r="O2123" s="29">
        <v>216</v>
      </c>
      <c r="P2123" s="13">
        <v>416</v>
      </c>
      <c r="Q2123" s="10">
        <f t="shared" si="598"/>
        <v>-200</v>
      </c>
      <c r="R2123" s="87">
        <f t="shared" si="599"/>
        <v>-48.07692307692308</v>
      </c>
      <c r="S2123" s="29">
        <v>2223</v>
      </c>
      <c r="T2123" s="13">
        <v>2100</v>
      </c>
      <c r="U2123" s="10">
        <f t="shared" si="600"/>
        <v>123</v>
      </c>
      <c r="V2123" s="87">
        <f t="shared" si="601"/>
        <v>5.8571428571428577</v>
      </c>
      <c r="W2123" s="88" t="s">
        <v>5389</v>
      </c>
      <c r="X2123" s="89">
        <v>1088</v>
      </c>
      <c r="Y2123" s="89">
        <v>1119</v>
      </c>
      <c r="Z2123" s="10">
        <f t="shared" si="602"/>
        <v>-31</v>
      </c>
      <c r="AA2123" s="87">
        <f t="shared" si="603"/>
        <v>-2.7703306523681857</v>
      </c>
      <c r="AB2123" s="90" t="s">
        <v>5335</v>
      </c>
      <c r="AC2123" s="89">
        <v>408</v>
      </c>
      <c r="AD2123" s="89">
        <v>408</v>
      </c>
      <c r="AE2123" s="10">
        <f t="shared" si="604"/>
        <v>0</v>
      </c>
      <c r="AF2123" s="11">
        <f t="shared" si="605"/>
        <v>0</v>
      </c>
      <c r="AG2123" s="91" t="s">
        <v>5368</v>
      </c>
      <c r="AH2123" s="89">
        <v>295</v>
      </c>
      <c r="AI2123" s="89">
        <v>295</v>
      </c>
      <c r="AJ2123" s="10">
        <f t="shared" si="606"/>
        <v>0</v>
      </c>
      <c r="AK2123" s="87">
        <f t="shared" si="607"/>
        <v>0</v>
      </c>
      <c r="AL2123" s="90" t="s">
        <v>10411</v>
      </c>
      <c r="AM2123" s="89">
        <v>120</v>
      </c>
      <c r="AN2123" s="89">
        <v>120</v>
      </c>
      <c r="AO2123" s="10">
        <f t="shared" si="608"/>
        <v>0</v>
      </c>
      <c r="AP2123" s="11">
        <f t="shared" si="609"/>
        <v>0</v>
      </c>
      <c r="AQ2123" s="91" t="s">
        <v>5348</v>
      </c>
      <c r="AR2123" s="89">
        <v>104</v>
      </c>
      <c r="AS2123" s="89">
        <v>104</v>
      </c>
      <c r="AT2123" s="10">
        <f t="shared" si="610"/>
        <v>0</v>
      </c>
      <c r="AU2123" s="87">
        <f t="shared" si="611"/>
        <v>0</v>
      </c>
      <c r="AV2123" s="19" t="s">
        <v>7201</v>
      </c>
    </row>
    <row r="2124" spans="3:48" ht="50.1" customHeight="1">
      <c r="C2124" s="5"/>
      <c r="D2124" s="64" t="s">
        <v>4177</v>
      </c>
      <c r="E2124" s="65" t="s">
        <v>5285</v>
      </c>
      <c r="F2124" s="67" t="s">
        <v>4178</v>
      </c>
      <c r="G2124" s="29">
        <v>2224</v>
      </c>
      <c r="H2124" s="13">
        <v>2235</v>
      </c>
      <c r="I2124" s="10">
        <f t="shared" si="594"/>
        <v>-11</v>
      </c>
      <c r="J2124" s="87">
        <f t="shared" si="595"/>
        <v>-0.4921700223713647</v>
      </c>
      <c r="K2124" s="29">
        <v>1064</v>
      </c>
      <c r="L2124" s="13">
        <v>964</v>
      </c>
      <c r="M2124" s="10">
        <f t="shared" si="596"/>
        <v>100</v>
      </c>
      <c r="N2124" s="87">
        <f t="shared" si="597"/>
        <v>10.37344398340249</v>
      </c>
      <c r="O2124" s="29">
        <v>409</v>
      </c>
      <c r="P2124" s="13">
        <v>509</v>
      </c>
      <c r="Q2124" s="10">
        <f t="shared" si="598"/>
        <v>-100</v>
      </c>
      <c r="R2124" s="87">
        <f t="shared" si="599"/>
        <v>-19.646365422396855</v>
      </c>
      <c r="S2124" s="29">
        <v>752</v>
      </c>
      <c r="T2124" s="13">
        <v>762</v>
      </c>
      <c r="U2124" s="10">
        <f t="shared" si="600"/>
        <v>-10</v>
      </c>
      <c r="V2124" s="87">
        <f t="shared" si="601"/>
        <v>-1.3123359580052494</v>
      </c>
      <c r="W2124" s="88" t="s">
        <v>10412</v>
      </c>
      <c r="X2124" s="89">
        <v>351.221</v>
      </c>
      <c r="Y2124" s="89">
        <v>354.90699999999998</v>
      </c>
      <c r="Z2124" s="10">
        <f t="shared" si="602"/>
        <v>-3.6859999999999786</v>
      </c>
      <c r="AA2124" s="87">
        <f t="shared" si="603"/>
        <v>-1.0385819383669466</v>
      </c>
      <c r="AB2124" s="90" t="s">
        <v>5389</v>
      </c>
      <c r="AC2124" s="89">
        <v>295.84199999999998</v>
      </c>
      <c r="AD2124" s="89">
        <v>303.077</v>
      </c>
      <c r="AE2124" s="10">
        <f t="shared" si="604"/>
        <v>-7.2350000000000136</v>
      </c>
      <c r="AF2124" s="11">
        <f t="shared" si="605"/>
        <v>-2.387182135232965</v>
      </c>
      <c r="AG2124" s="91" t="s">
        <v>5426</v>
      </c>
      <c r="AH2124" s="89">
        <v>52.423000000000002</v>
      </c>
      <c r="AI2124" s="89">
        <v>52.423000000000002</v>
      </c>
      <c r="AJ2124" s="10">
        <f t="shared" si="606"/>
        <v>0</v>
      </c>
      <c r="AK2124" s="87">
        <f t="shared" si="607"/>
        <v>0</v>
      </c>
      <c r="AL2124" s="90" t="s">
        <v>10413</v>
      </c>
      <c r="AM2124" s="89">
        <v>51.155999999999999</v>
      </c>
      <c r="AN2124" s="89">
        <v>51.145000000000003</v>
      </c>
      <c r="AO2124" s="10">
        <f t="shared" si="608"/>
        <v>1.099999999999568E-2</v>
      </c>
      <c r="AP2124" s="11">
        <f t="shared" si="609"/>
        <v>2.1507478736915983E-2</v>
      </c>
      <c r="AQ2124" s="91" t="s">
        <v>5438</v>
      </c>
      <c r="AR2124" s="89">
        <v>1.2030000000000001</v>
      </c>
      <c r="AS2124" s="89">
        <v>0.38400000000000001</v>
      </c>
      <c r="AT2124" s="10">
        <f t="shared" si="610"/>
        <v>0.81900000000000006</v>
      </c>
      <c r="AU2124" s="87">
        <f t="shared" si="611"/>
        <v>213.28125</v>
      </c>
      <c r="AV2124" s="19" t="s">
        <v>7202</v>
      </c>
    </row>
    <row r="2125" spans="3:48" ht="50.1" customHeight="1">
      <c r="C2125" s="5"/>
      <c r="D2125" s="64" t="s">
        <v>4179</v>
      </c>
      <c r="E2125" s="65" t="s">
        <v>5285</v>
      </c>
      <c r="F2125" s="67" t="s">
        <v>4180</v>
      </c>
      <c r="G2125" s="29">
        <v>5969</v>
      </c>
      <c r="H2125" s="13">
        <v>5980</v>
      </c>
      <c r="I2125" s="10">
        <f t="shared" si="594"/>
        <v>-11</v>
      </c>
      <c r="J2125" s="87">
        <f t="shared" si="595"/>
        <v>-0.18394648829431437</v>
      </c>
      <c r="K2125" s="29">
        <v>3699</v>
      </c>
      <c r="L2125" s="13">
        <v>3546</v>
      </c>
      <c r="M2125" s="10">
        <f t="shared" si="596"/>
        <v>153</v>
      </c>
      <c r="N2125" s="87">
        <f t="shared" si="597"/>
        <v>4.3147208121827409</v>
      </c>
      <c r="O2125" s="29">
        <v>197</v>
      </c>
      <c r="P2125" s="13">
        <v>197</v>
      </c>
      <c r="Q2125" s="10">
        <f t="shared" si="598"/>
        <v>0</v>
      </c>
      <c r="R2125" s="87">
        <f t="shared" si="599"/>
        <v>0</v>
      </c>
      <c r="S2125" s="29">
        <v>2073</v>
      </c>
      <c r="T2125" s="13">
        <v>2237</v>
      </c>
      <c r="U2125" s="10">
        <f t="shared" si="600"/>
        <v>-164</v>
      </c>
      <c r="V2125" s="87">
        <f t="shared" si="601"/>
        <v>-7.3312472060795706</v>
      </c>
      <c r="W2125" s="88" t="s">
        <v>10414</v>
      </c>
      <c r="X2125" s="89">
        <v>493</v>
      </c>
      <c r="Y2125" s="89">
        <v>608</v>
      </c>
      <c r="Z2125" s="10">
        <f t="shared" si="602"/>
        <v>-115</v>
      </c>
      <c r="AA2125" s="87">
        <f t="shared" si="603"/>
        <v>-18.914473684210524</v>
      </c>
      <c r="AB2125" s="90" t="s">
        <v>10415</v>
      </c>
      <c r="AC2125" s="89">
        <v>441</v>
      </c>
      <c r="AD2125" s="89">
        <v>470</v>
      </c>
      <c r="AE2125" s="10">
        <f t="shared" si="604"/>
        <v>-29</v>
      </c>
      <c r="AF2125" s="11">
        <f t="shared" si="605"/>
        <v>-6.1702127659574471</v>
      </c>
      <c r="AG2125" s="91" t="s">
        <v>5880</v>
      </c>
      <c r="AH2125" s="89">
        <v>293</v>
      </c>
      <c r="AI2125" s="89">
        <v>301</v>
      </c>
      <c r="AJ2125" s="10">
        <f t="shared" si="606"/>
        <v>-8</v>
      </c>
      <c r="AK2125" s="87">
        <f t="shared" si="607"/>
        <v>-2.6578073089700998</v>
      </c>
      <c r="AL2125" s="90" t="s">
        <v>5642</v>
      </c>
      <c r="AM2125" s="89">
        <v>261</v>
      </c>
      <c r="AN2125" s="89">
        <v>266</v>
      </c>
      <c r="AO2125" s="10">
        <f t="shared" si="608"/>
        <v>-5</v>
      </c>
      <c r="AP2125" s="11">
        <f t="shared" si="609"/>
        <v>-1.8796992481203008</v>
      </c>
      <c r="AQ2125" s="91" t="s">
        <v>10416</v>
      </c>
      <c r="AR2125" s="89">
        <v>229</v>
      </c>
      <c r="AS2125" s="89">
        <v>231</v>
      </c>
      <c r="AT2125" s="10">
        <f t="shared" si="610"/>
        <v>-2</v>
      </c>
      <c r="AU2125" s="87">
        <f t="shared" si="611"/>
        <v>-0.86580086580086579</v>
      </c>
      <c r="AV2125" s="19" t="s">
        <v>7203</v>
      </c>
    </row>
    <row r="2126" spans="3:48" ht="50.1" customHeight="1">
      <c r="C2126" s="5"/>
      <c r="D2126" s="64" t="s">
        <v>4181</v>
      </c>
      <c r="E2126" s="65" t="s">
        <v>5285</v>
      </c>
      <c r="F2126" s="67" t="s">
        <v>87</v>
      </c>
      <c r="G2126" s="29">
        <v>1699</v>
      </c>
      <c r="H2126" s="13">
        <v>1775</v>
      </c>
      <c r="I2126" s="10">
        <f t="shared" si="594"/>
        <v>-76</v>
      </c>
      <c r="J2126" s="87">
        <f t="shared" si="595"/>
        <v>-4.28169014084507</v>
      </c>
      <c r="K2126" s="29">
        <v>574</v>
      </c>
      <c r="L2126" s="13">
        <v>678</v>
      </c>
      <c r="M2126" s="10">
        <f t="shared" si="596"/>
        <v>-104</v>
      </c>
      <c r="N2126" s="87">
        <f t="shared" si="597"/>
        <v>-15.339233038348082</v>
      </c>
      <c r="O2126" s="29">
        <v>174</v>
      </c>
      <c r="P2126" s="13">
        <v>173</v>
      </c>
      <c r="Q2126" s="10">
        <f t="shared" si="598"/>
        <v>1</v>
      </c>
      <c r="R2126" s="87">
        <f t="shared" si="599"/>
        <v>0.57803468208092479</v>
      </c>
      <c r="S2126" s="29">
        <v>952</v>
      </c>
      <c r="T2126" s="13">
        <v>923</v>
      </c>
      <c r="U2126" s="10">
        <f t="shared" si="600"/>
        <v>29</v>
      </c>
      <c r="V2126" s="87">
        <f t="shared" si="601"/>
        <v>3.1419284940411698</v>
      </c>
      <c r="W2126" s="88" t="s">
        <v>6499</v>
      </c>
      <c r="X2126" s="89">
        <v>353.149</v>
      </c>
      <c r="Y2126" s="89">
        <v>353</v>
      </c>
      <c r="Z2126" s="10">
        <f t="shared" si="602"/>
        <v>0.14900000000000091</v>
      </c>
      <c r="AA2126" s="87">
        <f t="shared" si="603"/>
        <v>4.220963172804558E-2</v>
      </c>
      <c r="AB2126" s="90" t="s">
        <v>10417</v>
      </c>
      <c r="AC2126" s="89">
        <v>278.84300000000002</v>
      </c>
      <c r="AD2126" s="89">
        <v>288.24700000000001</v>
      </c>
      <c r="AE2126" s="10">
        <f t="shared" si="604"/>
        <v>-9.4039999999999964</v>
      </c>
      <c r="AF2126" s="11">
        <f t="shared" si="605"/>
        <v>-3.2624797482714465</v>
      </c>
      <c r="AG2126" s="91" t="s">
        <v>5335</v>
      </c>
      <c r="AH2126" s="89">
        <v>160.559</v>
      </c>
      <c r="AI2126" s="89">
        <v>160.44900000000001</v>
      </c>
      <c r="AJ2126" s="10">
        <f t="shared" si="606"/>
        <v>0.10999999999998522</v>
      </c>
      <c r="AK2126" s="87">
        <f t="shared" si="607"/>
        <v>6.8557610206349193E-2</v>
      </c>
      <c r="AL2126" s="90" t="s">
        <v>8130</v>
      </c>
      <c r="AM2126" s="89">
        <v>150.279</v>
      </c>
      <c r="AN2126" s="89">
        <v>120.203</v>
      </c>
      <c r="AO2126" s="10">
        <f t="shared" si="608"/>
        <v>30.075999999999993</v>
      </c>
      <c r="AP2126" s="11">
        <f t="shared" si="609"/>
        <v>25.021006131294556</v>
      </c>
      <c r="AQ2126" s="91" t="s">
        <v>7948</v>
      </c>
      <c r="AR2126" s="89">
        <v>6.09</v>
      </c>
      <c r="AS2126" s="89" t="s">
        <v>5344</v>
      </c>
      <c r="AT2126" s="10" t="str">
        <f t="shared" si="610"/>
        <v>-</v>
      </c>
      <c r="AU2126" s="87" t="str">
        <f t="shared" si="611"/>
        <v>-</v>
      </c>
      <c r="AV2126" s="19" t="s">
        <v>10418</v>
      </c>
    </row>
    <row r="2127" spans="3:48" ht="50.1" customHeight="1">
      <c r="C2127" s="5"/>
      <c r="D2127" s="64" t="s">
        <v>4182</v>
      </c>
      <c r="E2127" s="65" t="s">
        <v>5285</v>
      </c>
      <c r="F2127" s="67" t="s">
        <v>4183</v>
      </c>
      <c r="G2127" s="29">
        <v>1978</v>
      </c>
      <c r="H2127" s="13">
        <v>2159</v>
      </c>
      <c r="I2127" s="10">
        <f t="shared" si="594"/>
        <v>-181</v>
      </c>
      <c r="J2127" s="87">
        <f t="shared" si="595"/>
        <v>-8.3835108846688282</v>
      </c>
      <c r="K2127" s="29">
        <v>856</v>
      </c>
      <c r="L2127" s="13">
        <v>956</v>
      </c>
      <c r="M2127" s="10">
        <f t="shared" si="596"/>
        <v>-100</v>
      </c>
      <c r="N2127" s="87">
        <f t="shared" si="597"/>
        <v>-10.460251046025103</v>
      </c>
      <c r="O2127" s="29">
        <v>0</v>
      </c>
      <c r="P2127" s="13">
        <v>0</v>
      </c>
      <c r="Q2127" s="10" t="str">
        <f t="shared" si="598"/>
        <v>-</v>
      </c>
      <c r="R2127" s="87" t="str">
        <f t="shared" si="599"/>
        <v>-</v>
      </c>
      <c r="S2127" s="29">
        <v>1122</v>
      </c>
      <c r="T2127" s="13">
        <v>1203</v>
      </c>
      <c r="U2127" s="10">
        <f t="shared" si="600"/>
        <v>-81</v>
      </c>
      <c r="V2127" s="87">
        <f t="shared" si="601"/>
        <v>-6.7331670822942637</v>
      </c>
      <c r="W2127" s="88" t="s">
        <v>7425</v>
      </c>
      <c r="X2127" s="89">
        <v>300</v>
      </c>
      <c r="Y2127" s="89">
        <v>300</v>
      </c>
      <c r="Z2127" s="10">
        <f t="shared" si="602"/>
        <v>0</v>
      </c>
      <c r="AA2127" s="87">
        <f t="shared" si="603"/>
        <v>0</v>
      </c>
      <c r="AB2127" s="90" t="s">
        <v>5404</v>
      </c>
      <c r="AC2127" s="89">
        <v>248</v>
      </c>
      <c r="AD2127" s="89">
        <v>252</v>
      </c>
      <c r="AE2127" s="10">
        <f t="shared" si="604"/>
        <v>-4</v>
      </c>
      <c r="AF2127" s="11">
        <f t="shared" si="605"/>
        <v>-1.5873015873015872</v>
      </c>
      <c r="AG2127" s="91" t="s">
        <v>10419</v>
      </c>
      <c r="AH2127" s="89">
        <v>241</v>
      </c>
      <c r="AI2127" s="89">
        <v>326</v>
      </c>
      <c r="AJ2127" s="10">
        <f t="shared" si="606"/>
        <v>-85</v>
      </c>
      <c r="AK2127" s="87">
        <f t="shared" si="607"/>
        <v>-26.073619631901838</v>
      </c>
      <c r="AL2127" s="90" t="s">
        <v>10420</v>
      </c>
      <c r="AM2127" s="89">
        <v>112</v>
      </c>
      <c r="AN2127" s="89">
        <v>107</v>
      </c>
      <c r="AO2127" s="10">
        <f t="shared" si="608"/>
        <v>5</v>
      </c>
      <c r="AP2127" s="11">
        <f t="shared" si="609"/>
        <v>4.6728971962616823</v>
      </c>
      <c r="AQ2127" s="91" t="s">
        <v>6199</v>
      </c>
      <c r="AR2127" s="89">
        <v>74</v>
      </c>
      <c r="AS2127" s="89">
        <v>74</v>
      </c>
      <c r="AT2127" s="10">
        <f t="shared" si="610"/>
        <v>0</v>
      </c>
      <c r="AU2127" s="87">
        <f t="shared" si="611"/>
        <v>0</v>
      </c>
      <c r="AV2127" s="19" t="s">
        <v>7204</v>
      </c>
    </row>
    <row r="2128" spans="3:48" ht="50.1" customHeight="1">
      <c r="C2128" s="5"/>
      <c r="D2128" s="64" t="s">
        <v>4184</v>
      </c>
      <c r="E2128" s="65" t="s">
        <v>5285</v>
      </c>
      <c r="F2128" s="67" t="s">
        <v>4185</v>
      </c>
      <c r="G2128" s="29">
        <v>6280</v>
      </c>
      <c r="H2128" s="13">
        <v>6054</v>
      </c>
      <c r="I2128" s="10">
        <f t="shared" si="594"/>
        <v>226</v>
      </c>
      <c r="J2128" s="87">
        <f t="shared" si="595"/>
        <v>3.7330690452593323</v>
      </c>
      <c r="K2128" s="29">
        <v>1286</v>
      </c>
      <c r="L2128" s="13">
        <v>1201</v>
      </c>
      <c r="M2128" s="10">
        <f t="shared" si="596"/>
        <v>85</v>
      </c>
      <c r="N2128" s="87">
        <f t="shared" si="597"/>
        <v>7.0774354704412987</v>
      </c>
      <c r="O2128" s="29">
        <v>1007</v>
      </c>
      <c r="P2128" s="13">
        <v>994</v>
      </c>
      <c r="Q2128" s="10">
        <f t="shared" si="598"/>
        <v>13</v>
      </c>
      <c r="R2128" s="87">
        <f t="shared" si="599"/>
        <v>1.3078470824949699</v>
      </c>
      <c r="S2128" s="29">
        <v>3986</v>
      </c>
      <c r="T2128" s="13">
        <v>3859</v>
      </c>
      <c r="U2128" s="10">
        <f t="shared" si="600"/>
        <v>127</v>
      </c>
      <c r="V2128" s="87">
        <f t="shared" si="601"/>
        <v>3.2910080331692146</v>
      </c>
      <c r="W2128" s="88" t="s">
        <v>5339</v>
      </c>
      <c r="X2128" s="89">
        <v>2673.6329999999998</v>
      </c>
      <c r="Y2128" s="89">
        <v>2602.9699999999998</v>
      </c>
      <c r="Z2128" s="10">
        <f t="shared" si="602"/>
        <v>70.663000000000011</v>
      </c>
      <c r="AA2128" s="87">
        <f t="shared" si="603"/>
        <v>2.7147066620053253</v>
      </c>
      <c r="AB2128" s="90" t="s">
        <v>5335</v>
      </c>
      <c r="AC2128" s="89">
        <v>434.19299999999998</v>
      </c>
      <c r="AD2128" s="89">
        <v>434.19299999999998</v>
      </c>
      <c r="AE2128" s="10">
        <f t="shared" si="604"/>
        <v>0</v>
      </c>
      <c r="AF2128" s="11">
        <f t="shared" si="605"/>
        <v>0</v>
      </c>
      <c r="AG2128" s="91" t="s">
        <v>10421</v>
      </c>
      <c r="AH2128" s="89">
        <v>407.80599999999998</v>
      </c>
      <c r="AI2128" s="89">
        <v>407.702</v>
      </c>
      <c r="AJ2128" s="10">
        <f t="shared" si="606"/>
        <v>0.10399999999998499</v>
      </c>
      <c r="AK2128" s="87">
        <f t="shared" si="607"/>
        <v>2.5508827525983439E-2</v>
      </c>
      <c r="AL2128" s="90" t="s">
        <v>10422</v>
      </c>
      <c r="AM2128" s="89">
        <v>103.434</v>
      </c>
      <c r="AN2128" s="89">
        <v>103.434</v>
      </c>
      <c r="AO2128" s="10">
        <f t="shared" si="608"/>
        <v>0</v>
      </c>
      <c r="AP2128" s="11">
        <f t="shared" si="609"/>
        <v>0</v>
      </c>
      <c r="AQ2128" s="91" t="s">
        <v>6199</v>
      </c>
      <c r="AR2128" s="89">
        <v>100.19199999999999</v>
      </c>
      <c r="AS2128" s="89">
        <v>100.166</v>
      </c>
      <c r="AT2128" s="10">
        <f t="shared" si="610"/>
        <v>2.5999999999996248E-2</v>
      </c>
      <c r="AU2128" s="87">
        <f t="shared" si="611"/>
        <v>2.5956911526861661E-2</v>
      </c>
      <c r="AV2128" s="19" t="str">
        <f>HYPERLINK("#", "https://www.town.uchiko.ehime.jp/soshiki/1/zaimusyohyouh20.html")</f>
        <v>https://www.town.uchiko.ehime.jp/soshiki/1/zaimusyohyouh20.html</v>
      </c>
    </row>
    <row r="2129" spans="3:48" ht="50.1" customHeight="1">
      <c r="C2129" s="5"/>
      <c r="D2129" s="64" t="s">
        <v>4186</v>
      </c>
      <c r="E2129" s="65" t="s">
        <v>5285</v>
      </c>
      <c r="F2129" s="67" t="s">
        <v>4187</v>
      </c>
      <c r="G2129" s="29">
        <v>13103</v>
      </c>
      <c r="H2129" s="13">
        <v>12836</v>
      </c>
      <c r="I2129" s="10">
        <f t="shared" si="594"/>
        <v>267</v>
      </c>
      <c r="J2129" s="87">
        <f t="shared" si="595"/>
        <v>2.0800872545964477</v>
      </c>
      <c r="K2129" s="29">
        <v>4431</v>
      </c>
      <c r="L2129" s="13">
        <v>3975</v>
      </c>
      <c r="M2129" s="10">
        <f t="shared" si="596"/>
        <v>456</v>
      </c>
      <c r="N2129" s="87">
        <f t="shared" si="597"/>
        <v>11.471698113207546</v>
      </c>
      <c r="O2129" s="29">
        <v>900</v>
      </c>
      <c r="P2129" s="13">
        <v>859</v>
      </c>
      <c r="Q2129" s="10">
        <f t="shared" si="598"/>
        <v>41</v>
      </c>
      <c r="R2129" s="87">
        <f t="shared" si="599"/>
        <v>4.7729918509895226</v>
      </c>
      <c r="S2129" s="29">
        <v>7772</v>
      </c>
      <c r="T2129" s="13">
        <v>8002</v>
      </c>
      <c r="U2129" s="10">
        <f t="shared" si="600"/>
        <v>-230</v>
      </c>
      <c r="V2129" s="87">
        <f t="shared" si="601"/>
        <v>-2.8742814296425894</v>
      </c>
      <c r="W2129" s="88" t="s">
        <v>5423</v>
      </c>
      <c r="X2129" s="89">
        <v>2485</v>
      </c>
      <c r="Y2129" s="89">
        <v>2494</v>
      </c>
      <c r="Z2129" s="10">
        <f t="shared" si="602"/>
        <v>-9</v>
      </c>
      <c r="AA2129" s="87">
        <f t="shared" si="603"/>
        <v>-0.36086607858861264</v>
      </c>
      <c r="AB2129" s="90" t="s">
        <v>10423</v>
      </c>
      <c r="AC2129" s="89">
        <v>1142</v>
      </c>
      <c r="AD2129" s="89">
        <v>1615</v>
      </c>
      <c r="AE2129" s="10">
        <f t="shared" si="604"/>
        <v>-473</v>
      </c>
      <c r="AF2129" s="11">
        <f t="shared" si="605"/>
        <v>-29.287925696594424</v>
      </c>
      <c r="AG2129" s="91" t="s">
        <v>6199</v>
      </c>
      <c r="AH2129" s="89">
        <v>1007</v>
      </c>
      <c r="AI2129" s="89">
        <v>1006</v>
      </c>
      <c r="AJ2129" s="10">
        <f t="shared" si="606"/>
        <v>1</v>
      </c>
      <c r="AK2129" s="87">
        <f t="shared" si="607"/>
        <v>9.940357852882703E-2</v>
      </c>
      <c r="AL2129" s="90" t="s">
        <v>10424</v>
      </c>
      <c r="AM2129" s="89">
        <v>591</v>
      </c>
      <c r="AN2129" s="89">
        <v>601</v>
      </c>
      <c r="AO2129" s="10">
        <f t="shared" si="608"/>
        <v>-10</v>
      </c>
      <c r="AP2129" s="11">
        <f t="shared" si="609"/>
        <v>-1.6638935108153077</v>
      </c>
      <c r="AQ2129" s="91" t="s">
        <v>10425</v>
      </c>
      <c r="AR2129" s="89">
        <v>498</v>
      </c>
      <c r="AS2129" s="89">
        <v>556</v>
      </c>
      <c r="AT2129" s="10">
        <f t="shared" si="610"/>
        <v>-58</v>
      </c>
      <c r="AU2129" s="87">
        <f t="shared" si="611"/>
        <v>-10.431654676258994</v>
      </c>
      <c r="AV2129" s="19" t="s">
        <v>7205</v>
      </c>
    </row>
    <row r="2130" spans="3:48" ht="50.1" customHeight="1">
      <c r="C2130" s="5"/>
      <c r="D2130" s="64" t="s">
        <v>4188</v>
      </c>
      <c r="E2130" s="65" t="s">
        <v>5285</v>
      </c>
      <c r="F2130" s="67" t="s">
        <v>4189</v>
      </c>
      <c r="G2130" s="29">
        <v>1430</v>
      </c>
      <c r="H2130" s="13">
        <v>1401</v>
      </c>
      <c r="I2130" s="10">
        <f t="shared" si="594"/>
        <v>29</v>
      </c>
      <c r="J2130" s="87">
        <f t="shared" si="595"/>
        <v>2.0699500356887937</v>
      </c>
      <c r="K2130" s="29">
        <v>907</v>
      </c>
      <c r="L2130" s="13">
        <v>851</v>
      </c>
      <c r="M2130" s="10">
        <f t="shared" si="596"/>
        <v>56</v>
      </c>
      <c r="N2130" s="87">
        <f t="shared" si="597"/>
        <v>6.5804935370152764</v>
      </c>
      <c r="O2130" s="29">
        <v>65</v>
      </c>
      <c r="P2130" s="13">
        <v>65</v>
      </c>
      <c r="Q2130" s="10">
        <f t="shared" si="598"/>
        <v>0</v>
      </c>
      <c r="R2130" s="87">
        <f t="shared" si="599"/>
        <v>0</v>
      </c>
      <c r="S2130" s="29">
        <v>458</v>
      </c>
      <c r="T2130" s="13">
        <v>484</v>
      </c>
      <c r="U2130" s="10">
        <f t="shared" si="600"/>
        <v>-26</v>
      </c>
      <c r="V2130" s="87">
        <f t="shared" si="601"/>
        <v>-5.3719008264462813</v>
      </c>
      <c r="W2130" s="88" t="s">
        <v>5351</v>
      </c>
      <c r="X2130" s="89">
        <v>221</v>
      </c>
      <c r="Y2130" s="89">
        <v>241</v>
      </c>
      <c r="Z2130" s="10">
        <f t="shared" si="602"/>
        <v>-20</v>
      </c>
      <c r="AA2130" s="87">
        <f t="shared" si="603"/>
        <v>-8.2987551867219906</v>
      </c>
      <c r="AB2130" s="90" t="s">
        <v>5335</v>
      </c>
      <c r="AC2130" s="89">
        <v>144</v>
      </c>
      <c r="AD2130" s="89">
        <v>144</v>
      </c>
      <c r="AE2130" s="10">
        <f t="shared" si="604"/>
        <v>0</v>
      </c>
      <c r="AF2130" s="11">
        <f t="shared" si="605"/>
        <v>0</v>
      </c>
      <c r="AG2130" s="91" t="s">
        <v>5403</v>
      </c>
      <c r="AH2130" s="89">
        <v>32</v>
      </c>
      <c r="AI2130" s="89">
        <v>30</v>
      </c>
      <c r="AJ2130" s="10">
        <f t="shared" si="606"/>
        <v>2</v>
      </c>
      <c r="AK2130" s="87">
        <f t="shared" si="607"/>
        <v>6.666666666666667</v>
      </c>
      <c r="AL2130" s="90" t="s">
        <v>6199</v>
      </c>
      <c r="AM2130" s="89">
        <v>28</v>
      </c>
      <c r="AN2130" s="89">
        <v>28</v>
      </c>
      <c r="AO2130" s="10">
        <f t="shared" si="608"/>
        <v>0</v>
      </c>
      <c r="AP2130" s="11">
        <f t="shared" si="609"/>
        <v>0</v>
      </c>
      <c r="AQ2130" s="91" t="s">
        <v>5381</v>
      </c>
      <c r="AR2130" s="89">
        <v>20</v>
      </c>
      <c r="AS2130" s="89">
        <v>20</v>
      </c>
      <c r="AT2130" s="10">
        <f t="shared" si="610"/>
        <v>0</v>
      </c>
      <c r="AU2130" s="87">
        <f t="shared" si="611"/>
        <v>0</v>
      </c>
      <c r="AV2130" s="19" t="s">
        <v>10426</v>
      </c>
    </row>
    <row r="2131" spans="3:48" ht="50.1" customHeight="1">
      <c r="C2131" s="5"/>
      <c r="D2131" s="64" t="s">
        <v>4190</v>
      </c>
      <c r="E2131" s="65" t="s">
        <v>5285</v>
      </c>
      <c r="F2131" s="67" t="s">
        <v>4191</v>
      </c>
      <c r="G2131" s="29">
        <v>4791</v>
      </c>
      <c r="H2131" s="13">
        <v>4685</v>
      </c>
      <c r="I2131" s="10">
        <f t="shared" si="594"/>
        <v>106</v>
      </c>
      <c r="J2131" s="87">
        <f t="shared" si="595"/>
        <v>2.2625400213447175</v>
      </c>
      <c r="K2131" s="29">
        <v>1939</v>
      </c>
      <c r="L2131" s="13">
        <v>1977</v>
      </c>
      <c r="M2131" s="10">
        <f t="shared" si="596"/>
        <v>-38</v>
      </c>
      <c r="N2131" s="87">
        <f t="shared" si="597"/>
        <v>-1.9221041982802227</v>
      </c>
      <c r="O2131" s="29">
        <v>0</v>
      </c>
      <c r="P2131" s="13">
        <v>0</v>
      </c>
      <c r="Q2131" s="10" t="str">
        <f t="shared" si="598"/>
        <v>-</v>
      </c>
      <c r="R2131" s="87" t="str">
        <f t="shared" si="599"/>
        <v>-</v>
      </c>
      <c r="S2131" s="29">
        <v>2851</v>
      </c>
      <c r="T2131" s="13">
        <v>2707</v>
      </c>
      <c r="U2131" s="10">
        <f t="shared" si="600"/>
        <v>144</v>
      </c>
      <c r="V2131" s="87">
        <f t="shared" si="601"/>
        <v>5.3195419283339493</v>
      </c>
      <c r="W2131" s="88" t="s">
        <v>5353</v>
      </c>
      <c r="X2131" s="89">
        <v>854</v>
      </c>
      <c r="Y2131" s="89">
        <v>750</v>
      </c>
      <c r="Z2131" s="10">
        <f t="shared" si="602"/>
        <v>104</v>
      </c>
      <c r="AA2131" s="87">
        <f t="shared" si="603"/>
        <v>13.866666666666665</v>
      </c>
      <c r="AB2131" s="90" t="s">
        <v>5441</v>
      </c>
      <c r="AC2131" s="89">
        <v>574</v>
      </c>
      <c r="AD2131" s="89">
        <v>524</v>
      </c>
      <c r="AE2131" s="10">
        <f t="shared" si="604"/>
        <v>50</v>
      </c>
      <c r="AF2131" s="11">
        <f t="shared" si="605"/>
        <v>9.5419847328244281</v>
      </c>
      <c r="AG2131" s="91" t="s">
        <v>5389</v>
      </c>
      <c r="AH2131" s="89">
        <v>558</v>
      </c>
      <c r="AI2131" s="89">
        <v>576</v>
      </c>
      <c r="AJ2131" s="10">
        <f t="shared" si="606"/>
        <v>-18</v>
      </c>
      <c r="AK2131" s="87">
        <f t="shared" si="607"/>
        <v>-3.125</v>
      </c>
      <c r="AL2131" s="90" t="s">
        <v>5335</v>
      </c>
      <c r="AM2131" s="89">
        <v>324</v>
      </c>
      <c r="AN2131" s="89">
        <v>324</v>
      </c>
      <c r="AO2131" s="10">
        <f t="shared" si="608"/>
        <v>0</v>
      </c>
      <c r="AP2131" s="11">
        <f t="shared" si="609"/>
        <v>0</v>
      </c>
      <c r="AQ2131" s="91" t="s">
        <v>10427</v>
      </c>
      <c r="AR2131" s="89">
        <v>300</v>
      </c>
      <c r="AS2131" s="89">
        <v>300</v>
      </c>
      <c r="AT2131" s="10">
        <f t="shared" si="610"/>
        <v>0</v>
      </c>
      <c r="AU2131" s="87">
        <f t="shared" si="611"/>
        <v>0</v>
      </c>
      <c r="AV2131" s="19" t="s">
        <v>10428</v>
      </c>
    </row>
    <row r="2132" spans="3:48" ht="50.1" customHeight="1">
      <c r="C2132" s="5"/>
      <c r="D2132" s="64" t="s">
        <v>4192</v>
      </c>
      <c r="E2132" s="65" t="s">
        <v>5285</v>
      </c>
      <c r="F2132" s="67" t="s">
        <v>4193</v>
      </c>
      <c r="G2132" s="29">
        <v>10798</v>
      </c>
      <c r="H2132" s="13">
        <v>11062</v>
      </c>
      <c r="I2132" s="10">
        <f t="shared" si="594"/>
        <v>-264</v>
      </c>
      <c r="J2132" s="87">
        <f t="shared" si="595"/>
        <v>-2.3865485445669861</v>
      </c>
      <c r="K2132" s="29">
        <v>4096</v>
      </c>
      <c r="L2132" s="13">
        <v>4490</v>
      </c>
      <c r="M2132" s="10">
        <f t="shared" si="596"/>
        <v>-394</v>
      </c>
      <c r="N2132" s="87">
        <f t="shared" si="597"/>
        <v>-8.7750556792873056</v>
      </c>
      <c r="O2132" s="29">
        <v>366</v>
      </c>
      <c r="P2132" s="13">
        <v>365</v>
      </c>
      <c r="Q2132" s="10">
        <f t="shared" si="598"/>
        <v>1</v>
      </c>
      <c r="R2132" s="87">
        <f t="shared" si="599"/>
        <v>0.27397260273972601</v>
      </c>
      <c r="S2132" s="29">
        <v>6337</v>
      </c>
      <c r="T2132" s="13">
        <v>6207</v>
      </c>
      <c r="U2132" s="10">
        <f t="shared" si="600"/>
        <v>130</v>
      </c>
      <c r="V2132" s="87">
        <f t="shared" si="601"/>
        <v>2.0944095376188172</v>
      </c>
      <c r="W2132" s="88" t="s">
        <v>5517</v>
      </c>
      <c r="X2132" s="89">
        <v>2729</v>
      </c>
      <c r="Y2132" s="89">
        <v>2740</v>
      </c>
      <c r="Z2132" s="10">
        <f t="shared" si="602"/>
        <v>-11</v>
      </c>
      <c r="AA2132" s="87">
        <f t="shared" si="603"/>
        <v>-0.40145985401459855</v>
      </c>
      <c r="AB2132" s="90" t="s">
        <v>6092</v>
      </c>
      <c r="AC2132" s="89">
        <v>1098</v>
      </c>
      <c r="AD2132" s="89">
        <v>1189</v>
      </c>
      <c r="AE2132" s="10">
        <f t="shared" si="604"/>
        <v>-91</v>
      </c>
      <c r="AF2132" s="11">
        <f t="shared" si="605"/>
        <v>-7.653490328006729</v>
      </c>
      <c r="AG2132" s="91" t="s">
        <v>5412</v>
      </c>
      <c r="AH2132" s="89">
        <v>770</v>
      </c>
      <c r="AI2132" s="89">
        <v>558</v>
      </c>
      <c r="AJ2132" s="10">
        <f t="shared" si="606"/>
        <v>212</v>
      </c>
      <c r="AK2132" s="87">
        <f t="shared" si="607"/>
        <v>37.992831541218635</v>
      </c>
      <c r="AL2132" s="90" t="s">
        <v>5335</v>
      </c>
      <c r="AM2132" s="89">
        <v>755</v>
      </c>
      <c r="AN2132" s="89">
        <v>755</v>
      </c>
      <c r="AO2132" s="10">
        <f t="shared" si="608"/>
        <v>0</v>
      </c>
      <c r="AP2132" s="11">
        <f t="shared" si="609"/>
        <v>0</v>
      </c>
      <c r="AQ2132" s="91" t="s">
        <v>7622</v>
      </c>
      <c r="AR2132" s="89">
        <v>644</v>
      </c>
      <c r="AS2132" s="89">
        <v>643</v>
      </c>
      <c r="AT2132" s="10">
        <f t="shared" si="610"/>
        <v>1</v>
      </c>
      <c r="AU2132" s="87">
        <f t="shared" si="611"/>
        <v>0.15552099533437014</v>
      </c>
      <c r="AV2132" s="19" t="s">
        <v>10429</v>
      </c>
    </row>
    <row r="2133" spans="3:48" ht="50.1" customHeight="1">
      <c r="C2133" s="5"/>
      <c r="D2133" s="64" t="s">
        <v>4194</v>
      </c>
      <c r="E2133" s="65" t="s">
        <v>5285</v>
      </c>
      <c r="F2133" s="67" t="s">
        <v>4195</v>
      </c>
      <c r="G2133" s="29">
        <v>1337</v>
      </c>
      <c r="H2133" s="13">
        <v>1386</v>
      </c>
      <c r="I2133" s="10">
        <f t="shared" si="594"/>
        <v>-49</v>
      </c>
      <c r="J2133" s="87">
        <f t="shared" si="595"/>
        <v>-3.535353535353535</v>
      </c>
      <c r="K2133" s="29">
        <v>0</v>
      </c>
      <c r="L2133" s="13">
        <v>0</v>
      </c>
      <c r="M2133" s="10" t="str">
        <f t="shared" si="596"/>
        <v>-</v>
      </c>
      <c r="N2133" s="87" t="str">
        <f t="shared" si="597"/>
        <v>-</v>
      </c>
      <c r="O2133" s="29">
        <v>0</v>
      </c>
      <c r="P2133" s="13">
        <v>0</v>
      </c>
      <c r="Q2133" s="10" t="str">
        <f t="shared" si="598"/>
        <v>-</v>
      </c>
      <c r="R2133" s="87" t="str">
        <f t="shared" si="599"/>
        <v>-</v>
      </c>
      <c r="S2133" s="29">
        <v>1337</v>
      </c>
      <c r="T2133" s="13">
        <v>1386</v>
      </c>
      <c r="U2133" s="10">
        <f t="shared" si="600"/>
        <v>-49</v>
      </c>
      <c r="V2133" s="87">
        <f t="shared" si="601"/>
        <v>-3.535353535353535</v>
      </c>
      <c r="W2133" s="88" t="s">
        <v>10430</v>
      </c>
      <c r="X2133" s="89">
        <v>1336.71</v>
      </c>
      <c r="Y2133" s="89">
        <v>1385.7</v>
      </c>
      <c r="Z2133" s="10">
        <f t="shared" si="602"/>
        <v>-48.990000000000009</v>
      </c>
      <c r="AA2133" s="87">
        <f t="shared" si="603"/>
        <v>-3.535397272136827</v>
      </c>
      <c r="AB2133" s="90" t="s">
        <v>11071</v>
      </c>
      <c r="AC2133" s="89" t="s">
        <v>11071</v>
      </c>
      <c r="AD2133" s="89" t="s">
        <v>5344</v>
      </c>
      <c r="AE2133" s="10" t="str">
        <f t="shared" si="604"/>
        <v>-</v>
      </c>
      <c r="AF2133" s="11" t="str">
        <f t="shared" si="605"/>
        <v>-</v>
      </c>
      <c r="AG2133" s="91" t="s">
        <v>11071</v>
      </c>
      <c r="AH2133" s="89" t="s">
        <v>11071</v>
      </c>
      <c r="AI2133" s="89" t="s">
        <v>5344</v>
      </c>
      <c r="AJ2133" s="10" t="str">
        <f t="shared" si="606"/>
        <v>-</v>
      </c>
      <c r="AK2133" s="87" t="str">
        <f t="shared" si="607"/>
        <v>-</v>
      </c>
      <c r="AL2133" s="90" t="s">
        <v>11071</v>
      </c>
      <c r="AM2133" s="89" t="s">
        <v>11071</v>
      </c>
      <c r="AN2133" s="89" t="s">
        <v>5344</v>
      </c>
      <c r="AO2133" s="10" t="str">
        <f t="shared" si="608"/>
        <v>-</v>
      </c>
      <c r="AP2133" s="11" t="str">
        <f t="shared" si="609"/>
        <v>-</v>
      </c>
      <c r="AQ2133" s="91" t="s">
        <v>11071</v>
      </c>
      <c r="AR2133" s="89" t="s">
        <v>5344</v>
      </c>
      <c r="AS2133" s="89" t="s">
        <v>5344</v>
      </c>
      <c r="AT2133" s="10" t="str">
        <f t="shared" si="610"/>
        <v>-</v>
      </c>
      <c r="AU2133" s="87" t="str">
        <f t="shared" si="611"/>
        <v>-</v>
      </c>
      <c r="AV2133" s="15"/>
    </row>
    <row r="2134" spans="3:48" ht="50.1" customHeight="1">
      <c r="C2134" s="5"/>
      <c r="D2134" s="64" t="s">
        <v>4196</v>
      </c>
      <c r="E2134" s="65" t="s">
        <v>5285</v>
      </c>
      <c r="F2134" s="67" t="s">
        <v>4197</v>
      </c>
      <c r="G2134" s="29">
        <v>12804</v>
      </c>
      <c r="H2134" s="13">
        <v>12449</v>
      </c>
      <c r="I2134" s="10">
        <f t="shared" si="594"/>
        <v>355</v>
      </c>
      <c r="J2134" s="87">
        <f t="shared" si="595"/>
        <v>2.8516346694513617</v>
      </c>
      <c r="K2134" s="29">
        <v>144</v>
      </c>
      <c r="L2134" s="13">
        <v>136</v>
      </c>
      <c r="M2134" s="10">
        <f t="shared" si="596"/>
        <v>8</v>
      </c>
      <c r="N2134" s="87">
        <f t="shared" si="597"/>
        <v>5.8823529411764701</v>
      </c>
      <c r="O2134" s="29">
        <v>0</v>
      </c>
      <c r="P2134" s="13">
        <v>0</v>
      </c>
      <c r="Q2134" s="10" t="str">
        <f t="shared" si="598"/>
        <v>-</v>
      </c>
      <c r="R2134" s="87" t="str">
        <f t="shared" si="599"/>
        <v>-</v>
      </c>
      <c r="S2134" s="29">
        <v>12661</v>
      </c>
      <c r="T2134" s="13">
        <v>12313</v>
      </c>
      <c r="U2134" s="10">
        <f t="shared" si="600"/>
        <v>348</v>
      </c>
      <c r="V2134" s="87">
        <f t="shared" si="601"/>
        <v>2.8262811662470559</v>
      </c>
      <c r="W2134" s="88" t="s">
        <v>7031</v>
      </c>
      <c r="X2134" s="89">
        <v>12191</v>
      </c>
      <c r="Y2134" s="89">
        <v>12041</v>
      </c>
      <c r="Z2134" s="10">
        <f t="shared" si="602"/>
        <v>150</v>
      </c>
      <c r="AA2134" s="87">
        <f t="shared" si="603"/>
        <v>1.2457437089942696</v>
      </c>
      <c r="AB2134" s="90" t="s">
        <v>10431</v>
      </c>
      <c r="AC2134" s="89">
        <v>285</v>
      </c>
      <c r="AD2134" s="89">
        <v>90</v>
      </c>
      <c r="AE2134" s="10">
        <f t="shared" si="604"/>
        <v>195</v>
      </c>
      <c r="AF2134" s="11">
        <f t="shared" si="605"/>
        <v>216.66666666666666</v>
      </c>
      <c r="AG2134" s="91" t="s">
        <v>10432</v>
      </c>
      <c r="AH2134" s="89">
        <v>180</v>
      </c>
      <c r="AI2134" s="89">
        <v>177</v>
      </c>
      <c r="AJ2134" s="10">
        <f t="shared" si="606"/>
        <v>3</v>
      </c>
      <c r="AK2134" s="87">
        <f t="shared" si="607"/>
        <v>1.6949152542372881</v>
      </c>
      <c r="AL2134" s="90" t="s">
        <v>10433</v>
      </c>
      <c r="AM2134" s="89">
        <v>4</v>
      </c>
      <c r="AN2134" s="89">
        <v>5</v>
      </c>
      <c r="AO2134" s="10">
        <f t="shared" si="608"/>
        <v>-1</v>
      </c>
      <c r="AP2134" s="11">
        <f t="shared" si="609"/>
        <v>-20</v>
      </c>
      <c r="AQ2134" s="91" t="s">
        <v>11071</v>
      </c>
      <c r="AR2134" s="89" t="s">
        <v>5344</v>
      </c>
      <c r="AS2134" s="89" t="s">
        <v>5344</v>
      </c>
      <c r="AT2134" s="10" t="str">
        <f t="shared" si="610"/>
        <v>-</v>
      </c>
      <c r="AU2134" s="87" t="str">
        <f t="shared" si="611"/>
        <v>-</v>
      </c>
      <c r="AV2134" s="15"/>
    </row>
    <row r="2135" spans="3:48" ht="50.1" customHeight="1">
      <c r="C2135" s="5"/>
      <c r="D2135" s="64" t="s">
        <v>4198</v>
      </c>
      <c r="E2135" s="65" t="s">
        <v>5285</v>
      </c>
      <c r="F2135" s="67" t="s">
        <v>4199</v>
      </c>
      <c r="G2135" s="29">
        <v>592</v>
      </c>
      <c r="H2135" s="13">
        <v>562</v>
      </c>
      <c r="I2135" s="10">
        <f t="shared" si="594"/>
        <v>30</v>
      </c>
      <c r="J2135" s="87">
        <f t="shared" si="595"/>
        <v>5.3380782918149468</v>
      </c>
      <c r="K2135" s="29">
        <v>0</v>
      </c>
      <c r="L2135" s="13">
        <v>0</v>
      </c>
      <c r="M2135" s="10" t="str">
        <f t="shared" si="596"/>
        <v>-</v>
      </c>
      <c r="N2135" s="87" t="str">
        <f t="shared" si="597"/>
        <v>-</v>
      </c>
      <c r="O2135" s="29">
        <v>0</v>
      </c>
      <c r="P2135" s="13">
        <v>0</v>
      </c>
      <c r="Q2135" s="10" t="str">
        <f t="shared" si="598"/>
        <v>-</v>
      </c>
      <c r="R2135" s="87" t="str">
        <f t="shared" si="599"/>
        <v>-</v>
      </c>
      <c r="S2135" s="29">
        <v>592</v>
      </c>
      <c r="T2135" s="13">
        <v>562</v>
      </c>
      <c r="U2135" s="10">
        <f t="shared" si="600"/>
        <v>30</v>
      </c>
      <c r="V2135" s="87">
        <f t="shared" si="601"/>
        <v>5.3380782918149468</v>
      </c>
      <c r="W2135" s="88" t="s">
        <v>8944</v>
      </c>
      <c r="X2135" s="89">
        <v>591.6</v>
      </c>
      <c r="Y2135" s="89">
        <v>561.6</v>
      </c>
      <c r="Z2135" s="10">
        <f t="shared" si="602"/>
        <v>30</v>
      </c>
      <c r="AA2135" s="87">
        <f t="shared" si="603"/>
        <v>5.3418803418803416</v>
      </c>
      <c r="AB2135" s="90" t="s">
        <v>11071</v>
      </c>
      <c r="AC2135" s="89" t="s">
        <v>11071</v>
      </c>
      <c r="AD2135" s="89" t="s">
        <v>5344</v>
      </c>
      <c r="AE2135" s="10" t="str">
        <f t="shared" si="604"/>
        <v>-</v>
      </c>
      <c r="AF2135" s="11" t="str">
        <f t="shared" si="605"/>
        <v>-</v>
      </c>
      <c r="AG2135" s="91" t="s">
        <v>11071</v>
      </c>
      <c r="AH2135" s="89" t="s">
        <v>11071</v>
      </c>
      <c r="AI2135" s="89" t="s">
        <v>5344</v>
      </c>
      <c r="AJ2135" s="10" t="str">
        <f t="shared" si="606"/>
        <v>-</v>
      </c>
      <c r="AK2135" s="87" t="str">
        <f t="shared" si="607"/>
        <v>-</v>
      </c>
      <c r="AL2135" s="90" t="s">
        <v>11071</v>
      </c>
      <c r="AM2135" s="89" t="s">
        <v>11071</v>
      </c>
      <c r="AN2135" s="89" t="s">
        <v>5344</v>
      </c>
      <c r="AO2135" s="10" t="str">
        <f t="shared" si="608"/>
        <v>-</v>
      </c>
      <c r="AP2135" s="11" t="str">
        <f t="shared" si="609"/>
        <v>-</v>
      </c>
      <c r="AQ2135" s="91" t="s">
        <v>11071</v>
      </c>
      <c r="AR2135" s="89" t="s">
        <v>5344</v>
      </c>
      <c r="AS2135" s="89" t="s">
        <v>5344</v>
      </c>
      <c r="AT2135" s="10" t="str">
        <f t="shared" si="610"/>
        <v>-</v>
      </c>
      <c r="AU2135" s="87" t="str">
        <f t="shared" si="611"/>
        <v>-</v>
      </c>
      <c r="AV2135" s="15"/>
    </row>
    <row r="2136" spans="3:48" ht="50.1" customHeight="1">
      <c r="C2136" s="5"/>
      <c r="D2136" s="64" t="s">
        <v>4200</v>
      </c>
      <c r="E2136" s="65" t="s">
        <v>5285</v>
      </c>
      <c r="F2136" s="67" t="s">
        <v>4201</v>
      </c>
      <c r="G2136" s="29">
        <v>47</v>
      </c>
      <c r="H2136" s="13">
        <v>49</v>
      </c>
      <c r="I2136" s="10">
        <f t="shared" si="594"/>
        <v>-2</v>
      </c>
      <c r="J2136" s="87">
        <f t="shared" si="595"/>
        <v>-4.0816326530612246</v>
      </c>
      <c r="K2136" s="29">
        <v>0</v>
      </c>
      <c r="L2136" s="13">
        <v>0</v>
      </c>
      <c r="M2136" s="10" t="str">
        <f t="shared" si="596"/>
        <v>-</v>
      </c>
      <c r="N2136" s="87" t="str">
        <f t="shared" si="597"/>
        <v>-</v>
      </c>
      <c r="O2136" s="29">
        <v>0</v>
      </c>
      <c r="P2136" s="13">
        <v>0</v>
      </c>
      <c r="Q2136" s="10" t="str">
        <f t="shared" si="598"/>
        <v>-</v>
      </c>
      <c r="R2136" s="87" t="str">
        <f t="shared" si="599"/>
        <v>-</v>
      </c>
      <c r="S2136" s="29">
        <v>47</v>
      </c>
      <c r="T2136" s="13">
        <v>49</v>
      </c>
      <c r="U2136" s="10">
        <f t="shared" si="600"/>
        <v>-2</v>
      </c>
      <c r="V2136" s="87">
        <f t="shared" si="601"/>
        <v>-4.0816326530612246</v>
      </c>
      <c r="W2136" s="88" t="s">
        <v>10434</v>
      </c>
      <c r="X2136" s="89">
        <v>47.087000000000003</v>
      </c>
      <c r="Y2136" s="89">
        <v>48.679000000000002</v>
      </c>
      <c r="Z2136" s="10">
        <f t="shared" si="602"/>
        <v>-1.5919999999999987</v>
      </c>
      <c r="AA2136" s="87">
        <f t="shared" si="603"/>
        <v>-3.2704040756794486</v>
      </c>
      <c r="AB2136" s="90" t="s">
        <v>11071</v>
      </c>
      <c r="AC2136" s="89" t="s">
        <v>11071</v>
      </c>
      <c r="AD2136" s="89" t="s">
        <v>5344</v>
      </c>
      <c r="AE2136" s="10" t="str">
        <f t="shared" si="604"/>
        <v>-</v>
      </c>
      <c r="AF2136" s="11" t="str">
        <f t="shared" si="605"/>
        <v>-</v>
      </c>
      <c r="AG2136" s="91" t="s">
        <v>11071</v>
      </c>
      <c r="AH2136" s="89" t="s">
        <v>11071</v>
      </c>
      <c r="AI2136" s="89" t="s">
        <v>5344</v>
      </c>
      <c r="AJ2136" s="10" t="str">
        <f t="shared" si="606"/>
        <v>-</v>
      </c>
      <c r="AK2136" s="87" t="str">
        <f t="shared" si="607"/>
        <v>-</v>
      </c>
      <c r="AL2136" s="90" t="s">
        <v>11071</v>
      </c>
      <c r="AM2136" s="89" t="s">
        <v>11071</v>
      </c>
      <c r="AN2136" s="89" t="s">
        <v>5344</v>
      </c>
      <c r="AO2136" s="10" t="str">
        <f t="shared" si="608"/>
        <v>-</v>
      </c>
      <c r="AP2136" s="11" t="str">
        <f t="shared" si="609"/>
        <v>-</v>
      </c>
      <c r="AQ2136" s="91" t="s">
        <v>11071</v>
      </c>
      <c r="AR2136" s="89" t="s">
        <v>5344</v>
      </c>
      <c r="AS2136" s="89" t="s">
        <v>5344</v>
      </c>
      <c r="AT2136" s="10" t="str">
        <f t="shared" si="610"/>
        <v>-</v>
      </c>
      <c r="AU2136" s="87" t="str">
        <f t="shared" si="611"/>
        <v>-</v>
      </c>
      <c r="AV2136" s="15"/>
    </row>
    <row r="2137" spans="3:48" ht="50.1" customHeight="1">
      <c r="C2137" s="5"/>
      <c r="D2137" s="64" t="s">
        <v>4202</v>
      </c>
      <c r="E2137" s="65" t="s">
        <v>5285</v>
      </c>
      <c r="F2137" s="67" t="s">
        <v>4203</v>
      </c>
      <c r="G2137" s="29">
        <v>28</v>
      </c>
      <c r="H2137" s="13">
        <v>24</v>
      </c>
      <c r="I2137" s="10">
        <f t="shared" si="594"/>
        <v>4</v>
      </c>
      <c r="J2137" s="87">
        <f t="shared" si="595"/>
        <v>16.666666666666664</v>
      </c>
      <c r="K2137" s="29">
        <v>0</v>
      </c>
      <c r="L2137" s="13">
        <v>0</v>
      </c>
      <c r="M2137" s="10" t="str">
        <f t="shared" si="596"/>
        <v>-</v>
      </c>
      <c r="N2137" s="87" t="str">
        <f t="shared" si="597"/>
        <v>-</v>
      </c>
      <c r="O2137" s="29">
        <v>0</v>
      </c>
      <c r="P2137" s="13">
        <v>0</v>
      </c>
      <c r="Q2137" s="10" t="str">
        <f t="shared" si="598"/>
        <v>-</v>
      </c>
      <c r="R2137" s="87" t="str">
        <f t="shared" si="599"/>
        <v>-</v>
      </c>
      <c r="S2137" s="29">
        <v>28</v>
      </c>
      <c r="T2137" s="13">
        <v>24</v>
      </c>
      <c r="U2137" s="10">
        <f t="shared" si="600"/>
        <v>4</v>
      </c>
      <c r="V2137" s="87">
        <f t="shared" si="601"/>
        <v>16.666666666666664</v>
      </c>
      <c r="W2137" s="88" t="s">
        <v>10369</v>
      </c>
      <c r="X2137" s="89">
        <v>18</v>
      </c>
      <c r="Y2137" s="89">
        <v>14</v>
      </c>
      <c r="Z2137" s="10">
        <f t="shared" si="602"/>
        <v>4</v>
      </c>
      <c r="AA2137" s="87">
        <f t="shared" si="603"/>
        <v>28.571428571428569</v>
      </c>
      <c r="AB2137" s="90" t="s">
        <v>10435</v>
      </c>
      <c r="AC2137" s="89">
        <v>10</v>
      </c>
      <c r="AD2137" s="89">
        <v>10</v>
      </c>
      <c r="AE2137" s="10">
        <f t="shared" si="604"/>
        <v>0</v>
      </c>
      <c r="AF2137" s="11">
        <f t="shared" si="605"/>
        <v>0</v>
      </c>
      <c r="AG2137" s="91" t="s">
        <v>11071</v>
      </c>
      <c r="AH2137" s="89" t="s">
        <v>11071</v>
      </c>
      <c r="AI2137" s="89" t="s">
        <v>5344</v>
      </c>
      <c r="AJ2137" s="10" t="str">
        <f t="shared" si="606"/>
        <v>-</v>
      </c>
      <c r="AK2137" s="87" t="str">
        <f t="shared" si="607"/>
        <v>-</v>
      </c>
      <c r="AL2137" s="90" t="s">
        <v>11071</v>
      </c>
      <c r="AM2137" s="89" t="s">
        <v>11071</v>
      </c>
      <c r="AN2137" s="89" t="s">
        <v>5344</v>
      </c>
      <c r="AO2137" s="10" t="str">
        <f t="shared" si="608"/>
        <v>-</v>
      </c>
      <c r="AP2137" s="11" t="str">
        <f t="shared" si="609"/>
        <v>-</v>
      </c>
      <c r="AQ2137" s="91" t="s">
        <v>11071</v>
      </c>
      <c r="AR2137" s="89" t="s">
        <v>5344</v>
      </c>
      <c r="AS2137" s="89" t="s">
        <v>5344</v>
      </c>
      <c r="AT2137" s="10" t="str">
        <f t="shared" si="610"/>
        <v>-</v>
      </c>
      <c r="AU2137" s="87" t="str">
        <f t="shared" si="611"/>
        <v>-</v>
      </c>
      <c r="AV2137" s="15"/>
    </row>
    <row r="2138" spans="3:48" ht="50.1" customHeight="1">
      <c r="C2138" s="5"/>
      <c r="D2138" s="64" t="s">
        <v>4204</v>
      </c>
      <c r="E2138" s="65" t="s">
        <v>5285</v>
      </c>
      <c r="F2138" s="67" t="s">
        <v>4205</v>
      </c>
      <c r="G2138" s="29">
        <v>80</v>
      </c>
      <c r="H2138" s="13">
        <v>80</v>
      </c>
      <c r="I2138" s="10">
        <f t="shared" si="594"/>
        <v>0</v>
      </c>
      <c r="J2138" s="87">
        <f t="shared" si="595"/>
        <v>0</v>
      </c>
      <c r="K2138" s="29">
        <v>0</v>
      </c>
      <c r="L2138" s="13">
        <v>0</v>
      </c>
      <c r="M2138" s="10" t="str">
        <f t="shared" si="596"/>
        <v>-</v>
      </c>
      <c r="N2138" s="87" t="str">
        <f t="shared" si="597"/>
        <v>-</v>
      </c>
      <c r="O2138" s="29">
        <v>0</v>
      </c>
      <c r="P2138" s="13">
        <v>0</v>
      </c>
      <c r="Q2138" s="10" t="str">
        <f t="shared" si="598"/>
        <v>-</v>
      </c>
      <c r="R2138" s="87" t="str">
        <f t="shared" si="599"/>
        <v>-</v>
      </c>
      <c r="S2138" s="29">
        <v>80</v>
      </c>
      <c r="T2138" s="13">
        <v>80</v>
      </c>
      <c r="U2138" s="10">
        <f t="shared" si="600"/>
        <v>0</v>
      </c>
      <c r="V2138" s="87">
        <f t="shared" si="601"/>
        <v>0</v>
      </c>
      <c r="W2138" s="88" t="s">
        <v>5937</v>
      </c>
      <c r="X2138" s="89">
        <v>80</v>
      </c>
      <c r="Y2138" s="89">
        <v>80</v>
      </c>
      <c r="Z2138" s="10">
        <f t="shared" si="602"/>
        <v>0</v>
      </c>
      <c r="AA2138" s="87">
        <f t="shared" si="603"/>
        <v>0</v>
      </c>
      <c r="AB2138" s="90" t="s">
        <v>11071</v>
      </c>
      <c r="AC2138" s="89" t="s">
        <v>11071</v>
      </c>
      <c r="AD2138" s="89" t="s">
        <v>5344</v>
      </c>
      <c r="AE2138" s="10" t="str">
        <f t="shared" si="604"/>
        <v>-</v>
      </c>
      <c r="AF2138" s="11" t="str">
        <f t="shared" si="605"/>
        <v>-</v>
      </c>
      <c r="AG2138" s="91" t="s">
        <v>11071</v>
      </c>
      <c r="AH2138" s="89" t="s">
        <v>11071</v>
      </c>
      <c r="AI2138" s="89" t="s">
        <v>5344</v>
      </c>
      <c r="AJ2138" s="10" t="str">
        <f t="shared" si="606"/>
        <v>-</v>
      </c>
      <c r="AK2138" s="87" t="str">
        <f t="shared" si="607"/>
        <v>-</v>
      </c>
      <c r="AL2138" s="90" t="s">
        <v>11071</v>
      </c>
      <c r="AM2138" s="89" t="s">
        <v>11071</v>
      </c>
      <c r="AN2138" s="89" t="s">
        <v>5344</v>
      </c>
      <c r="AO2138" s="10" t="str">
        <f t="shared" si="608"/>
        <v>-</v>
      </c>
      <c r="AP2138" s="11" t="str">
        <f t="shared" si="609"/>
        <v>-</v>
      </c>
      <c r="AQ2138" s="91" t="s">
        <v>11071</v>
      </c>
      <c r="AR2138" s="89" t="s">
        <v>5344</v>
      </c>
      <c r="AS2138" s="89" t="s">
        <v>5344</v>
      </c>
      <c r="AT2138" s="10" t="str">
        <f t="shared" si="610"/>
        <v>-</v>
      </c>
      <c r="AU2138" s="87" t="str">
        <f t="shared" si="611"/>
        <v>-</v>
      </c>
      <c r="AV2138" s="15"/>
    </row>
    <row r="2139" spans="3:48" ht="50.1" customHeight="1">
      <c r="C2139" s="5"/>
      <c r="D2139" s="64" t="s">
        <v>4206</v>
      </c>
      <c r="E2139" s="65" t="s">
        <v>5285</v>
      </c>
      <c r="F2139" s="67" t="s">
        <v>4207</v>
      </c>
      <c r="G2139" s="29">
        <v>76</v>
      </c>
      <c r="H2139" s="13">
        <v>80</v>
      </c>
      <c r="I2139" s="10">
        <f t="shared" si="594"/>
        <v>-4</v>
      </c>
      <c r="J2139" s="87">
        <f t="shared" si="595"/>
        <v>-5</v>
      </c>
      <c r="K2139" s="29">
        <v>76</v>
      </c>
      <c r="L2139" s="13">
        <v>80</v>
      </c>
      <c r="M2139" s="10">
        <f t="shared" si="596"/>
        <v>-4</v>
      </c>
      <c r="N2139" s="87">
        <f t="shared" si="597"/>
        <v>-5</v>
      </c>
      <c r="O2139" s="29">
        <v>0</v>
      </c>
      <c r="P2139" s="13">
        <v>0</v>
      </c>
      <c r="Q2139" s="10" t="str">
        <f t="shared" si="598"/>
        <v>-</v>
      </c>
      <c r="R2139" s="87" t="str">
        <f t="shared" si="599"/>
        <v>-</v>
      </c>
      <c r="S2139" s="29">
        <v>0</v>
      </c>
      <c r="T2139" s="13">
        <v>0</v>
      </c>
      <c r="U2139" s="10" t="str">
        <f t="shared" si="600"/>
        <v>-</v>
      </c>
      <c r="V2139" s="87" t="str">
        <f t="shared" si="601"/>
        <v>-</v>
      </c>
      <c r="W2139" s="88" t="s">
        <v>11071</v>
      </c>
      <c r="X2139" s="89" t="s">
        <v>11071</v>
      </c>
      <c r="Y2139" s="89" t="s">
        <v>5344</v>
      </c>
      <c r="Z2139" s="10" t="str">
        <f t="shared" si="602"/>
        <v>-</v>
      </c>
      <c r="AA2139" s="87" t="str">
        <f t="shared" si="603"/>
        <v>-</v>
      </c>
      <c r="AB2139" s="90" t="s">
        <v>11071</v>
      </c>
      <c r="AC2139" s="89" t="s">
        <v>11071</v>
      </c>
      <c r="AD2139" s="89" t="s">
        <v>5344</v>
      </c>
      <c r="AE2139" s="10" t="str">
        <f t="shared" si="604"/>
        <v>-</v>
      </c>
      <c r="AF2139" s="11" t="str">
        <f t="shared" si="605"/>
        <v>-</v>
      </c>
      <c r="AG2139" s="91" t="s">
        <v>11071</v>
      </c>
      <c r="AH2139" s="89" t="s">
        <v>11071</v>
      </c>
      <c r="AI2139" s="89" t="s">
        <v>5344</v>
      </c>
      <c r="AJ2139" s="10" t="str">
        <f t="shared" si="606"/>
        <v>-</v>
      </c>
      <c r="AK2139" s="87" t="str">
        <f t="shared" si="607"/>
        <v>-</v>
      </c>
      <c r="AL2139" s="90" t="s">
        <v>11071</v>
      </c>
      <c r="AM2139" s="89" t="s">
        <v>11071</v>
      </c>
      <c r="AN2139" s="89" t="s">
        <v>5344</v>
      </c>
      <c r="AO2139" s="10" t="str">
        <f t="shared" si="608"/>
        <v>-</v>
      </c>
      <c r="AP2139" s="11" t="str">
        <f t="shared" si="609"/>
        <v>-</v>
      </c>
      <c r="AQ2139" s="91" t="s">
        <v>11071</v>
      </c>
      <c r="AR2139" s="89" t="s">
        <v>5344</v>
      </c>
      <c r="AS2139" s="89" t="s">
        <v>5344</v>
      </c>
      <c r="AT2139" s="10" t="str">
        <f t="shared" si="610"/>
        <v>-</v>
      </c>
      <c r="AU2139" s="87" t="str">
        <f t="shared" si="611"/>
        <v>-</v>
      </c>
      <c r="AV2139" s="15"/>
    </row>
    <row r="2140" spans="3:48" ht="50.1" customHeight="1">
      <c r="C2140" s="5"/>
      <c r="D2140" s="64" t="s">
        <v>4208</v>
      </c>
      <c r="E2140" s="65" t="s">
        <v>5285</v>
      </c>
      <c r="F2140" s="67" t="s">
        <v>4209</v>
      </c>
      <c r="G2140" s="29">
        <v>1052</v>
      </c>
      <c r="H2140" s="13">
        <v>1022</v>
      </c>
      <c r="I2140" s="10">
        <f t="shared" si="594"/>
        <v>30</v>
      </c>
      <c r="J2140" s="87">
        <f t="shared" si="595"/>
        <v>2.9354207436399218</v>
      </c>
      <c r="K2140" s="29">
        <v>0</v>
      </c>
      <c r="L2140" s="13">
        <v>0</v>
      </c>
      <c r="M2140" s="10" t="str">
        <f t="shared" si="596"/>
        <v>-</v>
      </c>
      <c r="N2140" s="87" t="str">
        <f t="shared" si="597"/>
        <v>-</v>
      </c>
      <c r="O2140" s="29">
        <v>0</v>
      </c>
      <c r="P2140" s="13">
        <v>0</v>
      </c>
      <c r="Q2140" s="10" t="str">
        <f t="shared" si="598"/>
        <v>-</v>
      </c>
      <c r="R2140" s="87" t="str">
        <f t="shared" si="599"/>
        <v>-</v>
      </c>
      <c r="S2140" s="29">
        <v>1052</v>
      </c>
      <c r="T2140" s="13">
        <v>1022</v>
      </c>
      <c r="U2140" s="10">
        <f t="shared" si="600"/>
        <v>30</v>
      </c>
      <c r="V2140" s="87">
        <f t="shared" si="601"/>
        <v>2.9354207436399218</v>
      </c>
      <c r="W2140" s="88" t="s">
        <v>8944</v>
      </c>
      <c r="X2140" s="89">
        <v>1052</v>
      </c>
      <c r="Y2140" s="89">
        <v>1022</v>
      </c>
      <c r="Z2140" s="10">
        <f t="shared" si="602"/>
        <v>30</v>
      </c>
      <c r="AA2140" s="87">
        <f t="shared" si="603"/>
        <v>2.9354207436399218</v>
      </c>
      <c r="AB2140" s="90" t="s">
        <v>11071</v>
      </c>
      <c r="AC2140" s="89" t="s">
        <v>11071</v>
      </c>
      <c r="AD2140" s="89" t="s">
        <v>5344</v>
      </c>
      <c r="AE2140" s="10" t="str">
        <f t="shared" si="604"/>
        <v>-</v>
      </c>
      <c r="AF2140" s="11" t="str">
        <f t="shared" si="605"/>
        <v>-</v>
      </c>
      <c r="AG2140" s="91" t="s">
        <v>11071</v>
      </c>
      <c r="AH2140" s="89" t="s">
        <v>11071</v>
      </c>
      <c r="AI2140" s="89" t="s">
        <v>5344</v>
      </c>
      <c r="AJ2140" s="10" t="str">
        <f t="shared" si="606"/>
        <v>-</v>
      </c>
      <c r="AK2140" s="87" t="str">
        <f t="shared" si="607"/>
        <v>-</v>
      </c>
      <c r="AL2140" s="90" t="s">
        <v>11071</v>
      </c>
      <c r="AM2140" s="89" t="s">
        <v>11071</v>
      </c>
      <c r="AN2140" s="89" t="s">
        <v>5344</v>
      </c>
      <c r="AO2140" s="10" t="str">
        <f t="shared" si="608"/>
        <v>-</v>
      </c>
      <c r="AP2140" s="11" t="str">
        <f t="shared" si="609"/>
        <v>-</v>
      </c>
      <c r="AQ2140" s="91" t="s">
        <v>11071</v>
      </c>
      <c r="AR2140" s="89" t="s">
        <v>5344</v>
      </c>
      <c r="AS2140" s="89" t="s">
        <v>5344</v>
      </c>
      <c r="AT2140" s="10" t="str">
        <f t="shared" si="610"/>
        <v>-</v>
      </c>
      <c r="AU2140" s="87" t="str">
        <f t="shared" si="611"/>
        <v>-</v>
      </c>
      <c r="AV2140" s="15"/>
    </row>
    <row r="2141" spans="3:48" ht="50.1" customHeight="1">
      <c r="C2141" s="5"/>
      <c r="D2141" s="64" t="s">
        <v>4210</v>
      </c>
      <c r="E2141" s="65" t="s">
        <v>5285</v>
      </c>
      <c r="F2141" s="67" t="s">
        <v>4211</v>
      </c>
      <c r="G2141" s="29">
        <v>382</v>
      </c>
      <c r="H2141" s="13">
        <v>382</v>
      </c>
      <c r="I2141" s="10">
        <f t="shared" si="594"/>
        <v>0</v>
      </c>
      <c r="J2141" s="87">
        <f t="shared" si="595"/>
        <v>0</v>
      </c>
      <c r="K2141" s="29">
        <v>0</v>
      </c>
      <c r="L2141" s="13">
        <v>0</v>
      </c>
      <c r="M2141" s="10" t="str">
        <f t="shared" si="596"/>
        <v>-</v>
      </c>
      <c r="N2141" s="87" t="str">
        <f t="shared" si="597"/>
        <v>-</v>
      </c>
      <c r="O2141" s="29">
        <v>0</v>
      </c>
      <c r="P2141" s="13">
        <v>0</v>
      </c>
      <c r="Q2141" s="10" t="str">
        <f t="shared" si="598"/>
        <v>-</v>
      </c>
      <c r="R2141" s="87" t="str">
        <f t="shared" si="599"/>
        <v>-</v>
      </c>
      <c r="S2141" s="29">
        <v>382</v>
      </c>
      <c r="T2141" s="13">
        <v>382</v>
      </c>
      <c r="U2141" s="10">
        <f t="shared" si="600"/>
        <v>0</v>
      </c>
      <c r="V2141" s="87">
        <f t="shared" si="601"/>
        <v>0</v>
      </c>
      <c r="W2141" s="88" t="s">
        <v>10436</v>
      </c>
      <c r="X2141" s="89">
        <v>381.68</v>
      </c>
      <c r="Y2141" s="89">
        <v>381.68</v>
      </c>
      <c r="Z2141" s="10">
        <f t="shared" si="602"/>
        <v>0</v>
      </c>
      <c r="AA2141" s="87">
        <f t="shared" si="603"/>
        <v>0</v>
      </c>
      <c r="AB2141" s="90" t="s">
        <v>11071</v>
      </c>
      <c r="AC2141" s="89" t="s">
        <v>11071</v>
      </c>
      <c r="AD2141" s="89" t="s">
        <v>5344</v>
      </c>
      <c r="AE2141" s="10" t="str">
        <f t="shared" si="604"/>
        <v>-</v>
      </c>
      <c r="AF2141" s="11" t="str">
        <f t="shared" si="605"/>
        <v>-</v>
      </c>
      <c r="AG2141" s="91" t="s">
        <v>11071</v>
      </c>
      <c r="AH2141" s="89" t="s">
        <v>11071</v>
      </c>
      <c r="AI2141" s="89" t="s">
        <v>5344</v>
      </c>
      <c r="AJ2141" s="10" t="str">
        <f t="shared" si="606"/>
        <v>-</v>
      </c>
      <c r="AK2141" s="87" t="str">
        <f t="shared" si="607"/>
        <v>-</v>
      </c>
      <c r="AL2141" s="90" t="s">
        <v>11071</v>
      </c>
      <c r="AM2141" s="89" t="s">
        <v>11071</v>
      </c>
      <c r="AN2141" s="89" t="s">
        <v>5344</v>
      </c>
      <c r="AO2141" s="10" t="str">
        <f t="shared" si="608"/>
        <v>-</v>
      </c>
      <c r="AP2141" s="11" t="str">
        <f t="shared" si="609"/>
        <v>-</v>
      </c>
      <c r="AQ2141" s="91" t="s">
        <v>11071</v>
      </c>
      <c r="AR2141" s="89" t="s">
        <v>5344</v>
      </c>
      <c r="AS2141" s="89" t="s">
        <v>5344</v>
      </c>
      <c r="AT2141" s="10" t="str">
        <f t="shared" si="610"/>
        <v>-</v>
      </c>
      <c r="AU2141" s="87" t="str">
        <f t="shared" si="611"/>
        <v>-</v>
      </c>
      <c r="AV2141" s="15"/>
    </row>
    <row r="2142" spans="3:48" ht="50.1" customHeight="1">
      <c r="C2142" s="5"/>
      <c r="D2142" s="64" t="s">
        <v>4212</v>
      </c>
      <c r="E2142" s="65" t="s">
        <v>5286</v>
      </c>
      <c r="F2142" s="67" t="s">
        <v>4213</v>
      </c>
      <c r="G2142" s="29">
        <v>10270</v>
      </c>
      <c r="H2142" s="13">
        <v>10150</v>
      </c>
      <c r="I2142" s="10">
        <f t="shared" si="594"/>
        <v>120</v>
      </c>
      <c r="J2142" s="87">
        <f t="shared" si="595"/>
        <v>1.1822660098522169</v>
      </c>
      <c r="K2142" s="29">
        <v>3046</v>
      </c>
      <c r="L2142" s="13">
        <v>2836</v>
      </c>
      <c r="M2142" s="10">
        <f t="shared" si="596"/>
        <v>210</v>
      </c>
      <c r="N2142" s="87">
        <f t="shared" si="597"/>
        <v>7.4047954866008459</v>
      </c>
      <c r="O2142" s="29">
        <v>1691</v>
      </c>
      <c r="P2142" s="13">
        <v>1615</v>
      </c>
      <c r="Q2142" s="10">
        <f t="shared" si="598"/>
        <v>76</v>
      </c>
      <c r="R2142" s="87">
        <f t="shared" si="599"/>
        <v>4.7058823529411766</v>
      </c>
      <c r="S2142" s="29">
        <v>5532</v>
      </c>
      <c r="T2142" s="13">
        <v>5698</v>
      </c>
      <c r="U2142" s="10">
        <f t="shared" si="600"/>
        <v>-166</v>
      </c>
      <c r="V2142" s="87">
        <f t="shared" si="601"/>
        <v>-2.9133029133029136</v>
      </c>
      <c r="W2142" s="88" t="s">
        <v>5389</v>
      </c>
      <c r="X2142" s="89">
        <v>2501.511</v>
      </c>
      <c r="Y2142" s="89">
        <v>2562.4070000000002</v>
      </c>
      <c r="Z2142" s="10">
        <f t="shared" si="602"/>
        <v>-60.896000000000186</v>
      </c>
      <c r="AA2142" s="87">
        <f t="shared" si="603"/>
        <v>-2.3765155184168707</v>
      </c>
      <c r="AB2142" s="90" t="s">
        <v>6935</v>
      </c>
      <c r="AC2142" s="89">
        <v>634.97299999999996</v>
      </c>
      <c r="AD2142" s="89">
        <v>626.78200000000004</v>
      </c>
      <c r="AE2142" s="10">
        <f t="shared" si="604"/>
        <v>8.1909999999999172</v>
      </c>
      <c r="AF2142" s="11">
        <f t="shared" si="605"/>
        <v>1.3068339550274124</v>
      </c>
      <c r="AG2142" s="91" t="s">
        <v>10437</v>
      </c>
      <c r="AH2142" s="89">
        <v>624.38800000000003</v>
      </c>
      <c r="AI2142" s="89">
        <v>659.01</v>
      </c>
      <c r="AJ2142" s="10">
        <f t="shared" si="606"/>
        <v>-34.621999999999957</v>
      </c>
      <c r="AK2142" s="87">
        <f t="shared" si="607"/>
        <v>-5.25363803280678</v>
      </c>
      <c r="AL2142" s="90" t="s">
        <v>5341</v>
      </c>
      <c r="AM2142" s="89">
        <v>500.94099999999997</v>
      </c>
      <c r="AN2142" s="89">
        <v>500.89800000000002</v>
      </c>
      <c r="AO2142" s="10">
        <f t="shared" si="608"/>
        <v>4.2999999999949523E-2</v>
      </c>
      <c r="AP2142" s="11">
        <f t="shared" si="609"/>
        <v>8.5845820905552667E-3</v>
      </c>
      <c r="AQ2142" s="91" t="s">
        <v>10438</v>
      </c>
      <c r="AR2142" s="89">
        <v>452.48899999999998</v>
      </c>
      <c r="AS2142" s="89">
        <v>452.45100000000002</v>
      </c>
      <c r="AT2142" s="10">
        <f t="shared" si="610"/>
        <v>3.7999999999954071E-2</v>
      </c>
      <c r="AU2142" s="87">
        <f t="shared" si="611"/>
        <v>8.3986995276735098E-3</v>
      </c>
      <c r="AV2142" s="19" t="s">
        <v>10439</v>
      </c>
    </row>
    <row r="2143" spans="3:48" ht="50.1" customHeight="1">
      <c r="C2143" s="5"/>
      <c r="D2143" s="64" t="s">
        <v>4214</v>
      </c>
      <c r="E2143" s="65" t="s">
        <v>5286</v>
      </c>
      <c r="F2143" s="67" t="s">
        <v>4215</v>
      </c>
      <c r="G2143" s="29">
        <v>4811</v>
      </c>
      <c r="H2143" s="13">
        <v>3916</v>
      </c>
      <c r="I2143" s="10">
        <f t="shared" si="594"/>
        <v>895</v>
      </c>
      <c r="J2143" s="87">
        <f t="shared" si="595"/>
        <v>22.854954034729317</v>
      </c>
      <c r="K2143" s="29">
        <v>1708</v>
      </c>
      <c r="L2143" s="13">
        <v>1706</v>
      </c>
      <c r="M2143" s="10">
        <f t="shared" si="596"/>
        <v>2</v>
      </c>
      <c r="N2143" s="87">
        <f t="shared" si="597"/>
        <v>0.11723329425556857</v>
      </c>
      <c r="O2143" s="29">
        <v>431</v>
      </c>
      <c r="P2143" s="13">
        <v>356</v>
      </c>
      <c r="Q2143" s="10">
        <f t="shared" si="598"/>
        <v>75</v>
      </c>
      <c r="R2143" s="87">
        <f t="shared" si="599"/>
        <v>21.067415730337078</v>
      </c>
      <c r="S2143" s="29">
        <v>2672</v>
      </c>
      <c r="T2143" s="13">
        <v>1855</v>
      </c>
      <c r="U2143" s="10">
        <f t="shared" si="600"/>
        <v>817</v>
      </c>
      <c r="V2143" s="87">
        <f t="shared" si="601"/>
        <v>44.043126684636121</v>
      </c>
      <c r="W2143" s="88" t="s">
        <v>10440</v>
      </c>
      <c r="X2143" s="89">
        <v>1640</v>
      </c>
      <c r="Y2143" s="89">
        <v>909</v>
      </c>
      <c r="Z2143" s="10">
        <f t="shared" si="602"/>
        <v>731</v>
      </c>
      <c r="AA2143" s="87">
        <f t="shared" si="603"/>
        <v>80.418041804180419</v>
      </c>
      <c r="AB2143" s="90" t="s">
        <v>5643</v>
      </c>
      <c r="AC2143" s="89">
        <v>300</v>
      </c>
      <c r="AD2143" s="89">
        <v>200</v>
      </c>
      <c r="AE2143" s="10">
        <f t="shared" si="604"/>
        <v>100</v>
      </c>
      <c r="AF2143" s="11">
        <f t="shared" si="605"/>
        <v>50</v>
      </c>
      <c r="AG2143" s="91" t="s">
        <v>7206</v>
      </c>
      <c r="AH2143" s="89">
        <v>299</v>
      </c>
      <c r="AI2143" s="89">
        <v>319</v>
      </c>
      <c r="AJ2143" s="10">
        <f t="shared" si="606"/>
        <v>-20</v>
      </c>
      <c r="AK2143" s="87">
        <f t="shared" si="607"/>
        <v>-6.2695924764890272</v>
      </c>
      <c r="AL2143" s="90" t="s">
        <v>5404</v>
      </c>
      <c r="AM2143" s="89">
        <v>91</v>
      </c>
      <c r="AN2143" s="89">
        <v>91</v>
      </c>
      <c r="AO2143" s="10">
        <f t="shared" si="608"/>
        <v>0</v>
      </c>
      <c r="AP2143" s="11">
        <f t="shared" si="609"/>
        <v>0</v>
      </c>
      <c r="AQ2143" s="91" t="s">
        <v>10441</v>
      </c>
      <c r="AR2143" s="89">
        <v>85</v>
      </c>
      <c r="AS2143" s="89">
        <v>85</v>
      </c>
      <c r="AT2143" s="10">
        <f t="shared" si="610"/>
        <v>0</v>
      </c>
      <c r="AU2143" s="87">
        <f t="shared" si="611"/>
        <v>0</v>
      </c>
      <c r="AV2143" s="19" t="s">
        <v>10439</v>
      </c>
    </row>
    <row r="2144" spans="3:48" ht="50.1" customHeight="1">
      <c r="C2144" s="5"/>
      <c r="D2144" s="64" t="s">
        <v>4216</v>
      </c>
      <c r="E2144" s="65" t="s">
        <v>5286</v>
      </c>
      <c r="F2144" s="67" t="s">
        <v>4217</v>
      </c>
      <c r="G2144" s="29">
        <v>7229</v>
      </c>
      <c r="H2144" s="13">
        <v>7402</v>
      </c>
      <c r="I2144" s="10">
        <f t="shared" si="594"/>
        <v>-173</v>
      </c>
      <c r="J2144" s="87">
        <f t="shared" si="595"/>
        <v>-2.3372061604971628</v>
      </c>
      <c r="K2144" s="29">
        <v>1200</v>
      </c>
      <c r="L2144" s="13">
        <v>1198</v>
      </c>
      <c r="M2144" s="10">
        <f t="shared" si="596"/>
        <v>2</v>
      </c>
      <c r="N2144" s="87">
        <f t="shared" si="597"/>
        <v>0.1669449081803005</v>
      </c>
      <c r="O2144" s="29">
        <v>1892</v>
      </c>
      <c r="P2144" s="13">
        <v>1818</v>
      </c>
      <c r="Q2144" s="10">
        <f t="shared" si="598"/>
        <v>74</v>
      </c>
      <c r="R2144" s="87">
        <f t="shared" si="599"/>
        <v>4.0704070407040698</v>
      </c>
      <c r="S2144" s="29">
        <v>4137</v>
      </c>
      <c r="T2144" s="13">
        <v>4386</v>
      </c>
      <c r="U2144" s="10">
        <f t="shared" si="600"/>
        <v>-249</v>
      </c>
      <c r="V2144" s="87">
        <f t="shared" si="601"/>
        <v>-5.6771545827633378</v>
      </c>
      <c r="W2144" s="88" t="s">
        <v>5937</v>
      </c>
      <c r="X2144" s="89">
        <v>2555</v>
      </c>
      <c r="Y2144" s="89">
        <v>2621</v>
      </c>
      <c r="Z2144" s="10">
        <f t="shared" si="602"/>
        <v>-66</v>
      </c>
      <c r="AA2144" s="87">
        <f t="shared" si="603"/>
        <v>-2.5181228538725677</v>
      </c>
      <c r="AB2144" s="90" t="s">
        <v>5403</v>
      </c>
      <c r="AC2144" s="89">
        <v>590</v>
      </c>
      <c r="AD2144" s="89">
        <v>464</v>
      </c>
      <c r="AE2144" s="10">
        <f t="shared" si="604"/>
        <v>126</v>
      </c>
      <c r="AF2144" s="11">
        <f t="shared" si="605"/>
        <v>27.155172413793103</v>
      </c>
      <c r="AG2144" s="91" t="s">
        <v>5775</v>
      </c>
      <c r="AH2144" s="89">
        <v>239</v>
      </c>
      <c r="AI2144" s="89">
        <v>239</v>
      </c>
      <c r="AJ2144" s="10">
        <f t="shared" si="606"/>
        <v>0</v>
      </c>
      <c r="AK2144" s="87">
        <f t="shared" si="607"/>
        <v>0</v>
      </c>
      <c r="AL2144" s="90" t="s">
        <v>5431</v>
      </c>
      <c r="AM2144" s="89">
        <v>212</v>
      </c>
      <c r="AN2144" s="89">
        <v>190</v>
      </c>
      <c r="AO2144" s="10">
        <f t="shared" si="608"/>
        <v>22</v>
      </c>
      <c r="AP2144" s="11">
        <f t="shared" si="609"/>
        <v>11.578947368421053</v>
      </c>
      <c r="AQ2144" s="91" t="s">
        <v>10442</v>
      </c>
      <c r="AR2144" s="89">
        <v>185</v>
      </c>
      <c r="AS2144" s="89">
        <v>541</v>
      </c>
      <c r="AT2144" s="10">
        <f t="shared" si="610"/>
        <v>-356</v>
      </c>
      <c r="AU2144" s="87">
        <f t="shared" si="611"/>
        <v>-65.804066543438083</v>
      </c>
      <c r="AV2144" s="19" t="s">
        <v>10439</v>
      </c>
    </row>
    <row r="2145" spans="3:48" ht="50.1" customHeight="1">
      <c r="C2145" s="5"/>
      <c r="D2145" s="64" t="s">
        <v>4218</v>
      </c>
      <c r="E2145" s="65" t="s">
        <v>5286</v>
      </c>
      <c r="F2145" s="67" t="s">
        <v>4219</v>
      </c>
      <c r="G2145" s="29">
        <v>4917</v>
      </c>
      <c r="H2145" s="13">
        <v>4808</v>
      </c>
      <c r="I2145" s="10">
        <f t="shared" si="594"/>
        <v>109</v>
      </c>
      <c r="J2145" s="87">
        <f t="shared" si="595"/>
        <v>2.2670549084858571</v>
      </c>
      <c r="K2145" s="29">
        <v>2426</v>
      </c>
      <c r="L2145" s="13">
        <v>2465</v>
      </c>
      <c r="M2145" s="10">
        <f t="shared" si="596"/>
        <v>-39</v>
      </c>
      <c r="N2145" s="87">
        <f t="shared" si="597"/>
        <v>-1.5821501014198782</v>
      </c>
      <c r="O2145" s="29">
        <v>803</v>
      </c>
      <c r="P2145" s="13">
        <v>796</v>
      </c>
      <c r="Q2145" s="10">
        <f t="shared" si="598"/>
        <v>7</v>
      </c>
      <c r="R2145" s="87">
        <f t="shared" si="599"/>
        <v>0.87939698492462315</v>
      </c>
      <c r="S2145" s="29">
        <v>1688</v>
      </c>
      <c r="T2145" s="13">
        <v>1546</v>
      </c>
      <c r="U2145" s="10">
        <f t="shared" si="600"/>
        <v>142</v>
      </c>
      <c r="V2145" s="87">
        <f t="shared" si="601"/>
        <v>9.1849935316946958</v>
      </c>
      <c r="W2145" s="88" t="s">
        <v>5335</v>
      </c>
      <c r="X2145" s="89">
        <v>636</v>
      </c>
      <c r="Y2145" s="89">
        <v>636</v>
      </c>
      <c r="Z2145" s="10">
        <f t="shared" si="602"/>
        <v>0</v>
      </c>
      <c r="AA2145" s="87">
        <f t="shared" si="603"/>
        <v>0</v>
      </c>
      <c r="AB2145" s="90" t="s">
        <v>5403</v>
      </c>
      <c r="AC2145" s="89">
        <v>410</v>
      </c>
      <c r="AD2145" s="89">
        <v>284</v>
      </c>
      <c r="AE2145" s="10">
        <f t="shared" si="604"/>
        <v>126</v>
      </c>
      <c r="AF2145" s="11">
        <f t="shared" si="605"/>
        <v>44.366197183098592</v>
      </c>
      <c r="AG2145" s="91" t="s">
        <v>5431</v>
      </c>
      <c r="AH2145" s="89">
        <v>213</v>
      </c>
      <c r="AI2145" s="89">
        <v>213</v>
      </c>
      <c r="AJ2145" s="10">
        <f t="shared" si="606"/>
        <v>0</v>
      </c>
      <c r="AK2145" s="87">
        <f t="shared" si="607"/>
        <v>0</v>
      </c>
      <c r="AL2145" s="90" t="s">
        <v>7206</v>
      </c>
      <c r="AM2145" s="89">
        <v>192</v>
      </c>
      <c r="AN2145" s="89">
        <v>230</v>
      </c>
      <c r="AO2145" s="10">
        <f t="shared" si="608"/>
        <v>-38</v>
      </c>
      <c r="AP2145" s="11">
        <f t="shared" si="609"/>
        <v>-16.521739130434781</v>
      </c>
      <c r="AQ2145" s="91" t="s">
        <v>10443</v>
      </c>
      <c r="AR2145" s="89">
        <v>105</v>
      </c>
      <c r="AS2145" s="89">
        <v>105</v>
      </c>
      <c r="AT2145" s="10">
        <f t="shared" si="610"/>
        <v>0</v>
      </c>
      <c r="AU2145" s="87">
        <f t="shared" si="611"/>
        <v>0</v>
      </c>
      <c r="AV2145" s="19" t="s">
        <v>10439</v>
      </c>
    </row>
    <row r="2146" spans="3:48" ht="50.1" customHeight="1">
      <c r="C2146" s="5"/>
      <c r="D2146" s="64" t="s">
        <v>4220</v>
      </c>
      <c r="E2146" s="65" t="s">
        <v>5286</v>
      </c>
      <c r="F2146" s="67" t="s">
        <v>4221</v>
      </c>
      <c r="G2146" s="29">
        <v>4823</v>
      </c>
      <c r="H2146" s="13">
        <v>4711</v>
      </c>
      <c r="I2146" s="10">
        <f t="shared" si="594"/>
        <v>112</v>
      </c>
      <c r="J2146" s="87">
        <f t="shared" si="595"/>
        <v>2.3774145616641902</v>
      </c>
      <c r="K2146" s="29">
        <v>1488</v>
      </c>
      <c r="L2146" s="13">
        <v>1446</v>
      </c>
      <c r="M2146" s="10">
        <f t="shared" si="596"/>
        <v>42</v>
      </c>
      <c r="N2146" s="87">
        <f t="shared" si="597"/>
        <v>2.904564315352697</v>
      </c>
      <c r="O2146" s="29">
        <v>797</v>
      </c>
      <c r="P2146" s="13">
        <v>787</v>
      </c>
      <c r="Q2146" s="10">
        <f t="shared" si="598"/>
        <v>10</v>
      </c>
      <c r="R2146" s="87">
        <f t="shared" si="599"/>
        <v>1.2706480304955527</v>
      </c>
      <c r="S2146" s="29">
        <v>2538</v>
      </c>
      <c r="T2146" s="13">
        <v>2478</v>
      </c>
      <c r="U2146" s="10">
        <f t="shared" si="600"/>
        <v>60</v>
      </c>
      <c r="V2146" s="87">
        <f t="shared" si="601"/>
        <v>2.4213075060532687</v>
      </c>
      <c r="W2146" s="88" t="s">
        <v>6935</v>
      </c>
      <c r="X2146" s="89">
        <v>909</v>
      </c>
      <c r="Y2146" s="89">
        <v>909</v>
      </c>
      <c r="Z2146" s="10">
        <f t="shared" si="602"/>
        <v>0</v>
      </c>
      <c r="AA2146" s="87">
        <f t="shared" si="603"/>
        <v>0</v>
      </c>
      <c r="AB2146" s="90" t="s">
        <v>5335</v>
      </c>
      <c r="AC2146" s="89">
        <v>358</v>
      </c>
      <c r="AD2146" s="89">
        <v>358</v>
      </c>
      <c r="AE2146" s="10">
        <f t="shared" si="604"/>
        <v>0</v>
      </c>
      <c r="AF2146" s="11">
        <f t="shared" si="605"/>
        <v>0</v>
      </c>
      <c r="AG2146" s="91" t="s">
        <v>10444</v>
      </c>
      <c r="AH2146" s="89">
        <v>287</v>
      </c>
      <c r="AI2146" s="89">
        <v>168</v>
      </c>
      <c r="AJ2146" s="10">
        <f t="shared" si="606"/>
        <v>119</v>
      </c>
      <c r="AK2146" s="87">
        <f t="shared" si="607"/>
        <v>70.833333333333343</v>
      </c>
      <c r="AL2146" s="90" t="s">
        <v>7206</v>
      </c>
      <c r="AM2146" s="89">
        <v>238</v>
      </c>
      <c r="AN2146" s="89">
        <v>237</v>
      </c>
      <c r="AO2146" s="10">
        <f t="shared" si="608"/>
        <v>1</v>
      </c>
      <c r="AP2146" s="11">
        <f t="shared" si="609"/>
        <v>0.42194092827004215</v>
      </c>
      <c r="AQ2146" s="91" t="s">
        <v>10445</v>
      </c>
      <c r="AR2146" s="89">
        <v>227</v>
      </c>
      <c r="AS2146" s="89">
        <v>277</v>
      </c>
      <c r="AT2146" s="10">
        <f t="shared" si="610"/>
        <v>-50</v>
      </c>
      <c r="AU2146" s="87">
        <f t="shared" si="611"/>
        <v>-18.050541516245488</v>
      </c>
      <c r="AV2146" s="19" t="s">
        <v>10439</v>
      </c>
    </row>
    <row r="2147" spans="3:48" ht="50.1" customHeight="1">
      <c r="C2147" s="5"/>
      <c r="D2147" s="64" t="s">
        <v>4222</v>
      </c>
      <c r="E2147" s="65" t="s">
        <v>5286</v>
      </c>
      <c r="F2147" s="67" t="s">
        <v>4223</v>
      </c>
      <c r="G2147" s="29">
        <v>4561</v>
      </c>
      <c r="H2147" s="13">
        <v>3035</v>
      </c>
      <c r="I2147" s="10">
        <f t="shared" si="594"/>
        <v>1526</v>
      </c>
      <c r="J2147" s="87">
        <f t="shared" si="595"/>
        <v>50.280065897858314</v>
      </c>
      <c r="K2147" s="29">
        <v>331</v>
      </c>
      <c r="L2147" s="13">
        <v>330</v>
      </c>
      <c r="M2147" s="10">
        <f t="shared" si="596"/>
        <v>1</v>
      </c>
      <c r="N2147" s="87">
        <f t="shared" si="597"/>
        <v>0.30303030303030304</v>
      </c>
      <c r="O2147" s="29">
        <v>1366</v>
      </c>
      <c r="P2147" s="13">
        <v>916</v>
      </c>
      <c r="Q2147" s="10">
        <f t="shared" si="598"/>
        <v>450</v>
      </c>
      <c r="R2147" s="87">
        <f t="shared" si="599"/>
        <v>49.126637554585152</v>
      </c>
      <c r="S2147" s="29">
        <v>2864</v>
      </c>
      <c r="T2147" s="13">
        <v>1789</v>
      </c>
      <c r="U2147" s="10">
        <f t="shared" si="600"/>
        <v>1075</v>
      </c>
      <c r="V2147" s="87">
        <f t="shared" si="601"/>
        <v>60.089435438792627</v>
      </c>
      <c r="W2147" s="88" t="s">
        <v>10446</v>
      </c>
      <c r="X2147" s="89">
        <v>1932</v>
      </c>
      <c r="Y2147" s="89">
        <v>1176</v>
      </c>
      <c r="Z2147" s="10">
        <f t="shared" si="602"/>
        <v>756</v>
      </c>
      <c r="AA2147" s="87">
        <f t="shared" si="603"/>
        <v>64.285714285714292</v>
      </c>
      <c r="AB2147" s="90" t="s">
        <v>6935</v>
      </c>
      <c r="AC2147" s="89">
        <v>425</v>
      </c>
      <c r="AD2147" s="89">
        <v>346</v>
      </c>
      <c r="AE2147" s="10">
        <f t="shared" si="604"/>
        <v>79</v>
      </c>
      <c r="AF2147" s="11">
        <f t="shared" si="605"/>
        <v>22.832369942196532</v>
      </c>
      <c r="AG2147" s="91" t="s">
        <v>10447</v>
      </c>
      <c r="AH2147" s="89">
        <v>143</v>
      </c>
      <c r="AI2147" s="89">
        <v>143</v>
      </c>
      <c r="AJ2147" s="10">
        <f t="shared" si="606"/>
        <v>0</v>
      </c>
      <c r="AK2147" s="87">
        <f t="shared" si="607"/>
        <v>0</v>
      </c>
      <c r="AL2147" s="90" t="s">
        <v>10448</v>
      </c>
      <c r="AM2147" s="89">
        <v>100</v>
      </c>
      <c r="AN2147" s="89">
        <v>0</v>
      </c>
      <c r="AO2147" s="10">
        <f t="shared" si="608"/>
        <v>100</v>
      </c>
      <c r="AP2147" s="11" t="str">
        <f t="shared" si="609"/>
        <v>-</v>
      </c>
      <c r="AQ2147" s="91" t="s">
        <v>10449</v>
      </c>
      <c r="AR2147" s="89">
        <v>100</v>
      </c>
      <c r="AS2147" s="89">
        <v>0</v>
      </c>
      <c r="AT2147" s="10">
        <f t="shared" si="610"/>
        <v>100</v>
      </c>
      <c r="AU2147" s="87" t="str">
        <f t="shared" si="611"/>
        <v>-</v>
      </c>
      <c r="AV2147" s="19" t="s">
        <v>10439</v>
      </c>
    </row>
    <row r="2148" spans="3:48" ht="50.1" customHeight="1">
      <c r="C2148" s="5"/>
      <c r="D2148" s="64" t="s">
        <v>4224</v>
      </c>
      <c r="E2148" s="65" t="s">
        <v>5286</v>
      </c>
      <c r="F2148" s="67" t="s">
        <v>4225</v>
      </c>
      <c r="G2148" s="29">
        <v>3697</v>
      </c>
      <c r="H2148" s="13">
        <v>3514</v>
      </c>
      <c r="I2148" s="10">
        <f t="shared" si="594"/>
        <v>183</v>
      </c>
      <c r="J2148" s="87">
        <f t="shared" si="595"/>
        <v>5.2077404667046103</v>
      </c>
      <c r="K2148" s="29">
        <v>1905</v>
      </c>
      <c r="L2148" s="13">
        <v>1924</v>
      </c>
      <c r="M2148" s="10">
        <f t="shared" si="596"/>
        <v>-19</v>
      </c>
      <c r="N2148" s="87">
        <f t="shared" si="597"/>
        <v>-0.98752598752598764</v>
      </c>
      <c r="O2148" s="29">
        <v>202</v>
      </c>
      <c r="P2148" s="13">
        <v>202</v>
      </c>
      <c r="Q2148" s="10">
        <f t="shared" si="598"/>
        <v>0</v>
      </c>
      <c r="R2148" s="87">
        <f t="shared" si="599"/>
        <v>0</v>
      </c>
      <c r="S2148" s="29">
        <v>1590</v>
      </c>
      <c r="T2148" s="13">
        <v>1389</v>
      </c>
      <c r="U2148" s="10">
        <f t="shared" si="600"/>
        <v>201</v>
      </c>
      <c r="V2148" s="87">
        <f t="shared" si="601"/>
        <v>14.47084233261339</v>
      </c>
      <c r="W2148" s="88" t="s">
        <v>6555</v>
      </c>
      <c r="X2148" s="89">
        <v>692</v>
      </c>
      <c r="Y2148" s="89">
        <v>492</v>
      </c>
      <c r="Z2148" s="10">
        <f t="shared" si="602"/>
        <v>200</v>
      </c>
      <c r="AA2148" s="87">
        <f t="shared" si="603"/>
        <v>40.650406504065039</v>
      </c>
      <c r="AB2148" s="90" t="s">
        <v>6935</v>
      </c>
      <c r="AC2148" s="89">
        <v>333</v>
      </c>
      <c r="AD2148" s="89">
        <v>333</v>
      </c>
      <c r="AE2148" s="10">
        <f t="shared" si="604"/>
        <v>0</v>
      </c>
      <c r="AF2148" s="11">
        <f t="shared" si="605"/>
        <v>0</v>
      </c>
      <c r="AG2148" s="91" t="s">
        <v>5389</v>
      </c>
      <c r="AH2148" s="89">
        <v>288</v>
      </c>
      <c r="AI2148" s="89">
        <v>288</v>
      </c>
      <c r="AJ2148" s="10">
        <f t="shared" si="606"/>
        <v>0</v>
      </c>
      <c r="AK2148" s="87">
        <f t="shared" si="607"/>
        <v>0</v>
      </c>
      <c r="AL2148" s="90" t="s">
        <v>10450</v>
      </c>
      <c r="AM2148" s="89">
        <v>97</v>
      </c>
      <c r="AN2148" s="89">
        <v>93</v>
      </c>
      <c r="AO2148" s="10">
        <f t="shared" si="608"/>
        <v>4</v>
      </c>
      <c r="AP2148" s="11">
        <f t="shared" si="609"/>
        <v>4.3010752688172049</v>
      </c>
      <c r="AQ2148" s="91" t="s">
        <v>10451</v>
      </c>
      <c r="AR2148" s="89">
        <v>77</v>
      </c>
      <c r="AS2148" s="89">
        <v>77</v>
      </c>
      <c r="AT2148" s="10">
        <f t="shared" si="610"/>
        <v>0</v>
      </c>
      <c r="AU2148" s="87">
        <f t="shared" si="611"/>
        <v>0</v>
      </c>
      <c r="AV2148" s="21" t="s">
        <v>10439</v>
      </c>
    </row>
    <row r="2149" spans="3:48" ht="50.1" customHeight="1">
      <c r="C2149" s="5"/>
      <c r="D2149" s="64" t="s">
        <v>4226</v>
      </c>
      <c r="E2149" s="65" t="s">
        <v>5286</v>
      </c>
      <c r="F2149" s="67" t="s">
        <v>4227</v>
      </c>
      <c r="G2149" s="29">
        <v>1752</v>
      </c>
      <c r="H2149" s="13">
        <v>1696</v>
      </c>
      <c r="I2149" s="10">
        <f t="shared" si="594"/>
        <v>56</v>
      </c>
      <c r="J2149" s="87">
        <f t="shared" si="595"/>
        <v>3.3018867924528301</v>
      </c>
      <c r="K2149" s="29">
        <v>934</v>
      </c>
      <c r="L2149" s="13">
        <v>877</v>
      </c>
      <c r="M2149" s="10">
        <f t="shared" si="596"/>
        <v>57</v>
      </c>
      <c r="N2149" s="87">
        <f t="shared" si="597"/>
        <v>6.4994298745724057</v>
      </c>
      <c r="O2149" s="29">
        <v>161</v>
      </c>
      <c r="P2149" s="13">
        <v>161</v>
      </c>
      <c r="Q2149" s="10">
        <f t="shared" si="598"/>
        <v>0</v>
      </c>
      <c r="R2149" s="87">
        <f t="shared" si="599"/>
        <v>0</v>
      </c>
      <c r="S2149" s="29">
        <v>656</v>
      </c>
      <c r="T2149" s="13">
        <v>658</v>
      </c>
      <c r="U2149" s="10">
        <f t="shared" si="600"/>
        <v>-2</v>
      </c>
      <c r="V2149" s="87">
        <f t="shared" si="601"/>
        <v>-0.303951367781155</v>
      </c>
      <c r="W2149" s="88" t="s">
        <v>6834</v>
      </c>
      <c r="X2149" s="89">
        <v>265</v>
      </c>
      <c r="Y2149" s="89">
        <v>252</v>
      </c>
      <c r="Z2149" s="10">
        <f t="shared" si="602"/>
        <v>13</v>
      </c>
      <c r="AA2149" s="87">
        <f t="shared" si="603"/>
        <v>5.1587301587301582</v>
      </c>
      <c r="AB2149" s="90" t="s">
        <v>5335</v>
      </c>
      <c r="AC2149" s="89">
        <v>172</v>
      </c>
      <c r="AD2149" s="89">
        <v>196</v>
      </c>
      <c r="AE2149" s="10">
        <f t="shared" si="604"/>
        <v>-24</v>
      </c>
      <c r="AF2149" s="11">
        <f t="shared" si="605"/>
        <v>-12.244897959183673</v>
      </c>
      <c r="AG2149" s="91" t="s">
        <v>6935</v>
      </c>
      <c r="AH2149" s="89">
        <v>121</v>
      </c>
      <c r="AI2149" s="89">
        <v>121</v>
      </c>
      <c r="AJ2149" s="10">
        <f t="shared" si="606"/>
        <v>0</v>
      </c>
      <c r="AK2149" s="87">
        <f t="shared" si="607"/>
        <v>0</v>
      </c>
      <c r="AL2149" s="90" t="s">
        <v>5489</v>
      </c>
      <c r="AM2149" s="89">
        <v>50</v>
      </c>
      <c r="AN2149" s="89">
        <v>50</v>
      </c>
      <c r="AO2149" s="10">
        <f t="shared" si="608"/>
        <v>0</v>
      </c>
      <c r="AP2149" s="11">
        <f t="shared" si="609"/>
        <v>0</v>
      </c>
      <c r="AQ2149" s="91" t="s">
        <v>6973</v>
      </c>
      <c r="AR2149" s="89">
        <v>17</v>
      </c>
      <c r="AS2149" s="89">
        <v>6</v>
      </c>
      <c r="AT2149" s="10">
        <f t="shared" si="610"/>
        <v>11</v>
      </c>
      <c r="AU2149" s="87">
        <f t="shared" si="611"/>
        <v>183.33333333333331</v>
      </c>
      <c r="AV2149" s="19" t="s">
        <v>10439</v>
      </c>
    </row>
    <row r="2150" spans="3:48" ht="50.1" customHeight="1">
      <c r="C2150" s="5"/>
      <c r="D2150" s="64" t="s">
        <v>4228</v>
      </c>
      <c r="E2150" s="65" t="s">
        <v>5286</v>
      </c>
      <c r="F2150" s="67" t="s">
        <v>4229</v>
      </c>
      <c r="G2150" s="29">
        <v>5844</v>
      </c>
      <c r="H2150" s="13">
        <v>5391</v>
      </c>
      <c r="I2150" s="10">
        <f t="shared" si="594"/>
        <v>453</v>
      </c>
      <c r="J2150" s="87">
        <f t="shared" si="595"/>
        <v>8.4028937117417914</v>
      </c>
      <c r="K2150" s="29">
        <v>781</v>
      </c>
      <c r="L2150" s="13">
        <v>590</v>
      </c>
      <c r="M2150" s="10">
        <f t="shared" si="596"/>
        <v>191</v>
      </c>
      <c r="N2150" s="87">
        <f t="shared" si="597"/>
        <v>32.372881355932201</v>
      </c>
      <c r="O2150" s="29">
        <v>2731</v>
      </c>
      <c r="P2150" s="13">
        <v>2639</v>
      </c>
      <c r="Q2150" s="10">
        <f t="shared" si="598"/>
        <v>92</v>
      </c>
      <c r="R2150" s="87">
        <f t="shared" si="599"/>
        <v>3.4861690034103825</v>
      </c>
      <c r="S2150" s="29">
        <v>2332</v>
      </c>
      <c r="T2150" s="13">
        <v>2162</v>
      </c>
      <c r="U2150" s="10">
        <f t="shared" si="600"/>
        <v>170</v>
      </c>
      <c r="V2150" s="87">
        <f t="shared" si="601"/>
        <v>7.8630897317298807</v>
      </c>
      <c r="W2150" s="88" t="s">
        <v>5403</v>
      </c>
      <c r="X2150" s="89">
        <v>945</v>
      </c>
      <c r="Y2150" s="89">
        <v>646</v>
      </c>
      <c r="Z2150" s="10">
        <f t="shared" si="602"/>
        <v>299</v>
      </c>
      <c r="AA2150" s="87">
        <f t="shared" si="603"/>
        <v>46.284829721362229</v>
      </c>
      <c r="AB2150" s="90" t="s">
        <v>5389</v>
      </c>
      <c r="AC2150" s="89">
        <v>943</v>
      </c>
      <c r="AD2150" s="89">
        <v>1021</v>
      </c>
      <c r="AE2150" s="10">
        <f t="shared" si="604"/>
        <v>-78</v>
      </c>
      <c r="AF2150" s="11">
        <f t="shared" si="605"/>
        <v>-7.639569049951028</v>
      </c>
      <c r="AG2150" s="91" t="s">
        <v>10442</v>
      </c>
      <c r="AH2150" s="89">
        <v>183</v>
      </c>
      <c r="AI2150" s="89">
        <v>172</v>
      </c>
      <c r="AJ2150" s="10">
        <f t="shared" si="606"/>
        <v>11</v>
      </c>
      <c r="AK2150" s="87">
        <f t="shared" si="607"/>
        <v>6.395348837209303</v>
      </c>
      <c r="AL2150" s="90" t="s">
        <v>10452</v>
      </c>
      <c r="AM2150" s="89">
        <v>92</v>
      </c>
      <c r="AN2150" s="89">
        <v>108</v>
      </c>
      <c r="AO2150" s="10">
        <f t="shared" si="608"/>
        <v>-16</v>
      </c>
      <c r="AP2150" s="11">
        <f t="shared" si="609"/>
        <v>-14.814814814814813</v>
      </c>
      <c r="AQ2150" s="91" t="s">
        <v>10453</v>
      </c>
      <c r="AR2150" s="89">
        <v>34</v>
      </c>
      <c r="AS2150" s="89">
        <v>34</v>
      </c>
      <c r="AT2150" s="10">
        <f t="shared" si="610"/>
        <v>0</v>
      </c>
      <c r="AU2150" s="87">
        <f t="shared" si="611"/>
        <v>0</v>
      </c>
      <c r="AV2150" s="19" t="s">
        <v>10439</v>
      </c>
    </row>
    <row r="2151" spans="3:48" ht="50.1" customHeight="1">
      <c r="C2151" s="5"/>
      <c r="D2151" s="64" t="s">
        <v>4230</v>
      </c>
      <c r="E2151" s="65" t="s">
        <v>5286</v>
      </c>
      <c r="F2151" s="67" t="s">
        <v>4231</v>
      </c>
      <c r="G2151" s="29">
        <v>11815</v>
      </c>
      <c r="H2151" s="13">
        <v>12303</v>
      </c>
      <c r="I2151" s="10">
        <f t="shared" si="594"/>
        <v>-488</v>
      </c>
      <c r="J2151" s="87">
        <f t="shared" si="595"/>
        <v>-3.9665122327887508</v>
      </c>
      <c r="K2151" s="29">
        <v>3816</v>
      </c>
      <c r="L2151" s="13">
        <v>3735</v>
      </c>
      <c r="M2151" s="10">
        <f t="shared" si="596"/>
        <v>81</v>
      </c>
      <c r="N2151" s="87">
        <f t="shared" si="597"/>
        <v>2.1686746987951806</v>
      </c>
      <c r="O2151" s="29">
        <v>1933</v>
      </c>
      <c r="P2151" s="13">
        <v>1920</v>
      </c>
      <c r="Q2151" s="10">
        <f t="shared" si="598"/>
        <v>13</v>
      </c>
      <c r="R2151" s="87">
        <f t="shared" si="599"/>
        <v>0.67708333333333337</v>
      </c>
      <c r="S2151" s="29">
        <v>6066</v>
      </c>
      <c r="T2151" s="13">
        <v>6649</v>
      </c>
      <c r="U2151" s="10">
        <f t="shared" si="600"/>
        <v>-583</v>
      </c>
      <c r="V2151" s="87">
        <f t="shared" si="601"/>
        <v>-8.768235824936081</v>
      </c>
      <c r="W2151" s="88" t="s">
        <v>5628</v>
      </c>
      <c r="X2151" s="89">
        <v>2733</v>
      </c>
      <c r="Y2151" s="89">
        <v>2772</v>
      </c>
      <c r="Z2151" s="10">
        <f t="shared" si="602"/>
        <v>-39</v>
      </c>
      <c r="AA2151" s="87">
        <f t="shared" si="603"/>
        <v>-1.4069264069264069</v>
      </c>
      <c r="AB2151" s="90" t="s">
        <v>7622</v>
      </c>
      <c r="AC2151" s="89">
        <v>1166</v>
      </c>
      <c r="AD2151" s="89">
        <v>1217</v>
      </c>
      <c r="AE2151" s="10">
        <f t="shared" si="604"/>
        <v>-51</v>
      </c>
      <c r="AF2151" s="11">
        <f t="shared" si="605"/>
        <v>-4.1906327033689399</v>
      </c>
      <c r="AG2151" s="91" t="s">
        <v>5403</v>
      </c>
      <c r="AH2151" s="89">
        <v>903</v>
      </c>
      <c r="AI2151" s="89">
        <v>679</v>
      </c>
      <c r="AJ2151" s="10">
        <f t="shared" si="606"/>
        <v>224</v>
      </c>
      <c r="AK2151" s="87">
        <f t="shared" si="607"/>
        <v>32.989690721649481</v>
      </c>
      <c r="AL2151" s="90" t="s">
        <v>5860</v>
      </c>
      <c r="AM2151" s="89">
        <v>433</v>
      </c>
      <c r="AN2151" s="89">
        <v>903</v>
      </c>
      <c r="AO2151" s="10">
        <f t="shared" si="608"/>
        <v>-470</v>
      </c>
      <c r="AP2151" s="11">
        <f t="shared" si="609"/>
        <v>-52.048726467331122</v>
      </c>
      <c r="AQ2151" s="91" t="s">
        <v>10454</v>
      </c>
      <c r="AR2151" s="89">
        <v>332</v>
      </c>
      <c r="AS2151" s="89">
        <v>485</v>
      </c>
      <c r="AT2151" s="10">
        <f t="shared" si="610"/>
        <v>-153</v>
      </c>
      <c r="AU2151" s="87">
        <f t="shared" si="611"/>
        <v>-31.546391752577318</v>
      </c>
      <c r="AV2151" s="19" t="s">
        <v>10439</v>
      </c>
    </row>
    <row r="2152" spans="3:48" ht="50.1" customHeight="1">
      <c r="C2152" s="5"/>
      <c r="D2152" s="64" t="s">
        <v>4232</v>
      </c>
      <c r="E2152" s="65" t="s">
        <v>5286</v>
      </c>
      <c r="F2152" s="67" t="s">
        <v>4233</v>
      </c>
      <c r="G2152" s="29">
        <v>11657</v>
      </c>
      <c r="H2152" s="13">
        <v>11658</v>
      </c>
      <c r="I2152" s="10">
        <f t="shared" si="594"/>
        <v>-1</v>
      </c>
      <c r="J2152" s="87">
        <f t="shared" si="595"/>
        <v>-8.5778006519128484E-3</v>
      </c>
      <c r="K2152" s="29">
        <v>4597</v>
      </c>
      <c r="L2152" s="13">
        <v>4540</v>
      </c>
      <c r="M2152" s="10">
        <f t="shared" si="596"/>
        <v>57</v>
      </c>
      <c r="N2152" s="87">
        <f t="shared" si="597"/>
        <v>1.2555066079295154</v>
      </c>
      <c r="O2152" s="29">
        <v>948</v>
      </c>
      <c r="P2152" s="13">
        <v>1063</v>
      </c>
      <c r="Q2152" s="10">
        <f t="shared" si="598"/>
        <v>-115</v>
      </c>
      <c r="R2152" s="87">
        <f t="shared" si="599"/>
        <v>-10.818438381937911</v>
      </c>
      <c r="S2152" s="29">
        <v>6112</v>
      </c>
      <c r="T2152" s="13">
        <v>6055</v>
      </c>
      <c r="U2152" s="10">
        <f t="shared" si="600"/>
        <v>57</v>
      </c>
      <c r="V2152" s="87">
        <f t="shared" si="601"/>
        <v>0.94137076796036345</v>
      </c>
      <c r="W2152" s="88" t="s">
        <v>6935</v>
      </c>
      <c r="X2152" s="89">
        <v>1947</v>
      </c>
      <c r="Y2152" s="89">
        <v>1956</v>
      </c>
      <c r="Z2152" s="10">
        <f t="shared" si="602"/>
        <v>-9</v>
      </c>
      <c r="AA2152" s="87">
        <f t="shared" si="603"/>
        <v>-0.46012269938650308</v>
      </c>
      <c r="AB2152" s="90" t="s">
        <v>5628</v>
      </c>
      <c r="AC2152" s="89">
        <v>1714</v>
      </c>
      <c r="AD2152" s="89">
        <v>1714</v>
      </c>
      <c r="AE2152" s="10">
        <f t="shared" si="604"/>
        <v>0</v>
      </c>
      <c r="AF2152" s="11">
        <f t="shared" si="605"/>
        <v>0</v>
      </c>
      <c r="AG2152" s="91" t="s">
        <v>5351</v>
      </c>
      <c r="AH2152" s="89">
        <v>846</v>
      </c>
      <c r="AI2152" s="89">
        <v>846</v>
      </c>
      <c r="AJ2152" s="10">
        <f t="shared" si="606"/>
        <v>0</v>
      </c>
      <c r="AK2152" s="87">
        <f t="shared" si="607"/>
        <v>0</v>
      </c>
      <c r="AL2152" s="90" t="s">
        <v>5335</v>
      </c>
      <c r="AM2152" s="89">
        <v>573</v>
      </c>
      <c r="AN2152" s="89">
        <v>573</v>
      </c>
      <c r="AO2152" s="10">
        <f t="shared" si="608"/>
        <v>0</v>
      </c>
      <c r="AP2152" s="11">
        <f t="shared" si="609"/>
        <v>0</v>
      </c>
      <c r="AQ2152" s="91" t="s">
        <v>5412</v>
      </c>
      <c r="AR2152" s="89">
        <v>317</v>
      </c>
      <c r="AS2152" s="89">
        <v>316</v>
      </c>
      <c r="AT2152" s="10">
        <f t="shared" si="610"/>
        <v>1</v>
      </c>
      <c r="AU2152" s="87">
        <f t="shared" si="611"/>
        <v>0.31645569620253167</v>
      </c>
      <c r="AV2152" s="19" t="s">
        <v>10439</v>
      </c>
    </row>
    <row r="2153" spans="3:48" ht="50.1" customHeight="1">
      <c r="C2153" s="5"/>
      <c r="D2153" s="64" t="s">
        <v>4234</v>
      </c>
      <c r="E2153" s="65" t="s">
        <v>5286</v>
      </c>
      <c r="F2153" s="67" t="s">
        <v>4235</v>
      </c>
      <c r="G2153" s="29">
        <v>669</v>
      </c>
      <c r="H2153" s="13">
        <v>603</v>
      </c>
      <c r="I2153" s="10">
        <f t="shared" si="594"/>
        <v>66</v>
      </c>
      <c r="J2153" s="87">
        <f t="shared" si="595"/>
        <v>10.945273631840797</v>
      </c>
      <c r="K2153" s="29">
        <v>122</v>
      </c>
      <c r="L2153" s="13">
        <v>115</v>
      </c>
      <c r="M2153" s="10">
        <f t="shared" si="596"/>
        <v>7</v>
      </c>
      <c r="N2153" s="87">
        <f t="shared" si="597"/>
        <v>6.0869565217391308</v>
      </c>
      <c r="O2153" s="29">
        <v>94</v>
      </c>
      <c r="P2153" s="13">
        <v>91</v>
      </c>
      <c r="Q2153" s="10">
        <f t="shared" si="598"/>
        <v>3</v>
      </c>
      <c r="R2153" s="87">
        <f t="shared" si="599"/>
        <v>3.296703296703297</v>
      </c>
      <c r="S2153" s="29">
        <v>453</v>
      </c>
      <c r="T2153" s="13">
        <v>398</v>
      </c>
      <c r="U2153" s="10">
        <f t="shared" si="600"/>
        <v>55</v>
      </c>
      <c r="V2153" s="87">
        <f t="shared" si="601"/>
        <v>13.819095477386934</v>
      </c>
      <c r="W2153" s="88" t="s">
        <v>6935</v>
      </c>
      <c r="X2153" s="89">
        <v>133</v>
      </c>
      <c r="Y2153" s="89">
        <v>96</v>
      </c>
      <c r="Z2153" s="10">
        <f t="shared" si="602"/>
        <v>37</v>
      </c>
      <c r="AA2153" s="87">
        <f t="shared" si="603"/>
        <v>38.541666666666671</v>
      </c>
      <c r="AB2153" s="90" t="s">
        <v>5412</v>
      </c>
      <c r="AC2153" s="89">
        <v>132</v>
      </c>
      <c r="AD2153" s="89">
        <v>95</v>
      </c>
      <c r="AE2153" s="10">
        <f t="shared" si="604"/>
        <v>37</v>
      </c>
      <c r="AF2153" s="11">
        <f t="shared" si="605"/>
        <v>38.94736842105263</v>
      </c>
      <c r="AG2153" s="91" t="s">
        <v>5335</v>
      </c>
      <c r="AH2153" s="89">
        <v>52</v>
      </c>
      <c r="AI2153" s="89">
        <v>49</v>
      </c>
      <c r="AJ2153" s="10">
        <f t="shared" si="606"/>
        <v>3</v>
      </c>
      <c r="AK2153" s="87">
        <f t="shared" si="607"/>
        <v>6.1224489795918364</v>
      </c>
      <c r="AL2153" s="90" t="s">
        <v>7207</v>
      </c>
      <c r="AM2153" s="89">
        <v>29</v>
      </c>
      <c r="AN2153" s="89">
        <v>28</v>
      </c>
      <c r="AO2153" s="10">
        <f t="shared" si="608"/>
        <v>1</v>
      </c>
      <c r="AP2153" s="11">
        <f t="shared" si="609"/>
        <v>3.5714285714285712</v>
      </c>
      <c r="AQ2153" s="91" t="s">
        <v>5404</v>
      </c>
      <c r="AR2153" s="89">
        <v>27</v>
      </c>
      <c r="AS2153" s="89">
        <v>27</v>
      </c>
      <c r="AT2153" s="10">
        <f t="shared" si="610"/>
        <v>0</v>
      </c>
      <c r="AU2153" s="87">
        <f t="shared" si="611"/>
        <v>0</v>
      </c>
      <c r="AV2153" s="19" t="s">
        <v>10439</v>
      </c>
    </row>
    <row r="2154" spans="3:48" ht="50.1" customHeight="1">
      <c r="C2154" s="5"/>
      <c r="D2154" s="64" t="s">
        <v>4236</v>
      </c>
      <c r="E2154" s="65" t="s">
        <v>5286</v>
      </c>
      <c r="F2154" s="67" t="s">
        <v>4237</v>
      </c>
      <c r="G2154" s="29">
        <v>4180</v>
      </c>
      <c r="H2154" s="13">
        <v>4159</v>
      </c>
      <c r="I2154" s="10">
        <f t="shared" si="594"/>
        <v>21</v>
      </c>
      <c r="J2154" s="87">
        <f t="shared" si="595"/>
        <v>0.50492906948785765</v>
      </c>
      <c r="K2154" s="29">
        <v>1183</v>
      </c>
      <c r="L2154" s="13">
        <v>955</v>
      </c>
      <c r="M2154" s="10">
        <f t="shared" si="596"/>
        <v>228</v>
      </c>
      <c r="N2154" s="87">
        <f t="shared" si="597"/>
        <v>23.874345549738223</v>
      </c>
      <c r="O2154" s="29">
        <v>572</v>
      </c>
      <c r="P2154" s="13">
        <v>571</v>
      </c>
      <c r="Q2154" s="10">
        <f t="shared" si="598"/>
        <v>1</v>
      </c>
      <c r="R2154" s="87">
        <f t="shared" si="599"/>
        <v>0.17513134851138354</v>
      </c>
      <c r="S2154" s="29">
        <v>2425</v>
      </c>
      <c r="T2154" s="13">
        <v>2634</v>
      </c>
      <c r="U2154" s="10">
        <f t="shared" si="600"/>
        <v>-209</v>
      </c>
      <c r="V2154" s="87">
        <f t="shared" si="601"/>
        <v>-7.9347000759301443</v>
      </c>
      <c r="W2154" s="88" t="s">
        <v>5368</v>
      </c>
      <c r="X2154" s="89">
        <v>945.38500599999998</v>
      </c>
      <c r="Y2154" s="89">
        <v>944.02843900000005</v>
      </c>
      <c r="Z2154" s="10">
        <f t="shared" si="602"/>
        <v>1.3565669999999272</v>
      </c>
      <c r="AA2154" s="87">
        <f t="shared" si="603"/>
        <v>0.14369980224715742</v>
      </c>
      <c r="AB2154" s="90" t="s">
        <v>5403</v>
      </c>
      <c r="AC2154" s="89">
        <v>567.43766800000003</v>
      </c>
      <c r="AD2154" s="89">
        <v>739.72468700000002</v>
      </c>
      <c r="AE2154" s="10">
        <f t="shared" si="604"/>
        <v>-172.28701899999999</v>
      </c>
      <c r="AF2154" s="11">
        <f t="shared" si="605"/>
        <v>-23.290694771688752</v>
      </c>
      <c r="AG2154" s="91" t="s">
        <v>10455</v>
      </c>
      <c r="AH2154" s="89">
        <v>314.71948400000002</v>
      </c>
      <c r="AI2154" s="89">
        <v>314.564931</v>
      </c>
      <c r="AJ2154" s="10">
        <f t="shared" si="606"/>
        <v>0.15455300000002126</v>
      </c>
      <c r="AK2154" s="87">
        <f t="shared" si="607"/>
        <v>4.9132304579756626E-2</v>
      </c>
      <c r="AL2154" s="90" t="s">
        <v>6541</v>
      </c>
      <c r="AM2154" s="89">
        <v>157.598795</v>
      </c>
      <c r="AN2154" s="89">
        <v>169.06498300000001</v>
      </c>
      <c r="AO2154" s="10">
        <f t="shared" si="608"/>
        <v>-11.466188000000017</v>
      </c>
      <c r="AP2154" s="11">
        <f t="shared" si="609"/>
        <v>-6.7821188022122918</v>
      </c>
      <c r="AQ2154" s="91" t="s">
        <v>10413</v>
      </c>
      <c r="AR2154" s="89">
        <v>121.815259</v>
      </c>
      <c r="AS2154" s="89">
        <v>121.725863</v>
      </c>
      <c r="AT2154" s="10">
        <f t="shared" si="610"/>
        <v>8.9395999999993592E-2</v>
      </c>
      <c r="AU2154" s="87">
        <f t="shared" si="611"/>
        <v>7.3440432293335717E-2</v>
      </c>
      <c r="AV2154" s="19" t="s">
        <v>10439</v>
      </c>
    </row>
    <row r="2155" spans="3:48" ht="50.1" customHeight="1">
      <c r="C2155" s="5"/>
      <c r="D2155" s="64" t="s">
        <v>4238</v>
      </c>
      <c r="E2155" s="65" t="s">
        <v>5286</v>
      </c>
      <c r="F2155" s="67" t="s">
        <v>4239</v>
      </c>
      <c r="G2155" s="29">
        <v>2588</v>
      </c>
      <c r="H2155" s="13">
        <v>2529</v>
      </c>
      <c r="I2155" s="10">
        <f t="shared" si="594"/>
        <v>59</v>
      </c>
      <c r="J2155" s="87">
        <f t="shared" si="595"/>
        <v>2.3329379201265321</v>
      </c>
      <c r="K2155" s="29">
        <v>347</v>
      </c>
      <c r="L2155" s="13">
        <v>343</v>
      </c>
      <c r="M2155" s="10">
        <f t="shared" si="596"/>
        <v>4</v>
      </c>
      <c r="N2155" s="87">
        <f t="shared" si="597"/>
        <v>1.1661807580174928</v>
      </c>
      <c r="O2155" s="29">
        <v>541</v>
      </c>
      <c r="P2155" s="13">
        <v>431</v>
      </c>
      <c r="Q2155" s="10">
        <f t="shared" si="598"/>
        <v>110</v>
      </c>
      <c r="R2155" s="87">
        <f t="shared" si="599"/>
        <v>25.522041763341068</v>
      </c>
      <c r="S2155" s="29">
        <v>1700</v>
      </c>
      <c r="T2155" s="13">
        <v>1755</v>
      </c>
      <c r="U2155" s="10">
        <f t="shared" si="600"/>
        <v>-55</v>
      </c>
      <c r="V2155" s="87">
        <f t="shared" si="601"/>
        <v>-3.133903133903134</v>
      </c>
      <c r="W2155" s="88" t="s">
        <v>5557</v>
      </c>
      <c r="X2155" s="89">
        <v>656</v>
      </c>
      <c r="Y2155" s="89">
        <v>676</v>
      </c>
      <c r="Z2155" s="10">
        <f t="shared" si="602"/>
        <v>-20</v>
      </c>
      <c r="AA2155" s="87">
        <f t="shared" si="603"/>
        <v>-2.9585798816568047</v>
      </c>
      <c r="AB2155" s="90" t="s">
        <v>5403</v>
      </c>
      <c r="AC2155" s="89">
        <v>465</v>
      </c>
      <c r="AD2155" s="89">
        <v>314</v>
      </c>
      <c r="AE2155" s="10">
        <f t="shared" si="604"/>
        <v>151</v>
      </c>
      <c r="AF2155" s="11">
        <f t="shared" si="605"/>
        <v>48.089171974522294</v>
      </c>
      <c r="AG2155" s="91" t="s">
        <v>5937</v>
      </c>
      <c r="AH2155" s="89">
        <v>300</v>
      </c>
      <c r="AI2155" s="89">
        <v>121</v>
      </c>
      <c r="AJ2155" s="10">
        <f t="shared" si="606"/>
        <v>179</v>
      </c>
      <c r="AK2155" s="87">
        <f t="shared" si="607"/>
        <v>147.93388429752065</v>
      </c>
      <c r="AL2155" s="90" t="s">
        <v>7206</v>
      </c>
      <c r="AM2155" s="89">
        <v>104</v>
      </c>
      <c r="AN2155" s="89">
        <v>121</v>
      </c>
      <c r="AO2155" s="10">
        <f t="shared" si="608"/>
        <v>-17</v>
      </c>
      <c r="AP2155" s="11">
        <f t="shared" si="609"/>
        <v>-14.049586776859504</v>
      </c>
      <c r="AQ2155" s="91" t="s">
        <v>5335</v>
      </c>
      <c r="AR2155" s="89">
        <v>85</v>
      </c>
      <c r="AS2155" s="89">
        <v>118</v>
      </c>
      <c r="AT2155" s="10">
        <f t="shared" si="610"/>
        <v>-33</v>
      </c>
      <c r="AU2155" s="87">
        <f t="shared" si="611"/>
        <v>-27.966101694915253</v>
      </c>
      <c r="AV2155" s="19" t="s">
        <v>10439</v>
      </c>
    </row>
    <row r="2156" spans="3:48" ht="50.1" customHeight="1">
      <c r="C2156" s="5"/>
      <c r="D2156" s="64" t="s">
        <v>4240</v>
      </c>
      <c r="E2156" s="65" t="s">
        <v>5286</v>
      </c>
      <c r="F2156" s="67" t="s">
        <v>4241</v>
      </c>
      <c r="G2156" s="29">
        <v>1979</v>
      </c>
      <c r="H2156" s="13">
        <v>2258</v>
      </c>
      <c r="I2156" s="10">
        <f t="shared" si="594"/>
        <v>-279</v>
      </c>
      <c r="J2156" s="87">
        <f t="shared" si="595"/>
        <v>-12.356067316209035</v>
      </c>
      <c r="K2156" s="29">
        <v>287</v>
      </c>
      <c r="L2156" s="13">
        <v>349</v>
      </c>
      <c r="M2156" s="10">
        <f t="shared" si="596"/>
        <v>-62</v>
      </c>
      <c r="N2156" s="87">
        <f t="shared" si="597"/>
        <v>-17.765042979942695</v>
      </c>
      <c r="O2156" s="29">
        <v>332</v>
      </c>
      <c r="P2156" s="13">
        <v>388</v>
      </c>
      <c r="Q2156" s="10">
        <f t="shared" si="598"/>
        <v>-56</v>
      </c>
      <c r="R2156" s="87">
        <f t="shared" si="599"/>
        <v>-14.432989690721648</v>
      </c>
      <c r="S2156" s="29">
        <v>1361</v>
      </c>
      <c r="T2156" s="13">
        <v>1521</v>
      </c>
      <c r="U2156" s="10">
        <f t="shared" si="600"/>
        <v>-160</v>
      </c>
      <c r="V2156" s="87">
        <f t="shared" si="601"/>
        <v>-10.519395134779751</v>
      </c>
      <c r="W2156" s="88" t="s">
        <v>5412</v>
      </c>
      <c r="X2156" s="89">
        <v>427</v>
      </c>
      <c r="Y2156" s="89">
        <v>430</v>
      </c>
      <c r="Z2156" s="10">
        <f t="shared" si="602"/>
        <v>-3</v>
      </c>
      <c r="AA2156" s="87">
        <f t="shared" si="603"/>
        <v>-0.69767441860465118</v>
      </c>
      <c r="AB2156" s="90" t="s">
        <v>6935</v>
      </c>
      <c r="AC2156" s="89">
        <v>319</v>
      </c>
      <c r="AD2156" s="89">
        <v>502</v>
      </c>
      <c r="AE2156" s="10">
        <f t="shared" si="604"/>
        <v>-183</v>
      </c>
      <c r="AF2156" s="11">
        <f t="shared" si="605"/>
        <v>-36.454183266932269</v>
      </c>
      <c r="AG2156" s="91" t="s">
        <v>10456</v>
      </c>
      <c r="AH2156" s="89">
        <v>292</v>
      </c>
      <c r="AI2156" s="89">
        <v>252</v>
      </c>
      <c r="AJ2156" s="10">
        <f t="shared" si="606"/>
        <v>40</v>
      </c>
      <c r="AK2156" s="87">
        <f t="shared" si="607"/>
        <v>15.873015873015872</v>
      </c>
      <c r="AL2156" s="90" t="s">
        <v>5381</v>
      </c>
      <c r="AM2156" s="89">
        <v>164</v>
      </c>
      <c r="AN2156" s="89">
        <v>163</v>
      </c>
      <c r="AO2156" s="10">
        <f t="shared" si="608"/>
        <v>1</v>
      </c>
      <c r="AP2156" s="11">
        <f t="shared" si="609"/>
        <v>0.61349693251533743</v>
      </c>
      <c r="AQ2156" s="91" t="s">
        <v>5550</v>
      </c>
      <c r="AR2156" s="89">
        <v>52</v>
      </c>
      <c r="AS2156" s="89">
        <v>51</v>
      </c>
      <c r="AT2156" s="10">
        <f t="shared" si="610"/>
        <v>1</v>
      </c>
      <c r="AU2156" s="87">
        <f t="shared" si="611"/>
        <v>1.9607843137254901</v>
      </c>
      <c r="AV2156" s="19" t="s">
        <v>10439</v>
      </c>
    </row>
    <row r="2157" spans="3:48" ht="50.1" customHeight="1">
      <c r="C2157" s="5"/>
      <c r="D2157" s="64" t="s">
        <v>4242</v>
      </c>
      <c r="E2157" s="65" t="s">
        <v>5286</v>
      </c>
      <c r="F2157" s="67" t="s">
        <v>4243</v>
      </c>
      <c r="G2157" s="29">
        <v>2932</v>
      </c>
      <c r="H2157" s="13">
        <v>2787</v>
      </c>
      <c r="I2157" s="10">
        <f t="shared" si="594"/>
        <v>145</v>
      </c>
      <c r="J2157" s="87">
        <f t="shared" si="595"/>
        <v>5.2027269465374957</v>
      </c>
      <c r="K2157" s="29">
        <v>625</v>
      </c>
      <c r="L2157" s="13">
        <v>568</v>
      </c>
      <c r="M2157" s="10">
        <f t="shared" si="596"/>
        <v>57</v>
      </c>
      <c r="N2157" s="87">
        <f t="shared" si="597"/>
        <v>10.035211267605634</v>
      </c>
      <c r="O2157" s="29">
        <v>608</v>
      </c>
      <c r="P2157" s="13">
        <v>607</v>
      </c>
      <c r="Q2157" s="10">
        <f t="shared" si="598"/>
        <v>1</v>
      </c>
      <c r="R2157" s="87">
        <f t="shared" si="599"/>
        <v>0.16474464579901155</v>
      </c>
      <c r="S2157" s="29">
        <v>1699</v>
      </c>
      <c r="T2157" s="13">
        <v>1612</v>
      </c>
      <c r="U2157" s="10">
        <f t="shared" si="600"/>
        <v>87</v>
      </c>
      <c r="V2157" s="87">
        <f t="shared" si="601"/>
        <v>5.3970223325062037</v>
      </c>
      <c r="W2157" s="88" t="s">
        <v>10457</v>
      </c>
      <c r="X2157" s="89">
        <v>837</v>
      </c>
      <c r="Y2157" s="89">
        <v>837</v>
      </c>
      <c r="Z2157" s="10">
        <f t="shared" si="602"/>
        <v>0</v>
      </c>
      <c r="AA2157" s="87">
        <f t="shared" si="603"/>
        <v>0</v>
      </c>
      <c r="AB2157" s="90" t="s">
        <v>10458</v>
      </c>
      <c r="AC2157" s="89">
        <v>248</v>
      </c>
      <c r="AD2157" s="89">
        <v>247</v>
      </c>
      <c r="AE2157" s="10">
        <f t="shared" si="604"/>
        <v>1</v>
      </c>
      <c r="AF2157" s="11">
        <f t="shared" si="605"/>
        <v>0.40485829959514169</v>
      </c>
      <c r="AG2157" s="91" t="s">
        <v>10459</v>
      </c>
      <c r="AH2157" s="89">
        <v>180</v>
      </c>
      <c r="AI2157" s="89">
        <v>123</v>
      </c>
      <c r="AJ2157" s="10">
        <f t="shared" si="606"/>
        <v>57</v>
      </c>
      <c r="AK2157" s="87">
        <f t="shared" si="607"/>
        <v>46.341463414634148</v>
      </c>
      <c r="AL2157" s="90" t="s">
        <v>10460</v>
      </c>
      <c r="AM2157" s="89">
        <v>145</v>
      </c>
      <c r="AN2157" s="89">
        <v>145</v>
      </c>
      <c r="AO2157" s="10">
        <f t="shared" si="608"/>
        <v>0</v>
      </c>
      <c r="AP2157" s="11">
        <f t="shared" si="609"/>
        <v>0</v>
      </c>
      <c r="AQ2157" s="91" t="s">
        <v>10191</v>
      </c>
      <c r="AR2157" s="89">
        <v>85</v>
      </c>
      <c r="AS2157" s="89">
        <v>85</v>
      </c>
      <c r="AT2157" s="10">
        <f t="shared" si="610"/>
        <v>0</v>
      </c>
      <c r="AU2157" s="87">
        <f t="shared" si="611"/>
        <v>0</v>
      </c>
      <c r="AV2157" s="21" t="s">
        <v>10439</v>
      </c>
    </row>
    <row r="2158" spans="3:48" ht="50.1" customHeight="1">
      <c r="C2158" s="5"/>
      <c r="D2158" s="64" t="s">
        <v>4244</v>
      </c>
      <c r="E2158" s="65" t="s">
        <v>5286</v>
      </c>
      <c r="F2158" s="67" t="s">
        <v>4245</v>
      </c>
      <c r="G2158" s="29">
        <v>1676</v>
      </c>
      <c r="H2158" s="13">
        <v>1641</v>
      </c>
      <c r="I2158" s="10">
        <f t="shared" si="594"/>
        <v>35</v>
      </c>
      <c r="J2158" s="87">
        <f t="shared" si="595"/>
        <v>2.1328458257160268</v>
      </c>
      <c r="K2158" s="29">
        <v>239</v>
      </c>
      <c r="L2158" s="13">
        <v>214</v>
      </c>
      <c r="M2158" s="10">
        <f t="shared" si="596"/>
        <v>25</v>
      </c>
      <c r="N2158" s="87">
        <f t="shared" si="597"/>
        <v>11.682242990654206</v>
      </c>
      <c r="O2158" s="29">
        <v>300</v>
      </c>
      <c r="P2158" s="13">
        <v>305</v>
      </c>
      <c r="Q2158" s="10">
        <f t="shared" si="598"/>
        <v>-5</v>
      </c>
      <c r="R2158" s="87">
        <f t="shared" si="599"/>
        <v>-1.639344262295082</v>
      </c>
      <c r="S2158" s="29">
        <v>1137</v>
      </c>
      <c r="T2158" s="13">
        <v>1122</v>
      </c>
      <c r="U2158" s="10">
        <f t="shared" si="600"/>
        <v>15</v>
      </c>
      <c r="V2158" s="87">
        <f t="shared" si="601"/>
        <v>1.3368983957219251</v>
      </c>
      <c r="W2158" s="88" t="s">
        <v>5412</v>
      </c>
      <c r="X2158" s="89">
        <v>342</v>
      </c>
      <c r="Y2158" s="89">
        <v>347</v>
      </c>
      <c r="Z2158" s="10">
        <f t="shared" si="602"/>
        <v>-5</v>
      </c>
      <c r="AA2158" s="87">
        <f t="shared" si="603"/>
        <v>-1.4409221902017291</v>
      </c>
      <c r="AB2158" s="90" t="s">
        <v>6935</v>
      </c>
      <c r="AC2158" s="89">
        <v>324</v>
      </c>
      <c r="AD2158" s="89">
        <v>344</v>
      </c>
      <c r="AE2158" s="10">
        <f t="shared" si="604"/>
        <v>-20</v>
      </c>
      <c r="AF2158" s="11">
        <f t="shared" si="605"/>
        <v>-5.8139534883720927</v>
      </c>
      <c r="AG2158" s="91" t="s">
        <v>5403</v>
      </c>
      <c r="AH2158" s="89">
        <v>158</v>
      </c>
      <c r="AI2158" s="89">
        <v>125</v>
      </c>
      <c r="AJ2158" s="10">
        <f t="shared" si="606"/>
        <v>33</v>
      </c>
      <c r="AK2158" s="87">
        <f t="shared" si="607"/>
        <v>26.400000000000002</v>
      </c>
      <c r="AL2158" s="90" t="s">
        <v>5348</v>
      </c>
      <c r="AM2158" s="89">
        <v>140</v>
      </c>
      <c r="AN2158" s="89">
        <v>141</v>
      </c>
      <c r="AO2158" s="10">
        <f t="shared" si="608"/>
        <v>-1</v>
      </c>
      <c r="AP2158" s="11">
        <f t="shared" si="609"/>
        <v>-0.70921985815602839</v>
      </c>
      <c r="AQ2158" s="91" t="s">
        <v>10461</v>
      </c>
      <c r="AR2158" s="89">
        <v>69</v>
      </c>
      <c r="AS2158" s="89">
        <v>69</v>
      </c>
      <c r="AT2158" s="10">
        <f t="shared" si="610"/>
        <v>0</v>
      </c>
      <c r="AU2158" s="87">
        <f t="shared" si="611"/>
        <v>0</v>
      </c>
      <c r="AV2158" s="21" t="s">
        <v>10439</v>
      </c>
    </row>
    <row r="2159" spans="3:48" ht="50.1" customHeight="1">
      <c r="C2159" s="5"/>
      <c r="D2159" s="64" t="s">
        <v>4246</v>
      </c>
      <c r="E2159" s="65" t="s">
        <v>5286</v>
      </c>
      <c r="F2159" s="67" t="s">
        <v>4247</v>
      </c>
      <c r="G2159" s="29">
        <v>4408</v>
      </c>
      <c r="H2159" s="13">
        <v>3596</v>
      </c>
      <c r="I2159" s="10">
        <f t="shared" si="594"/>
        <v>812</v>
      </c>
      <c r="J2159" s="87">
        <f t="shared" si="595"/>
        <v>22.58064516129032</v>
      </c>
      <c r="K2159" s="29">
        <v>432</v>
      </c>
      <c r="L2159" s="13">
        <v>289</v>
      </c>
      <c r="M2159" s="10">
        <f t="shared" si="596"/>
        <v>143</v>
      </c>
      <c r="N2159" s="87">
        <f t="shared" si="597"/>
        <v>49.480968858131483</v>
      </c>
      <c r="O2159" s="29">
        <v>339</v>
      </c>
      <c r="P2159" s="13">
        <v>339</v>
      </c>
      <c r="Q2159" s="10">
        <f t="shared" si="598"/>
        <v>0</v>
      </c>
      <c r="R2159" s="87">
        <f t="shared" si="599"/>
        <v>0</v>
      </c>
      <c r="S2159" s="29">
        <v>3637</v>
      </c>
      <c r="T2159" s="13">
        <v>2968</v>
      </c>
      <c r="U2159" s="10">
        <f t="shared" si="600"/>
        <v>669</v>
      </c>
      <c r="V2159" s="87">
        <f t="shared" si="601"/>
        <v>22.540431266846362</v>
      </c>
      <c r="W2159" s="88" t="s">
        <v>5403</v>
      </c>
      <c r="X2159" s="89">
        <v>1577</v>
      </c>
      <c r="Y2159" s="89">
        <v>884</v>
      </c>
      <c r="Z2159" s="10">
        <f t="shared" si="602"/>
        <v>693</v>
      </c>
      <c r="AA2159" s="87">
        <f t="shared" si="603"/>
        <v>78.393665158371036</v>
      </c>
      <c r="AB2159" s="90" t="s">
        <v>5937</v>
      </c>
      <c r="AC2159" s="89">
        <v>677</v>
      </c>
      <c r="AD2159" s="89">
        <v>676</v>
      </c>
      <c r="AE2159" s="10">
        <f t="shared" si="604"/>
        <v>1</v>
      </c>
      <c r="AF2159" s="11">
        <f t="shared" si="605"/>
        <v>0.14792899408284024</v>
      </c>
      <c r="AG2159" s="91" t="s">
        <v>10462</v>
      </c>
      <c r="AH2159" s="89">
        <v>384</v>
      </c>
      <c r="AI2159" s="89">
        <v>384</v>
      </c>
      <c r="AJ2159" s="10">
        <f t="shared" si="606"/>
        <v>0</v>
      </c>
      <c r="AK2159" s="87">
        <f t="shared" si="607"/>
        <v>0</v>
      </c>
      <c r="AL2159" s="90" t="s">
        <v>5412</v>
      </c>
      <c r="AM2159" s="89">
        <v>369</v>
      </c>
      <c r="AN2159" s="89">
        <v>369</v>
      </c>
      <c r="AO2159" s="10">
        <f t="shared" si="608"/>
        <v>0</v>
      </c>
      <c r="AP2159" s="11">
        <f t="shared" si="609"/>
        <v>0</v>
      </c>
      <c r="AQ2159" s="91" t="s">
        <v>10463</v>
      </c>
      <c r="AR2159" s="89">
        <v>362</v>
      </c>
      <c r="AS2159" s="89">
        <v>362</v>
      </c>
      <c r="AT2159" s="10">
        <f t="shared" si="610"/>
        <v>0</v>
      </c>
      <c r="AU2159" s="87">
        <f t="shared" si="611"/>
        <v>0</v>
      </c>
      <c r="AV2159" s="19" t="s">
        <v>10439</v>
      </c>
    </row>
    <row r="2160" spans="3:48" ht="50.1" customHeight="1">
      <c r="C2160" s="5"/>
      <c r="D2160" s="64" t="s">
        <v>4248</v>
      </c>
      <c r="E2160" s="65" t="s">
        <v>5286</v>
      </c>
      <c r="F2160" s="67" t="s">
        <v>4249</v>
      </c>
      <c r="G2160" s="29">
        <v>2965</v>
      </c>
      <c r="H2160" s="13">
        <v>2932</v>
      </c>
      <c r="I2160" s="10">
        <f t="shared" si="594"/>
        <v>33</v>
      </c>
      <c r="J2160" s="87">
        <f t="shared" si="595"/>
        <v>1.1255115961800819</v>
      </c>
      <c r="K2160" s="29">
        <v>592</v>
      </c>
      <c r="L2160" s="13">
        <v>692</v>
      </c>
      <c r="M2160" s="10">
        <f t="shared" si="596"/>
        <v>-100</v>
      </c>
      <c r="N2160" s="87">
        <f t="shared" si="597"/>
        <v>-14.450867052023122</v>
      </c>
      <c r="O2160" s="29">
        <v>580</v>
      </c>
      <c r="P2160" s="13">
        <v>313</v>
      </c>
      <c r="Q2160" s="10">
        <f t="shared" si="598"/>
        <v>267</v>
      </c>
      <c r="R2160" s="87">
        <f t="shared" si="599"/>
        <v>85.303514376996802</v>
      </c>
      <c r="S2160" s="29">
        <v>1792</v>
      </c>
      <c r="T2160" s="13">
        <v>1927</v>
      </c>
      <c r="U2160" s="10">
        <f t="shared" si="600"/>
        <v>-135</v>
      </c>
      <c r="V2160" s="87">
        <f t="shared" si="601"/>
        <v>-7.0057083549558907</v>
      </c>
      <c r="W2160" s="88" t="s">
        <v>5351</v>
      </c>
      <c r="X2160" s="89">
        <v>561</v>
      </c>
      <c r="Y2160" s="89">
        <v>696</v>
      </c>
      <c r="Z2160" s="10">
        <f t="shared" si="602"/>
        <v>-135</v>
      </c>
      <c r="AA2160" s="87">
        <f t="shared" si="603"/>
        <v>-19.396551724137932</v>
      </c>
      <c r="AB2160" s="90" t="s">
        <v>5517</v>
      </c>
      <c r="AC2160" s="89">
        <v>476</v>
      </c>
      <c r="AD2160" s="89">
        <v>484</v>
      </c>
      <c r="AE2160" s="10">
        <f t="shared" si="604"/>
        <v>-8</v>
      </c>
      <c r="AF2160" s="11">
        <f t="shared" si="605"/>
        <v>-1.6528925619834711</v>
      </c>
      <c r="AG2160" s="91" t="s">
        <v>5346</v>
      </c>
      <c r="AH2160" s="89">
        <v>288</v>
      </c>
      <c r="AI2160" s="89">
        <v>289</v>
      </c>
      <c r="AJ2160" s="10">
        <f t="shared" si="606"/>
        <v>-1</v>
      </c>
      <c r="AK2160" s="87">
        <f t="shared" si="607"/>
        <v>-0.34602076124567477</v>
      </c>
      <c r="AL2160" s="90" t="s">
        <v>10464</v>
      </c>
      <c r="AM2160" s="89">
        <v>214</v>
      </c>
      <c r="AN2160" s="89">
        <v>0</v>
      </c>
      <c r="AO2160" s="10">
        <f t="shared" si="608"/>
        <v>214</v>
      </c>
      <c r="AP2160" s="11" t="str">
        <f t="shared" si="609"/>
        <v>-</v>
      </c>
      <c r="AQ2160" s="91" t="s">
        <v>10465</v>
      </c>
      <c r="AR2160" s="89">
        <v>85</v>
      </c>
      <c r="AS2160" s="89">
        <v>86</v>
      </c>
      <c r="AT2160" s="10">
        <f t="shared" si="610"/>
        <v>-1</v>
      </c>
      <c r="AU2160" s="87">
        <f t="shared" si="611"/>
        <v>-1.1627906976744187</v>
      </c>
      <c r="AV2160" s="19" t="s">
        <v>10439</v>
      </c>
    </row>
    <row r="2161" spans="3:48" ht="50.1" customHeight="1">
      <c r="C2161" s="5"/>
      <c r="D2161" s="64" t="s">
        <v>4250</v>
      </c>
      <c r="E2161" s="65" t="s">
        <v>5286</v>
      </c>
      <c r="F2161" s="67" t="s">
        <v>4251</v>
      </c>
      <c r="G2161" s="29">
        <v>5355</v>
      </c>
      <c r="H2161" s="13">
        <v>4476</v>
      </c>
      <c r="I2161" s="10">
        <f t="shared" si="594"/>
        <v>879</v>
      </c>
      <c r="J2161" s="87">
        <f t="shared" si="595"/>
        <v>19.638069705093834</v>
      </c>
      <c r="K2161" s="29">
        <v>601</v>
      </c>
      <c r="L2161" s="13">
        <v>538</v>
      </c>
      <c r="M2161" s="10">
        <f t="shared" si="596"/>
        <v>63</v>
      </c>
      <c r="N2161" s="87">
        <f t="shared" si="597"/>
        <v>11.71003717472119</v>
      </c>
      <c r="O2161" s="29">
        <v>2295</v>
      </c>
      <c r="P2161" s="13">
        <v>1555</v>
      </c>
      <c r="Q2161" s="10">
        <f t="shared" si="598"/>
        <v>740</v>
      </c>
      <c r="R2161" s="87">
        <f t="shared" si="599"/>
        <v>47.588424437299039</v>
      </c>
      <c r="S2161" s="29">
        <v>2460</v>
      </c>
      <c r="T2161" s="13">
        <v>2383</v>
      </c>
      <c r="U2161" s="10">
        <f t="shared" si="600"/>
        <v>77</v>
      </c>
      <c r="V2161" s="87">
        <f t="shared" si="601"/>
        <v>3.2312211498111623</v>
      </c>
      <c r="W2161" s="88" t="s">
        <v>5339</v>
      </c>
      <c r="X2161" s="89">
        <v>1978</v>
      </c>
      <c r="Y2161" s="89">
        <v>1969</v>
      </c>
      <c r="Z2161" s="10">
        <f t="shared" si="602"/>
        <v>9</v>
      </c>
      <c r="AA2161" s="87">
        <f t="shared" si="603"/>
        <v>0.45708481462671408</v>
      </c>
      <c r="AB2161" s="90" t="s">
        <v>5346</v>
      </c>
      <c r="AC2161" s="89">
        <v>190</v>
      </c>
      <c r="AD2161" s="89">
        <v>190</v>
      </c>
      <c r="AE2161" s="10">
        <f t="shared" si="604"/>
        <v>0</v>
      </c>
      <c r="AF2161" s="11">
        <f t="shared" si="605"/>
        <v>0</v>
      </c>
      <c r="AG2161" s="91" t="s">
        <v>5438</v>
      </c>
      <c r="AH2161" s="89">
        <v>99</v>
      </c>
      <c r="AI2161" s="89">
        <v>49</v>
      </c>
      <c r="AJ2161" s="10">
        <f t="shared" si="606"/>
        <v>50</v>
      </c>
      <c r="AK2161" s="87">
        <f t="shared" si="607"/>
        <v>102.04081632653062</v>
      </c>
      <c r="AL2161" s="90" t="s">
        <v>10466</v>
      </c>
      <c r="AM2161" s="89">
        <v>76</v>
      </c>
      <c r="AN2161" s="89">
        <v>61</v>
      </c>
      <c r="AO2161" s="10">
        <f t="shared" si="608"/>
        <v>15</v>
      </c>
      <c r="AP2161" s="11">
        <f t="shared" si="609"/>
        <v>24.590163934426229</v>
      </c>
      <c r="AQ2161" s="91" t="s">
        <v>8705</v>
      </c>
      <c r="AR2161" s="89">
        <v>67</v>
      </c>
      <c r="AS2161" s="89">
        <v>68</v>
      </c>
      <c r="AT2161" s="10">
        <f t="shared" si="610"/>
        <v>-1</v>
      </c>
      <c r="AU2161" s="87">
        <f t="shared" si="611"/>
        <v>-1.4705882352941175</v>
      </c>
      <c r="AV2161" s="19" t="s">
        <v>10439</v>
      </c>
    </row>
    <row r="2162" spans="3:48" ht="50.1" customHeight="1">
      <c r="C2162" s="5"/>
      <c r="D2162" s="64" t="s">
        <v>4252</v>
      </c>
      <c r="E2162" s="65" t="s">
        <v>5286</v>
      </c>
      <c r="F2162" s="67" t="s">
        <v>4253</v>
      </c>
      <c r="G2162" s="29">
        <v>2946</v>
      </c>
      <c r="H2162" s="13">
        <v>2578</v>
      </c>
      <c r="I2162" s="10">
        <f t="shared" si="594"/>
        <v>368</v>
      </c>
      <c r="J2162" s="87">
        <f t="shared" si="595"/>
        <v>14.274631497284718</v>
      </c>
      <c r="K2162" s="29">
        <v>1034</v>
      </c>
      <c r="L2162" s="13">
        <v>904</v>
      </c>
      <c r="M2162" s="10">
        <f t="shared" si="596"/>
        <v>130</v>
      </c>
      <c r="N2162" s="87">
        <f t="shared" si="597"/>
        <v>14.380530973451327</v>
      </c>
      <c r="O2162" s="29">
        <v>956</v>
      </c>
      <c r="P2162" s="13">
        <v>848</v>
      </c>
      <c r="Q2162" s="10">
        <f t="shared" si="598"/>
        <v>108</v>
      </c>
      <c r="R2162" s="87">
        <f t="shared" si="599"/>
        <v>12.735849056603774</v>
      </c>
      <c r="S2162" s="29">
        <v>956</v>
      </c>
      <c r="T2162" s="13">
        <v>826</v>
      </c>
      <c r="U2162" s="10">
        <f t="shared" si="600"/>
        <v>130</v>
      </c>
      <c r="V2162" s="87">
        <f t="shared" si="601"/>
        <v>15.738498789346247</v>
      </c>
      <c r="W2162" s="88" t="s">
        <v>10467</v>
      </c>
      <c r="X2162" s="89">
        <v>255</v>
      </c>
      <c r="Y2162" s="89">
        <v>182</v>
      </c>
      <c r="Z2162" s="10">
        <f t="shared" si="602"/>
        <v>73</v>
      </c>
      <c r="AA2162" s="87">
        <f t="shared" si="603"/>
        <v>40.109890109890109</v>
      </c>
      <c r="AB2162" s="90" t="s">
        <v>5378</v>
      </c>
      <c r="AC2162" s="89">
        <v>165</v>
      </c>
      <c r="AD2162" s="89">
        <v>165</v>
      </c>
      <c r="AE2162" s="10">
        <f t="shared" si="604"/>
        <v>0</v>
      </c>
      <c r="AF2162" s="11">
        <f t="shared" si="605"/>
        <v>0</v>
      </c>
      <c r="AG2162" s="91" t="s">
        <v>5335</v>
      </c>
      <c r="AH2162" s="89">
        <v>151</v>
      </c>
      <c r="AI2162" s="89">
        <v>157</v>
      </c>
      <c r="AJ2162" s="10">
        <f t="shared" si="606"/>
        <v>-6</v>
      </c>
      <c r="AK2162" s="87">
        <f t="shared" si="607"/>
        <v>-3.8216560509554141</v>
      </c>
      <c r="AL2162" s="90" t="s">
        <v>10468</v>
      </c>
      <c r="AM2162" s="89">
        <v>123</v>
      </c>
      <c r="AN2162" s="89">
        <v>123</v>
      </c>
      <c r="AO2162" s="10">
        <f t="shared" si="608"/>
        <v>0</v>
      </c>
      <c r="AP2162" s="11">
        <f t="shared" si="609"/>
        <v>0</v>
      </c>
      <c r="AQ2162" s="91" t="s">
        <v>5383</v>
      </c>
      <c r="AR2162" s="89">
        <v>96</v>
      </c>
      <c r="AS2162" s="89">
        <v>96</v>
      </c>
      <c r="AT2162" s="10">
        <f t="shared" si="610"/>
        <v>0</v>
      </c>
      <c r="AU2162" s="87">
        <f t="shared" si="611"/>
        <v>0</v>
      </c>
      <c r="AV2162" s="19" t="s">
        <v>10439</v>
      </c>
    </row>
    <row r="2163" spans="3:48" ht="50.1" customHeight="1">
      <c r="C2163" s="5"/>
      <c r="D2163" s="64" t="s">
        <v>4254</v>
      </c>
      <c r="E2163" s="65" t="s">
        <v>5286</v>
      </c>
      <c r="F2163" s="67" t="s">
        <v>4255</v>
      </c>
      <c r="G2163" s="29">
        <v>767</v>
      </c>
      <c r="H2163" s="13">
        <v>739</v>
      </c>
      <c r="I2163" s="10">
        <f t="shared" si="594"/>
        <v>28</v>
      </c>
      <c r="J2163" s="87">
        <f t="shared" si="595"/>
        <v>3.7889039242219216</v>
      </c>
      <c r="K2163" s="29">
        <v>249</v>
      </c>
      <c r="L2163" s="13">
        <v>228</v>
      </c>
      <c r="M2163" s="10">
        <f t="shared" si="596"/>
        <v>21</v>
      </c>
      <c r="N2163" s="87">
        <f t="shared" si="597"/>
        <v>9.2105263157894726</v>
      </c>
      <c r="O2163" s="29">
        <v>101</v>
      </c>
      <c r="P2163" s="13">
        <v>66</v>
      </c>
      <c r="Q2163" s="10">
        <f t="shared" si="598"/>
        <v>35</v>
      </c>
      <c r="R2163" s="87">
        <f t="shared" si="599"/>
        <v>53.030303030303031</v>
      </c>
      <c r="S2163" s="29">
        <v>417</v>
      </c>
      <c r="T2163" s="13">
        <v>445</v>
      </c>
      <c r="U2163" s="10">
        <f t="shared" si="600"/>
        <v>-28</v>
      </c>
      <c r="V2163" s="87">
        <f t="shared" si="601"/>
        <v>-6.2921348314606744</v>
      </c>
      <c r="W2163" s="88" t="s">
        <v>10469</v>
      </c>
      <c r="X2163" s="89">
        <v>146</v>
      </c>
      <c r="Y2163" s="89">
        <v>171</v>
      </c>
      <c r="Z2163" s="10">
        <f t="shared" si="602"/>
        <v>-25</v>
      </c>
      <c r="AA2163" s="87">
        <f t="shared" si="603"/>
        <v>-14.619883040935672</v>
      </c>
      <c r="AB2163" s="90" t="s">
        <v>10470</v>
      </c>
      <c r="AC2163" s="89">
        <v>110</v>
      </c>
      <c r="AD2163" s="89">
        <v>110</v>
      </c>
      <c r="AE2163" s="10">
        <f t="shared" si="604"/>
        <v>0</v>
      </c>
      <c r="AF2163" s="11">
        <f t="shared" si="605"/>
        <v>0</v>
      </c>
      <c r="AG2163" s="91" t="s">
        <v>5335</v>
      </c>
      <c r="AH2163" s="89">
        <v>74</v>
      </c>
      <c r="AI2163" s="89">
        <v>83</v>
      </c>
      <c r="AJ2163" s="10">
        <f t="shared" si="606"/>
        <v>-9</v>
      </c>
      <c r="AK2163" s="87">
        <f t="shared" si="607"/>
        <v>-10.843373493975903</v>
      </c>
      <c r="AL2163" s="90" t="s">
        <v>10194</v>
      </c>
      <c r="AM2163" s="89">
        <v>61</v>
      </c>
      <c r="AN2163" s="89">
        <v>55</v>
      </c>
      <c r="AO2163" s="10">
        <f t="shared" si="608"/>
        <v>6</v>
      </c>
      <c r="AP2163" s="11">
        <f t="shared" si="609"/>
        <v>10.909090909090908</v>
      </c>
      <c r="AQ2163" s="91" t="s">
        <v>5381</v>
      </c>
      <c r="AR2163" s="89">
        <v>21</v>
      </c>
      <c r="AS2163" s="89">
        <v>20</v>
      </c>
      <c r="AT2163" s="10">
        <f t="shared" si="610"/>
        <v>1</v>
      </c>
      <c r="AU2163" s="87">
        <f t="shared" si="611"/>
        <v>5</v>
      </c>
      <c r="AV2163" s="19" t="s">
        <v>10439</v>
      </c>
    </row>
    <row r="2164" spans="3:48" ht="50.1" customHeight="1">
      <c r="C2164" s="5"/>
      <c r="D2164" s="64" t="s">
        <v>4256</v>
      </c>
      <c r="E2164" s="65" t="s">
        <v>5286</v>
      </c>
      <c r="F2164" s="67" t="s">
        <v>4257</v>
      </c>
      <c r="G2164" s="29">
        <v>9249</v>
      </c>
      <c r="H2164" s="13">
        <v>9364</v>
      </c>
      <c r="I2164" s="10">
        <f t="shared" si="594"/>
        <v>-115</v>
      </c>
      <c r="J2164" s="87">
        <f t="shared" si="595"/>
        <v>-1.2281076463049978</v>
      </c>
      <c r="K2164" s="29">
        <v>1491</v>
      </c>
      <c r="L2164" s="13">
        <v>1382</v>
      </c>
      <c r="M2164" s="10">
        <f t="shared" si="596"/>
        <v>109</v>
      </c>
      <c r="N2164" s="87">
        <f t="shared" si="597"/>
        <v>7.8871201157742403</v>
      </c>
      <c r="O2164" s="29">
        <v>2473</v>
      </c>
      <c r="P2164" s="13">
        <v>2565</v>
      </c>
      <c r="Q2164" s="10">
        <f t="shared" si="598"/>
        <v>-92</v>
      </c>
      <c r="R2164" s="87">
        <f t="shared" si="599"/>
        <v>-3.5867446393762181</v>
      </c>
      <c r="S2164" s="29">
        <v>5286</v>
      </c>
      <c r="T2164" s="13">
        <v>5417</v>
      </c>
      <c r="U2164" s="10">
        <f t="shared" si="600"/>
        <v>-131</v>
      </c>
      <c r="V2164" s="87">
        <f t="shared" si="601"/>
        <v>-2.4183127192172789</v>
      </c>
      <c r="W2164" s="88" t="s">
        <v>5389</v>
      </c>
      <c r="X2164" s="89">
        <v>1627</v>
      </c>
      <c r="Y2164" s="89">
        <v>1627</v>
      </c>
      <c r="Z2164" s="10">
        <f t="shared" si="602"/>
        <v>0</v>
      </c>
      <c r="AA2164" s="87">
        <f t="shared" si="603"/>
        <v>0</v>
      </c>
      <c r="AB2164" s="90" t="s">
        <v>6935</v>
      </c>
      <c r="AC2164" s="89">
        <v>1074</v>
      </c>
      <c r="AD2164" s="89">
        <v>1149</v>
      </c>
      <c r="AE2164" s="10">
        <f t="shared" si="604"/>
        <v>-75</v>
      </c>
      <c r="AF2164" s="11">
        <f t="shared" si="605"/>
        <v>-6.5274151436031342</v>
      </c>
      <c r="AG2164" s="91" t="s">
        <v>10471</v>
      </c>
      <c r="AH2164" s="89">
        <v>682</v>
      </c>
      <c r="AI2164" s="89">
        <v>675</v>
      </c>
      <c r="AJ2164" s="10">
        <f t="shared" si="606"/>
        <v>7</v>
      </c>
      <c r="AK2164" s="87">
        <f t="shared" si="607"/>
        <v>1.037037037037037</v>
      </c>
      <c r="AL2164" s="90" t="s">
        <v>5335</v>
      </c>
      <c r="AM2164" s="89">
        <v>529</v>
      </c>
      <c r="AN2164" s="89">
        <v>529</v>
      </c>
      <c r="AO2164" s="10">
        <f t="shared" si="608"/>
        <v>0</v>
      </c>
      <c r="AP2164" s="11">
        <f t="shared" si="609"/>
        <v>0</v>
      </c>
      <c r="AQ2164" s="91" t="s">
        <v>10472</v>
      </c>
      <c r="AR2164" s="89">
        <v>367</v>
      </c>
      <c r="AS2164" s="89">
        <v>444</v>
      </c>
      <c r="AT2164" s="10">
        <f t="shared" si="610"/>
        <v>-77</v>
      </c>
      <c r="AU2164" s="87">
        <f t="shared" si="611"/>
        <v>-17.342342342342342</v>
      </c>
      <c r="AV2164" s="19" t="s">
        <v>10439</v>
      </c>
    </row>
    <row r="2165" spans="3:48" ht="50.1" customHeight="1">
      <c r="C2165" s="5"/>
      <c r="D2165" s="64" t="s">
        <v>4258</v>
      </c>
      <c r="E2165" s="65" t="s">
        <v>5286</v>
      </c>
      <c r="F2165" s="67" t="s">
        <v>4259</v>
      </c>
      <c r="G2165" s="29">
        <v>5325</v>
      </c>
      <c r="H2165" s="13">
        <v>5805</v>
      </c>
      <c r="I2165" s="10">
        <f t="shared" si="594"/>
        <v>-480</v>
      </c>
      <c r="J2165" s="87">
        <f t="shared" si="595"/>
        <v>-8.2687338501292</v>
      </c>
      <c r="K2165" s="29">
        <v>918</v>
      </c>
      <c r="L2165" s="13">
        <v>974</v>
      </c>
      <c r="M2165" s="10">
        <f t="shared" si="596"/>
        <v>-56</v>
      </c>
      <c r="N2165" s="87">
        <f t="shared" si="597"/>
        <v>-5.7494866529774127</v>
      </c>
      <c r="O2165" s="29">
        <v>1700</v>
      </c>
      <c r="P2165" s="13">
        <v>1786</v>
      </c>
      <c r="Q2165" s="10">
        <f t="shared" si="598"/>
        <v>-86</v>
      </c>
      <c r="R2165" s="87">
        <f t="shared" si="599"/>
        <v>-4.8152295632698765</v>
      </c>
      <c r="S2165" s="29">
        <v>2708</v>
      </c>
      <c r="T2165" s="13">
        <v>3045</v>
      </c>
      <c r="U2165" s="10">
        <f t="shared" si="600"/>
        <v>-337</v>
      </c>
      <c r="V2165" s="87">
        <f t="shared" si="601"/>
        <v>-11.067323481116585</v>
      </c>
      <c r="W2165" s="88" t="s">
        <v>5628</v>
      </c>
      <c r="X2165" s="89">
        <v>1371</v>
      </c>
      <c r="Y2165" s="89">
        <v>1385</v>
      </c>
      <c r="Z2165" s="10">
        <f t="shared" si="602"/>
        <v>-14</v>
      </c>
      <c r="AA2165" s="87">
        <f t="shared" si="603"/>
        <v>-1.0108303249097472</v>
      </c>
      <c r="AB2165" s="90" t="s">
        <v>6935</v>
      </c>
      <c r="AC2165" s="89">
        <v>583</v>
      </c>
      <c r="AD2165" s="89">
        <v>606</v>
      </c>
      <c r="AE2165" s="10">
        <f t="shared" si="604"/>
        <v>-23</v>
      </c>
      <c r="AF2165" s="11">
        <f t="shared" si="605"/>
        <v>-3.7953795379537953</v>
      </c>
      <c r="AG2165" s="91" t="s">
        <v>5875</v>
      </c>
      <c r="AH2165" s="89">
        <v>263</v>
      </c>
      <c r="AI2165" s="89">
        <v>349</v>
      </c>
      <c r="AJ2165" s="10">
        <f t="shared" si="606"/>
        <v>-86</v>
      </c>
      <c r="AK2165" s="87">
        <f t="shared" si="607"/>
        <v>-24.641833810888254</v>
      </c>
      <c r="AL2165" s="90" t="s">
        <v>5557</v>
      </c>
      <c r="AM2165" s="89">
        <v>126</v>
      </c>
      <c r="AN2165" s="89">
        <v>148</v>
      </c>
      <c r="AO2165" s="10">
        <f t="shared" si="608"/>
        <v>-22</v>
      </c>
      <c r="AP2165" s="11">
        <f t="shared" si="609"/>
        <v>-14.864864864864865</v>
      </c>
      <c r="AQ2165" s="91" t="s">
        <v>7082</v>
      </c>
      <c r="AR2165" s="89">
        <v>120</v>
      </c>
      <c r="AS2165" s="89">
        <v>130</v>
      </c>
      <c r="AT2165" s="10">
        <f t="shared" si="610"/>
        <v>-10</v>
      </c>
      <c r="AU2165" s="87">
        <f t="shared" si="611"/>
        <v>-7.6923076923076925</v>
      </c>
      <c r="AV2165" s="19" t="s">
        <v>10439</v>
      </c>
    </row>
    <row r="2166" spans="3:48" ht="50.1" customHeight="1">
      <c r="C2166" s="5"/>
      <c r="D2166" s="64" t="s">
        <v>4260</v>
      </c>
      <c r="E2166" s="65" t="s">
        <v>5286</v>
      </c>
      <c r="F2166" s="67" t="s">
        <v>4261</v>
      </c>
      <c r="G2166" s="29">
        <v>6111</v>
      </c>
      <c r="H2166" s="13">
        <v>6666</v>
      </c>
      <c r="I2166" s="10">
        <f t="shared" si="594"/>
        <v>-555</v>
      </c>
      <c r="J2166" s="87">
        <f t="shared" si="595"/>
        <v>-8.3258325832583253</v>
      </c>
      <c r="K2166" s="29">
        <v>1988</v>
      </c>
      <c r="L2166" s="13">
        <v>2334</v>
      </c>
      <c r="M2166" s="10">
        <f t="shared" si="596"/>
        <v>-346</v>
      </c>
      <c r="N2166" s="87">
        <f t="shared" si="597"/>
        <v>-14.824335904027421</v>
      </c>
      <c r="O2166" s="29">
        <v>1604</v>
      </c>
      <c r="P2166" s="13">
        <v>1428</v>
      </c>
      <c r="Q2166" s="10">
        <f t="shared" si="598"/>
        <v>176</v>
      </c>
      <c r="R2166" s="87">
        <f t="shared" si="599"/>
        <v>12.324929971988796</v>
      </c>
      <c r="S2166" s="29">
        <v>2519</v>
      </c>
      <c r="T2166" s="13">
        <v>2903</v>
      </c>
      <c r="U2166" s="10">
        <f t="shared" si="600"/>
        <v>-384</v>
      </c>
      <c r="V2166" s="87">
        <f t="shared" si="601"/>
        <v>-13.2276954874268</v>
      </c>
      <c r="W2166" s="88" t="s">
        <v>10473</v>
      </c>
      <c r="X2166" s="89">
        <v>927</v>
      </c>
      <c r="Y2166" s="89">
        <v>972</v>
      </c>
      <c r="Z2166" s="10">
        <f t="shared" si="602"/>
        <v>-45</v>
      </c>
      <c r="AA2166" s="87">
        <f t="shared" si="603"/>
        <v>-4.6296296296296298</v>
      </c>
      <c r="AB2166" s="90" t="s">
        <v>6935</v>
      </c>
      <c r="AC2166" s="89">
        <v>647</v>
      </c>
      <c r="AD2166" s="89">
        <v>677</v>
      </c>
      <c r="AE2166" s="10">
        <f t="shared" si="604"/>
        <v>-30</v>
      </c>
      <c r="AF2166" s="11">
        <f t="shared" si="605"/>
        <v>-4.431314623338257</v>
      </c>
      <c r="AG2166" s="91" t="s">
        <v>7206</v>
      </c>
      <c r="AH2166" s="89">
        <v>357</v>
      </c>
      <c r="AI2166" s="89">
        <v>413</v>
      </c>
      <c r="AJ2166" s="10">
        <f t="shared" si="606"/>
        <v>-56</v>
      </c>
      <c r="AK2166" s="87">
        <f t="shared" si="607"/>
        <v>-13.559322033898304</v>
      </c>
      <c r="AL2166" s="90" t="s">
        <v>5335</v>
      </c>
      <c r="AM2166" s="89">
        <v>255</v>
      </c>
      <c r="AN2166" s="89">
        <v>265</v>
      </c>
      <c r="AO2166" s="10">
        <f t="shared" si="608"/>
        <v>-10</v>
      </c>
      <c r="AP2166" s="11">
        <f t="shared" si="609"/>
        <v>-3.7735849056603774</v>
      </c>
      <c r="AQ2166" s="91" t="s">
        <v>5403</v>
      </c>
      <c r="AR2166" s="89">
        <v>115</v>
      </c>
      <c r="AS2166" s="89">
        <v>97</v>
      </c>
      <c r="AT2166" s="10">
        <f t="shared" si="610"/>
        <v>18</v>
      </c>
      <c r="AU2166" s="87">
        <f t="shared" si="611"/>
        <v>18.556701030927837</v>
      </c>
      <c r="AV2166" s="19" t="s">
        <v>10439</v>
      </c>
    </row>
    <row r="2167" spans="3:48" ht="50.1" customHeight="1">
      <c r="C2167" s="5"/>
      <c r="D2167" s="64" t="s">
        <v>4262</v>
      </c>
      <c r="E2167" s="65" t="s">
        <v>5286</v>
      </c>
      <c r="F2167" s="67" t="s">
        <v>4263</v>
      </c>
      <c r="G2167" s="29">
        <v>4528</v>
      </c>
      <c r="H2167" s="13">
        <v>4321</v>
      </c>
      <c r="I2167" s="10">
        <f t="shared" si="594"/>
        <v>207</v>
      </c>
      <c r="J2167" s="87">
        <f t="shared" si="595"/>
        <v>4.7905577412635969</v>
      </c>
      <c r="K2167" s="29">
        <v>2318</v>
      </c>
      <c r="L2167" s="13">
        <v>2252</v>
      </c>
      <c r="M2167" s="10">
        <f t="shared" si="596"/>
        <v>66</v>
      </c>
      <c r="N2167" s="87">
        <f t="shared" si="597"/>
        <v>2.9307282415630551</v>
      </c>
      <c r="O2167" s="29">
        <v>735</v>
      </c>
      <c r="P2167" s="13">
        <v>729</v>
      </c>
      <c r="Q2167" s="10">
        <f t="shared" si="598"/>
        <v>6</v>
      </c>
      <c r="R2167" s="87">
        <f t="shared" si="599"/>
        <v>0.82304526748971196</v>
      </c>
      <c r="S2167" s="29">
        <v>1475</v>
      </c>
      <c r="T2167" s="13">
        <v>1341</v>
      </c>
      <c r="U2167" s="10">
        <f t="shared" si="600"/>
        <v>134</v>
      </c>
      <c r="V2167" s="87">
        <f t="shared" si="601"/>
        <v>9.9925428784489192</v>
      </c>
      <c r="W2167" s="88" t="s">
        <v>6935</v>
      </c>
      <c r="X2167" s="89">
        <v>608</v>
      </c>
      <c r="Y2167" s="89">
        <v>494</v>
      </c>
      <c r="Z2167" s="10">
        <f t="shared" si="602"/>
        <v>114</v>
      </c>
      <c r="AA2167" s="87">
        <f t="shared" si="603"/>
        <v>23.076923076923077</v>
      </c>
      <c r="AB2167" s="90" t="s">
        <v>5644</v>
      </c>
      <c r="AC2167" s="89">
        <v>259</v>
      </c>
      <c r="AD2167" s="89">
        <v>213</v>
      </c>
      <c r="AE2167" s="10">
        <f t="shared" si="604"/>
        <v>46</v>
      </c>
      <c r="AF2167" s="11">
        <f t="shared" si="605"/>
        <v>21.5962441314554</v>
      </c>
      <c r="AG2167" s="91" t="s">
        <v>5346</v>
      </c>
      <c r="AH2167" s="89">
        <v>139</v>
      </c>
      <c r="AI2167" s="89">
        <v>166</v>
      </c>
      <c r="AJ2167" s="10">
        <f t="shared" si="606"/>
        <v>-27</v>
      </c>
      <c r="AK2167" s="87">
        <f t="shared" si="607"/>
        <v>-16.265060240963855</v>
      </c>
      <c r="AL2167" s="90" t="s">
        <v>10474</v>
      </c>
      <c r="AM2167" s="89">
        <v>138</v>
      </c>
      <c r="AN2167" s="89">
        <v>138</v>
      </c>
      <c r="AO2167" s="10">
        <f t="shared" si="608"/>
        <v>0</v>
      </c>
      <c r="AP2167" s="11">
        <f t="shared" si="609"/>
        <v>0</v>
      </c>
      <c r="AQ2167" s="91" t="s">
        <v>10475</v>
      </c>
      <c r="AR2167" s="89">
        <v>94</v>
      </c>
      <c r="AS2167" s="89">
        <v>89</v>
      </c>
      <c r="AT2167" s="10">
        <f t="shared" si="610"/>
        <v>5</v>
      </c>
      <c r="AU2167" s="87">
        <f t="shared" si="611"/>
        <v>5.6179775280898872</v>
      </c>
      <c r="AV2167" s="19" t="s">
        <v>10439</v>
      </c>
    </row>
    <row r="2168" spans="3:48" ht="50.1" customHeight="1">
      <c r="C2168" s="5"/>
      <c r="D2168" s="64" t="s">
        <v>4264</v>
      </c>
      <c r="E2168" s="65" t="s">
        <v>5286</v>
      </c>
      <c r="F2168" s="67" t="s">
        <v>4265</v>
      </c>
      <c r="G2168" s="29">
        <v>1871</v>
      </c>
      <c r="H2168" s="13">
        <v>1842</v>
      </c>
      <c r="I2168" s="10">
        <f t="shared" si="594"/>
        <v>29</v>
      </c>
      <c r="J2168" s="87">
        <f t="shared" si="595"/>
        <v>1.5743756786102063</v>
      </c>
      <c r="K2168" s="29">
        <v>575</v>
      </c>
      <c r="L2168" s="13">
        <v>588</v>
      </c>
      <c r="M2168" s="10">
        <f t="shared" si="596"/>
        <v>-13</v>
      </c>
      <c r="N2168" s="87">
        <f t="shared" si="597"/>
        <v>-2.2108843537414966</v>
      </c>
      <c r="O2168" s="29">
        <v>681</v>
      </c>
      <c r="P2168" s="13">
        <v>681</v>
      </c>
      <c r="Q2168" s="10">
        <f t="shared" si="598"/>
        <v>0</v>
      </c>
      <c r="R2168" s="87">
        <f t="shared" si="599"/>
        <v>0</v>
      </c>
      <c r="S2168" s="29">
        <v>615</v>
      </c>
      <c r="T2168" s="13">
        <v>573</v>
      </c>
      <c r="U2168" s="10">
        <f t="shared" si="600"/>
        <v>42</v>
      </c>
      <c r="V2168" s="87">
        <f t="shared" si="601"/>
        <v>7.3298429319371721</v>
      </c>
      <c r="W2168" s="88" t="s">
        <v>6935</v>
      </c>
      <c r="X2168" s="89">
        <v>224.66399999999999</v>
      </c>
      <c r="Y2168" s="89">
        <v>235.75</v>
      </c>
      <c r="Z2168" s="10">
        <f t="shared" si="602"/>
        <v>-11.086000000000013</v>
      </c>
      <c r="AA2168" s="87">
        <f t="shared" si="603"/>
        <v>-4.7024390243902499</v>
      </c>
      <c r="AB2168" s="90" t="s">
        <v>5436</v>
      </c>
      <c r="AC2168" s="89">
        <v>146.71100000000001</v>
      </c>
      <c r="AD2168" s="89">
        <v>151.94</v>
      </c>
      <c r="AE2168" s="10">
        <f t="shared" si="604"/>
        <v>-5.228999999999985</v>
      </c>
      <c r="AF2168" s="11">
        <f t="shared" si="605"/>
        <v>-3.4414900618665167</v>
      </c>
      <c r="AG2168" s="91" t="s">
        <v>5403</v>
      </c>
      <c r="AH2168" s="89">
        <v>92.471999999999994</v>
      </c>
      <c r="AI2168" s="89">
        <v>47.387999999999998</v>
      </c>
      <c r="AJ2168" s="10">
        <f t="shared" si="606"/>
        <v>45.083999999999996</v>
      </c>
      <c r="AK2168" s="87">
        <f t="shared" si="607"/>
        <v>95.138009622689282</v>
      </c>
      <c r="AL2168" s="90" t="s">
        <v>10476</v>
      </c>
      <c r="AM2168" s="89">
        <v>50.018000000000001</v>
      </c>
      <c r="AN2168" s="89">
        <v>50.018000000000001</v>
      </c>
      <c r="AO2168" s="10">
        <f t="shared" si="608"/>
        <v>0</v>
      </c>
      <c r="AP2168" s="11">
        <f t="shared" si="609"/>
        <v>0</v>
      </c>
      <c r="AQ2168" s="91" t="s">
        <v>5412</v>
      </c>
      <c r="AR2168" s="89">
        <v>36.091000000000001</v>
      </c>
      <c r="AS2168" s="89">
        <v>40.667999999999999</v>
      </c>
      <c r="AT2168" s="10">
        <f t="shared" si="610"/>
        <v>-4.5769999999999982</v>
      </c>
      <c r="AU2168" s="87">
        <f t="shared" si="611"/>
        <v>-11.254549031179302</v>
      </c>
      <c r="AV2168" s="19" t="s">
        <v>10439</v>
      </c>
    </row>
    <row r="2169" spans="3:48" ht="50.1" customHeight="1">
      <c r="C2169" s="5"/>
      <c r="D2169" s="64" t="s">
        <v>4266</v>
      </c>
      <c r="E2169" s="65" t="s">
        <v>5286</v>
      </c>
      <c r="F2169" s="67" t="s">
        <v>4267</v>
      </c>
      <c r="G2169" s="29">
        <v>8758</v>
      </c>
      <c r="H2169" s="13">
        <v>9471</v>
      </c>
      <c r="I2169" s="10">
        <f t="shared" si="594"/>
        <v>-713</v>
      </c>
      <c r="J2169" s="87">
        <f t="shared" si="595"/>
        <v>-7.5282441136099676</v>
      </c>
      <c r="K2169" s="29">
        <v>865</v>
      </c>
      <c r="L2169" s="13">
        <v>637</v>
      </c>
      <c r="M2169" s="10">
        <f t="shared" si="596"/>
        <v>228</v>
      </c>
      <c r="N2169" s="87">
        <f t="shared" si="597"/>
        <v>35.792778649921509</v>
      </c>
      <c r="O2169" s="29">
        <v>983</v>
      </c>
      <c r="P2169" s="13">
        <v>1282</v>
      </c>
      <c r="Q2169" s="10">
        <f t="shared" si="598"/>
        <v>-299</v>
      </c>
      <c r="R2169" s="87">
        <f t="shared" si="599"/>
        <v>-23.322932917316695</v>
      </c>
      <c r="S2169" s="29">
        <v>6910</v>
      </c>
      <c r="T2169" s="13">
        <v>7551</v>
      </c>
      <c r="U2169" s="10">
        <f t="shared" si="600"/>
        <v>-641</v>
      </c>
      <c r="V2169" s="87">
        <f t="shared" si="601"/>
        <v>-8.4889418620050332</v>
      </c>
      <c r="W2169" s="88" t="s">
        <v>10477</v>
      </c>
      <c r="X2169" s="89">
        <v>2530</v>
      </c>
      <c r="Y2169" s="89">
        <v>2580</v>
      </c>
      <c r="Z2169" s="10">
        <f t="shared" si="602"/>
        <v>-50</v>
      </c>
      <c r="AA2169" s="87">
        <f t="shared" si="603"/>
        <v>-1.9379844961240309</v>
      </c>
      <c r="AB2169" s="90" t="s">
        <v>6729</v>
      </c>
      <c r="AC2169" s="89">
        <v>2082</v>
      </c>
      <c r="AD2169" s="89">
        <v>2231</v>
      </c>
      <c r="AE2169" s="10">
        <f t="shared" si="604"/>
        <v>-149</v>
      </c>
      <c r="AF2169" s="11">
        <f t="shared" si="605"/>
        <v>-6.6786194531600174</v>
      </c>
      <c r="AG2169" s="91" t="s">
        <v>10478</v>
      </c>
      <c r="AH2169" s="89">
        <v>1213</v>
      </c>
      <c r="AI2169" s="89">
        <v>1501</v>
      </c>
      <c r="AJ2169" s="10">
        <f t="shared" si="606"/>
        <v>-288</v>
      </c>
      <c r="AK2169" s="87">
        <f t="shared" si="607"/>
        <v>-19.187208527648234</v>
      </c>
      <c r="AL2169" s="90" t="s">
        <v>10479</v>
      </c>
      <c r="AM2169" s="89">
        <v>1038</v>
      </c>
      <c r="AN2169" s="89">
        <v>1217</v>
      </c>
      <c r="AO2169" s="10">
        <f t="shared" si="608"/>
        <v>-179</v>
      </c>
      <c r="AP2169" s="11">
        <f t="shared" si="609"/>
        <v>-14.708299096138045</v>
      </c>
      <c r="AQ2169" s="91" t="s">
        <v>5438</v>
      </c>
      <c r="AR2169" s="89">
        <v>28</v>
      </c>
      <c r="AS2169" s="89">
        <v>3</v>
      </c>
      <c r="AT2169" s="10">
        <f t="shared" si="610"/>
        <v>25</v>
      </c>
      <c r="AU2169" s="87">
        <f t="shared" si="611"/>
        <v>833.33333333333337</v>
      </c>
      <c r="AV2169" s="19" t="s">
        <v>10439</v>
      </c>
    </row>
    <row r="2170" spans="3:48" ht="50.1" customHeight="1">
      <c r="C2170" s="5"/>
      <c r="D2170" s="64" t="s">
        <v>4268</v>
      </c>
      <c r="E2170" s="65" t="s">
        <v>5286</v>
      </c>
      <c r="F2170" s="67" t="s">
        <v>4269</v>
      </c>
      <c r="G2170" s="29">
        <v>1648</v>
      </c>
      <c r="H2170" s="13">
        <v>1714</v>
      </c>
      <c r="I2170" s="10">
        <f t="shared" si="594"/>
        <v>-66</v>
      </c>
      <c r="J2170" s="87">
        <f t="shared" si="595"/>
        <v>-3.8506417736289387</v>
      </c>
      <c r="K2170" s="29">
        <v>316</v>
      </c>
      <c r="L2170" s="13">
        <v>300</v>
      </c>
      <c r="M2170" s="10">
        <f t="shared" si="596"/>
        <v>16</v>
      </c>
      <c r="N2170" s="87">
        <f t="shared" si="597"/>
        <v>5.3333333333333339</v>
      </c>
      <c r="O2170" s="29">
        <v>472</v>
      </c>
      <c r="P2170" s="13">
        <v>318</v>
      </c>
      <c r="Q2170" s="10">
        <f t="shared" si="598"/>
        <v>154</v>
      </c>
      <c r="R2170" s="87">
        <f t="shared" si="599"/>
        <v>48.427672955974842</v>
      </c>
      <c r="S2170" s="29">
        <v>860</v>
      </c>
      <c r="T2170" s="13">
        <v>1096</v>
      </c>
      <c r="U2170" s="10">
        <f t="shared" si="600"/>
        <v>-236</v>
      </c>
      <c r="V2170" s="87">
        <f t="shared" si="601"/>
        <v>-21.532846715328464</v>
      </c>
      <c r="W2170" s="88" t="s">
        <v>5412</v>
      </c>
      <c r="X2170" s="89">
        <v>494</v>
      </c>
      <c r="Y2170" s="89">
        <v>530</v>
      </c>
      <c r="Z2170" s="10">
        <f t="shared" si="602"/>
        <v>-36</v>
      </c>
      <c r="AA2170" s="87">
        <f t="shared" si="603"/>
        <v>-6.7924528301886795</v>
      </c>
      <c r="AB2170" s="90" t="s">
        <v>5860</v>
      </c>
      <c r="AC2170" s="89">
        <v>152</v>
      </c>
      <c r="AD2170" s="89">
        <v>368</v>
      </c>
      <c r="AE2170" s="10">
        <f t="shared" si="604"/>
        <v>-216</v>
      </c>
      <c r="AF2170" s="11">
        <f t="shared" si="605"/>
        <v>-58.695652173913047</v>
      </c>
      <c r="AG2170" s="91" t="s">
        <v>10480</v>
      </c>
      <c r="AH2170" s="89">
        <v>101</v>
      </c>
      <c r="AI2170" s="89">
        <v>81</v>
      </c>
      <c r="AJ2170" s="10">
        <f t="shared" si="606"/>
        <v>20</v>
      </c>
      <c r="AK2170" s="87">
        <f t="shared" si="607"/>
        <v>24.691358024691358</v>
      </c>
      <c r="AL2170" s="90" t="s">
        <v>5335</v>
      </c>
      <c r="AM2170" s="89">
        <v>67</v>
      </c>
      <c r="AN2170" s="89">
        <v>80</v>
      </c>
      <c r="AO2170" s="10">
        <f t="shared" si="608"/>
        <v>-13</v>
      </c>
      <c r="AP2170" s="11">
        <f t="shared" si="609"/>
        <v>-16.25</v>
      </c>
      <c r="AQ2170" s="91" t="s">
        <v>6782</v>
      </c>
      <c r="AR2170" s="89">
        <v>35</v>
      </c>
      <c r="AS2170" s="89">
        <v>34</v>
      </c>
      <c r="AT2170" s="10">
        <f t="shared" si="610"/>
        <v>1</v>
      </c>
      <c r="AU2170" s="87">
        <f t="shared" si="611"/>
        <v>2.9411764705882351</v>
      </c>
      <c r="AV2170" s="19" t="s">
        <v>10439</v>
      </c>
    </row>
    <row r="2171" spans="3:48" ht="50.1" customHeight="1">
      <c r="C2171" s="5"/>
      <c r="D2171" s="64" t="s">
        <v>4270</v>
      </c>
      <c r="E2171" s="65" t="s">
        <v>5286</v>
      </c>
      <c r="F2171" s="67" t="s">
        <v>4271</v>
      </c>
      <c r="G2171" s="29">
        <v>9031</v>
      </c>
      <c r="H2171" s="13">
        <v>8951</v>
      </c>
      <c r="I2171" s="10">
        <f t="shared" si="594"/>
        <v>80</v>
      </c>
      <c r="J2171" s="87">
        <f t="shared" si="595"/>
        <v>0.89375488772204226</v>
      </c>
      <c r="K2171" s="29">
        <v>3785</v>
      </c>
      <c r="L2171" s="13">
        <v>3710</v>
      </c>
      <c r="M2171" s="10">
        <f t="shared" si="596"/>
        <v>75</v>
      </c>
      <c r="N2171" s="87">
        <f t="shared" si="597"/>
        <v>2.0215633423180592</v>
      </c>
      <c r="O2171" s="29">
        <v>1576</v>
      </c>
      <c r="P2171" s="13">
        <v>1574</v>
      </c>
      <c r="Q2171" s="10">
        <f t="shared" si="598"/>
        <v>2</v>
      </c>
      <c r="R2171" s="87">
        <f t="shared" si="599"/>
        <v>0.12706480304955528</v>
      </c>
      <c r="S2171" s="29">
        <v>3670</v>
      </c>
      <c r="T2171" s="13">
        <v>3667</v>
      </c>
      <c r="U2171" s="10">
        <f t="shared" si="600"/>
        <v>3</v>
      </c>
      <c r="V2171" s="87">
        <f t="shared" si="601"/>
        <v>8.1810744477774755E-2</v>
      </c>
      <c r="W2171" s="88" t="s">
        <v>6935</v>
      </c>
      <c r="X2171" s="89">
        <v>1682</v>
      </c>
      <c r="Y2171" s="89">
        <v>1705</v>
      </c>
      <c r="Z2171" s="10">
        <f t="shared" si="602"/>
        <v>-23</v>
      </c>
      <c r="AA2171" s="87">
        <f t="shared" si="603"/>
        <v>-1.3489736070381233</v>
      </c>
      <c r="AB2171" s="90" t="s">
        <v>10481</v>
      </c>
      <c r="AC2171" s="89">
        <v>990</v>
      </c>
      <c r="AD2171" s="89">
        <v>990</v>
      </c>
      <c r="AE2171" s="10">
        <f t="shared" si="604"/>
        <v>0</v>
      </c>
      <c r="AF2171" s="11">
        <f t="shared" si="605"/>
        <v>0</v>
      </c>
      <c r="AG2171" s="91" t="s">
        <v>10482</v>
      </c>
      <c r="AH2171" s="89">
        <v>356</v>
      </c>
      <c r="AI2171" s="89">
        <v>341</v>
      </c>
      <c r="AJ2171" s="10">
        <f t="shared" si="606"/>
        <v>15</v>
      </c>
      <c r="AK2171" s="87">
        <f t="shared" si="607"/>
        <v>4.3988269794721413</v>
      </c>
      <c r="AL2171" s="90" t="s">
        <v>5607</v>
      </c>
      <c r="AM2171" s="89">
        <v>273</v>
      </c>
      <c r="AN2171" s="89">
        <v>287</v>
      </c>
      <c r="AO2171" s="10">
        <f t="shared" si="608"/>
        <v>-14</v>
      </c>
      <c r="AP2171" s="11">
        <f t="shared" si="609"/>
        <v>-4.8780487804878048</v>
      </c>
      <c r="AQ2171" s="91" t="s">
        <v>5426</v>
      </c>
      <c r="AR2171" s="89">
        <v>100</v>
      </c>
      <c r="AS2171" s="89">
        <v>100</v>
      </c>
      <c r="AT2171" s="10">
        <f t="shared" si="610"/>
        <v>0</v>
      </c>
      <c r="AU2171" s="87">
        <f t="shared" si="611"/>
        <v>0</v>
      </c>
      <c r="AV2171" s="19" t="s">
        <v>10439</v>
      </c>
    </row>
    <row r="2172" spans="3:48" ht="50.1" customHeight="1">
      <c r="C2172" s="5"/>
      <c r="D2172" s="64" t="s">
        <v>4272</v>
      </c>
      <c r="E2172" s="65" t="s">
        <v>5286</v>
      </c>
      <c r="F2172" s="67" t="s">
        <v>4273</v>
      </c>
      <c r="G2172" s="29">
        <v>11999</v>
      </c>
      <c r="H2172" s="13">
        <v>11040</v>
      </c>
      <c r="I2172" s="10">
        <f t="shared" si="594"/>
        <v>959</v>
      </c>
      <c r="J2172" s="87">
        <f t="shared" si="595"/>
        <v>8.6865942028985508</v>
      </c>
      <c r="K2172" s="29">
        <v>4216</v>
      </c>
      <c r="L2172" s="13">
        <v>3968</v>
      </c>
      <c r="M2172" s="10">
        <f t="shared" si="596"/>
        <v>248</v>
      </c>
      <c r="N2172" s="87">
        <f t="shared" si="597"/>
        <v>6.25</v>
      </c>
      <c r="O2172" s="29">
        <v>1077</v>
      </c>
      <c r="P2172" s="13">
        <v>1093</v>
      </c>
      <c r="Q2172" s="10">
        <f t="shared" si="598"/>
        <v>-16</v>
      </c>
      <c r="R2172" s="87">
        <f t="shared" si="599"/>
        <v>-1.463860933211345</v>
      </c>
      <c r="S2172" s="29">
        <v>6705</v>
      </c>
      <c r="T2172" s="13">
        <v>5979</v>
      </c>
      <c r="U2172" s="10">
        <f t="shared" si="600"/>
        <v>726</v>
      </c>
      <c r="V2172" s="87">
        <f t="shared" si="601"/>
        <v>12.142498745609634</v>
      </c>
      <c r="W2172" s="88" t="s">
        <v>6441</v>
      </c>
      <c r="X2172" s="89">
        <v>2333</v>
      </c>
      <c r="Y2172" s="89">
        <v>1848</v>
      </c>
      <c r="Z2172" s="10">
        <f t="shared" si="602"/>
        <v>485</v>
      </c>
      <c r="AA2172" s="87">
        <f t="shared" si="603"/>
        <v>26.244588744588743</v>
      </c>
      <c r="AB2172" s="90" t="s">
        <v>10483</v>
      </c>
      <c r="AC2172" s="89">
        <v>1619</v>
      </c>
      <c r="AD2172" s="89">
        <v>1511</v>
      </c>
      <c r="AE2172" s="10">
        <f t="shared" si="604"/>
        <v>108</v>
      </c>
      <c r="AF2172" s="11">
        <f t="shared" si="605"/>
        <v>7.1475843812045001</v>
      </c>
      <c r="AG2172" s="91" t="s">
        <v>6935</v>
      </c>
      <c r="AH2172" s="89">
        <v>1514</v>
      </c>
      <c r="AI2172" s="89">
        <v>1498</v>
      </c>
      <c r="AJ2172" s="10">
        <f t="shared" si="606"/>
        <v>16</v>
      </c>
      <c r="AK2172" s="87">
        <f t="shared" si="607"/>
        <v>1.0680907877169559</v>
      </c>
      <c r="AL2172" s="90" t="s">
        <v>5345</v>
      </c>
      <c r="AM2172" s="89">
        <v>307</v>
      </c>
      <c r="AN2172" s="89">
        <v>268</v>
      </c>
      <c r="AO2172" s="10">
        <f t="shared" si="608"/>
        <v>39</v>
      </c>
      <c r="AP2172" s="11">
        <f t="shared" si="609"/>
        <v>14.55223880597015</v>
      </c>
      <c r="AQ2172" s="91" t="s">
        <v>5335</v>
      </c>
      <c r="AR2172" s="89">
        <v>278</v>
      </c>
      <c r="AS2172" s="89">
        <v>280</v>
      </c>
      <c r="AT2172" s="10">
        <f t="shared" si="610"/>
        <v>-2</v>
      </c>
      <c r="AU2172" s="87">
        <f t="shared" si="611"/>
        <v>-0.7142857142857143</v>
      </c>
      <c r="AV2172" s="19" t="s">
        <v>10439</v>
      </c>
    </row>
    <row r="2173" spans="3:48" ht="50.1" customHeight="1">
      <c r="C2173" s="5"/>
      <c r="D2173" s="64" t="s">
        <v>4274</v>
      </c>
      <c r="E2173" s="65" t="s">
        <v>5286</v>
      </c>
      <c r="F2173" s="67" t="s">
        <v>4275</v>
      </c>
      <c r="G2173" s="29">
        <v>1942</v>
      </c>
      <c r="H2173" s="13">
        <v>1839</v>
      </c>
      <c r="I2173" s="10">
        <f t="shared" si="594"/>
        <v>103</v>
      </c>
      <c r="J2173" s="87">
        <f t="shared" si="595"/>
        <v>5.6008700380641656</v>
      </c>
      <c r="K2173" s="29">
        <v>971</v>
      </c>
      <c r="L2173" s="13">
        <v>941</v>
      </c>
      <c r="M2173" s="10">
        <f t="shared" si="596"/>
        <v>30</v>
      </c>
      <c r="N2173" s="87">
        <f t="shared" si="597"/>
        <v>3.1880977683315623</v>
      </c>
      <c r="O2173" s="29">
        <v>279</v>
      </c>
      <c r="P2173" s="13">
        <v>278</v>
      </c>
      <c r="Q2173" s="10">
        <f t="shared" si="598"/>
        <v>1</v>
      </c>
      <c r="R2173" s="87">
        <f t="shared" si="599"/>
        <v>0.35971223021582738</v>
      </c>
      <c r="S2173" s="29">
        <v>692</v>
      </c>
      <c r="T2173" s="13">
        <v>620</v>
      </c>
      <c r="U2173" s="10">
        <f t="shared" si="600"/>
        <v>72</v>
      </c>
      <c r="V2173" s="87">
        <f t="shared" si="601"/>
        <v>11.612903225806452</v>
      </c>
      <c r="W2173" s="88" t="s">
        <v>5403</v>
      </c>
      <c r="X2173" s="89">
        <v>458</v>
      </c>
      <c r="Y2173" s="89">
        <v>351</v>
      </c>
      <c r="Z2173" s="10">
        <f t="shared" si="602"/>
        <v>107</v>
      </c>
      <c r="AA2173" s="87">
        <f t="shared" si="603"/>
        <v>30.484330484330485</v>
      </c>
      <c r="AB2173" s="90" t="s">
        <v>9704</v>
      </c>
      <c r="AC2173" s="89">
        <v>47</v>
      </c>
      <c r="AD2173" s="89">
        <v>63</v>
      </c>
      <c r="AE2173" s="10">
        <f t="shared" si="604"/>
        <v>-16</v>
      </c>
      <c r="AF2173" s="11">
        <f t="shared" si="605"/>
        <v>-25.396825396825395</v>
      </c>
      <c r="AG2173" s="91" t="s">
        <v>7206</v>
      </c>
      <c r="AH2173" s="89">
        <v>43</v>
      </c>
      <c r="AI2173" s="89">
        <v>53</v>
      </c>
      <c r="AJ2173" s="10">
        <f t="shared" si="606"/>
        <v>-10</v>
      </c>
      <c r="AK2173" s="87">
        <f t="shared" si="607"/>
        <v>-18.867924528301888</v>
      </c>
      <c r="AL2173" s="90" t="s">
        <v>5557</v>
      </c>
      <c r="AM2173" s="89">
        <v>38</v>
      </c>
      <c r="AN2173" s="89">
        <v>36</v>
      </c>
      <c r="AO2173" s="10">
        <f t="shared" si="608"/>
        <v>2</v>
      </c>
      <c r="AP2173" s="11">
        <f t="shared" si="609"/>
        <v>5.5555555555555554</v>
      </c>
      <c r="AQ2173" s="91" t="s">
        <v>5659</v>
      </c>
      <c r="AR2173" s="89">
        <v>31</v>
      </c>
      <c r="AS2173" s="89">
        <v>31</v>
      </c>
      <c r="AT2173" s="10">
        <f t="shared" si="610"/>
        <v>0</v>
      </c>
      <c r="AU2173" s="87">
        <f t="shared" si="611"/>
        <v>0</v>
      </c>
      <c r="AV2173" s="19" t="s">
        <v>10439</v>
      </c>
    </row>
    <row r="2174" spans="3:48" ht="50.1" customHeight="1">
      <c r="C2174" s="5"/>
      <c r="D2174" s="64" t="s">
        <v>4276</v>
      </c>
      <c r="E2174" s="65" t="s">
        <v>5286</v>
      </c>
      <c r="F2174" s="67" t="s">
        <v>4277</v>
      </c>
      <c r="G2174" s="29">
        <v>2213</v>
      </c>
      <c r="H2174" s="13">
        <v>2227</v>
      </c>
      <c r="I2174" s="10">
        <f t="shared" si="594"/>
        <v>-14</v>
      </c>
      <c r="J2174" s="87">
        <f t="shared" si="595"/>
        <v>-0.62864840592725635</v>
      </c>
      <c r="K2174" s="29">
        <v>1062</v>
      </c>
      <c r="L2174" s="13">
        <v>1141</v>
      </c>
      <c r="M2174" s="10">
        <f t="shared" si="596"/>
        <v>-79</v>
      </c>
      <c r="N2174" s="87">
        <f t="shared" si="597"/>
        <v>-6.9237510955302364</v>
      </c>
      <c r="O2174" s="29">
        <v>263</v>
      </c>
      <c r="P2174" s="13">
        <v>262</v>
      </c>
      <c r="Q2174" s="10">
        <f t="shared" si="598"/>
        <v>1</v>
      </c>
      <c r="R2174" s="87">
        <f t="shared" si="599"/>
        <v>0.38167938931297707</v>
      </c>
      <c r="S2174" s="29">
        <v>887</v>
      </c>
      <c r="T2174" s="13">
        <v>824</v>
      </c>
      <c r="U2174" s="10">
        <f t="shared" si="600"/>
        <v>63</v>
      </c>
      <c r="V2174" s="87">
        <f t="shared" si="601"/>
        <v>7.6456310679611645</v>
      </c>
      <c r="W2174" s="88" t="s">
        <v>10484</v>
      </c>
      <c r="X2174" s="89">
        <v>485</v>
      </c>
      <c r="Y2174" s="89">
        <v>441</v>
      </c>
      <c r="Z2174" s="10">
        <f t="shared" si="602"/>
        <v>44</v>
      </c>
      <c r="AA2174" s="87">
        <f t="shared" si="603"/>
        <v>9.9773242630385486</v>
      </c>
      <c r="AB2174" s="90" t="s">
        <v>5335</v>
      </c>
      <c r="AC2174" s="89">
        <v>134</v>
      </c>
      <c r="AD2174" s="89">
        <v>134</v>
      </c>
      <c r="AE2174" s="10">
        <f t="shared" si="604"/>
        <v>0</v>
      </c>
      <c r="AF2174" s="11">
        <f t="shared" si="605"/>
        <v>0</v>
      </c>
      <c r="AG2174" s="91" t="s">
        <v>8600</v>
      </c>
      <c r="AH2174" s="89">
        <v>116</v>
      </c>
      <c r="AI2174" s="89">
        <v>116</v>
      </c>
      <c r="AJ2174" s="10">
        <f t="shared" si="606"/>
        <v>0</v>
      </c>
      <c r="AK2174" s="87">
        <f t="shared" si="607"/>
        <v>0</v>
      </c>
      <c r="AL2174" s="90" t="s">
        <v>10485</v>
      </c>
      <c r="AM2174" s="89">
        <v>66</v>
      </c>
      <c r="AN2174" s="89">
        <v>59</v>
      </c>
      <c r="AO2174" s="10">
        <f t="shared" si="608"/>
        <v>7</v>
      </c>
      <c r="AP2174" s="11">
        <f t="shared" si="609"/>
        <v>11.864406779661017</v>
      </c>
      <c r="AQ2174" s="91" t="s">
        <v>6935</v>
      </c>
      <c r="AR2174" s="89">
        <v>50</v>
      </c>
      <c r="AS2174" s="89">
        <v>50</v>
      </c>
      <c r="AT2174" s="10">
        <f t="shared" si="610"/>
        <v>0</v>
      </c>
      <c r="AU2174" s="87">
        <f t="shared" si="611"/>
        <v>0</v>
      </c>
      <c r="AV2174" s="21" t="s">
        <v>10439</v>
      </c>
    </row>
    <row r="2175" spans="3:48" ht="50.1" customHeight="1">
      <c r="C2175" s="5"/>
      <c r="D2175" s="64" t="s">
        <v>4278</v>
      </c>
      <c r="E2175" s="65" t="s">
        <v>5286</v>
      </c>
      <c r="F2175" s="67" t="s">
        <v>4279</v>
      </c>
      <c r="G2175" s="29">
        <v>4919</v>
      </c>
      <c r="H2175" s="13">
        <v>5035</v>
      </c>
      <c r="I2175" s="10">
        <f t="shared" si="594"/>
        <v>-116</v>
      </c>
      <c r="J2175" s="87">
        <f t="shared" si="595"/>
        <v>-2.3038728897715988</v>
      </c>
      <c r="K2175" s="29">
        <v>1017</v>
      </c>
      <c r="L2175" s="13">
        <v>866</v>
      </c>
      <c r="M2175" s="10">
        <f t="shared" si="596"/>
        <v>151</v>
      </c>
      <c r="N2175" s="87">
        <f t="shared" si="597"/>
        <v>17.4364896073903</v>
      </c>
      <c r="O2175" s="29">
        <v>433</v>
      </c>
      <c r="P2175" s="13">
        <v>552</v>
      </c>
      <c r="Q2175" s="10">
        <f t="shared" si="598"/>
        <v>-119</v>
      </c>
      <c r="R2175" s="87">
        <f t="shared" si="599"/>
        <v>-21.557971014492754</v>
      </c>
      <c r="S2175" s="29">
        <v>3469</v>
      </c>
      <c r="T2175" s="13">
        <v>3617</v>
      </c>
      <c r="U2175" s="10">
        <f t="shared" si="600"/>
        <v>-148</v>
      </c>
      <c r="V2175" s="87">
        <f t="shared" si="601"/>
        <v>-4.0917887752280899</v>
      </c>
      <c r="W2175" s="88" t="s">
        <v>10486</v>
      </c>
      <c r="X2175" s="89">
        <v>1156</v>
      </c>
      <c r="Y2175" s="89">
        <v>1154</v>
      </c>
      <c r="Z2175" s="10">
        <f t="shared" si="602"/>
        <v>2</v>
      </c>
      <c r="AA2175" s="87">
        <f t="shared" si="603"/>
        <v>0.17331022530329288</v>
      </c>
      <c r="AB2175" s="90" t="s">
        <v>10487</v>
      </c>
      <c r="AC2175" s="89">
        <v>409</v>
      </c>
      <c r="AD2175" s="89">
        <v>611</v>
      </c>
      <c r="AE2175" s="10">
        <f t="shared" si="604"/>
        <v>-202</v>
      </c>
      <c r="AF2175" s="11">
        <f t="shared" si="605"/>
        <v>-33.060556464811782</v>
      </c>
      <c r="AG2175" s="91" t="s">
        <v>7206</v>
      </c>
      <c r="AH2175" s="89">
        <v>588</v>
      </c>
      <c r="AI2175" s="89">
        <v>719</v>
      </c>
      <c r="AJ2175" s="10">
        <f t="shared" si="606"/>
        <v>-131</v>
      </c>
      <c r="AK2175" s="87">
        <f t="shared" si="607"/>
        <v>-18.219749652294855</v>
      </c>
      <c r="AL2175" s="90" t="s">
        <v>5450</v>
      </c>
      <c r="AM2175" s="89">
        <v>515</v>
      </c>
      <c r="AN2175" s="89">
        <v>357</v>
      </c>
      <c r="AO2175" s="10">
        <f t="shared" si="608"/>
        <v>158</v>
      </c>
      <c r="AP2175" s="11">
        <f t="shared" si="609"/>
        <v>44.257703081232492</v>
      </c>
      <c r="AQ2175" s="91" t="s">
        <v>7572</v>
      </c>
      <c r="AR2175" s="89">
        <v>333</v>
      </c>
      <c r="AS2175" s="89">
        <v>333</v>
      </c>
      <c r="AT2175" s="10">
        <f t="shared" si="610"/>
        <v>0</v>
      </c>
      <c r="AU2175" s="87">
        <f t="shared" si="611"/>
        <v>0</v>
      </c>
      <c r="AV2175" s="21" t="s">
        <v>10439</v>
      </c>
    </row>
    <row r="2176" spans="3:48" ht="50.1" customHeight="1">
      <c r="C2176" s="5"/>
      <c r="D2176" s="64" t="s">
        <v>4280</v>
      </c>
      <c r="E2176" s="65" t="s">
        <v>5286</v>
      </c>
      <c r="F2176" s="67" t="s">
        <v>4281</v>
      </c>
      <c r="G2176" s="29">
        <v>3</v>
      </c>
      <c r="H2176" s="13">
        <v>3</v>
      </c>
      <c r="I2176" s="10">
        <f t="shared" si="594"/>
        <v>0</v>
      </c>
      <c r="J2176" s="87">
        <f t="shared" si="595"/>
        <v>0</v>
      </c>
      <c r="K2176" s="29">
        <v>3</v>
      </c>
      <c r="L2176" s="13">
        <v>3</v>
      </c>
      <c r="M2176" s="10">
        <f t="shared" si="596"/>
        <v>0</v>
      </c>
      <c r="N2176" s="87">
        <f t="shared" si="597"/>
        <v>0</v>
      </c>
      <c r="O2176" s="29">
        <v>0</v>
      </c>
      <c r="P2176" s="13">
        <v>0</v>
      </c>
      <c r="Q2176" s="10" t="str">
        <f t="shared" si="598"/>
        <v>-</v>
      </c>
      <c r="R2176" s="87" t="str">
        <f t="shared" si="599"/>
        <v>-</v>
      </c>
      <c r="S2176" s="29">
        <v>0</v>
      </c>
      <c r="T2176" s="13">
        <v>0</v>
      </c>
      <c r="U2176" s="10" t="str">
        <f t="shared" si="600"/>
        <v>-</v>
      </c>
      <c r="V2176" s="87" t="str">
        <f t="shared" si="601"/>
        <v>-</v>
      </c>
      <c r="W2176" s="88" t="s">
        <v>11071</v>
      </c>
      <c r="X2176" s="89" t="s">
        <v>11071</v>
      </c>
      <c r="Y2176" s="89" t="s">
        <v>5344</v>
      </c>
      <c r="Z2176" s="10" t="str">
        <f t="shared" si="602"/>
        <v>-</v>
      </c>
      <c r="AA2176" s="87" t="str">
        <f t="shared" si="603"/>
        <v>-</v>
      </c>
      <c r="AB2176" s="90" t="s">
        <v>11071</v>
      </c>
      <c r="AC2176" s="89" t="s">
        <v>11071</v>
      </c>
      <c r="AD2176" s="89" t="s">
        <v>5344</v>
      </c>
      <c r="AE2176" s="10" t="str">
        <f t="shared" si="604"/>
        <v>-</v>
      </c>
      <c r="AF2176" s="11" t="str">
        <f t="shared" si="605"/>
        <v>-</v>
      </c>
      <c r="AG2176" s="91" t="s">
        <v>11071</v>
      </c>
      <c r="AH2176" s="89" t="s">
        <v>11071</v>
      </c>
      <c r="AI2176" s="89" t="s">
        <v>5344</v>
      </c>
      <c r="AJ2176" s="10" t="str">
        <f t="shared" si="606"/>
        <v>-</v>
      </c>
      <c r="AK2176" s="87" t="str">
        <f t="shared" si="607"/>
        <v>-</v>
      </c>
      <c r="AL2176" s="90" t="s">
        <v>11071</v>
      </c>
      <c r="AM2176" s="89" t="s">
        <v>11071</v>
      </c>
      <c r="AN2176" s="89" t="s">
        <v>5344</v>
      </c>
      <c r="AO2176" s="10" t="str">
        <f t="shared" si="608"/>
        <v>-</v>
      </c>
      <c r="AP2176" s="11" t="str">
        <f t="shared" si="609"/>
        <v>-</v>
      </c>
      <c r="AQ2176" s="91" t="s">
        <v>11071</v>
      </c>
      <c r="AR2176" s="89" t="s">
        <v>5344</v>
      </c>
      <c r="AS2176" s="89" t="s">
        <v>5344</v>
      </c>
      <c r="AT2176" s="10" t="str">
        <f t="shared" si="610"/>
        <v>-</v>
      </c>
      <c r="AU2176" s="87" t="str">
        <f t="shared" si="611"/>
        <v>-</v>
      </c>
      <c r="AV2176" s="15"/>
    </row>
    <row r="2177" spans="3:48" ht="50.1" customHeight="1">
      <c r="C2177" s="5"/>
      <c r="D2177" s="64" t="s">
        <v>4282</v>
      </c>
      <c r="E2177" s="65" t="s">
        <v>5286</v>
      </c>
      <c r="F2177" s="67" t="s">
        <v>4283</v>
      </c>
      <c r="G2177" s="29">
        <v>67</v>
      </c>
      <c r="H2177" s="13">
        <v>66</v>
      </c>
      <c r="I2177" s="10">
        <f t="shared" si="594"/>
        <v>1</v>
      </c>
      <c r="J2177" s="87">
        <f t="shared" si="595"/>
        <v>1.5151515151515151</v>
      </c>
      <c r="K2177" s="29">
        <v>11</v>
      </c>
      <c r="L2177" s="13">
        <v>10</v>
      </c>
      <c r="M2177" s="10">
        <f t="shared" si="596"/>
        <v>1</v>
      </c>
      <c r="N2177" s="87">
        <f t="shared" si="597"/>
        <v>10</v>
      </c>
      <c r="O2177" s="29">
        <v>0</v>
      </c>
      <c r="P2177" s="13">
        <v>0</v>
      </c>
      <c r="Q2177" s="10" t="str">
        <f t="shared" si="598"/>
        <v>-</v>
      </c>
      <c r="R2177" s="87" t="str">
        <f t="shared" si="599"/>
        <v>-</v>
      </c>
      <c r="S2177" s="29">
        <v>56</v>
      </c>
      <c r="T2177" s="13">
        <v>56</v>
      </c>
      <c r="U2177" s="10">
        <f t="shared" si="600"/>
        <v>0</v>
      </c>
      <c r="V2177" s="87">
        <f t="shared" si="601"/>
        <v>0</v>
      </c>
      <c r="W2177" s="88" t="s">
        <v>11071</v>
      </c>
      <c r="X2177" s="89" t="s">
        <v>11071</v>
      </c>
      <c r="Y2177" s="89" t="s">
        <v>5344</v>
      </c>
      <c r="Z2177" s="10" t="str">
        <f t="shared" si="602"/>
        <v>-</v>
      </c>
      <c r="AA2177" s="87" t="str">
        <f t="shared" si="603"/>
        <v>-</v>
      </c>
      <c r="AB2177" s="90" t="s">
        <v>11071</v>
      </c>
      <c r="AC2177" s="89" t="s">
        <v>11071</v>
      </c>
      <c r="AD2177" s="89" t="s">
        <v>5344</v>
      </c>
      <c r="AE2177" s="10" t="str">
        <f t="shared" si="604"/>
        <v>-</v>
      </c>
      <c r="AF2177" s="11" t="str">
        <f t="shared" si="605"/>
        <v>-</v>
      </c>
      <c r="AG2177" s="91" t="s">
        <v>11071</v>
      </c>
      <c r="AH2177" s="89" t="s">
        <v>11071</v>
      </c>
      <c r="AI2177" s="89" t="s">
        <v>5344</v>
      </c>
      <c r="AJ2177" s="10" t="str">
        <f t="shared" si="606"/>
        <v>-</v>
      </c>
      <c r="AK2177" s="87" t="str">
        <f t="shared" si="607"/>
        <v>-</v>
      </c>
      <c r="AL2177" s="90" t="s">
        <v>11071</v>
      </c>
      <c r="AM2177" s="89" t="s">
        <v>11071</v>
      </c>
      <c r="AN2177" s="89" t="s">
        <v>5344</v>
      </c>
      <c r="AO2177" s="10" t="str">
        <f t="shared" si="608"/>
        <v>-</v>
      </c>
      <c r="AP2177" s="11" t="str">
        <f t="shared" si="609"/>
        <v>-</v>
      </c>
      <c r="AQ2177" s="91" t="s">
        <v>11071</v>
      </c>
      <c r="AR2177" s="89" t="s">
        <v>5344</v>
      </c>
      <c r="AS2177" s="89" t="s">
        <v>5344</v>
      </c>
      <c r="AT2177" s="10" t="str">
        <f t="shared" si="610"/>
        <v>-</v>
      </c>
      <c r="AU2177" s="87" t="str">
        <f t="shared" si="611"/>
        <v>-</v>
      </c>
      <c r="AV2177" s="15"/>
    </row>
    <row r="2178" spans="3:48" ht="50.1" customHeight="1">
      <c r="C2178" s="5"/>
      <c r="D2178" s="64" t="s">
        <v>4284</v>
      </c>
      <c r="E2178" s="65" t="s">
        <v>5286</v>
      </c>
      <c r="F2178" s="67" t="s">
        <v>4285</v>
      </c>
      <c r="G2178" s="29">
        <v>228</v>
      </c>
      <c r="H2178" s="13">
        <v>189</v>
      </c>
      <c r="I2178" s="10">
        <f t="shared" si="594"/>
        <v>39</v>
      </c>
      <c r="J2178" s="87">
        <f t="shared" si="595"/>
        <v>20.634920634920633</v>
      </c>
      <c r="K2178" s="29">
        <v>0</v>
      </c>
      <c r="L2178" s="13">
        <v>0</v>
      </c>
      <c r="M2178" s="10" t="str">
        <f t="shared" si="596"/>
        <v>-</v>
      </c>
      <c r="N2178" s="87" t="str">
        <f t="shared" si="597"/>
        <v>-</v>
      </c>
      <c r="O2178" s="29">
        <v>0</v>
      </c>
      <c r="P2178" s="13">
        <v>0</v>
      </c>
      <c r="Q2178" s="10" t="str">
        <f t="shared" si="598"/>
        <v>-</v>
      </c>
      <c r="R2178" s="87" t="str">
        <f t="shared" si="599"/>
        <v>-</v>
      </c>
      <c r="S2178" s="29">
        <v>228</v>
      </c>
      <c r="T2178" s="13">
        <v>189</v>
      </c>
      <c r="U2178" s="10">
        <f t="shared" si="600"/>
        <v>39</v>
      </c>
      <c r="V2178" s="87">
        <f t="shared" si="601"/>
        <v>20.634920634920633</v>
      </c>
      <c r="W2178" s="88" t="s">
        <v>10488</v>
      </c>
      <c r="X2178" s="89">
        <v>211</v>
      </c>
      <c r="Y2178" s="89">
        <v>175</v>
      </c>
      <c r="Z2178" s="10">
        <f t="shared" si="602"/>
        <v>36</v>
      </c>
      <c r="AA2178" s="87">
        <f t="shared" si="603"/>
        <v>20.571428571428569</v>
      </c>
      <c r="AB2178" s="90" t="s">
        <v>5568</v>
      </c>
      <c r="AC2178" s="89">
        <v>17</v>
      </c>
      <c r="AD2178" s="89">
        <v>14</v>
      </c>
      <c r="AE2178" s="10">
        <f t="shared" si="604"/>
        <v>3</v>
      </c>
      <c r="AF2178" s="11">
        <f t="shared" si="605"/>
        <v>21.428571428571427</v>
      </c>
      <c r="AG2178" s="91" t="s">
        <v>11071</v>
      </c>
      <c r="AH2178" s="89" t="s">
        <v>11071</v>
      </c>
      <c r="AI2178" s="89" t="s">
        <v>5344</v>
      </c>
      <c r="AJ2178" s="10" t="str">
        <f t="shared" si="606"/>
        <v>-</v>
      </c>
      <c r="AK2178" s="87" t="str">
        <f t="shared" si="607"/>
        <v>-</v>
      </c>
      <c r="AL2178" s="90" t="s">
        <v>11071</v>
      </c>
      <c r="AM2178" s="89" t="s">
        <v>11071</v>
      </c>
      <c r="AN2178" s="89" t="s">
        <v>5344</v>
      </c>
      <c r="AO2178" s="10" t="str">
        <f t="shared" si="608"/>
        <v>-</v>
      </c>
      <c r="AP2178" s="11" t="str">
        <f t="shared" si="609"/>
        <v>-</v>
      </c>
      <c r="AQ2178" s="91" t="s">
        <v>11071</v>
      </c>
      <c r="AR2178" s="89" t="s">
        <v>5344</v>
      </c>
      <c r="AS2178" s="89" t="s">
        <v>5344</v>
      </c>
      <c r="AT2178" s="10" t="str">
        <f t="shared" si="610"/>
        <v>-</v>
      </c>
      <c r="AU2178" s="87" t="str">
        <f t="shared" si="611"/>
        <v>-</v>
      </c>
      <c r="AV2178" s="15"/>
    </row>
    <row r="2179" spans="3:48" ht="50.1" customHeight="1">
      <c r="C2179" s="5"/>
      <c r="D2179" s="64" t="s">
        <v>4286</v>
      </c>
      <c r="E2179" s="65" t="s">
        <v>5286</v>
      </c>
      <c r="F2179" s="67" t="s">
        <v>4287</v>
      </c>
      <c r="G2179" s="29">
        <v>801</v>
      </c>
      <c r="H2179" s="13">
        <v>801</v>
      </c>
      <c r="I2179" s="10">
        <f t="shared" si="594"/>
        <v>0</v>
      </c>
      <c r="J2179" s="87">
        <f t="shared" si="595"/>
        <v>0</v>
      </c>
      <c r="K2179" s="29">
        <v>78</v>
      </c>
      <c r="L2179" s="13">
        <v>78</v>
      </c>
      <c r="M2179" s="10">
        <f t="shared" si="596"/>
        <v>0</v>
      </c>
      <c r="N2179" s="87">
        <f t="shared" si="597"/>
        <v>0</v>
      </c>
      <c r="O2179" s="29">
        <v>0</v>
      </c>
      <c r="P2179" s="13">
        <v>0</v>
      </c>
      <c r="Q2179" s="10" t="str">
        <f t="shared" si="598"/>
        <v>-</v>
      </c>
      <c r="R2179" s="87" t="str">
        <f t="shared" si="599"/>
        <v>-</v>
      </c>
      <c r="S2179" s="29">
        <v>723</v>
      </c>
      <c r="T2179" s="13">
        <v>723</v>
      </c>
      <c r="U2179" s="10">
        <f t="shared" si="600"/>
        <v>0</v>
      </c>
      <c r="V2179" s="87">
        <f t="shared" si="601"/>
        <v>0</v>
      </c>
      <c r="W2179" s="88" t="s">
        <v>10489</v>
      </c>
      <c r="X2179" s="89">
        <v>723</v>
      </c>
      <c r="Y2179" s="89">
        <v>723</v>
      </c>
      <c r="Z2179" s="10">
        <f t="shared" si="602"/>
        <v>0</v>
      </c>
      <c r="AA2179" s="87">
        <f t="shared" si="603"/>
        <v>0</v>
      </c>
      <c r="AB2179" s="90" t="s">
        <v>11071</v>
      </c>
      <c r="AC2179" s="89" t="s">
        <v>11071</v>
      </c>
      <c r="AD2179" s="89" t="s">
        <v>5344</v>
      </c>
      <c r="AE2179" s="10" t="str">
        <f t="shared" si="604"/>
        <v>-</v>
      </c>
      <c r="AF2179" s="11" t="str">
        <f t="shared" si="605"/>
        <v>-</v>
      </c>
      <c r="AG2179" s="91" t="s">
        <v>11071</v>
      </c>
      <c r="AH2179" s="89" t="s">
        <v>11071</v>
      </c>
      <c r="AI2179" s="89" t="s">
        <v>5344</v>
      </c>
      <c r="AJ2179" s="10" t="str">
        <f t="shared" si="606"/>
        <v>-</v>
      </c>
      <c r="AK2179" s="87" t="str">
        <f t="shared" si="607"/>
        <v>-</v>
      </c>
      <c r="AL2179" s="90" t="s">
        <v>11071</v>
      </c>
      <c r="AM2179" s="89" t="s">
        <v>11071</v>
      </c>
      <c r="AN2179" s="89" t="s">
        <v>5344</v>
      </c>
      <c r="AO2179" s="10" t="str">
        <f t="shared" si="608"/>
        <v>-</v>
      </c>
      <c r="AP2179" s="11" t="str">
        <f t="shared" si="609"/>
        <v>-</v>
      </c>
      <c r="AQ2179" s="91" t="s">
        <v>11071</v>
      </c>
      <c r="AR2179" s="89" t="s">
        <v>5344</v>
      </c>
      <c r="AS2179" s="89" t="s">
        <v>5344</v>
      </c>
      <c r="AT2179" s="10" t="str">
        <f t="shared" si="610"/>
        <v>-</v>
      </c>
      <c r="AU2179" s="87" t="str">
        <f t="shared" si="611"/>
        <v>-</v>
      </c>
      <c r="AV2179" s="15"/>
    </row>
    <row r="2180" spans="3:48" ht="50.1" customHeight="1">
      <c r="C2180" s="5"/>
      <c r="D2180" s="64" t="s">
        <v>4288</v>
      </c>
      <c r="E2180" s="65" t="s">
        <v>5286</v>
      </c>
      <c r="F2180" s="67" t="s">
        <v>4289</v>
      </c>
      <c r="G2180" s="29">
        <v>433</v>
      </c>
      <c r="H2180" s="13">
        <v>445</v>
      </c>
      <c r="I2180" s="10">
        <f t="shared" si="594"/>
        <v>-12</v>
      </c>
      <c r="J2180" s="87">
        <f t="shared" si="595"/>
        <v>-2.696629213483146</v>
      </c>
      <c r="K2180" s="29">
        <v>38</v>
      </c>
      <c r="L2180" s="13">
        <v>36</v>
      </c>
      <c r="M2180" s="10">
        <f t="shared" si="596"/>
        <v>2</v>
      </c>
      <c r="N2180" s="87">
        <f t="shared" si="597"/>
        <v>5.5555555555555554</v>
      </c>
      <c r="O2180" s="29">
        <v>0</v>
      </c>
      <c r="P2180" s="13">
        <v>0</v>
      </c>
      <c r="Q2180" s="10" t="str">
        <f t="shared" si="598"/>
        <v>-</v>
      </c>
      <c r="R2180" s="87" t="str">
        <f t="shared" si="599"/>
        <v>-</v>
      </c>
      <c r="S2180" s="29">
        <v>395</v>
      </c>
      <c r="T2180" s="13">
        <v>409</v>
      </c>
      <c r="U2180" s="10">
        <f t="shared" si="600"/>
        <v>-14</v>
      </c>
      <c r="V2180" s="87">
        <f t="shared" si="601"/>
        <v>-3.4229828850855744</v>
      </c>
      <c r="W2180" s="88" t="s">
        <v>10490</v>
      </c>
      <c r="X2180" s="89">
        <v>395</v>
      </c>
      <c r="Y2180" s="89">
        <v>409</v>
      </c>
      <c r="Z2180" s="10">
        <f t="shared" si="602"/>
        <v>-14</v>
      </c>
      <c r="AA2180" s="87">
        <f t="shared" si="603"/>
        <v>-3.4229828850855744</v>
      </c>
      <c r="AB2180" s="90" t="s">
        <v>11071</v>
      </c>
      <c r="AC2180" s="89" t="s">
        <v>11071</v>
      </c>
      <c r="AD2180" s="89" t="s">
        <v>5344</v>
      </c>
      <c r="AE2180" s="10" t="str">
        <f t="shared" si="604"/>
        <v>-</v>
      </c>
      <c r="AF2180" s="11" t="str">
        <f t="shared" si="605"/>
        <v>-</v>
      </c>
      <c r="AG2180" s="91" t="s">
        <v>11071</v>
      </c>
      <c r="AH2180" s="89" t="s">
        <v>11071</v>
      </c>
      <c r="AI2180" s="89" t="s">
        <v>5344</v>
      </c>
      <c r="AJ2180" s="10" t="str">
        <f t="shared" si="606"/>
        <v>-</v>
      </c>
      <c r="AK2180" s="87" t="str">
        <f t="shared" si="607"/>
        <v>-</v>
      </c>
      <c r="AL2180" s="90" t="s">
        <v>11071</v>
      </c>
      <c r="AM2180" s="89" t="s">
        <v>11071</v>
      </c>
      <c r="AN2180" s="89" t="s">
        <v>5344</v>
      </c>
      <c r="AO2180" s="10" t="str">
        <f t="shared" si="608"/>
        <v>-</v>
      </c>
      <c r="AP2180" s="11" t="str">
        <f t="shared" si="609"/>
        <v>-</v>
      </c>
      <c r="AQ2180" s="91" t="s">
        <v>11071</v>
      </c>
      <c r="AR2180" s="89" t="s">
        <v>5344</v>
      </c>
      <c r="AS2180" s="89" t="s">
        <v>5344</v>
      </c>
      <c r="AT2180" s="10" t="str">
        <f t="shared" si="610"/>
        <v>-</v>
      </c>
      <c r="AU2180" s="87" t="str">
        <f t="shared" si="611"/>
        <v>-</v>
      </c>
      <c r="AV2180" s="15"/>
    </row>
    <row r="2181" spans="3:48" ht="50.1" customHeight="1">
      <c r="C2181" s="5"/>
      <c r="D2181" s="64" t="s">
        <v>4290</v>
      </c>
      <c r="E2181" s="65" t="s">
        <v>5286</v>
      </c>
      <c r="F2181" s="67" t="s">
        <v>4291</v>
      </c>
      <c r="G2181" s="29">
        <v>74</v>
      </c>
      <c r="H2181" s="13">
        <v>73</v>
      </c>
      <c r="I2181" s="10">
        <f t="shared" si="594"/>
        <v>1</v>
      </c>
      <c r="J2181" s="87">
        <f t="shared" si="595"/>
        <v>1.3698630136986301</v>
      </c>
      <c r="K2181" s="29">
        <v>74</v>
      </c>
      <c r="L2181" s="13">
        <v>73</v>
      </c>
      <c r="M2181" s="10">
        <f t="shared" si="596"/>
        <v>1</v>
      </c>
      <c r="N2181" s="87">
        <f t="shared" si="597"/>
        <v>1.3698630136986301</v>
      </c>
      <c r="O2181" s="29">
        <v>0</v>
      </c>
      <c r="P2181" s="13">
        <v>0</v>
      </c>
      <c r="Q2181" s="10" t="str">
        <f t="shared" si="598"/>
        <v>-</v>
      </c>
      <c r="R2181" s="87" t="str">
        <f t="shared" si="599"/>
        <v>-</v>
      </c>
      <c r="S2181" s="29">
        <v>0</v>
      </c>
      <c r="T2181" s="13">
        <v>0</v>
      </c>
      <c r="U2181" s="10" t="str">
        <f t="shared" si="600"/>
        <v>-</v>
      </c>
      <c r="V2181" s="87" t="str">
        <f t="shared" si="601"/>
        <v>-</v>
      </c>
      <c r="W2181" s="88" t="s">
        <v>11071</v>
      </c>
      <c r="X2181" s="89" t="s">
        <v>11071</v>
      </c>
      <c r="Y2181" s="89" t="s">
        <v>5344</v>
      </c>
      <c r="Z2181" s="10" t="str">
        <f t="shared" si="602"/>
        <v>-</v>
      </c>
      <c r="AA2181" s="87" t="str">
        <f t="shared" si="603"/>
        <v>-</v>
      </c>
      <c r="AB2181" s="90" t="s">
        <v>11071</v>
      </c>
      <c r="AC2181" s="89" t="s">
        <v>11071</v>
      </c>
      <c r="AD2181" s="89" t="s">
        <v>5344</v>
      </c>
      <c r="AE2181" s="10" t="str">
        <f t="shared" si="604"/>
        <v>-</v>
      </c>
      <c r="AF2181" s="11" t="str">
        <f t="shared" si="605"/>
        <v>-</v>
      </c>
      <c r="AG2181" s="91" t="s">
        <v>11071</v>
      </c>
      <c r="AH2181" s="89" t="s">
        <v>11071</v>
      </c>
      <c r="AI2181" s="89" t="s">
        <v>5344</v>
      </c>
      <c r="AJ2181" s="10" t="str">
        <f t="shared" si="606"/>
        <v>-</v>
      </c>
      <c r="AK2181" s="87" t="str">
        <f t="shared" si="607"/>
        <v>-</v>
      </c>
      <c r="AL2181" s="90" t="s">
        <v>11071</v>
      </c>
      <c r="AM2181" s="89" t="s">
        <v>11071</v>
      </c>
      <c r="AN2181" s="89" t="s">
        <v>5344</v>
      </c>
      <c r="AO2181" s="10" t="str">
        <f t="shared" si="608"/>
        <v>-</v>
      </c>
      <c r="AP2181" s="11" t="str">
        <f t="shared" si="609"/>
        <v>-</v>
      </c>
      <c r="AQ2181" s="91" t="s">
        <v>11071</v>
      </c>
      <c r="AR2181" s="89" t="s">
        <v>5344</v>
      </c>
      <c r="AS2181" s="89" t="s">
        <v>5344</v>
      </c>
      <c r="AT2181" s="10" t="str">
        <f t="shared" si="610"/>
        <v>-</v>
      </c>
      <c r="AU2181" s="87" t="str">
        <f t="shared" si="611"/>
        <v>-</v>
      </c>
      <c r="AV2181" s="15"/>
    </row>
    <row r="2182" spans="3:48" ht="50.1" customHeight="1">
      <c r="C2182" s="5"/>
      <c r="D2182" s="64" t="s">
        <v>4292</v>
      </c>
      <c r="E2182" s="65" t="s">
        <v>5286</v>
      </c>
      <c r="F2182" s="67" t="s">
        <v>4293</v>
      </c>
      <c r="G2182" s="29">
        <v>26</v>
      </c>
      <c r="H2182" s="13">
        <v>20</v>
      </c>
      <c r="I2182" s="10">
        <f t="shared" si="594"/>
        <v>6</v>
      </c>
      <c r="J2182" s="87">
        <f t="shared" si="595"/>
        <v>30</v>
      </c>
      <c r="K2182" s="29">
        <v>26</v>
      </c>
      <c r="L2182" s="13">
        <v>20</v>
      </c>
      <c r="M2182" s="10">
        <f t="shared" si="596"/>
        <v>6</v>
      </c>
      <c r="N2182" s="87">
        <f t="shared" si="597"/>
        <v>30</v>
      </c>
      <c r="O2182" s="29">
        <v>0</v>
      </c>
      <c r="P2182" s="13">
        <v>0</v>
      </c>
      <c r="Q2182" s="10" t="str">
        <f t="shared" si="598"/>
        <v>-</v>
      </c>
      <c r="R2182" s="87" t="str">
        <f t="shared" si="599"/>
        <v>-</v>
      </c>
      <c r="S2182" s="29">
        <v>0</v>
      </c>
      <c r="T2182" s="13">
        <v>0</v>
      </c>
      <c r="U2182" s="10" t="str">
        <f t="shared" si="600"/>
        <v>-</v>
      </c>
      <c r="V2182" s="87" t="str">
        <f t="shared" si="601"/>
        <v>-</v>
      </c>
      <c r="W2182" s="88" t="s">
        <v>11071</v>
      </c>
      <c r="X2182" s="89" t="s">
        <v>11071</v>
      </c>
      <c r="Y2182" s="89" t="s">
        <v>5344</v>
      </c>
      <c r="Z2182" s="10" t="str">
        <f t="shared" si="602"/>
        <v>-</v>
      </c>
      <c r="AA2182" s="87" t="str">
        <f t="shared" si="603"/>
        <v>-</v>
      </c>
      <c r="AB2182" s="90" t="s">
        <v>11071</v>
      </c>
      <c r="AC2182" s="89" t="s">
        <v>11071</v>
      </c>
      <c r="AD2182" s="89" t="s">
        <v>5344</v>
      </c>
      <c r="AE2182" s="10" t="str">
        <f t="shared" si="604"/>
        <v>-</v>
      </c>
      <c r="AF2182" s="11" t="str">
        <f t="shared" si="605"/>
        <v>-</v>
      </c>
      <c r="AG2182" s="91" t="s">
        <v>11071</v>
      </c>
      <c r="AH2182" s="89" t="s">
        <v>11071</v>
      </c>
      <c r="AI2182" s="89" t="s">
        <v>5344</v>
      </c>
      <c r="AJ2182" s="10" t="str">
        <f t="shared" si="606"/>
        <v>-</v>
      </c>
      <c r="AK2182" s="87" t="str">
        <f t="shared" si="607"/>
        <v>-</v>
      </c>
      <c r="AL2182" s="90" t="s">
        <v>11071</v>
      </c>
      <c r="AM2182" s="89" t="s">
        <v>11071</v>
      </c>
      <c r="AN2182" s="89" t="s">
        <v>5344</v>
      </c>
      <c r="AO2182" s="10" t="str">
        <f t="shared" si="608"/>
        <v>-</v>
      </c>
      <c r="AP2182" s="11" t="str">
        <f t="shared" si="609"/>
        <v>-</v>
      </c>
      <c r="AQ2182" s="91" t="s">
        <v>11071</v>
      </c>
      <c r="AR2182" s="89" t="s">
        <v>5344</v>
      </c>
      <c r="AS2182" s="89" t="s">
        <v>5344</v>
      </c>
      <c r="AT2182" s="10" t="str">
        <f t="shared" si="610"/>
        <v>-</v>
      </c>
      <c r="AU2182" s="87" t="str">
        <f t="shared" si="611"/>
        <v>-</v>
      </c>
      <c r="AV2182" s="15"/>
    </row>
    <row r="2183" spans="3:48" ht="50.1" customHeight="1">
      <c r="C2183" s="5"/>
      <c r="D2183" s="64" t="s">
        <v>4294</v>
      </c>
      <c r="E2183" s="65" t="s">
        <v>5286</v>
      </c>
      <c r="F2183" s="67" t="s">
        <v>4295</v>
      </c>
      <c r="G2183" s="29">
        <v>1999</v>
      </c>
      <c r="H2183" s="13">
        <v>2047</v>
      </c>
      <c r="I2183" s="10">
        <f t="shared" si="594"/>
        <v>-48</v>
      </c>
      <c r="J2183" s="87">
        <f t="shared" si="595"/>
        <v>-2.3448949682462139</v>
      </c>
      <c r="K2183" s="29">
        <v>0</v>
      </c>
      <c r="L2183" s="13">
        <v>0</v>
      </c>
      <c r="M2183" s="10" t="str">
        <f t="shared" si="596"/>
        <v>-</v>
      </c>
      <c r="N2183" s="87" t="str">
        <f t="shared" si="597"/>
        <v>-</v>
      </c>
      <c r="O2183" s="29">
        <v>0</v>
      </c>
      <c r="P2183" s="13">
        <v>0</v>
      </c>
      <c r="Q2183" s="10" t="str">
        <f t="shared" si="598"/>
        <v>-</v>
      </c>
      <c r="R2183" s="87" t="str">
        <f t="shared" si="599"/>
        <v>-</v>
      </c>
      <c r="S2183" s="29">
        <v>1999</v>
      </c>
      <c r="T2183" s="13">
        <v>2047</v>
      </c>
      <c r="U2183" s="10">
        <f t="shared" si="600"/>
        <v>-48</v>
      </c>
      <c r="V2183" s="87">
        <f t="shared" si="601"/>
        <v>-2.3448949682462139</v>
      </c>
      <c r="W2183" s="88" t="s">
        <v>10491</v>
      </c>
      <c r="X2183" s="89">
        <v>1926</v>
      </c>
      <c r="Y2183" s="89">
        <v>1985</v>
      </c>
      <c r="Z2183" s="10">
        <f t="shared" si="602"/>
        <v>-59</v>
      </c>
      <c r="AA2183" s="87">
        <f t="shared" si="603"/>
        <v>-2.9722921914357681</v>
      </c>
      <c r="AB2183" s="90" t="s">
        <v>5431</v>
      </c>
      <c r="AC2183" s="89">
        <v>73</v>
      </c>
      <c r="AD2183" s="89">
        <v>60</v>
      </c>
      <c r="AE2183" s="10">
        <f t="shared" si="604"/>
        <v>13</v>
      </c>
      <c r="AF2183" s="11">
        <f t="shared" si="605"/>
        <v>21.666666666666668</v>
      </c>
      <c r="AG2183" s="91" t="s">
        <v>11071</v>
      </c>
      <c r="AH2183" s="89" t="s">
        <v>11071</v>
      </c>
      <c r="AI2183" s="89" t="s">
        <v>5344</v>
      </c>
      <c r="AJ2183" s="10" t="str">
        <f t="shared" si="606"/>
        <v>-</v>
      </c>
      <c r="AK2183" s="87" t="str">
        <f t="shared" si="607"/>
        <v>-</v>
      </c>
      <c r="AL2183" s="90" t="s">
        <v>11071</v>
      </c>
      <c r="AM2183" s="89" t="s">
        <v>11071</v>
      </c>
      <c r="AN2183" s="89" t="s">
        <v>5344</v>
      </c>
      <c r="AO2183" s="10" t="str">
        <f t="shared" si="608"/>
        <v>-</v>
      </c>
      <c r="AP2183" s="11" t="str">
        <f t="shared" si="609"/>
        <v>-</v>
      </c>
      <c r="AQ2183" s="91" t="s">
        <v>11071</v>
      </c>
      <c r="AR2183" s="89" t="s">
        <v>5344</v>
      </c>
      <c r="AS2183" s="89" t="s">
        <v>5344</v>
      </c>
      <c r="AT2183" s="10" t="str">
        <f t="shared" si="610"/>
        <v>-</v>
      </c>
      <c r="AU2183" s="87" t="str">
        <f t="shared" si="611"/>
        <v>-</v>
      </c>
      <c r="AV2183" s="20"/>
    </row>
    <row r="2184" spans="3:48" ht="50.1" customHeight="1">
      <c r="C2184" s="5"/>
      <c r="D2184" s="64" t="s">
        <v>4296</v>
      </c>
      <c r="E2184" s="65" t="s">
        <v>5286</v>
      </c>
      <c r="F2184" s="67" t="s">
        <v>4297</v>
      </c>
      <c r="G2184" s="29">
        <v>450</v>
      </c>
      <c r="H2184" s="13">
        <v>450</v>
      </c>
      <c r="I2184" s="10">
        <f t="shared" si="594"/>
        <v>0</v>
      </c>
      <c r="J2184" s="87">
        <f t="shared" si="595"/>
        <v>0</v>
      </c>
      <c r="K2184" s="29">
        <v>0</v>
      </c>
      <c r="L2184" s="13">
        <v>0</v>
      </c>
      <c r="M2184" s="10" t="str">
        <f t="shared" si="596"/>
        <v>-</v>
      </c>
      <c r="N2184" s="87" t="str">
        <f t="shared" si="597"/>
        <v>-</v>
      </c>
      <c r="O2184" s="29">
        <v>0</v>
      </c>
      <c r="P2184" s="13">
        <v>0</v>
      </c>
      <c r="Q2184" s="10" t="str">
        <f t="shared" si="598"/>
        <v>-</v>
      </c>
      <c r="R2184" s="87" t="str">
        <f t="shared" si="599"/>
        <v>-</v>
      </c>
      <c r="S2184" s="29">
        <v>450</v>
      </c>
      <c r="T2184" s="13">
        <v>450</v>
      </c>
      <c r="U2184" s="10">
        <f t="shared" si="600"/>
        <v>0</v>
      </c>
      <c r="V2184" s="87">
        <f t="shared" si="601"/>
        <v>0</v>
      </c>
      <c r="W2184" s="88" t="s">
        <v>10492</v>
      </c>
      <c r="X2184" s="89">
        <v>450</v>
      </c>
      <c r="Y2184" s="89">
        <v>450</v>
      </c>
      <c r="Z2184" s="10">
        <f t="shared" si="602"/>
        <v>0</v>
      </c>
      <c r="AA2184" s="87">
        <f t="shared" si="603"/>
        <v>0</v>
      </c>
      <c r="AB2184" s="90" t="s">
        <v>11071</v>
      </c>
      <c r="AC2184" s="89" t="s">
        <v>11071</v>
      </c>
      <c r="AD2184" s="89" t="s">
        <v>5344</v>
      </c>
      <c r="AE2184" s="10" t="str">
        <f t="shared" si="604"/>
        <v>-</v>
      </c>
      <c r="AF2184" s="11" t="str">
        <f t="shared" si="605"/>
        <v>-</v>
      </c>
      <c r="AG2184" s="91" t="s">
        <v>11071</v>
      </c>
      <c r="AH2184" s="89" t="s">
        <v>11071</v>
      </c>
      <c r="AI2184" s="89" t="s">
        <v>5344</v>
      </c>
      <c r="AJ2184" s="10" t="str">
        <f t="shared" si="606"/>
        <v>-</v>
      </c>
      <c r="AK2184" s="87" t="str">
        <f t="shared" si="607"/>
        <v>-</v>
      </c>
      <c r="AL2184" s="90" t="s">
        <v>11071</v>
      </c>
      <c r="AM2184" s="89" t="s">
        <v>11071</v>
      </c>
      <c r="AN2184" s="89" t="s">
        <v>5344</v>
      </c>
      <c r="AO2184" s="10" t="str">
        <f t="shared" si="608"/>
        <v>-</v>
      </c>
      <c r="AP2184" s="11" t="str">
        <f t="shared" si="609"/>
        <v>-</v>
      </c>
      <c r="AQ2184" s="91" t="s">
        <v>11071</v>
      </c>
      <c r="AR2184" s="89" t="s">
        <v>5344</v>
      </c>
      <c r="AS2184" s="89" t="s">
        <v>5344</v>
      </c>
      <c r="AT2184" s="10" t="str">
        <f t="shared" si="610"/>
        <v>-</v>
      </c>
      <c r="AU2184" s="87" t="str">
        <f t="shared" si="611"/>
        <v>-</v>
      </c>
      <c r="AV2184" s="15"/>
    </row>
    <row r="2185" spans="3:48" ht="50.1" customHeight="1">
      <c r="C2185" s="5"/>
      <c r="D2185" s="64" t="s">
        <v>4298</v>
      </c>
      <c r="E2185" s="65" t="s">
        <v>5286</v>
      </c>
      <c r="F2185" s="67" t="s">
        <v>4299</v>
      </c>
      <c r="G2185" s="29">
        <v>0</v>
      </c>
      <c r="H2185" s="13">
        <v>0</v>
      </c>
      <c r="I2185" s="10" t="str">
        <f t="shared" ref="I2185:I2248" si="612">IF(OR(G2185&gt;0,H2185&gt;0),G2185-H2185,"-")</f>
        <v>-</v>
      </c>
      <c r="J2185" s="87" t="str">
        <f t="shared" ref="J2185:J2248" si="613">IFERROR(IF(OR(G2185&gt;0,H2185&gt;0),I2185/H2185*100,"-"),"-")</f>
        <v>-</v>
      </c>
      <c r="K2185" s="29">
        <v>0</v>
      </c>
      <c r="L2185" s="13">
        <v>0</v>
      </c>
      <c r="M2185" s="10" t="str">
        <f t="shared" ref="M2185:M2248" si="614">IF(OR(K2185&gt;0,L2185&gt;0),K2185-L2185,"-")</f>
        <v>-</v>
      </c>
      <c r="N2185" s="87" t="str">
        <f t="shared" ref="N2185:N2248" si="615">IFERROR(IF(OR(K2185&gt;0,L2185&gt;0),M2185/L2185*100,"-"),"-")</f>
        <v>-</v>
      </c>
      <c r="O2185" s="29">
        <v>0</v>
      </c>
      <c r="P2185" s="13">
        <v>0</v>
      </c>
      <c r="Q2185" s="10" t="str">
        <f t="shared" ref="Q2185:Q2248" si="616">IF(OR(O2185&gt;0,P2185&gt;0),O2185-P2185,"-")</f>
        <v>-</v>
      </c>
      <c r="R2185" s="87" t="str">
        <f t="shared" ref="R2185:R2248" si="617">IFERROR(IF(OR(O2185&gt;0,P2185&gt;0),Q2185/P2185*100,"-"),"-")</f>
        <v>-</v>
      </c>
      <c r="S2185" s="29">
        <v>0</v>
      </c>
      <c r="T2185" s="13">
        <v>0</v>
      </c>
      <c r="U2185" s="10" t="str">
        <f t="shared" ref="U2185:U2248" si="618">IF(OR(S2185&gt;0,T2185&gt;0),S2185-T2185,"-")</f>
        <v>-</v>
      </c>
      <c r="V2185" s="87" t="str">
        <f t="shared" ref="V2185:V2248" si="619">IFERROR(IF(OR(S2185&gt;0,T2185&gt;0),U2185/T2185*100,"-"),"-")</f>
        <v>-</v>
      </c>
      <c r="W2185" s="88" t="s">
        <v>11071</v>
      </c>
      <c r="X2185" s="89" t="s">
        <v>11071</v>
      </c>
      <c r="Y2185" s="89" t="s">
        <v>5344</v>
      </c>
      <c r="Z2185" s="10" t="str">
        <f t="shared" ref="Z2185:Z2248" si="620">IFERROR(IF(OR(X2185&gt;0,Y2185&gt;0),X2185-Y2185,"-"),"-")</f>
        <v>-</v>
      </c>
      <c r="AA2185" s="87" t="str">
        <f t="shared" ref="AA2185:AA2248" si="621">IFERROR(IF(OR(X2185&gt;0,Y2185&gt;0),Z2185/Y2185*100,"-"),"-")</f>
        <v>-</v>
      </c>
      <c r="AB2185" s="90" t="s">
        <v>11071</v>
      </c>
      <c r="AC2185" s="89" t="s">
        <v>11071</v>
      </c>
      <c r="AD2185" s="89" t="s">
        <v>5344</v>
      </c>
      <c r="AE2185" s="10" t="str">
        <f t="shared" ref="AE2185:AE2248" si="622">IFERROR(IF(OR(AC2185&gt;0,AD2185&gt;0),AC2185-AD2185,"-"),"-")</f>
        <v>-</v>
      </c>
      <c r="AF2185" s="11" t="str">
        <f t="shared" ref="AF2185:AF2248" si="623">IFERROR(IF(OR(AC2185&gt;0,AD2185&gt;0),AE2185/AD2185*100,"-"),"-")</f>
        <v>-</v>
      </c>
      <c r="AG2185" s="91" t="s">
        <v>11071</v>
      </c>
      <c r="AH2185" s="89" t="s">
        <v>11071</v>
      </c>
      <c r="AI2185" s="89" t="s">
        <v>5344</v>
      </c>
      <c r="AJ2185" s="10" t="str">
        <f t="shared" ref="AJ2185:AJ2248" si="624">IFERROR(IF(OR(AH2185&gt;0,AI2185&gt;0),AH2185-AI2185,"-"),"-")</f>
        <v>-</v>
      </c>
      <c r="AK2185" s="87" t="str">
        <f t="shared" ref="AK2185:AK2248" si="625">IFERROR(IF(OR(AH2185&gt;0,AI2185&gt;0),AJ2185/AI2185*100,"-"),"-")</f>
        <v>-</v>
      </c>
      <c r="AL2185" s="90" t="s">
        <v>11071</v>
      </c>
      <c r="AM2185" s="89" t="s">
        <v>11071</v>
      </c>
      <c r="AN2185" s="89" t="s">
        <v>5344</v>
      </c>
      <c r="AO2185" s="10" t="str">
        <f t="shared" ref="AO2185:AO2248" si="626">IFERROR(IF(OR(AM2185&gt;0,AN2185&gt;0),AM2185-AN2185,"-"),"-")</f>
        <v>-</v>
      </c>
      <c r="AP2185" s="11" t="str">
        <f t="shared" ref="AP2185:AP2248" si="627">IFERROR(IF(OR(AM2185&gt;0,AN2185&gt;0),AO2185/AN2185*100,"-"),"-")</f>
        <v>-</v>
      </c>
      <c r="AQ2185" s="91" t="s">
        <v>11071</v>
      </c>
      <c r="AR2185" s="89" t="s">
        <v>5344</v>
      </c>
      <c r="AS2185" s="89" t="s">
        <v>5344</v>
      </c>
      <c r="AT2185" s="10" t="str">
        <f t="shared" ref="AT2185:AT2248" si="628">IFERROR(IF(OR(AR2185&gt;0,AS2185&gt;0),AR2185-AS2185,"-"),"-")</f>
        <v>-</v>
      </c>
      <c r="AU2185" s="87" t="str">
        <f t="shared" ref="AU2185:AU2248" si="629">IFERROR(IF(OR(AR2185&gt;0,AS2185&gt;0),AT2185/AS2185*100,"-"),"-")</f>
        <v>-</v>
      </c>
      <c r="AV2185" s="15"/>
    </row>
    <row r="2186" spans="3:48" ht="50.1" customHeight="1">
      <c r="C2186" s="5"/>
      <c r="D2186" s="64" t="s">
        <v>4300</v>
      </c>
      <c r="E2186" s="65" t="s">
        <v>5286</v>
      </c>
      <c r="F2186" s="67" t="s">
        <v>4301</v>
      </c>
      <c r="G2186" s="29">
        <v>146</v>
      </c>
      <c r="H2186" s="13">
        <v>190</v>
      </c>
      <c r="I2186" s="10">
        <f t="shared" si="612"/>
        <v>-44</v>
      </c>
      <c r="J2186" s="87">
        <f t="shared" si="613"/>
        <v>-23.157894736842106</v>
      </c>
      <c r="K2186" s="29">
        <v>146</v>
      </c>
      <c r="L2186" s="13">
        <v>190</v>
      </c>
      <c r="M2186" s="10">
        <f t="shared" si="614"/>
        <v>-44</v>
      </c>
      <c r="N2186" s="87">
        <f t="shared" si="615"/>
        <v>-23.157894736842106</v>
      </c>
      <c r="O2186" s="29">
        <v>0</v>
      </c>
      <c r="P2186" s="13">
        <v>0</v>
      </c>
      <c r="Q2186" s="10" t="str">
        <f t="shared" si="616"/>
        <v>-</v>
      </c>
      <c r="R2186" s="87" t="str">
        <f t="shared" si="617"/>
        <v>-</v>
      </c>
      <c r="S2186" s="29">
        <v>0</v>
      </c>
      <c r="T2186" s="13">
        <v>0</v>
      </c>
      <c r="U2186" s="10" t="str">
        <f t="shared" si="618"/>
        <v>-</v>
      </c>
      <c r="V2186" s="87" t="str">
        <f t="shared" si="619"/>
        <v>-</v>
      </c>
      <c r="W2186" s="88" t="s">
        <v>11071</v>
      </c>
      <c r="X2186" s="89" t="s">
        <v>11071</v>
      </c>
      <c r="Y2186" s="89" t="s">
        <v>5344</v>
      </c>
      <c r="Z2186" s="10" t="str">
        <f t="shared" si="620"/>
        <v>-</v>
      </c>
      <c r="AA2186" s="87" t="str">
        <f t="shared" si="621"/>
        <v>-</v>
      </c>
      <c r="AB2186" s="90" t="s">
        <v>11071</v>
      </c>
      <c r="AC2186" s="89" t="s">
        <v>11071</v>
      </c>
      <c r="AD2186" s="89" t="s">
        <v>5344</v>
      </c>
      <c r="AE2186" s="10" t="str">
        <f t="shared" si="622"/>
        <v>-</v>
      </c>
      <c r="AF2186" s="11" t="str">
        <f t="shared" si="623"/>
        <v>-</v>
      </c>
      <c r="AG2186" s="91" t="s">
        <v>11071</v>
      </c>
      <c r="AH2186" s="89" t="s">
        <v>11071</v>
      </c>
      <c r="AI2186" s="89" t="s">
        <v>5344</v>
      </c>
      <c r="AJ2186" s="10" t="str">
        <f t="shared" si="624"/>
        <v>-</v>
      </c>
      <c r="AK2186" s="87" t="str">
        <f t="shared" si="625"/>
        <v>-</v>
      </c>
      <c r="AL2186" s="90" t="s">
        <v>11071</v>
      </c>
      <c r="AM2186" s="89" t="s">
        <v>11071</v>
      </c>
      <c r="AN2186" s="89" t="s">
        <v>5344</v>
      </c>
      <c r="AO2186" s="10" t="str">
        <f t="shared" si="626"/>
        <v>-</v>
      </c>
      <c r="AP2186" s="11" t="str">
        <f t="shared" si="627"/>
        <v>-</v>
      </c>
      <c r="AQ2186" s="91" t="s">
        <v>11071</v>
      </c>
      <c r="AR2186" s="89" t="s">
        <v>5344</v>
      </c>
      <c r="AS2186" s="89" t="s">
        <v>5344</v>
      </c>
      <c r="AT2186" s="10" t="str">
        <f t="shared" si="628"/>
        <v>-</v>
      </c>
      <c r="AU2186" s="87" t="str">
        <f t="shared" si="629"/>
        <v>-</v>
      </c>
      <c r="AV2186" s="15"/>
    </row>
    <row r="2187" spans="3:48" ht="50.1" customHeight="1">
      <c r="C2187" s="5"/>
      <c r="D2187" s="64" t="s">
        <v>4302</v>
      </c>
      <c r="E2187" s="65" t="s">
        <v>5286</v>
      </c>
      <c r="F2187" s="67" t="s">
        <v>4303</v>
      </c>
      <c r="G2187" s="29">
        <v>19</v>
      </c>
      <c r="H2187" s="13">
        <v>18</v>
      </c>
      <c r="I2187" s="10">
        <f t="shared" si="612"/>
        <v>1</v>
      </c>
      <c r="J2187" s="87">
        <f t="shared" si="613"/>
        <v>5.5555555555555554</v>
      </c>
      <c r="K2187" s="29">
        <v>0</v>
      </c>
      <c r="L2187" s="13">
        <v>0</v>
      </c>
      <c r="M2187" s="10" t="str">
        <f t="shared" si="614"/>
        <v>-</v>
      </c>
      <c r="N2187" s="87" t="str">
        <f t="shared" si="615"/>
        <v>-</v>
      </c>
      <c r="O2187" s="29">
        <v>0</v>
      </c>
      <c r="P2187" s="13">
        <v>0</v>
      </c>
      <c r="Q2187" s="10" t="str">
        <f t="shared" si="616"/>
        <v>-</v>
      </c>
      <c r="R2187" s="87" t="str">
        <f t="shared" si="617"/>
        <v>-</v>
      </c>
      <c r="S2187" s="29">
        <v>19</v>
      </c>
      <c r="T2187" s="13">
        <v>18</v>
      </c>
      <c r="U2187" s="10">
        <f t="shared" si="618"/>
        <v>1</v>
      </c>
      <c r="V2187" s="87">
        <f t="shared" si="619"/>
        <v>5.5555555555555554</v>
      </c>
      <c r="W2187" s="88" t="s">
        <v>10493</v>
      </c>
      <c r="X2187" s="89">
        <v>18.866</v>
      </c>
      <c r="Y2187" s="89">
        <v>17.957000000000001</v>
      </c>
      <c r="Z2187" s="10">
        <f t="shared" si="620"/>
        <v>0.90899999999999892</v>
      </c>
      <c r="AA2187" s="87">
        <f t="shared" si="621"/>
        <v>5.0620927771899478</v>
      </c>
      <c r="AB2187" s="90" t="s">
        <v>11071</v>
      </c>
      <c r="AC2187" s="89" t="s">
        <v>11071</v>
      </c>
      <c r="AD2187" s="89" t="s">
        <v>5344</v>
      </c>
      <c r="AE2187" s="10" t="str">
        <f t="shared" si="622"/>
        <v>-</v>
      </c>
      <c r="AF2187" s="11" t="str">
        <f t="shared" si="623"/>
        <v>-</v>
      </c>
      <c r="AG2187" s="91" t="s">
        <v>11071</v>
      </c>
      <c r="AH2187" s="89" t="s">
        <v>11071</v>
      </c>
      <c r="AI2187" s="89" t="s">
        <v>5344</v>
      </c>
      <c r="AJ2187" s="10" t="str">
        <f t="shared" si="624"/>
        <v>-</v>
      </c>
      <c r="AK2187" s="87" t="str">
        <f t="shared" si="625"/>
        <v>-</v>
      </c>
      <c r="AL2187" s="90" t="s">
        <v>11071</v>
      </c>
      <c r="AM2187" s="89" t="s">
        <v>11071</v>
      </c>
      <c r="AN2187" s="89" t="s">
        <v>5344</v>
      </c>
      <c r="AO2187" s="10" t="str">
        <f t="shared" si="626"/>
        <v>-</v>
      </c>
      <c r="AP2187" s="11" t="str">
        <f t="shared" si="627"/>
        <v>-</v>
      </c>
      <c r="AQ2187" s="91" t="s">
        <v>11071</v>
      </c>
      <c r="AR2187" s="89" t="s">
        <v>5344</v>
      </c>
      <c r="AS2187" s="89" t="s">
        <v>5344</v>
      </c>
      <c r="AT2187" s="10" t="str">
        <f t="shared" si="628"/>
        <v>-</v>
      </c>
      <c r="AU2187" s="87" t="str">
        <f t="shared" si="629"/>
        <v>-</v>
      </c>
      <c r="AV2187" s="15"/>
    </row>
    <row r="2188" spans="3:48" ht="50.1" customHeight="1">
      <c r="C2188" s="5"/>
      <c r="D2188" s="64" t="s">
        <v>4304</v>
      </c>
      <c r="E2188" s="65" t="s">
        <v>5286</v>
      </c>
      <c r="F2188" s="67" t="s">
        <v>4305</v>
      </c>
      <c r="G2188" s="29">
        <v>95</v>
      </c>
      <c r="H2188" s="13">
        <v>96</v>
      </c>
      <c r="I2188" s="10">
        <f t="shared" si="612"/>
        <v>-1</v>
      </c>
      <c r="J2188" s="87">
        <f t="shared" si="613"/>
        <v>-1.0416666666666665</v>
      </c>
      <c r="K2188" s="29">
        <v>0</v>
      </c>
      <c r="L2188" s="13">
        <v>0</v>
      </c>
      <c r="M2188" s="10" t="str">
        <f t="shared" si="614"/>
        <v>-</v>
      </c>
      <c r="N2188" s="87" t="str">
        <f t="shared" si="615"/>
        <v>-</v>
      </c>
      <c r="O2188" s="29">
        <v>0</v>
      </c>
      <c r="P2188" s="13">
        <v>0</v>
      </c>
      <c r="Q2188" s="10" t="str">
        <f t="shared" si="616"/>
        <v>-</v>
      </c>
      <c r="R2188" s="87" t="str">
        <f t="shared" si="617"/>
        <v>-</v>
      </c>
      <c r="S2188" s="29">
        <v>95</v>
      </c>
      <c r="T2188" s="13">
        <v>96</v>
      </c>
      <c r="U2188" s="10">
        <f t="shared" si="618"/>
        <v>-1</v>
      </c>
      <c r="V2188" s="87">
        <f t="shared" si="619"/>
        <v>-1.0416666666666665</v>
      </c>
      <c r="W2188" s="88" t="s">
        <v>10494</v>
      </c>
      <c r="X2188" s="89">
        <v>95</v>
      </c>
      <c r="Y2188" s="89">
        <v>96</v>
      </c>
      <c r="Z2188" s="10">
        <f t="shared" si="620"/>
        <v>-1</v>
      </c>
      <c r="AA2188" s="87">
        <f t="shared" si="621"/>
        <v>-1.0416666666666665</v>
      </c>
      <c r="AB2188" s="90" t="s">
        <v>11071</v>
      </c>
      <c r="AC2188" s="89" t="s">
        <v>11071</v>
      </c>
      <c r="AD2188" s="89" t="s">
        <v>5344</v>
      </c>
      <c r="AE2188" s="10" t="str">
        <f t="shared" si="622"/>
        <v>-</v>
      </c>
      <c r="AF2188" s="11" t="str">
        <f t="shared" si="623"/>
        <v>-</v>
      </c>
      <c r="AG2188" s="91" t="s">
        <v>11071</v>
      </c>
      <c r="AH2188" s="89" t="s">
        <v>11071</v>
      </c>
      <c r="AI2188" s="89" t="s">
        <v>5344</v>
      </c>
      <c r="AJ2188" s="10" t="str">
        <f t="shared" si="624"/>
        <v>-</v>
      </c>
      <c r="AK2188" s="87" t="str">
        <f t="shared" si="625"/>
        <v>-</v>
      </c>
      <c r="AL2188" s="90" t="s">
        <v>11071</v>
      </c>
      <c r="AM2188" s="89" t="s">
        <v>11071</v>
      </c>
      <c r="AN2188" s="89" t="s">
        <v>5344</v>
      </c>
      <c r="AO2188" s="10" t="str">
        <f t="shared" si="626"/>
        <v>-</v>
      </c>
      <c r="AP2188" s="11" t="str">
        <f t="shared" si="627"/>
        <v>-</v>
      </c>
      <c r="AQ2188" s="91" t="s">
        <v>11071</v>
      </c>
      <c r="AR2188" s="89" t="s">
        <v>5344</v>
      </c>
      <c r="AS2188" s="89" t="s">
        <v>5344</v>
      </c>
      <c r="AT2188" s="10" t="str">
        <f t="shared" si="628"/>
        <v>-</v>
      </c>
      <c r="AU2188" s="87" t="str">
        <f t="shared" si="629"/>
        <v>-</v>
      </c>
      <c r="AV2188" s="15"/>
    </row>
    <row r="2189" spans="3:48" ht="50.1" customHeight="1">
      <c r="C2189" s="5"/>
      <c r="D2189" s="64" t="s">
        <v>4306</v>
      </c>
      <c r="E2189" s="65" t="s">
        <v>5286</v>
      </c>
      <c r="F2189" s="67" t="s">
        <v>4307</v>
      </c>
      <c r="G2189" s="29">
        <v>1096</v>
      </c>
      <c r="H2189" s="13">
        <v>1095</v>
      </c>
      <c r="I2189" s="10">
        <f t="shared" si="612"/>
        <v>1</v>
      </c>
      <c r="J2189" s="87">
        <f t="shared" si="613"/>
        <v>9.1324200913242004E-2</v>
      </c>
      <c r="K2189" s="29">
        <v>96</v>
      </c>
      <c r="L2189" s="13">
        <v>95</v>
      </c>
      <c r="M2189" s="10">
        <f t="shared" si="614"/>
        <v>1</v>
      </c>
      <c r="N2189" s="87">
        <f t="shared" si="615"/>
        <v>1.0526315789473684</v>
      </c>
      <c r="O2189" s="29">
        <v>0</v>
      </c>
      <c r="P2189" s="13">
        <v>0</v>
      </c>
      <c r="Q2189" s="10" t="str">
        <f t="shared" si="616"/>
        <v>-</v>
      </c>
      <c r="R2189" s="87" t="str">
        <f t="shared" si="617"/>
        <v>-</v>
      </c>
      <c r="S2189" s="29">
        <v>1000</v>
      </c>
      <c r="T2189" s="13">
        <v>1000</v>
      </c>
      <c r="U2189" s="10">
        <f t="shared" si="618"/>
        <v>0</v>
      </c>
      <c r="V2189" s="87">
        <f t="shared" si="619"/>
        <v>0</v>
      </c>
      <c r="W2189" s="88" t="s">
        <v>11071</v>
      </c>
      <c r="X2189" s="89" t="s">
        <v>11071</v>
      </c>
      <c r="Y2189" s="89" t="s">
        <v>5344</v>
      </c>
      <c r="Z2189" s="10" t="str">
        <f t="shared" si="620"/>
        <v>-</v>
      </c>
      <c r="AA2189" s="87" t="str">
        <f t="shared" si="621"/>
        <v>-</v>
      </c>
      <c r="AB2189" s="90" t="s">
        <v>11071</v>
      </c>
      <c r="AC2189" s="89" t="s">
        <v>11071</v>
      </c>
      <c r="AD2189" s="89" t="s">
        <v>5344</v>
      </c>
      <c r="AE2189" s="10" t="str">
        <f t="shared" si="622"/>
        <v>-</v>
      </c>
      <c r="AF2189" s="11" t="str">
        <f t="shared" si="623"/>
        <v>-</v>
      </c>
      <c r="AG2189" s="91" t="s">
        <v>11071</v>
      </c>
      <c r="AH2189" s="89" t="s">
        <v>11071</v>
      </c>
      <c r="AI2189" s="89" t="s">
        <v>5344</v>
      </c>
      <c r="AJ2189" s="10" t="str">
        <f t="shared" si="624"/>
        <v>-</v>
      </c>
      <c r="AK2189" s="87" t="str">
        <f t="shared" si="625"/>
        <v>-</v>
      </c>
      <c r="AL2189" s="90" t="s">
        <v>11071</v>
      </c>
      <c r="AM2189" s="89" t="s">
        <v>11071</v>
      </c>
      <c r="AN2189" s="89" t="s">
        <v>5344</v>
      </c>
      <c r="AO2189" s="10" t="str">
        <f t="shared" si="626"/>
        <v>-</v>
      </c>
      <c r="AP2189" s="11" t="str">
        <f t="shared" si="627"/>
        <v>-</v>
      </c>
      <c r="AQ2189" s="91" t="s">
        <v>11071</v>
      </c>
      <c r="AR2189" s="89" t="s">
        <v>5344</v>
      </c>
      <c r="AS2189" s="89" t="s">
        <v>5344</v>
      </c>
      <c r="AT2189" s="10" t="str">
        <f t="shared" si="628"/>
        <v>-</v>
      </c>
      <c r="AU2189" s="87" t="str">
        <f t="shared" si="629"/>
        <v>-</v>
      </c>
      <c r="AV2189" s="15"/>
    </row>
    <row r="2190" spans="3:48" ht="50.1" customHeight="1">
      <c r="C2190" s="5"/>
      <c r="D2190" s="64" t="s">
        <v>4308</v>
      </c>
      <c r="E2190" s="65" t="s">
        <v>5286</v>
      </c>
      <c r="F2190" s="67" t="s">
        <v>4309</v>
      </c>
      <c r="G2190" s="29">
        <v>1201</v>
      </c>
      <c r="H2190" s="13">
        <v>1211</v>
      </c>
      <c r="I2190" s="10">
        <f t="shared" si="612"/>
        <v>-10</v>
      </c>
      <c r="J2190" s="87">
        <f t="shared" si="613"/>
        <v>-0.82576383154417832</v>
      </c>
      <c r="K2190" s="29">
        <v>0</v>
      </c>
      <c r="L2190" s="13">
        <v>0</v>
      </c>
      <c r="M2190" s="10" t="str">
        <f t="shared" si="614"/>
        <v>-</v>
      </c>
      <c r="N2190" s="87" t="str">
        <f t="shared" si="615"/>
        <v>-</v>
      </c>
      <c r="O2190" s="29">
        <v>0</v>
      </c>
      <c r="P2190" s="13">
        <v>0</v>
      </c>
      <c r="Q2190" s="10" t="str">
        <f t="shared" si="616"/>
        <v>-</v>
      </c>
      <c r="R2190" s="87" t="str">
        <f t="shared" si="617"/>
        <v>-</v>
      </c>
      <c r="S2190" s="29">
        <v>1201</v>
      </c>
      <c r="T2190" s="13">
        <v>1211</v>
      </c>
      <c r="U2190" s="10">
        <f t="shared" si="618"/>
        <v>-10</v>
      </c>
      <c r="V2190" s="87">
        <f t="shared" si="619"/>
        <v>-0.82576383154417832</v>
      </c>
      <c r="W2190" s="88" t="s">
        <v>10495</v>
      </c>
      <c r="X2190" s="89">
        <v>1200</v>
      </c>
      <c r="Y2190" s="89">
        <v>1202</v>
      </c>
      <c r="Z2190" s="10">
        <f t="shared" si="620"/>
        <v>-2</v>
      </c>
      <c r="AA2190" s="87">
        <f t="shared" si="621"/>
        <v>-0.16638935108153077</v>
      </c>
      <c r="AB2190" s="90" t="s">
        <v>10496</v>
      </c>
      <c r="AC2190" s="89">
        <v>1</v>
      </c>
      <c r="AD2190" s="89">
        <v>40</v>
      </c>
      <c r="AE2190" s="10">
        <f t="shared" si="622"/>
        <v>-39</v>
      </c>
      <c r="AF2190" s="11">
        <f t="shared" si="623"/>
        <v>-97.5</v>
      </c>
      <c r="AG2190" s="91" t="s">
        <v>11071</v>
      </c>
      <c r="AH2190" s="89" t="s">
        <v>11071</v>
      </c>
      <c r="AI2190" s="89" t="s">
        <v>5344</v>
      </c>
      <c r="AJ2190" s="10" t="str">
        <f t="shared" si="624"/>
        <v>-</v>
      </c>
      <c r="AK2190" s="87" t="str">
        <f t="shared" si="625"/>
        <v>-</v>
      </c>
      <c r="AL2190" s="90" t="s">
        <v>11071</v>
      </c>
      <c r="AM2190" s="89" t="s">
        <v>11071</v>
      </c>
      <c r="AN2190" s="89" t="s">
        <v>5344</v>
      </c>
      <c r="AO2190" s="10" t="str">
        <f t="shared" si="626"/>
        <v>-</v>
      </c>
      <c r="AP2190" s="11" t="str">
        <f t="shared" si="627"/>
        <v>-</v>
      </c>
      <c r="AQ2190" s="91" t="s">
        <v>11071</v>
      </c>
      <c r="AR2190" s="89" t="s">
        <v>5344</v>
      </c>
      <c r="AS2190" s="89" t="s">
        <v>5344</v>
      </c>
      <c r="AT2190" s="10" t="str">
        <f t="shared" si="628"/>
        <v>-</v>
      </c>
      <c r="AU2190" s="87" t="str">
        <f t="shared" si="629"/>
        <v>-</v>
      </c>
      <c r="AV2190" s="15"/>
    </row>
    <row r="2191" spans="3:48" ht="50.1" customHeight="1">
      <c r="C2191" s="5"/>
      <c r="D2191" s="64" t="s">
        <v>4310</v>
      </c>
      <c r="E2191" s="65" t="s">
        <v>5286</v>
      </c>
      <c r="F2191" s="67" t="s">
        <v>4311</v>
      </c>
      <c r="G2191" s="29">
        <v>416</v>
      </c>
      <c r="H2191" s="13">
        <v>416</v>
      </c>
      <c r="I2191" s="10">
        <f t="shared" si="612"/>
        <v>0</v>
      </c>
      <c r="J2191" s="87">
        <f t="shared" si="613"/>
        <v>0</v>
      </c>
      <c r="K2191" s="29">
        <v>0</v>
      </c>
      <c r="L2191" s="13">
        <v>0</v>
      </c>
      <c r="M2191" s="10" t="str">
        <f t="shared" si="614"/>
        <v>-</v>
      </c>
      <c r="N2191" s="87" t="str">
        <f t="shared" si="615"/>
        <v>-</v>
      </c>
      <c r="O2191" s="29">
        <v>0</v>
      </c>
      <c r="P2191" s="13">
        <v>0</v>
      </c>
      <c r="Q2191" s="10" t="str">
        <f t="shared" si="616"/>
        <v>-</v>
      </c>
      <c r="R2191" s="87" t="str">
        <f t="shared" si="617"/>
        <v>-</v>
      </c>
      <c r="S2191" s="29">
        <v>416</v>
      </c>
      <c r="T2191" s="13">
        <v>416</v>
      </c>
      <c r="U2191" s="10">
        <f t="shared" si="618"/>
        <v>0</v>
      </c>
      <c r="V2191" s="87">
        <f t="shared" si="619"/>
        <v>0</v>
      </c>
      <c r="W2191" s="88" t="s">
        <v>10497</v>
      </c>
      <c r="X2191" s="89">
        <v>416</v>
      </c>
      <c r="Y2191" s="89">
        <v>416</v>
      </c>
      <c r="Z2191" s="10">
        <f t="shared" si="620"/>
        <v>0</v>
      </c>
      <c r="AA2191" s="87">
        <f t="shared" si="621"/>
        <v>0</v>
      </c>
      <c r="AB2191" s="90" t="s">
        <v>11071</v>
      </c>
      <c r="AC2191" s="89" t="s">
        <v>11071</v>
      </c>
      <c r="AD2191" s="89" t="s">
        <v>5344</v>
      </c>
      <c r="AE2191" s="10" t="str">
        <f t="shared" si="622"/>
        <v>-</v>
      </c>
      <c r="AF2191" s="11" t="str">
        <f t="shared" si="623"/>
        <v>-</v>
      </c>
      <c r="AG2191" s="91" t="s">
        <v>11071</v>
      </c>
      <c r="AH2191" s="89" t="s">
        <v>11071</v>
      </c>
      <c r="AI2191" s="89" t="s">
        <v>5344</v>
      </c>
      <c r="AJ2191" s="10" t="str">
        <f t="shared" si="624"/>
        <v>-</v>
      </c>
      <c r="AK2191" s="87" t="str">
        <f t="shared" si="625"/>
        <v>-</v>
      </c>
      <c r="AL2191" s="90" t="s">
        <v>11071</v>
      </c>
      <c r="AM2191" s="89" t="s">
        <v>11071</v>
      </c>
      <c r="AN2191" s="89" t="s">
        <v>5344</v>
      </c>
      <c r="AO2191" s="10" t="str">
        <f t="shared" si="626"/>
        <v>-</v>
      </c>
      <c r="AP2191" s="11" t="str">
        <f t="shared" si="627"/>
        <v>-</v>
      </c>
      <c r="AQ2191" s="91" t="s">
        <v>11071</v>
      </c>
      <c r="AR2191" s="89" t="s">
        <v>5344</v>
      </c>
      <c r="AS2191" s="89" t="s">
        <v>5344</v>
      </c>
      <c r="AT2191" s="10" t="str">
        <f t="shared" si="628"/>
        <v>-</v>
      </c>
      <c r="AU2191" s="87" t="str">
        <f t="shared" si="629"/>
        <v>-</v>
      </c>
      <c r="AV2191" s="15"/>
    </row>
    <row r="2192" spans="3:48" ht="50.1" customHeight="1">
      <c r="C2192" s="5"/>
      <c r="D2192" s="64" t="s">
        <v>4312</v>
      </c>
      <c r="E2192" s="65" t="s">
        <v>5286</v>
      </c>
      <c r="F2192" s="67" t="s">
        <v>4313</v>
      </c>
      <c r="G2192" s="29">
        <v>216</v>
      </c>
      <c r="H2192" s="13">
        <v>210</v>
      </c>
      <c r="I2192" s="10">
        <f t="shared" si="612"/>
        <v>6</v>
      </c>
      <c r="J2192" s="87">
        <f t="shared" si="613"/>
        <v>2.8571428571428572</v>
      </c>
      <c r="K2192" s="29">
        <v>0</v>
      </c>
      <c r="L2192" s="13">
        <v>0</v>
      </c>
      <c r="M2192" s="10" t="str">
        <f t="shared" si="614"/>
        <v>-</v>
      </c>
      <c r="N2192" s="87" t="str">
        <f t="shared" si="615"/>
        <v>-</v>
      </c>
      <c r="O2192" s="29">
        <v>0</v>
      </c>
      <c r="P2192" s="13">
        <v>0</v>
      </c>
      <c r="Q2192" s="10" t="str">
        <f t="shared" si="616"/>
        <v>-</v>
      </c>
      <c r="R2192" s="87" t="str">
        <f t="shared" si="617"/>
        <v>-</v>
      </c>
      <c r="S2192" s="29">
        <v>216</v>
      </c>
      <c r="T2192" s="13">
        <v>210</v>
      </c>
      <c r="U2192" s="10">
        <f t="shared" si="618"/>
        <v>6</v>
      </c>
      <c r="V2192" s="87">
        <f t="shared" si="619"/>
        <v>2.8571428571428572</v>
      </c>
      <c r="W2192" s="88" t="s">
        <v>10498</v>
      </c>
      <c r="X2192" s="89">
        <v>116</v>
      </c>
      <c r="Y2192" s="89">
        <v>116</v>
      </c>
      <c r="Z2192" s="10">
        <f t="shared" si="620"/>
        <v>0</v>
      </c>
      <c r="AA2192" s="87">
        <f t="shared" si="621"/>
        <v>0</v>
      </c>
      <c r="AB2192" s="90" t="s">
        <v>7430</v>
      </c>
      <c r="AC2192" s="89">
        <v>97</v>
      </c>
      <c r="AD2192" s="89">
        <v>91</v>
      </c>
      <c r="AE2192" s="10">
        <f t="shared" si="622"/>
        <v>6</v>
      </c>
      <c r="AF2192" s="11">
        <f t="shared" si="623"/>
        <v>6.593406593406594</v>
      </c>
      <c r="AG2192" s="91" t="s">
        <v>10499</v>
      </c>
      <c r="AH2192" s="89">
        <v>3</v>
      </c>
      <c r="AI2192" s="89">
        <v>3</v>
      </c>
      <c r="AJ2192" s="10">
        <f t="shared" si="624"/>
        <v>0</v>
      </c>
      <c r="AK2192" s="87">
        <f t="shared" si="625"/>
        <v>0</v>
      </c>
      <c r="AL2192" s="90" t="s">
        <v>11071</v>
      </c>
      <c r="AM2192" s="89" t="s">
        <v>11071</v>
      </c>
      <c r="AN2192" s="89" t="s">
        <v>5344</v>
      </c>
      <c r="AO2192" s="10" t="str">
        <f t="shared" si="626"/>
        <v>-</v>
      </c>
      <c r="AP2192" s="11" t="str">
        <f t="shared" si="627"/>
        <v>-</v>
      </c>
      <c r="AQ2192" s="91" t="s">
        <v>11071</v>
      </c>
      <c r="AR2192" s="89" t="s">
        <v>5344</v>
      </c>
      <c r="AS2192" s="89" t="s">
        <v>5344</v>
      </c>
      <c r="AT2192" s="10" t="str">
        <f t="shared" si="628"/>
        <v>-</v>
      </c>
      <c r="AU2192" s="87" t="str">
        <f t="shared" si="629"/>
        <v>-</v>
      </c>
      <c r="AV2192" s="15"/>
    </row>
    <row r="2193" spans="3:48" ht="50.1" customHeight="1">
      <c r="C2193" s="5"/>
      <c r="D2193" s="64" t="s">
        <v>4314</v>
      </c>
      <c r="E2193" s="65" t="s">
        <v>5286</v>
      </c>
      <c r="F2193" s="67" t="s">
        <v>4315</v>
      </c>
      <c r="G2193" s="29">
        <v>198</v>
      </c>
      <c r="H2193" s="13">
        <v>109</v>
      </c>
      <c r="I2193" s="10">
        <f t="shared" si="612"/>
        <v>89</v>
      </c>
      <c r="J2193" s="87">
        <f t="shared" si="613"/>
        <v>81.651376146788991</v>
      </c>
      <c r="K2193" s="29">
        <v>6</v>
      </c>
      <c r="L2193" s="13">
        <v>6</v>
      </c>
      <c r="M2193" s="10">
        <f t="shared" si="614"/>
        <v>0</v>
      </c>
      <c r="N2193" s="87">
        <f t="shared" si="615"/>
        <v>0</v>
      </c>
      <c r="O2193" s="29">
        <v>0</v>
      </c>
      <c r="P2193" s="13">
        <v>0</v>
      </c>
      <c r="Q2193" s="10" t="str">
        <f t="shared" si="616"/>
        <v>-</v>
      </c>
      <c r="R2193" s="87" t="str">
        <f t="shared" si="617"/>
        <v>-</v>
      </c>
      <c r="S2193" s="29">
        <v>191</v>
      </c>
      <c r="T2193" s="13">
        <v>102</v>
      </c>
      <c r="U2193" s="10">
        <f t="shared" si="618"/>
        <v>89</v>
      </c>
      <c r="V2193" s="87">
        <f t="shared" si="619"/>
        <v>87.254901960784309</v>
      </c>
      <c r="W2193" s="88" t="s">
        <v>11071</v>
      </c>
      <c r="X2193" s="89" t="s">
        <v>11071</v>
      </c>
      <c r="Y2193" s="89" t="s">
        <v>5344</v>
      </c>
      <c r="Z2193" s="10" t="str">
        <f t="shared" si="620"/>
        <v>-</v>
      </c>
      <c r="AA2193" s="87" t="str">
        <f t="shared" si="621"/>
        <v>-</v>
      </c>
      <c r="AB2193" s="90" t="s">
        <v>11071</v>
      </c>
      <c r="AC2193" s="89" t="s">
        <v>11071</v>
      </c>
      <c r="AD2193" s="89" t="s">
        <v>5344</v>
      </c>
      <c r="AE2193" s="10" t="str">
        <f t="shared" si="622"/>
        <v>-</v>
      </c>
      <c r="AF2193" s="11" t="str">
        <f t="shared" si="623"/>
        <v>-</v>
      </c>
      <c r="AG2193" s="91" t="s">
        <v>11071</v>
      </c>
      <c r="AH2193" s="89" t="s">
        <v>11071</v>
      </c>
      <c r="AI2193" s="89" t="s">
        <v>5344</v>
      </c>
      <c r="AJ2193" s="10" t="str">
        <f t="shared" si="624"/>
        <v>-</v>
      </c>
      <c r="AK2193" s="87" t="str">
        <f t="shared" si="625"/>
        <v>-</v>
      </c>
      <c r="AL2193" s="90" t="s">
        <v>11071</v>
      </c>
      <c r="AM2193" s="89" t="s">
        <v>11071</v>
      </c>
      <c r="AN2193" s="89" t="s">
        <v>5344</v>
      </c>
      <c r="AO2193" s="10" t="str">
        <f t="shared" si="626"/>
        <v>-</v>
      </c>
      <c r="AP2193" s="11" t="str">
        <f t="shared" si="627"/>
        <v>-</v>
      </c>
      <c r="AQ2193" s="91" t="s">
        <v>11071</v>
      </c>
      <c r="AR2193" s="89" t="s">
        <v>5344</v>
      </c>
      <c r="AS2193" s="89" t="s">
        <v>5344</v>
      </c>
      <c r="AT2193" s="10" t="str">
        <f t="shared" si="628"/>
        <v>-</v>
      </c>
      <c r="AU2193" s="87" t="str">
        <f t="shared" si="629"/>
        <v>-</v>
      </c>
      <c r="AV2193" s="15"/>
    </row>
    <row r="2194" spans="3:48" ht="50.1" customHeight="1">
      <c r="C2194" s="5"/>
      <c r="D2194" s="64" t="s">
        <v>4316</v>
      </c>
      <c r="E2194" s="65" t="s">
        <v>5286</v>
      </c>
      <c r="F2194" s="67" t="s">
        <v>4317</v>
      </c>
      <c r="G2194" s="29">
        <v>414</v>
      </c>
      <c r="H2194" s="13">
        <v>408</v>
      </c>
      <c r="I2194" s="10">
        <f t="shared" si="612"/>
        <v>6</v>
      </c>
      <c r="J2194" s="87">
        <f t="shared" si="613"/>
        <v>1.4705882352941175</v>
      </c>
      <c r="K2194" s="29">
        <v>0</v>
      </c>
      <c r="L2194" s="13">
        <v>0</v>
      </c>
      <c r="M2194" s="10" t="str">
        <f t="shared" si="614"/>
        <v>-</v>
      </c>
      <c r="N2194" s="87" t="str">
        <f t="shared" si="615"/>
        <v>-</v>
      </c>
      <c r="O2194" s="29">
        <v>0</v>
      </c>
      <c r="P2194" s="13">
        <v>0</v>
      </c>
      <c r="Q2194" s="10" t="str">
        <f t="shared" si="616"/>
        <v>-</v>
      </c>
      <c r="R2194" s="87" t="str">
        <f t="shared" si="617"/>
        <v>-</v>
      </c>
      <c r="S2194" s="29">
        <v>414</v>
      </c>
      <c r="T2194" s="13">
        <v>408</v>
      </c>
      <c r="U2194" s="10">
        <f t="shared" si="618"/>
        <v>6</v>
      </c>
      <c r="V2194" s="87">
        <f t="shared" si="619"/>
        <v>1.4705882352941175</v>
      </c>
      <c r="W2194" s="88" t="s">
        <v>10500</v>
      </c>
      <c r="X2194" s="89">
        <v>413.82900000000001</v>
      </c>
      <c r="Y2194" s="89">
        <v>408.01100000000002</v>
      </c>
      <c r="Z2194" s="10">
        <f t="shared" si="620"/>
        <v>5.8179999999999836</v>
      </c>
      <c r="AA2194" s="87">
        <f t="shared" si="621"/>
        <v>1.4259419476435644</v>
      </c>
      <c r="AB2194" s="90" t="s">
        <v>11071</v>
      </c>
      <c r="AC2194" s="89" t="s">
        <v>11071</v>
      </c>
      <c r="AD2194" s="89" t="s">
        <v>5344</v>
      </c>
      <c r="AE2194" s="10" t="str">
        <f t="shared" si="622"/>
        <v>-</v>
      </c>
      <c r="AF2194" s="11" t="str">
        <f t="shared" si="623"/>
        <v>-</v>
      </c>
      <c r="AG2194" s="91" t="s">
        <v>11071</v>
      </c>
      <c r="AH2194" s="89" t="s">
        <v>11071</v>
      </c>
      <c r="AI2194" s="89" t="s">
        <v>5344</v>
      </c>
      <c r="AJ2194" s="10" t="str">
        <f t="shared" si="624"/>
        <v>-</v>
      </c>
      <c r="AK2194" s="87" t="str">
        <f t="shared" si="625"/>
        <v>-</v>
      </c>
      <c r="AL2194" s="90" t="s">
        <v>11071</v>
      </c>
      <c r="AM2194" s="89" t="s">
        <v>11071</v>
      </c>
      <c r="AN2194" s="89" t="s">
        <v>5344</v>
      </c>
      <c r="AO2194" s="10" t="str">
        <f t="shared" si="626"/>
        <v>-</v>
      </c>
      <c r="AP2194" s="11" t="str">
        <f t="shared" si="627"/>
        <v>-</v>
      </c>
      <c r="AQ2194" s="91" t="s">
        <v>11071</v>
      </c>
      <c r="AR2194" s="89" t="s">
        <v>5344</v>
      </c>
      <c r="AS2194" s="89" t="s">
        <v>5344</v>
      </c>
      <c r="AT2194" s="10" t="str">
        <f t="shared" si="628"/>
        <v>-</v>
      </c>
      <c r="AU2194" s="87" t="str">
        <f t="shared" si="629"/>
        <v>-</v>
      </c>
      <c r="AV2194" s="15"/>
    </row>
    <row r="2195" spans="3:48" ht="50.1" customHeight="1">
      <c r="C2195" s="5"/>
      <c r="D2195" s="64" t="s">
        <v>4318</v>
      </c>
      <c r="E2195" s="65" t="s">
        <v>5286</v>
      </c>
      <c r="F2195" s="67" t="s">
        <v>4319</v>
      </c>
      <c r="G2195" s="29">
        <v>7770</v>
      </c>
      <c r="H2195" s="13">
        <v>6760</v>
      </c>
      <c r="I2195" s="10">
        <f t="shared" si="612"/>
        <v>1010</v>
      </c>
      <c r="J2195" s="87">
        <f t="shared" si="613"/>
        <v>14.940828402366865</v>
      </c>
      <c r="K2195" s="29">
        <v>83</v>
      </c>
      <c r="L2195" s="13">
        <v>89</v>
      </c>
      <c r="M2195" s="10">
        <f t="shared" si="614"/>
        <v>-6</v>
      </c>
      <c r="N2195" s="87">
        <f t="shared" si="615"/>
        <v>-6.7415730337078648</v>
      </c>
      <c r="O2195" s="29">
        <v>0</v>
      </c>
      <c r="P2195" s="13">
        <v>0</v>
      </c>
      <c r="Q2195" s="10" t="str">
        <f t="shared" si="616"/>
        <v>-</v>
      </c>
      <c r="R2195" s="87" t="str">
        <f t="shared" si="617"/>
        <v>-</v>
      </c>
      <c r="S2195" s="29">
        <v>7687</v>
      </c>
      <c r="T2195" s="13">
        <v>6671</v>
      </c>
      <c r="U2195" s="10">
        <f t="shared" si="618"/>
        <v>1016</v>
      </c>
      <c r="V2195" s="87">
        <f t="shared" si="619"/>
        <v>15.230100434717434</v>
      </c>
      <c r="W2195" s="88" t="s">
        <v>5431</v>
      </c>
      <c r="X2195" s="89">
        <v>7483</v>
      </c>
      <c r="Y2195" s="89">
        <v>6482</v>
      </c>
      <c r="Z2195" s="10">
        <f t="shared" si="620"/>
        <v>1001</v>
      </c>
      <c r="AA2195" s="87">
        <f t="shared" si="621"/>
        <v>15.442764578833692</v>
      </c>
      <c r="AB2195" s="90" t="s">
        <v>10386</v>
      </c>
      <c r="AC2195" s="89">
        <v>53</v>
      </c>
      <c r="AD2195" s="89">
        <v>53</v>
      </c>
      <c r="AE2195" s="10">
        <f t="shared" si="622"/>
        <v>0</v>
      </c>
      <c r="AF2195" s="11">
        <f t="shared" si="623"/>
        <v>0</v>
      </c>
      <c r="AG2195" s="91" t="s">
        <v>10501</v>
      </c>
      <c r="AH2195" s="89">
        <v>11</v>
      </c>
      <c r="AI2195" s="89">
        <v>11</v>
      </c>
      <c r="AJ2195" s="10">
        <f t="shared" si="624"/>
        <v>0</v>
      </c>
      <c r="AK2195" s="87">
        <f t="shared" si="625"/>
        <v>0</v>
      </c>
      <c r="AL2195" s="90" t="s">
        <v>5937</v>
      </c>
      <c r="AM2195" s="89">
        <v>140</v>
      </c>
      <c r="AN2195" s="89">
        <v>125</v>
      </c>
      <c r="AO2195" s="10">
        <f t="shared" si="626"/>
        <v>15</v>
      </c>
      <c r="AP2195" s="11">
        <f t="shared" si="627"/>
        <v>12</v>
      </c>
      <c r="AQ2195" s="91" t="s">
        <v>11071</v>
      </c>
      <c r="AR2195" s="89" t="s">
        <v>5344</v>
      </c>
      <c r="AS2195" s="89" t="s">
        <v>5344</v>
      </c>
      <c r="AT2195" s="10" t="str">
        <f t="shared" si="628"/>
        <v>-</v>
      </c>
      <c r="AU2195" s="87" t="str">
        <f t="shared" si="629"/>
        <v>-</v>
      </c>
      <c r="AV2195" s="15"/>
    </row>
    <row r="2196" spans="3:48" ht="50.1" customHeight="1">
      <c r="C2196" s="5"/>
      <c r="D2196" s="64" t="s">
        <v>4320</v>
      </c>
      <c r="E2196" s="65" t="s">
        <v>5286</v>
      </c>
      <c r="F2196" s="67" t="s">
        <v>4321</v>
      </c>
      <c r="G2196" s="29">
        <v>2</v>
      </c>
      <c r="H2196" s="13">
        <v>0</v>
      </c>
      <c r="I2196" s="10">
        <f t="shared" si="612"/>
        <v>2</v>
      </c>
      <c r="J2196" s="87" t="str">
        <f t="shared" si="613"/>
        <v>-</v>
      </c>
      <c r="K2196" s="29">
        <v>0</v>
      </c>
      <c r="L2196" s="13">
        <v>0</v>
      </c>
      <c r="M2196" s="10" t="str">
        <f t="shared" si="614"/>
        <v>-</v>
      </c>
      <c r="N2196" s="87" t="str">
        <f t="shared" si="615"/>
        <v>-</v>
      </c>
      <c r="O2196" s="29">
        <v>0</v>
      </c>
      <c r="P2196" s="13">
        <v>0</v>
      </c>
      <c r="Q2196" s="10" t="str">
        <f t="shared" si="616"/>
        <v>-</v>
      </c>
      <c r="R2196" s="87" t="str">
        <f t="shared" si="617"/>
        <v>-</v>
      </c>
      <c r="S2196" s="29">
        <v>2</v>
      </c>
      <c r="T2196" s="13">
        <v>0</v>
      </c>
      <c r="U2196" s="10">
        <f t="shared" si="618"/>
        <v>2</v>
      </c>
      <c r="V2196" s="87" t="str">
        <f t="shared" si="619"/>
        <v>-</v>
      </c>
      <c r="W2196" s="88" t="s">
        <v>10502</v>
      </c>
      <c r="X2196" s="89">
        <v>2</v>
      </c>
      <c r="Y2196" s="89">
        <v>0</v>
      </c>
      <c r="Z2196" s="10">
        <f t="shared" si="620"/>
        <v>2</v>
      </c>
      <c r="AA2196" s="87" t="str">
        <f t="shared" si="621"/>
        <v>-</v>
      </c>
      <c r="AB2196" s="90" t="s">
        <v>11071</v>
      </c>
      <c r="AC2196" s="89" t="s">
        <v>11071</v>
      </c>
      <c r="AD2196" s="89" t="s">
        <v>5344</v>
      </c>
      <c r="AE2196" s="10" t="str">
        <f t="shared" si="622"/>
        <v>-</v>
      </c>
      <c r="AF2196" s="11" t="str">
        <f t="shared" si="623"/>
        <v>-</v>
      </c>
      <c r="AG2196" s="91" t="s">
        <v>11071</v>
      </c>
      <c r="AH2196" s="89" t="s">
        <v>11071</v>
      </c>
      <c r="AI2196" s="89" t="s">
        <v>5344</v>
      </c>
      <c r="AJ2196" s="10" t="str">
        <f t="shared" si="624"/>
        <v>-</v>
      </c>
      <c r="AK2196" s="87" t="str">
        <f t="shared" si="625"/>
        <v>-</v>
      </c>
      <c r="AL2196" s="90" t="s">
        <v>11071</v>
      </c>
      <c r="AM2196" s="89" t="s">
        <v>11071</v>
      </c>
      <c r="AN2196" s="89" t="s">
        <v>5344</v>
      </c>
      <c r="AO2196" s="10" t="str">
        <f t="shared" si="626"/>
        <v>-</v>
      </c>
      <c r="AP2196" s="11" t="str">
        <f t="shared" si="627"/>
        <v>-</v>
      </c>
      <c r="AQ2196" s="91" t="s">
        <v>11071</v>
      </c>
      <c r="AR2196" s="89" t="s">
        <v>5344</v>
      </c>
      <c r="AS2196" s="89" t="s">
        <v>5344</v>
      </c>
      <c r="AT2196" s="10" t="str">
        <f t="shared" si="628"/>
        <v>-</v>
      </c>
      <c r="AU2196" s="87" t="str">
        <f t="shared" si="629"/>
        <v>-</v>
      </c>
      <c r="AV2196" s="15"/>
    </row>
    <row r="2197" spans="3:48" ht="50.1" customHeight="1">
      <c r="C2197" s="5"/>
      <c r="D2197" s="64" t="s">
        <v>5226</v>
      </c>
      <c r="E2197" s="65" t="s">
        <v>5310</v>
      </c>
      <c r="F2197" s="67" t="s">
        <v>5236</v>
      </c>
      <c r="G2197" s="29">
        <v>35788</v>
      </c>
      <c r="H2197" s="13">
        <v>36704</v>
      </c>
      <c r="I2197" s="10">
        <f t="shared" si="612"/>
        <v>-916</v>
      </c>
      <c r="J2197" s="87">
        <f t="shared" si="613"/>
        <v>-2.495640802092415</v>
      </c>
      <c r="K2197" s="29">
        <v>8025</v>
      </c>
      <c r="L2197" s="13">
        <v>8123</v>
      </c>
      <c r="M2197" s="10">
        <f t="shared" si="614"/>
        <v>-98</v>
      </c>
      <c r="N2197" s="87">
        <f t="shared" si="615"/>
        <v>-1.2064508186630554</v>
      </c>
      <c r="O2197" s="29">
        <v>10874</v>
      </c>
      <c r="P2197" s="13">
        <v>12107</v>
      </c>
      <c r="Q2197" s="10">
        <f t="shared" si="616"/>
        <v>-1233</v>
      </c>
      <c r="R2197" s="87">
        <f t="shared" si="617"/>
        <v>-10.184190963905179</v>
      </c>
      <c r="S2197" s="29">
        <v>16889</v>
      </c>
      <c r="T2197" s="13">
        <v>16474</v>
      </c>
      <c r="U2197" s="10">
        <f t="shared" si="618"/>
        <v>415</v>
      </c>
      <c r="V2197" s="87">
        <f t="shared" si="619"/>
        <v>2.5191210392133057</v>
      </c>
      <c r="W2197" s="88" t="s">
        <v>7585</v>
      </c>
      <c r="X2197" s="89">
        <v>8080</v>
      </c>
      <c r="Y2197" s="89">
        <v>7782</v>
      </c>
      <c r="Z2197" s="10">
        <f t="shared" si="620"/>
        <v>298</v>
      </c>
      <c r="AA2197" s="87">
        <f t="shared" si="621"/>
        <v>3.8293497815471604</v>
      </c>
      <c r="AB2197" s="90" t="s">
        <v>5436</v>
      </c>
      <c r="AC2197" s="89">
        <v>1803</v>
      </c>
      <c r="AD2197" s="89">
        <v>2300</v>
      </c>
      <c r="AE2197" s="10">
        <f t="shared" si="622"/>
        <v>-497</v>
      </c>
      <c r="AF2197" s="11">
        <f t="shared" si="623"/>
        <v>-21.60869565217391</v>
      </c>
      <c r="AG2197" s="91" t="s">
        <v>7586</v>
      </c>
      <c r="AH2197" s="89">
        <v>905</v>
      </c>
      <c r="AI2197" s="89">
        <v>907</v>
      </c>
      <c r="AJ2197" s="10">
        <f t="shared" si="624"/>
        <v>-2</v>
      </c>
      <c r="AK2197" s="87">
        <f t="shared" si="625"/>
        <v>-0.22050716648291069</v>
      </c>
      <c r="AL2197" s="90" t="s">
        <v>5880</v>
      </c>
      <c r="AM2197" s="89">
        <v>888</v>
      </c>
      <c r="AN2197" s="89">
        <v>1412</v>
      </c>
      <c r="AO2197" s="10">
        <f t="shared" si="626"/>
        <v>-524</v>
      </c>
      <c r="AP2197" s="11">
        <f t="shared" si="627"/>
        <v>-37.110481586402265</v>
      </c>
      <c r="AQ2197" s="91" t="s">
        <v>7587</v>
      </c>
      <c r="AR2197" s="89">
        <v>840</v>
      </c>
      <c r="AS2197" s="89" t="s">
        <v>5344</v>
      </c>
      <c r="AT2197" s="10" t="str">
        <f t="shared" si="628"/>
        <v>-</v>
      </c>
      <c r="AU2197" s="87" t="str">
        <f t="shared" si="629"/>
        <v>-</v>
      </c>
      <c r="AV2197" s="19" t="s">
        <v>7588</v>
      </c>
    </row>
    <row r="2198" spans="3:48" ht="50.1" customHeight="1">
      <c r="C2198" s="5"/>
      <c r="D2198" s="64" t="s">
        <v>5227</v>
      </c>
      <c r="E2198" s="65" t="s">
        <v>5310</v>
      </c>
      <c r="F2198" s="67" t="s">
        <v>5228</v>
      </c>
      <c r="G2198" s="29">
        <v>74305</v>
      </c>
      <c r="H2198" s="13">
        <v>70229</v>
      </c>
      <c r="I2198" s="10">
        <f t="shared" si="612"/>
        <v>4076</v>
      </c>
      <c r="J2198" s="87">
        <f t="shared" si="613"/>
        <v>5.8038701960728476</v>
      </c>
      <c r="K2198" s="29">
        <v>36870</v>
      </c>
      <c r="L2198" s="13">
        <v>34066</v>
      </c>
      <c r="M2198" s="10">
        <f t="shared" si="614"/>
        <v>2804</v>
      </c>
      <c r="N2198" s="87">
        <f t="shared" si="615"/>
        <v>8.2310808430693356</v>
      </c>
      <c r="O2198" s="29">
        <v>5471</v>
      </c>
      <c r="P2198" s="13">
        <v>5455</v>
      </c>
      <c r="Q2198" s="10">
        <f t="shared" si="616"/>
        <v>16</v>
      </c>
      <c r="R2198" s="87">
        <f t="shared" si="617"/>
        <v>0.29330889092575618</v>
      </c>
      <c r="S2198" s="29">
        <v>31964</v>
      </c>
      <c r="T2198" s="13">
        <v>30708</v>
      </c>
      <c r="U2198" s="10">
        <f t="shared" si="618"/>
        <v>1256</v>
      </c>
      <c r="V2198" s="87">
        <f t="shared" si="619"/>
        <v>4.0901393773609485</v>
      </c>
      <c r="W2198" s="88" t="s">
        <v>7534</v>
      </c>
      <c r="X2198" s="89">
        <v>10044</v>
      </c>
      <c r="Y2198" s="89">
        <v>9480</v>
      </c>
      <c r="Z2198" s="10">
        <f t="shared" si="620"/>
        <v>564</v>
      </c>
      <c r="AA2198" s="87">
        <f t="shared" si="621"/>
        <v>5.9493670886075947</v>
      </c>
      <c r="AB2198" s="90" t="s">
        <v>7583</v>
      </c>
      <c r="AC2198" s="89">
        <v>4602</v>
      </c>
      <c r="AD2198" s="89">
        <v>4589</v>
      </c>
      <c r="AE2198" s="10">
        <f t="shared" si="622"/>
        <v>13</v>
      </c>
      <c r="AF2198" s="11">
        <f t="shared" si="623"/>
        <v>0.28328611898016998</v>
      </c>
      <c r="AG2198" s="91" t="s">
        <v>7584</v>
      </c>
      <c r="AH2198" s="89">
        <v>4155</v>
      </c>
      <c r="AI2198" s="89">
        <v>4141</v>
      </c>
      <c r="AJ2198" s="10">
        <f t="shared" si="624"/>
        <v>14</v>
      </c>
      <c r="AK2198" s="87">
        <f t="shared" si="625"/>
        <v>0.33808258874667957</v>
      </c>
      <c r="AL2198" s="90" t="s">
        <v>5357</v>
      </c>
      <c r="AM2198" s="89">
        <v>2223</v>
      </c>
      <c r="AN2198" s="89">
        <v>2219</v>
      </c>
      <c r="AO2198" s="10">
        <f t="shared" si="626"/>
        <v>4</v>
      </c>
      <c r="AP2198" s="11">
        <f t="shared" si="627"/>
        <v>0.18026137899954936</v>
      </c>
      <c r="AQ2198" s="91" t="s">
        <v>7082</v>
      </c>
      <c r="AR2198" s="89">
        <v>2181</v>
      </c>
      <c r="AS2198" s="89">
        <v>2177</v>
      </c>
      <c r="AT2198" s="10">
        <f t="shared" si="628"/>
        <v>4</v>
      </c>
      <c r="AU2198" s="87">
        <f t="shared" si="629"/>
        <v>0.18373909049150206</v>
      </c>
      <c r="AV2198" s="19" t="s">
        <v>7168</v>
      </c>
    </row>
    <row r="2199" spans="3:48" ht="50.1" customHeight="1">
      <c r="C2199" s="5"/>
      <c r="D2199" s="64" t="s">
        <v>4322</v>
      </c>
      <c r="E2199" s="65" t="s">
        <v>5287</v>
      </c>
      <c r="F2199" s="67" t="s">
        <v>4323</v>
      </c>
      <c r="G2199" s="29">
        <v>7417</v>
      </c>
      <c r="H2199" s="13">
        <v>7502</v>
      </c>
      <c r="I2199" s="10">
        <f t="shared" si="612"/>
        <v>-85</v>
      </c>
      <c r="J2199" s="87">
        <f t="shared" si="613"/>
        <v>-1.1330311916822182</v>
      </c>
      <c r="K2199" s="29">
        <v>2340</v>
      </c>
      <c r="L2199" s="13">
        <v>2490</v>
      </c>
      <c r="M2199" s="10">
        <f t="shared" si="614"/>
        <v>-150</v>
      </c>
      <c r="N2199" s="87">
        <f t="shared" si="615"/>
        <v>-6.024096385542169</v>
      </c>
      <c r="O2199" s="29">
        <v>0</v>
      </c>
      <c r="P2199" s="13">
        <v>0</v>
      </c>
      <c r="Q2199" s="10" t="str">
        <f t="shared" si="616"/>
        <v>-</v>
      </c>
      <c r="R2199" s="87" t="str">
        <f t="shared" si="617"/>
        <v>-</v>
      </c>
      <c r="S2199" s="29">
        <v>5076</v>
      </c>
      <c r="T2199" s="13">
        <v>5012</v>
      </c>
      <c r="U2199" s="10">
        <f t="shared" si="618"/>
        <v>64</v>
      </c>
      <c r="V2199" s="87">
        <f t="shared" si="619"/>
        <v>1.2769353551476457</v>
      </c>
      <c r="W2199" s="88" t="s">
        <v>10503</v>
      </c>
      <c r="X2199" s="89">
        <v>2092</v>
      </c>
      <c r="Y2199" s="89">
        <v>2091</v>
      </c>
      <c r="Z2199" s="10">
        <f t="shared" si="620"/>
        <v>1</v>
      </c>
      <c r="AA2199" s="87">
        <f t="shared" si="621"/>
        <v>4.7824007651841229E-2</v>
      </c>
      <c r="AB2199" s="90" t="s">
        <v>10504</v>
      </c>
      <c r="AC2199" s="89">
        <v>1240</v>
      </c>
      <c r="AD2199" s="89">
        <v>1243</v>
      </c>
      <c r="AE2199" s="10">
        <f t="shared" si="622"/>
        <v>-3</v>
      </c>
      <c r="AF2199" s="11">
        <f t="shared" si="623"/>
        <v>-0.24135156878519709</v>
      </c>
      <c r="AG2199" s="91" t="s">
        <v>6868</v>
      </c>
      <c r="AH2199" s="89">
        <v>563</v>
      </c>
      <c r="AI2199" s="89">
        <v>751</v>
      </c>
      <c r="AJ2199" s="10">
        <f t="shared" si="624"/>
        <v>-188</v>
      </c>
      <c r="AK2199" s="87">
        <f t="shared" si="625"/>
        <v>-25.033288948069242</v>
      </c>
      <c r="AL2199" s="90" t="s">
        <v>5775</v>
      </c>
      <c r="AM2199" s="89">
        <v>289</v>
      </c>
      <c r="AN2199" s="89">
        <v>288</v>
      </c>
      <c r="AO2199" s="10">
        <f t="shared" si="626"/>
        <v>1</v>
      </c>
      <c r="AP2199" s="11">
        <f t="shared" si="627"/>
        <v>0.34722222222222221</v>
      </c>
      <c r="AQ2199" s="91" t="s">
        <v>5403</v>
      </c>
      <c r="AR2199" s="89">
        <v>253</v>
      </c>
      <c r="AS2199" s="89" t="s">
        <v>5344</v>
      </c>
      <c r="AT2199" s="10" t="str">
        <f t="shared" si="628"/>
        <v>-</v>
      </c>
      <c r="AU2199" s="87" t="str">
        <f t="shared" si="629"/>
        <v>-</v>
      </c>
      <c r="AV2199" s="19" t="s">
        <v>10505</v>
      </c>
    </row>
    <row r="2200" spans="3:48" ht="50.1" customHeight="1">
      <c r="C2200" s="5"/>
      <c r="D2200" s="64" t="s">
        <v>4324</v>
      </c>
      <c r="E2200" s="65" t="s">
        <v>5287</v>
      </c>
      <c r="F2200" s="67" t="s">
        <v>4325</v>
      </c>
      <c r="G2200" s="29">
        <v>16596</v>
      </c>
      <c r="H2200" s="13">
        <v>14854</v>
      </c>
      <c r="I2200" s="10">
        <f t="shared" si="612"/>
        <v>1742</v>
      </c>
      <c r="J2200" s="87">
        <f t="shared" si="613"/>
        <v>11.727480813248956</v>
      </c>
      <c r="K2200" s="29">
        <v>6556</v>
      </c>
      <c r="L2200" s="13">
        <v>6490</v>
      </c>
      <c r="M2200" s="10">
        <f t="shared" si="614"/>
        <v>66</v>
      </c>
      <c r="N2200" s="87">
        <f t="shared" si="615"/>
        <v>1.0169491525423728</v>
      </c>
      <c r="O2200" s="29">
        <v>1661</v>
      </c>
      <c r="P2200" s="13">
        <v>1656</v>
      </c>
      <c r="Q2200" s="10">
        <f t="shared" si="616"/>
        <v>5</v>
      </c>
      <c r="R2200" s="87">
        <f t="shared" si="617"/>
        <v>0.30193236714975846</v>
      </c>
      <c r="S2200" s="29">
        <v>8378</v>
      </c>
      <c r="T2200" s="13">
        <v>6708</v>
      </c>
      <c r="U2200" s="10">
        <f t="shared" si="618"/>
        <v>1670</v>
      </c>
      <c r="V2200" s="87">
        <f t="shared" si="619"/>
        <v>24.895646988670244</v>
      </c>
      <c r="W2200" s="88" t="s">
        <v>7208</v>
      </c>
      <c r="X2200" s="89">
        <v>2358</v>
      </c>
      <c r="Y2200" s="89">
        <f>2262.785+95.078</f>
        <v>2357.8629999999998</v>
      </c>
      <c r="Z2200" s="10">
        <f t="shared" si="620"/>
        <v>0.13700000000017099</v>
      </c>
      <c r="AA2200" s="87">
        <f t="shared" si="621"/>
        <v>5.8103460633705606E-3</v>
      </c>
      <c r="AB2200" s="90" t="s">
        <v>7209</v>
      </c>
      <c r="AC2200" s="89">
        <v>1807</v>
      </c>
      <c r="AD2200" s="89">
        <v>684</v>
      </c>
      <c r="AE2200" s="10">
        <f t="shared" si="622"/>
        <v>1123</v>
      </c>
      <c r="AF2200" s="11">
        <f t="shared" si="623"/>
        <v>164.18128654970761</v>
      </c>
      <c r="AG2200" s="91" t="s">
        <v>5431</v>
      </c>
      <c r="AH2200" s="89">
        <v>862</v>
      </c>
      <c r="AI2200" s="89">
        <v>862</v>
      </c>
      <c r="AJ2200" s="10">
        <f t="shared" si="624"/>
        <v>0</v>
      </c>
      <c r="AK2200" s="87">
        <f t="shared" si="625"/>
        <v>0</v>
      </c>
      <c r="AL2200" s="90" t="s">
        <v>7211</v>
      </c>
      <c r="AM2200" s="89">
        <v>628</v>
      </c>
      <c r="AN2200" s="89">
        <v>408</v>
      </c>
      <c r="AO2200" s="10">
        <f t="shared" si="626"/>
        <v>220</v>
      </c>
      <c r="AP2200" s="11">
        <f t="shared" si="627"/>
        <v>53.921568627450981</v>
      </c>
      <c r="AQ2200" s="91" t="s">
        <v>7210</v>
      </c>
      <c r="AR2200" s="89">
        <v>600</v>
      </c>
      <c r="AS2200" s="89">
        <v>550</v>
      </c>
      <c r="AT2200" s="10">
        <f t="shared" si="628"/>
        <v>50</v>
      </c>
      <c r="AU2200" s="87">
        <f t="shared" si="629"/>
        <v>9.0909090909090917</v>
      </c>
      <c r="AV2200" s="19" t="s">
        <v>10506</v>
      </c>
    </row>
    <row r="2201" spans="3:48" ht="50.1" customHeight="1">
      <c r="C2201" s="5"/>
      <c r="D2201" s="64" t="s">
        <v>4326</v>
      </c>
      <c r="E2201" s="65" t="s">
        <v>5287</v>
      </c>
      <c r="F2201" s="67" t="s">
        <v>4327</v>
      </c>
      <c r="G2201" s="29">
        <v>4784</v>
      </c>
      <c r="H2201" s="13">
        <v>4879</v>
      </c>
      <c r="I2201" s="10">
        <f t="shared" si="612"/>
        <v>-95</v>
      </c>
      <c r="J2201" s="87">
        <f t="shared" si="613"/>
        <v>-1.9471203115392497</v>
      </c>
      <c r="K2201" s="29">
        <v>3099</v>
      </c>
      <c r="L2201" s="13">
        <v>3094</v>
      </c>
      <c r="M2201" s="10">
        <f t="shared" si="614"/>
        <v>5</v>
      </c>
      <c r="N2201" s="87">
        <f t="shared" si="615"/>
        <v>0.16160310277957335</v>
      </c>
      <c r="O2201" s="29">
        <v>1</v>
      </c>
      <c r="P2201" s="13">
        <v>1</v>
      </c>
      <c r="Q2201" s="10">
        <f t="shared" si="616"/>
        <v>0</v>
      </c>
      <c r="R2201" s="87">
        <f t="shared" si="617"/>
        <v>0</v>
      </c>
      <c r="S2201" s="29">
        <v>1685</v>
      </c>
      <c r="T2201" s="13">
        <v>1784</v>
      </c>
      <c r="U2201" s="10">
        <f t="shared" si="618"/>
        <v>-99</v>
      </c>
      <c r="V2201" s="87">
        <f t="shared" si="619"/>
        <v>-5.5493273542600896</v>
      </c>
      <c r="W2201" s="88" t="s">
        <v>7212</v>
      </c>
      <c r="X2201" s="89">
        <v>676</v>
      </c>
      <c r="Y2201" s="89">
        <v>679</v>
      </c>
      <c r="Z2201" s="10">
        <f t="shared" si="620"/>
        <v>-3</v>
      </c>
      <c r="AA2201" s="87">
        <f t="shared" si="621"/>
        <v>-0.4418262150220913</v>
      </c>
      <c r="AB2201" s="90" t="s">
        <v>7213</v>
      </c>
      <c r="AC2201" s="89">
        <v>575</v>
      </c>
      <c r="AD2201" s="89">
        <v>584</v>
      </c>
      <c r="AE2201" s="10">
        <f t="shared" si="622"/>
        <v>-9</v>
      </c>
      <c r="AF2201" s="11">
        <f t="shared" si="623"/>
        <v>-1.5410958904109588</v>
      </c>
      <c r="AG2201" s="91" t="s">
        <v>7215</v>
      </c>
      <c r="AH2201" s="89">
        <v>120</v>
      </c>
      <c r="AI2201" s="89">
        <v>90</v>
      </c>
      <c r="AJ2201" s="10">
        <f t="shared" si="624"/>
        <v>30</v>
      </c>
      <c r="AK2201" s="87">
        <f t="shared" si="625"/>
        <v>33.333333333333329</v>
      </c>
      <c r="AL2201" s="90" t="s">
        <v>7214</v>
      </c>
      <c r="AM2201" s="89">
        <v>96</v>
      </c>
      <c r="AN2201" s="89">
        <v>96</v>
      </c>
      <c r="AO2201" s="10">
        <f t="shared" si="626"/>
        <v>0</v>
      </c>
      <c r="AP2201" s="11">
        <f t="shared" si="627"/>
        <v>0</v>
      </c>
      <c r="AQ2201" s="91" t="s">
        <v>10507</v>
      </c>
      <c r="AR2201" s="89">
        <v>71</v>
      </c>
      <c r="AS2201" s="89">
        <v>78</v>
      </c>
      <c r="AT2201" s="10">
        <f t="shared" si="628"/>
        <v>-7</v>
      </c>
      <c r="AU2201" s="87">
        <f t="shared" si="629"/>
        <v>-8.9743589743589745</v>
      </c>
      <c r="AV2201" s="19" t="s">
        <v>10508</v>
      </c>
    </row>
    <row r="2202" spans="3:48" ht="50.1" customHeight="1">
      <c r="C2202" s="5"/>
      <c r="D2202" s="64" t="s">
        <v>4328</v>
      </c>
      <c r="E2202" s="65" t="s">
        <v>5287</v>
      </c>
      <c r="F2202" s="67" t="s">
        <v>4329</v>
      </c>
      <c r="G2202" s="29">
        <v>24297</v>
      </c>
      <c r="H2202" s="13">
        <v>24271</v>
      </c>
      <c r="I2202" s="10">
        <f t="shared" si="612"/>
        <v>26</v>
      </c>
      <c r="J2202" s="87">
        <f t="shared" si="613"/>
        <v>0.10712372790573112</v>
      </c>
      <c r="K2202" s="29">
        <v>8487</v>
      </c>
      <c r="L2202" s="13">
        <v>8627</v>
      </c>
      <c r="M2202" s="10">
        <f t="shared" si="614"/>
        <v>-140</v>
      </c>
      <c r="N2202" s="87">
        <f t="shared" si="615"/>
        <v>-1.6228121015416714</v>
      </c>
      <c r="O2202" s="29">
        <v>6795</v>
      </c>
      <c r="P2202" s="13">
        <v>7476</v>
      </c>
      <c r="Q2202" s="10">
        <f t="shared" si="616"/>
        <v>-681</v>
      </c>
      <c r="R2202" s="87">
        <f t="shared" si="617"/>
        <v>-9.1091492776886032</v>
      </c>
      <c r="S2202" s="29">
        <v>9015</v>
      </c>
      <c r="T2202" s="13">
        <v>8167</v>
      </c>
      <c r="U2202" s="10">
        <f t="shared" si="618"/>
        <v>848</v>
      </c>
      <c r="V2202" s="87">
        <f t="shared" si="619"/>
        <v>10.383249663279051</v>
      </c>
      <c r="W2202" s="88" t="s">
        <v>7216</v>
      </c>
      <c r="X2202" s="89">
        <v>4000</v>
      </c>
      <c r="Y2202" s="89">
        <v>4000</v>
      </c>
      <c r="Z2202" s="10">
        <f t="shared" si="620"/>
        <v>0</v>
      </c>
      <c r="AA2202" s="87">
        <f t="shared" si="621"/>
        <v>0</v>
      </c>
      <c r="AB2202" s="90" t="s">
        <v>7217</v>
      </c>
      <c r="AC2202" s="89">
        <v>2669</v>
      </c>
      <c r="AD2202" s="89">
        <v>2677</v>
      </c>
      <c r="AE2202" s="10">
        <f t="shared" si="622"/>
        <v>-8</v>
      </c>
      <c r="AF2202" s="11">
        <f t="shared" si="623"/>
        <v>-0.29884198729921557</v>
      </c>
      <c r="AG2202" s="91" t="s">
        <v>7218</v>
      </c>
      <c r="AH2202" s="89">
        <v>1742</v>
      </c>
      <c r="AI2202" s="89">
        <v>859</v>
      </c>
      <c r="AJ2202" s="10">
        <f t="shared" si="624"/>
        <v>883</v>
      </c>
      <c r="AK2202" s="87">
        <f t="shared" si="625"/>
        <v>102.79394644935974</v>
      </c>
      <c r="AL2202" s="90" t="s">
        <v>10509</v>
      </c>
      <c r="AM2202" s="89">
        <v>273</v>
      </c>
      <c r="AN2202" s="89">
        <v>270</v>
      </c>
      <c r="AO2202" s="10">
        <f t="shared" si="626"/>
        <v>3</v>
      </c>
      <c r="AP2202" s="11">
        <f t="shared" si="627"/>
        <v>1.1111111111111112</v>
      </c>
      <c r="AQ2202" s="91" t="s">
        <v>7219</v>
      </c>
      <c r="AR2202" s="89">
        <v>113</v>
      </c>
      <c r="AS2202" s="89">
        <v>107</v>
      </c>
      <c r="AT2202" s="10">
        <f t="shared" si="628"/>
        <v>6</v>
      </c>
      <c r="AU2202" s="87">
        <f t="shared" si="629"/>
        <v>5.6074766355140184</v>
      </c>
      <c r="AV2202" s="19" t="s">
        <v>10510</v>
      </c>
    </row>
    <row r="2203" spans="3:48" ht="50.1" customHeight="1">
      <c r="C2203" s="5"/>
      <c r="D2203" s="64" t="s">
        <v>4330</v>
      </c>
      <c r="E2203" s="65" t="s">
        <v>5287</v>
      </c>
      <c r="F2203" s="67" t="s">
        <v>4331</v>
      </c>
      <c r="G2203" s="29">
        <v>16272</v>
      </c>
      <c r="H2203" s="13">
        <v>16581</v>
      </c>
      <c r="I2203" s="10">
        <f t="shared" si="612"/>
        <v>-309</v>
      </c>
      <c r="J2203" s="87">
        <f t="shared" si="613"/>
        <v>-1.8635787950063325</v>
      </c>
      <c r="K2203" s="29">
        <v>2234</v>
      </c>
      <c r="L2203" s="13">
        <v>2434</v>
      </c>
      <c r="M2203" s="10">
        <f t="shared" si="614"/>
        <v>-200</v>
      </c>
      <c r="N2203" s="87">
        <f t="shared" si="615"/>
        <v>-8.2169268693508624</v>
      </c>
      <c r="O2203" s="29">
        <v>784</v>
      </c>
      <c r="P2203" s="13">
        <v>784</v>
      </c>
      <c r="Q2203" s="10">
        <f t="shared" si="616"/>
        <v>0</v>
      </c>
      <c r="R2203" s="87">
        <f t="shared" si="617"/>
        <v>0</v>
      </c>
      <c r="S2203" s="29">
        <v>13254</v>
      </c>
      <c r="T2203" s="13">
        <v>13363</v>
      </c>
      <c r="U2203" s="10">
        <f t="shared" si="618"/>
        <v>-109</v>
      </c>
      <c r="V2203" s="87">
        <f t="shared" si="619"/>
        <v>-0.81568510065105138</v>
      </c>
      <c r="W2203" s="88" t="s">
        <v>7220</v>
      </c>
      <c r="X2203" s="89">
        <v>7688</v>
      </c>
      <c r="Y2203" s="89">
        <v>7699</v>
      </c>
      <c r="Z2203" s="10">
        <f t="shared" si="620"/>
        <v>-11</v>
      </c>
      <c r="AA2203" s="87">
        <f t="shared" si="621"/>
        <v>-0.14287569814261594</v>
      </c>
      <c r="AB2203" s="90" t="s">
        <v>7221</v>
      </c>
      <c r="AC2203" s="89">
        <v>1705</v>
      </c>
      <c r="AD2203" s="89">
        <v>1705</v>
      </c>
      <c r="AE2203" s="10">
        <f t="shared" si="622"/>
        <v>0</v>
      </c>
      <c r="AF2203" s="11">
        <f t="shared" si="623"/>
        <v>0</v>
      </c>
      <c r="AG2203" s="91" t="s">
        <v>7222</v>
      </c>
      <c r="AH2203" s="89">
        <v>965</v>
      </c>
      <c r="AI2203" s="89">
        <v>1035</v>
      </c>
      <c r="AJ2203" s="10">
        <f t="shared" si="624"/>
        <v>-70</v>
      </c>
      <c r="AK2203" s="87">
        <f t="shared" si="625"/>
        <v>-6.7632850241545892</v>
      </c>
      <c r="AL2203" s="90" t="s">
        <v>7223</v>
      </c>
      <c r="AM2203" s="89">
        <v>885</v>
      </c>
      <c r="AN2203" s="89">
        <v>885</v>
      </c>
      <c r="AO2203" s="10">
        <f t="shared" si="626"/>
        <v>0</v>
      </c>
      <c r="AP2203" s="11">
        <f t="shared" si="627"/>
        <v>0</v>
      </c>
      <c r="AQ2203" s="91" t="s">
        <v>7224</v>
      </c>
      <c r="AR2203" s="89">
        <v>458</v>
      </c>
      <c r="AS2203" s="89">
        <v>457</v>
      </c>
      <c r="AT2203" s="10">
        <f t="shared" si="628"/>
        <v>1</v>
      </c>
      <c r="AU2203" s="87">
        <f t="shared" si="629"/>
        <v>0.21881838074398249</v>
      </c>
      <c r="AV2203" s="19" t="s">
        <v>10511</v>
      </c>
    </row>
    <row r="2204" spans="3:48" ht="50.1" customHeight="1">
      <c r="C2204" s="5"/>
      <c r="D2204" s="64" t="s">
        <v>4332</v>
      </c>
      <c r="E2204" s="65" t="s">
        <v>5287</v>
      </c>
      <c r="F2204" s="67" t="s">
        <v>4333</v>
      </c>
      <c r="G2204" s="29">
        <v>12759</v>
      </c>
      <c r="H2204" s="13">
        <v>12838</v>
      </c>
      <c r="I2204" s="10">
        <f t="shared" si="612"/>
        <v>-79</v>
      </c>
      <c r="J2204" s="87">
        <f t="shared" si="613"/>
        <v>-0.61536064807602431</v>
      </c>
      <c r="K2204" s="29">
        <v>5086</v>
      </c>
      <c r="L2204" s="13">
        <v>5511</v>
      </c>
      <c r="M2204" s="10">
        <f t="shared" si="614"/>
        <v>-425</v>
      </c>
      <c r="N2204" s="87">
        <f t="shared" si="615"/>
        <v>-7.7118490292142985</v>
      </c>
      <c r="O2204" s="29">
        <v>2994</v>
      </c>
      <c r="P2204" s="13">
        <v>3073</v>
      </c>
      <c r="Q2204" s="10">
        <f t="shared" si="616"/>
        <v>-79</v>
      </c>
      <c r="R2204" s="87">
        <f t="shared" si="617"/>
        <v>-2.5707777416205659</v>
      </c>
      <c r="S2204" s="29">
        <v>4679</v>
      </c>
      <c r="T2204" s="13">
        <v>4254</v>
      </c>
      <c r="U2204" s="10">
        <f t="shared" si="618"/>
        <v>425</v>
      </c>
      <c r="V2204" s="87">
        <f t="shared" si="619"/>
        <v>9.990597085096379</v>
      </c>
      <c r="W2204" s="88" t="s">
        <v>5607</v>
      </c>
      <c r="X2204" s="89">
        <v>2385</v>
      </c>
      <c r="Y2204" s="89">
        <v>2459</v>
      </c>
      <c r="Z2204" s="10">
        <f t="shared" si="620"/>
        <v>-74</v>
      </c>
      <c r="AA2204" s="87">
        <f t="shared" si="621"/>
        <v>-3.0093533956893048</v>
      </c>
      <c r="AB2204" s="90" t="s">
        <v>7227</v>
      </c>
      <c r="AC2204" s="89">
        <v>1060</v>
      </c>
      <c r="AD2204" s="89">
        <v>527</v>
      </c>
      <c r="AE2204" s="10">
        <f t="shared" si="622"/>
        <v>533</v>
      </c>
      <c r="AF2204" s="11">
        <f t="shared" si="623"/>
        <v>101.13851992409867</v>
      </c>
      <c r="AG2204" s="91" t="s">
        <v>7225</v>
      </c>
      <c r="AH2204" s="89">
        <v>859</v>
      </c>
      <c r="AI2204" s="89">
        <v>725</v>
      </c>
      <c r="AJ2204" s="10">
        <f t="shared" si="624"/>
        <v>134</v>
      </c>
      <c r="AK2204" s="87">
        <f t="shared" si="625"/>
        <v>18.482758620689655</v>
      </c>
      <c r="AL2204" s="90" t="s">
        <v>7226</v>
      </c>
      <c r="AM2204" s="89">
        <v>366</v>
      </c>
      <c r="AN2204" s="89">
        <v>540</v>
      </c>
      <c r="AO2204" s="10">
        <f t="shared" si="626"/>
        <v>-174</v>
      </c>
      <c r="AP2204" s="11">
        <f t="shared" si="627"/>
        <v>-32.222222222222221</v>
      </c>
      <c r="AQ2204" s="91" t="s">
        <v>5438</v>
      </c>
      <c r="AR2204" s="89">
        <v>8</v>
      </c>
      <c r="AS2204" s="89">
        <v>3</v>
      </c>
      <c r="AT2204" s="10">
        <f t="shared" si="628"/>
        <v>5</v>
      </c>
      <c r="AU2204" s="87">
        <f t="shared" si="629"/>
        <v>166.66666666666669</v>
      </c>
      <c r="AV2204" s="19" t="s">
        <v>10512</v>
      </c>
    </row>
    <row r="2205" spans="3:48" ht="50.1" customHeight="1">
      <c r="C2205" s="5"/>
      <c r="D2205" s="64" t="s">
        <v>4334</v>
      </c>
      <c r="E2205" s="65" t="s">
        <v>5287</v>
      </c>
      <c r="F2205" s="67" t="s">
        <v>4335</v>
      </c>
      <c r="G2205" s="29">
        <v>17162</v>
      </c>
      <c r="H2205" s="13">
        <v>18033</v>
      </c>
      <c r="I2205" s="10">
        <f t="shared" si="612"/>
        <v>-871</v>
      </c>
      <c r="J2205" s="87">
        <f t="shared" si="613"/>
        <v>-4.8300338268729552</v>
      </c>
      <c r="K2205" s="29">
        <v>7860</v>
      </c>
      <c r="L2205" s="13">
        <v>8408</v>
      </c>
      <c r="M2205" s="10">
        <f t="shared" si="614"/>
        <v>-548</v>
      </c>
      <c r="N2205" s="87">
        <f t="shared" si="615"/>
        <v>-6.5176022835394862</v>
      </c>
      <c r="O2205" s="29">
        <v>1757</v>
      </c>
      <c r="P2205" s="13">
        <v>1747</v>
      </c>
      <c r="Q2205" s="10">
        <f t="shared" si="616"/>
        <v>10</v>
      </c>
      <c r="R2205" s="87">
        <f t="shared" si="617"/>
        <v>0.5724098454493417</v>
      </c>
      <c r="S2205" s="29">
        <v>7545</v>
      </c>
      <c r="T2205" s="13">
        <v>7878</v>
      </c>
      <c r="U2205" s="10">
        <f t="shared" si="618"/>
        <v>-333</v>
      </c>
      <c r="V2205" s="87">
        <f t="shared" si="619"/>
        <v>-4.2269611576542268</v>
      </c>
      <c r="W2205" s="88" t="s">
        <v>5339</v>
      </c>
      <c r="X2205" s="89">
        <v>4750</v>
      </c>
      <c r="Y2205" s="89">
        <v>5300</v>
      </c>
      <c r="Z2205" s="10">
        <f t="shared" si="620"/>
        <v>-550</v>
      </c>
      <c r="AA2205" s="87">
        <f t="shared" si="621"/>
        <v>-10.377358490566039</v>
      </c>
      <c r="AB2205" s="90" t="s">
        <v>7228</v>
      </c>
      <c r="AC2205" s="89">
        <v>923</v>
      </c>
      <c r="AD2205" s="89">
        <v>617</v>
      </c>
      <c r="AE2205" s="10">
        <f t="shared" si="622"/>
        <v>306</v>
      </c>
      <c r="AF2205" s="11">
        <f t="shared" si="623"/>
        <v>49.594813614262563</v>
      </c>
      <c r="AG2205" s="91" t="s">
        <v>5382</v>
      </c>
      <c r="AH2205" s="89">
        <v>672</v>
      </c>
      <c r="AI2205" s="89">
        <v>670</v>
      </c>
      <c r="AJ2205" s="10">
        <f t="shared" si="624"/>
        <v>2</v>
      </c>
      <c r="AK2205" s="87">
        <f t="shared" si="625"/>
        <v>0.29850746268656719</v>
      </c>
      <c r="AL2205" s="90" t="s">
        <v>5455</v>
      </c>
      <c r="AM2205" s="89">
        <v>640</v>
      </c>
      <c r="AN2205" s="89">
        <v>717</v>
      </c>
      <c r="AO2205" s="10">
        <f t="shared" si="626"/>
        <v>-77</v>
      </c>
      <c r="AP2205" s="11">
        <f t="shared" si="627"/>
        <v>-10.739191073919107</v>
      </c>
      <c r="AQ2205" s="91" t="s">
        <v>7229</v>
      </c>
      <c r="AR2205" s="89">
        <v>224</v>
      </c>
      <c r="AS2205" s="89">
        <v>250</v>
      </c>
      <c r="AT2205" s="10">
        <f t="shared" si="628"/>
        <v>-26</v>
      </c>
      <c r="AU2205" s="87">
        <f t="shared" si="629"/>
        <v>-10.4</v>
      </c>
      <c r="AV2205" s="19" t="s">
        <v>10513</v>
      </c>
    </row>
    <row r="2206" spans="3:48" ht="50.1" customHeight="1">
      <c r="C2206" s="5"/>
      <c r="D2206" s="64" t="s">
        <v>4336</v>
      </c>
      <c r="E2206" s="65" t="s">
        <v>5287</v>
      </c>
      <c r="F2206" s="67" t="s">
        <v>4337</v>
      </c>
      <c r="G2206" s="29">
        <v>6300</v>
      </c>
      <c r="H2206" s="13">
        <v>6138</v>
      </c>
      <c r="I2206" s="10">
        <f t="shared" si="612"/>
        <v>162</v>
      </c>
      <c r="J2206" s="87">
        <f t="shared" si="613"/>
        <v>2.6392961876832843</v>
      </c>
      <c r="K2206" s="29">
        <v>2288</v>
      </c>
      <c r="L2206" s="13">
        <v>2285</v>
      </c>
      <c r="M2206" s="10">
        <f t="shared" si="614"/>
        <v>3</v>
      </c>
      <c r="N2206" s="87">
        <f t="shared" si="615"/>
        <v>0.13129102844638948</v>
      </c>
      <c r="O2206" s="29">
        <v>482</v>
      </c>
      <c r="P2206" s="13">
        <v>480</v>
      </c>
      <c r="Q2206" s="10">
        <f t="shared" si="616"/>
        <v>2</v>
      </c>
      <c r="R2206" s="87">
        <f t="shared" si="617"/>
        <v>0.41666666666666669</v>
      </c>
      <c r="S2206" s="29">
        <v>3529</v>
      </c>
      <c r="T2206" s="13">
        <v>3373</v>
      </c>
      <c r="U2206" s="10">
        <f t="shared" si="618"/>
        <v>156</v>
      </c>
      <c r="V2206" s="87">
        <f t="shared" si="619"/>
        <v>4.6249629410020754</v>
      </c>
      <c r="W2206" s="88" t="s">
        <v>5351</v>
      </c>
      <c r="X2206" s="89">
        <v>1705</v>
      </c>
      <c r="Y2206" s="89">
        <v>1602</v>
      </c>
      <c r="Z2206" s="10">
        <f t="shared" si="620"/>
        <v>103</v>
      </c>
      <c r="AA2206" s="87">
        <f t="shared" si="621"/>
        <v>6.4294631710362049</v>
      </c>
      <c r="AB2206" s="90" t="s">
        <v>5454</v>
      </c>
      <c r="AC2206" s="89">
        <v>1032</v>
      </c>
      <c r="AD2206" s="89">
        <v>1029</v>
      </c>
      <c r="AE2206" s="10">
        <f t="shared" si="622"/>
        <v>3</v>
      </c>
      <c r="AF2206" s="11">
        <f t="shared" si="623"/>
        <v>0.29154518950437319</v>
      </c>
      <c r="AG2206" s="91" t="s">
        <v>7231</v>
      </c>
      <c r="AH2206" s="89">
        <v>293</v>
      </c>
      <c r="AI2206" s="89">
        <v>246</v>
      </c>
      <c r="AJ2206" s="10">
        <f t="shared" si="624"/>
        <v>47</v>
      </c>
      <c r="AK2206" s="87">
        <f t="shared" si="625"/>
        <v>19.105691056910569</v>
      </c>
      <c r="AL2206" s="90" t="s">
        <v>7230</v>
      </c>
      <c r="AM2206" s="89">
        <v>267</v>
      </c>
      <c r="AN2206" s="89">
        <v>267</v>
      </c>
      <c r="AO2206" s="10">
        <f t="shared" si="626"/>
        <v>0</v>
      </c>
      <c r="AP2206" s="11">
        <f t="shared" si="627"/>
        <v>0</v>
      </c>
      <c r="AQ2206" s="91" t="s">
        <v>5389</v>
      </c>
      <c r="AR2206" s="89">
        <v>227</v>
      </c>
      <c r="AS2206" s="89">
        <v>227</v>
      </c>
      <c r="AT2206" s="10">
        <f t="shared" si="628"/>
        <v>0</v>
      </c>
      <c r="AU2206" s="87">
        <f t="shared" si="629"/>
        <v>0</v>
      </c>
      <c r="AV2206" s="19" t="s">
        <v>10514</v>
      </c>
    </row>
    <row r="2207" spans="3:48" ht="50.1" customHeight="1">
      <c r="C2207" s="5"/>
      <c r="D2207" s="64" t="s">
        <v>4338</v>
      </c>
      <c r="E2207" s="65" t="s">
        <v>5287</v>
      </c>
      <c r="F2207" s="67" t="s">
        <v>4339</v>
      </c>
      <c r="G2207" s="29">
        <v>3642</v>
      </c>
      <c r="H2207" s="13">
        <v>3459</v>
      </c>
      <c r="I2207" s="10">
        <f t="shared" si="612"/>
        <v>183</v>
      </c>
      <c r="J2207" s="87">
        <f t="shared" si="613"/>
        <v>5.2905464006938425</v>
      </c>
      <c r="K2207" s="29">
        <v>2572</v>
      </c>
      <c r="L2207" s="13">
        <v>2272</v>
      </c>
      <c r="M2207" s="10">
        <f t="shared" si="614"/>
        <v>300</v>
      </c>
      <c r="N2207" s="87">
        <f t="shared" si="615"/>
        <v>13.204225352112676</v>
      </c>
      <c r="O2207" s="29">
        <v>38</v>
      </c>
      <c r="P2207" s="13">
        <v>38</v>
      </c>
      <c r="Q2207" s="10">
        <f t="shared" si="616"/>
        <v>0</v>
      </c>
      <c r="R2207" s="87">
        <f t="shared" si="617"/>
        <v>0</v>
      </c>
      <c r="S2207" s="29">
        <v>1031</v>
      </c>
      <c r="T2207" s="13">
        <v>1148</v>
      </c>
      <c r="U2207" s="10">
        <f t="shared" si="618"/>
        <v>-117</v>
      </c>
      <c r="V2207" s="87">
        <f t="shared" si="619"/>
        <v>-10.19163763066202</v>
      </c>
      <c r="W2207" s="88" t="s">
        <v>5368</v>
      </c>
      <c r="X2207" s="89">
        <v>880</v>
      </c>
      <c r="Y2207" s="89">
        <v>1001</v>
      </c>
      <c r="Z2207" s="10">
        <f t="shared" si="620"/>
        <v>-121</v>
      </c>
      <c r="AA2207" s="87">
        <f t="shared" si="621"/>
        <v>-12.087912087912088</v>
      </c>
      <c r="AB2207" s="90" t="s">
        <v>7232</v>
      </c>
      <c r="AC2207" s="89">
        <v>68</v>
      </c>
      <c r="AD2207" s="89">
        <v>68</v>
      </c>
      <c r="AE2207" s="10">
        <f t="shared" si="622"/>
        <v>0</v>
      </c>
      <c r="AF2207" s="11">
        <f t="shared" si="623"/>
        <v>0</v>
      </c>
      <c r="AG2207" s="91" t="s">
        <v>7233</v>
      </c>
      <c r="AH2207" s="89">
        <v>35</v>
      </c>
      <c r="AI2207" s="89">
        <v>35</v>
      </c>
      <c r="AJ2207" s="10">
        <f t="shared" si="624"/>
        <v>0</v>
      </c>
      <c r="AK2207" s="87">
        <f t="shared" si="625"/>
        <v>0</v>
      </c>
      <c r="AL2207" s="90" t="s">
        <v>5335</v>
      </c>
      <c r="AM2207" s="89">
        <v>16</v>
      </c>
      <c r="AN2207" s="89">
        <v>16</v>
      </c>
      <c r="AO2207" s="10">
        <f t="shared" si="626"/>
        <v>0</v>
      </c>
      <c r="AP2207" s="11">
        <f t="shared" si="627"/>
        <v>0</v>
      </c>
      <c r="AQ2207" s="91" t="s">
        <v>5339</v>
      </c>
      <c r="AR2207" s="89">
        <v>14</v>
      </c>
      <c r="AS2207" s="89">
        <v>14</v>
      </c>
      <c r="AT2207" s="10">
        <f t="shared" si="628"/>
        <v>0</v>
      </c>
      <c r="AU2207" s="87">
        <f t="shared" si="629"/>
        <v>0</v>
      </c>
      <c r="AV2207" s="19" t="s">
        <v>10515</v>
      </c>
    </row>
    <row r="2208" spans="3:48" ht="50.1" customHeight="1">
      <c r="C2208" s="5"/>
      <c r="D2208" s="64" t="s">
        <v>4340</v>
      </c>
      <c r="E2208" s="65" t="s">
        <v>5287</v>
      </c>
      <c r="F2208" s="67" t="s">
        <v>4341</v>
      </c>
      <c r="G2208" s="29">
        <v>13500</v>
      </c>
      <c r="H2208" s="13">
        <v>13826</v>
      </c>
      <c r="I2208" s="10">
        <f t="shared" si="612"/>
        <v>-326</v>
      </c>
      <c r="J2208" s="87">
        <f t="shared" si="613"/>
        <v>-2.3578764646318531</v>
      </c>
      <c r="K2208" s="29">
        <v>4779</v>
      </c>
      <c r="L2208" s="13">
        <v>3734</v>
      </c>
      <c r="M2208" s="10">
        <f t="shared" si="614"/>
        <v>1045</v>
      </c>
      <c r="N2208" s="87">
        <f t="shared" si="615"/>
        <v>27.986073915372256</v>
      </c>
      <c r="O2208" s="29">
        <v>372</v>
      </c>
      <c r="P2208" s="13">
        <v>371</v>
      </c>
      <c r="Q2208" s="10">
        <f t="shared" si="616"/>
        <v>1</v>
      </c>
      <c r="R2208" s="87">
        <f t="shared" si="617"/>
        <v>0.26954177897574128</v>
      </c>
      <c r="S2208" s="29">
        <v>8349</v>
      </c>
      <c r="T2208" s="13">
        <v>9721</v>
      </c>
      <c r="U2208" s="10">
        <f t="shared" si="618"/>
        <v>-1372</v>
      </c>
      <c r="V2208" s="87">
        <f t="shared" si="619"/>
        <v>-14.113774303055241</v>
      </c>
      <c r="W2208" s="88" t="s">
        <v>5629</v>
      </c>
      <c r="X2208" s="89">
        <v>3291</v>
      </c>
      <c r="Y2208" s="89">
        <v>2989</v>
      </c>
      <c r="Z2208" s="10">
        <f t="shared" si="620"/>
        <v>302</v>
      </c>
      <c r="AA2208" s="87">
        <f t="shared" si="621"/>
        <v>10.103713616594179</v>
      </c>
      <c r="AB2208" s="90" t="s">
        <v>6894</v>
      </c>
      <c r="AC2208" s="89">
        <v>2528</v>
      </c>
      <c r="AD2208" s="89">
        <v>2527</v>
      </c>
      <c r="AE2208" s="10">
        <f t="shared" si="622"/>
        <v>1</v>
      </c>
      <c r="AF2208" s="11">
        <f t="shared" si="623"/>
        <v>3.957261574990107E-2</v>
      </c>
      <c r="AG2208" s="91" t="s">
        <v>5450</v>
      </c>
      <c r="AH2208" s="89">
        <v>1167</v>
      </c>
      <c r="AI2208" s="89">
        <v>2830</v>
      </c>
      <c r="AJ2208" s="10">
        <f t="shared" si="624"/>
        <v>-1663</v>
      </c>
      <c r="AK2208" s="87">
        <f t="shared" si="625"/>
        <v>-58.763250883392224</v>
      </c>
      <c r="AL2208" s="90" t="s">
        <v>5389</v>
      </c>
      <c r="AM2208" s="89">
        <v>587</v>
      </c>
      <c r="AN2208" s="89">
        <v>606</v>
      </c>
      <c r="AO2208" s="10">
        <f t="shared" si="626"/>
        <v>-19</v>
      </c>
      <c r="AP2208" s="11">
        <f t="shared" si="627"/>
        <v>-3.1353135313531353</v>
      </c>
      <c r="AQ2208" s="91" t="s">
        <v>5375</v>
      </c>
      <c r="AR2208" s="89">
        <v>365</v>
      </c>
      <c r="AS2208" s="89">
        <v>365</v>
      </c>
      <c r="AT2208" s="10">
        <f t="shared" si="628"/>
        <v>0</v>
      </c>
      <c r="AU2208" s="87">
        <f t="shared" si="629"/>
        <v>0</v>
      </c>
      <c r="AV2208" s="19" t="s">
        <v>10516</v>
      </c>
    </row>
    <row r="2209" spans="3:48" ht="50.1" customHeight="1">
      <c r="C2209" s="5"/>
      <c r="D2209" s="64" t="s">
        <v>4342</v>
      </c>
      <c r="E2209" s="65" t="s">
        <v>5287</v>
      </c>
      <c r="F2209" s="67" t="s">
        <v>4343</v>
      </c>
      <c r="G2209" s="29">
        <v>2870</v>
      </c>
      <c r="H2209" s="13">
        <v>2771</v>
      </c>
      <c r="I2209" s="10">
        <f t="shared" si="612"/>
        <v>99</v>
      </c>
      <c r="J2209" s="87">
        <f t="shared" si="613"/>
        <v>3.5727174305304943</v>
      </c>
      <c r="K2209" s="29">
        <v>1512</v>
      </c>
      <c r="L2209" s="13">
        <v>1511</v>
      </c>
      <c r="M2209" s="10">
        <f t="shared" si="614"/>
        <v>1</v>
      </c>
      <c r="N2209" s="87">
        <f t="shared" si="615"/>
        <v>6.6181336863004633E-2</v>
      </c>
      <c r="O2209" s="29">
        <v>367</v>
      </c>
      <c r="P2209" s="13">
        <v>456</v>
      </c>
      <c r="Q2209" s="10">
        <f t="shared" si="616"/>
        <v>-89</v>
      </c>
      <c r="R2209" s="87">
        <f t="shared" si="617"/>
        <v>-19.517543859649123</v>
      </c>
      <c r="S2209" s="29">
        <v>991</v>
      </c>
      <c r="T2209" s="13">
        <v>805</v>
      </c>
      <c r="U2209" s="10">
        <f t="shared" si="618"/>
        <v>186</v>
      </c>
      <c r="V2209" s="87">
        <f t="shared" si="619"/>
        <v>23.105590062111801</v>
      </c>
      <c r="W2209" s="88" t="s">
        <v>10517</v>
      </c>
      <c r="X2209" s="89">
        <v>204</v>
      </c>
      <c r="Y2209" s="89">
        <v>100</v>
      </c>
      <c r="Z2209" s="10">
        <f t="shared" si="620"/>
        <v>104</v>
      </c>
      <c r="AA2209" s="87">
        <f t="shared" si="621"/>
        <v>104</v>
      </c>
      <c r="AB2209" s="90" t="s">
        <v>10518</v>
      </c>
      <c r="AC2209" s="89">
        <v>189</v>
      </c>
      <c r="AD2209" s="89">
        <v>189</v>
      </c>
      <c r="AE2209" s="10">
        <f t="shared" si="622"/>
        <v>0</v>
      </c>
      <c r="AF2209" s="11">
        <f t="shared" si="623"/>
        <v>0</v>
      </c>
      <c r="AG2209" s="91" t="s">
        <v>10519</v>
      </c>
      <c r="AH2209" s="89">
        <v>162</v>
      </c>
      <c r="AI2209" s="89">
        <v>162</v>
      </c>
      <c r="AJ2209" s="10">
        <f t="shared" si="624"/>
        <v>0</v>
      </c>
      <c r="AK2209" s="87">
        <f t="shared" si="625"/>
        <v>0</v>
      </c>
      <c r="AL2209" s="90" t="s">
        <v>7476</v>
      </c>
      <c r="AM2209" s="89">
        <v>136</v>
      </c>
      <c r="AN2209" s="89">
        <v>139</v>
      </c>
      <c r="AO2209" s="10">
        <f t="shared" si="626"/>
        <v>-3</v>
      </c>
      <c r="AP2209" s="11">
        <f t="shared" si="627"/>
        <v>-2.1582733812949639</v>
      </c>
      <c r="AQ2209" s="91" t="s">
        <v>5431</v>
      </c>
      <c r="AR2209" s="89">
        <v>116</v>
      </c>
      <c r="AS2209" s="89">
        <v>32</v>
      </c>
      <c r="AT2209" s="10">
        <f t="shared" si="628"/>
        <v>84</v>
      </c>
      <c r="AU2209" s="87">
        <f t="shared" si="629"/>
        <v>262.5</v>
      </c>
      <c r="AV2209" s="19" t="s">
        <v>10520</v>
      </c>
    </row>
    <row r="2210" spans="3:48" ht="50.1" customHeight="1">
      <c r="C2210" s="5"/>
      <c r="D2210" s="64" t="s">
        <v>4344</v>
      </c>
      <c r="E2210" s="65" t="s">
        <v>5287</v>
      </c>
      <c r="F2210" s="67" t="s">
        <v>4345</v>
      </c>
      <c r="G2210" s="29">
        <v>2404</v>
      </c>
      <c r="H2210" s="13">
        <v>1050</v>
      </c>
      <c r="I2210" s="10">
        <f t="shared" si="612"/>
        <v>1354</v>
      </c>
      <c r="J2210" s="87">
        <f t="shared" si="613"/>
        <v>128.95238095238096</v>
      </c>
      <c r="K2210" s="29">
        <v>1480</v>
      </c>
      <c r="L2210" s="13">
        <v>134</v>
      </c>
      <c r="M2210" s="10">
        <f t="shared" si="614"/>
        <v>1346</v>
      </c>
      <c r="N2210" s="87">
        <f t="shared" si="615"/>
        <v>1004.4776119402986</v>
      </c>
      <c r="O2210" s="29">
        <v>18</v>
      </c>
      <c r="P2210" s="13">
        <v>17</v>
      </c>
      <c r="Q2210" s="10">
        <f t="shared" si="616"/>
        <v>1</v>
      </c>
      <c r="R2210" s="87">
        <f t="shared" si="617"/>
        <v>5.8823529411764701</v>
      </c>
      <c r="S2210" s="29">
        <v>906</v>
      </c>
      <c r="T2210" s="13">
        <v>899</v>
      </c>
      <c r="U2210" s="10">
        <f t="shared" si="618"/>
        <v>7</v>
      </c>
      <c r="V2210" s="87">
        <f t="shared" si="619"/>
        <v>0.77864293659621797</v>
      </c>
      <c r="W2210" s="88" t="s">
        <v>7237</v>
      </c>
      <c r="X2210" s="89">
        <v>617</v>
      </c>
      <c r="Y2210" s="89">
        <v>617</v>
      </c>
      <c r="Z2210" s="10">
        <f t="shared" si="620"/>
        <v>0</v>
      </c>
      <c r="AA2210" s="87">
        <f t="shared" si="621"/>
        <v>0</v>
      </c>
      <c r="AB2210" s="90" t="s">
        <v>7238</v>
      </c>
      <c r="AC2210" s="89">
        <v>111</v>
      </c>
      <c r="AD2210" s="89">
        <v>111</v>
      </c>
      <c r="AE2210" s="10">
        <f t="shared" si="622"/>
        <v>0</v>
      </c>
      <c r="AF2210" s="11">
        <f t="shared" si="623"/>
        <v>0</v>
      </c>
      <c r="AG2210" s="91" t="s">
        <v>7239</v>
      </c>
      <c r="AH2210" s="89">
        <v>77</v>
      </c>
      <c r="AI2210" s="89">
        <v>79</v>
      </c>
      <c r="AJ2210" s="10">
        <f t="shared" si="624"/>
        <v>-2</v>
      </c>
      <c r="AK2210" s="87">
        <f t="shared" si="625"/>
        <v>-2.5316455696202533</v>
      </c>
      <c r="AL2210" s="90" t="s">
        <v>10521</v>
      </c>
      <c r="AM2210" s="89">
        <v>58</v>
      </c>
      <c r="AN2210" s="89">
        <v>63</v>
      </c>
      <c r="AO2210" s="10">
        <f t="shared" si="626"/>
        <v>-5</v>
      </c>
      <c r="AP2210" s="11">
        <f t="shared" si="627"/>
        <v>-7.9365079365079358</v>
      </c>
      <c r="AQ2210" s="91" t="s">
        <v>7240</v>
      </c>
      <c r="AR2210" s="89">
        <v>20</v>
      </c>
      <c r="AS2210" s="89">
        <v>10</v>
      </c>
      <c r="AT2210" s="10">
        <f t="shared" si="628"/>
        <v>10</v>
      </c>
      <c r="AU2210" s="87">
        <f t="shared" si="629"/>
        <v>100</v>
      </c>
      <c r="AV2210" s="19" t="s">
        <v>10522</v>
      </c>
    </row>
    <row r="2211" spans="3:48" ht="50.1" customHeight="1">
      <c r="C2211" s="5"/>
      <c r="D2211" s="64" t="s">
        <v>4346</v>
      </c>
      <c r="E2211" s="65" t="s">
        <v>5287</v>
      </c>
      <c r="F2211" s="67" t="s">
        <v>4347</v>
      </c>
      <c r="G2211" s="29">
        <v>3885</v>
      </c>
      <c r="H2211" s="13">
        <v>3037</v>
      </c>
      <c r="I2211" s="10">
        <f t="shared" si="612"/>
        <v>848</v>
      </c>
      <c r="J2211" s="87">
        <f t="shared" si="613"/>
        <v>27.922291735265066</v>
      </c>
      <c r="K2211" s="29">
        <v>2084</v>
      </c>
      <c r="L2211" s="13">
        <v>1580</v>
      </c>
      <c r="M2211" s="10">
        <f t="shared" si="614"/>
        <v>504</v>
      </c>
      <c r="N2211" s="87">
        <f t="shared" si="615"/>
        <v>31.898734177215189</v>
      </c>
      <c r="O2211" s="29">
        <v>46</v>
      </c>
      <c r="P2211" s="13">
        <v>46</v>
      </c>
      <c r="Q2211" s="10">
        <f t="shared" si="616"/>
        <v>0</v>
      </c>
      <c r="R2211" s="87">
        <f t="shared" si="617"/>
        <v>0</v>
      </c>
      <c r="S2211" s="29">
        <v>1755</v>
      </c>
      <c r="T2211" s="13">
        <v>1411</v>
      </c>
      <c r="U2211" s="10">
        <f t="shared" si="618"/>
        <v>344</v>
      </c>
      <c r="V2211" s="87">
        <f t="shared" si="619"/>
        <v>24.379872430900072</v>
      </c>
      <c r="W2211" s="88" t="s">
        <v>7241</v>
      </c>
      <c r="X2211" s="89">
        <v>763</v>
      </c>
      <c r="Y2211" s="89">
        <v>536</v>
      </c>
      <c r="Z2211" s="10">
        <f t="shared" si="620"/>
        <v>227</v>
      </c>
      <c r="AA2211" s="87">
        <f t="shared" si="621"/>
        <v>42.350746268656714</v>
      </c>
      <c r="AB2211" s="90" t="s">
        <v>5351</v>
      </c>
      <c r="AC2211" s="89">
        <v>551</v>
      </c>
      <c r="AD2211" s="89">
        <v>550</v>
      </c>
      <c r="AE2211" s="10">
        <f t="shared" si="622"/>
        <v>1</v>
      </c>
      <c r="AF2211" s="11">
        <f t="shared" si="623"/>
        <v>0.18181818181818182</v>
      </c>
      <c r="AG2211" s="91" t="s">
        <v>6199</v>
      </c>
      <c r="AH2211" s="89">
        <v>150</v>
      </c>
      <c r="AI2211" s="89">
        <v>157</v>
      </c>
      <c r="AJ2211" s="10">
        <f t="shared" si="624"/>
        <v>-7</v>
      </c>
      <c r="AK2211" s="87">
        <f t="shared" si="625"/>
        <v>-4.4585987261146496</v>
      </c>
      <c r="AL2211" s="90" t="s">
        <v>5378</v>
      </c>
      <c r="AM2211" s="89">
        <v>134</v>
      </c>
      <c r="AN2211" s="89">
        <v>134</v>
      </c>
      <c r="AO2211" s="10">
        <f t="shared" si="626"/>
        <v>0</v>
      </c>
      <c r="AP2211" s="11">
        <f t="shared" si="627"/>
        <v>0</v>
      </c>
      <c r="AQ2211" s="91" t="s">
        <v>10523</v>
      </c>
      <c r="AR2211" s="89">
        <v>133</v>
      </c>
      <c r="AS2211" s="89">
        <v>8</v>
      </c>
      <c r="AT2211" s="10">
        <f t="shared" si="628"/>
        <v>125</v>
      </c>
      <c r="AU2211" s="87">
        <f t="shared" si="629"/>
        <v>1562.5</v>
      </c>
      <c r="AV2211" s="19" t="s">
        <v>10524</v>
      </c>
    </row>
    <row r="2212" spans="3:48" ht="50.1" customHeight="1">
      <c r="C2212" s="5"/>
      <c r="D2212" s="64" t="s">
        <v>4348</v>
      </c>
      <c r="E2212" s="65" t="s">
        <v>5287</v>
      </c>
      <c r="F2212" s="67" t="s">
        <v>4349</v>
      </c>
      <c r="G2212" s="29">
        <v>11815</v>
      </c>
      <c r="H2212" s="13">
        <v>10843</v>
      </c>
      <c r="I2212" s="10">
        <f t="shared" si="612"/>
        <v>972</v>
      </c>
      <c r="J2212" s="87">
        <f t="shared" si="613"/>
        <v>8.9643087706354336</v>
      </c>
      <c r="K2212" s="29">
        <v>2706</v>
      </c>
      <c r="L2212" s="13">
        <v>1911</v>
      </c>
      <c r="M2212" s="10">
        <f t="shared" si="614"/>
        <v>795</v>
      </c>
      <c r="N2212" s="87">
        <f t="shared" si="615"/>
        <v>41.601255886970172</v>
      </c>
      <c r="O2212" s="29">
        <v>462</v>
      </c>
      <c r="P2212" s="13">
        <v>461</v>
      </c>
      <c r="Q2212" s="10">
        <f t="shared" si="616"/>
        <v>1</v>
      </c>
      <c r="R2212" s="87">
        <f t="shared" si="617"/>
        <v>0.21691973969631237</v>
      </c>
      <c r="S2212" s="29">
        <v>8647</v>
      </c>
      <c r="T2212" s="13">
        <v>8471</v>
      </c>
      <c r="U2212" s="10">
        <f t="shared" si="618"/>
        <v>176</v>
      </c>
      <c r="V2212" s="87">
        <f t="shared" si="619"/>
        <v>2.0776767796009916</v>
      </c>
      <c r="W2212" s="88" t="s">
        <v>5378</v>
      </c>
      <c r="X2212" s="89">
        <v>7091</v>
      </c>
      <c r="Y2212" s="89">
        <v>7088</v>
      </c>
      <c r="Z2212" s="10">
        <f t="shared" si="620"/>
        <v>3</v>
      </c>
      <c r="AA2212" s="87">
        <f t="shared" si="621"/>
        <v>4.232505643340858E-2</v>
      </c>
      <c r="AB2212" s="90" t="s">
        <v>7242</v>
      </c>
      <c r="AC2212" s="89">
        <v>1126</v>
      </c>
      <c r="AD2212" s="89">
        <v>978</v>
      </c>
      <c r="AE2212" s="10">
        <f t="shared" si="622"/>
        <v>148</v>
      </c>
      <c r="AF2212" s="11">
        <f t="shared" si="623"/>
        <v>15.132924335378323</v>
      </c>
      <c r="AG2212" s="91" t="s">
        <v>7243</v>
      </c>
      <c r="AH2212" s="89">
        <v>229</v>
      </c>
      <c r="AI2212" s="89">
        <v>228</v>
      </c>
      <c r="AJ2212" s="10">
        <f t="shared" si="624"/>
        <v>1</v>
      </c>
      <c r="AK2212" s="87">
        <f t="shared" si="625"/>
        <v>0.43859649122807015</v>
      </c>
      <c r="AL2212" s="90" t="s">
        <v>6782</v>
      </c>
      <c r="AM2212" s="89">
        <v>93</v>
      </c>
      <c r="AN2212" s="89">
        <v>83</v>
      </c>
      <c r="AO2212" s="10">
        <f t="shared" si="626"/>
        <v>10</v>
      </c>
      <c r="AP2212" s="11">
        <f t="shared" si="627"/>
        <v>12.048192771084338</v>
      </c>
      <c r="AQ2212" s="91" t="s">
        <v>5351</v>
      </c>
      <c r="AR2212" s="89">
        <v>39</v>
      </c>
      <c r="AS2212" s="89">
        <v>39</v>
      </c>
      <c r="AT2212" s="10">
        <f t="shared" si="628"/>
        <v>0</v>
      </c>
      <c r="AU2212" s="87">
        <f t="shared" si="629"/>
        <v>0</v>
      </c>
      <c r="AV2212" s="19" t="s">
        <v>10525</v>
      </c>
    </row>
    <row r="2213" spans="3:48" ht="50.1" customHeight="1">
      <c r="C2213" s="5"/>
      <c r="D2213" s="64" t="s">
        <v>4350</v>
      </c>
      <c r="E2213" s="65" t="s">
        <v>5287</v>
      </c>
      <c r="F2213" s="67" t="s">
        <v>4351</v>
      </c>
      <c r="G2213" s="29">
        <v>13720</v>
      </c>
      <c r="H2213" s="13">
        <v>12794</v>
      </c>
      <c r="I2213" s="10">
        <f t="shared" si="612"/>
        <v>926</v>
      </c>
      <c r="J2213" s="87">
        <f t="shared" si="613"/>
        <v>7.237767703611067</v>
      </c>
      <c r="K2213" s="29">
        <v>2883</v>
      </c>
      <c r="L2213" s="13">
        <v>2819</v>
      </c>
      <c r="M2213" s="10">
        <f t="shared" si="614"/>
        <v>64</v>
      </c>
      <c r="N2213" s="87">
        <f t="shared" si="615"/>
        <v>2.2703086200780418</v>
      </c>
      <c r="O2213" s="29">
        <v>0</v>
      </c>
      <c r="P2213" s="13">
        <v>0</v>
      </c>
      <c r="Q2213" s="10" t="str">
        <f t="shared" si="616"/>
        <v>-</v>
      </c>
      <c r="R2213" s="87" t="str">
        <f t="shared" si="617"/>
        <v>-</v>
      </c>
      <c r="S2213" s="29">
        <v>10837</v>
      </c>
      <c r="T2213" s="13">
        <v>9975</v>
      </c>
      <c r="U2213" s="10">
        <f t="shared" si="618"/>
        <v>862</v>
      </c>
      <c r="V2213" s="87">
        <f t="shared" si="619"/>
        <v>8.6416040100250626</v>
      </c>
      <c r="W2213" s="88" t="s">
        <v>5378</v>
      </c>
      <c r="X2213" s="89">
        <v>5600</v>
      </c>
      <c r="Y2213" s="89">
        <v>4750</v>
      </c>
      <c r="Z2213" s="10">
        <f t="shared" si="620"/>
        <v>850</v>
      </c>
      <c r="AA2213" s="87">
        <f t="shared" si="621"/>
        <v>17.894736842105264</v>
      </c>
      <c r="AB2213" s="90" t="s">
        <v>7244</v>
      </c>
      <c r="AC2213" s="89">
        <v>2426</v>
      </c>
      <c r="AD2213" s="89">
        <v>2472</v>
      </c>
      <c r="AE2213" s="10">
        <f t="shared" si="622"/>
        <v>-46</v>
      </c>
      <c r="AF2213" s="11">
        <f t="shared" si="623"/>
        <v>-1.8608414239482203</v>
      </c>
      <c r="AG2213" s="91" t="s">
        <v>7245</v>
      </c>
      <c r="AH2213" s="89">
        <v>1137</v>
      </c>
      <c r="AI2213" s="89">
        <v>1108</v>
      </c>
      <c r="AJ2213" s="10">
        <f t="shared" si="624"/>
        <v>29</v>
      </c>
      <c r="AK2213" s="87">
        <f t="shared" si="625"/>
        <v>2.6173285198555956</v>
      </c>
      <c r="AL2213" s="90" t="s">
        <v>7246</v>
      </c>
      <c r="AM2213" s="89">
        <v>708</v>
      </c>
      <c r="AN2213" s="89">
        <v>706</v>
      </c>
      <c r="AO2213" s="10">
        <f t="shared" si="626"/>
        <v>2</v>
      </c>
      <c r="AP2213" s="11">
        <f t="shared" si="627"/>
        <v>0.28328611898016998</v>
      </c>
      <c r="AQ2213" s="91" t="s">
        <v>5568</v>
      </c>
      <c r="AR2213" s="89">
        <v>504</v>
      </c>
      <c r="AS2213" s="89">
        <v>476</v>
      </c>
      <c r="AT2213" s="10">
        <f t="shared" si="628"/>
        <v>28</v>
      </c>
      <c r="AU2213" s="87">
        <f t="shared" si="629"/>
        <v>5.8823529411764701</v>
      </c>
      <c r="AV2213" s="19" t="s">
        <v>10526</v>
      </c>
    </row>
    <row r="2214" spans="3:48" ht="50.1" customHeight="1">
      <c r="C2214" s="5"/>
      <c r="D2214" s="64" t="s">
        <v>4352</v>
      </c>
      <c r="E2214" s="65" t="s">
        <v>5287</v>
      </c>
      <c r="F2214" s="67" t="s">
        <v>4353</v>
      </c>
      <c r="G2214" s="29">
        <v>12796</v>
      </c>
      <c r="H2214" s="13">
        <v>13373</v>
      </c>
      <c r="I2214" s="10">
        <f t="shared" si="612"/>
        <v>-577</v>
      </c>
      <c r="J2214" s="87">
        <f t="shared" si="613"/>
        <v>-4.3146638749719584</v>
      </c>
      <c r="K2214" s="29">
        <v>3851</v>
      </c>
      <c r="L2214" s="13">
        <v>4105</v>
      </c>
      <c r="M2214" s="10">
        <f t="shared" si="614"/>
        <v>-254</v>
      </c>
      <c r="N2214" s="87">
        <f t="shared" si="615"/>
        <v>-6.1875761266747871</v>
      </c>
      <c r="O2214" s="29">
        <v>0</v>
      </c>
      <c r="P2214" s="13">
        <v>0</v>
      </c>
      <c r="Q2214" s="10" t="str">
        <f t="shared" si="616"/>
        <v>-</v>
      </c>
      <c r="R2214" s="87" t="str">
        <f t="shared" si="617"/>
        <v>-</v>
      </c>
      <c r="S2214" s="29">
        <v>8945</v>
      </c>
      <c r="T2214" s="13">
        <v>9268</v>
      </c>
      <c r="U2214" s="10">
        <f t="shared" si="618"/>
        <v>-323</v>
      </c>
      <c r="V2214" s="87">
        <f t="shared" si="619"/>
        <v>-3.4851100561070352</v>
      </c>
      <c r="W2214" s="88" t="s">
        <v>5339</v>
      </c>
      <c r="X2214" s="89">
        <v>4858</v>
      </c>
      <c r="Y2214" s="89">
        <v>5839</v>
      </c>
      <c r="Z2214" s="10">
        <f t="shared" si="620"/>
        <v>-981</v>
      </c>
      <c r="AA2214" s="87">
        <f t="shared" si="621"/>
        <v>-16.800822058571676</v>
      </c>
      <c r="AB2214" s="90" t="s">
        <v>7245</v>
      </c>
      <c r="AC2214" s="89">
        <v>1908</v>
      </c>
      <c r="AD2214" s="89">
        <v>1953</v>
      </c>
      <c r="AE2214" s="10">
        <f t="shared" si="622"/>
        <v>-45</v>
      </c>
      <c r="AF2214" s="11">
        <f t="shared" si="623"/>
        <v>-2.3041474654377883</v>
      </c>
      <c r="AG2214" s="91" t="s">
        <v>5403</v>
      </c>
      <c r="AH2214" s="89">
        <v>777</v>
      </c>
      <c r="AI2214" s="89">
        <v>299</v>
      </c>
      <c r="AJ2214" s="10">
        <f t="shared" si="624"/>
        <v>478</v>
      </c>
      <c r="AK2214" s="87">
        <f t="shared" si="625"/>
        <v>159.86622073578596</v>
      </c>
      <c r="AL2214" s="90" t="s">
        <v>5335</v>
      </c>
      <c r="AM2214" s="89">
        <v>569</v>
      </c>
      <c r="AN2214" s="89">
        <v>568</v>
      </c>
      <c r="AO2214" s="10">
        <f t="shared" si="626"/>
        <v>1</v>
      </c>
      <c r="AP2214" s="11">
        <f t="shared" si="627"/>
        <v>0.17605633802816903</v>
      </c>
      <c r="AQ2214" s="91" t="s">
        <v>6199</v>
      </c>
      <c r="AR2214" s="89">
        <v>300</v>
      </c>
      <c r="AS2214" s="89">
        <v>297</v>
      </c>
      <c r="AT2214" s="10">
        <f t="shared" si="628"/>
        <v>3</v>
      </c>
      <c r="AU2214" s="87">
        <f t="shared" si="629"/>
        <v>1.0101010101010102</v>
      </c>
      <c r="AV2214" s="19" t="s">
        <v>10527</v>
      </c>
    </row>
    <row r="2215" spans="3:48" ht="50.1" customHeight="1">
      <c r="C2215" s="5"/>
      <c r="D2215" s="64" t="s">
        <v>4354</v>
      </c>
      <c r="E2215" s="65" t="s">
        <v>5287</v>
      </c>
      <c r="F2215" s="67" t="s">
        <v>4355</v>
      </c>
      <c r="G2215" s="29">
        <v>20669</v>
      </c>
      <c r="H2215" s="13">
        <v>20594</v>
      </c>
      <c r="I2215" s="10">
        <f t="shared" si="612"/>
        <v>75</v>
      </c>
      <c r="J2215" s="87">
        <f t="shared" si="613"/>
        <v>0.3641837428377197</v>
      </c>
      <c r="K2215" s="29">
        <v>5830</v>
      </c>
      <c r="L2215" s="13">
        <v>5428</v>
      </c>
      <c r="M2215" s="10">
        <f t="shared" si="614"/>
        <v>402</v>
      </c>
      <c r="N2215" s="87">
        <f t="shared" si="615"/>
        <v>7.406042741341194</v>
      </c>
      <c r="O2215" s="29">
        <v>2566</v>
      </c>
      <c r="P2215" s="13">
        <v>2902</v>
      </c>
      <c r="Q2215" s="10">
        <f t="shared" si="616"/>
        <v>-336</v>
      </c>
      <c r="R2215" s="87">
        <f t="shared" si="617"/>
        <v>-11.578221915920055</v>
      </c>
      <c r="S2215" s="29">
        <v>12274</v>
      </c>
      <c r="T2215" s="13">
        <v>12264</v>
      </c>
      <c r="U2215" s="10">
        <f t="shared" si="618"/>
        <v>10</v>
      </c>
      <c r="V2215" s="87">
        <f t="shared" si="619"/>
        <v>8.1539465101108932E-2</v>
      </c>
      <c r="W2215" s="88" t="s">
        <v>7247</v>
      </c>
      <c r="X2215" s="89">
        <v>6311</v>
      </c>
      <c r="Y2215" s="89">
        <v>6331</v>
      </c>
      <c r="Z2215" s="10">
        <f t="shared" si="620"/>
        <v>-20</v>
      </c>
      <c r="AA2215" s="87">
        <f t="shared" si="621"/>
        <v>-0.31590586005370402</v>
      </c>
      <c r="AB2215" s="90" t="s">
        <v>7248</v>
      </c>
      <c r="AC2215" s="89">
        <v>3600</v>
      </c>
      <c r="AD2215" s="89">
        <v>3600</v>
      </c>
      <c r="AE2215" s="10">
        <f t="shared" si="622"/>
        <v>0</v>
      </c>
      <c r="AF2215" s="11">
        <f t="shared" si="623"/>
        <v>0</v>
      </c>
      <c r="AG2215" s="91" t="s">
        <v>5368</v>
      </c>
      <c r="AH2215" s="89">
        <v>1357</v>
      </c>
      <c r="AI2215" s="89">
        <v>1279</v>
      </c>
      <c r="AJ2215" s="10">
        <f t="shared" si="624"/>
        <v>78</v>
      </c>
      <c r="AK2215" s="87">
        <f t="shared" si="625"/>
        <v>6.0985144644253326</v>
      </c>
      <c r="AL2215" s="90" t="s">
        <v>7249</v>
      </c>
      <c r="AM2215" s="89">
        <v>500</v>
      </c>
      <c r="AN2215" s="89">
        <v>500</v>
      </c>
      <c r="AO2215" s="10">
        <f t="shared" si="626"/>
        <v>0</v>
      </c>
      <c r="AP2215" s="11">
        <f t="shared" si="627"/>
        <v>0</v>
      </c>
      <c r="AQ2215" s="91" t="s">
        <v>7250</v>
      </c>
      <c r="AR2215" s="89">
        <v>422</v>
      </c>
      <c r="AS2215" s="89">
        <v>424</v>
      </c>
      <c r="AT2215" s="10">
        <f t="shared" si="628"/>
        <v>-2</v>
      </c>
      <c r="AU2215" s="87">
        <f t="shared" si="629"/>
        <v>-0.47169811320754718</v>
      </c>
      <c r="AV2215" s="19" t="s">
        <v>10528</v>
      </c>
    </row>
    <row r="2216" spans="3:48" ht="50.1" customHeight="1">
      <c r="C2216" s="5"/>
      <c r="D2216" s="64" t="s">
        <v>4356</v>
      </c>
      <c r="E2216" s="65" t="s">
        <v>5287</v>
      </c>
      <c r="F2216" s="67" t="s">
        <v>4357</v>
      </c>
      <c r="G2216" s="29">
        <v>4914</v>
      </c>
      <c r="H2216" s="13">
        <v>5234</v>
      </c>
      <c r="I2216" s="10">
        <f t="shared" si="612"/>
        <v>-320</v>
      </c>
      <c r="J2216" s="87">
        <f t="shared" si="613"/>
        <v>-6.1138708444784102</v>
      </c>
      <c r="K2216" s="29">
        <v>3066</v>
      </c>
      <c r="L2216" s="13">
        <v>3264</v>
      </c>
      <c r="M2216" s="10">
        <f t="shared" si="614"/>
        <v>-198</v>
      </c>
      <c r="N2216" s="87">
        <f t="shared" si="615"/>
        <v>-6.0661764705882355</v>
      </c>
      <c r="O2216" s="29">
        <v>13</v>
      </c>
      <c r="P2216" s="13">
        <v>13</v>
      </c>
      <c r="Q2216" s="10">
        <f t="shared" si="616"/>
        <v>0</v>
      </c>
      <c r="R2216" s="87">
        <f t="shared" si="617"/>
        <v>0</v>
      </c>
      <c r="S2216" s="29">
        <v>1834</v>
      </c>
      <c r="T2216" s="13">
        <v>1957</v>
      </c>
      <c r="U2216" s="10">
        <f t="shared" si="618"/>
        <v>-123</v>
      </c>
      <c r="V2216" s="87">
        <f t="shared" si="619"/>
        <v>-6.2851303014818605</v>
      </c>
      <c r="W2216" s="88" t="s">
        <v>5339</v>
      </c>
      <c r="X2216" s="89">
        <v>1045</v>
      </c>
      <c r="Y2216" s="89">
        <v>1006</v>
      </c>
      <c r="Z2216" s="10">
        <f t="shared" si="620"/>
        <v>39</v>
      </c>
      <c r="AA2216" s="87">
        <f t="shared" si="621"/>
        <v>3.8767395626242549</v>
      </c>
      <c r="AB2216" s="90" t="s">
        <v>5335</v>
      </c>
      <c r="AC2216" s="89">
        <v>313</v>
      </c>
      <c r="AD2216" s="89">
        <v>473</v>
      </c>
      <c r="AE2216" s="10">
        <f t="shared" si="622"/>
        <v>-160</v>
      </c>
      <c r="AF2216" s="11">
        <f t="shared" si="623"/>
        <v>-33.826638477801268</v>
      </c>
      <c r="AG2216" s="91" t="s">
        <v>6734</v>
      </c>
      <c r="AH2216" s="89">
        <v>194</v>
      </c>
      <c r="AI2216" s="89">
        <v>202</v>
      </c>
      <c r="AJ2216" s="10">
        <f t="shared" si="624"/>
        <v>-8</v>
      </c>
      <c r="AK2216" s="87">
        <f t="shared" si="625"/>
        <v>-3.9603960396039604</v>
      </c>
      <c r="AL2216" s="90" t="s">
        <v>7251</v>
      </c>
      <c r="AM2216" s="89">
        <v>101</v>
      </c>
      <c r="AN2216" s="89">
        <v>101</v>
      </c>
      <c r="AO2216" s="10">
        <f t="shared" si="626"/>
        <v>0</v>
      </c>
      <c r="AP2216" s="11">
        <f t="shared" si="627"/>
        <v>0</v>
      </c>
      <c r="AQ2216" s="91" t="s">
        <v>7252</v>
      </c>
      <c r="AR2216" s="89">
        <v>69</v>
      </c>
      <c r="AS2216" s="89">
        <v>68</v>
      </c>
      <c r="AT2216" s="10">
        <f t="shared" si="628"/>
        <v>1</v>
      </c>
      <c r="AU2216" s="87">
        <f t="shared" si="629"/>
        <v>1.4705882352941175</v>
      </c>
      <c r="AV2216" s="19" t="s">
        <v>10529</v>
      </c>
    </row>
    <row r="2217" spans="3:48" ht="50.1" customHeight="1">
      <c r="C2217" s="5"/>
      <c r="D2217" s="64" t="s">
        <v>4358</v>
      </c>
      <c r="E2217" s="65" t="s">
        <v>5287</v>
      </c>
      <c r="F2217" s="67" t="s">
        <v>4359</v>
      </c>
      <c r="G2217" s="29">
        <v>5523</v>
      </c>
      <c r="H2217" s="13">
        <v>5601</v>
      </c>
      <c r="I2217" s="10">
        <f t="shared" si="612"/>
        <v>-78</v>
      </c>
      <c r="J2217" s="87">
        <f t="shared" si="613"/>
        <v>-1.3926084627745046</v>
      </c>
      <c r="K2217" s="29">
        <v>2607</v>
      </c>
      <c r="L2217" s="13">
        <v>2590</v>
      </c>
      <c r="M2217" s="10">
        <f t="shared" si="614"/>
        <v>17</v>
      </c>
      <c r="N2217" s="87">
        <f t="shared" si="615"/>
        <v>0.65637065637065639</v>
      </c>
      <c r="O2217" s="29">
        <v>42</v>
      </c>
      <c r="P2217" s="13">
        <v>42</v>
      </c>
      <c r="Q2217" s="10">
        <f t="shared" si="616"/>
        <v>0</v>
      </c>
      <c r="R2217" s="87">
        <f t="shared" si="617"/>
        <v>0</v>
      </c>
      <c r="S2217" s="29">
        <v>2874</v>
      </c>
      <c r="T2217" s="13">
        <v>2970</v>
      </c>
      <c r="U2217" s="10">
        <f t="shared" si="618"/>
        <v>-96</v>
      </c>
      <c r="V2217" s="87">
        <f t="shared" si="619"/>
        <v>-3.2323232323232323</v>
      </c>
      <c r="W2217" s="88" t="s">
        <v>10530</v>
      </c>
      <c r="X2217" s="89">
        <v>1186</v>
      </c>
      <c r="Y2217" s="89">
        <v>1122</v>
      </c>
      <c r="Z2217" s="10">
        <f t="shared" si="620"/>
        <v>64</v>
      </c>
      <c r="AA2217" s="87">
        <f t="shared" si="621"/>
        <v>5.7040998217468806</v>
      </c>
      <c r="AB2217" s="90" t="s">
        <v>7253</v>
      </c>
      <c r="AC2217" s="89">
        <v>930</v>
      </c>
      <c r="AD2217" s="89">
        <v>814</v>
      </c>
      <c r="AE2217" s="10">
        <f t="shared" si="622"/>
        <v>116</v>
      </c>
      <c r="AF2217" s="11">
        <f t="shared" si="623"/>
        <v>14.250614250614252</v>
      </c>
      <c r="AG2217" s="91" t="s">
        <v>6025</v>
      </c>
      <c r="AH2217" s="89">
        <v>749</v>
      </c>
      <c r="AI2217" s="89">
        <v>891</v>
      </c>
      <c r="AJ2217" s="10">
        <f t="shared" si="624"/>
        <v>-142</v>
      </c>
      <c r="AK2217" s="87">
        <f t="shared" si="625"/>
        <v>-15.937149270482603</v>
      </c>
      <c r="AL2217" s="90" t="s">
        <v>5438</v>
      </c>
      <c r="AM2217" s="89">
        <v>8</v>
      </c>
      <c r="AN2217" s="89">
        <v>3</v>
      </c>
      <c r="AO2217" s="10">
        <f t="shared" si="626"/>
        <v>5</v>
      </c>
      <c r="AP2217" s="11">
        <f t="shared" si="627"/>
        <v>166.66666666666669</v>
      </c>
      <c r="AQ2217" s="91" t="s">
        <v>11071</v>
      </c>
      <c r="AR2217" s="89" t="s">
        <v>5344</v>
      </c>
      <c r="AS2217" s="89" t="s">
        <v>5344</v>
      </c>
      <c r="AT2217" s="10" t="str">
        <f t="shared" si="628"/>
        <v>-</v>
      </c>
      <c r="AU2217" s="87" t="str">
        <f t="shared" si="629"/>
        <v>-</v>
      </c>
      <c r="AV2217" s="19" t="s">
        <v>10531</v>
      </c>
    </row>
    <row r="2218" spans="3:48" ht="50.1" customHeight="1">
      <c r="C2218" s="5"/>
      <c r="D2218" s="64" t="s">
        <v>4360</v>
      </c>
      <c r="E2218" s="65" t="s">
        <v>5287</v>
      </c>
      <c r="F2218" s="67" t="s">
        <v>4361</v>
      </c>
      <c r="G2218" s="29">
        <v>9886</v>
      </c>
      <c r="H2218" s="13">
        <v>9905</v>
      </c>
      <c r="I2218" s="10">
        <f t="shared" si="612"/>
        <v>-19</v>
      </c>
      <c r="J2218" s="87">
        <f t="shared" si="613"/>
        <v>-0.19182231196365471</v>
      </c>
      <c r="K2218" s="29">
        <v>2808</v>
      </c>
      <c r="L2218" s="13">
        <v>2770</v>
      </c>
      <c r="M2218" s="10">
        <f t="shared" si="614"/>
        <v>38</v>
      </c>
      <c r="N2218" s="87">
        <f t="shared" si="615"/>
        <v>1.371841155234657</v>
      </c>
      <c r="O2218" s="29">
        <v>614</v>
      </c>
      <c r="P2218" s="13">
        <v>605</v>
      </c>
      <c r="Q2218" s="10">
        <f t="shared" si="616"/>
        <v>9</v>
      </c>
      <c r="R2218" s="87">
        <f t="shared" si="617"/>
        <v>1.4876033057851239</v>
      </c>
      <c r="S2218" s="29">
        <v>6464</v>
      </c>
      <c r="T2218" s="13">
        <v>6530</v>
      </c>
      <c r="U2218" s="10">
        <f t="shared" si="618"/>
        <v>-66</v>
      </c>
      <c r="V2218" s="87">
        <f t="shared" si="619"/>
        <v>-1.010719754977029</v>
      </c>
      <c r="W2218" s="88" t="s">
        <v>5642</v>
      </c>
      <c r="X2218" s="89">
        <v>3456</v>
      </c>
      <c r="Y2218" s="89">
        <v>3408</v>
      </c>
      <c r="Z2218" s="10">
        <f t="shared" si="620"/>
        <v>48</v>
      </c>
      <c r="AA2218" s="87">
        <f t="shared" si="621"/>
        <v>1.4084507042253522</v>
      </c>
      <c r="AB2218" s="90" t="s">
        <v>5557</v>
      </c>
      <c r="AC2218" s="89">
        <v>1376</v>
      </c>
      <c r="AD2218" s="89">
        <v>1586</v>
      </c>
      <c r="AE2218" s="10">
        <f t="shared" si="622"/>
        <v>-210</v>
      </c>
      <c r="AF2218" s="11">
        <f t="shared" si="623"/>
        <v>-13.240857503152585</v>
      </c>
      <c r="AG2218" s="91" t="s">
        <v>7254</v>
      </c>
      <c r="AH2218" s="89">
        <v>985</v>
      </c>
      <c r="AI2218" s="89">
        <v>1107</v>
      </c>
      <c r="AJ2218" s="10">
        <f t="shared" si="624"/>
        <v>-122</v>
      </c>
      <c r="AK2218" s="87">
        <f t="shared" si="625"/>
        <v>-11.020776874435411</v>
      </c>
      <c r="AL2218" s="90" t="s">
        <v>5412</v>
      </c>
      <c r="AM2218" s="89">
        <v>438</v>
      </c>
      <c r="AN2218" s="89">
        <v>225</v>
      </c>
      <c r="AO2218" s="10">
        <f t="shared" si="626"/>
        <v>213</v>
      </c>
      <c r="AP2218" s="11">
        <f t="shared" si="627"/>
        <v>94.666666666666671</v>
      </c>
      <c r="AQ2218" s="91" t="s">
        <v>5444</v>
      </c>
      <c r="AR2218" s="89">
        <v>200</v>
      </c>
      <c r="AS2218" s="89">
        <v>200</v>
      </c>
      <c r="AT2218" s="10">
        <f t="shared" si="628"/>
        <v>0</v>
      </c>
      <c r="AU2218" s="87">
        <f t="shared" si="629"/>
        <v>0</v>
      </c>
      <c r="AV2218" s="19" t="s">
        <v>10532</v>
      </c>
    </row>
    <row r="2219" spans="3:48" ht="50.1" customHeight="1">
      <c r="C2219" s="5"/>
      <c r="D2219" s="64" t="s">
        <v>4362</v>
      </c>
      <c r="E2219" s="65" t="s">
        <v>5287</v>
      </c>
      <c r="F2219" s="67" t="s">
        <v>4363</v>
      </c>
      <c r="G2219" s="29">
        <v>11960</v>
      </c>
      <c r="H2219" s="13">
        <v>11586</v>
      </c>
      <c r="I2219" s="10">
        <f t="shared" si="612"/>
        <v>374</v>
      </c>
      <c r="J2219" s="87">
        <f t="shared" si="613"/>
        <v>3.228033833937511</v>
      </c>
      <c r="K2219" s="29">
        <v>5539</v>
      </c>
      <c r="L2219" s="13">
        <v>5346</v>
      </c>
      <c r="M2219" s="10">
        <f t="shared" si="614"/>
        <v>193</v>
      </c>
      <c r="N2219" s="87">
        <f t="shared" si="615"/>
        <v>3.6101758323980548</v>
      </c>
      <c r="O2219" s="29">
        <v>763</v>
      </c>
      <c r="P2219" s="13">
        <v>754</v>
      </c>
      <c r="Q2219" s="10">
        <f t="shared" si="616"/>
        <v>9</v>
      </c>
      <c r="R2219" s="87">
        <f t="shared" si="617"/>
        <v>1.1936339522546418</v>
      </c>
      <c r="S2219" s="29">
        <v>5658</v>
      </c>
      <c r="T2219" s="13">
        <v>5485</v>
      </c>
      <c r="U2219" s="10">
        <f t="shared" si="618"/>
        <v>173</v>
      </c>
      <c r="V2219" s="87">
        <f t="shared" si="619"/>
        <v>3.1540565177757522</v>
      </c>
      <c r="W2219" s="88" t="s">
        <v>5378</v>
      </c>
      <c r="X2219" s="89">
        <v>1588</v>
      </c>
      <c r="Y2219" s="89">
        <v>1450</v>
      </c>
      <c r="Z2219" s="10">
        <f t="shared" si="620"/>
        <v>138</v>
      </c>
      <c r="AA2219" s="87">
        <f t="shared" si="621"/>
        <v>9.5172413793103434</v>
      </c>
      <c r="AB2219" s="90" t="s">
        <v>5423</v>
      </c>
      <c r="AC2219" s="89">
        <v>1359</v>
      </c>
      <c r="AD2219" s="89">
        <v>1345</v>
      </c>
      <c r="AE2219" s="10">
        <f t="shared" si="622"/>
        <v>14</v>
      </c>
      <c r="AF2219" s="11">
        <f t="shared" si="623"/>
        <v>1.0408921933085502</v>
      </c>
      <c r="AG2219" s="91" t="s">
        <v>5389</v>
      </c>
      <c r="AH2219" s="89">
        <v>961</v>
      </c>
      <c r="AI2219" s="89">
        <v>819</v>
      </c>
      <c r="AJ2219" s="10">
        <f t="shared" si="624"/>
        <v>142</v>
      </c>
      <c r="AK2219" s="87">
        <f t="shared" si="625"/>
        <v>17.338217338217337</v>
      </c>
      <c r="AL2219" s="90" t="s">
        <v>5335</v>
      </c>
      <c r="AM2219" s="89">
        <v>557</v>
      </c>
      <c r="AN2219" s="89">
        <v>557</v>
      </c>
      <c r="AO2219" s="10">
        <f t="shared" si="626"/>
        <v>0</v>
      </c>
      <c r="AP2219" s="11">
        <f t="shared" si="627"/>
        <v>0</v>
      </c>
      <c r="AQ2219" s="91" t="s">
        <v>5404</v>
      </c>
      <c r="AR2219" s="89">
        <v>361</v>
      </c>
      <c r="AS2219" s="89">
        <v>362</v>
      </c>
      <c r="AT2219" s="10">
        <f t="shared" si="628"/>
        <v>-1</v>
      </c>
      <c r="AU2219" s="87">
        <f t="shared" si="629"/>
        <v>-0.27624309392265189</v>
      </c>
      <c r="AV2219" s="17" t="s">
        <v>10533</v>
      </c>
    </row>
    <row r="2220" spans="3:48" ht="50.1" customHeight="1">
      <c r="C2220" s="5"/>
      <c r="D2220" s="64" t="s">
        <v>4364</v>
      </c>
      <c r="E2220" s="65" t="s">
        <v>5287</v>
      </c>
      <c r="F2220" s="67" t="s">
        <v>4365</v>
      </c>
      <c r="G2220" s="29">
        <v>13075</v>
      </c>
      <c r="H2220" s="13">
        <v>12668</v>
      </c>
      <c r="I2220" s="10">
        <f t="shared" si="612"/>
        <v>407</v>
      </c>
      <c r="J2220" s="87">
        <f t="shared" si="613"/>
        <v>3.2128197031891381</v>
      </c>
      <c r="K2220" s="29">
        <v>3621</v>
      </c>
      <c r="L2220" s="13">
        <v>3620</v>
      </c>
      <c r="M2220" s="10">
        <f t="shared" si="614"/>
        <v>1</v>
      </c>
      <c r="N2220" s="87">
        <f t="shared" si="615"/>
        <v>2.7624309392265196E-2</v>
      </c>
      <c r="O2220" s="29">
        <v>381</v>
      </c>
      <c r="P2220" s="13">
        <v>381</v>
      </c>
      <c r="Q2220" s="10">
        <f t="shared" si="616"/>
        <v>0</v>
      </c>
      <c r="R2220" s="87">
        <f t="shared" si="617"/>
        <v>0</v>
      </c>
      <c r="S2220" s="29">
        <v>9073</v>
      </c>
      <c r="T2220" s="13">
        <v>8667</v>
      </c>
      <c r="U2220" s="10">
        <f t="shared" si="618"/>
        <v>406</v>
      </c>
      <c r="V2220" s="87">
        <f t="shared" si="619"/>
        <v>4.6844352140302297</v>
      </c>
      <c r="W2220" s="88" t="s">
        <v>6010</v>
      </c>
      <c r="X2220" s="89">
        <v>3898</v>
      </c>
      <c r="Y2220" s="89">
        <v>3469</v>
      </c>
      <c r="Z2220" s="10">
        <f t="shared" si="620"/>
        <v>429</v>
      </c>
      <c r="AA2220" s="87">
        <f t="shared" si="621"/>
        <v>12.366676275583742</v>
      </c>
      <c r="AB2220" s="90" t="s">
        <v>5389</v>
      </c>
      <c r="AC2220" s="89">
        <v>1364</v>
      </c>
      <c r="AD2220" s="89">
        <v>1363</v>
      </c>
      <c r="AE2220" s="10">
        <f t="shared" si="622"/>
        <v>1</v>
      </c>
      <c r="AF2220" s="11">
        <f t="shared" si="623"/>
        <v>7.3367571533382248E-2</v>
      </c>
      <c r="AG2220" s="91" t="s">
        <v>7255</v>
      </c>
      <c r="AH2220" s="89">
        <v>1281</v>
      </c>
      <c r="AI2220" s="89">
        <v>1324</v>
      </c>
      <c r="AJ2220" s="10">
        <f t="shared" si="624"/>
        <v>-43</v>
      </c>
      <c r="AK2220" s="87">
        <f t="shared" si="625"/>
        <v>-3.2477341389728096</v>
      </c>
      <c r="AL2220" s="90" t="s">
        <v>7256</v>
      </c>
      <c r="AM2220" s="89">
        <v>823</v>
      </c>
      <c r="AN2220" s="89">
        <v>829</v>
      </c>
      <c r="AO2220" s="10">
        <f t="shared" si="626"/>
        <v>-6</v>
      </c>
      <c r="AP2220" s="11">
        <f t="shared" si="627"/>
        <v>-0.72376357056694818</v>
      </c>
      <c r="AQ2220" s="91" t="s">
        <v>7257</v>
      </c>
      <c r="AR2220" s="89">
        <v>610</v>
      </c>
      <c r="AS2220" s="89">
        <v>538</v>
      </c>
      <c r="AT2220" s="10">
        <f t="shared" si="628"/>
        <v>72</v>
      </c>
      <c r="AU2220" s="87">
        <f t="shared" si="629"/>
        <v>13.382899628252787</v>
      </c>
      <c r="AV2220" s="17" t="s">
        <v>10534</v>
      </c>
    </row>
    <row r="2221" spans="3:48" ht="50.1" customHeight="1">
      <c r="C2221" s="5"/>
      <c r="D2221" s="64" t="s">
        <v>4366</v>
      </c>
      <c r="E2221" s="65" t="s">
        <v>5287</v>
      </c>
      <c r="F2221" s="67" t="s">
        <v>4367</v>
      </c>
      <c r="G2221" s="29">
        <v>12560</v>
      </c>
      <c r="H2221" s="13">
        <v>12663</v>
      </c>
      <c r="I2221" s="10">
        <f t="shared" si="612"/>
        <v>-103</v>
      </c>
      <c r="J2221" s="87">
        <f t="shared" si="613"/>
        <v>-0.81339335070678354</v>
      </c>
      <c r="K2221" s="29">
        <v>3199</v>
      </c>
      <c r="L2221" s="13">
        <v>3195</v>
      </c>
      <c r="M2221" s="10">
        <f t="shared" si="614"/>
        <v>4</v>
      </c>
      <c r="N2221" s="87">
        <f t="shared" si="615"/>
        <v>0.12519561815336464</v>
      </c>
      <c r="O2221" s="29">
        <v>1908</v>
      </c>
      <c r="P2221" s="13">
        <v>1777</v>
      </c>
      <c r="Q2221" s="10">
        <f t="shared" si="616"/>
        <v>131</v>
      </c>
      <c r="R2221" s="87">
        <f t="shared" si="617"/>
        <v>7.3719752391671358</v>
      </c>
      <c r="S2221" s="29">
        <v>7453</v>
      </c>
      <c r="T2221" s="13">
        <v>7691</v>
      </c>
      <c r="U2221" s="10">
        <f t="shared" si="618"/>
        <v>-238</v>
      </c>
      <c r="V2221" s="87">
        <f t="shared" si="619"/>
        <v>-3.0945260694318031</v>
      </c>
      <c r="W2221" s="88" t="s">
        <v>7258</v>
      </c>
      <c r="X2221" s="89">
        <v>4306</v>
      </c>
      <c r="Y2221" s="89">
        <v>4313</v>
      </c>
      <c r="Z2221" s="10">
        <f t="shared" si="620"/>
        <v>-7</v>
      </c>
      <c r="AA2221" s="87">
        <f t="shared" si="621"/>
        <v>-0.1623000231857176</v>
      </c>
      <c r="AB2221" s="90" t="s">
        <v>5389</v>
      </c>
      <c r="AC2221" s="89">
        <v>2147</v>
      </c>
      <c r="AD2221" s="89">
        <v>2373</v>
      </c>
      <c r="AE2221" s="10">
        <f t="shared" si="622"/>
        <v>-226</v>
      </c>
      <c r="AF2221" s="11">
        <f t="shared" si="623"/>
        <v>-9.5238095238095237</v>
      </c>
      <c r="AG2221" s="91" t="s">
        <v>6976</v>
      </c>
      <c r="AH2221" s="89">
        <v>399</v>
      </c>
      <c r="AI2221" s="89">
        <v>429</v>
      </c>
      <c r="AJ2221" s="10">
        <f t="shared" si="624"/>
        <v>-30</v>
      </c>
      <c r="AK2221" s="87">
        <f t="shared" si="625"/>
        <v>-6.9930069930069934</v>
      </c>
      <c r="AL2221" s="90" t="s">
        <v>7259</v>
      </c>
      <c r="AM2221" s="89">
        <v>146</v>
      </c>
      <c r="AN2221" s="89">
        <v>157</v>
      </c>
      <c r="AO2221" s="10">
        <f t="shared" si="626"/>
        <v>-11</v>
      </c>
      <c r="AP2221" s="11">
        <f t="shared" si="627"/>
        <v>-7.0063694267515926</v>
      </c>
      <c r="AQ2221" s="91" t="s">
        <v>7260</v>
      </c>
      <c r="AR2221" s="89">
        <v>91</v>
      </c>
      <c r="AS2221" s="89">
        <v>91</v>
      </c>
      <c r="AT2221" s="10">
        <f t="shared" si="628"/>
        <v>0</v>
      </c>
      <c r="AU2221" s="87">
        <f t="shared" si="629"/>
        <v>0</v>
      </c>
      <c r="AV2221" s="17" t="s">
        <v>10535</v>
      </c>
    </row>
    <row r="2222" spans="3:48" ht="50.1" customHeight="1">
      <c r="C2222" s="5"/>
      <c r="D2222" s="64" t="s">
        <v>4368</v>
      </c>
      <c r="E2222" s="65" t="s">
        <v>5287</v>
      </c>
      <c r="F2222" s="67" t="s">
        <v>4369</v>
      </c>
      <c r="G2222" s="29">
        <v>17896</v>
      </c>
      <c r="H2222" s="13">
        <v>17092</v>
      </c>
      <c r="I2222" s="10">
        <f t="shared" si="612"/>
        <v>804</v>
      </c>
      <c r="J2222" s="87">
        <f t="shared" si="613"/>
        <v>4.70395506669787</v>
      </c>
      <c r="K2222" s="29">
        <v>4312</v>
      </c>
      <c r="L2222" s="13">
        <v>4041</v>
      </c>
      <c r="M2222" s="10">
        <f t="shared" si="614"/>
        <v>271</v>
      </c>
      <c r="N2222" s="87">
        <f t="shared" si="615"/>
        <v>6.7062608265280872</v>
      </c>
      <c r="O2222" s="29">
        <v>2802</v>
      </c>
      <c r="P2222" s="13">
        <v>2792</v>
      </c>
      <c r="Q2222" s="10">
        <f t="shared" si="616"/>
        <v>10</v>
      </c>
      <c r="R2222" s="87">
        <f t="shared" si="617"/>
        <v>0.35816618911174786</v>
      </c>
      <c r="S2222" s="29">
        <v>10781</v>
      </c>
      <c r="T2222" s="13">
        <v>10260</v>
      </c>
      <c r="U2222" s="10">
        <f t="shared" si="618"/>
        <v>521</v>
      </c>
      <c r="V2222" s="87">
        <f t="shared" si="619"/>
        <v>5.0779727095516574</v>
      </c>
      <c r="W2222" s="88" t="s">
        <v>5389</v>
      </c>
      <c r="X2222" s="89">
        <v>2880</v>
      </c>
      <c r="Y2222" s="89">
        <v>2346</v>
      </c>
      <c r="Z2222" s="10">
        <f t="shared" si="620"/>
        <v>534</v>
      </c>
      <c r="AA2222" s="87">
        <f t="shared" si="621"/>
        <v>22.762148337595907</v>
      </c>
      <c r="AB2222" s="90" t="s">
        <v>5378</v>
      </c>
      <c r="AC2222" s="89">
        <v>2644</v>
      </c>
      <c r="AD2222" s="89">
        <v>2140</v>
      </c>
      <c r="AE2222" s="10">
        <f t="shared" si="622"/>
        <v>504</v>
      </c>
      <c r="AF2222" s="11">
        <f t="shared" si="623"/>
        <v>23.551401869158877</v>
      </c>
      <c r="AG2222" s="91" t="s">
        <v>5607</v>
      </c>
      <c r="AH2222" s="89">
        <v>2102</v>
      </c>
      <c r="AI2222" s="89">
        <v>2139</v>
      </c>
      <c r="AJ2222" s="10">
        <f t="shared" si="624"/>
        <v>-37</v>
      </c>
      <c r="AK2222" s="87">
        <f t="shared" si="625"/>
        <v>-1.729780271154745</v>
      </c>
      <c r="AL2222" s="90" t="s">
        <v>7261</v>
      </c>
      <c r="AM2222" s="89">
        <v>773</v>
      </c>
      <c r="AN2222" s="89">
        <v>1261</v>
      </c>
      <c r="AO2222" s="10">
        <f t="shared" si="626"/>
        <v>-488</v>
      </c>
      <c r="AP2222" s="11">
        <f t="shared" si="627"/>
        <v>-38.6994448850119</v>
      </c>
      <c r="AQ2222" s="91" t="s">
        <v>7085</v>
      </c>
      <c r="AR2222" s="89">
        <v>700</v>
      </c>
      <c r="AS2222" s="89">
        <v>731</v>
      </c>
      <c r="AT2222" s="10">
        <f t="shared" si="628"/>
        <v>-31</v>
      </c>
      <c r="AU2222" s="87">
        <f t="shared" si="629"/>
        <v>-4.2407660738714092</v>
      </c>
      <c r="AV2222" s="17" t="s">
        <v>10536</v>
      </c>
    </row>
    <row r="2223" spans="3:48" ht="50.1" customHeight="1">
      <c r="C2223" s="5"/>
      <c r="D2223" s="64" t="s">
        <v>4370</v>
      </c>
      <c r="E2223" s="65" t="s">
        <v>5287</v>
      </c>
      <c r="F2223" s="67" t="s">
        <v>4371</v>
      </c>
      <c r="G2223" s="29">
        <v>9326</v>
      </c>
      <c r="H2223" s="13">
        <v>9284</v>
      </c>
      <c r="I2223" s="10">
        <f t="shared" si="612"/>
        <v>42</v>
      </c>
      <c r="J2223" s="87">
        <f t="shared" si="613"/>
        <v>0.45239121068504951</v>
      </c>
      <c r="K2223" s="29">
        <v>4110</v>
      </c>
      <c r="L2223" s="13">
        <v>4548</v>
      </c>
      <c r="M2223" s="10">
        <f t="shared" si="614"/>
        <v>-438</v>
      </c>
      <c r="N2223" s="87">
        <f t="shared" si="615"/>
        <v>-9.630606860158311</v>
      </c>
      <c r="O2223" s="29">
        <v>1185</v>
      </c>
      <c r="P2223" s="13">
        <v>1135</v>
      </c>
      <c r="Q2223" s="10">
        <f t="shared" si="616"/>
        <v>50</v>
      </c>
      <c r="R2223" s="87">
        <f t="shared" si="617"/>
        <v>4.4052863436123353</v>
      </c>
      <c r="S2223" s="29">
        <v>4031</v>
      </c>
      <c r="T2223" s="13">
        <v>3601</v>
      </c>
      <c r="U2223" s="10">
        <f t="shared" si="618"/>
        <v>430</v>
      </c>
      <c r="V2223" s="87">
        <f t="shared" si="619"/>
        <v>11.941127464593167</v>
      </c>
      <c r="W2223" s="88" t="s">
        <v>10537</v>
      </c>
      <c r="X2223" s="89">
        <v>940</v>
      </c>
      <c r="Y2223" s="89" t="s">
        <v>5344</v>
      </c>
      <c r="Z2223" s="10" t="str">
        <f t="shared" si="620"/>
        <v>-</v>
      </c>
      <c r="AA2223" s="87" t="str">
        <f t="shared" si="621"/>
        <v>-</v>
      </c>
      <c r="AB2223" s="90" t="s">
        <v>5383</v>
      </c>
      <c r="AC2223" s="89">
        <v>622</v>
      </c>
      <c r="AD2223" s="89">
        <v>717</v>
      </c>
      <c r="AE2223" s="10">
        <f t="shared" si="622"/>
        <v>-95</v>
      </c>
      <c r="AF2223" s="11">
        <f t="shared" si="623"/>
        <v>-13.249651324965134</v>
      </c>
      <c r="AG2223" s="91" t="s">
        <v>5607</v>
      </c>
      <c r="AH2223" s="89">
        <v>438</v>
      </c>
      <c r="AI2223" s="89">
        <v>641</v>
      </c>
      <c r="AJ2223" s="10">
        <f t="shared" si="624"/>
        <v>-203</v>
      </c>
      <c r="AK2223" s="87">
        <f t="shared" si="625"/>
        <v>-31.669266770670827</v>
      </c>
      <c r="AL2223" s="90" t="s">
        <v>6199</v>
      </c>
      <c r="AM2223" s="89">
        <v>429</v>
      </c>
      <c r="AN2223" s="89">
        <v>429</v>
      </c>
      <c r="AO2223" s="10">
        <f t="shared" si="626"/>
        <v>0</v>
      </c>
      <c r="AP2223" s="11">
        <f t="shared" si="627"/>
        <v>0</v>
      </c>
      <c r="AQ2223" s="91" t="s">
        <v>5875</v>
      </c>
      <c r="AR2223" s="89">
        <v>416</v>
      </c>
      <c r="AS2223" s="89">
        <v>416</v>
      </c>
      <c r="AT2223" s="10">
        <f t="shared" si="628"/>
        <v>0</v>
      </c>
      <c r="AU2223" s="87">
        <f t="shared" si="629"/>
        <v>0</v>
      </c>
      <c r="AV2223" s="17" t="s">
        <v>10538</v>
      </c>
    </row>
    <row r="2224" spans="3:48" ht="50.1" customHeight="1">
      <c r="C2224" s="5"/>
      <c r="D2224" s="64" t="s">
        <v>4372</v>
      </c>
      <c r="E2224" s="65" t="s">
        <v>5287</v>
      </c>
      <c r="F2224" s="67" t="s">
        <v>4373</v>
      </c>
      <c r="G2224" s="29">
        <v>11559</v>
      </c>
      <c r="H2224" s="13">
        <v>10603</v>
      </c>
      <c r="I2224" s="10">
        <f t="shared" si="612"/>
        <v>956</v>
      </c>
      <c r="J2224" s="87">
        <f t="shared" si="613"/>
        <v>9.0163161369423754</v>
      </c>
      <c r="K2224" s="29">
        <v>5812</v>
      </c>
      <c r="L2224" s="13">
        <v>5687</v>
      </c>
      <c r="M2224" s="10">
        <f t="shared" si="614"/>
        <v>125</v>
      </c>
      <c r="N2224" s="87">
        <f t="shared" si="615"/>
        <v>2.1979954281695093</v>
      </c>
      <c r="O2224" s="29">
        <v>316</v>
      </c>
      <c r="P2224" s="13">
        <v>301</v>
      </c>
      <c r="Q2224" s="10">
        <f t="shared" si="616"/>
        <v>15</v>
      </c>
      <c r="R2224" s="87">
        <f t="shared" si="617"/>
        <v>4.9833887043189371</v>
      </c>
      <c r="S2224" s="29">
        <v>5432</v>
      </c>
      <c r="T2224" s="13">
        <v>4615</v>
      </c>
      <c r="U2224" s="10">
        <f t="shared" si="618"/>
        <v>817</v>
      </c>
      <c r="V2224" s="87">
        <f t="shared" si="619"/>
        <v>17.703141928494041</v>
      </c>
      <c r="W2224" s="88" t="s">
        <v>7262</v>
      </c>
      <c r="X2224" s="89">
        <v>3713</v>
      </c>
      <c r="Y2224" s="89">
        <v>3693</v>
      </c>
      <c r="Z2224" s="10">
        <f t="shared" si="620"/>
        <v>20</v>
      </c>
      <c r="AA2224" s="87">
        <f t="shared" si="621"/>
        <v>0.54156512320606554</v>
      </c>
      <c r="AB2224" s="90" t="s">
        <v>5403</v>
      </c>
      <c r="AC2224" s="89">
        <v>1510</v>
      </c>
      <c r="AD2224" s="89">
        <v>747</v>
      </c>
      <c r="AE2224" s="10">
        <f t="shared" si="622"/>
        <v>763</v>
      </c>
      <c r="AF2224" s="11">
        <f t="shared" si="623"/>
        <v>102.14190093708166</v>
      </c>
      <c r="AG2224" s="91" t="s">
        <v>7264</v>
      </c>
      <c r="AH2224" s="89">
        <v>67</v>
      </c>
      <c r="AI2224" s="89">
        <v>48</v>
      </c>
      <c r="AJ2224" s="10">
        <f t="shared" si="624"/>
        <v>19</v>
      </c>
      <c r="AK2224" s="87">
        <f t="shared" si="625"/>
        <v>39.583333333333329</v>
      </c>
      <c r="AL2224" s="90" t="s">
        <v>7263</v>
      </c>
      <c r="AM2224" s="89">
        <v>55</v>
      </c>
      <c r="AN2224" s="89">
        <v>49</v>
      </c>
      <c r="AO2224" s="10">
        <f t="shared" si="626"/>
        <v>6</v>
      </c>
      <c r="AP2224" s="11">
        <f t="shared" si="627"/>
        <v>12.244897959183673</v>
      </c>
      <c r="AQ2224" s="91" t="s">
        <v>7265</v>
      </c>
      <c r="AR2224" s="89">
        <v>37</v>
      </c>
      <c r="AS2224" s="89">
        <v>38</v>
      </c>
      <c r="AT2224" s="10">
        <f t="shared" si="628"/>
        <v>-1</v>
      </c>
      <c r="AU2224" s="87">
        <f t="shared" si="629"/>
        <v>-2.6315789473684208</v>
      </c>
      <c r="AV2224" s="17" t="s">
        <v>10539</v>
      </c>
    </row>
    <row r="2225" spans="3:48" ht="50.1" customHeight="1">
      <c r="C2225" s="5"/>
      <c r="D2225" s="64" t="s">
        <v>5237</v>
      </c>
      <c r="E2225" s="65" t="s">
        <v>5287</v>
      </c>
      <c r="F2225" s="67" t="s">
        <v>5238</v>
      </c>
      <c r="G2225" s="29">
        <v>7215</v>
      </c>
      <c r="H2225" s="13">
        <v>8388</v>
      </c>
      <c r="I2225" s="10">
        <f t="shared" si="612"/>
        <v>-1173</v>
      </c>
      <c r="J2225" s="87">
        <f t="shared" si="613"/>
        <v>-13.984263233190273</v>
      </c>
      <c r="K2225" s="29">
        <v>1345</v>
      </c>
      <c r="L2225" s="13">
        <v>1664</v>
      </c>
      <c r="M2225" s="10">
        <f t="shared" si="614"/>
        <v>-319</v>
      </c>
      <c r="N2225" s="87">
        <f t="shared" si="615"/>
        <v>-19.170673076923077</v>
      </c>
      <c r="O2225" s="29">
        <v>1347</v>
      </c>
      <c r="P2225" s="13">
        <v>1526</v>
      </c>
      <c r="Q2225" s="10">
        <f t="shared" si="616"/>
        <v>-179</v>
      </c>
      <c r="R2225" s="87">
        <f t="shared" si="617"/>
        <v>-11.730013106159895</v>
      </c>
      <c r="S2225" s="29">
        <v>4522</v>
      </c>
      <c r="T2225" s="13">
        <v>5198</v>
      </c>
      <c r="U2225" s="10">
        <f t="shared" si="618"/>
        <v>-676</v>
      </c>
      <c r="V2225" s="87">
        <f t="shared" si="619"/>
        <v>-13.005001923816852</v>
      </c>
      <c r="W2225" s="88" t="s">
        <v>7266</v>
      </c>
      <c r="X2225" s="89">
        <v>1532</v>
      </c>
      <c r="Y2225" s="89">
        <v>1562</v>
      </c>
      <c r="Z2225" s="10">
        <f t="shared" si="620"/>
        <v>-30</v>
      </c>
      <c r="AA2225" s="87">
        <f t="shared" si="621"/>
        <v>-1.9206145966709345</v>
      </c>
      <c r="AB2225" s="90" t="s">
        <v>5378</v>
      </c>
      <c r="AC2225" s="89">
        <v>912</v>
      </c>
      <c r="AD2225" s="89">
        <v>1302</v>
      </c>
      <c r="AE2225" s="10">
        <f t="shared" si="622"/>
        <v>-390</v>
      </c>
      <c r="AF2225" s="11">
        <f t="shared" si="623"/>
        <v>-29.953917050691242</v>
      </c>
      <c r="AG2225" s="91" t="s">
        <v>5403</v>
      </c>
      <c r="AH2225" s="89">
        <v>597</v>
      </c>
      <c r="AI2225" s="89">
        <v>833</v>
      </c>
      <c r="AJ2225" s="10">
        <f t="shared" si="624"/>
        <v>-236</v>
      </c>
      <c r="AK2225" s="87">
        <f t="shared" si="625"/>
        <v>-28.331332533013203</v>
      </c>
      <c r="AL2225" s="90" t="s">
        <v>7267</v>
      </c>
      <c r="AM2225" s="89">
        <v>463</v>
      </c>
      <c r="AN2225" s="89">
        <v>473</v>
      </c>
      <c r="AO2225" s="10">
        <f t="shared" si="626"/>
        <v>-10</v>
      </c>
      <c r="AP2225" s="11">
        <f t="shared" si="627"/>
        <v>-2.1141649048625792</v>
      </c>
      <c r="AQ2225" s="91" t="s">
        <v>6499</v>
      </c>
      <c r="AR2225" s="89">
        <v>390</v>
      </c>
      <c r="AS2225" s="89">
        <v>399</v>
      </c>
      <c r="AT2225" s="10">
        <f t="shared" si="628"/>
        <v>-9</v>
      </c>
      <c r="AU2225" s="87">
        <f t="shared" si="629"/>
        <v>-2.2556390977443606</v>
      </c>
      <c r="AV2225" s="17" t="s">
        <v>10540</v>
      </c>
    </row>
    <row r="2226" spans="3:48" ht="50.1" customHeight="1">
      <c r="C2226" s="5"/>
      <c r="D2226" s="64" t="s">
        <v>4374</v>
      </c>
      <c r="E2226" s="65" t="s">
        <v>5287</v>
      </c>
      <c r="F2226" s="67" t="s">
        <v>4375</v>
      </c>
      <c r="G2226" s="29">
        <v>2205</v>
      </c>
      <c r="H2226" s="13">
        <v>2148</v>
      </c>
      <c r="I2226" s="10">
        <f t="shared" si="612"/>
        <v>57</v>
      </c>
      <c r="J2226" s="87">
        <f t="shared" si="613"/>
        <v>2.6536312849162011</v>
      </c>
      <c r="K2226" s="29">
        <v>1543</v>
      </c>
      <c r="L2226" s="13">
        <v>1468</v>
      </c>
      <c r="M2226" s="10">
        <f t="shared" si="614"/>
        <v>75</v>
      </c>
      <c r="N2226" s="87">
        <f t="shared" si="615"/>
        <v>5.1089918256130789</v>
      </c>
      <c r="O2226" s="29">
        <v>0</v>
      </c>
      <c r="P2226" s="13">
        <v>0</v>
      </c>
      <c r="Q2226" s="10" t="str">
        <f t="shared" si="616"/>
        <v>-</v>
      </c>
      <c r="R2226" s="87" t="str">
        <f t="shared" si="617"/>
        <v>-</v>
      </c>
      <c r="S2226" s="29">
        <v>662</v>
      </c>
      <c r="T2226" s="13">
        <v>680</v>
      </c>
      <c r="U2226" s="10">
        <f t="shared" si="618"/>
        <v>-18</v>
      </c>
      <c r="V2226" s="87">
        <f t="shared" si="619"/>
        <v>-2.6470588235294117</v>
      </c>
      <c r="W2226" s="88" t="s">
        <v>7268</v>
      </c>
      <c r="X2226" s="89">
        <v>608</v>
      </c>
      <c r="Y2226" s="89">
        <v>586</v>
      </c>
      <c r="Z2226" s="10">
        <f t="shared" si="620"/>
        <v>22</v>
      </c>
      <c r="AA2226" s="87">
        <f t="shared" si="621"/>
        <v>3.7542662116040959</v>
      </c>
      <c r="AB2226" s="90" t="s">
        <v>7269</v>
      </c>
      <c r="AC2226" s="89">
        <v>41</v>
      </c>
      <c r="AD2226" s="89">
        <v>80</v>
      </c>
      <c r="AE2226" s="10">
        <f t="shared" si="622"/>
        <v>-39</v>
      </c>
      <c r="AF2226" s="11">
        <f t="shared" si="623"/>
        <v>-48.75</v>
      </c>
      <c r="AG2226" s="91" t="s">
        <v>7270</v>
      </c>
      <c r="AH2226" s="89">
        <v>12</v>
      </c>
      <c r="AI2226" s="89">
        <v>14</v>
      </c>
      <c r="AJ2226" s="10">
        <f t="shared" si="624"/>
        <v>-2</v>
      </c>
      <c r="AK2226" s="87">
        <f t="shared" si="625"/>
        <v>-14.285714285714285</v>
      </c>
      <c r="AL2226" s="90" t="s">
        <v>10541</v>
      </c>
      <c r="AM2226" s="89">
        <v>1</v>
      </c>
      <c r="AN2226" s="89" t="s">
        <v>5344</v>
      </c>
      <c r="AO2226" s="10" t="str">
        <f t="shared" si="626"/>
        <v>-</v>
      </c>
      <c r="AP2226" s="11" t="str">
        <f t="shared" si="627"/>
        <v>-</v>
      </c>
      <c r="AQ2226" s="91" t="s">
        <v>11071</v>
      </c>
      <c r="AR2226" s="89" t="s">
        <v>5344</v>
      </c>
      <c r="AS2226" s="89" t="s">
        <v>5344</v>
      </c>
      <c r="AT2226" s="10" t="str">
        <f t="shared" si="628"/>
        <v>-</v>
      </c>
      <c r="AU2226" s="87" t="str">
        <f t="shared" si="629"/>
        <v>-</v>
      </c>
      <c r="AV2226" s="17" t="s">
        <v>7271</v>
      </c>
    </row>
    <row r="2227" spans="3:48" ht="50.1" customHeight="1">
      <c r="C2227" s="5"/>
      <c r="D2227" s="64" t="s">
        <v>4376</v>
      </c>
      <c r="E2227" s="65" t="s">
        <v>5287</v>
      </c>
      <c r="F2227" s="67" t="s">
        <v>4377</v>
      </c>
      <c r="G2227" s="29">
        <v>1870</v>
      </c>
      <c r="H2227" s="13">
        <v>1856</v>
      </c>
      <c r="I2227" s="10">
        <f t="shared" si="612"/>
        <v>14</v>
      </c>
      <c r="J2227" s="87">
        <f t="shared" si="613"/>
        <v>0.75431034482758619</v>
      </c>
      <c r="K2227" s="29">
        <v>790</v>
      </c>
      <c r="L2227" s="13">
        <v>788</v>
      </c>
      <c r="M2227" s="10">
        <f t="shared" si="614"/>
        <v>2</v>
      </c>
      <c r="N2227" s="87">
        <f t="shared" si="615"/>
        <v>0.25380710659898476</v>
      </c>
      <c r="O2227" s="29">
        <v>524</v>
      </c>
      <c r="P2227" s="13">
        <v>522</v>
      </c>
      <c r="Q2227" s="10">
        <f t="shared" si="616"/>
        <v>2</v>
      </c>
      <c r="R2227" s="87">
        <f t="shared" si="617"/>
        <v>0.38314176245210724</v>
      </c>
      <c r="S2227" s="29">
        <v>556</v>
      </c>
      <c r="T2227" s="13">
        <v>547</v>
      </c>
      <c r="U2227" s="10">
        <f t="shared" si="618"/>
        <v>9</v>
      </c>
      <c r="V2227" s="87">
        <f t="shared" si="619"/>
        <v>1.6453382084095063</v>
      </c>
      <c r="W2227" s="88" t="s">
        <v>5378</v>
      </c>
      <c r="X2227" s="89">
        <v>545</v>
      </c>
      <c r="Y2227" s="89">
        <v>543</v>
      </c>
      <c r="Z2227" s="10">
        <f t="shared" si="620"/>
        <v>2</v>
      </c>
      <c r="AA2227" s="87">
        <f t="shared" si="621"/>
        <v>0.36832412523020258</v>
      </c>
      <c r="AB2227" s="90" t="s">
        <v>5438</v>
      </c>
      <c r="AC2227" s="89">
        <v>10</v>
      </c>
      <c r="AD2227" s="89">
        <v>3</v>
      </c>
      <c r="AE2227" s="10">
        <f t="shared" si="622"/>
        <v>7</v>
      </c>
      <c r="AF2227" s="11">
        <f t="shared" si="623"/>
        <v>233.33333333333334</v>
      </c>
      <c r="AG2227" s="91" t="s">
        <v>11071</v>
      </c>
      <c r="AH2227" s="89" t="s">
        <v>11071</v>
      </c>
      <c r="AI2227" s="89" t="s">
        <v>5344</v>
      </c>
      <c r="AJ2227" s="10" t="str">
        <f t="shared" si="624"/>
        <v>-</v>
      </c>
      <c r="AK2227" s="87" t="str">
        <f t="shared" si="625"/>
        <v>-</v>
      </c>
      <c r="AL2227" s="90" t="s">
        <v>11071</v>
      </c>
      <c r="AM2227" s="89" t="s">
        <v>11071</v>
      </c>
      <c r="AN2227" s="89" t="s">
        <v>5344</v>
      </c>
      <c r="AO2227" s="10" t="str">
        <f t="shared" si="626"/>
        <v>-</v>
      </c>
      <c r="AP2227" s="11" t="str">
        <f t="shared" si="627"/>
        <v>-</v>
      </c>
      <c r="AQ2227" s="91" t="s">
        <v>11071</v>
      </c>
      <c r="AR2227" s="89" t="s">
        <v>5344</v>
      </c>
      <c r="AS2227" s="89" t="s">
        <v>5344</v>
      </c>
      <c r="AT2227" s="10" t="str">
        <f t="shared" si="628"/>
        <v>-</v>
      </c>
      <c r="AU2227" s="87" t="str">
        <f t="shared" si="629"/>
        <v>-</v>
      </c>
      <c r="AV2227" s="17" t="s">
        <v>10542</v>
      </c>
    </row>
    <row r="2228" spans="3:48" ht="50.1" customHeight="1">
      <c r="C2228" s="5"/>
      <c r="D2228" s="64" t="s">
        <v>4378</v>
      </c>
      <c r="E2228" s="65" t="s">
        <v>5287</v>
      </c>
      <c r="F2228" s="67" t="s">
        <v>4379</v>
      </c>
      <c r="G2228" s="29">
        <v>6126</v>
      </c>
      <c r="H2228" s="13">
        <v>6089</v>
      </c>
      <c r="I2228" s="10">
        <f t="shared" si="612"/>
        <v>37</v>
      </c>
      <c r="J2228" s="87">
        <f t="shared" si="613"/>
        <v>0.60765314501560186</v>
      </c>
      <c r="K2228" s="29">
        <v>3676</v>
      </c>
      <c r="L2228" s="13">
        <v>3834</v>
      </c>
      <c r="M2228" s="10">
        <f t="shared" si="614"/>
        <v>-158</v>
      </c>
      <c r="N2228" s="87">
        <f t="shared" si="615"/>
        <v>-4.1210224308815855</v>
      </c>
      <c r="O2228" s="29">
        <v>477</v>
      </c>
      <c r="P2228" s="13">
        <v>477</v>
      </c>
      <c r="Q2228" s="10">
        <f t="shared" si="616"/>
        <v>0</v>
      </c>
      <c r="R2228" s="87">
        <f t="shared" si="617"/>
        <v>0</v>
      </c>
      <c r="S2228" s="29">
        <v>1973</v>
      </c>
      <c r="T2228" s="13">
        <v>1778</v>
      </c>
      <c r="U2228" s="10">
        <f t="shared" si="618"/>
        <v>195</v>
      </c>
      <c r="V2228" s="87">
        <f t="shared" si="619"/>
        <v>10.967379077615298</v>
      </c>
      <c r="W2228" s="88" t="s">
        <v>7272</v>
      </c>
      <c r="X2228" s="89">
        <v>958</v>
      </c>
      <c r="Y2228" s="89">
        <v>695</v>
      </c>
      <c r="Z2228" s="10">
        <f t="shared" si="620"/>
        <v>263</v>
      </c>
      <c r="AA2228" s="87">
        <f t="shared" si="621"/>
        <v>37.841726618705032</v>
      </c>
      <c r="AB2228" s="90" t="s">
        <v>6199</v>
      </c>
      <c r="AC2228" s="89">
        <v>203</v>
      </c>
      <c r="AD2228" s="89">
        <v>203</v>
      </c>
      <c r="AE2228" s="10">
        <f t="shared" si="622"/>
        <v>0</v>
      </c>
      <c r="AF2228" s="11">
        <f t="shared" si="623"/>
        <v>0</v>
      </c>
      <c r="AG2228" s="91" t="s">
        <v>7273</v>
      </c>
      <c r="AH2228" s="89">
        <v>201</v>
      </c>
      <c r="AI2228" s="89">
        <v>209</v>
      </c>
      <c r="AJ2228" s="10">
        <f t="shared" si="624"/>
        <v>-8</v>
      </c>
      <c r="AK2228" s="87">
        <f t="shared" si="625"/>
        <v>-3.8277511961722488</v>
      </c>
      <c r="AL2228" s="90" t="s">
        <v>7274</v>
      </c>
      <c r="AM2228" s="89">
        <v>199</v>
      </c>
      <c r="AN2228" s="89">
        <v>200</v>
      </c>
      <c r="AO2228" s="10">
        <f t="shared" si="626"/>
        <v>-1</v>
      </c>
      <c r="AP2228" s="11">
        <f t="shared" si="627"/>
        <v>-0.5</v>
      </c>
      <c r="AQ2228" s="91" t="s">
        <v>5389</v>
      </c>
      <c r="AR2228" s="89">
        <v>171</v>
      </c>
      <c r="AS2228" s="89">
        <v>171</v>
      </c>
      <c r="AT2228" s="10">
        <f t="shared" si="628"/>
        <v>0</v>
      </c>
      <c r="AU2228" s="87">
        <f t="shared" si="629"/>
        <v>0</v>
      </c>
      <c r="AV2228" s="17" t="s">
        <v>10543</v>
      </c>
    </row>
    <row r="2229" spans="3:48" ht="50.1" customHeight="1">
      <c r="C2229" s="5"/>
      <c r="D2229" s="64" t="s">
        <v>4380</v>
      </c>
      <c r="E2229" s="65" t="s">
        <v>5287</v>
      </c>
      <c r="F2229" s="67" t="s">
        <v>4381</v>
      </c>
      <c r="G2229" s="29">
        <v>3332</v>
      </c>
      <c r="H2229" s="13">
        <v>2986</v>
      </c>
      <c r="I2229" s="10">
        <f t="shared" si="612"/>
        <v>346</v>
      </c>
      <c r="J2229" s="87">
        <f t="shared" si="613"/>
        <v>11.5874079035499</v>
      </c>
      <c r="K2229" s="29">
        <v>2539</v>
      </c>
      <c r="L2229" s="13">
        <v>2545</v>
      </c>
      <c r="M2229" s="10">
        <f t="shared" si="614"/>
        <v>-6</v>
      </c>
      <c r="N2229" s="87">
        <f t="shared" si="615"/>
        <v>-0.23575638506876229</v>
      </c>
      <c r="O2229" s="29">
        <v>284</v>
      </c>
      <c r="P2229" s="13">
        <v>284</v>
      </c>
      <c r="Q2229" s="10">
        <f t="shared" si="616"/>
        <v>0</v>
      </c>
      <c r="R2229" s="87">
        <f t="shared" si="617"/>
        <v>0</v>
      </c>
      <c r="S2229" s="29">
        <v>508</v>
      </c>
      <c r="T2229" s="13">
        <v>157</v>
      </c>
      <c r="U2229" s="10">
        <f t="shared" si="618"/>
        <v>351</v>
      </c>
      <c r="V2229" s="87">
        <f t="shared" si="619"/>
        <v>223.56687898089174</v>
      </c>
      <c r="W2229" s="88" t="s">
        <v>5403</v>
      </c>
      <c r="X2229" s="89">
        <v>374</v>
      </c>
      <c r="Y2229" s="89">
        <v>23</v>
      </c>
      <c r="Z2229" s="10">
        <f t="shared" si="620"/>
        <v>351</v>
      </c>
      <c r="AA2229" s="87">
        <f t="shared" si="621"/>
        <v>1526.086956521739</v>
      </c>
      <c r="AB2229" s="90" t="s">
        <v>7275</v>
      </c>
      <c r="AC2229" s="89">
        <v>112</v>
      </c>
      <c r="AD2229" s="89">
        <v>112</v>
      </c>
      <c r="AE2229" s="10">
        <f t="shared" si="622"/>
        <v>0</v>
      </c>
      <c r="AF2229" s="11">
        <f t="shared" si="623"/>
        <v>0</v>
      </c>
      <c r="AG2229" s="91" t="s">
        <v>7276</v>
      </c>
      <c r="AH2229" s="89">
        <v>20</v>
      </c>
      <c r="AI2229" s="89">
        <v>20</v>
      </c>
      <c r="AJ2229" s="10">
        <f t="shared" si="624"/>
        <v>0</v>
      </c>
      <c r="AK2229" s="87">
        <f t="shared" si="625"/>
        <v>0</v>
      </c>
      <c r="AL2229" s="90" t="s">
        <v>5438</v>
      </c>
      <c r="AM2229" s="89">
        <v>2</v>
      </c>
      <c r="AN2229" s="89">
        <v>1</v>
      </c>
      <c r="AO2229" s="10">
        <f t="shared" si="626"/>
        <v>1</v>
      </c>
      <c r="AP2229" s="11">
        <f t="shared" si="627"/>
        <v>100</v>
      </c>
      <c r="AQ2229" s="91" t="s">
        <v>11071</v>
      </c>
      <c r="AR2229" s="89" t="s">
        <v>5344</v>
      </c>
      <c r="AS2229" s="89" t="s">
        <v>5344</v>
      </c>
      <c r="AT2229" s="10" t="str">
        <f t="shared" si="628"/>
        <v>-</v>
      </c>
      <c r="AU2229" s="87" t="str">
        <f t="shared" si="629"/>
        <v>-</v>
      </c>
      <c r="AV2229" s="17" t="s">
        <v>10544</v>
      </c>
    </row>
    <row r="2230" spans="3:48" ht="50.1" customHeight="1">
      <c r="C2230" s="5"/>
      <c r="D2230" s="64" t="s">
        <v>4382</v>
      </c>
      <c r="E2230" s="65" t="s">
        <v>5287</v>
      </c>
      <c r="F2230" s="67" t="s">
        <v>4383</v>
      </c>
      <c r="G2230" s="29">
        <v>4879</v>
      </c>
      <c r="H2230" s="13">
        <v>3485</v>
      </c>
      <c r="I2230" s="10">
        <f t="shared" si="612"/>
        <v>1394</v>
      </c>
      <c r="J2230" s="87">
        <f t="shared" si="613"/>
        <v>40</v>
      </c>
      <c r="K2230" s="29">
        <v>2408</v>
      </c>
      <c r="L2230" s="13">
        <v>2407</v>
      </c>
      <c r="M2230" s="10">
        <f t="shared" si="614"/>
        <v>1</v>
      </c>
      <c r="N2230" s="87">
        <f t="shared" si="615"/>
        <v>4.1545492314083922E-2</v>
      </c>
      <c r="O2230" s="29">
        <v>650</v>
      </c>
      <c r="P2230" s="13">
        <v>349</v>
      </c>
      <c r="Q2230" s="10">
        <f t="shared" si="616"/>
        <v>301</v>
      </c>
      <c r="R2230" s="87">
        <f t="shared" si="617"/>
        <v>86.246418338108882</v>
      </c>
      <c r="S2230" s="29">
        <v>1821</v>
      </c>
      <c r="T2230" s="13">
        <v>729</v>
      </c>
      <c r="U2230" s="10">
        <f t="shared" si="618"/>
        <v>1092</v>
      </c>
      <c r="V2230" s="87">
        <f t="shared" si="619"/>
        <v>149.79423868312759</v>
      </c>
      <c r="W2230" s="88" t="s">
        <v>5403</v>
      </c>
      <c r="X2230" s="89">
        <v>1810</v>
      </c>
      <c r="Y2230" s="89">
        <v>720</v>
      </c>
      <c r="Z2230" s="10">
        <f t="shared" si="620"/>
        <v>1090</v>
      </c>
      <c r="AA2230" s="87">
        <f t="shared" si="621"/>
        <v>151.38888888888889</v>
      </c>
      <c r="AB2230" s="90" t="s">
        <v>6199</v>
      </c>
      <c r="AC2230" s="89">
        <v>7</v>
      </c>
      <c r="AD2230" s="89">
        <v>7</v>
      </c>
      <c r="AE2230" s="10">
        <f t="shared" si="622"/>
        <v>0</v>
      </c>
      <c r="AF2230" s="11">
        <f t="shared" si="623"/>
        <v>0</v>
      </c>
      <c r="AG2230" s="91" t="s">
        <v>5438</v>
      </c>
      <c r="AH2230" s="89">
        <v>4</v>
      </c>
      <c r="AI2230" s="89">
        <v>2</v>
      </c>
      <c r="AJ2230" s="10">
        <f t="shared" si="624"/>
        <v>2</v>
      </c>
      <c r="AK2230" s="87">
        <f t="shared" si="625"/>
        <v>100</v>
      </c>
      <c r="AL2230" s="90" t="s">
        <v>11071</v>
      </c>
      <c r="AM2230" s="89" t="s">
        <v>11071</v>
      </c>
      <c r="AN2230" s="89" t="s">
        <v>5344</v>
      </c>
      <c r="AO2230" s="10" t="str">
        <f t="shared" si="626"/>
        <v>-</v>
      </c>
      <c r="AP2230" s="11" t="str">
        <f t="shared" si="627"/>
        <v>-</v>
      </c>
      <c r="AQ2230" s="91" t="s">
        <v>11071</v>
      </c>
      <c r="AR2230" s="89" t="s">
        <v>5344</v>
      </c>
      <c r="AS2230" s="89" t="s">
        <v>5344</v>
      </c>
      <c r="AT2230" s="10" t="str">
        <f t="shared" si="628"/>
        <v>-</v>
      </c>
      <c r="AU2230" s="87" t="str">
        <f t="shared" si="629"/>
        <v>-</v>
      </c>
      <c r="AV2230" s="17" t="s">
        <v>10545</v>
      </c>
    </row>
    <row r="2231" spans="3:48" ht="50.1" customHeight="1">
      <c r="C2231" s="5"/>
      <c r="D2231" s="64" t="s">
        <v>4384</v>
      </c>
      <c r="E2231" s="65" t="s">
        <v>5287</v>
      </c>
      <c r="F2231" s="67" t="s">
        <v>4385</v>
      </c>
      <c r="G2231" s="29">
        <v>1234</v>
      </c>
      <c r="H2231" s="13">
        <v>1200</v>
      </c>
      <c r="I2231" s="10">
        <f t="shared" si="612"/>
        <v>34</v>
      </c>
      <c r="J2231" s="87">
        <f t="shared" si="613"/>
        <v>2.833333333333333</v>
      </c>
      <c r="K2231" s="29">
        <v>836</v>
      </c>
      <c r="L2231" s="13">
        <v>741</v>
      </c>
      <c r="M2231" s="10">
        <f t="shared" si="614"/>
        <v>95</v>
      </c>
      <c r="N2231" s="87">
        <f t="shared" si="615"/>
        <v>12.820512820512819</v>
      </c>
      <c r="O2231" s="29">
        <v>220</v>
      </c>
      <c r="P2231" s="13">
        <v>220</v>
      </c>
      <c r="Q2231" s="10">
        <f t="shared" si="616"/>
        <v>0</v>
      </c>
      <c r="R2231" s="87">
        <f t="shared" si="617"/>
        <v>0</v>
      </c>
      <c r="S2231" s="29">
        <v>178</v>
      </c>
      <c r="T2231" s="13">
        <v>240</v>
      </c>
      <c r="U2231" s="10">
        <f t="shared" si="618"/>
        <v>-62</v>
      </c>
      <c r="V2231" s="87">
        <f t="shared" si="619"/>
        <v>-25.833333333333336</v>
      </c>
      <c r="W2231" s="88" t="s">
        <v>7277</v>
      </c>
      <c r="X2231" s="89">
        <v>139</v>
      </c>
      <c r="Y2231" s="89">
        <v>86</v>
      </c>
      <c r="Z2231" s="10">
        <f t="shared" si="620"/>
        <v>53</v>
      </c>
      <c r="AA2231" s="87">
        <f t="shared" si="621"/>
        <v>61.627906976744185</v>
      </c>
      <c r="AB2231" s="90" t="s">
        <v>7278</v>
      </c>
      <c r="AC2231" s="89">
        <v>25</v>
      </c>
      <c r="AD2231" s="89">
        <v>40</v>
      </c>
      <c r="AE2231" s="10">
        <f t="shared" si="622"/>
        <v>-15</v>
      </c>
      <c r="AF2231" s="11">
        <f t="shared" si="623"/>
        <v>-37.5</v>
      </c>
      <c r="AG2231" s="91" t="s">
        <v>7279</v>
      </c>
      <c r="AH2231" s="89">
        <v>8</v>
      </c>
      <c r="AI2231" s="89">
        <v>11</v>
      </c>
      <c r="AJ2231" s="10">
        <f t="shared" si="624"/>
        <v>-3</v>
      </c>
      <c r="AK2231" s="87">
        <f t="shared" si="625"/>
        <v>-27.27272727272727</v>
      </c>
      <c r="AL2231" s="90" t="s">
        <v>7280</v>
      </c>
      <c r="AM2231" s="89">
        <v>4</v>
      </c>
      <c r="AN2231" s="89">
        <v>4</v>
      </c>
      <c r="AO2231" s="10">
        <f t="shared" si="626"/>
        <v>0</v>
      </c>
      <c r="AP2231" s="11">
        <f t="shared" si="627"/>
        <v>0</v>
      </c>
      <c r="AQ2231" s="91" t="s">
        <v>10546</v>
      </c>
      <c r="AR2231" s="89">
        <v>2</v>
      </c>
      <c r="AS2231" s="89" t="s">
        <v>5344</v>
      </c>
      <c r="AT2231" s="10" t="str">
        <f t="shared" si="628"/>
        <v>-</v>
      </c>
      <c r="AU2231" s="87" t="str">
        <f t="shared" si="629"/>
        <v>-</v>
      </c>
      <c r="AV2231" s="17" t="s">
        <v>10547</v>
      </c>
    </row>
    <row r="2232" spans="3:48" ht="50.1" customHeight="1">
      <c r="C2232" s="5"/>
      <c r="D2232" s="64" t="s">
        <v>4386</v>
      </c>
      <c r="E2232" s="65" t="s">
        <v>5287</v>
      </c>
      <c r="F2232" s="67" t="s">
        <v>4387</v>
      </c>
      <c r="G2232" s="29">
        <v>3577</v>
      </c>
      <c r="H2232" s="13">
        <v>3542</v>
      </c>
      <c r="I2232" s="10">
        <f t="shared" si="612"/>
        <v>35</v>
      </c>
      <c r="J2232" s="87">
        <f t="shared" si="613"/>
        <v>0.98814229249011865</v>
      </c>
      <c r="K2232" s="29">
        <v>1509</v>
      </c>
      <c r="L2232" s="13">
        <v>1602</v>
      </c>
      <c r="M2232" s="10">
        <f t="shared" si="614"/>
        <v>-93</v>
      </c>
      <c r="N2232" s="87">
        <f t="shared" si="615"/>
        <v>-5.8052434456928843</v>
      </c>
      <c r="O2232" s="29">
        <v>179</v>
      </c>
      <c r="P2232" s="13">
        <v>178</v>
      </c>
      <c r="Q2232" s="10">
        <f t="shared" si="616"/>
        <v>1</v>
      </c>
      <c r="R2232" s="87">
        <f t="shared" si="617"/>
        <v>0.5617977528089888</v>
      </c>
      <c r="S2232" s="29">
        <v>1889</v>
      </c>
      <c r="T2232" s="13">
        <v>1762</v>
      </c>
      <c r="U2232" s="10">
        <f t="shared" si="618"/>
        <v>127</v>
      </c>
      <c r="V2232" s="87">
        <f t="shared" si="619"/>
        <v>7.2077185017026109</v>
      </c>
      <c r="W2232" s="88" t="s">
        <v>5339</v>
      </c>
      <c r="X2232" s="89">
        <v>1119</v>
      </c>
      <c r="Y2232" s="89">
        <v>1118</v>
      </c>
      <c r="Z2232" s="10">
        <f t="shared" si="620"/>
        <v>1</v>
      </c>
      <c r="AA2232" s="87">
        <f t="shared" si="621"/>
        <v>8.9445438282647588E-2</v>
      </c>
      <c r="AB2232" s="90" t="s">
        <v>7281</v>
      </c>
      <c r="AC2232" s="89">
        <v>365</v>
      </c>
      <c r="AD2232" s="89">
        <v>366</v>
      </c>
      <c r="AE2232" s="10">
        <f t="shared" si="622"/>
        <v>-1</v>
      </c>
      <c r="AF2232" s="11">
        <f t="shared" si="623"/>
        <v>-0.27322404371584702</v>
      </c>
      <c r="AG2232" s="91" t="s">
        <v>5412</v>
      </c>
      <c r="AH2232" s="89">
        <v>199</v>
      </c>
      <c r="AI2232" s="89">
        <v>27</v>
      </c>
      <c r="AJ2232" s="10">
        <f t="shared" si="624"/>
        <v>172</v>
      </c>
      <c r="AK2232" s="87">
        <f t="shared" si="625"/>
        <v>637.03703703703707</v>
      </c>
      <c r="AL2232" s="90" t="s">
        <v>5335</v>
      </c>
      <c r="AM2232" s="89">
        <v>76</v>
      </c>
      <c r="AN2232" s="89">
        <v>76</v>
      </c>
      <c r="AO2232" s="10">
        <f t="shared" si="626"/>
        <v>0</v>
      </c>
      <c r="AP2232" s="11">
        <f t="shared" si="627"/>
        <v>0</v>
      </c>
      <c r="AQ2232" s="91" t="s">
        <v>7282</v>
      </c>
      <c r="AR2232" s="89">
        <v>55</v>
      </c>
      <c r="AS2232" s="89">
        <v>101</v>
      </c>
      <c r="AT2232" s="10">
        <f t="shared" si="628"/>
        <v>-46</v>
      </c>
      <c r="AU2232" s="87">
        <f t="shared" si="629"/>
        <v>-45.544554455445549</v>
      </c>
      <c r="AV2232" s="17" t="s">
        <v>10548</v>
      </c>
    </row>
    <row r="2233" spans="3:48" ht="50.1" customHeight="1">
      <c r="C2233" s="5"/>
      <c r="D2233" s="64" t="s">
        <v>4388</v>
      </c>
      <c r="E2233" s="65" t="s">
        <v>5287</v>
      </c>
      <c r="F2233" s="67" t="s">
        <v>4389</v>
      </c>
      <c r="G2233" s="29">
        <v>3685</v>
      </c>
      <c r="H2233" s="13">
        <v>3998</v>
      </c>
      <c r="I2233" s="10">
        <f t="shared" si="612"/>
        <v>-313</v>
      </c>
      <c r="J2233" s="87">
        <f t="shared" si="613"/>
        <v>-7.8289144572286142</v>
      </c>
      <c r="K2233" s="29">
        <v>680</v>
      </c>
      <c r="L2233" s="13">
        <v>831</v>
      </c>
      <c r="M2233" s="10">
        <f t="shared" si="614"/>
        <v>-151</v>
      </c>
      <c r="N2233" s="87">
        <f t="shared" si="615"/>
        <v>-18.170878459687124</v>
      </c>
      <c r="O2233" s="29">
        <v>96</v>
      </c>
      <c r="P2233" s="13">
        <v>96</v>
      </c>
      <c r="Q2233" s="10">
        <f t="shared" si="616"/>
        <v>0</v>
      </c>
      <c r="R2233" s="87">
        <f t="shared" si="617"/>
        <v>0</v>
      </c>
      <c r="S2233" s="29">
        <v>2910</v>
      </c>
      <c r="T2233" s="13">
        <v>3071</v>
      </c>
      <c r="U2233" s="10">
        <f t="shared" si="618"/>
        <v>-161</v>
      </c>
      <c r="V2233" s="87">
        <f t="shared" si="619"/>
        <v>-5.2425919895799415</v>
      </c>
      <c r="W2233" s="88" t="s">
        <v>7283</v>
      </c>
      <c r="X2233" s="89">
        <v>1155</v>
      </c>
      <c r="Y2233" s="89">
        <v>1404</v>
      </c>
      <c r="Z2233" s="10">
        <f t="shared" si="620"/>
        <v>-249</v>
      </c>
      <c r="AA2233" s="87">
        <f t="shared" si="621"/>
        <v>-17.735042735042736</v>
      </c>
      <c r="AB2233" s="90" t="s">
        <v>5378</v>
      </c>
      <c r="AC2233" s="89">
        <v>819</v>
      </c>
      <c r="AD2233" s="89">
        <v>719</v>
      </c>
      <c r="AE2233" s="10">
        <f t="shared" si="622"/>
        <v>100</v>
      </c>
      <c r="AF2233" s="11">
        <f t="shared" si="623"/>
        <v>13.908205841446453</v>
      </c>
      <c r="AG2233" s="91" t="s">
        <v>7284</v>
      </c>
      <c r="AH2233" s="89">
        <v>293</v>
      </c>
      <c r="AI2233" s="89">
        <v>293</v>
      </c>
      <c r="AJ2233" s="10">
        <f t="shared" si="624"/>
        <v>0</v>
      </c>
      <c r="AK2233" s="87">
        <f t="shared" si="625"/>
        <v>0</v>
      </c>
      <c r="AL2233" s="90" t="s">
        <v>7285</v>
      </c>
      <c r="AM2233" s="89">
        <v>260</v>
      </c>
      <c r="AN2233" s="89">
        <v>287</v>
      </c>
      <c r="AO2233" s="10">
        <f t="shared" si="626"/>
        <v>-27</v>
      </c>
      <c r="AP2233" s="11">
        <f t="shared" si="627"/>
        <v>-9.4076655052264808</v>
      </c>
      <c r="AQ2233" s="91" t="s">
        <v>7286</v>
      </c>
      <c r="AR2233" s="89">
        <v>112</v>
      </c>
      <c r="AS2233" s="89">
        <v>127</v>
      </c>
      <c r="AT2233" s="10">
        <f t="shared" si="628"/>
        <v>-15</v>
      </c>
      <c r="AU2233" s="87">
        <f t="shared" si="629"/>
        <v>-11.811023622047244</v>
      </c>
      <c r="AV2233" s="17" t="s">
        <v>10549</v>
      </c>
    </row>
    <row r="2234" spans="3:48" ht="50.1" customHeight="1">
      <c r="C2234" s="5"/>
      <c r="D2234" s="64" t="s">
        <v>4390</v>
      </c>
      <c r="E2234" s="65" t="s">
        <v>5287</v>
      </c>
      <c r="F2234" s="67" t="s">
        <v>4391</v>
      </c>
      <c r="G2234" s="29">
        <v>3993</v>
      </c>
      <c r="H2234" s="13">
        <v>4057</v>
      </c>
      <c r="I2234" s="10">
        <f t="shared" si="612"/>
        <v>-64</v>
      </c>
      <c r="J2234" s="87">
        <f t="shared" si="613"/>
        <v>-1.5775203352230711</v>
      </c>
      <c r="K2234" s="29">
        <v>2067</v>
      </c>
      <c r="L2234" s="13">
        <v>2245</v>
      </c>
      <c r="M2234" s="10">
        <f t="shared" si="614"/>
        <v>-178</v>
      </c>
      <c r="N2234" s="87">
        <f t="shared" si="615"/>
        <v>-7.9287305122494436</v>
      </c>
      <c r="O2234" s="29">
        <v>513</v>
      </c>
      <c r="P2234" s="13">
        <v>463</v>
      </c>
      <c r="Q2234" s="10">
        <f t="shared" si="616"/>
        <v>50</v>
      </c>
      <c r="R2234" s="87">
        <f t="shared" si="617"/>
        <v>10.799136069114471</v>
      </c>
      <c r="S2234" s="29">
        <v>1413</v>
      </c>
      <c r="T2234" s="13">
        <v>1349</v>
      </c>
      <c r="U2234" s="10">
        <f t="shared" si="618"/>
        <v>64</v>
      </c>
      <c r="V2234" s="87">
        <f t="shared" si="619"/>
        <v>4.7442550037064493</v>
      </c>
      <c r="W2234" s="88" t="s">
        <v>7287</v>
      </c>
      <c r="X2234" s="89">
        <v>612</v>
      </c>
      <c r="Y2234" s="89">
        <v>611</v>
      </c>
      <c r="Z2234" s="10">
        <f t="shared" si="620"/>
        <v>1</v>
      </c>
      <c r="AA2234" s="87">
        <f t="shared" si="621"/>
        <v>0.16366612111292964</v>
      </c>
      <c r="AB2234" s="90" t="s">
        <v>7288</v>
      </c>
      <c r="AC2234" s="89">
        <v>519</v>
      </c>
      <c r="AD2234" s="89">
        <v>468</v>
      </c>
      <c r="AE2234" s="10">
        <f t="shared" si="622"/>
        <v>51</v>
      </c>
      <c r="AF2234" s="11">
        <f t="shared" si="623"/>
        <v>10.897435897435898</v>
      </c>
      <c r="AG2234" s="91" t="s">
        <v>7289</v>
      </c>
      <c r="AH2234" s="89">
        <v>106</v>
      </c>
      <c r="AI2234" s="89">
        <v>106</v>
      </c>
      <c r="AJ2234" s="10">
        <f t="shared" si="624"/>
        <v>0</v>
      </c>
      <c r="AK2234" s="87">
        <f t="shared" si="625"/>
        <v>0</v>
      </c>
      <c r="AL2234" s="90" t="s">
        <v>7290</v>
      </c>
      <c r="AM2234" s="89">
        <v>63</v>
      </c>
      <c r="AN2234" s="89">
        <v>63</v>
      </c>
      <c r="AO2234" s="10">
        <f t="shared" si="626"/>
        <v>0</v>
      </c>
      <c r="AP2234" s="11">
        <f t="shared" si="627"/>
        <v>0</v>
      </c>
      <c r="AQ2234" s="91" t="s">
        <v>10550</v>
      </c>
      <c r="AR2234" s="89">
        <v>50</v>
      </c>
      <c r="AS2234" s="89">
        <v>29</v>
      </c>
      <c r="AT2234" s="10">
        <f t="shared" si="628"/>
        <v>21</v>
      </c>
      <c r="AU2234" s="87">
        <f t="shared" si="629"/>
        <v>72.41379310344827</v>
      </c>
      <c r="AV2234" s="17" t="s">
        <v>10551</v>
      </c>
    </row>
    <row r="2235" spans="3:48" ht="50.1" customHeight="1">
      <c r="C2235" s="5"/>
      <c r="D2235" s="64" t="s">
        <v>4392</v>
      </c>
      <c r="E2235" s="65" t="s">
        <v>5287</v>
      </c>
      <c r="F2235" s="67" t="s">
        <v>4393</v>
      </c>
      <c r="G2235" s="29">
        <v>3931</v>
      </c>
      <c r="H2235" s="13">
        <v>3893</v>
      </c>
      <c r="I2235" s="10">
        <f t="shared" si="612"/>
        <v>38</v>
      </c>
      <c r="J2235" s="87">
        <f t="shared" si="613"/>
        <v>0.97611096840482925</v>
      </c>
      <c r="K2235" s="29">
        <v>1692</v>
      </c>
      <c r="L2235" s="13">
        <v>1690</v>
      </c>
      <c r="M2235" s="10">
        <f t="shared" si="614"/>
        <v>2</v>
      </c>
      <c r="N2235" s="87">
        <f t="shared" si="615"/>
        <v>0.1183431952662722</v>
      </c>
      <c r="O2235" s="29">
        <v>521</v>
      </c>
      <c r="P2235" s="13">
        <v>521</v>
      </c>
      <c r="Q2235" s="10">
        <f t="shared" si="616"/>
        <v>0</v>
      </c>
      <c r="R2235" s="87">
        <f t="shared" si="617"/>
        <v>0</v>
      </c>
      <c r="S2235" s="29">
        <v>1717</v>
      </c>
      <c r="T2235" s="13">
        <v>1681</v>
      </c>
      <c r="U2235" s="10">
        <f t="shared" si="618"/>
        <v>36</v>
      </c>
      <c r="V2235" s="87">
        <f t="shared" si="619"/>
        <v>2.1415823914336705</v>
      </c>
      <c r="W2235" s="88" t="s">
        <v>6845</v>
      </c>
      <c r="X2235" s="89">
        <v>600</v>
      </c>
      <c r="Y2235" s="89">
        <v>468</v>
      </c>
      <c r="Z2235" s="10">
        <f t="shared" si="620"/>
        <v>132</v>
      </c>
      <c r="AA2235" s="87">
        <f t="shared" si="621"/>
        <v>28.205128205128204</v>
      </c>
      <c r="AB2235" s="90" t="s">
        <v>5346</v>
      </c>
      <c r="AC2235" s="89">
        <v>424</v>
      </c>
      <c r="AD2235" s="89">
        <v>424</v>
      </c>
      <c r="AE2235" s="10">
        <f t="shared" si="622"/>
        <v>0</v>
      </c>
      <c r="AF2235" s="11">
        <f t="shared" si="623"/>
        <v>0</v>
      </c>
      <c r="AG2235" s="91" t="s">
        <v>7292</v>
      </c>
      <c r="AH2235" s="89">
        <v>227</v>
      </c>
      <c r="AI2235" s="89">
        <v>237</v>
      </c>
      <c r="AJ2235" s="10">
        <f t="shared" si="624"/>
        <v>-10</v>
      </c>
      <c r="AK2235" s="87">
        <f t="shared" si="625"/>
        <v>-4.2194092827004219</v>
      </c>
      <c r="AL2235" s="90" t="s">
        <v>7291</v>
      </c>
      <c r="AM2235" s="89">
        <v>200</v>
      </c>
      <c r="AN2235" s="89">
        <v>400</v>
      </c>
      <c r="AO2235" s="10">
        <f t="shared" si="626"/>
        <v>-200</v>
      </c>
      <c r="AP2235" s="11">
        <f t="shared" si="627"/>
        <v>-50</v>
      </c>
      <c r="AQ2235" s="91" t="s">
        <v>7293</v>
      </c>
      <c r="AR2235" s="89">
        <v>199</v>
      </c>
      <c r="AS2235" s="89">
        <v>96</v>
      </c>
      <c r="AT2235" s="10">
        <f t="shared" si="628"/>
        <v>103</v>
      </c>
      <c r="AU2235" s="87">
        <f t="shared" si="629"/>
        <v>107.29166666666667</v>
      </c>
      <c r="AV2235" s="17" t="s">
        <v>10552</v>
      </c>
    </row>
    <row r="2236" spans="3:48" ht="50.1" customHeight="1">
      <c r="C2236" s="5"/>
      <c r="D2236" s="64" t="s">
        <v>4394</v>
      </c>
      <c r="E2236" s="65" t="s">
        <v>5287</v>
      </c>
      <c r="F2236" s="67" t="s">
        <v>4395</v>
      </c>
      <c r="G2236" s="29">
        <v>3919</v>
      </c>
      <c r="H2236" s="13">
        <v>4042</v>
      </c>
      <c r="I2236" s="10">
        <f t="shared" si="612"/>
        <v>-123</v>
      </c>
      <c r="J2236" s="87">
        <f t="shared" si="613"/>
        <v>-3.0430479960415635</v>
      </c>
      <c r="K2236" s="29">
        <v>743</v>
      </c>
      <c r="L2236" s="13">
        <v>801</v>
      </c>
      <c r="M2236" s="10">
        <f t="shared" si="614"/>
        <v>-58</v>
      </c>
      <c r="N2236" s="87">
        <f t="shared" si="615"/>
        <v>-7.2409488139825218</v>
      </c>
      <c r="O2236" s="29">
        <v>444</v>
      </c>
      <c r="P2236" s="13">
        <v>443</v>
      </c>
      <c r="Q2236" s="10">
        <f t="shared" si="616"/>
        <v>1</v>
      </c>
      <c r="R2236" s="87">
        <f t="shared" si="617"/>
        <v>0.22573363431151239</v>
      </c>
      <c r="S2236" s="29">
        <v>2732</v>
      </c>
      <c r="T2236" s="13">
        <v>2797</v>
      </c>
      <c r="U2236" s="10">
        <f t="shared" si="618"/>
        <v>-65</v>
      </c>
      <c r="V2236" s="87">
        <f t="shared" si="619"/>
        <v>-2.3239184840900968</v>
      </c>
      <c r="W2236" s="88" t="s">
        <v>7294</v>
      </c>
      <c r="X2236" s="89">
        <v>1029</v>
      </c>
      <c r="Y2236" s="89">
        <v>1068</v>
      </c>
      <c r="Z2236" s="10">
        <f t="shared" si="620"/>
        <v>-39</v>
      </c>
      <c r="AA2236" s="87">
        <f t="shared" si="621"/>
        <v>-3.6516853932584268</v>
      </c>
      <c r="AB2236" s="90" t="s">
        <v>7295</v>
      </c>
      <c r="AC2236" s="89">
        <v>847</v>
      </c>
      <c r="AD2236" s="89">
        <v>863</v>
      </c>
      <c r="AE2236" s="10">
        <f t="shared" si="622"/>
        <v>-16</v>
      </c>
      <c r="AF2236" s="11">
        <f t="shared" si="623"/>
        <v>-1.8539976825028968</v>
      </c>
      <c r="AG2236" s="91" t="s">
        <v>5557</v>
      </c>
      <c r="AH2236" s="89">
        <v>232</v>
      </c>
      <c r="AI2236" s="89">
        <v>266</v>
      </c>
      <c r="AJ2236" s="10">
        <f t="shared" si="624"/>
        <v>-34</v>
      </c>
      <c r="AK2236" s="87">
        <f t="shared" si="625"/>
        <v>-12.781954887218044</v>
      </c>
      <c r="AL2236" s="90" t="s">
        <v>7292</v>
      </c>
      <c r="AM2236" s="89">
        <v>174</v>
      </c>
      <c r="AN2236" s="89">
        <v>174</v>
      </c>
      <c r="AO2236" s="10">
        <f t="shared" si="626"/>
        <v>0</v>
      </c>
      <c r="AP2236" s="11">
        <f t="shared" si="627"/>
        <v>0</v>
      </c>
      <c r="AQ2236" s="91" t="s">
        <v>7296</v>
      </c>
      <c r="AR2236" s="89">
        <v>160</v>
      </c>
      <c r="AS2236" s="89">
        <v>160</v>
      </c>
      <c r="AT2236" s="10">
        <f t="shared" si="628"/>
        <v>0</v>
      </c>
      <c r="AU2236" s="87">
        <f t="shared" si="629"/>
        <v>0</v>
      </c>
      <c r="AV2236" s="17" t="s">
        <v>10553</v>
      </c>
    </row>
    <row r="2237" spans="3:48" ht="50.1" customHeight="1">
      <c r="C2237" s="5"/>
      <c r="D2237" s="64" t="s">
        <v>4396</v>
      </c>
      <c r="E2237" s="65" t="s">
        <v>5287</v>
      </c>
      <c r="F2237" s="67" t="s">
        <v>4397</v>
      </c>
      <c r="G2237" s="29">
        <v>1419</v>
      </c>
      <c r="H2237" s="13">
        <v>1397</v>
      </c>
      <c r="I2237" s="10">
        <f t="shared" si="612"/>
        <v>22</v>
      </c>
      <c r="J2237" s="87">
        <f t="shared" si="613"/>
        <v>1.5748031496062991</v>
      </c>
      <c r="K2237" s="29">
        <v>779</v>
      </c>
      <c r="L2237" s="13">
        <v>754</v>
      </c>
      <c r="M2237" s="10">
        <f t="shared" si="614"/>
        <v>25</v>
      </c>
      <c r="N2237" s="87">
        <f t="shared" si="615"/>
        <v>3.3156498673740056</v>
      </c>
      <c r="O2237" s="29">
        <v>0</v>
      </c>
      <c r="P2237" s="13">
        <v>0</v>
      </c>
      <c r="Q2237" s="10" t="str">
        <f t="shared" si="616"/>
        <v>-</v>
      </c>
      <c r="R2237" s="87" t="str">
        <f t="shared" si="617"/>
        <v>-</v>
      </c>
      <c r="S2237" s="29">
        <v>640</v>
      </c>
      <c r="T2237" s="13">
        <v>642</v>
      </c>
      <c r="U2237" s="10">
        <f t="shared" si="618"/>
        <v>-2</v>
      </c>
      <c r="V2237" s="87">
        <f t="shared" si="619"/>
        <v>-0.3115264797507788</v>
      </c>
      <c r="W2237" s="88" t="s">
        <v>7297</v>
      </c>
      <c r="X2237" s="89">
        <v>402</v>
      </c>
      <c r="Y2237" s="89">
        <v>419</v>
      </c>
      <c r="Z2237" s="10">
        <f t="shared" si="620"/>
        <v>-17</v>
      </c>
      <c r="AA2237" s="87">
        <f t="shared" si="621"/>
        <v>-4.0572792362768499</v>
      </c>
      <c r="AB2237" s="90" t="s">
        <v>5403</v>
      </c>
      <c r="AC2237" s="89">
        <v>77</v>
      </c>
      <c r="AD2237" s="89">
        <v>58</v>
      </c>
      <c r="AE2237" s="10">
        <f t="shared" si="622"/>
        <v>19</v>
      </c>
      <c r="AF2237" s="11">
        <f t="shared" si="623"/>
        <v>32.758620689655174</v>
      </c>
      <c r="AG2237" s="91" t="s">
        <v>7298</v>
      </c>
      <c r="AH2237" s="89">
        <v>61</v>
      </c>
      <c r="AI2237" s="89">
        <v>53</v>
      </c>
      <c r="AJ2237" s="10">
        <f t="shared" si="624"/>
        <v>8</v>
      </c>
      <c r="AK2237" s="87">
        <f t="shared" si="625"/>
        <v>15.09433962264151</v>
      </c>
      <c r="AL2237" s="90" t="s">
        <v>6199</v>
      </c>
      <c r="AM2237" s="89">
        <v>51</v>
      </c>
      <c r="AN2237" s="89">
        <v>48</v>
      </c>
      <c r="AO2237" s="10">
        <f t="shared" si="626"/>
        <v>3</v>
      </c>
      <c r="AP2237" s="11">
        <f t="shared" si="627"/>
        <v>6.25</v>
      </c>
      <c r="AQ2237" s="91" t="s">
        <v>10554</v>
      </c>
      <c r="AR2237" s="89">
        <v>13</v>
      </c>
      <c r="AS2237" s="89">
        <v>13</v>
      </c>
      <c r="AT2237" s="10">
        <f t="shared" si="628"/>
        <v>0</v>
      </c>
      <c r="AU2237" s="87">
        <f t="shared" si="629"/>
        <v>0</v>
      </c>
      <c r="AV2237" s="17" t="s">
        <v>10555</v>
      </c>
    </row>
    <row r="2238" spans="3:48" ht="50.1" customHeight="1">
      <c r="C2238" s="5"/>
      <c r="D2238" s="64" t="s">
        <v>4398</v>
      </c>
      <c r="E2238" s="65" t="s">
        <v>5287</v>
      </c>
      <c r="F2238" s="67" t="s">
        <v>4399</v>
      </c>
      <c r="G2238" s="29">
        <v>6839</v>
      </c>
      <c r="H2238" s="13">
        <v>6827</v>
      </c>
      <c r="I2238" s="10">
        <f t="shared" si="612"/>
        <v>12</v>
      </c>
      <c r="J2238" s="87">
        <f t="shared" si="613"/>
        <v>0.17577266735022704</v>
      </c>
      <c r="K2238" s="29">
        <v>1010</v>
      </c>
      <c r="L2238" s="13">
        <v>1009</v>
      </c>
      <c r="M2238" s="10">
        <f t="shared" si="614"/>
        <v>1</v>
      </c>
      <c r="N2238" s="87">
        <f t="shared" si="615"/>
        <v>9.9108027750247768E-2</v>
      </c>
      <c r="O2238" s="29">
        <v>429</v>
      </c>
      <c r="P2238" s="13">
        <v>458</v>
      </c>
      <c r="Q2238" s="10">
        <f t="shared" si="616"/>
        <v>-29</v>
      </c>
      <c r="R2238" s="87">
        <f t="shared" si="617"/>
        <v>-6.3318777292576414</v>
      </c>
      <c r="S2238" s="29">
        <v>5401</v>
      </c>
      <c r="T2238" s="13">
        <v>5360</v>
      </c>
      <c r="U2238" s="10">
        <f t="shared" si="618"/>
        <v>41</v>
      </c>
      <c r="V2238" s="87">
        <f t="shared" si="619"/>
        <v>0.7649253731343284</v>
      </c>
      <c r="W2238" s="88" t="s">
        <v>7299</v>
      </c>
      <c r="X2238" s="89">
        <v>3636</v>
      </c>
      <c r="Y2238" s="89">
        <v>3645</v>
      </c>
      <c r="Z2238" s="10">
        <f t="shared" si="620"/>
        <v>-9</v>
      </c>
      <c r="AA2238" s="87">
        <f t="shared" si="621"/>
        <v>-0.24691358024691357</v>
      </c>
      <c r="AB2238" s="90" t="s">
        <v>7300</v>
      </c>
      <c r="AC2238" s="89">
        <v>810</v>
      </c>
      <c r="AD2238" s="89">
        <v>815</v>
      </c>
      <c r="AE2238" s="10">
        <f t="shared" si="622"/>
        <v>-5</v>
      </c>
      <c r="AF2238" s="11">
        <f t="shared" si="623"/>
        <v>-0.61349693251533743</v>
      </c>
      <c r="AG2238" s="91" t="s">
        <v>5378</v>
      </c>
      <c r="AH2238" s="89">
        <v>533</v>
      </c>
      <c r="AI2238" s="89">
        <v>533</v>
      </c>
      <c r="AJ2238" s="10">
        <f t="shared" si="624"/>
        <v>0</v>
      </c>
      <c r="AK2238" s="87">
        <f t="shared" si="625"/>
        <v>0</v>
      </c>
      <c r="AL2238" s="90" t="s">
        <v>5379</v>
      </c>
      <c r="AM2238" s="89">
        <v>215</v>
      </c>
      <c r="AN2238" s="89">
        <v>195</v>
      </c>
      <c r="AO2238" s="10">
        <f t="shared" si="626"/>
        <v>20</v>
      </c>
      <c r="AP2238" s="11">
        <f t="shared" si="627"/>
        <v>10.256410256410255</v>
      </c>
      <c r="AQ2238" s="91" t="s">
        <v>5568</v>
      </c>
      <c r="AR2238" s="89">
        <v>135</v>
      </c>
      <c r="AS2238" s="89">
        <v>135</v>
      </c>
      <c r="AT2238" s="10">
        <f t="shared" si="628"/>
        <v>0</v>
      </c>
      <c r="AU2238" s="87">
        <f t="shared" si="629"/>
        <v>0</v>
      </c>
      <c r="AV2238" s="19" t="s">
        <v>10556</v>
      </c>
    </row>
    <row r="2239" spans="3:48" ht="50.1" customHeight="1">
      <c r="C2239" s="5"/>
      <c r="D2239" s="64" t="s">
        <v>4400</v>
      </c>
      <c r="E2239" s="65" t="s">
        <v>5287</v>
      </c>
      <c r="F2239" s="67" t="s">
        <v>4401</v>
      </c>
      <c r="G2239" s="29">
        <v>2505</v>
      </c>
      <c r="H2239" s="13">
        <v>2545</v>
      </c>
      <c r="I2239" s="10">
        <f t="shared" si="612"/>
        <v>-40</v>
      </c>
      <c r="J2239" s="87">
        <f t="shared" si="613"/>
        <v>-1.5717092337917484</v>
      </c>
      <c r="K2239" s="29">
        <v>739</v>
      </c>
      <c r="L2239" s="13">
        <v>738</v>
      </c>
      <c r="M2239" s="10">
        <f t="shared" si="614"/>
        <v>1</v>
      </c>
      <c r="N2239" s="87">
        <f t="shared" si="615"/>
        <v>0.13550135501355012</v>
      </c>
      <c r="O2239" s="29">
        <v>191</v>
      </c>
      <c r="P2239" s="13">
        <v>166</v>
      </c>
      <c r="Q2239" s="10">
        <f t="shared" si="616"/>
        <v>25</v>
      </c>
      <c r="R2239" s="87">
        <f t="shared" si="617"/>
        <v>15.060240963855422</v>
      </c>
      <c r="S2239" s="29">
        <v>1576</v>
      </c>
      <c r="T2239" s="13">
        <v>1642</v>
      </c>
      <c r="U2239" s="10">
        <f t="shared" si="618"/>
        <v>-66</v>
      </c>
      <c r="V2239" s="87">
        <f t="shared" si="619"/>
        <v>-4.0194884287454329</v>
      </c>
      <c r="W2239" s="88" t="s">
        <v>7301</v>
      </c>
      <c r="X2239" s="89">
        <v>1098</v>
      </c>
      <c r="Y2239" s="89">
        <v>1098</v>
      </c>
      <c r="Z2239" s="10">
        <f t="shared" si="620"/>
        <v>0</v>
      </c>
      <c r="AA2239" s="87">
        <f t="shared" si="621"/>
        <v>0</v>
      </c>
      <c r="AB2239" s="90" t="s">
        <v>5974</v>
      </c>
      <c r="AC2239" s="89">
        <v>330</v>
      </c>
      <c r="AD2239" s="89">
        <v>441</v>
      </c>
      <c r="AE2239" s="10">
        <f t="shared" si="622"/>
        <v>-111</v>
      </c>
      <c r="AF2239" s="11">
        <f t="shared" si="623"/>
        <v>-25.170068027210885</v>
      </c>
      <c r="AG2239" s="91" t="s">
        <v>10557</v>
      </c>
      <c r="AH2239" s="89">
        <v>89</v>
      </c>
      <c r="AI2239" s="89">
        <v>45</v>
      </c>
      <c r="AJ2239" s="10">
        <f t="shared" si="624"/>
        <v>44</v>
      </c>
      <c r="AK2239" s="87">
        <f t="shared" si="625"/>
        <v>97.777777777777771</v>
      </c>
      <c r="AL2239" s="90" t="s">
        <v>10558</v>
      </c>
      <c r="AM2239" s="89">
        <v>20</v>
      </c>
      <c r="AN2239" s="89">
        <v>20</v>
      </c>
      <c r="AO2239" s="10">
        <f t="shared" si="626"/>
        <v>0</v>
      </c>
      <c r="AP2239" s="11">
        <f t="shared" si="627"/>
        <v>0</v>
      </c>
      <c r="AQ2239" s="91" t="s">
        <v>7302</v>
      </c>
      <c r="AR2239" s="89">
        <v>18</v>
      </c>
      <c r="AS2239" s="89">
        <v>16</v>
      </c>
      <c r="AT2239" s="10">
        <f t="shared" si="628"/>
        <v>2</v>
      </c>
      <c r="AU2239" s="87">
        <f t="shared" si="629"/>
        <v>12.5</v>
      </c>
      <c r="AV2239" s="19" t="s">
        <v>10559</v>
      </c>
    </row>
    <row r="2240" spans="3:48" ht="50.1" customHeight="1">
      <c r="C2240" s="5"/>
      <c r="D2240" s="64" t="s">
        <v>4402</v>
      </c>
      <c r="E2240" s="65" t="s">
        <v>5287</v>
      </c>
      <c r="F2240" s="67" t="s">
        <v>4403</v>
      </c>
      <c r="G2240" s="29">
        <v>4501</v>
      </c>
      <c r="H2240" s="13">
        <v>4782</v>
      </c>
      <c r="I2240" s="10">
        <f t="shared" si="612"/>
        <v>-281</v>
      </c>
      <c r="J2240" s="87">
        <f t="shared" si="613"/>
        <v>-5.876202425763279</v>
      </c>
      <c r="K2240" s="29">
        <v>2057</v>
      </c>
      <c r="L2240" s="13">
        <v>1910</v>
      </c>
      <c r="M2240" s="10">
        <f t="shared" si="614"/>
        <v>147</v>
      </c>
      <c r="N2240" s="87">
        <f t="shared" si="615"/>
        <v>7.6963350785340321</v>
      </c>
      <c r="O2240" s="29">
        <v>129</v>
      </c>
      <c r="P2240" s="13">
        <v>128</v>
      </c>
      <c r="Q2240" s="10">
        <f t="shared" si="616"/>
        <v>1</v>
      </c>
      <c r="R2240" s="87">
        <f t="shared" si="617"/>
        <v>0.78125</v>
      </c>
      <c r="S2240" s="29">
        <v>2315</v>
      </c>
      <c r="T2240" s="13">
        <v>2744</v>
      </c>
      <c r="U2240" s="10">
        <f t="shared" si="618"/>
        <v>-429</v>
      </c>
      <c r="V2240" s="87">
        <f t="shared" si="619"/>
        <v>-15.634110787172013</v>
      </c>
      <c r="W2240" s="88" t="s">
        <v>10560</v>
      </c>
      <c r="X2240" s="89">
        <v>1055</v>
      </c>
      <c r="Y2240" s="89">
        <v>1189</v>
      </c>
      <c r="Z2240" s="10">
        <f t="shared" si="620"/>
        <v>-134</v>
      </c>
      <c r="AA2240" s="87">
        <f t="shared" si="621"/>
        <v>-11.269974768713205</v>
      </c>
      <c r="AB2240" s="90" t="s">
        <v>10561</v>
      </c>
      <c r="AC2240" s="89">
        <v>480</v>
      </c>
      <c r="AD2240" s="89">
        <v>762</v>
      </c>
      <c r="AE2240" s="10">
        <f t="shared" si="622"/>
        <v>-282</v>
      </c>
      <c r="AF2240" s="11">
        <f t="shared" si="623"/>
        <v>-37.00787401574803</v>
      </c>
      <c r="AG2240" s="91" t="s">
        <v>10562</v>
      </c>
      <c r="AH2240" s="89">
        <v>384</v>
      </c>
      <c r="AI2240" s="89">
        <v>373</v>
      </c>
      <c r="AJ2240" s="10">
        <f t="shared" si="624"/>
        <v>11</v>
      </c>
      <c r="AK2240" s="87">
        <f t="shared" si="625"/>
        <v>2.9490616621983912</v>
      </c>
      <c r="AL2240" s="90" t="s">
        <v>10563</v>
      </c>
      <c r="AM2240" s="89">
        <v>148</v>
      </c>
      <c r="AN2240" s="89">
        <v>154</v>
      </c>
      <c r="AO2240" s="10">
        <f t="shared" si="626"/>
        <v>-6</v>
      </c>
      <c r="AP2240" s="11">
        <f t="shared" si="627"/>
        <v>-3.8961038961038961</v>
      </c>
      <c r="AQ2240" s="91" t="s">
        <v>10564</v>
      </c>
      <c r="AR2240" s="89">
        <v>67</v>
      </c>
      <c r="AS2240" s="89">
        <v>96</v>
      </c>
      <c r="AT2240" s="10">
        <f t="shared" si="628"/>
        <v>-29</v>
      </c>
      <c r="AU2240" s="87">
        <f t="shared" si="629"/>
        <v>-30.208333333333332</v>
      </c>
      <c r="AV2240" s="19" t="s">
        <v>10565</v>
      </c>
    </row>
    <row r="2241" spans="1:50" ht="50.1" customHeight="1">
      <c r="C2241" s="5"/>
      <c r="D2241" s="64" t="s">
        <v>4404</v>
      </c>
      <c r="E2241" s="65" t="s">
        <v>5287</v>
      </c>
      <c r="F2241" s="67" t="s">
        <v>4405</v>
      </c>
      <c r="G2241" s="29">
        <v>3197</v>
      </c>
      <c r="H2241" s="13">
        <v>3503</v>
      </c>
      <c r="I2241" s="10">
        <f t="shared" si="612"/>
        <v>-306</v>
      </c>
      <c r="J2241" s="87">
        <f t="shared" si="613"/>
        <v>-8.7353696831287468</v>
      </c>
      <c r="K2241" s="29">
        <v>1044</v>
      </c>
      <c r="L2241" s="13">
        <v>1141</v>
      </c>
      <c r="M2241" s="10">
        <f t="shared" si="614"/>
        <v>-97</v>
      </c>
      <c r="N2241" s="87">
        <f t="shared" si="615"/>
        <v>-8.5013146362839613</v>
      </c>
      <c r="O2241" s="29">
        <v>128</v>
      </c>
      <c r="P2241" s="13">
        <v>128</v>
      </c>
      <c r="Q2241" s="10">
        <f t="shared" si="616"/>
        <v>0</v>
      </c>
      <c r="R2241" s="87">
        <f t="shared" si="617"/>
        <v>0</v>
      </c>
      <c r="S2241" s="29">
        <v>2025</v>
      </c>
      <c r="T2241" s="13">
        <v>2235</v>
      </c>
      <c r="U2241" s="10">
        <f t="shared" si="618"/>
        <v>-210</v>
      </c>
      <c r="V2241" s="87">
        <f t="shared" si="619"/>
        <v>-9.3959731543624159</v>
      </c>
      <c r="W2241" s="88" t="s">
        <v>5628</v>
      </c>
      <c r="X2241" s="89">
        <v>959</v>
      </c>
      <c r="Y2241" s="89">
        <v>978</v>
      </c>
      <c r="Z2241" s="10">
        <f t="shared" si="620"/>
        <v>-19</v>
      </c>
      <c r="AA2241" s="87">
        <f t="shared" si="621"/>
        <v>-1.9427402862985685</v>
      </c>
      <c r="AB2241" s="90" t="s">
        <v>7335</v>
      </c>
      <c r="AC2241" s="89">
        <v>227</v>
      </c>
      <c r="AD2241" s="89">
        <v>51</v>
      </c>
      <c r="AE2241" s="10">
        <f t="shared" si="622"/>
        <v>176</v>
      </c>
      <c r="AF2241" s="11">
        <f t="shared" si="623"/>
        <v>345.0980392156863</v>
      </c>
      <c r="AG2241" s="91" t="s">
        <v>10566</v>
      </c>
      <c r="AH2241" s="89">
        <v>191</v>
      </c>
      <c r="AI2241" s="89">
        <v>198</v>
      </c>
      <c r="AJ2241" s="10">
        <f t="shared" si="624"/>
        <v>-7</v>
      </c>
      <c r="AK2241" s="87">
        <f t="shared" si="625"/>
        <v>-3.535353535353535</v>
      </c>
      <c r="AL2241" s="90" t="s">
        <v>8593</v>
      </c>
      <c r="AM2241" s="89">
        <v>158</v>
      </c>
      <c r="AN2241" s="89">
        <v>158</v>
      </c>
      <c r="AO2241" s="10">
        <f t="shared" si="626"/>
        <v>0</v>
      </c>
      <c r="AP2241" s="11">
        <f t="shared" si="627"/>
        <v>0</v>
      </c>
      <c r="AQ2241" s="91" t="s">
        <v>5348</v>
      </c>
      <c r="AR2241" s="89">
        <v>135</v>
      </c>
      <c r="AS2241" s="89">
        <v>140</v>
      </c>
      <c r="AT2241" s="10">
        <f t="shared" si="628"/>
        <v>-5</v>
      </c>
      <c r="AU2241" s="87">
        <f t="shared" si="629"/>
        <v>-3.5714285714285712</v>
      </c>
      <c r="AV2241" s="19" t="s">
        <v>10567</v>
      </c>
    </row>
    <row r="2242" spans="1:50" ht="50.1" customHeight="1">
      <c r="C2242" s="5"/>
      <c r="D2242" s="64" t="s">
        <v>4406</v>
      </c>
      <c r="E2242" s="65" t="s">
        <v>5287</v>
      </c>
      <c r="F2242" s="67" t="s">
        <v>4407</v>
      </c>
      <c r="G2242" s="29">
        <v>4924</v>
      </c>
      <c r="H2242" s="13">
        <v>4418</v>
      </c>
      <c r="I2242" s="10">
        <f t="shared" si="612"/>
        <v>506</v>
      </c>
      <c r="J2242" s="87">
        <f t="shared" si="613"/>
        <v>11.453146220009055</v>
      </c>
      <c r="K2242" s="29">
        <v>1370</v>
      </c>
      <c r="L2242" s="13">
        <v>1370</v>
      </c>
      <c r="M2242" s="10">
        <f t="shared" si="614"/>
        <v>0</v>
      </c>
      <c r="N2242" s="87">
        <f t="shared" si="615"/>
        <v>0</v>
      </c>
      <c r="O2242" s="29">
        <v>571</v>
      </c>
      <c r="P2242" s="13">
        <v>571</v>
      </c>
      <c r="Q2242" s="10">
        <f t="shared" si="616"/>
        <v>0</v>
      </c>
      <c r="R2242" s="87">
        <f t="shared" si="617"/>
        <v>0</v>
      </c>
      <c r="S2242" s="29">
        <v>2983</v>
      </c>
      <c r="T2242" s="13">
        <v>2477</v>
      </c>
      <c r="U2242" s="10">
        <f t="shared" si="618"/>
        <v>506</v>
      </c>
      <c r="V2242" s="87">
        <f t="shared" si="619"/>
        <v>20.427937020589422</v>
      </c>
      <c r="W2242" s="88" t="s">
        <v>5403</v>
      </c>
      <c r="X2242" s="89">
        <v>1580</v>
      </c>
      <c r="Y2242" s="89">
        <v>1069</v>
      </c>
      <c r="Z2242" s="10">
        <f t="shared" si="620"/>
        <v>511</v>
      </c>
      <c r="AA2242" s="87">
        <f t="shared" si="621"/>
        <v>47.801683816651078</v>
      </c>
      <c r="AB2242" s="90" t="s">
        <v>6554</v>
      </c>
      <c r="AC2242" s="89">
        <v>378</v>
      </c>
      <c r="AD2242" s="89">
        <v>378</v>
      </c>
      <c r="AE2242" s="10">
        <f t="shared" si="622"/>
        <v>0</v>
      </c>
      <c r="AF2242" s="11">
        <f t="shared" si="623"/>
        <v>0</v>
      </c>
      <c r="AG2242" s="91" t="s">
        <v>5389</v>
      </c>
      <c r="AH2242" s="89">
        <v>285</v>
      </c>
      <c r="AI2242" s="89">
        <v>282</v>
      </c>
      <c r="AJ2242" s="10">
        <f t="shared" si="624"/>
        <v>3</v>
      </c>
      <c r="AK2242" s="87">
        <f t="shared" si="625"/>
        <v>1.0638297872340425</v>
      </c>
      <c r="AL2242" s="90" t="s">
        <v>5342</v>
      </c>
      <c r="AM2242" s="89">
        <v>275</v>
      </c>
      <c r="AN2242" s="89">
        <v>281</v>
      </c>
      <c r="AO2242" s="10">
        <f t="shared" si="626"/>
        <v>-6</v>
      </c>
      <c r="AP2242" s="11">
        <f t="shared" si="627"/>
        <v>-2.1352313167259789</v>
      </c>
      <c r="AQ2242" s="91" t="s">
        <v>5339</v>
      </c>
      <c r="AR2242" s="89">
        <v>215</v>
      </c>
      <c r="AS2242" s="89">
        <v>220</v>
      </c>
      <c r="AT2242" s="10">
        <f t="shared" si="628"/>
        <v>-5</v>
      </c>
      <c r="AU2242" s="87">
        <f t="shared" si="629"/>
        <v>-2.2727272727272729</v>
      </c>
      <c r="AV2242" s="19" t="s">
        <v>10568</v>
      </c>
    </row>
    <row r="2243" spans="1:50" ht="50.1" customHeight="1">
      <c r="C2243" s="5"/>
      <c r="D2243" s="64" t="s">
        <v>4408</v>
      </c>
      <c r="E2243" s="65" t="s">
        <v>5287</v>
      </c>
      <c r="F2243" s="67" t="s">
        <v>4409</v>
      </c>
      <c r="G2243" s="29">
        <v>3900</v>
      </c>
      <c r="H2243" s="13">
        <v>3733</v>
      </c>
      <c r="I2243" s="10">
        <f t="shared" si="612"/>
        <v>167</v>
      </c>
      <c r="J2243" s="87">
        <f t="shared" si="613"/>
        <v>4.4736137155103135</v>
      </c>
      <c r="K2243" s="29">
        <v>2060</v>
      </c>
      <c r="L2243" s="13">
        <v>1932</v>
      </c>
      <c r="M2243" s="10">
        <f t="shared" si="614"/>
        <v>128</v>
      </c>
      <c r="N2243" s="87">
        <f t="shared" si="615"/>
        <v>6.625258799171843</v>
      </c>
      <c r="O2243" s="29">
        <v>315</v>
      </c>
      <c r="P2243" s="13">
        <v>315</v>
      </c>
      <c r="Q2243" s="10">
        <f t="shared" si="616"/>
        <v>0</v>
      </c>
      <c r="R2243" s="87">
        <f t="shared" si="617"/>
        <v>0</v>
      </c>
      <c r="S2243" s="29">
        <v>1525</v>
      </c>
      <c r="T2243" s="13">
        <v>1486</v>
      </c>
      <c r="U2243" s="10">
        <f t="shared" si="618"/>
        <v>39</v>
      </c>
      <c r="V2243" s="87">
        <f t="shared" si="619"/>
        <v>2.6244952893674292</v>
      </c>
      <c r="W2243" s="88" t="s">
        <v>7303</v>
      </c>
      <c r="X2243" s="89">
        <v>823</v>
      </c>
      <c r="Y2243" s="89">
        <v>796</v>
      </c>
      <c r="Z2243" s="10">
        <f t="shared" si="620"/>
        <v>27</v>
      </c>
      <c r="AA2243" s="87">
        <f t="shared" si="621"/>
        <v>3.391959798994975</v>
      </c>
      <c r="AB2243" s="90" t="s">
        <v>7304</v>
      </c>
      <c r="AC2243" s="89">
        <v>330</v>
      </c>
      <c r="AD2243" s="89">
        <v>330</v>
      </c>
      <c r="AE2243" s="10">
        <f t="shared" si="622"/>
        <v>0</v>
      </c>
      <c r="AF2243" s="11">
        <f t="shared" si="623"/>
        <v>0</v>
      </c>
      <c r="AG2243" s="91" t="s">
        <v>10569</v>
      </c>
      <c r="AH2243" s="89">
        <v>194</v>
      </c>
      <c r="AI2243" s="89">
        <v>185</v>
      </c>
      <c r="AJ2243" s="10">
        <f t="shared" si="624"/>
        <v>9</v>
      </c>
      <c r="AK2243" s="87">
        <f t="shared" si="625"/>
        <v>4.8648648648648649</v>
      </c>
      <c r="AL2243" s="90" t="s">
        <v>5389</v>
      </c>
      <c r="AM2243" s="89">
        <v>126</v>
      </c>
      <c r="AN2243" s="89">
        <v>123</v>
      </c>
      <c r="AO2243" s="10">
        <f t="shared" si="626"/>
        <v>3</v>
      </c>
      <c r="AP2243" s="11">
        <f t="shared" si="627"/>
        <v>2.4390243902439024</v>
      </c>
      <c r="AQ2243" s="91" t="s">
        <v>7305</v>
      </c>
      <c r="AR2243" s="89">
        <v>38</v>
      </c>
      <c r="AS2243" s="89">
        <v>38</v>
      </c>
      <c r="AT2243" s="10">
        <f t="shared" si="628"/>
        <v>0</v>
      </c>
      <c r="AU2243" s="87">
        <f t="shared" si="629"/>
        <v>0</v>
      </c>
      <c r="AV2243" s="21" t="s">
        <v>10570</v>
      </c>
    </row>
    <row r="2244" spans="1:50" ht="50.1" customHeight="1">
      <c r="C2244" s="5"/>
      <c r="D2244" s="64" t="s">
        <v>4410</v>
      </c>
      <c r="E2244" s="65" t="s">
        <v>5287</v>
      </c>
      <c r="F2244" s="67" t="s">
        <v>3600</v>
      </c>
      <c r="G2244" s="29">
        <v>3184</v>
      </c>
      <c r="H2244" s="13">
        <v>3374</v>
      </c>
      <c r="I2244" s="10">
        <f t="shared" si="612"/>
        <v>-190</v>
      </c>
      <c r="J2244" s="87">
        <f t="shared" si="613"/>
        <v>-5.6312981624184948</v>
      </c>
      <c r="K2244" s="29">
        <v>1598</v>
      </c>
      <c r="L2244" s="13">
        <v>1778</v>
      </c>
      <c r="M2244" s="10">
        <f t="shared" si="614"/>
        <v>-180</v>
      </c>
      <c r="N2244" s="87">
        <f t="shared" si="615"/>
        <v>-10.123734533183352</v>
      </c>
      <c r="O2244" s="29">
        <v>212</v>
      </c>
      <c r="P2244" s="13">
        <v>201</v>
      </c>
      <c r="Q2244" s="10">
        <f t="shared" si="616"/>
        <v>11</v>
      </c>
      <c r="R2244" s="87">
        <f t="shared" si="617"/>
        <v>5.4726368159203984</v>
      </c>
      <c r="S2244" s="29">
        <v>1374</v>
      </c>
      <c r="T2244" s="13">
        <v>1395</v>
      </c>
      <c r="U2244" s="10">
        <f t="shared" si="618"/>
        <v>-21</v>
      </c>
      <c r="V2244" s="87">
        <f t="shared" si="619"/>
        <v>-1.5053763440860215</v>
      </c>
      <c r="W2244" s="88" t="s">
        <v>5339</v>
      </c>
      <c r="X2244" s="89">
        <v>831</v>
      </c>
      <c r="Y2244" s="89">
        <v>962</v>
      </c>
      <c r="Z2244" s="10">
        <f t="shared" si="620"/>
        <v>-131</v>
      </c>
      <c r="AA2244" s="87">
        <f t="shared" si="621"/>
        <v>-13.617463617463619</v>
      </c>
      <c r="AB2244" s="90" t="s">
        <v>5664</v>
      </c>
      <c r="AC2244" s="89">
        <v>205</v>
      </c>
      <c r="AD2244" s="89">
        <v>165</v>
      </c>
      <c r="AE2244" s="10">
        <f t="shared" si="622"/>
        <v>40</v>
      </c>
      <c r="AF2244" s="11">
        <f t="shared" si="623"/>
        <v>24.242424242424242</v>
      </c>
      <c r="AG2244" s="91" t="s">
        <v>5404</v>
      </c>
      <c r="AH2244" s="89">
        <v>104</v>
      </c>
      <c r="AI2244" s="89">
        <v>104</v>
      </c>
      <c r="AJ2244" s="10">
        <f t="shared" si="624"/>
        <v>0</v>
      </c>
      <c r="AK2244" s="87">
        <f t="shared" si="625"/>
        <v>0</v>
      </c>
      <c r="AL2244" s="90" t="s">
        <v>5412</v>
      </c>
      <c r="AM2244" s="89">
        <v>101</v>
      </c>
      <c r="AN2244" s="89">
        <v>36</v>
      </c>
      <c r="AO2244" s="10">
        <f t="shared" si="626"/>
        <v>65</v>
      </c>
      <c r="AP2244" s="11">
        <f t="shared" si="627"/>
        <v>180.55555555555557</v>
      </c>
      <c r="AQ2244" s="91" t="s">
        <v>7306</v>
      </c>
      <c r="AR2244" s="89">
        <v>42</v>
      </c>
      <c r="AS2244" s="89">
        <v>42</v>
      </c>
      <c r="AT2244" s="10">
        <f t="shared" si="628"/>
        <v>0</v>
      </c>
      <c r="AU2244" s="87">
        <f t="shared" si="629"/>
        <v>0</v>
      </c>
      <c r="AV2244" s="19" t="s">
        <v>10571</v>
      </c>
    </row>
    <row r="2245" spans="1:50" ht="50.1" customHeight="1">
      <c r="C2245" s="5"/>
      <c r="D2245" s="64" t="s">
        <v>4411</v>
      </c>
      <c r="E2245" s="65" t="s">
        <v>5287</v>
      </c>
      <c r="F2245" s="67" t="s">
        <v>4412</v>
      </c>
      <c r="G2245" s="29">
        <v>4010</v>
      </c>
      <c r="H2245" s="13">
        <v>4020</v>
      </c>
      <c r="I2245" s="10">
        <f t="shared" si="612"/>
        <v>-10</v>
      </c>
      <c r="J2245" s="87">
        <f t="shared" si="613"/>
        <v>-0.24875621890547264</v>
      </c>
      <c r="K2245" s="29">
        <v>1140</v>
      </c>
      <c r="L2245" s="13">
        <v>1160</v>
      </c>
      <c r="M2245" s="10">
        <f t="shared" si="614"/>
        <v>-20</v>
      </c>
      <c r="N2245" s="87">
        <f t="shared" si="615"/>
        <v>-1.7241379310344827</v>
      </c>
      <c r="O2245" s="29">
        <v>657</v>
      </c>
      <c r="P2245" s="13">
        <v>563</v>
      </c>
      <c r="Q2245" s="10">
        <f t="shared" si="616"/>
        <v>94</v>
      </c>
      <c r="R2245" s="87">
        <f t="shared" si="617"/>
        <v>16.696269982238011</v>
      </c>
      <c r="S2245" s="29">
        <v>2213</v>
      </c>
      <c r="T2245" s="13">
        <v>2297</v>
      </c>
      <c r="U2245" s="10">
        <f t="shared" si="618"/>
        <v>-84</v>
      </c>
      <c r="V2245" s="87">
        <f t="shared" si="619"/>
        <v>-3.6569438397910319</v>
      </c>
      <c r="W2245" s="88" t="s">
        <v>5389</v>
      </c>
      <c r="X2245" s="89">
        <v>1372</v>
      </c>
      <c r="Y2245" s="89">
        <v>1424</v>
      </c>
      <c r="Z2245" s="10">
        <f t="shared" si="620"/>
        <v>-52</v>
      </c>
      <c r="AA2245" s="87">
        <f t="shared" si="621"/>
        <v>-3.6516853932584268</v>
      </c>
      <c r="AB2245" s="90" t="s">
        <v>7307</v>
      </c>
      <c r="AC2245" s="89">
        <v>382</v>
      </c>
      <c r="AD2245" s="89">
        <v>386</v>
      </c>
      <c r="AE2245" s="10">
        <f t="shared" si="622"/>
        <v>-4</v>
      </c>
      <c r="AF2245" s="11">
        <f t="shared" si="623"/>
        <v>-1.0362694300518136</v>
      </c>
      <c r="AG2245" s="91" t="s">
        <v>5335</v>
      </c>
      <c r="AH2245" s="89">
        <v>211</v>
      </c>
      <c r="AI2245" s="89">
        <v>211</v>
      </c>
      <c r="AJ2245" s="10">
        <f t="shared" si="624"/>
        <v>0</v>
      </c>
      <c r="AK2245" s="87">
        <f t="shared" si="625"/>
        <v>0</v>
      </c>
      <c r="AL2245" s="90" t="s">
        <v>7308</v>
      </c>
      <c r="AM2245" s="89">
        <v>152</v>
      </c>
      <c r="AN2245" s="89">
        <v>152</v>
      </c>
      <c r="AO2245" s="10">
        <f t="shared" si="626"/>
        <v>0</v>
      </c>
      <c r="AP2245" s="11">
        <f t="shared" si="627"/>
        <v>0</v>
      </c>
      <c r="AQ2245" s="91" t="s">
        <v>5412</v>
      </c>
      <c r="AR2245" s="89">
        <v>51</v>
      </c>
      <c r="AS2245" s="89">
        <v>80</v>
      </c>
      <c r="AT2245" s="10">
        <f t="shared" si="628"/>
        <v>-29</v>
      </c>
      <c r="AU2245" s="87">
        <f t="shared" si="629"/>
        <v>-36.25</v>
      </c>
      <c r="AV2245" s="19" t="s">
        <v>10572</v>
      </c>
    </row>
    <row r="2246" spans="1:50" ht="50.1" customHeight="1">
      <c r="C2246" s="5"/>
      <c r="D2246" s="64" t="s">
        <v>4413</v>
      </c>
      <c r="E2246" s="65" t="s">
        <v>5287</v>
      </c>
      <c r="F2246" s="67" t="s">
        <v>4414</v>
      </c>
      <c r="G2246" s="29">
        <v>4820</v>
      </c>
      <c r="H2246" s="13">
        <v>4601</v>
      </c>
      <c r="I2246" s="10">
        <f t="shared" si="612"/>
        <v>219</v>
      </c>
      <c r="J2246" s="87">
        <f t="shared" si="613"/>
        <v>4.7598348185177137</v>
      </c>
      <c r="K2246" s="29">
        <v>3445</v>
      </c>
      <c r="L2246" s="13">
        <v>3280</v>
      </c>
      <c r="M2246" s="10">
        <f t="shared" si="614"/>
        <v>165</v>
      </c>
      <c r="N2246" s="87">
        <f t="shared" si="615"/>
        <v>5.0304878048780495</v>
      </c>
      <c r="O2246" s="29">
        <v>314</v>
      </c>
      <c r="P2246" s="13">
        <v>314</v>
      </c>
      <c r="Q2246" s="10">
        <f t="shared" si="616"/>
        <v>0</v>
      </c>
      <c r="R2246" s="87">
        <f t="shared" si="617"/>
        <v>0</v>
      </c>
      <c r="S2246" s="29">
        <v>1060</v>
      </c>
      <c r="T2246" s="13">
        <v>1007</v>
      </c>
      <c r="U2246" s="10">
        <f t="shared" si="618"/>
        <v>53</v>
      </c>
      <c r="V2246" s="87">
        <f t="shared" si="619"/>
        <v>5.2631578947368416</v>
      </c>
      <c r="W2246" s="88" t="s">
        <v>7309</v>
      </c>
      <c r="X2246" s="89">
        <v>248</v>
      </c>
      <c r="Y2246" s="89">
        <v>263</v>
      </c>
      <c r="Z2246" s="10">
        <f t="shared" si="620"/>
        <v>-15</v>
      </c>
      <c r="AA2246" s="87">
        <f t="shared" si="621"/>
        <v>-5.7034220532319395</v>
      </c>
      <c r="AB2246" s="90" t="s">
        <v>7248</v>
      </c>
      <c r="AC2246" s="89">
        <v>222</v>
      </c>
      <c r="AD2246" s="89">
        <v>222</v>
      </c>
      <c r="AE2246" s="10">
        <f t="shared" si="622"/>
        <v>0</v>
      </c>
      <c r="AF2246" s="11">
        <f t="shared" si="623"/>
        <v>0</v>
      </c>
      <c r="AG2246" s="91" t="s">
        <v>7310</v>
      </c>
      <c r="AH2246" s="89">
        <v>171</v>
      </c>
      <c r="AI2246" s="89">
        <v>172</v>
      </c>
      <c r="AJ2246" s="10">
        <f t="shared" si="624"/>
        <v>-1</v>
      </c>
      <c r="AK2246" s="87">
        <f t="shared" si="625"/>
        <v>-0.58139534883720934</v>
      </c>
      <c r="AL2246" s="90" t="s">
        <v>5488</v>
      </c>
      <c r="AM2246" s="89">
        <v>138</v>
      </c>
      <c r="AN2246" s="89">
        <v>137</v>
      </c>
      <c r="AO2246" s="10">
        <f t="shared" si="626"/>
        <v>1</v>
      </c>
      <c r="AP2246" s="11">
        <f t="shared" si="627"/>
        <v>0.72992700729927007</v>
      </c>
      <c r="AQ2246" s="91" t="s">
        <v>10573</v>
      </c>
      <c r="AR2246" s="89">
        <v>89</v>
      </c>
      <c r="AS2246" s="89">
        <v>26</v>
      </c>
      <c r="AT2246" s="10">
        <f t="shared" si="628"/>
        <v>63</v>
      </c>
      <c r="AU2246" s="87">
        <f t="shared" si="629"/>
        <v>242.30769230769229</v>
      </c>
      <c r="AV2246" s="19" t="s">
        <v>10574</v>
      </c>
    </row>
    <row r="2247" spans="1:50" ht="50.1" customHeight="1">
      <c r="C2247" s="5"/>
      <c r="D2247" s="64" t="s">
        <v>4415</v>
      </c>
      <c r="E2247" s="65" t="s">
        <v>5287</v>
      </c>
      <c r="F2247" s="67" t="s">
        <v>4416</v>
      </c>
      <c r="G2247" s="29">
        <v>5733</v>
      </c>
      <c r="H2247" s="13">
        <v>5525</v>
      </c>
      <c r="I2247" s="10">
        <f t="shared" si="612"/>
        <v>208</v>
      </c>
      <c r="J2247" s="87">
        <f t="shared" si="613"/>
        <v>3.7647058823529407</v>
      </c>
      <c r="K2247" s="29">
        <v>1381</v>
      </c>
      <c r="L2247" s="13">
        <v>1400</v>
      </c>
      <c r="M2247" s="10">
        <f t="shared" si="614"/>
        <v>-19</v>
      </c>
      <c r="N2247" s="87">
        <f t="shared" si="615"/>
        <v>-1.3571428571428572</v>
      </c>
      <c r="O2247" s="29">
        <v>1285</v>
      </c>
      <c r="P2247" s="13">
        <v>1279</v>
      </c>
      <c r="Q2247" s="10">
        <f t="shared" si="616"/>
        <v>6</v>
      </c>
      <c r="R2247" s="87">
        <f t="shared" si="617"/>
        <v>0.46911649726348714</v>
      </c>
      <c r="S2247" s="29">
        <v>3067</v>
      </c>
      <c r="T2247" s="13">
        <v>2846</v>
      </c>
      <c r="U2247" s="10">
        <f t="shared" si="618"/>
        <v>221</v>
      </c>
      <c r="V2247" s="87">
        <f t="shared" si="619"/>
        <v>7.7652846099789175</v>
      </c>
      <c r="W2247" s="88" t="s">
        <v>7311</v>
      </c>
      <c r="X2247" s="89">
        <v>1938</v>
      </c>
      <c r="Y2247" s="89">
        <v>1920</v>
      </c>
      <c r="Z2247" s="10">
        <f t="shared" si="620"/>
        <v>18</v>
      </c>
      <c r="AA2247" s="87">
        <f t="shared" si="621"/>
        <v>0.9375</v>
      </c>
      <c r="AB2247" s="90" t="s">
        <v>6210</v>
      </c>
      <c r="AC2247" s="89">
        <v>838</v>
      </c>
      <c r="AD2247" s="89">
        <v>644</v>
      </c>
      <c r="AE2247" s="10">
        <f t="shared" si="622"/>
        <v>194</v>
      </c>
      <c r="AF2247" s="11">
        <f t="shared" si="623"/>
        <v>30.124223602484474</v>
      </c>
      <c r="AG2247" s="91" t="s">
        <v>6541</v>
      </c>
      <c r="AH2247" s="89">
        <v>86</v>
      </c>
      <c r="AI2247" s="89">
        <v>87</v>
      </c>
      <c r="AJ2247" s="10">
        <f t="shared" si="624"/>
        <v>-1</v>
      </c>
      <c r="AK2247" s="87">
        <f t="shared" si="625"/>
        <v>-1.1494252873563218</v>
      </c>
      <c r="AL2247" s="90" t="s">
        <v>5412</v>
      </c>
      <c r="AM2247" s="89">
        <v>82</v>
      </c>
      <c r="AN2247" s="89">
        <v>82</v>
      </c>
      <c r="AO2247" s="10">
        <f t="shared" si="626"/>
        <v>0</v>
      </c>
      <c r="AP2247" s="11">
        <f t="shared" si="627"/>
        <v>0</v>
      </c>
      <c r="AQ2247" s="91" t="s">
        <v>5403</v>
      </c>
      <c r="AR2247" s="89">
        <v>77</v>
      </c>
      <c r="AS2247" s="89">
        <v>68</v>
      </c>
      <c r="AT2247" s="10">
        <f t="shared" si="628"/>
        <v>9</v>
      </c>
      <c r="AU2247" s="87">
        <f t="shared" si="629"/>
        <v>13.23529411764706</v>
      </c>
      <c r="AV2247" s="19" t="s">
        <v>7312</v>
      </c>
    </row>
    <row r="2248" spans="1:50" ht="50.1" customHeight="1">
      <c r="C2248" s="5"/>
      <c r="D2248" s="64" t="s">
        <v>4417</v>
      </c>
      <c r="E2248" s="65" t="s">
        <v>5287</v>
      </c>
      <c r="F2248" s="67" t="s">
        <v>707</v>
      </c>
      <c r="G2248" s="29">
        <v>3105</v>
      </c>
      <c r="H2248" s="13">
        <v>2764</v>
      </c>
      <c r="I2248" s="10">
        <f t="shared" si="612"/>
        <v>341</v>
      </c>
      <c r="J2248" s="87">
        <f t="shared" si="613"/>
        <v>12.337192474674385</v>
      </c>
      <c r="K2248" s="29">
        <v>1277</v>
      </c>
      <c r="L2248" s="13">
        <v>1054</v>
      </c>
      <c r="M2248" s="10">
        <f t="shared" si="614"/>
        <v>223</v>
      </c>
      <c r="N2248" s="87">
        <f t="shared" si="615"/>
        <v>21.157495256166982</v>
      </c>
      <c r="O2248" s="29">
        <v>299</v>
      </c>
      <c r="P2248" s="13">
        <v>299</v>
      </c>
      <c r="Q2248" s="10">
        <f t="shared" si="616"/>
        <v>0</v>
      </c>
      <c r="R2248" s="87">
        <f t="shared" si="617"/>
        <v>0</v>
      </c>
      <c r="S2248" s="29">
        <v>1529</v>
      </c>
      <c r="T2248" s="13">
        <v>1411</v>
      </c>
      <c r="U2248" s="10">
        <f t="shared" si="618"/>
        <v>118</v>
      </c>
      <c r="V2248" s="87">
        <f t="shared" si="619"/>
        <v>8.3628632175761872</v>
      </c>
      <c r="W2248" s="88" t="s">
        <v>7313</v>
      </c>
      <c r="X2248" s="89">
        <v>456</v>
      </c>
      <c r="Y2248" s="89">
        <v>458</v>
      </c>
      <c r="Z2248" s="10">
        <f t="shared" si="620"/>
        <v>-2</v>
      </c>
      <c r="AA2248" s="87">
        <f t="shared" si="621"/>
        <v>-0.43668122270742354</v>
      </c>
      <c r="AB2248" s="90" t="s">
        <v>5379</v>
      </c>
      <c r="AC2248" s="89">
        <v>299</v>
      </c>
      <c r="AD2248" s="89">
        <v>327</v>
      </c>
      <c r="AE2248" s="10">
        <f t="shared" si="622"/>
        <v>-28</v>
      </c>
      <c r="AF2248" s="11">
        <f t="shared" si="623"/>
        <v>-8.5626911314984699</v>
      </c>
      <c r="AG2248" s="91" t="s">
        <v>7314</v>
      </c>
      <c r="AH2248" s="89">
        <v>427</v>
      </c>
      <c r="AI2248" s="89">
        <v>277</v>
      </c>
      <c r="AJ2248" s="10">
        <f t="shared" si="624"/>
        <v>150</v>
      </c>
      <c r="AK2248" s="87">
        <f t="shared" si="625"/>
        <v>54.151624548736464</v>
      </c>
      <c r="AL2248" s="90" t="s">
        <v>7315</v>
      </c>
      <c r="AM2248" s="89">
        <v>209</v>
      </c>
      <c r="AN2248" s="89">
        <v>209</v>
      </c>
      <c r="AO2248" s="10">
        <f t="shared" si="626"/>
        <v>0</v>
      </c>
      <c r="AP2248" s="11">
        <f t="shared" si="627"/>
        <v>0</v>
      </c>
      <c r="AQ2248" s="91" t="s">
        <v>6541</v>
      </c>
      <c r="AR2248" s="89">
        <v>50</v>
      </c>
      <c r="AS2248" s="89">
        <v>51</v>
      </c>
      <c r="AT2248" s="10">
        <f t="shared" si="628"/>
        <v>-1</v>
      </c>
      <c r="AU2248" s="87">
        <f t="shared" si="629"/>
        <v>-1.9607843137254901</v>
      </c>
      <c r="AV2248" s="19" t="s">
        <v>10575</v>
      </c>
    </row>
    <row r="2249" spans="1:50" ht="50.1" customHeight="1">
      <c r="C2249" s="5"/>
      <c r="D2249" s="64" t="s">
        <v>4418</v>
      </c>
      <c r="E2249" s="65" t="s">
        <v>5287</v>
      </c>
      <c r="F2249" s="67" t="s">
        <v>4419</v>
      </c>
      <c r="G2249" s="29">
        <v>3271</v>
      </c>
      <c r="H2249" s="13">
        <v>3177</v>
      </c>
      <c r="I2249" s="10">
        <f t="shared" ref="I2249:I2312" si="630">IF(OR(G2249&gt;0,H2249&gt;0),G2249-H2249,"-")</f>
        <v>94</v>
      </c>
      <c r="J2249" s="87">
        <f t="shared" ref="J2249:J2312" si="631">IFERROR(IF(OR(G2249&gt;0,H2249&gt;0),I2249/H2249*100,"-"),"-")</f>
        <v>2.9587661315706644</v>
      </c>
      <c r="K2249" s="29">
        <v>977</v>
      </c>
      <c r="L2249" s="13">
        <v>1023</v>
      </c>
      <c r="M2249" s="10">
        <f t="shared" ref="M2249:M2312" si="632">IF(OR(K2249&gt;0,L2249&gt;0),K2249-L2249,"-")</f>
        <v>-46</v>
      </c>
      <c r="N2249" s="87">
        <f t="shared" ref="N2249:N2312" si="633">IFERROR(IF(OR(K2249&gt;0,L2249&gt;0),M2249/L2249*100,"-"),"-")</f>
        <v>-4.4965786901270777</v>
      </c>
      <c r="O2249" s="29">
        <v>453</v>
      </c>
      <c r="P2249" s="13">
        <v>453</v>
      </c>
      <c r="Q2249" s="10">
        <f t="shared" ref="Q2249:Q2312" si="634">IF(OR(O2249&gt;0,P2249&gt;0),O2249-P2249,"-")</f>
        <v>0</v>
      </c>
      <c r="R2249" s="87">
        <f t="shared" ref="R2249:R2312" si="635">IFERROR(IF(OR(O2249&gt;0,P2249&gt;0),Q2249/P2249*100,"-"),"-")</f>
        <v>0</v>
      </c>
      <c r="S2249" s="29">
        <v>1841</v>
      </c>
      <c r="T2249" s="13">
        <v>1701</v>
      </c>
      <c r="U2249" s="10">
        <f t="shared" ref="U2249:U2312" si="636">IF(OR(S2249&gt;0,T2249&gt;0),S2249-T2249,"-")</f>
        <v>140</v>
      </c>
      <c r="V2249" s="87">
        <f t="shared" ref="V2249:V2312" si="637">IFERROR(IF(OR(S2249&gt;0,T2249&gt;0),U2249/T2249*100,"-"),"-")</f>
        <v>8.2304526748971192</v>
      </c>
      <c r="W2249" s="88" t="s">
        <v>5389</v>
      </c>
      <c r="X2249" s="89">
        <v>1123</v>
      </c>
      <c r="Y2249" s="89">
        <v>987</v>
      </c>
      <c r="Z2249" s="10">
        <f t="shared" ref="Z2249:Z2312" si="638">IFERROR(IF(OR(X2249&gt;0,Y2249&gt;0),X2249-Y2249,"-"),"-")</f>
        <v>136</v>
      </c>
      <c r="AA2249" s="87">
        <f t="shared" ref="AA2249:AA2312" si="639">IFERROR(IF(OR(X2249&gt;0,Y2249&gt;0),Z2249/Y2249*100,"-"),"-")</f>
        <v>13.779128672745694</v>
      </c>
      <c r="AB2249" s="90" t="s">
        <v>7307</v>
      </c>
      <c r="AC2249" s="89">
        <v>612</v>
      </c>
      <c r="AD2249" s="89">
        <v>611</v>
      </c>
      <c r="AE2249" s="10">
        <f t="shared" ref="AE2249:AE2312" si="640">IFERROR(IF(OR(AC2249&gt;0,AD2249&gt;0),AC2249-AD2249,"-"),"-")</f>
        <v>1</v>
      </c>
      <c r="AF2249" s="11">
        <f t="shared" ref="AF2249:AF2312" si="641">IFERROR(IF(OR(AC2249&gt;0,AD2249&gt;0),AE2249/AD2249*100,"-"),"-")</f>
        <v>0.16366612111292964</v>
      </c>
      <c r="AG2249" s="91" t="s">
        <v>7316</v>
      </c>
      <c r="AH2249" s="89">
        <v>56</v>
      </c>
      <c r="AI2249" s="89">
        <v>53</v>
      </c>
      <c r="AJ2249" s="10">
        <f t="shared" ref="AJ2249:AJ2312" si="642">IFERROR(IF(OR(AH2249&gt;0,AI2249&gt;0),AH2249-AI2249,"-"),"-")</f>
        <v>3</v>
      </c>
      <c r="AK2249" s="87">
        <f t="shared" ref="AK2249:AK2312" si="643">IFERROR(IF(OR(AH2249&gt;0,AI2249&gt;0),AJ2249/AI2249*100,"-"),"-")</f>
        <v>5.6603773584905666</v>
      </c>
      <c r="AL2249" s="90" t="s">
        <v>5907</v>
      </c>
      <c r="AM2249" s="89">
        <v>30</v>
      </c>
      <c r="AN2249" s="89">
        <v>30</v>
      </c>
      <c r="AO2249" s="10">
        <f t="shared" ref="AO2249:AO2312" si="644">IFERROR(IF(OR(AM2249&gt;0,AN2249&gt;0),AM2249-AN2249,"-"),"-")</f>
        <v>0</v>
      </c>
      <c r="AP2249" s="11">
        <f t="shared" ref="AP2249:AP2312" si="645">IFERROR(IF(OR(AM2249&gt;0,AN2249&gt;0),AO2249/AN2249*100,"-"),"-")</f>
        <v>0</v>
      </c>
      <c r="AQ2249" s="91" t="s">
        <v>5437</v>
      </c>
      <c r="AR2249" s="89">
        <v>20</v>
      </c>
      <c r="AS2249" s="89">
        <v>20</v>
      </c>
      <c r="AT2249" s="10">
        <f t="shared" ref="AT2249:AT2312" si="646">IFERROR(IF(OR(AR2249&gt;0,AS2249&gt;0),AR2249-AS2249,"-"),"-")</f>
        <v>0</v>
      </c>
      <c r="AU2249" s="87">
        <f t="shared" ref="AU2249:AU2312" si="647">IFERROR(IF(OR(AR2249&gt;0,AS2249&gt;0),AT2249/AS2249*100,"-"),"-")</f>
        <v>0</v>
      </c>
      <c r="AV2249" s="19" t="s">
        <v>10576</v>
      </c>
    </row>
    <row r="2250" spans="1:50" ht="50.1" customHeight="1">
      <c r="C2250" s="5"/>
      <c r="D2250" s="64" t="s">
        <v>4420</v>
      </c>
      <c r="E2250" s="65" t="s">
        <v>5287</v>
      </c>
      <c r="F2250" s="67" t="s">
        <v>4421</v>
      </c>
      <c r="G2250" s="29">
        <v>4425</v>
      </c>
      <c r="H2250" s="13">
        <v>4260</v>
      </c>
      <c r="I2250" s="10">
        <f t="shared" si="630"/>
        <v>165</v>
      </c>
      <c r="J2250" s="87">
        <f t="shared" si="631"/>
        <v>3.873239436619718</v>
      </c>
      <c r="K2250" s="29">
        <v>785</v>
      </c>
      <c r="L2250" s="13">
        <v>816</v>
      </c>
      <c r="M2250" s="10">
        <f t="shared" si="632"/>
        <v>-31</v>
      </c>
      <c r="N2250" s="87">
        <f t="shared" si="633"/>
        <v>-3.7990196078431371</v>
      </c>
      <c r="O2250" s="29">
        <v>1632</v>
      </c>
      <c r="P2250" s="13">
        <v>1466</v>
      </c>
      <c r="Q2250" s="10">
        <f t="shared" si="634"/>
        <v>166</v>
      </c>
      <c r="R2250" s="87">
        <f t="shared" si="635"/>
        <v>11.323328785811732</v>
      </c>
      <c r="S2250" s="29">
        <v>2007</v>
      </c>
      <c r="T2250" s="13">
        <v>1977</v>
      </c>
      <c r="U2250" s="10">
        <f t="shared" si="636"/>
        <v>30</v>
      </c>
      <c r="V2250" s="87">
        <f t="shared" si="637"/>
        <v>1.5174506828528074</v>
      </c>
      <c r="W2250" s="88" t="s">
        <v>5412</v>
      </c>
      <c r="X2250" s="89">
        <v>866</v>
      </c>
      <c r="Y2250" s="89">
        <v>865</v>
      </c>
      <c r="Z2250" s="10">
        <f t="shared" si="638"/>
        <v>1</v>
      </c>
      <c r="AA2250" s="87">
        <f t="shared" si="639"/>
        <v>0.11560693641618498</v>
      </c>
      <c r="AB2250" s="90" t="s">
        <v>7317</v>
      </c>
      <c r="AC2250" s="89">
        <v>412</v>
      </c>
      <c r="AD2250" s="89">
        <v>411</v>
      </c>
      <c r="AE2250" s="10">
        <f t="shared" si="640"/>
        <v>1</v>
      </c>
      <c r="AF2250" s="11">
        <f t="shared" si="641"/>
        <v>0.24330900243309003</v>
      </c>
      <c r="AG2250" s="91" t="s">
        <v>5644</v>
      </c>
      <c r="AH2250" s="89">
        <v>217</v>
      </c>
      <c r="AI2250" s="89">
        <v>222</v>
      </c>
      <c r="AJ2250" s="10">
        <f t="shared" si="642"/>
        <v>-5</v>
      </c>
      <c r="AK2250" s="87">
        <f t="shared" si="643"/>
        <v>-2.2522522522522523</v>
      </c>
      <c r="AL2250" s="90" t="s">
        <v>5389</v>
      </c>
      <c r="AM2250" s="89">
        <v>161</v>
      </c>
      <c r="AN2250" s="89">
        <v>161</v>
      </c>
      <c r="AO2250" s="10">
        <f t="shared" si="644"/>
        <v>0</v>
      </c>
      <c r="AP2250" s="11">
        <f t="shared" si="645"/>
        <v>0</v>
      </c>
      <c r="AQ2250" s="91" t="s">
        <v>5991</v>
      </c>
      <c r="AR2250" s="89">
        <v>153</v>
      </c>
      <c r="AS2250" s="89">
        <v>128</v>
      </c>
      <c r="AT2250" s="10">
        <f t="shared" si="646"/>
        <v>25</v>
      </c>
      <c r="AU2250" s="87">
        <f t="shared" si="647"/>
        <v>19.53125</v>
      </c>
      <c r="AV2250" s="19" t="s">
        <v>7318</v>
      </c>
    </row>
    <row r="2251" spans="1:50" ht="50.1" customHeight="1">
      <c r="C2251" s="5"/>
      <c r="D2251" s="64" t="s">
        <v>4422</v>
      </c>
      <c r="E2251" s="65" t="s">
        <v>5287</v>
      </c>
      <c r="F2251" s="67" t="s">
        <v>4423</v>
      </c>
      <c r="G2251" s="29">
        <v>18595</v>
      </c>
      <c r="H2251" s="13">
        <v>17875</v>
      </c>
      <c r="I2251" s="10">
        <f t="shared" si="630"/>
        <v>720</v>
      </c>
      <c r="J2251" s="87">
        <f t="shared" si="631"/>
        <v>4.0279720279720284</v>
      </c>
      <c r="K2251" s="29">
        <v>1319</v>
      </c>
      <c r="L2251" s="13">
        <v>1166</v>
      </c>
      <c r="M2251" s="10">
        <f t="shared" si="632"/>
        <v>153</v>
      </c>
      <c r="N2251" s="87">
        <f t="shared" si="633"/>
        <v>13.121783876500858</v>
      </c>
      <c r="O2251" s="29">
        <v>5342</v>
      </c>
      <c r="P2251" s="13">
        <v>5409</v>
      </c>
      <c r="Q2251" s="10">
        <f t="shared" si="634"/>
        <v>-67</v>
      </c>
      <c r="R2251" s="87">
        <f t="shared" si="635"/>
        <v>-1.238676280273618</v>
      </c>
      <c r="S2251" s="29">
        <v>11934</v>
      </c>
      <c r="T2251" s="13">
        <v>11300</v>
      </c>
      <c r="U2251" s="10">
        <f t="shared" si="636"/>
        <v>634</v>
      </c>
      <c r="V2251" s="87">
        <f t="shared" si="637"/>
        <v>5.610619469026549</v>
      </c>
      <c r="W2251" s="88" t="s">
        <v>10577</v>
      </c>
      <c r="X2251" s="89">
        <v>2251</v>
      </c>
      <c r="Y2251" s="89">
        <v>2265</v>
      </c>
      <c r="Z2251" s="10">
        <f t="shared" si="638"/>
        <v>-14</v>
      </c>
      <c r="AA2251" s="87">
        <f t="shared" si="639"/>
        <v>-0.61810154525386318</v>
      </c>
      <c r="AB2251" s="90" t="s">
        <v>5423</v>
      </c>
      <c r="AC2251" s="89">
        <v>2007</v>
      </c>
      <c r="AD2251" s="89">
        <v>2086</v>
      </c>
      <c r="AE2251" s="10">
        <f t="shared" si="640"/>
        <v>-79</v>
      </c>
      <c r="AF2251" s="11">
        <f t="shared" si="641"/>
        <v>-3.787152444870566</v>
      </c>
      <c r="AG2251" s="91" t="s">
        <v>5389</v>
      </c>
      <c r="AH2251" s="89">
        <v>1675</v>
      </c>
      <c r="AI2251" s="89">
        <v>1406</v>
      </c>
      <c r="AJ2251" s="10">
        <f t="shared" si="642"/>
        <v>269</v>
      </c>
      <c r="AK2251" s="87">
        <f t="shared" si="643"/>
        <v>19.132290184921764</v>
      </c>
      <c r="AL2251" s="90" t="s">
        <v>10578</v>
      </c>
      <c r="AM2251" s="89">
        <v>1427</v>
      </c>
      <c r="AN2251" s="89">
        <v>1428</v>
      </c>
      <c r="AO2251" s="10">
        <f t="shared" si="644"/>
        <v>-1</v>
      </c>
      <c r="AP2251" s="11">
        <f t="shared" si="645"/>
        <v>-7.0028011204481794E-2</v>
      </c>
      <c r="AQ2251" s="91" t="s">
        <v>10579</v>
      </c>
      <c r="AR2251" s="89">
        <v>1280</v>
      </c>
      <c r="AS2251" s="89">
        <v>1279</v>
      </c>
      <c r="AT2251" s="10">
        <f t="shared" si="646"/>
        <v>1</v>
      </c>
      <c r="AU2251" s="87">
        <f t="shared" si="647"/>
        <v>7.8186082877247848E-2</v>
      </c>
      <c r="AV2251" s="19" t="s">
        <v>10580</v>
      </c>
    </row>
    <row r="2252" spans="1:50" ht="50.1" customHeight="1">
      <c r="A2252" s="34"/>
      <c r="C2252" s="5"/>
      <c r="D2252" s="64" t="s">
        <v>4424</v>
      </c>
      <c r="E2252" s="65" t="s">
        <v>5287</v>
      </c>
      <c r="F2252" s="67" t="s">
        <v>4425</v>
      </c>
      <c r="G2252" s="29">
        <v>6544</v>
      </c>
      <c r="H2252" s="13">
        <v>6352</v>
      </c>
      <c r="I2252" s="10">
        <f t="shared" si="630"/>
        <v>192</v>
      </c>
      <c r="J2252" s="87">
        <f t="shared" si="631"/>
        <v>3.0226700251889169</v>
      </c>
      <c r="K2252" s="29">
        <v>4165</v>
      </c>
      <c r="L2252" s="13">
        <v>4003</v>
      </c>
      <c r="M2252" s="10">
        <f t="shared" si="632"/>
        <v>162</v>
      </c>
      <c r="N2252" s="87">
        <f t="shared" si="633"/>
        <v>4.0469647764176866</v>
      </c>
      <c r="O2252" s="29">
        <v>39</v>
      </c>
      <c r="P2252" s="13">
        <v>39</v>
      </c>
      <c r="Q2252" s="10">
        <f t="shared" si="634"/>
        <v>0</v>
      </c>
      <c r="R2252" s="87">
        <f t="shared" si="635"/>
        <v>0</v>
      </c>
      <c r="S2252" s="29">
        <v>2340</v>
      </c>
      <c r="T2252" s="13">
        <v>2310</v>
      </c>
      <c r="U2252" s="10">
        <f t="shared" si="636"/>
        <v>30</v>
      </c>
      <c r="V2252" s="87">
        <f t="shared" si="637"/>
        <v>1.2987012987012987</v>
      </c>
      <c r="W2252" s="88" t="s">
        <v>5339</v>
      </c>
      <c r="X2252" s="89">
        <v>1780</v>
      </c>
      <c r="Y2252" s="89">
        <v>1430</v>
      </c>
      <c r="Z2252" s="10">
        <f t="shared" si="638"/>
        <v>350</v>
      </c>
      <c r="AA2252" s="87">
        <f t="shared" si="639"/>
        <v>24.475524475524477</v>
      </c>
      <c r="AB2252" s="90" t="s">
        <v>10581</v>
      </c>
      <c r="AC2252" s="89">
        <v>378</v>
      </c>
      <c r="AD2252" s="89">
        <v>709</v>
      </c>
      <c r="AE2252" s="10">
        <f t="shared" si="640"/>
        <v>-331</v>
      </c>
      <c r="AF2252" s="11">
        <f t="shared" si="641"/>
        <v>-46.685472496473906</v>
      </c>
      <c r="AG2252" s="91" t="s">
        <v>5557</v>
      </c>
      <c r="AH2252" s="89">
        <v>146</v>
      </c>
      <c r="AI2252" s="89">
        <v>143</v>
      </c>
      <c r="AJ2252" s="10">
        <f t="shared" si="642"/>
        <v>3</v>
      </c>
      <c r="AK2252" s="87">
        <f t="shared" si="643"/>
        <v>2.0979020979020979</v>
      </c>
      <c r="AL2252" s="90" t="s">
        <v>6748</v>
      </c>
      <c r="AM2252" s="89">
        <v>23</v>
      </c>
      <c r="AN2252" s="89">
        <v>22</v>
      </c>
      <c r="AO2252" s="10">
        <f t="shared" si="644"/>
        <v>1</v>
      </c>
      <c r="AP2252" s="11">
        <f t="shared" si="645"/>
        <v>4.5454545454545459</v>
      </c>
      <c r="AQ2252" s="91" t="s">
        <v>10546</v>
      </c>
      <c r="AR2252" s="89">
        <v>7</v>
      </c>
      <c r="AS2252" s="89" t="s">
        <v>5344</v>
      </c>
      <c r="AT2252" s="10" t="str">
        <f t="shared" si="646"/>
        <v>-</v>
      </c>
      <c r="AU2252" s="87" t="str">
        <f t="shared" si="647"/>
        <v>-</v>
      </c>
      <c r="AV2252" s="21" t="s">
        <v>10582</v>
      </c>
      <c r="AX2252"/>
    </row>
    <row r="2253" spans="1:50" ht="50.1" customHeight="1">
      <c r="C2253" s="5"/>
      <c r="D2253" s="64" t="s">
        <v>4426</v>
      </c>
      <c r="E2253" s="65" t="s">
        <v>5287</v>
      </c>
      <c r="F2253" s="67" t="s">
        <v>4427</v>
      </c>
      <c r="G2253" s="29">
        <v>13205</v>
      </c>
      <c r="H2253" s="13">
        <v>13389</v>
      </c>
      <c r="I2253" s="10">
        <f t="shared" si="630"/>
        <v>-184</v>
      </c>
      <c r="J2253" s="87">
        <f t="shared" si="631"/>
        <v>-1.3742624542534916</v>
      </c>
      <c r="K2253" s="29">
        <v>3046</v>
      </c>
      <c r="L2253" s="13">
        <v>3187</v>
      </c>
      <c r="M2253" s="10">
        <f t="shared" si="632"/>
        <v>-141</v>
      </c>
      <c r="N2253" s="87">
        <f t="shared" si="633"/>
        <v>-4.424223407593348</v>
      </c>
      <c r="O2253" s="29">
        <v>400</v>
      </c>
      <c r="P2253" s="13">
        <v>400</v>
      </c>
      <c r="Q2253" s="10">
        <f t="shared" si="634"/>
        <v>0</v>
      </c>
      <c r="R2253" s="87">
        <f t="shared" si="635"/>
        <v>0</v>
      </c>
      <c r="S2253" s="29">
        <v>9759</v>
      </c>
      <c r="T2253" s="13">
        <v>9803</v>
      </c>
      <c r="U2253" s="10">
        <f t="shared" si="636"/>
        <v>-44</v>
      </c>
      <c r="V2253" s="87">
        <f t="shared" si="637"/>
        <v>-0.44884219116596957</v>
      </c>
      <c r="W2253" s="88" t="s">
        <v>10583</v>
      </c>
      <c r="X2253" s="89">
        <v>5470</v>
      </c>
      <c r="Y2253" s="89">
        <v>5479</v>
      </c>
      <c r="Z2253" s="10">
        <f t="shared" si="638"/>
        <v>-9</v>
      </c>
      <c r="AA2253" s="87">
        <f t="shared" si="639"/>
        <v>-0.16426355174301879</v>
      </c>
      <c r="AB2253" s="90" t="s">
        <v>6986</v>
      </c>
      <c r="AC2253" s="89">
        <v>1678</v>
      </c>
      <c r="AD2253" s="89">
        <v>1763</v>
      </c>
      <c r="AE2253" s="10">
        <f t="shared" si="640"/>
        <v>-85</v>
      </c>
      <c r="AF2253" s="11">
        <f t="shared" si="641"/>
        <v>-4.8213272830402722</v>
      </c>
      <c r="AG2253" s="91" t="s">
        <v>6534</v>
      </c>
      <c r="AH2253" s="89">
        <v>614</v>
      </c>
      <c r="AI2253" s="89">
        <v>572</v>
      </c>
      <c r="AJ2253" s="10">
        <f t="shared" si="642"/>
        <v>42</v>
      </c>
      <c r="AK2253" s="87">
        <f t="shared" si="643"/>
        <v>7.3426573426573425</v>
      </c>
      <c r="AL2253" s="90" t="s">
        <v>5404</v>
      </c>
      <c r="AM2253" s="89">
        <v>280</v>
      </c>
      <c r="AN2253" s="89">
        <v>279</v>
      </c>
      <c r="AO2253" s="10">
        <f t="shared" si="644"/>
        <v>1</v>
      </c>
      <c r="AP2253" s="11">
        <f t="shared" si="645"/>
        <v>0.35842293906810035</v>
      </c>
      <c r="AQ2253" s="91" t="s">
        <v>5412</v>
      </c>
      <c r="AR2253" s="89">
        <v>267</v>
      </c>
      <c r="AS2253" s="89">
        <v>244</v>
      </c>
      <c r="AT2253" s="10">
        <f t="shared" si="646"/>
        <v>23</v>
      </c>
      <c r="AU2253" s="87">
        <f t="shared" si="647"/>
        <v>9.4262295081967213</v>
      </c>
      <c r="AV2253" s="19" t="s">
        <v>10584</v>
      </c>
    </row>
    <row r="2254" spans="1:50" ht="50.1" customHeight="1">
      <c r="C2254" s="5"/>
      <c r="D2254" s="64" t="s">
        <v>4428</v>
      </c>
      <c r="E2254" s="65" t="s">
        <v>5287</v>
      </c>
      <c r="F2254" s="67" t="s">
        <v>4429</v>
      </c>
      <c r="G2254" s="29">
        <v>2382</v>
      </c>
      <c r="H2254" s="13">
        <v>2218</v>
      </c>
      <c r="I2254" s="10">
        <f t="shared" si="630"/>
        <v>164</v>
      </c>
      <c r="J2254" s="87">
        <f t="shared" si="631"/>
        <v>7.3940486925157796</v>
      </c>
      <c r="K2254" s="29">
        <v>1224</v>
      </c>
      <c r="L2254" s="13">
        <v>1063</v>
      </c>
      <c r="M2254" s="10">
        <f t="shared" si="632"/>
        <v>161</v>
      </c>
      <c r="N2254" s="87">
        <f t="shared" si="633"/>
        <v>15.145813734713077</v>
      </c>
      <c r="O2254" s="29">
        <v>351</v>
      </c>
      <c r="P2254" s="13">
        <v>350</v>
      </c>
      <c r="Q2254" s="10">
        <f t="shared" si="634"/>
        <v>1</v>
      </c>
      <c r="R2254" s="87">
        <f t="shared" si="635"/>
        <v>0.2857142857142857</v>
      </c>
      <c r="S2254" s="29">
        <v>808</v>
      </c>
      <c r="T2254" s="13">
        <v>804</v>
      </c>
      <c r="U2254" s="10">
        <f t="shared" si="636"/>
        <v>4</v>
      </c>
      <c r="V2254" s="87">
        <f t="shared" si="637"/>
        <v>0.49751243781094528</v>
      </c>
      <c r="W2254" s="88" t="s">
        <v>7319</v>
      </c>
      <c r="X2254" s="89">
        <v>285</v>
      </c>
      <c r="Y2254" s="89">
        <v>295</v>
      </c>
      <c r="Z2254" s="10">
        <f t="shared" si="638"/>
        <v>-10</v>
      </c>
      <c r="AA2254" s="87">
        <f t="shared" si="639"/>
        <v>-3.3898305084745761</v>
      </c>
      <c r="AB2254" s="90" t="s">
        <v>6199</v>
      </c>
      <c r="AC2254" s="89">
        <v>170</v>
      </c>
      <c r="AD2254" s="89">
        <v>170</v>
      </c>
      <c r="AE2254" s="10">
        <f t="shared" si="640"/>
        <v>0</v>
      </c>
      <c r="AF2254" s="11">
        <f t="shared" si="641"/>
        <v>0</v>
      </c>
      <c r="AG2254" s="91" t="s">
        <v>5389</v>
      </c>
      <c r="AH2254" s="89">
        <v>148</v>
      </c>
      <c r="AI2254" s="89">
        <v>148</v>
      </c>
      <c r="AJ2254" s="10">
        <f t="shared" si="642"/>
        <v>0</v>
      </c>
      <c r="AK2254" s="87">
        <f t="shared" si="643"/>
        <v>0</v>
      </c>
      <c r="AL2254" s="90" t="s">
        <v>5335</v>
      </c>
      <c r="AM2254" s="89">
        <v>102</v>
      </c>
      <c r="AN2254" s="89">
        <v>102</v>
      </c>
      <c r="AO2254" s="10">
        <f t="shared" si="644"/>
        <v>0</v>
      </c>
      <c r="AP2254" s="11">
        <f t="shared" si="645"/>
        <v>0</v>
      </c>
      <c r="AQ2254" s="91" t="s">
        <v>5685</v>
      </c>
      <c r="AR2254" s="89">
        <v>46</v>
      </c>
      <c r="AS2254" s="89">
        <v>46</v>
      </c>
      <c r="AT2254" s="10">
        <f t="shared" si="646"/>
        <v>0</v>
      </c>
      <c r="AU2254" s="87">
        <f t="shared" si="647"/>
        <v>0</v>
      </c>
      <c r="AV2254" s="19" t="s">
        <v>10585</v>
      </c>
    </row>
    <row r="2255" spans="1:50" ht="50.1" customHeight="1">
      <c r="C2255" s="5"/>
      <c r="D2255" s="64" t="s">
        <v>4430</v>
      </c>
      <c r="E2255" s="65" t="s">
        <v>5287</v>
      </c>
      <c r="F2255" s="67" t="s">
        <v>4431</v>
      </c>
      <c r="G2255" s="29">
        <v>8994</v>
      </c>
      <c r="H2255" s="13">
        <v>9372</v>
      </c>
      <c r="I2255" s="10">
        <f t="shared" si="630"/>
        <v>-378</v>
      </c>
      <c r="J2255" s="87">
        <f t="shared" si="631"/>
        <v>-4.0332906530089625</v>
      </c>
      <c r="K2255" s="29">
        <v>2262</v>
      </c>
      <c r="L2255" s="13">
        <v>2263</v>
      </c>
      <c r="M2255" s="10">
        <f t="shared" si="632"/>
        <v>-1</v>
      </c>
      <c r="N2255" s="87">
        <f t="shared" si="633"/>
        <v>-4.4189129474149359E-2</v>
      </c>
      <c r="O2255" s="29">
        <v>885</v>
      </c>
      <c r="P2255" s="13">
        <v>1291</v>
      </c>
      <c r="Q2255" s="10">
        <f t="shared" si="634"/>
        <v>-406</v>
      </c>
      <c r="R2255" s="87">
        <f t="shared" si="635"/>
        <v>-31.448489542989932</v>
      </c>
      <c r="S2255" s="29">
        <v>5847</v>
      </c>
      <c r="T2255" s="13">
        <v>5818</v>
      </c>
      <c r="U2255" s="10">
        <f t="shared" si="636"/>
        <v>29</v>
      </c>
      <c r="V2255" s="87">
        <f t="shared" si="637"/>
        <v>0.49845307665864558</v>
      </c>
      <c r="W2255" s="88" t="s">
        <v>5339</v>
      </c>
      <c r="X2255" s="89">
        <v>2893</v>
      </c>
      <c r="Y2255" s="89">
        <v>2527</v>
      </c>
      <c r="Z2255" s="10">
        <f t="shared" si="638"/>
        <v>366</v>
      </c>
      <c r="AA2255" s="87">
        <f t="shared" si="639"/>
        <v>14.483577364463789</v>
      </c>
      <c r="AB2255" s="90" t="s">
        <v>5389</v>
      </c>
      <c r="AC2255" s="89">
        <v>1000</v>
      </c>
      <c r="AD2255" s="89">
        <v>1000</v>
      </c>
      <c r="AE2255" s="10">
        <f t="shared" si="640"/>
        <v>0</v>
      </c>
      <c r="AF2255" s="11">
        <f t="shared" si="641"/>
        <v>0</v>
      </c>
      <c r="AG2255" s="91" t="s">
        <v>5403</v>
      </c>
      <c r="AH2255" s="89">
        <v>862</v>
      </c>
      <c r="AI2255" s="89">
        <v>1206</v>
      </c>
      <c r="AJ2255" s="10">
        <f t="shared" si="642"/>
        <v>-344</v>
      </c>
      <c r="AK2255" s="87">
        <f t="shared" si="643"/>
        <v>-28.524046434494192</v>
      </c>
      <c r="AL2255" s="90" t="s">
        <v>5557</v>
      </c>
      <c r="AM2255" s="89">
        <v>532</v>
      </c>
      <c r="AN2255" s="89">
        <v>530</v>
      </c>
      <c r="AO2255" s="10">
        <f t="shared" si="644"/>
        <v>2</v>
      </c>
      <c r="AP2255" s="11">
        <f t="shared" si="645"/>
        <v>0.37735849056603776</v>
      </c>
      <c r="AQ2255" s="91" t="s">
        <v>5335</v>
      </c>
      <c r="AR2255" s="89">
        <v>414</v>
      </c>
      <c r="AS2255" s="89">
        <v>414</v>
      </c>
      <c r="AT2255" s="10">
        <f t="shared" si="646"/>
        <v>0</v>
      </c>
      <c r="AU2255" s="87">
        <f t="shared" si="647"/>
        <v>0</v>
      </c>
      <c r="AV2255" s="19" t="s">
        <v>10586</v>
      </c>
    </row>
    <row r="2256" spans="1:50" ht="50.1" customHeight="1">
      <c r="C2256" s="5"/>
      <c r="D2256" s="64" t="s">
        <v>4432</v>
      </c>
      <c r="E2256" s="65" t="s">
        <v>5287</v>
      </c>
      <c r="F2256" s="67" t="s">
        <v>4433</v>
      </c>
      <c r="G2256" s="29">
        <v>6281</v>
      </c>
      <c r="H2256" s="13">
        <v>6553</v>
      </c>
      <c r="I2256" s="10">
        <f t="shared" si="630"/>
        <v>-272</v>
      </c>
      <c r="J2256" s="87">
        <f t="shared" si="631"/>
        <v>-4.1507706394018005</v>
      </c>
      <c r="K2256" s="29">
        <v>1751</v>
      </c>
      <c r="L2256" s="13">
        <v>1749</v>
      </c>
      <c r="M2256" s="10">
        <f t="shared" si="632"/>
        <v>2</v>
      </c>
      <c r="N2256" s="87">
        <f t="shared" si="633"/>
        <v>0.11435105774728416</v>
      </c>
      <c r="O2256" s="29">
        <v>983</v>
      </c>
      <c r="P2256" s="13">
        <v>1092</v>
      </c>
      <c r="Q2256" s="10">
        <f t="shared" si="634"/>
        <v>-109</v>
      </c>
      <c r="R2256" s="87">
        <f t="shared" si="635"/>
        <v>-9.9816849816849818</v>
      </c>
      <c r="S2256" s="29">
        <v>3547</v>
      </c>
      <c r="T2256" s="13">
        <v>3712</v>
      </c>
      <c r="U2256" s="10">
        <f t="shared" si="636"/>
        <v>-165</v>
      </c>
      <c r="V2256" s="87">
        <f t="shared" si="637"/>
        <v>-4.4450431034482758</v>
      </c>
      <c r="W2256" s="88" t="s">
        <v>5607</v>
      </c>
      <c r="X2256" s="89">
        <v>1019</v>
      </c>
      <c r="Y2256" s="89">
        <v>1124</v>
      </c>
      <c r="Z2256" s="10">
        <f t="shared" si="638"/>
        <v>-105</v>
      </c>
      <c r="AA2256" s="87">
        <f t="shared" si="639"/>
        <v>-9.3416370106761573</v>
      </c>
      <c r="AB2256" s="90" t="s">
        <v>5378</v>
      </c>
      <c r="AC2256" s="89">
        <v>835</v>
      </c>
      <c r="AD2256" s="89">
        <v>948</v>
      </c>
      <c r="AE2256" s="10">
        <f t="shared" si="640"/>
        <v>-113</v>
      </c>
      <c r="AF2256" s="11">
        <f t="shared" si="641"/>
        <v>-11.919831223628693</v>
      </c>
      <c r="AG2256" s="91" t="s">
        <v>5990</v>
      </c>
      <c r="AH2256" s="89">
        <v>368</v>
      </c>
      <c r="AI2256" s="89">
        <v>330</v>
      </c>
      <c r="AJ2256" s="10">
        <f t="shared" si="642"/>
        <v>38</v>
      </c>
      <c r="AK2256" s="87">
        <f t="shared" si="643"/>
        <v>11.515151515151516</v>
      </c>
      <c r="AL2256" s="90" t="s">
        <v>10587</v>
      </c>
      <c r="AM2256" s="89">
        <v>240</v>
      </c>
      <c r="AN2256" s="89">
        <v>263</v>
      </c>
      <c r="AO2256" s="10">
        <f t="shared" si="644"/>
        <v>-23</v>
      </c>
      <c r="AP2256" s="11">
        <f t="shared" si="645"/>
        <v>-8.7452471482889731</v>
      </c>
      <c r="AQ2256" s="91" t="s">
        <v>5403</v>
      </c>
      <c r="AR2256" s="89">
        <v>190</v>
      </c>
      <c r="AS2256" s="89">
        <v>138</v>
      </c>
      <c r="AT2256" s="10">
        <f t="shared" si="646"/>
        <v>52</v>
      </c>
      <c r="AU2256" s="87">
        <f t="shared" si="647"/>
        <v>37.681159420289859</v>
      </c>
      <c r="AV2256" s="19" t="s">
        <v>10588</v>
      </c>
    </row>
    <row r="2257" spans="3:48" ht="50.1" customHeight="1">
      <c r="C2257" s="5"/>
      <c r="D2257" s="64" t="s">
        <v>4434</v>
      </c>
      <c r="E2257" s="65" t="s">
        <v>5287</v>
      </c>
      <c r="F2257" s="67" t="s">
        <v>4435</v>
      </c>
      <c r="G2257" s="29">
        <v>60</v>
      </c>
      <c r="H2257" s="13">
        <v>50</v>
      </c>
      <c r="I2257" s="10">
        <f t="shared" si="630"/>
        <v>10</v>
      </c>
      <c r="J2257" s="87">
        <f t="shared" si="631"/>
        <v>20</v>
      </c>
      <c r="K2257" s="29">
        <v>0</v>
      </c>
      <c r="L2257" s="13">
        <v>0</v>
      </c>
      <c r="M2257" s="10" t="str">
        <f t="shared" si="632"/>
        <v>-</v>
      </c>
      <c r="N2257" s="87" t="str">
        <f t="shared" si="633"/>
        <v>-</v>
      </c>
      <c r="O2257" s="29">
        <v>0</v>
      </c>
      <c r="P2257" s="13">
        <v>0</v>
      </c>
      <c r="Q2257" s="10" t="str">
        <f t="shared" si="634"/>
        <v>-</v>
      </c>
      <c r="R2257" s="87" t="str">
        <f t="shared" si="635"/>
        <v>-</v>
      </c>
      <c r="S2257" s="29">
        <v>60</v>
      </c>
      <c r="T2257" s="13">
        <v>50</v>
      </c>
      <c r="U2257" s="10">
        <f t="shared" si="636"/>
        <v>10</v>
      </c>
      <c r="V2257" s="87">
        <f t="shared" si="637"/>
        <v>20</v>
      </c>
      <c r="W2257" s="88" t="s">
        <v>10589</v>
      </c>
      <c r="X2257" s="89">
        <v>57</v>
      </c>
      <c r="Y2257" s="89">
        <v>47</v>
      </c>
      <c r="Z2257" s="10">
        <f t="shared" si="638"/>
        <v>10</v>
      </c>
      <c r="AA2257" s="87">
        <f t="shared" si="639"/>
        <v>21.276595744680851</v>
      </c>
      <c r="AB2257" s="90" t="s">
        <v>10590</v>
      </c>
      <c r="AC2257" s="89">
        <v>3</v>
      </c>
      <c r="AD2257" s="89">
        <v>3</v>
      </c>
      <c r="AE2257" s="10">
        <f t="shared" si="640"/>
        <v>0</v>
      </c>
      <c r="AF2257" s="11">
        <f t="shared" si="641"/>
        <v>0</v>
      </c>
      <c r="AG2257" s="91" t="s">
        <v>11071</v>
      </c>
      <c r="AH2257" s="89" t="s">
        <v>11071</v>
      </c>
      <c r="AI2257" s="89" t="s">
        <v>5344</v>
      </c>
      <c r="AJ2257" s="10" t="str">
        <f t="shared" si="642"/>
        <v>-</v>
      </c>
      <c r="AK2257" s="87" t="str">
        <f t="shared" si="643"/>
        <v>-</v>
      </c>
      <c r="AL2257" s="90" t="s">
        <v>11071</v>
      </c>
      <c r="AM2257" s="89" t="s">
        <v>11071</v>
      </c>
      <c r="AN2257" s="89" t="s">
        <v>5344</v>
      </c>
      <c r="AO2257" s="10" t="str">
        <f t="shared" si="644"/>
        <v>-</v>
      </c>
      <c r="AP2257" s="11" t="str">
        <f t="shared" si="645"/>
        <v>-</v>
      </c>
      <c r="AQ2257" s="91" t="s">
        <v>11071</v>
      </c>
      <c r="AR2257" s="89" t="s">
        <v>5344</v>
      </c>
      <c r="AS2257" s="89" t="s">
        <v>5344</v>
      </c>
      <c r="AT2257" s="10" t="str">
        <f t="shared" si="646"/>
        <v>-</v>
      </c>
      <c r="AU2257" s="87" t="str">
        <f t="shared" si="647"/>
        <v>-</v>
      </c>
      <c r="AV2257" s="15"/>
    </row>
    <row r="2258" spans="3:48" ht="50.1" customHeight="1">
      <c r="C2258" s="5"/>
      <c r="D2258" s="64" t="s">
        <v>4436</v>
      </c>
      <c r="E2258" s="65" t="s">
        <v>5287</v>
      </c>
      <c r="F2258" s="67" t="s">
        <v>4437</v>
      </c>
      <c r="G2258" s="29">
        <v>62</v>
      </c>
      <c r="H2258" s="13">
        <v>62</v>
      </c>
      <c r="I2258" s="10">
        <f t="shared" si="630"/>
        <v>0</v>
      </c>
      <c r="J2258" s="87">
        <f t="shared" si="631"/>
        <v>0</v>
      </c>
      <c r="K2258" s="29">
        <v>34</v>
      </c>
      <c r="L2258" s="13">
        <v>32</v>
      </c>
      <c r="M2258" s="10">
        <f t="shared" si="632"/>
        <v>2</v>
      </c>
      <c r="N2258" s="87">
        <f t="shared" si="633"/>
        <v>6.25</v>
      </c>
      <c r="O2258" s="29">
        <v>0</v>
      </c>
      <c r="P2258" s="13">
        <v>0</v>
      </c>
      <c r="Q2258" s="10" t="str">
        <f t="shared" si="634"/>
        <v>-</v>
      </c>
      <c r="R2258" s="87" t="str">
        <f t="shared" si="635"/>
        <v>-</v>
      </c>
      <c r="S2258" s="29">
        <v>28</v>
      </c>
      <c r="T2258" s="13">
        <v>30</v>
      </c>
      <c r="U2258" s="10">
        <f t="shared" si="636"/>
        <v>-2</v>
      </c>
      <c r="V2258" s="87">
        <f t="shared" si="637"/>
        <v>-6.666666666666667</v>
      </c>
      <c r="W2258" s="88" t="s">
        <v>7320</v>
      </c>
      <c r="X2258" s="89">
        <v>27</v>
      </c>
      <c r="Y2258" s="89">
        <v>26</v>
      </c>
      <c r="Z2258" s="10">
        <f t="shared" si="638"/>
        <v>1</v>
      </c>
      <c r="AA2258" s="87">
        <f t="shared" si="639"/>
        <v>3.8461538461538463</v>
      </c>
      <c r="AB2258" s="90" t="s">
        <v>5568</v>
      </c>
      <c r="AC2258" s="89">
        <v>2</v>
      </c>
      <c r="AD2258" s="89">
        <v>4</v>
      </c>
      <c r="AE2258" s="10">
        <f t="shared" si="640"/>
        <v>-2</v>
      </c>
      <c r="AF2258" s="11">
        <f t="shared" si="641"/>
        <v>-50</v>
      </c>
      <c r="AG2258" s="91" t="s">
        <v>11071</v>
      </c>
      <c r="AH2258" s="89" t="s">
        <v>11071</v>
      </c>
      <c r="AI2258" s="89" t="s">
        <v>5344</v>
      </c>
      <c r="AJ2258" s="10" t="str">
        <f t="shared" si="642"/>
        <v>-</v>
      </c>
      <c r="AK2258" s="87" t="str">
        <f t="shared" si="643"/>
        <v>-</v>
      </c>
      <c r="AL2258" s="90" t="s">
        <v>11071</v>
      </c>
      <c r="AM2258" s="89" t="s">
        <v>11071</v>
      </c>
      <c r="AN2258" s="89" t="s">
        <v>5344</v>
      </c>
      <c r="AO2258" s="10" t="str">
        <f t="shared" si="644"/>
        <v>-</v>
      </c>
      <c r="AP2258" s="11" t="str">
        <f t="shared" si="645"/>
        <v>-</v>
      </c>
      <c r="AQ2258" s="91" t="s">
        <v>11071</v>
      </c>
      <c r="AR2258" s="89" t="s">
        <v>5344</v>
      </c>
      <c r="AS2258" s="89" t="s">
        <v>5344</v>
      </c>
      <c r="AT2258" s="10" t="str">
        <f t="shared" si="646"/>
        <v>-</v>
      </c>
      <c r="AU2258" s="87" t="str">
        <f t="shared" si="647"/>
        <v>-</v>
      </c>
      <c r="AV2258" s="15"/>
    </row>
    <row r="2259" spans="3:48" ht="50.1" customHeight="1">
      <c r="C2259" s="5"/>
      <c r="D2259" s="64" t="s">
        <v>4438</v>
      </c>
      <c r="E2259" s="65" t="s">
        <v>5287</v>
      </c>
      <c r="F2259" s="67" t="s">
        <v>4439</v>
      </c>
      <c r="G2259" s="29">
        <v>63</v>
      </c>
      <c r="H2259" s="13">
        <v>60</v>
      </c>
      <c r="I2259" s="10">
        <f t="shared" si="630"/>
        <v>3</v>
      </c>
      <c r="J2259" s="87">
        <f t="shared" si="631"/>
        <v>5</v>
      </c>
      <c r="K2259" s="29">
        <v>63</v>
      </c>
      <c r="L2259" s="13">
        <v>60</v>
      </c>
      <c r="M2259" s="10">
        <f t="shared" si="632"/>
        <v>3</v>
      </c>
      <c r="N2259" s="87">
        <f t="shared" si="633"/>
        <v>5</v>
      </c>
      <c r="O2259" s="29">
        <v>0</v>
      </c>
      <c r="P2259" s="13">
        <v>0</v>
      </c>
      <c r="Q2259" s="10" t="str">
        <f t="shared" si="634"/>
        <v>-</v>
      </c>
      <c r="R2259" s="87" t="str">
        <f t="shared" si="635"/>
        <v>-</v>
      </c>
      <c r="S2259" s="29">
        <v>0</v>
      </c>
      <c r="T2259" s="13">
        <v>0</v>
      </c>
      <c r="U2259" s="10" t="str">
        <f t="shared" si="636"/>
        <v>-</v>
      </c>
      <c r="V2259" s="87" t="str">
        <f t="shared" si="637"/>
        <v>-</v>
      </c>
      <c r="W2259" s="88" t="s">
        <v>11071</v>
      </c>
      <c r="X2259" s="89" t="s">
        <v>11071</v>
      </c>
      <c r="Y2259" s="89" t="s">
        <v>5344</v>
      </c>
      <c r="Z2259" s="10" t="str">
        <f t="shared" si="638"/>
        <v>-</v>
      </c>
      <c r="AA2259" s="87" t="str">
        <f t="shared" si="639"/>
        <v>-</v>
      </c>
      <c r="AB2259" s="90" t="s">
        <v>11071</v>
      </c>
      <c r="AC2259" s="89" t="s">
        <v>11071</v>
      </c>
      <c r="AD2259" s="89" t="s">
        <v>5344</v>
      </c>
      <c r="AE2259" s="10" t="str">
        <f t="shared" si="640"/>
        <v>-</v>
      </c>
      <c r="AF2259" s="11" t="str">
        <f t="shared" si="641"/>
        <v>-</v>
      </c>
      <c r="AG2259" s="91" t="s">
        <v>11071</v>
      </c>
      <c r="AH2259" s="89" t="s">
        <v>11071</v>
      </c>
      <c r="AI2259" s="89" t="s">
        <v>5344</v>
      </c>
      <c r="AJ2259" s="10" t="str">
        <f t="shared" si="642"/>
        <v>-</v>
      </c>
      <c r="AK2259" s="87" t="str">
        <f t="shared" si="643"/>
        <v>-</v>
      </c>
      <c r="AL2259" s="90" t="s">
        <v>11071</v>
      </c>
      <c r="AM2259" s="89" t="s">
        <v>11071</v>
      </c>
      <c r="AN2259" s="89" t="s">
        <v>5344</v>
      </c>
      <c r="AO2259" s="10" t="str">
        <f t="shared" si="644"/>
        <v>-</v>
      </c>
      <c r="AP2259" s="11" t="str">
        <f t="shared" si="645"/>
        <v>-</v>
      </c>
      <c r="AQ2259" s="91" t="s">
        <v>11071</v>
      </c>
      <c r="AR2259" s="89" t="s">
        <v>5344</v>
      </c>
      <c r="AS2259" s="89" t="s">
        <v>5344</v>
      </c>
      <c r="AT2259" s="10" t="str">
        <f t="shared" si="646"/>
        <v>-</v>
      </c>
      <c r="AU2259" s="87" t="str">
        <f t="shared" si="647"/>
        <v>-</v>
      </c>
      <c r="AV2259" s="15"/>
    </row>
    <row r="2260" spans="3:48" ht="50.1" customHeight="1">
      <c r="C2260" s="5"/>
      <c r="D2260" s="64" t="s">
        <v>4440</v>
      </c>
      <c r="E2260" s="65" t="s">
        <v>5287</v>
      </c>
      <c r="F2260" s="67" t="s">
        <v>4441</v>
      </c>
      <c r="G2260" s="29">
        <v>163</v>
      </c>
      <c r="H2260" s="13">
        <v>157</v>
      </c>
      <c r="I2260" s="10">
        <f t="shared" si="630"/>
        <v>6</v>
      </c>
      <c r="J2260" s="87">
        <f t="shared" si="631"/>
        <v>3.8216560509554141</v>
      </c>
      <c r="K2260" s="29">
        <v>163</v>
      </c>
      <c r="L2260" s="13">
        <v>157</v>
      </c>
      <c r="M2260" s="10">
        <f t="shared" si="632"/>
        <v>6</v>
      </c>
      <c r="N2260" s="87">
        <f t="shared" si="633"/>
        <v>3.8216560509554141</v>
      </c>
      <c r="O2260" s="29">
        <v>0</v>
      </c>
      <c r="P2260" s="13">
        <v>0</v>
      </c>
      <c r="Q2260" s="10" t="str">
        <f t="shared" si="634"/>
        <v>-</v>
      </c>
      <c r="R2260" s="87" t="str">
        <f t="shared" si="635"/>
        <v>-</v>
      </c>
      <c r="S2260" s="29">
        <v>0</v>
      </c>
      <c r="T2260" s="13">
        <v>0</v>
      </c>
      <c r="U2260" s="10" t="str">
        <f t="shared" si="636"/>
        <v>-</v>
      </c>
      <c r="V2260" s="87" t="str">
        <f t="shared" si="637"/>
        <v>-</v>
      </c>
      <c r="W2260" s="88" t="s">
        <v>11071</v>
      </c>
      <c r="X2260" s="89" t="s">
        <v>11071</v>
      </c>
      <c r="Y2260" s="89" t="s">
        <v>5344</v>
      </c>
      <c r="Z2260" s="10" t="str">
        <f t="shared" si="638"/>
        <v>-</v>
      </c>
      <c r="AA2260" s="87" t="str">
        <f t="shared" si="639"/>
        <v>-</v>
      </c>
      <c r="AB2260" s="90" t="s">
        <v>11071</v>
      </c>
      <c r="AC2260" s="89" t="s">
        <v>11071</v>
      </c>
      <c r="AD2260" s="89" t="s">
        <v>5344</v>
      </c>
      <c r="AE2260" s="10" t="str">
        <f t="shared" si="640"/>
        <v>-</v>
      </c>
      <c r="AF2260" s="11" t="str">
        <f t="shared" si="641"/>
        <v>-</v>
      </c>
      <c r="AG2260" s="91" t="s">
        <v>11071</v>
      </c>
      <c r="AH2260" s="89" t="s">
        <v>11071</v>
      </c>
      <c r="AI2260" s="89" t="s">
        <v>5344</v>
      </c>
      <c r="AJ2260" s="10" t="str">
        <f t="shared" si="642"/>
        <v>-</v>
      </c>
      <c r="AK2260" s="87" t="str">
        <f t="shared" si="643"/>
        <v>-</v>
      </c>
      <c r="AL2260" s="90" t="s">
        <v>11071</v>
      </c>
      <c r="AM2260" s="89" t="s">
        <v>11071</v>
      </c>
      <c r="AN2260" s="89" t="s">
        <v>5344</v>
      </c>
      <c r="AO2260" s="10" t="str">
        <f t="shared" si="644"/>
        <v>-</v>
      </c>
      <c r="AP2260" s="11" t="str">
        <f t="shared" si="645"/>
        <v>-</v>
      </c>
      <c r="AQ2260" s="91" t="s">
        <v>11071</v>
      </c>
      <c r="AR2260" s="89" t="s">
        <v>5344</v>
      </c>
      <c r="AS2260" s="89" t="s">
        <v>5344</v>
      </c>
      <c r="AT2260" s="10" t="str">
        <f t="shared" si="646"/>
        <v>-</v>
      </c>
      <c r="AU2260" s="87" t="str">
        <f t="shared" si="647"/>
        <v>-</v>
      </c>
      <c r="AV2260" s="15"/>
    </row>
    <row r="2261" spans="3:48" ht="50.1" customHeight="1">
      <c r="C2261" s="5"/>
      <c r="D2261" s="64" t="s">
        <v>4442</v>
      </c>
      <c r="E2261" s="65" t="s">
        <v>5287</v>
      </c>
      <c r="F2261" s="67" t="s">
        <v>4443</v>
      </c>
      <c r="G2261" s="29">
        <v>54</v>
      </c>
      <c r="H2261" s="13">
        <v>60</v>
      </c>
      <c r="I2261" s="10">
        <f t="shared" si="630"/>
        <v>-6</v>
      </c>
      <c r="J2261" s="87">
        <f t="shared" si="631"/>
        <v>-10</v>
      </c>
      <c r="K2261" s="29">
        <v>24</v>
      </c>
      <c r="L2261" s="13">
        <v>24</v>
      </c>
      <c r="M2261" s="10">
        <f t="shared" si="632"/>
        <v>0</v>
      </c>
      <c r="N2261" s="87">
        <f t="shared" si="633"/>
        <v>0</v>
      </c>
      <c r="O2261" s="29">
        <v>0</v>
      </c>
      <c r="P2261" s="13">
        <v>0</v>
      </c>
      <c r="Q2261" s="10" t="str">
        <f t="shared" si="634"/>
        <v>-</v>
      </c>
      <c r="R2261" s="87" t="str">
        <f t="shared" si="635"/>
        <v>-</v>
      </c>
      <c r="S2261" s="29">
        <v>30</v>
      </c>
      <c r="T2261" s="13">
        <v>36</v>
      </c>
      <c r="U2261" s="10">
        <f t="shared" si="636"/>
        <v>-6</v>
      </c>
      <c r="V2261" s="87">
        <f t="shared" si="637"/>
        <v>-16.666666666666664</v>
      </c>
      <c r="W2261" s="88" t="s">
        <v>7321</v>
      </c>
      <c r="X2261" s="89">
        <v>25</v>
      </c>
      <c r="Y2261" s="89">
        <v>31</v>
      </c>
      <c r="Z2261" s="10">
        <f t="shared" si="638"/>
        <v>-6</v>
      </c>
      <c r="AA2261" s="87">
        <f t="shared" si="639"/>
        <v>-19.35483870967742</v>
      </c>
      <c r="AB2261" s="90" t="s">
        <v>7322</v>
      </c>
      <c r="AC2261" s="89">
        <v>5</v>
      </c>
      <c r="AD2261" s="89">
        <v>5</v>
      </c>
      <c r="AE2261" s="10">
        <f t="shared" si="640"/>
        <v>0</v>
      </c>
      <c r="AF2261" s="11">
        <f t="shared" si="641"/>
        <v>0</v>
      </c>
      <c r="AG2261" s="91" t="s">
        <v>11071</v>
      </c>
      <c r="AH2261" s="89" t="s">
        <v>11071</v>
      </c>
      <c r="AI2261" s="89" t="s">
        <v>5344</v>
      </c>
      <c r="AJ2261" s="10" t="str">
        <f t="shared" si="642"/>
        <v>-</v>
      </c>
      <c r="AK2261" s="87" t="str">
        <f t="shared" si="643"/>
        <v>-</v>
      </c>
      <c r="AL2261" s="90" t="s">
        <v>11071</v>
      </c>
      <c r="AM2261" s="89" t="s">
        <v>11071</v>
      </c>
      <c r="AN2261" s="89" t="s">
        <v>5344</v>
      </c>
      <c r="AO2261" s="10" t="str">
        <f t="shared" si="644"/>
        <v>-</v>
      </c>
      <c r="AP2261" s="11" t="str">
        <f t="shared" si="645"/>
        <v>-</v>
      </c>
      <c r="AQ2261" s="91" t="s">
        <v>11071</v>
      </c>
      <c r="AR2261" s="89" t="s">
        <v>5344</v>
      </c>
      <c r="AS2261" s="89" t="s">
        <v>5344</v>
      </c>
      <c r="AT2261" s="10" t="str">
        <f t="shared" si="646"/>
        <v>-</v>
      </c>
      <c r="AU2261" s="87" t="str">
        <f t="shared" si="647"/>
        <v>-</v>
      </c>
      <c r="AV2261" s="15"/>
    </row>
    <row r="2262" spans="3:48" ht="50.1" customHeight="1">
      <c r="C2262" s="5"/>
      <c r="D2262" s="64" t="s">
        <v>4444</v>
      </c>
      <c r="E2262" s="65" t="s">
        <v>5287</v>
      </c>
      <c r="F2262" s="67" t="s">
        <v>4445</v>
      </c>
      <c r="G2262" s="29">
        <v>41</v>
      </c>
      <c r="H2262" s="13">
        <v>59</v>
      </c>
      <c r="I2262" s="10">
        <f t="shared" si="630"/>
        <v>-18</v>
      </c>
      <c r="J2262" s="87">
        <f t="shared" si="631"/>
        <v>-30.508474576271187</v>
      </c>
      <c r="K2262" s="29">
        <v>41</v>
      </c>
      <c r="L2262" s="13">
        <v>59</v>
      </c>
      <c r="M2262" s="10">
        <f t="shared" si="632"/>
        <v>-18</v>
      </c>
      <c r="N2262" s="87">
        <f t="shared" si="633"/>
        <v>-30.508474576271187</v>
      </c>
      <c r="O2262" s="29">
        <v>0</v>
      </c>
      <c r="P2262" s="13">
        <v>0</v>
      </c>
      <c r="Q2262" s="10" t="str">
        <f t="shared" si="634"/>
        <v>-</v>
      </c>
      <c r="R2262" s="87" t="str">
        <f t="shared" si="635"/>
        <v>-</v>
      </c>
      <c r="S2262" s="29">
        <v>0</v>
      </c>
      <c r="T2262" s="13">
        <v>0</v>
      </c>
      <c r="U2262" s="10" t="str">
        <f t="shared" si="636"/>
        <v>-</v>
      </c>
      <c r="V2262" s="87" t="str">
        <f t="shared" si="637"/>
        <v>-</v>
      </c>
      <c r="W2262" s="88" t="s">
        <v>11071</v>
      </c>
      <c r="X2262" s="89" t="s">
        <v>11071</v>
      </c>
      <c r="Y2262" s="89" t="s">
        <v>5344</v>
      </c>
      <c r="Z2262" s="10" t="str">
        <f t="shared" si="638"/>
        <v>-</v>
      </c>
      <c r="AA2262" s="87" t="str">
        <f t="shared" si="639"/>
        <v>-</v>
      </c>
      <c r="AB2262" s="90" t="s">
        <v>11071</v>
      </c>
      <c r="AC2262" s="89" t="s">
        <v>11071</v>
      </c>
      <c r="AD2262" s="89" t="s">
        <v>5344</v>
      </c>
      <c r="AE2262" s="10" t="str">
        <f t="shared" si="640"/>
        <v>-</v>
      </c>
      <c r="AF2262" s="11" t="str">
        <f t="shared" si="641"/>
        <v>-</v>
      </c>
      <c r="AG2262" s="91" t="s">
        <v>11071</v>
      </c>
      <c r="AH2262" s="89" t="s">
        <v>11071</v>
      </c>
      <c r="AI2262" s="89" t="s">
        <v>5344</v>
      </c>
      <c r="AJ2262" s="10" t="str">
        <f t="shared" si="642"/>
        <v>-</v>
      </c>
      <c r="AK2262" s="87" t="str">
        <f t="shared" si="643"/>
        <v>-</v>
      </c>
      <c r="AL2262" s="90" t="s">
        <v>11071</v>
      </c>
      <c r="AM2262" s="89" t="s">
        <v>11071</v>
      </c>
      <c r="AN2262" s="89" t="s">
        <v>5344</v>
      </c>
      <c r="AO2262" s="10" t="str">
        <f t="shared" si="644"/>
        <v>-</v>
      </c>
      <c r="AP2262" s="11" t="str">
        <f t="shared" si="645"/>
        <v>-</v>
      </c>
      <c r="AQ2262" s="91" t="s">
        <v>11071</v>
      </c>
      <c r="AR2262" s="89" t="s">
        <v>5344</v>
      </c>
      <c r="AS2262" s="89" t="s">
        <v>5344</v>
      </c>
      <c r="AT2262" s="10" t="str">
        <f t="shared" si="646"/>
        <v>-</v>
      </c>
      <c r="AU2262" s="87" t="str">
        <f t="shared" si="647"/>
        <v>-</v>
      </c>
      <c r="AV2262" s="15"/>
    </row>
    <row r="2263" spans="3:48" ht="50.1" customHeight="1">
      <c r="C2263" s="5"/>
      <c r="D2263" s="64" t="s">
        <v>4446</v>
      </c>
      <c r="E2263" s="65" t="s">
        <v>5287</v>
      </c>
      <c r="F2263" s="67" t="s">
        <v>4447</v>
      </c>
      <c r="G2263" s="29">
        <v>347</v>
      </c>
      <c r="H2263" s="13">
        <v>335</v>
      </c>
      <c r="I2263" s="10">
        <f t="shared" si="630"/>
        <v>12</v>
      </c>
      <c r="J2263" s="87">
        <f t="shared" si="631"/>
        <v>3.5820895522388061</v>
      </c>
      <c r="K2263" s="29">
        <v>51</v>
      </c>
      <c r="L2263" s="13">
        <v>46</v>
      </c>
      <c r="M2263" s="10">
        <f t="shared" si="632"/>
        <v>5</v>
      </c>
      <c r="N2263" s="87">
        <f t="shared" si="633"/>
        <v>10.869565217391305</v>
      </c>
      <c r="O2263" s="29">
        <v>0</v>
      </c>
      <c r="P2263" s="13">
        <v>0</v>
      </c>
      <c r="Q2263" s="10" t="str">
        <f t="shared" si="634"/>
        <v>-</v>
      </c>
      <c r="R2263" s="87" t="str">
        <f t="shared" si="635"/>
        <v>-</v>
      </c>
      <c r="S2263" s="29">
        <v>296</v>
      </c>
      <c r="T2263" s="13">
        <v>289</v>
      </c>
      <c r="U2263" s="10">
        <f t="shared" si="636"/>
        <v>7</v>
      </c>
      <c r="V2263" s="87">
        <f t="shared" si="637"/>
        <v>2.422145328719723</v>
      </c>
      <c r="W2263" s="88" t="s">
        <v>10591</v>
      </c>
      <c r="X2263" s="89">
        <v>242</v>
      </c>
      <c r="Y2263" s="89">
        <v>241</v>
      </c>
      <c r="Z2263" s="10">
        <f t="shared" si="638"/>
        <v>1</v>
      </c>
      <c r="AA2263" s="87">
        <f t="shared" si="639"/>
        <v>0.41493775933609961</v>
      </c>
      <c r="AB2263" s="90" t="s">
        <v>7323</v>
      </c>
      <c r="AC2263" s="89">
        <v>36</v>
      </c>
      <c r="AD2263" s="89">
        <v>31</v>
      </c>
      <c r="AE2263" s="10">
        <f t="shared" si="640"/>
        <v>5</v>
      </c>
      <c r="AF2263" s="11">
        <f t="shared" si="641"/>
        <v>16.129032258064516</v>
      </c>
      <c r="AG2263" s="91" t="s">
        <v>10592</v>
      </c>
      <c r="AH2263" s="89">
        <v>17</v>
      </c>
      <c r="AI2263" s="89">
        <v>17</v>
      </c>
      <c r="AJ2263" s="10">
        <f t="shared" si="642"/>
        <v>0</v>
      </c>
      <c r="AK2263" s="87">
        <f t="shared" si="643"/>
        <v>0</v>
      </c>
      <c r="AL2263" s="90" t="s">
        <v>11071</v>
      </c>
      <c r="AM2263" s="89" t="s">
        <v>11071</v>
      </c>
      <c r="AN2263" s="89" t="s">
        <v>5344</v>
      </c>
      <c r="AO2263" s="10" t="str">
        <f t="shared" si="644"/>
        <v>-</v>
      </c>
      <c r="AP2263" s="11" t="str">
        <f t="shared" si="645"/>
        <v>-</v>
      </c>
      <c r="AQ2263" s="91" t="s">
        <v>11071</v>
      </c>
      <c r="AR2263" s="89" t="s">
        <v>5344</v>
      </c>
      <c r="AS2263" s="89" t="s">
        <v>5344</v>
      </c>
      <c r="AT2263" s="10" t="str">
        <f t="shared" si="646"/>
        <v>-</v>
      </c>
      <c r="AU2263" s="87" t="str">
        <f t="shared" si="647"/>
        <v>-</v>
      </c>
      <c r="AV2263" s="15"/>
    </row>
    <row r="2264" spans="3:48" ht="50.1" customHeight="1">
      <c r="C2264" s="5"/>
      <c r="D2264" s="64" t="s">
        <v>4448</v>
      </c>
      <c r="E2264" s="65" t="s">
        <v>5287</v>
      </c>
      <c r="F2264" s="67" t="s">
        <v>4449</v>
      </c>
      <c r="G2264" s="29">
        <v>11</v>
      </c>
      <c r="H2264" s="13">
        <v>10</v>
      </c>
      <c r="I2264" s="10">
        <f t="shared" si="630"/>
        <v>1</v>
      </c>
      <c r="J2264" s="87">
        <f t="shared" si="631"/>
        <v>10</v>
      </c>
      <c r="K2264" s="29">
        <v>11</v>
      </c>
      <c r="L2264" s="13">
        <v>10</v>
      </c>
      <c r="M2264" s="10">
        <f t="shared" si="632"/>
        <v>1</v>
      </c>
      <c r="N2264" s="87">
        <f t="shared" si="633"/>
        <v>10</v>
      </c>
      <c r="O2264" s="29">
        <v>0</v>
      </c>
      <c r="P2264" s="13">
        <v>0</v>
      </c>
      <c r="Q2264" s="10" t="str">
        <f t="shared" si="634"/>
        <v>-</v>
      </c>
      <c r="R2264" s="87" t="str">
        <f t="shared" si="635"/>
        <v>-</v>
      </c>
      <c r="S2264" s="29">
        <v>0</v>
      </c>
      <c r="T2264" s="13">
        <v>0</v>
      </c>
      <c r="U2264" s="10" t="str">
        <f t="shared" si="636"/>
        <v>-</v>
      </c>
      <c r="V2264" s="87" t="str">
        <f t="shared" si="637"/>
        <v>-</v>
      </c>
      <c r="W2264" s="88" t="s">
        <v>11071</v>
      </c>
      <c r="X2264" s="89" t="s">
        <v>11071</v>
      </c>
      <c r="Y2264" s="89" t="s">
        <v>5344</v>
      </c>
      <c r="Z2264" s="10" t="str">
        <f t="shared" si="638"/>
        <v>-</v>
      </c>
      <c r="AA2264" s="87" t="str">
        <f t="shared" si="639"/>
        <v>-</v>
      </c>
      <c r="AB2264" s="90" t="s">
        <v>11071</v>
      </c>
      <c r="AC2264" s="89" t="s">
        <v>11071</v>
      </c>
      <c r="AD2264" s="89" t="s">
        <v>5344</v>
      </c>
      <c r="AE2264" s="10" t="str">
        <f t="shared" si="640"/>
        <v>-</v>
      </c>
      <c r="AF2264" s="11" t="str">
        <f t="shared" si="641"/>
        <v>-</v>
      </c>
      <c r="AG2264" s="91" t="s">
        <v>11071</v>
      </c>
      <c r="AH2264" s="89" t="s">
        <v>11071</v>
      </c>
      <c r="AI2264" s="89" t="s">
        <v>5344</v>
      </c>
      <c r="AJ2264" s="10" t="str">
        <f t="shared" si="642"/>
        <v>-</v>
      </c>
      <c r="AK2264" s="87" t="str">
        <f t="shared" si="643"/>
        <v>-</v>
      </c>
      <c r="AL2264" s="90" t="s">
        <v>11071</v>
      </c>
      <c r="AM2264" s="89" t="s">
        <v>11071</v>
      </c>
      <c r="AN2264" s="89" t="s">
        <v>5344</v>
      </c>
      <c r="AO2264" s="10" t="str">
        <f t="shared" si="644"/>
        <v>-</v>
      </c>
      <c r="AP2264" s="11" t="str">
        <f t="shared" si="645"/>
        <v>-</v>
      </c>
      <c r="AQ2264" s="91" t="s">
        <v>11071</v>
      </c>
      <c r="AR2264" s="89" t="s">
        <v>5344</v>
      </c>
      <c r="AS2264" s="89" t="s">
        <v>5344</v>
      </c>
      <c r="AT2264" s="10" t="str">
        <f t="shared" si="646"/>
        <v>-</v>
      </c>
      <c r="AU2264" s="87" t="str">
        <f t="shared" si="647"/>
        <v>-</v>
      </c>
      <c r="AV2264" s="15"/>
    </row>
    <row r="2265" spans="3:48" ht="50.1" customHeight="1">
      <c r="C2265" s="5"/>
      <c r="D2265" s="64" t="s">
        <v>4450</v>
      </c>
      <c r="E2265" s="65" t="s">
        <v>5287</v>
      </c>
      <c r="F2265" s="67" t="s">
        <v>4451</v>
      </c>
      <c r="G2265" s="29">
        <v>196</v>
      </c>
      <c r="H2265" s="13">
        <v>188</v>
      </c>
      <c r="I2265" s="10">
        <f t="shared" si="630"/>
        <v>8</v>
      </c>
      <c r="J2265" s="87">
        <f t="shared" si="631"/>
        <v>4.2553191489361701</v>
      </c>
      <c r="K2265" s="29">
        <v>0</v>
      </c>
      <c r="L2265" s="13">
        <v>0</v>
      </c>
      <c r="M2265" s="10" t="str">
        <f t="shared" si="632"/>
        <v>-</v>
      </c>
      <c r="N2265" s="87" t="str">
        <f t="shared" si="633"/>
        <v>-</v>
      </c>
      <c r="O2265" s="29">
        <v>0</v>
      </c>
      <c r="P2265" s="13">
        <v>0</v>
      </c>
      <c r="Q2265" s="10" t="str">
        <f t="shared" si="634"/>
        <v>-</v>
      </c>
      <c r="R2265" s="87" t="str">
        <f t="shared" si="635"/>
        <v>-</v>
      </c>
      <c r="S2265" s="29">
        <v>196</v>
      </c>
      <c r="T2265" s="13">
        <v>188</v>
      </c>
      <c r="U2265" s="10">
        <f t="shared" si="636"/>
        <v>8</v>
      </c>
      <c r="V2265" s="87">
        <f t="shared" si="637"/>
        <v>4.2553191489361701</v>
      </c>
      <c r="W2265" s="88" t="s">
        <v>6141</v>
      </c>
      <c r="X2265" s="89">
        <v>196</v>
      </c>
      <c r="Y2265" s="89">
        <v>188</v>
      </c>
      <c r="Z2265" s="10">
        <f t="shared" si="638"/>
        <v>8</v>
      </c>
      <c r="AA2265" s="87">
        <f t="shared" si="639"/>
        <v>4.2553191489361701</v>
      </c>
      <c r="AB2265" s="90" t="s">
        <v>11071</v>
      </c>
      <c r="AC2265" s="89" t="s">
        <v>11071</v>
      </c>
      <c r="AD2265" s="89" t="s">
        <v>5344</v>
      </c>
      <c r="AE2265" s="10" t="str">
        <f t="shared" si="640"/>
        <v>-</v>
      </c>
      <c r="AF2265" s="11" t="str">
        <f t="shared" si="641"/>
        <v>-</v>
      </c>
      <c r="AG2265" s="91" t="s">
        <v>11071</v>
      </c>
      <c r="AH2265" s="89" t="s">
        <v>11071</v>
      </c>
      <c r="AI2265" s="89" t="s">
        <v>5344</v>
      </c>
      <c r="AJ2265" s="10" t="str">
        <f t="shared" si="642"/>
        <v>-</v>
      </c>
      <c r="AK2265" s="87" t="str">
        <f t="shared" si="643"/>
        <v>-</v>
      </c>
      <c r="AL2265" s="90" t="s">
        <v>11071</v>
      </c>
      <c r="AM2265" s="89" t="s">
        <v>11071</v>
      </c>
      <c r="AN2265" s="89" t="s">
        <v>5344</v>
      </c>
      <c r="AO2265" s="10" t="str">
        <f t="shared" si="644"/>
        <v>-</v>
      </c>
      <c r="AP2265" s="11" t="str">
        <f t="shared" si="645"/>
        <v>-</v>
      </c>
      <c r="AQ2265" s="91" t="s">
        <v>11071</v>
      </c>
      <c r="AR2265" s="89" t="s">
        <v>5344</v>
      </c>
      <c r="AS2265" s="89" t="s">
        <v>5344</v>
      </c>
      <c r="AT2265" s="10" t="str">
        <f t="shared" si="646"/>
        <v>-</v>
      </c>
      <c r="AU2265" s="87" t="str">
        <f t="shared" si="647"/>
        <v>-</v>
      </c>
      <c r="AV2265" s="15"/>
    </row>
    <row r="2266" spans="3:48" ht="50.1" customHeight="1">
      <c r="C2266" s="5"/>
      <c r="D2266" s="64" t="s">
        <v>4452</v>
      </c>
      <c r="E2266" s="65" t="s">
        <v>5287</v>
      </c>
      <c r="F2266" s="67" t="s">
        <v>4453</v>
      </c>
      <c r="G2266" s="29">
        <v>1417</v>
      </c>
      <c r="H2266" s="13">
        <v>1385</v>
      </c>
      <c r="I2266" s="10">
        <f t="shared" si="630"/>
        <v>32</v>
      </c>
      <c r="J2266" s="87">
        <f t="shared" si="631"/>
        <v>2.3104693140794224</v>
      </c>
      <c r="K2266" s="29">
        <v>1073</v>
      </c>
      <c r="L2266" s="13">
        <v>1017</v>
      </c>
      <c r="M2266" s="10">
        <f t="shared" si="632"/>
        <v>56</v>
      </c>
      <c r="N2266" s="87">
        <f t="shared" si="633"/>
        <v>5.5063913470993118</v>
      </c>
      <c r="O2266" s="29">
        <v>0</v>
      </c>
      <c r="P2266" s="13">
        <v>0</v>
      </c>
      <c r="Q2266" s="10" t="str">
        <f t="shared" si="634"/>
        <v>-</v>
      </c>
      <c r="R2266" s="87" t="str">
        <f t="shared" si="635"/>
        <v>-</v>
      </c>
      <c r="S2266" s="29">
        <v>344</v>
      </c>
      <c r="T2266" s="13">
        <v>368</v>
      </c>
      <c r="U2266" s="10">
        <f t="shared" si="636"/>
        <v>-24</v>
      </c>
      <c r="V2266" s="87">
        <f t="shared" si="637"/>
        <v>-6.5217391304347823</v>
      </c>
      <c r="W2266" s="88" t="s">
        <v>7324</v>
      </c>
      <c r="X2266" s="89">
        <v>344</v>
      </c>
      <c r="Y2266" s="89">
        <v>368</v>
      </c>
      <c r="Z2266" s="10">
        <f t="shared" si="638"/>
        <v>-24</v>
      </c>
      <c r="AA2266" s="87">
        <f t="shared" si="639"/>
        <v>-6.5217391304347823</v>
      </c>
      <c r="AB2266" s="90" t="s">
        <v>11071</v>
      </c>
      <c r="AC2266" s="89" t="s">
        <v>11071</v>
      </c>
      <c r="AD2266" s="89" t="s">
        <v>5344</v>
      </c>
      <c r="AE2266" s="10" t="str">
        <f t="shared" si="640"/>
        <v>-</v>
      </c>
      <c r="AF2266" s="11" t="str">
        <f t="shared" si="641"/>
        <v>-</v>
      </c>
      <c r="AG2266" s="91" t="s">
        <v>11071</v>
      </c>
      <c r="AH2266" s="89" t="s">
        <v>11071</v>
      </c>
      <c r="AI2266" s="89" t="s">
        <v>5344</v>
      </c>
      <c r="AJ2266" s="10" t="str">
        <f t="shared" si="642"/>
        <v>-</v>
      </c>
      <c r="AK2266" s="87" t="str">
        <f t="shared" si="643"/>
        <v>-</v>
      </c>
      <c r="AL2266" s="90" t="s">
        <v>11071</v>
      </c>
      <c r="AM2266" s="89" t="s">
        <v>11071</v>
      </c>
      <c r="AN2266" s="89" t="s">
        <v>5344</v>
      </c>
      <c r="AO2266" s="10" t="str">
        <f t="shared" si="644"/>
        <v>-</v>
      </c>
      <c r="AP2266" s="11" t="str">
        <f t="shared" si="645"/>
        <v>-</v>
      </c>
      <c r="AQ2266" s="91" t="s">
        <v>11071</v>
      </c>
      <c r="AR2266" s="89" t="s">
        <v>5344</v>
      </c>
      <c r="AS2266" s="89" t="s">
        <v>5344</v>
      </c>
      <c r="AT2266" s="10" t="str">
        <f t="shared" si="646"/>
        <v>-</v>
      </c>
      <c r="AU2266" s="87" t="str">
        <f t="shared" si="647"/>
        <v>-</v>
      </c>
      <c r="AV2266" s="15"/>
    </row>
    <row r="2267" spans="3:48" ht="50.1" customHeight="1">
      <c r="C2267" s="5"/>
      <c r="D2267" s="64" t="s">
        <v>4454</v>
      </c>
      <c r="E2267" s="65" t="s">
        <v>5287</v>
      </c>
      <c r="F2267" s="67" t="s">
        <v>4455</v>
      </c>
      <c r="G2267" s="29">
        <v>64</v>
      </c>
      <c r="H2267" s="13">
        <v>19</v>
      </c>
      <c r="I2267" s="10">
        <f t="shared" si="630"/>
        <v>45</v>
      </c>
      <c r="J2267" s="87">
        <f t="shared" si="631"/>
        <v>236.84210526315786</v>
      </c>
      <c r="K2267" s="29">
        <v>64</v>
      </c>
      <c r="L2267" s="13">
        <v>19</v>
      </c>
      <c r="M2267" s="10">
        <f t="shared" si="632"/>
        <v>45</v>
      </c>
      <c r="N2267" s="87">
        <f t="shared" si="633"/>
        <v>236.84210526315786</v>
      </c>
      <c r="O2267" s="29">
        <v>0</v>
      </c>
      <c r="P2267" s="13">
        <v>0</v>
      </c>
      <c r="Q2267" s="10" t="str">
        <f t="shared" si="634"/>
        <v>-</v>
      </c>
      <c r="R2267" s="87" t="str">
        <f t="shared" si="635"/>
        <v>-</v>
      </c>
      <c r="S2267" s="29">
        <v>0</v>
      </c>
      <c r="T2267" s="13">
        <v>0</v>
      </c>
      <c r="U2267" s="10" t="str">
        <f t="shared" si="636"/>
        <v>-</v>
      </c>
      <c r="V2267" s="87" t="str">
        <f t="shared" si="637"/>
        <v>-</v>
      </c>
      <c r="W2267" s="88" t="s">
        <v>11071</v>
      </c>
      <c r="X2267" s="89" t="s">
        <v>11071</v>
      </c>
      <c r="Y2267" s="89" t="s">
        <v>5344</v>
      </c>
      <c r="Z2267" s="10" t="str">
        <f t="shared" si="638"/>
        <v>-</v>
      </c>
      <c r="AA2267" s="87" t="str">
        <f t="shared" si="639"/>
        <v>-</v>
      </c>
      <c r="AB2267" s="90" t="s">
        <v>11071</v>
      </c>
      <c r="AC2267" s="89" t="s">
        <v>11071</v>
      </c>
      <c r="AD2267" s="89" t="s">
        <v>5344</v>
      </c>
      <c r="AE2267" s="10" t="str">
        <f t="shared" si="640"/>
        <v>-</v>
      </c>
      <c r="AF2267" s="11" t="str">
        <f t="shared" si="641"/>
        <v>-</v>
      </c>
      <c r="AG2267" s="91" t="s">
        <v>11071</v>
      </c>
      <c r="AH2267" s="89" t="s">
        <v>11071</v>
      </c>
      <c r="AI2267" s="89" t="s">
        <v>5344</v>
      </c>
      <c r="AJ2267" s="10" t="str">
        <f t="shared" si="642"/>
        <v>-</v>
      </c>
      <c r="AK2267" s="87" t="str">
        <f t="shared" si="643"/>
        <v>-</v>
      </c>
      <c r="AL2267" s="90" t="s">
        <v>11071</v>
      </c>
      <c r="AM2267" s="89" t="s">
        <v>11071</v>
      </c>
      <c r="AN2267" s="89" t="s">
        <v>5344</v>
      </c>
      <c r="AO2267" s="10" t="str">
        <f t="shared" si="644"/>
        <v>-</v>
      </c>
      <c r="AP2267" s="11" t="str">
        <f t="shared" si="645"/>
        <v>-</v>
      </c>
      <c r="AQ2267" s="91" t="s">
        <v>11071</v>
      </c>
      <c r="AR2267" s="89" t="s">
        <v>5344</v>
      </c>
      <c r="AS2267" s="89" t="s">
        <v>5344</v>
      </c>
      <c r="AT2267" s="10" t="str">
        <f t="shared" si="646"/>
        <v>-</v>
      </c>
      <c r="AU2267" s="87" t="str">
        <f t="shared" si="647"/>
        <v>-</v>
      </c>
      <c r="AV2267" s="15"/>
    </row>
    <row r="2268" spans="3:48" ht="50.1" customHeight="1">
      <c r="C2268" s="5"/>
      <c r="D2268" s="64" t="s">
        <v>4456</v>
      </c>
      <c r="E2268" s="65" t="s">
        <v>5287</v>
      </c>
      <c r="F2268" s="67" t="s">
        <v>4457</v>
      </c>
      <c r="G2268" s="29">
        <v>100</v>
      </c>
      <c r="H2268" s="13">
        <v>100</v>
      </c>
      <c r="I2268" s="10">
        <f t="shared" si="630"/>
        <v>0</v>
      </c>
      <c r="J2268" s="87">
        <f t="shared" si="631"/>
        <v>0</v>
      </c>
      <c r="K2268" s="29">
        <v>0</v>
      </c>
      <c r="L2268" s="13">
        <v>0</v>
      </c>
      <c r="M2268" s="10" t="str">
        <f t="shared" si="632"/>
        <v>-</v>
      </c>
      <c r="N2268" s="87" t="str">
        <f t="shared" si="633"/>
        <v>-</v>
      </c>
      <c r="O2268" s="29">
        <v>0</v>
      </c>
      <c r="P2268" s="13">
        <v>0</v>
      </c>
      <c r="Q2268" s="10" t="str">
        <f t="shared" si="634"/>
        <v>-</v>
      </c>
      <c r="R2268" s="87" t="str">
        <f t="shared" si="635"/>
        <v>-</v>
      </c>
      <c r="S2268" s="29">
        <v>100</v>
      </c>
      <c r="T2268" s="13">
        <v>100</v>
      </c>
      <c r="U2268" s="10">
        <f t="shared" si="636"/>
        <v>0</v>
      </c>
      <c r="V2268" s="87">
        <f t="shared" si="637"/>
        <v>0</v>
      </c>
      <c r="W2268" s="88" t="s">
        <v>7325</v>
      </c>
      <c r="X2268" s="89">
        <v>100</v>
      </c>
      <c r="Y2268" s="89">
        <v>100</v>
      </c>
      <c r="Z2268" s="10">
        <f t="shared" si="638"/>
        <v>0</v>
      </c>
      <c r="AA2268" s="87">
        <f t="shared" si="639"/>
        <v>0</v>
      </c>
      <c r="AB2268" s="90" t="s">
        <v>11071</v>
      </c>
      <c r="AC2268" s="89" t="s">
        <v>11071</v>
      </c>
      <c r="AD2268" s="89" t="s">
        <v>5344</v>
      </c>
      <c r="AE2268" s="10" t="str">
        <f t="shared" si="640"/>
        <v>-</v>
      </c>
      <c r="AF2268" s="11" t="str">
        <f t="shared" si="641"/>
        <v>-</v>
      </c>
      <c r="AG2268" s="91" t="s">
        <v>11071</v>
      </c>
      <c r="AH2268" s="89" t="s">
        <v>11071</v>
      </c>
      <c r="AI2268" s="89" t="s">
        <v>5344</v>
      </c>
      <c r="AJ2268" s="10" t="str">
        <f t="shared" si="642"/>
        <v>-</v>
      </c>
      <c r="AK2268" s="87" t="str">
        <f t="shared" si="643"/>
        <v>-</v>
      </c>
      <c r="AL2268" s="90" t="s">
        <v>11071</v>
      </c>
      <c r="AM2268" s="89" t="s">
        <v>11071</v>
      </c>
      <c r="AN2268" s="89" t="s">
        <v>5344</v>
      </c>
      <c r="AO2268" s="10" t="str">
        <f t="shared" si="644"/>
        <v>-</v>
      </c>
      <c r="AP2268" s="11" t="str">
        <f t="shared" si="645"/>
        <v>-</v>
      </c>
      <c r="AQ2268" s="91" t="s">
        <v>11071</v>
      </c>
      <c r="AR2268" s="89" t="s">
        <v>5344</v>
      </c>
      <c r="AS2268" s="89" t="s">
        <v>5344</v>
      </c>
      <c r="AT2268" s="10" t="str">
        <f t="shared" si="646"/>
        <v>-</v>
      </c>
      <c r="AU2268" s="87" t="str">
        <f t="shared" si="647"/>
        <v>-</v>
      </c>
      <c r="AV2268" s="15"/>
    </row>
    <row r="2269" spans="3:48" ht="50.1" customHeight="1">
      <c r="C2269" s="5"/>
      <c r="D2269" s="64" t="s">
        <v>4458</v>
      </c>
      <c r="E2269" s="65" t="s">
        <v>5287</v>
      </c>
      <c r="F2269" s="67" t="s">
        <v>4459</v>
      </c>
      <c r="G2269" s="29">
        <v>90</v>
      </c>
      <c r="H2269" s="13">
        <v>80</v>
      </c>
      <c r="I2269" s="10">
        <f t="shared" si="630"/>
        <v>10</v>
      </c>
      <c r="J2269" s="87">
        <f t="shared" si="631"/>
        <v>12.5</v>
      </c>
      <c r="K2269" s="29">
        <v>0</v>
      </c>
      <c r="L2269" s="13">
        <v>0</v>
      </c>
      <c r="M2269" s="10" t="str">
        <f t="shared" si="632"/>
        <v>-</v>
      </c>
      <c r="N2269" s="87" t="str">
        <f t="shared" si="633"/>
        <v>-</v>
      </c>
      <c r="O2269" s="29">
        <v>0</v>
      </c>
      <c r="P2269" s="13">
        <v>0</v>
      </c>
      <c r="Q2269" s="10" t="str">
        <f t="shared" si="634"/>
        <v>-</v>
      </c>
      <c r="R2269" s="87" t="str">
        <f t="shared" si="635"/>
        <v>-</v>
      </c>
      <c r="S2269" s="29">
        <v>90</v>
      </c>
      <c r="T2269" s="13">
        <v>80</v>
      </c>
      <c r="U2269" s="10">
        <f t="shared" si="636"/>
        <v>10</v>
      </c>
      <c r="V2269" s="87">
        <f t="shared" si="637"/>
        <v>12.5</v>
      </c>
      <c r="W2269" s="88" t="s">
        <v>7326</v>
      </c>
      <c r="X2269" s="89">
        <v>90</v>
      </c>
      <c r="Y2269" s="89">
        <v>80</v>
      </c>
      <c r="Z2269" s="10">
        <f t="shared" si="638"/>
        <v>10</v>
      </c>
      <c r="AA2269" s="87">
        <f t="shared" si="639"/>
        <v>12.5</v>
      </c>
      <c r="AB2269" s="90" t="s">
        <v>11071</v>
      </c>
      <c r="AC2269" s="89" t="s">
        <v>11071</v>
      </c>
      <c r="AD2269" s="89" t="s">
        <v>5344</v>
      </c>
      <c r="AE2269" s="10" t="str">
        <f t="shared" si="640"/>
        <v>-</v>
      </c>
      <c r="AF2269" s="11" t="str">
        <f t="shared" si="641"/>
        <v>-</v>
      </c>
      <c r="AG2269" s="91" t="s">
        <v>11071</v>
      </c>
      <c r="AH2269" s="89" t="s">
        <v>11071</v>
      </c>
      <c r="AI2269" s="89" t="s">
        <v>5344</v>
      </c>
      <c r="AJ2269" s="10" t="str">
        <f t="shared" si="642"/>
        <v>-</v>
      </c>
      <c r="AK2269" s="87" t="str">
        <f t="shared" si="643"/>
        <v>-</v>
      </c>
      <c r="AL2269" s="90" t="s">
        <v>11071</v>
      </c>
      <c r="AM2269" s="89" t="s">
        <v>11071</v>
      </c>
      <c r="AN2269" s="89" t="s">
        <v>5344</v>
      </c>
      <c r="AO2269" s="10" t="str">
        <f t="shared" si="644"/>
        <v>-</v>
      </c>
      <c r="AP2269" s="11" t="str">
        <f t="shared" si="645"/>
        <v>-</v>
      </c>
      <c r="AQ2269" s="91" t="s">
        <v>11071</v>
      </c>
      <c r="AR2269" s="89" t="s">
        <v>5344</v>
      </c>
      <c r="AS2269" s="89" t="s">
        <v>5344</v>
      </c>
      <c r="AT2269" s="10" t="str">
        <f t="shared" si="646"/>
        <v>-</v>
      </c>
      <c r="AU2269" s="87" t="str">
        <f t="shared" si="647"/>
        <v>-</v>
      </c>
      <c r="AV2269" s="15"/>
    </row>
    <row r="2270" spans="3:48" ht="50.1" customHeight="1">
      <c r="C2270" s="5"/>
      <c r="D2270" s="64" t="s">
        <v>4460</v>
      </c>
      <c r="E2270" s="65" t="s">
        <v>5287</v>
      </c>
      <c r="F2270" s="67" t="s">
        <v>4461</v>
      </c>
      <c r="G2270" s="29">
        <v>34</v>
      </c>
      <c r="H2270" s="13">
        <v>26</v>
      </c>
      <c r="I2270" s="10">
        <f t="shared" si="630"/>
        <v>8</v>
      </c>
      <c r="J2270" s="87">
        <f t="shared" si="631"/>
        <v>30.76923076923077</v>
      </c>
      <c r="K2270" s="29">
        <v>34</v>
      </c>
      <c r="L2270" s="13">
        <v>26</v>
      </c>
      <c r="M2270" s="10">
        <f t="shared" si="632"/>
        <v>8</v>
      </c>
      <c r="N2270" s="87">
        <f t="shared" si="633"/>
        <v>30.76923076923077</v>
      </c>
      <c r="O2270" s="29">
        <v>0</v>
      </c>
      <c r="P2270" s="13">
        <v>0</v>
      </c>
      <c r="Q2270" s="10" t="str">
        <f t="shared" si="634"/>
        <v>-</v>
      </c>
      <c r="R2270" s="87" t="str">
        <f t="shared" si="635"/>
        <v>-</v>
      </c>
      <c r="S2270" s="29">
        <v>0</v>
      </c>
      <c r="T2270" s="13">
        <v>0</v>
      </c>
      <c r="U2270" s="10" t="str">
        <f t="shared" si="636"/>
        <v>-</v>
      </c>
      <c r="V2270" s="87" t="str">
        <f t="shared" si="637"/>
        <v>-</v>
      </c>
      <c r="W2270" s="88" t="s">
        <v>11071</v>
      </c>
      <c r="X2270" s="89" t="s">
        <v>11071</v>
      </c>
      <c r="Y2270" s="89" t="s">
        <v>5344</v>
      </c>
      <c r="Z2270" s="10" t="str">
        <f t="shared" si="638"/>
        <v>-</v>
      </c>
      <c r="AA2270" s="87" t="str">
        <f t="shared" si="639"/>
        <v>-</v>
      </c>
      <c r="AB2270" s="90" t="s">
        <v>11071</v>
      </c>
      <c r="AC2270" s="89" t="s">
        <v>11071</v>
      </c>
      <c r="AD2270" s="89" t="s">
        <v>5344</v>
      </c>
      <c r="AE2270" s="10" t="str">
        <f t="shared" si="640"/>
        <v>-</v>
      </c>
      <c r="AF2270" s="11" t="str">
        <f t="shared" si="641"/>
        <v>-</v>
      </c>
      <c r="AG2270" s="91" t="s">
        <v>11071</v>
      </c>
      <c r="AH2270" s="89" t="s">
        <v>11071</v>
      </c>
      <c r="AI2270" s="89" t="s">
        <v>5344</v>
      </c>
      <c r="AJ2270" s="10" t="str">
        <f t="shared" si="642"/>
        <v>-</v>
      </c>
      <c r="AK2270" s="87" t="str">
        <f t="shared" si="643"/>
        <v>-</v>
      </c>
      <c r="AL2270" s="90" t="s">
        <v>11071</v>
      </c>
      <c r="AM2270" s="89" t="s">
        <v>11071</v>
      </c>
      <c r="AN2270" s="89" t="s">
        <v>5344</v>
      </c>
      <c r="AO2270" s="10" t="str">
        <f t="shared" si="644"/>
        <v>-</v>
      </c>
      <c r="AP2270" s="11" t="str">
        <f t="shared" si="645"/>
        <v>-</v>
      </c>
      <c r="AQ2270" s="91" t="s">
        <v>11071</v>
      </c>
      <c r="AR2270" s="89" t="s">
        <v>5344</v>
      </c>
      <c r="AS2270" s="89" t="s">
        <v>5344</v>
      </c>
      <c r="AT2270" s="10" t="str">
        <f t="shared" si="646"/>
        <v>-</v>
      </c>
      <c r="AU2270" s="87" t="str">
        <f t="shared" si="647"/>
        <v>-</v>
      </c>
      <c r="AV2270" s="15"/>
    </row>
    <row r="2271" spans="3:48" ht="50.1" customHeight="1">
      <c r="C2271" s="5"/>
      <c r="D2271" s="64" t="s">
        <v>4462</v>
      </c>
      <c r="E2271" s="65" t="s">
        <v>5287</v>
      </c>
      <c r="F2271" s="67" t="s">
        <v>4463</v>
      </c>
      <c r="G2271" s="29">
        <v>120</v>
      </c>
      <c r="H2271" s="13">
        <v>132</v>
      </c>
      <c r="I2271" s="10">
        <f t="shared" si="630"/>
        <v>-12</v>
      </c>
      <c r="J2271" s="87">
        <f t="shared" si="631"/>
        <v>-9.0909090909090917</v>
      </c>
      <c r="K2271" s="29">
        <v>120</v>
      </c>
      <c r="L2271" s="13">
        <v>132</v>
      </c>
      <c r="M2271" s="10">
        <f t="shared" si="632"/>
        <v>-12</v>
      </c>
      <c r="N2271" s="87">
        <f t="shared" si="633"/>
        <v>-9.0909090909090917</v>
      </c>
      <c r="O2271" s="29">
        <v>0</v>
      </c>
      <c r="P2271" s="13">
        <v>0</v>
      </c>
      <c r="Q2271" s="10" t="str">
        <f t="shared" si="634"/>
        <v>-</v>
      </c>
      <c r="R2271" s="87" t="str">
        <f t="shared" si="635"/>
        <v>-</v>
      </c>
      <c r="S2271" s="29">
        <v>0</v>
      </c>
      <c r="T2271" s="13">
        <v>0</v>
      </c>
      <c r="U2271" s="10" t="str">
        <f t="shared" si="636"/>
        <v>-</v>
      </c>
      <c r="V2271" s="87" t="str">
        <f t="shared" si="637"/>
        <v>-</v>
      </c>
      <c r="W2271" s="88" t="s">
        <v>11071</v>
      </c>
      <c r="X2271" s="89" t="s">
        <v>11071</v>
      </c>
      <c r="Y2271" s="89" t="s">
        <v>5344</v>
      </c>
      <c r="Z2271" s="10" t="str">
        <f t="shared" si="638"/>
        <v>-</v>
      </c>
      <c r="AA2271" s="87" t="str">
        <f t="shared" si="639"/>
        <v>-</v>
      </c>
      <c r="AB2271" s="90" t="s">
        <v>11071</v>
      </c>
      <c r="AC2271" s="89" t="s">
        <v>11071</v>
      </c>
      <c r="AD2271" s="89" t="s">
        <v>5344</v>
      </c>
      <c r="AE2271" s="10" t="str">
        <f t="shared" si="640"/>
        <v>-</v>
      </c>
      <c r="AF2271" s="11" t="str">
        <f t="shared" si="641"/>
        <v>-</v>
      </c>
      <c r="AG2271" s="91" t="s">
        <v>11071</v>
      </c>
      <c r="AH2271" s="89" t="s">
        <v>11071</v>
      </c>
      <c r="AI2271" s="89" t="s">
        <v>5344</v>
      </c>
      <c r="AJ2271" s="10" t="str">
        <f t="shared" si="642"/>
        <v>-</v>
      </c>
      <c r="AK2271" s="87" t="str">
        <f t="shared" si="643"/>
        <v>-</v>
      </c>
      <c r="AL2271" s="90" t="s">
        <v>11071</v>
      </c>
      <c r="AM2271" s="89" t="s">
        <v>11071</v>
      </c>
      <c r="AN2271" s="89" t="s">
        <v>5344</v>
      </c>
      <c r="AO2271" s="10" t="str">
        <f t="shared" si="644"/>
        <v>-</v>
      </c>
      <c r="AP2271" s="11" t="str">
        <f t="shared" si="645"/>
        <v>-</v>
      </c>
      <c r="AQ2271" s="91" t="s">
        <v>11071</v>
      </c>
      <c r="AR2271" s="89" t="s">
        <v>5344</v>
      </c>
      <c r="AS2271" s="89" t="s">
        <v>5344</v>
      </c>
      <c r="AT2271" s="10" t="str">
        <f t="shared" si="646"/>
        <v>-</v>
      </c>
      <c r="AU2271" s="87" t="str">
        <f t="shared" si="647"/>
        <v>-</v>
      </c>
      <c r="AV2271" s="15"/>
    </row>
    <row r="2272" spans="3:48" ht="50.1" customHeight="1">
      <c r="C2272" s="5"/>
      <c r="D2272" s="64" t="s">
        <v>4464</v>
      </c>
      <c r="E2272" s="65" t="s">
        <v>5287</v>
      </c>
      <c r="F2272" s="67" t="s">
        <v>4465</v>
      </c>
      <c r="G2272" s="29">
        <v>112</v>
      </c>
      <c r="H2272" s="13">
        <v>112</v>
      </c>
      <c r="I2272" s="10">
        <f t="shared" si="630"/>
        <v>0</v>
      </c>
      <c r="J2272" s="87">
        <f t="shared" si="631"/>
        <v>0</v>
      </c>
      <c r="K2272" s="29">
        <v>112</v>
      </c>
      <c r="L2272" s="13">
        <v>112</v>
      </c>
      <c r="M2272" s="10">
        <f t="shared" si="632"/>
        <v>0</v>
      </c>
      <c r="N2272" s="87">
        <f t="shared" si="633"/>
        <v>0</v>
      </c>
      <c r="O2272" s="29">
        <v>0</v>
      </c>
      <c r="P2272" s="13">
        <v>0</v>
      </c>
      <c r="Q2272" s="10" t="str">
        <f t="shared" si="634"/>
        <v>-</v>
      </c>
      <c r="R2272" s="87" t="str">
        <f t="shared" si="635"/>
        <v>-</v>
      </c>
      <c r="S2272" s="29">
        <v>0</v>
      </c>
      <c r="T2272" s="13">
        <v>0</v>
      </c>
      <c r="U2272" s="10" t="str">
        <f t="shared" si="636"/>
        <v>-</v>
      </c>
      <c r="V2272" s="87" t="str">
        <f t="shared" si="637"/>
        <v>-</v>
      </c>
      <c r="W2272" s="88" t="s">
        <v>11071</v>
      </c>
      <c r="X2272" s="89" t="s">
        <v>11071</v>
      </c>
      <c r="Y2272" s="89" t="s">
        <v>5344</v>
      </c>
      <c r="Z2272" s="10" t="str">
        <f t="shared" si="638"/>
        <v>-</v>
      </c>
      <c r="AA2272" s="87" t="str">
        <f t="shared" si="639"/>
        <v>-</v>
      </c>
      <c r="AB2272" s="90" t="s">
        <v>11071</v>
      </c>
      <c r="AC2272" s="89" t="s">
        <v>11071</v>
      </c>
      <c r="AD2272" s="89" t="s">
        <v>5344</v>
      </c>
      <c r="AE2272" s="10" t="str">
        <f t="shared" si="640"/>
        <v>-</v>
      </c>
      <c r="AF2272" s="11" t="str">
        <f t="shared" si="641"/>
        <v>-</v>
      </c>
      <c r="AG2272" s="91" t="s">
        <v>11071</v>
      </c>
      <c r="AH2272" s="89" t="s">
        <v>11071</v>
      </c>
      <c r="AI2272" s="89" t="s">
        <v>5344</v>
      </c>
      <c r="AJ2272" s="10" t="str">
        <f t="shared" si="642"/>
        <v>-</v>
      </c>
      <c r="AK2272" s="87" t="str">
        <f t="shared" si="643"/>
        <v>-</v>
      </c>
      <c r="AL2272" s="90" t="s">
        <v>11071</v>
      </c>
      <c r="AM2272" s="89" t="s">
        <v>11071</v>
      </c>
      <c r="AN2272" s="89" t="s">
        <v>5344</v>
      </c>
      <c r="AO2272" s="10" t="str">
        <f t="shared" si="644"/>
        <v>-</v>
      </c>
      <c r="AP2272" s="11" t="str">
        <f t="shared" si="645"/>
        <v>-</v>
      </c>
      <c r="AQ2272" s="91" t="s">
        <v>11071</v>
      </c>
      <c r="AR2272" s="89" t="s">
        <v>5344</v>
      </c>
      <c r="AS2272" s="89" t="s">
        <v>5344</v>
      </c>
      <c r="AT2272" s="10" t="str">
        <f t="shared" si="646"/>
        <v>-</v>
      </c>
      <c r="AU2272" s="87" t="str">
        <f t="shared" si="647"/>
        <v>-</v>
      </c>
      <c r="AV2272" s="15"/>
    </row>
    <row r="2273" spans="3:48" ht="50.1" customHeight="1">
      <c r="C2273" s="5"/>
      <c r="D2273" s="64" t="s">
        <v>4466</v>
      </c>
      <c r="E2273" s="65" t="s">
        <v>5287</v>
      </c>
      <c r="F2273" s="67" t="s">
        <v>4467</v>
      </c>
      <c r="G2273" s="29">
        <v>11</v>
      </c>
      <c r="H2273" s="13">
        <v>11</v>
      </c>
      <c r="I2273" s="10">
        <f t="shared" si="630"/>
        <v>0</v>
      </c>
      <c r="J2273" s="87">
        <f t="shared" si="631"/>
        <v>0</v>
      </c>
      <c r="K2273" s="29">
        <v>11</v>
      </c>
      <c r="L2273" s="13">
        <v>11</v>
      </c>
      <c r="M2273" s="10">
        <f t="shared" si="632"/>
        <v>0</v>
      </c>
      <c r="N2273" s="87">
        <f t="shared" si="633"/>
        <v>0</v>
      </c>
      <c r="O2273" s="29">
        <v>0</v>
      </c>
      <c r="P2273" s="13">
        <v>0</v>
      </c>
      <c r="Q2273" s="10" t="str">
        <f t="shared" si="634"/>
        <v>-</v>
      </c>
      <c r="R2273" s="87" t="str">
        <f t="shared" si="635"/>
        <v>-</v>
      </c>
      <c r="S2273" s="29">
        <v>0</v>
      </c>
      <c r="T2273" s="13">
        <v>0</v>
      </c>
      <c r="U2273" s="10" t="str">
        <f t="shared" si="636"/>
        <v>-</v>
      </c>
      <c r="V2273" s="87" t="str">
        <f t="shared" si="637"/>
        <v>-</v>
      </c>
      <c r="W2273" s="88" t="s">
        <v>11071</v>
      </c>
      <c r="X2273" s="89" t="s">
        <v>11071</v>
      </c>
      <c r="Y2273" s="89" t="s">
        <v>5344</v>
      </c>
      <c r="Z2273" s="10" t="str">
        <f t="shared" si="638"/>
        <v>-</v>
      </c>
      <c r="AA2273" s="87" t="str">
        <f t="shared" si="639"/>
        <v>-</v>
      </c>
      <c r="AB2273" s="90" t="s">
        <v>11071</v>
      </c>
      <c r="AC2273" s="89" t="s">
        <v>11071</v>
      </c>
      <c r="AD2273" s="89" t="s">
        <v>5344</v>
      </c>
      <c r="AE2273" s="10" t="str">
        <f t="shared" si="640"/>
        <v>-</v>
      </c>
      <c r="AF2273" s="11" t="str">
        <f t="shared" si="641"/>
        <v>-</v>
      </c>
      <c r="AG2273" s="91" t="s">
        <v>11071</v>
      </c>
      <c r="AH2273" s="89" t="s">
        <v>11071</v>
      </c>
      <c r="AI2273" s="89" t="s">
        <v>5344</v>
      </c>
      <c r="AJ2273" s="10" t="str">
        <f t="shared" si="642"/>
        <v>-</v>
      </c>
      <c r="AK2273" s="87" t="str">
        <f t="shared" si="643"/>
        <v>-</v>
      </c>
      <c r="AL2273" s="90" t="s">
        <v>11071</v>
      </c>
      <c r="AM2273" s="89" t="s">
        <v>11071</v>
      </c>
      <c r="AN2273" s="89" t="s">
        <v>5344</v>
      </c>
      <c r="AO2273" s="10" t="str">
        <f t="shared" si="644"/>
        <v>-</v>
      </c>
      <c r="AP2273" s="11" t="str">
        <f t="shared" si="645"/>
        <v>-</v>
      </c>
      <c r="AQ2273" s="91" t="s">
        <v>11071</v>
      </c>
      <c r="AR2273" s="89" t="s">
        <v>5344</v>
      </c>
      <c r="AS2273" s="89" t="s">
        <v>5344</v>
      </c>
      <c r="AT2273" s="10" t="str">
        <f t="shared" si="646"/>
        <v>-</v>
      </c>
      <c r="AU2273" s="87" t="str">
        <f t="shared" si="647"/>
        <v>-</v>
      </c>
      <c r="AV2273" s="15"/>
    </row>
    <row r="2274" spans="3:48" ht="50.1" customHeight="1">
      <c r="C2274" s="5"/>
      <c r="D2274" s="64" t="s">
        <v>4468</v>
      </c>
      <c r="E2274" s="65" t="s">
        <v>5287</v>
      </c>
      <c r="F2274" s="67" t="s">
        <v>4469</v>
      </c>
      <c r="G2274" s="29">
        <v>31574</v>
      </c>
      <c r="H2274" s="13">
        <v>28704</v>
      </c>
      <c r="I2274" s="10">
        <f t="shared" si="630"/>
        <v>2870</v>
      </c>
      <c r="J2274" s="87">
        <f t="shared" si="631"/>
        <v>9.9986064659977689</v>
      </c>
      <c r="K2274" s="29">
        <v>0</v>
      </c>
      <c r="L2274" s="13">
        <v>0</v>
      </c>
      <c r="M2274" s="10" t="str">
        <f t="shared" si="632"/>
        <v>-</v>
      </c>
      <c r="N2274" s="87" t="str">
        <f t="shared" si="633"/>
        <v>-</v>
      </c>
      <c r="O2274" s="29">
        <v>0</v>
      </c>
      <c r="P2274" s="13">
        <v>0</v>
      </c>
      <c r="Q2274" s="10" t="str">
        <f t="shared" si="634"/>
        <v>-</v>
      </c>
      <c r="R2274" s="87" t="str">
        <f t="shared" si="635"/>
        <v>-</v>
      </c>
      <c r="S2274" s="29">
        <v>31574</v>
      </c>
      <c r="T2274" s="13">
        <v>28704</v>
      </c>
      <c r="U2274" s="10">
        <f t="shared" si="636"/>
        <v>2870</v>
      </c>
      <c r="V2274" s="87">
        <f t="shared" si="637"/>
        <v>9.9986064659977689</v>
      </c>
      <c r="W2274" s="88" t="s">
        <v>7327</v>
      </c>
      <c r="X2274" s="89">
        <v>31574</v>
      </c>
      <c r="Y2274" s="89">
        <v>28704</v>
      </c>
      <c r="Z2274" s="10">
        <f t="shared" si="638"/>
        <v>2870</v>
      </c>
      <c r="AA2274" s="87">
        <f t="shared" si="639"/>
        <v>9.9986064659977689</v>
      </c>
      <c r="AB2274" s="90" t="s">
        <v>11071</v>
      </c>
      <c r="AC2274" s="89" t="s">
        <v>11071</v>
      </c>
      <c r="AD2274" s="89" t="s">
        <v>5344</v>
      </c>
      <c r="AE2274" s="10" t="str">
        <f t="shared" si="640"/>
        <v>-</v>
      </c>
      <c r="AF2274" s="11" t="str">
        <f t="shared" si="641"/>
        <v>-</v>
      </c>
      <c r="AG2274" s="91" t="s">
        <v>11071</v>
      </c>
      <c r="AH2274" s="89" t="s">
        <v>11071</v>
      </c>
      <c r="AI2274" s="89" t="s">
        <v>5344</v>
      </c>
      <c r="AJ2274" s="10" t="str">
        <f t="shared" si="642"/>
        <v>-</v>
      </c>
      <c r="AK2274" s="87" t="str">
        <f t="shared" si="643"/>
        <v>-</v>
      </c>
      <c r="AL2274" s="90" t="s">
        <v>11071</v>
      </c>
      <c r="AM2274" s="89" t="s">
        <v>11071</v>
      </c>
      <c r="AN2274" s="89" t="s">
        <v>5344</v>
      </c>
      <c r="AO2274" s="10" t="str">
        <f t="shared" si="644"/>
        <v>-</v>
      </c>
      <c r="AP2274" s="11" t="str">
        <f t="shared" si="645"/>
        <v>-</v>
      </c>
      <c r="AQ2274" s="91" t="s">
        <v>11071</v>
      </c>
      <c r="AR2274" s="89" t="s">
        <v>5344</v>
      </c>
      <c r="AS2274" s="89" t="s">
        <v>5344</v>
      </c>
      <c r="AT2274" s="10" t="str">
        <f t="shared" si="646"/>
        <v>-</v>
      </c>
      <c r="AU2274" s="87" t="str">
        <f t="shared" si="647"/>
        <v>-</v>
      </c>
      <c r="AV2274" s="15"/>
    </row>
    <row r="2275" spans="3:48" ht="50.1" customHeight="1">
      <c r="C2275" s="5"/>
      <c r="D2275" s="64" t="s">
        <v>4470</v>
      </c>
      <c r="E2275" s="65" t="s">
        <v>5287</v>
      </c>
      <c r="F2275" s="67" t="s">
        <v>4471</v>
      </c>
      <c r="G2275" s="29">
        <v>1418</v>
      </c>
      <c r="H2275" s="13">
        <v>1378</v>
      </c>
      <c r="I2275" s="10">
        <f t="shared" si="630"/>
        <v>40</v>
      </c>
      <c r="J2275" s="87">
        <f t="shared" si="631"/>
        <v>2.9027576197387517</v>
      </c>
      <c r="K2275" s="29">
        <v>1418</v>
      </c>
      <c r="L2275" s="13">
        <v>1378</v>
      </c>
      <c r="M2275" s="10">
        <f t="shared" si="632"/>
        <v>40</v>
      </c>
      <c r="N2275" s="87">
        <f t="shared" si="633"/>
        <v>2.9027576197387517</v>
      </c>
      <c r="O2275" s="29">
        <v>0</v>
      </c>
      <c r="P2275" s="13">
        <v>0</v>
      </c>
      <c r="Q2275" s="10" t="str">
        <f t="shared" si="634"/>
        <v>-</v>
      </c>
      <c r="R2275" s="87" t="str">
        <f t="shared" si="635"/>
        <v>-</v>
      </c>
      <c r="S2275" s="29">
        <v>0</v>
      </c>
      <c r="T2275" s="13">
        <v>0</v>
      </c>
      <c r="U2275" s="10" t="str">
        <f t="shared" si="636"/>
        <v>-</v>
      </c>
      <c r="V2275" s="87" t="str">
        <f t="shared" si="637"/>
        <v>-</v>
      </c>
      <c r="W2275" s="88" t="s">
        <v>11071</v>
      </c>
      <c r="X2275" s="89" t="s">
        <v>11071</v>
      </c>
      <c r="Y2275" s="89" t="s">
        <v>5344</v>
      </c>
      <c r="Z2275" s="10" t="str">
        <f t="shared" si="638"/>
        <v>-</v>
      </c>
      <c r="AA2275" s="87" t="str">
        <f t="shared" si="639"/>
        <v>-</v>
      </c>
      <c r="AB2275" s="90" t="s">
        <v>11071</v>
      </c>
      <c r="AC2275" s="89" t="s">
        <v>11071</v>
      </c>
      <c r="AD2275" s="89" t="s">
        <v>5344</v>
      </c>
      <c r="AE2275" s="10" t="str">
        <f t="shared" si="640"/>
        <v>-</v>
      </c>
      <c r="AF2275" s="11" t="str">
        <f t="shared" si="641"/>
        <v>-</v>
      </c>
      <c r="AG2275" s="91" t="s">
        <v>11071</v>
      </c>
      <c r="AH2275" s="89" t="s">
        <v>11071</v>
      </c>
      <c r="AI2275" s="89" t="s">
        <v>5344</v>
      </c>
      <c r="AJ2275" s="10" t="str">
        <f t="shared" si="642"/>
        <v>-</v>
      </c>
      <c r="AK2275" s="87" t="str">
        <f t="shared" si="643"/>
        <v>-</v>
      </c>
      <c r="AL2275" s="90" t="s">
        <v>11071</v>
      </c>
      <c r="AM2275" s="89" t="s">
        <v>11071</v>
      </c>
      <c r="AN2275" s="89" t="s">
        <v>5344</v>
      </c>
      <c r="AO2275" s="10" t="str">
        <f t="shared" si="644"/>
        <v>-</v>
      </c>
      <c r="AP2275" s="11" t="str">
        <f t="shared" si="645"/>
        <v>-</v>
      </c>
      <c r="AQ2275" s="91" t="s">
        <v>11071</v>
      </c>
      <c r="AR2275" s="89" t="s">
        <v>5344</v>
      </c>
      <c r="AS2275" s="89" t="s">
        <v>5344</v>
      </c>
      <c r="AT2275" s="10" t="str">
        <f t="shared" si="646"/>
        <v>-</v>
      </c>
      <c r="AU2275" s="87" t="str">
        <f t="shared" si="647"/>
        <v>-</v>
      </c>
      <c r="AV2275" s="15"/>
    </row>
    <row r="2276" spans="3:48" ht="50.1" customHeight="1">
      <c r="C2276" s="5"/>
      <c r="D2276" s="64" t="s">
        <v>4472</v>
      </c>
      <c r="E2276" s="65" t="s">
        <v>5287</v>
      </c>
      <c r="F2276" s="67" t="s">
        <v>4473</v>
      </c>
      <c r="G2276" s="29">
        <v>82</v>
      </c>
      <c r="H2276" s="13">
        <v>93</v>
      </c>
      <c r="I2276" s="10">
        <f t="shared" si="630"/>
        <v>-11</v>
      </c>
      <c r="J2276" s="87">
        <f t="shared" si="631"/>
        <v>-11.827956989247312</v>
      </c>
      <c r="K2276" s="29">
        <v>82</v>
      </c>
      <c r="L2276" s="13">
        <v>92</v>
      </c>
      <c r="M2276" s="10">
        <f t="shared" si="632"/>
        <v>-10</v>
      </c>
      <c r="N2276" s="87">
        <f t="shared" si="633"/>
        <v>-10.869565217391305</v>
      </c>
      <c r="O2276" s="29">
        <v>0</v>
      </c>
      <c r="P2276" s="13">
        <v>0</v>
      </c>
      <c r="Q2276" s="10" t="str">
        <f t="shared" si="634"/>
        <v>-</v>
      </c>
      <c r="R2276" s="87" t="str">
        <f t="shared" si="635"/>
        <v>-</v>
      </c>
      <c r="S2276" s="29">
        <v>1</v>
      </c>
      <c r="T2276" s="13">
        <v>1</v>
      </c>
      <c r="U2276" s="10">
        <f t="shared" si="636"/>
        <v>0</v>
      </c>
      <c r="V2276" s="87">
        <f t="shared" si="637"/>
        <v>0</v>
      </c>
      <c r="W2276" s="88" t="s">
        <v>7266</v>
      </c>
      <c r="X2276" s="89">
        <v>1</v>
      </c>
      <c r="Y2276" s="89">
        <v>1</v>
      </c>
      <c r="Z2276" s="10">
        <f t="shared" si="638"/>
        <v>0</v>
      </c>
      <c r="AA2276" s="87">
        <f t="shared" si="639"/>
        <v>0</v>
      </c>
      <c r="AB2276" s="90" t="s">
        <v>11071</v>
      </c>
      <c r="AC2276" s="89" t="s">
        <v>11071</v>
      </c>
      <c r="AD2276" s="89" t="s">
        <v>5344</v>
      </c>
      <c r="AE2276" s="10" t="str">
        <f t="shared" si="640"/>
        <v>-</v>
      </c>
      <c r="AF2276" s="11" t="str">
        <f t="shared" si="641"/>
        <v>-</v>
      </c>
      <c r="AG2276" s="91" t="s">
        <v>11071</v>
      </c>
      <c r="AH2276" s="89" t="s">
        <v>11071</v>
      </c>
      <c r="AI2276" s="89" t="s">
        <v>5344</v>
      </c>
      <c r="AJ2276" s="10" t="str">
        <f t="shared" si="642"/>
        <v>-</v>
      </c>
      <c r="AK2276" s="87" t="str">
        <f t="shared" si="643"/>
        <v>-</v>
      </c>
      <c r="AL2276" s="90" t="s">
        <v>11071</v>
      </c>
      <c r="AM2276" s="89" t="s">
        <v>11071</v>
      </c>
      <c r="AN2276" s="89" t="s">
        <v>5344</v>
      </c>
      <c r="AO2276" s="10" t="str">
        <f t="shared" si="644"/>
        <v>-</v>
      </c>
      <c r="AP2276" s="11" t="str">
        <f t="shared" si="645"/>
        <v>-</v>
      </c>
      <c r="AQ2276" s="91" t="s">
        <v>11071</v>
      </c>
      <c r="AR2276" s="89" t="s">
        <v>5344</v>
      </c>
      <c r="AS2276" s="89" t="s">
        <v>5344</v>
      </c>
      <c r="AT2276" s="10" t="str">
        <f t="shared" si="646"/>
        <v>-</v>
      </c>
      <c r="AU2276" s="87" t="str">
        <f t="shared" si="647"/>
        <v>-</v>
      </c>
      <c r="AV2276" s="15"/>
    </row>
    <row r="2277" spans="3:48" ht="50.1" customHeight="1">
      <c r="C2277" s="5"/>
      <c r="D2277" s="64" t="s">
        <v>4474</v>
      </c>
      <c r="E2277" s="65" t="s">
        <v>5287</v>
      </c>
      <c r="F2277" s="67" t="s">
        <v>4475</v>
      </c>
      <c r="G2277" s="29">
        <v>15</v>
      </c>
      <c r="H2277" s="13">
        <v>15</v>
      </c>
      <c r="I2277" s="10">
        <f t="shared" si="630"/>
        <v>0</v>
      </c>
      <c r="J2277" s="87">
        <f t="shared" si="631"/>
        <v>0</v>
      </c>
      <c r="K2277" s="29">
        <v>15</v>
      </c>
      <c r="L2277" s="13">
        <v>15</v>
      </c>
      <c r="M2277" s="10">
        <f t="shared" si="632"/>
        <v>0</v>
      </c>
      <c r="N2277" s="87">
        <f t="shared" si="633"/>
        <v>0</v>
      </c>
      <c r="O2277" s="29">
        <v>0</v>
      </c>
      <c r="P2277" s="13">
        <v>0</v>
      </c>
      <c r="Q2277" s="10" t="str">
        <f t="shared" si="634"/>
        <v>-</v>
      </c>
      <c r="R2277" s="87" t="str">
        <f t="shared" si="635"/>
        <v>-</v>
      </c>
      <c r="S2277" s="29">
        <v>0</v>
      </c>
      <c r="T2277" s="13">
        <v>0</v>
      </c>
      <c r="U2277" s="10" t="str">
        <f t="shared" si="636"/>
        <v>-</v>
      </c>
      <c r="V2277" s="87" t="str">
        <f t="shared" si="637"/>
        <v>-</v>
      </c>
      <c r="W2277" s="88" t="s">
        <v>11071</v>
      </c>
      <c r="X2277" s="89" t="s">
        <v>11071</v>
      </c>
      <c r="Y2277" s="89" t="s">
        <v>5344</v>
      </c>
      <c r="Z2277" s="10" t="str">
        <f t="shared" si="638"/>
        <v>-</v>
      </c>
      <c r="AA2277" s="87" t="str">
        <f t="shared" si="639"/>
        <v>-</v>
      </c>
      <c r="AB2277" s="90" t="s">
        <v>11071</v>
      </c>
      <c r="AC2277" s="89" t="s">
        <v>11071</v>
      </c>
      <c r="AD2277" s="89" t="s">
        <v>5344</v>
      </c>
      <c r="AE2277" s="10" t="str">
        <f t="shared" si="640"/>
        <v>-</v>
      </c>
      <c r="AF2277" s="11" t="str">
        <f t="shared" si="641"/>
        <v>-</v>
      </c>
      <c r="AG2277" s="91" t="s">
        <v>11071</v>
      </c>
      <c r="AH2277" s="89" t="s">
        <v>11071</v>
      </c>
      <c r="AI2277" s="89" t="s">
        <v>5344</v>
      </c>
      <c r="AJ2277" s="10" t="str">
        <f t="shared" si="642"/>
        <v>-</v>
      </c>
      <c r="AK2277" s="87" t="str">
        <f t="shared" si="643"/>
        <v>-</v>
      </c>
      <c r="AL2277" s="90" t="s">
        <v>11071</v>
      </c>
      <c r="AM2277" s="89" t="s">
        <v>11071</v>
      </c>
      <c r="AN2277" s="89" t="s">
        <v>5344</v>
      </c>
      <c r="AO2277" s="10" t="str">
        <f t="shared" si="644"/>
        <v>-</v>
      </c>
      <c r="AP2277" s="11" t="str">
        <f t="shared" si="645"/>
        <v>-</v>
      </c>
      <c r="AQ2277" s="91" t="s">
        <v>11071</v>
      </c>
      <c r="AR2277" s="89" t="s">
        <v>5344</v>
      </c>
      <c r="AS2277" s="89" t="s">
        <v>5344</v>
      </c>
      <c r="AT2277" s="10" t="str">
        <f t="shared" si="646"/>
        <v>-</v>
      </c>
      <c r="AU2277" s="87" t="str">
        <f t="shared" si="647"/>
        <v>-</v>
      </c>
      <c r="AV2277" s="15"/>
    </row>
    <row r="2278" spans="3:48" ht="50.1" customHeight="1">
      <c r="C2278" s="5"/>
      <c r="D2278" s="64" t="s">
        <v>4476</v>
      </c>
      <c r="E2278" s="65" t="s">
        <v>5287</v>
      </c>
      <c r="F2278" s="67" t="s">
        <v>4477</v>
      </c>
      <c r="G2278" s="29">
        <v>82</v>
      </c>
      <c r="H2278" s="13">
        <v>92</v>
      </c>
      <c r="I2278" s="10">
        <f t="shared" si="630"/>
        <v>-10</v>
      </c>
      <c r="J2278" s="87">
        <f t="shared" si="631"/>
        <v>-10.869565217391305</v>
      </c>
      <c r="K2278" s="29">
        <v>0</v>
      </c>
      <c r="L2278" s="13">
        <v>0</v>
      </c>
      <c r="M2278" s="10" t="str">
        <f t="shared" si="632"/>
        <v>-</v>
      </c>
      <c r="N2278" s="87" t="str">
        <f t="shared" si="633"/>
        <v>-</v>
      </c>
      <c r="O2278" s="29">
        <v>0</v>
      </c>
      <c r="P2278" s="13">
        <v>0</v>
      </c>
      <c r="Q2278" s="10" t="str">
        <f t="shared" si="634"/>
        <v>-</v>
      </c>
      <c r="R2278" s="87" t="str">
        <f t="shared" si="635"/>
        <v>-</v>
      </c>
      <c r="S2278" s="29">
        <v>82</v>
      </c>
      <c r="T2278" s="13">
        <v>92</v>
      </c>
      <c r="U2278" s="10">
        <f t="shared" si="636"/>
        <v>-10</v>
      </c>
      <c r="V2278" s="87">
        <f t="shared" si="637"/>
        <v>-10.869565217391305</v>
      </c>
      <c r="W2278" s="88" t="s">
        <v>7328</v>
      </c>
      <c r="X2278" s="89">
        <v>41</v>
      </c>
      <c r="Y2278" s="89">
        <v>51</v>
      </c>
      <c r="Z2278" s="10">
        <f t="shared" si="638"/>
        <v>-10</v>
      </c>
      <c r="AA2278" s="87">
        <f t="shared" si="639"/>
        <v>-19.607843137254903</v>
      </c>
      <c r="AB2278" s="90" t="s">
        <v>5991</v>
      </c>
      <c r="AC2278" s="89">
        <v>39</v>
      </c>
      <c r="AD2278" s="89">
        <v>39</v>
      </c>
      <c r="AE2278" s="10">
        <f t="shared" si="640"/>
        <v>0</v>
      </c>
      <c r="AF2278" s="11">
        <f t="shared" si="641"/>
        <v>0</v>
      </c>
      <c r="AG2278" s="91" t="s">
        <v>7329</v>
      </c>
      <c r="AH2278" s="89">
        <v>1</v>
      </c>
      <c r="AI2278" s="89">
        <v>1</v>
      </c>
      <c r="AJ2278" s="10">
        <f t="shared" si="642"/>
        <v>0</v>
      </c>
      <c r="AK2278" s="87">
        <f t="shared" si="643"/>
        <v>0</v>
      </c>
      <c r="AL2278" s="90" t="s">
        <v>11071</v>
      </c>
      <c r="AM2278" s="89" t="s">
        <v>11071</v>
      </c>
      <c r="AN2278" s="89" t="s">
        <v>5344</v>
      </c>
      <c r="AO2278" s="10" t="str">
        <f t="shared" si="644"/>
        <v>-</v>
      </c>
      <c r="AP2278" s="11" t="str">
        <f t="shared" si="645"/>
        <v>-</v>
      </c>
      <c r="AQ2278" s="91" t="s">
        <v>11071</v>
      </c>
      <c r="AR2278" s="89" t="s">
        <v>5344</v>
      </c>
      <c r="AS2278" s="89" t="s">
        <v>5344</v>
      </c>
      <c r="AT2278" s="10" t="str">
        <f t="shared" si="646"/>
        <v>-</v>
      </c>
      <c r="AU2278" s="87" t="str">
        <f t="shared" si="647"/>
        <v>-</v>
      </c>
      <c r="AV2278" s="15"/>
    </row>
    <row r="2279" spans="3:48" ht="50.1" customHeight="1">
      <c r="C2279" s="5"/>
      <c r="D2279" s="64" t="s">
        <v>4478</v>
      </c>
      <c r="E2279" s="65" t="s">
        <v>5287</v>
      </c>
      <c r="F2279" s="67" t="s">
        <v>4479</v>
      </c>
      <c r="G2279" s="29">
        <v>52</v>
      </c>
      <c r="H2279" s="13">
        <v>48</v>
      </c>
      <c r="I2279" s="10">
        <f t="shared" si="630"/>
        <v>4</v>
      </c>
      <c r="J2279" s="87">
        <f t="shared" si="631"/>
        <v>8.3333333333333321</v>
      </c>
      <c r="K2279" s="29">
        <v>52</v>
      </c>
      <c r="L2279" s="13">
        <v>48</v>
      </c>
      <c r="M2279" s="10">
        <f t="shared" si="632"/>
        <v>4</v>
      </c>
      <c r="N2279" s="87">
        <f t="shared" si="633"/>
        <v>8.3333333333333321</v>
      </c>
      <c r="O2279" s="29">
        <v>0</v>
      </c>
      <c r="P2279" s="13">
        <v>0</v>
      </c>
      <c r="Q2279" s="10" t="str">
        <f t="shared" si="634"/>
        <v>-</v>
      </c>
      <c r="R2279" s="87" t="str">
        <f t="shared" si="635"/>
        <v>-</v>
      </c>
      <c r="S2279" s="29">
        <v>0</v>
      </c>
      <c r="T2279" s="13">
        <v>0</v>
      </c>
      <c r="U2279" s="10" t="str">
        <f t="shared" si="636"/>
        <v>-</v>
      </c>
      <c r="V2279" s="87" t="str">
        <f t="shared" si="637"/>
        <v>-</v>
      </c>
      <c r="W2279" s="88" t="s">
        <v>11071</v>
      </c>
      <c r="X2279" s="89" t="s">
        <v>11071</v>
      </c>
      <c r="Y2279" s="89" t="s">
        <v>5344</v>
      </c>
      <c r="Z2279" s="10" t="str">
        <f t="shared" si="638"/>
        <v>-</v>
      </c>
      <c r="AA2279" s="87" t="str">
        <f t="shared" si="639"/>
        <v>-</v>
      </c>
      <c r="AB2279" s="90" t="s">
        <v>11071</v>
      </c>
      <c r="AC2279" s="89" t="s">
        <v>11071</v>
      </c>
      <c r="AD2279" s="89" t="s">
        <v>5344</v>
      </c>
      <c r="AE2279" s="10" t="str">
        <f t="shared" si="640"/>
        <v>-</v>
      </c>
      <c r="AF2279" s="11" t="str">
        <f t="shared" si="641"/>
        <v>-</v>
      </c>
      <c r="AG2279" s="91" t="s">
        <v>11071</v>
      </c>
      <c r="AH2279" s="89" t="s">
        <v>11071</v>
      </c>
      <c r="AI2279" s="89" t="s">
        <v>5344</v>
      </c>
      <c r="AJ2279" s="10" t="str">
        <f t="shared" si="642"/>
        <v>-</v>
      </c>
      <c r="AK2279" s="87" t="str">
        <f t="shared" si="643"/>
        <v>-</v>
      </c>
      <c r="AL2279" s="90" t="s">
        <v>11071</v>
      </c>
      <c r="AM2279" s="89" t="s">
        <v>11071</v>
      </c>
      <c r="AN2279" s="89" t="s">
        <v>5344</v>
      </c>
      <c r="AO2279" s="10" t="str">
        <f t="shared" si="644"/>
        <v>-</v>
      </c>
      <c r="AP2279" s="11" t="str">
        <f t="shared" si="645"/>
        <v>-</v>
      </c>
      <c r="AQ2279" s="91" t="s">
        <v>11071</v>
      </c>
      <c r="AR2279" s="89" t="s">
        <v>5344</v>
      </c>
      <c r="AS2279" s="89" t="s">
        <v>5344</v>
      </c>
      <c r="AT2279" s="10" t="str">
        <f t="shared" si="646"/>
        <v>-</v>
      </c>
      <c r="AU2279" s="87" t="str">
        <f t="shared" si="647"/>
        <v>-</v>
      </c>
      <c r="AV2279" s="20"/>
    </row>
    <row r="2280" spans="3:48" ht="50.1" customHeight="1">
      <c r="C2280" s="5"/>
      <c r="D2280" s="64" t="s">
        <v>4480</v>
      </c>
      <c r="E2280" s="65" t="s">
        <v>5287</v>
      </c>
      <c r="F2280" s="67" t="s">
        <v>4481</v>
      </c>
      <c r="G2280" s="29">
        <v>1104</v>
      </c>
      <c r="H2280" s="13">
        <v>1351</v>
      </c>
      <c r="I2280" s="10">
        <f t="shared" si="630"/>
        <v>-247</v>
      </c>
      <c r="J2280" s="87">
        <f t="shared" si="631"/>
        <v>-18.282753515914138</v>
      </c>
      <c r="K2280" s="29">
        <v>262</v>
      </c>
      <c r="L2280" s="13">
        <v>367</v>
      </c>
      <c r="M2280" s="10">
        <f t="shared" si="632"/>
        <v>-105</v>
      </c>
      <c r="N2280" s="87">
        <f t="shared" si="633"/>
        <v>-28.610354223433244</v>
      </c>
      <c r="O2280" s="29">
        <v>0</v>
      </c>
      <c r="P2280" s="13">
        <v>0</v>
      </c>
      <c r="Q2280" s="10" t="str">
        <f t="shared" si="634"/>
        <v>-</v>
      </c>
      <c r="R2280" s="87" t="str">
        <f t="shared" si="635"/>
        <v>-</v>
      </c>
      <c r="S2280" s="29">
        <v>841</v>
      </c>
      <c r="T2280" s="13">
        <v>984</v>
      </c>
      <c r="U2280" s="10">
        <f t="shared" si="636"/>
        <v>-143</v>
      </c>
      <c r="V2280" s="87">
        <f t="shared" si="637"/>
        <v>-14.532520325203253</v>
      </c>
      <c r="W2280" s="88" t="s">
        <v>5594</v>
      </c>
      <c r="X2280" s="89">
        <v>606</v>
      </c>
      <c r="Y2280" s="89">
        <v>736</v>
      </c>
      <c r="Z2280" s="10">
        <f t="shared" si="638"/>
        <v>-130</v>
      </c>
      <c r="AA2280" s="87">
        <f t="shared" si="639"/>
        <v>-17.663043478260871</v>
      </c>
      <c r="AB2280" s="90" t="s">
        <v>5762</v>
      </c>
      <c r="AC2280" s="89">
        <v>141</v>
      </c>
      <c r="AD2280" s="89">
        <v>140</v>
      </c>
      <c r="AE2280" s="10">
        <f t="shared" si="640"/>
        <v>1</v>
      </c>
      <c r="AF2280" s="11">
        <f t="shared" si="641"/>
        <v>0.7142857142857143</v>
      </c>
      <c r="AG2280" s="91" t="s">
        <v>7330</v>
      </c>
      <c r="AH2280" s="89">
        <v>95</v>
      </c>
      <c r="AI2280" s="89">
        <v>107</v>
      </c>
      <c r="AJ2280" s="10">
        <f t="shared" si="642"/>
        <v>-12</v>
      </c>
      <c r="AK2280" s="87">
        <f t="shared" si="643"/>
        <v>-11.214953271028037</v>
      </c>
      <c r="AL2280" s="90" t="s">
        <v>5431</v>
      </c>
      <c r="AM2280" s="89">
        <v>0</v>
      </c>
      <c r="AN2280" s="89">
        <v>0</v>
      </c>
      <c r="AO2280" s="10" t="str">
        <f t="shared" si="644"/>
        <v>-</v>
      </c>
      <c r="AP2280" s="11" t="str">
        <f t="shared" si="645"/>
        <v>-</v>
      </c>
      <c r="AQ2280" s="91" t="s">
        <v>11071</v>
      </c>
      <c r="AR2280" s="89" t="s">
        <v>5344</v>
      </c>
      <c r="AS2280" s="89" t="s">
        <v>5344</v>
      </c>
      <c r="AT2280" s="10" t="str">
        <f t="shared" si="646"/>
        <v>-</v>
      </c>
      <c r="AU2280" s="87" t="str">
        <f t="shared" si="647"/>
        <v>-</v>
      </c>
      <c r="AV2280" s="15"/>
    </row>
    <row r="2281" spans="3:48" ht="50.1" customHeight="1">
      <c r="C2281" s="5"/>
      <c r="D2281" s="64" t="s">
        <v>4482</v>
      </c>
      <c r="E2281" s="65" t="s">
        <v>5287</v>
      </c>
      <c r="F2281" s="67" t="s">
        <v>4483</v>
      </c>
      <c r="G2281" s="29">
        <v>217</v>
      </c>
      <c r="H2281" s="13">
        <v>213</v>
      </c>
      <c r="I2281" s="10">
        <f t="shared" si="630"/>
        <v>4</v>
      </c>
      <c r="J2281" s="87">
        <f t="shared" si="631"/>
        <v>1.8779342723004695</v>
      </c>
      <c r="K2281" s="29">
        <v>0</v>
      </c>
      <c r="L2281" s="13">
        <v>0</v>
      </c>
      <c r="M2281" s="10" t="str">
        <f t="shared" si="632"/>
        <v>-</v>
      </c>
      <c r="N2281" s="87" t="str">
        <f t="shared" si="633"/>
        <v>-</v>
      </c>
      <c r="O2281" s="29">
        <v>0</v>
      </c>
      <c r="P2281" s="13">
        <v>0</v>
      </c>
      <c r="Q2281" s="10" t="str">
        <f t="shared" si="634"/>
        <v>-</v>
      </c>
      <c r="R2281" s="87" t="str">
        <f t="shared" si="635"/>
        <v>-</v>
      </c>
      <c r="S2281" s="29">
        <v>217</v>
      </c>
      <c r="T2281" s="13">
        <v>213</v>
      </c>
      <c r="U2281" s="10">
        <f t="shared" si="636"/>
        <v>4</v>
      </c>
      <c r="V2281" s="87">
        <f t="shared" si="637"/>
        <v>1.8779342723004695</v>
      </c>
      <c r="W2281" s="88" t="s">
        <v>5594</v>
      </c>
      <c r="X2281" s="89">
        <v>217</v>
      </c>
      <c r="Y2281" s="89">
        <v>213</v>
      </c>
      <c r="Z2281" s="10">
        <f t="shared" si="638"/>
        <v>4</v>
      </c>
      <c r="AA2281" s="87">
        <f t="shared" si="639"/>
        <v>1.8779342723004695</v>
      </c>
      <c r="AB2281" s="90" t="s">
        <v>11071</v>
      </c>
      <c r="AC2281" s="89" t="s">
        <v>11071</v>
      </c>
      <c r="AD2281" s="89" t="s">
        <v>5344</v>
      </c>
      <c r="AE2281" s="10" t="str">
        <f t="shared" si="640"/>
        <v>-</v>
      </c>
      <c r="AF2281" s="11" t="str">
        <f t="shared" si="641"/>
        <v>-</v>
      </c>
      <c r="AG2281" s="91" t="s">
        <v>11071</v>
      </c>
      <c r="AH2281" s="89" t="s">
        <v>11071</v>
      </c>
      <c r="AI2281" s="89" t="s">
        <v>5344</v>
      </c>
      <c r="AJ2281" s="10" t="str">
        <f t="shared" si="642"/>
        <v>-</v>
      </c>
      <c r="AK2281" s="87" t="str">
        <f t="shared" si="643"/>
        <v>-</v>
      </c>
      <c r="AL2281" s="90" t="s">
        <v>11071</v>
      </c>
      <c r="AM2281" s="89" t="s">
        <v>11071</v>
      </c>
      <c r="AN2281" s="89" t="s">
        <v>5344</v>
      </c>
      <c r="AO2281" s="10" t="str">
        <f t="shared" si="644"/>
        <v>-</v>
      </c>
      <c r="AP2281" s="11" t="str">
        <f t="shared" si="645"/>
        <v>-</v>
      </c>
      <c r="AQ2281" s="91" t="s">
        <v>11071</v>
      </c>
      <c r="AR2281" s="89" t="s">
        <v>5344</v>
      </c>
      <c r="AS2281" s="89" t="s">
        <v>5344</v>
      </c>
      <c r="AT2281" s="10" t="str">
        <f t="shared" si="646"/>
        <v>-</v>
      </c>
      <c r="AU2281" s="87" t="str">
        <f t="shared" si="647"/>
        <v>-</v>
      </c>
      <c r="AV2281" s="15"/>
    </row>
    <row r="2282" spans="3:48" ht="50.1" customHeight="1">
      <c r="C2282" s="5"/>
      <c r="D2282" s="64" t="s">
        <v>4484</v>
      </c>
      <c r="E2282" s="65" t="s">
        <v>5287</v>
      </c>
      <c r="F2282" s="67" t="s">
        <v>4485</v>
      </c>
      <c r="G2282" s="29">
        <v>1641</v>
      </c>
      <c r="H2282" s="13">
        <v>1582</v>
      </c>
      <c r="I2282" s="10">
        <f t="shared" si="630"/>
        <v>59</v>
      </c>
      <c r="J2282" s="87">
        <f t="shared" si="631"/>
        <v>3.7294563843236408</v>
      </c>
      <c r="K2282" s="29">
        <v>1641</v>
      </c>
      <c r="L2282" s="13">
        <v>1582</v>
      </c>
      <c r="M2282" s="10">
        <f t="shared" si="632"/>
        <v>59</v>
      </c>
      <c r="N2282" s="87">
        <f t="shared" si="633"/>
        <v>3.7294563843236408</v>
      </c>
      <c r="O2282" s="29">
        <v>0</v>
      </c>
      <c r="P2282" s="13">
        <v>0</v>
      </c>
      <c r="Q2282" s="10" t="str">
        <f t="shared" si="634"/>
        <v>-</v>
      </c>
      <c r="R2282" s="87" t="str">
        <f t="shared" si="635"/>
        <v>-</v>
      </c>
      <c r="S2282" s="29">
        <v>0</v>
      </c>
      <c r="T2282" s="13">
        <v>0</v>
      </c>
      <c r="U2282" s="10" t="str">
        <f t="shared" si="636"/>
        <v>-</v>
      </c>
      <c r="V2282" s="87" t="str">
        <f t="shared" si="637"/>
        <v>-</v>
      </c>
      <c r="W2282" s="88" t="s">
        <v>11071</v>
      </c>
      <c r="X2282" s="89" t="s">
        <v>11071</v>
      </c>
      <c r="Y2282" s="89" t="s">
        <v>5344</v>
      </c>
      <c r="Z2282" s="10" t="str">
        <f t="shared" si="638"/>
        <v>-</v>
      </c>
      <c r="AA2282" s="87" t="str">
        <f t="shared" si="639"/>
        <v>-</v>
      </c>
      <c r="AB2282" s="90" t="s">
        <v>11071</v>
      </c>
      <c r="AC2282" s="89" t="s">
        <v>11071</v>
      </c>
      <c r="AD2282" s="89" t="s">
        <v>5344</v>
      </c>
      <c r="AE2282" s="10" t="str">
        <f t="shared" si="640"/>
        <v>-</v>
      </c>
      <c r="AF2282" s="11" t="str">
        <f t="shared" si="641"/>
        <v>-</v>
      </c>
      <c r="AG2282" s="91" t="s">
        <v>11071</v>
      </c>
      <c r="AH2282" s="89" t="s">
        <v>11071</v>
      </c>
      <c r="AI2282" s="89" t="s">
        <v>5344</v>
      </c>
      <c r="AJ2282" s="10" t="str">
        <f t="shared" si="642"/>
        <v>-</v>
      </c>
      <c r="AK2282" s="87" t="str">
        <f t="shared" si="643"/>
        <v>-</v>
      </c>
      <c r="AL2282" s="90" t="s">
        <v>11071</v>
      </c>
      <c r="AM2282" s="89" t="s">
        <v>11071</v>
      </c>
      <c r="AN2282" s="89" t="s">
        <v>5344</v>
      </c>
      <c r="AO2282" s="10" t="str">
        <f t="shared" si="644"/>
        <v>-</v>
      </c>
      <c r="AP2282" s="11" t="str">
        <f t="shared" si="645"/>
        <v>-</v>
      </c>
      <c r="AQ2282" s="91" t="s">
        <v>11071</v>
      </c>
      <c r="AR2282" s="89" t="s">
        <v>5344</v>
      </c>
      <c r="AS2282" s="89" t="s">
        <v>5344</v>
      </c>
      <c r="AT2282" s="10" t="str">
        <f t="shared" si="646"/>
        <v>-</v>
      </c>
      <c r="AU2282" s="87" t="str">
        <f t="shared" si="647"/>
        <v>-</v>
      </c>
      <c r="AV2282" s="15"/>
    </row>
    <row r="2283" spans="3:48" ht="50.1" customHeight="1">
      <c r="C2283" s="5"/>
      <c r="D2283" s="64" t="s">
        <v>4486</v>
      </c>
      <c r="E2283" s="65" t="s">
        <v>5287</v>
      </c>
      <c r="F2283" s="67" t="s">
        <v>4487</v>
      </c>
      <c r="G2283" s="29">
        <v>282</v>
      </c>
      <c r="H2283" s="13">
        <v>219</v>
      </c>
      <c r="I2283" s="10">
        <f t="shared" si="630"/>
        <v>63</v>
      </c>
      <c r="J2283" s="87">
        <f t="shared" si="631"/>
        <v>28.767123287671232</v>
      </c>
      <c r="K2283" s="29">
        <v>202</v>
      </c>
      <c r="L2283" s="13">
        <v>160</v>
      </c>
      <c r="M2283" s="10">
        <f t="shared" si="632"/>
        <v>42</v>
      </c>
      <c r="N2283" s="87">
        <f t="shared" si="633"/>
        <v>26.25</v>
      </c>
      <c r="O2283" s="29">
        <v>0</v>
      </c>
      <c r="P2283" s="13">
        <v>0</v>
      </c>
      <c r="Q2283" s="10" t="str">
        <f t="shared" si="634"/>
        <v>-</v>
      </c>
      <c r="R2283" s="87" t="str">
        <f t="shared" si="635"/>
        <v>-</v>
      </c>
      <c r="S2283" s="29">
        <v>80</v>
      </c>
      <c r="T2283" s="13">
        <v>59</v>
      </c>
      <c r="U2283" s="10">
        <f t="shared" si="636"/>
        <v>21</v>
      </c>
      <c r="V2283" s="87">
        <f t="shared" si="637"/>
        <v>35.593220338983052</v>
      </c>
      <c r="W2283" s="88" t="s">
        <v>7331</v>
      </c>
      <c r="X2283" s="89">
        <v>80</v>
      </c>
      <c r="Y2283" s="89">
        <v>59</v>
      </c>
      <c r="Z2283" s="10">
        <f t="shared" si="638"/>
        <v>21</v>
      </c>
      <c r="AA2283" s="87">
        <f t="shared" si="639"/>
        <v>35.593220338983052</v>
      </c>
      <c r="AB2283" s="90" t="s">
        <v>11071</v>
      </c>
      <c r="AC2283" s="89" t="s">
        <v>11071</v>
      </c>
      <c r="AD2283" s="89" t="s">
        <v>5344</v>
      </c>
      <c r="AE2283" s="10" t="str">
        <f t="shared" si="640"/>
        <v>-</v>
      </c>
      <c r="AF2283" s="11" t="str">
        <f t="shared" si="641"/>
        <v>-</v>
      </c>
      <c r="AG2283" s="91" t="s">
        <v>11071</v>
      </c>
      <c r="AH2283" s="89" t="s">
        <v>11071</v>
      </c>
      <c r="AI2283" s="89" t="s">
        <v>5344</v>
      </c>
      <c r="AJ2283" s="10" t="str">
        <f t="shared" si="642"/>
        <v>-</v>
      </c>
      <c r="AK2283" s="87" t="str">
        <f t="shared" si="643"/>
        <v>-</v>
      </c>
      <c r="AL2283" s="90" t="s">
        <v>11071</v>
      </c>
      <c r="AM2283" s="89" t="s">
        <v>11071</v>
      </c>
      <c r="AN2283" s="89" t="s">
        <v>5344</v>
      </c>
      <c r="AO2283" s="10" t="str">
        <f t="shared" si="644"/>
        <v>-</v>
      </c>
      <c r="AP2283" s="11" t="str">
        <f t="shared" si="645"/>
        <v>-</v>
      </c>
      <c r="AQ2283" s="91" t="s">
        <v>11071</v>
      </c>
      <c r="AR2283" s="89" t="s">
        <v>5344</v>
      </c>
      <c r="AS2283" s="89" t="s">
        <v>5344</v>
      </c>
      <c r="AT2283" s="10" t="str">
        <f t="shared" si="646"/>
        <v>-</v>
      </c>
      <c r="AU2283" s="87" t="str">
        <f t="shared" si="647"/>
        <v>-</v>
      </c>
      <c r="AV2283" s="15"/>
    </row>
    <row r="2284" spans="3:48" ht="50.1" customHeight="1">
      <c r="C2284" s="5"/>
      <c r="D2284" s="64" t="s">
        <v>4488</v>
      </c>
      <c r="E2284" s="65" t="s">
        <v>5287</v>
      </c>
      <c r="F2284" s="67" t="s">
        <v>4489</v>
      </c>
      <c r="G2284" s="29">
        <v>355</v>
      </c>
      <c r="H2284" s="13">
        <v>409</v>
      </c>
      <c r="I2284" s="10">
        <f t="shared" si="630"/>
        <v>-54</v>
      </c>
      <c r="J2284" s="87">
        <f t="shared" si="631"/>
        <v>-13.202933985330073</v>
      </c>
      <c r="K2284" s="29">
        <v>355</v>
      </c>
      <c r="L2284" s="13">
        <v>409</v>
      </c>
      <c r="M2284" s="10">
        <f t="shared" si="632"/>
        <v>-54</v>
      </c>
      <c r="N2284" s="87">
        <f t="shared" si="633"/>
        <v>-13.202933985330073</v>
      </c>
      <c r="O2284" s="29">
        <v>0</v>
      </c>
      <c r="P2284" s="13">
        <v>0</v>
      </c>
      <c r="Q2284" s="10" t="str">
        <f t="shared" si="634"/>
        <v>-</v>
      </c>
      <c r="R2284" s="87" t="str">
        <f t="shared" si="635"/>
        <v>-</v>
      </c>
      <c r="S2284" s="29">
        <v>0</v>
      </c>
      <c r="T2284" s="13">
        <v>0</v>
      </c>
      <c r="U2284" s="10" t="str">
        <f t="shared" si="636"/>
        <v>-</v>
      </c>
      <c r="V2284" s="87" t="str">
        <f t="shared" si="637"/>
        <v>-</v>
      </c>
      <c r="W2284" s="88" t="s">
        <v>11071</v>
      </c>
      <c r="X2284" s="89" t="s">
        <v>11071</v>
      </c>
      <c r="Y2284" s="89" t="s">
        <v>5344</v>
      </c>
      <c r="Z2284" s="10" t="str">
        <f t="shared" si="638"/>
        <v>-</v>
      </c>
      <c r="AA2284" s="87" t="str">
        <f t="shared" si="639"/>
        <v>-</v>
      </c>
      <c r="AB2284" s="90" t="s">
        <v>11071</v>
      </c>
      <c r="AC2284" s="89" t="s">
        <v>11071</v>
      </c>
      <c r="AD2284" s="89" t="s">
        <v>5344</v>
      </c>
      <c r="AE2284" s="10" t="str">
        <f t="shared" si="640"/>
        <v>-</v>
      </c>
      <c r="AF2284" s="11" t="str">
        <f t="shared" si="641"/>
        <v>-</v>
      </c>
      <c r="AG2284" s="91" t="s">
        <v>11071</v>
      </c>
      <c r="AH2284" s="89" t="s">
        <v>11071</v>
      </c>
      <c r="AI2284" s="89" t="s">
        <v>5344</v>
      </c>
      <c r="AJ2284" s="10" t="str">
        <f t="shared" si="642"/>
        <v>-</v>
      </c>
      <c r="AK2284" s="87" t="str">
        <f t="shared" si="643"/>
        <v>-</v>
      </c>
      <c r="AL2284" s="90" t="s">
        <v>11071</v>
      </c>
      <c r="AM2284" s="89" t="s">
        <v>11071</v>
      </c>
      <c r="AN2284" s="89" t="s">
        <v>5344</v>
      </c>
      <c r="AO2284" s="10" t="str">
        <f t="shared" si="644"/>
        <v>-</v>
      </c>
      <c r="AP2284" s="11" t="str">
        <f t="shared" si="645"/>
        <v>-</v>
      </c>
      <c r="AQ2284" s="91" t="s">
        <v>11071</v>
      </c>
      <c r="AR2284" s="89" t="s">
        <v>5344</v>
      </c>
      <c r="AS2284" s="89" t="s">
        <v>5344</v>
      </c>
      <c r="AT2284" s="10" t="str">
        <f t="shared" si="646"/>
        <v>-</v>
      </c>
      <c r="AU2284" s="87" t="str">
        <f t="shared" si="647"/>
        <v>-</v>
      </c>
      <c r="AV2284" s="15"/>
    </row>
    <row r="2285" spans="3:48" ht="50.1" customHeight="1">
      <c r="C2285" s="5"/>
      <c r="D2285" s="64" t="s">
        <v>4490</v>
      </c>
      <c r="E2285" s="65" t="s">
        <v>5287</v>
      </c>
      <c r="F2285" s="67" t="s">
        <v>4491</v>
      </c>
      <c r="G2285" s="29">
        <v>216</v>
      </c>
      <c r="H2285" s="13">
        <v>233</v>
      </c>
      <c r="I2285" s="10">
        <f t="shared" si="630"/>
        <v>-17</v>
      </c>
      <c r="J2285" s="87">
        <f t="shared" si="631"/>
        <v>-7.296137339055794</v>
      </c>
      <c r="K2285" s="29">
        <v>170</v>
      </c>
      <c r="L2285" s="13">
        <v>202</v>
      </c>
      <c r="M2285" s="10">
        <f t="shared" si="632"/>
        <v>-32</v>
      </c>
      <c r="N2285" s="87">
        <f t="shared" si="633"/>
        <v>-15.841584158415841</v>
      </c>
      <c r="O2285" s="29">
        <v>0</v>
      </c>
      <c r="P2285" s="13">
        <v>0</v>
      </c>
      <c r="Q2285" s="10" t="str">
        <f t="shared" si="634"/>
        <v>-</v>
      </c>
      <c r="R2285" s="87" t="str">
        <f t="shared" si="635"/>
        <v>-</v>
      </c>
      <c r="S2285" s="29">
        <v>46</v>
      </c>
      <c r="T2285" s="13">
        <v>31</v>
      </c>
      <c r="U2285" s="10">
        <f t="shared" si="636"/>
        <v>15</v>
      </c>
      <c r="V2285" s="87">
        <f t="shared" si="637"/>
        <v>48.387096774193552</v>
      </c>
      <c r="W2285" s="88" t="s">
        <v>5594</v>
      </c>
      <c r="X2285" s="89">
        <v>46</v>
      </c>
      <c r="Y2285" s="89">
        <v>31</v>
      </c>
      <c r="Z2285" s="10">
        <f t="shared" si="638"/>
        <v>15</v>
      </c>
      <c r="AA2285" s="87">
        <f t="shared" si="639"/>
        <v>48.387096774193552</v>
      </c>
      <c r="AB2285" s="90" t="s">
        <v>11071</v>
      </c>
      <c r="AC2285" s="89" t="s">
        <v>11071</v>
      </c>
      <c r="AD2285" s="89" t="s">
        <v>5344</v>
      </c>
      <c r="AE2285" s="10" t="str">
        <f t="shared" si="640"/>
        <v>-</v>
      </c>
      <c r="AF2285" s="11" t="str">
        <f t="shared" si="641"/>
        <v>-</v>
      </c>
      <c r="AG2285" s="91" t="s">
        <v>11071</v>
      </c>
      <c r="AH2285" s="89" t="s">
        <v>11071</v>
      </c>
      <c r="AI2285" s="89" t="s">
        <v>5344</v>
      </c>
      <c r="AJ2285" s="10" t="str">
        <f t="shared" si="642"/>
        <v>-</v>
      </c>
      <c r="AK2285" s="87" t="str">
        <f t="shared" si="643"/>
        <v>-</v>
      </c>
      <c r="AL2285" s="90" t="s">
        <v>11071</v>
      </c>
      <c r="AM2285" s="89" t="s">
        <v>11071</v>
      </c>
      <c r="AN2285" s="89" t="s">
        <v>5344</v>
      </c>
      <c r="AO2285" s="10" t="str">
        <f t="shared" si="644"/>
        <v>-</v>
      </c>
      <c r="AP2285" s="11" t="str">
        <f t="shared" si="645"/>
        <v>-</v>
      </c>
      <c r="AQ2285" s="91" t="s">
        <v>11071</v>
      </c>
      <c r="AR2285" s="89" t="s">
        <v>5344</v>
      </c>
      <c r="AS2285" s="89" t="s">
        <v>5344</v>
      </c>
      <c r="AT2285" s="10" t="str">
        <f t="shared" si="646"/>
        <v>-</v>
      </c>
      <c r="AU2285" s="87" t="str">
        <f t="shared" si="647"/>
        <v>-</v>
      </c>
      <c r="AV2285" s="15"/>
    </row>
    <row r="2286" spans="3:48" ht="50.1" customHeight="1">
      <c r="C2286" s="5"/>
      <c r="D2286" s="64" t="s">
        <v>4492</v>
      </c>
      <c r="E2286" s="65" t="s">
        <v>5287</v>
      </c>
      <c r="F2286" s="67" t="s">
        <v>4493</v>
      </c>
      <c r="G2286" s="29">
        <v>781</v>
      </c>
      <c r="H2286" s="13">
        <v>726</v>
      </c>
      <c r="I2286" s="10">
        <f t="shared" si="630"/>
        <v>55</v>
      </c>
      <c r="J2286" s="87">
        <f t="shared" si="631"/>
        <v>7.5757575757575761</v>
      </c>
      <c r="K2286" s="29">
        <v>610</v>
      </c>
      <c r="L2286" s="13">
        <v>556</v>
      </c>
      <c r="M2286" s="10">
        <f t="shared" si="632"/>
        <v>54</v>
      </c>
      <c r="N2286" s="87">
        <f t="shared" si="633"/>
        <v>9.7122302158273381</v>
      </c>
      <c r="O2286" s="29">
        <v>0</v>
      </c>
      <c r="P2286" s="13">
        <v>0</v>
      </c>
      <c r="Q2286" s="10" t="str">
        <f t="shared" si="634"/>
        <v>-</v>
      </c>
      <c r="R2286" s="87" t="str">
        <f t="shared" si="635"/>
        <v>-</v>
      </c>
      <c r="S2286" s="29">
        <v>171</v>
      </c>
      <c r="T2286" s="13">
        <v>170</v>
      </c>
      <c r="U2286" s="10">
        <f t="shared" si="636"/>
        <v>1</v>
      </c>
      <c r="V2286" s="87">
        <f t="shared" si="637"/>
        <v>0.58823529411764708</v>
      </c>
      <c r="W2286" s="88" t="s">
        <v>7332</v>
      </c>
      <c r="X2286" s="89">
        <v>171</v>
      </c>
      <c r="Y2286" s="89">
        <v>170</v>
      </c>
      <c r="Z2286" s="10">
        <f t="shared" si="638"/>
        <v>1</v>
      </c>
      <c r="AA2286" s="87">
        <f t="shared" si="639"/>
        <v>0.58823529411764708</v>
      </c>
      <c r="AB2286" s="90" t="s">
        <v>11071</v>
      </c>
      <c r="AC2286" s="89" t="s">
        <v>11071</v>
      </c>
      <c r="AD2286" s="89" t="s">
        <v>5344</v>
      </c>
      <c r="AE2286" s="10" t="str">
        <f t="shared" si="640"/>
        <v>-</v>
      </c>
      <c r="AF2286" s="11" t="str">
        <f t="shared" si="641"/>
        <v>-</v>
      </c>
      <c r="AG2286" s="91" t="s">
        <v>11071</v>
      </c>
      <c r="AH2286" s="89" t="s">
        <v>11071</v>
      </c>
      <c r="AI2286" s="89" t="s">
        <v>5344</v>
      </c>
      <c r="AJ2286" s="10" t="str">
        <f t="shared" si="642"/>
        <v>-</v>
      </c>
      <c r="AK2286" s="87" t="str">
        <f t="shared" si="643"/>
        <v>-</v>
      </c>
      <c r="AL2286" s="90" t="s">
        <v>11071</v>
      </c>
      <c r="AM2286" s="89" t="s">
        <v>11071</v>
      </c>
      <c r="AN2286" s="89" t="s">
        <v>5344</v>
      </c>
      <c r="AO2286" s="10" t="str">
        <f t="shared" si="644"/>
        <v>-</v>
      </c>
      <c r="AP2286" s="11" t="str">
        <f t="shared" si="645"/>
        <v>-</v>
      </c>
      <c r="AQ2286" s="91" t="s">
        <v>11071</v>
      </c>
      <c r="AR2286" s="89" t="s">
        <v>5344</v>
      </c>
      <c r="AS2286" s="89" t="s">
        <v>5344</v>
      </c>
      <c r="AT2286" s="10" t="str">
        <f t="shared" si="646"/>
        <v>-</v>
      </c>
      <c r="AU2286" s="87" t="str">
        <f t="shared" si="647"/>
        <v>-</v>
      </c>
      <c r="AV2286" s="15"/>
    </row>
    <row r="2287" spans="3:48" ht="50.1" customHeight="1">
      <c r="C2287" s="5"/>
      <c r="D2287" s="64" t="s">
        <v>4494</v>
      </c>
      <c r="E2287" s="65" t="s">
        <v>5287</v>
      </c>
      <c r="F2287" s="67" t="s">
        <v>4495</v>
      </c>
      <c r="G2287" s="29">
        <v>1163</v>
      </c>
      <c r="H2287" s="13">
        <v>1168</v>
      </c>
      <c r="I2287" s="10">
        <f t="shared" si="630"/>
        <v>-5</v>
      </c>
      <c r="J2287" s="87">
        <f t="shared" si="631"/>
        <v>-0.42808219178082191</v>
      </c>
      <c r="K2287" s="29">
        <v>24</v>
      </c>
      <c r="L2287" s="13">
        <v>24</v>
      </c>
      <c r="M2287" s="10">
        <f t="shared" si="632"/>
        <v>0</v>
      </c>
      <c r="N2287" s="87">
        <f t="shared" si="633"/>
        <v>0</v>
      </c>
      <c r="O2287" s="29">
        <v>0</v>
      </c>
      <c r="P2287" s="13">
        <v>0</v>
      </c>
      <c r="Q2287" s="10" t="str">
        <f t="shared" si="634"/>
        <v>-</v>
      </c>
      <c r="R2287" s="87" t="str">
        <f t="shared" si="635"/>
        <v>-</v>
      </c>
      <c r="S2287" s="29">
        <v>1139</v>
      </c>
      <c r="T2287" s="13">
        <v>1144</v>
      </c>
      <c r="U2287" s="10">
        <f t="shared" si="636"/>
        <v>-5</v>
      </c>
      <c r="V2287" s="87">
        <f t="shared" si="637"/>
        <v>-0.43706293706293708</v>
      </c>
      <c r="W2287" s="88" t="s">
        <v>7333</v>
      </c>
      <c r="X2287" s="89">
        <v>702</v>
      </c>
      <c r="Y2287" s="89">
        <v>683</v>
      </c>
      <c r="Z2287" s="10">
        <f t="shared" si="638"/>
        <v>19</v>
      </c>
      <c r="AA2287" s="87">
        <f t="shared" si="639"/>
        <v>2.7818448023426061</v>
      </c>
      <c r="AB2287" s="90" t="s">
        <v>10593</v>
      </c>
      <c r="AC2287" s="89">
        <v>128</v>
      </c>
      <c r="AD2287" s="89">
        <v>128</v>
      </c>
      <c r="AE2287" s="10">
        <f t="shared" si="640"/>
        <v>0</v>
      </c>
      <c r="AF2287" s="11">
        <f t="shared" si="641"/>
        <v>0</v>
      </c>
      <c r="AG2287" s="91" t="s">
        <v>5431</v>
      </c>
      <c r="AH2287" s="89">
        <v>97</v>
      </c>
      <c r="AI2287" s="89">
        <v>111</v>
      </c>
      <c r="AJ2287" s="10">
        <f t="shared" si="642"/>
        <v>-14</v>
      </c>
      <c r="AK2287" s="87">
        <f t="shared" si="643"/>
        <v>-12.612612612612612</v>
      </c>
      <c r="AL2287" s="90" t="s">
        <v>10594</v>
      </c>
      <c r="AM2287" s="89">
        <v>84</v>
      </c>
      <c r="AN2287" s="89">
        <v>87</v>
      </c>
      <c r="AO2287" s="10">
        <f t="shared" si="644"/>
        <v>-3</v>
      </c>
      <c r="AP2287" s="11">
        <f t="shared" si="645"/>
        <v>-3.4482758620689653</v>
      </c>
      <c r="AQ2287" s="91" t="s">
        <v>10595</v>
      </c>
      <c r="AR2287" s="89">
        <v>65</v>
      </c>
      <c r="AS2287" s="89">
        <v>67</v>
      </c>
      <c r="AT2287" s="10">
        <f t="shared" si="646"/>
        <v>-2</v>
      </c>
      <c r="AU2287" s="87">
        <f t="shared" si="647"/>
        <v>-2.9850746268656714</v>
      </c>
      <c r="AV2287" s="20"/>
    </row>
    <row r="2288" spans="3:48" ht="50.1" customHeight="1">
      <c r="C2288" s="5"/>
      <c r="D2288" s="64" t="s">
        <v>4496</v>
      </c>
      <c r="E2288" s="65" t="s">
        <v>5287</v>
      </c>
      <c r="F2288" s="67" t="s">
        <v>4497</v>
      </c>
      <c r="G2288" s="29">
        <v>12</v>
      </c>
      <c r="H2288" s="13">
        <v>12</v>
      </c>
      <c r="I2288" s="10">
        <f t="shared" si="630"/>
        <v>0</v>
      </c>
      <c r="J2288" s="87">
        <f t="shared" si="631"/>
        <v>0</v>
      </c>
      <c r="K2288" s="29">
        <v>0</v>
      </c>
      <c r="L2288" s="13">
        <v>0</v>
      </c>
      <c r="M2288" s="10" t="str">
        <f t="shared" si="632"/>
        <v>-</v>
      </c>
      <c r="N2288" s="87" t="str">
        <f t="shared" si="633"/>
        <v>-</v>
      </c>
      <c r="O2288" s="29">
        <v>0</v>
      </c>
      <c r="P2288" s="13">
        <v>0</v>
      </c>
      <c r="Q2288" s="10" t="str">
        <f t="shared" si="634"/>
        <v>-</v>
      </c>
      <c r="R2288" s="87" t="str">
        <f t="shared" si="635"/>
        <v>-</v>
      </c>
      <c r="S2288" s="29">
        <v>12</v>
      </c>
      <c r="T2288" s="13">
        <v>12</v>
      </c>
      <c r="U2288" s="10">
        <f t="shared" si="636"/>
        <v>0</v>
      </c>
      <c r="V2288" s="87">
        <f t="shared" si="637"/>
        <v>0</v>
      </c>
      <c r="W2288" s="88" t="s">
        <v>7334</v>
      </c>
      <c r="X2288" s="89">
        <v>12</v>
      </c>
      <c r="Y2288" s="89">
        <v>12</v>
      </c>
      <c r="Z2288" s="10">
        <f t="shared" si="638"/>
        <v>0</v>
      </c>
      <c r="AA2288" s="87">
        <f t="shared" si="639"/>
        <v>0</v>
      </c>
      <c r="AB2288" s="90" t="s">
        <v>11071</v>
      </c>
      <c r="AC2288" s="89" t="s">
        <v>11071</v>
      </c>
      <c r="AD2288" s="89" t="s">
        <v>5344</v>
      </c>
      <c r="AE2288" s="10" t="str">
        <f t="shared" si="640"/>
        <v>-</v>
      </c>
      <c r="AF2288" s="11" t="str">
        <f t="shared" si="641"/>
        <v>-</v>
      </c>
      <c r="AG2288" s="91" t="s">
        <v>11071</v>
      </c>
      <c r="AH2288" s="89" t="s">
        <v>11071</v>
      </c>
      <c r="AI2288" s="89" t="s">
        <v>5344</v>
      </c>
      <c r="AJ2288" s="10" t="str">
        <f t="shared" si="642"/>
        <v>-</v>
      </c>
      <c r="AK2288" s="87" t="str">
        <f t="shared" si="643"/>
        <v>-</v>
      </c>
      <c r="AL2288" s="90" t="s">
        <v>11071</v>
      </c>
      <c r="AM2288" s="89" t="s">
        <v>11071</v>
      </c>
      <c r="AN2288" s="89" t="s">
        <v>5344</v>
      </c>
      <c r="AO2288" s="10" t="str">
        <f t="shared" si="644"/>
        <v>-</v>
      </c>
      <c r="AP2288" s="11" t="str">
        <f t="shared" si="645"/>
        <v>-</v>
      </c>
      <c r="AQ2288" s="91" t="s">
        <v>11071</v>
      </c>
      <c r="AR2288" s="89" t="s">
        <v>5344</v>
      </c>
      <c r="AS2288" s="89" t="s">
        <v>5344</v>
      </c>
      <c r="AT2288" s="10" t="str">
        <f t="shared" si="646"/>
        <v>-</v>
      </c>
      <c r="AU2288" s="87" t="str">
        <f t="shared" si="647"/>
        <v>-</v>
      </c>
      <c r="AV2288" s="15"/>
    </row>
    <row r="2289" spans="3:48" ht="50.1" customHeight="1">
      <c r="C2289" s="5"/>
      <c r="D2289" s="64" t="s">
        <v>4498</v>
      </c>
      <c r="E2289" s="65" t="s">
        <v>5287</v>
      </c>
      <c r="F2289" s="67" t="s">
        <v>4499</v>
      </c>
      <c r="G2289" s="29">
        <v>112</v>
      </c>
      <c r="H2289" s="13">
        <v>111</v>
      </c>
      <c r="I2289" s="10">
        <f t="shared" si="630"/>
        <v>1</v>
      </c>
      <c r="J2289" s="87">
        <f t="shared" si="631"/>
        <v>0.90090090090090091</v>
      </c>
      <c r="K2289" s="29">
        <v>101</v>
      </c>
      <c r="L2289" s="13">
        <v>100</v>
      </c>
      <c r="M2289" s="10">
        <f t="shared" si="632"/>
        <v>1</v>
      </c>
      <c r="N2289" s="87">
        <f t="shared" si="633"/>
        <v>1</v>
      </c>
      <c r="O2289" s="29">
        <v>0</v>
      </c>
      <c r="P2289" s="13">
        <v>0</v>
      </c>
      <c r="Q2289" s="10" t="str">
        <f t="shared" si="634"/>
        <v>-</v>
      </c>
      <c r="R2289" s="87" t="str">
        <f t="shared" si="635"/>
        <v>-</v>
      </c>
      <c r="S2289" s="29">
        <v>11</v>
      </c>
      <c r="T2289" s="13">
        <v>11</v>
      </c>
      <c r="U2289" s="10">
        <f t="shared" si="636"/>
        <v>0</v>
      </c>
      <c r="V2289" s="87">
        <f t="shared" si="637"/>
        <v>0</v>
      </c>
      <c r="W2289" s="88" t="s">
        <v>5431</v>
      </c>
      <c r="X2289" s="89">
        <v>11</v>
      </c>
      <c r="Y2289" s="89">
        <v>11</v>
      </c>
      <c r="Z2289" s="10">
        <f t="shared" si="638"/>
        <v>0</v>
      </c>
      <c r="AA2289" s="87">
        <f t="shared" si="639"/>
        <v>0</v>
      </c>
      <c r="AB2289" s="90" t="s">
        <v>11071</v>
      </c>
      <c r="AC2289" s="89" t="s">
        <v>11071</v>
      </c>
      <c r="AD2289" s="89" t="s">
        <v>5344</v>
      </c>
      <c r="AE2289" s="10" t="str">
        <f t="shared" si="640"/>
        <v>-</v>
      </c>
      <c r="AF2289" s="11" t="str">
        <f t="shared" si="641"/>
        <v>-</v>
      </c>
      <c r="AG2289" s="91" t="s">
        <v>11071</v>
      </c>
      <c r="AH2289" s="89" t="s">
        <v>11071</v>
      </c>
      <c r="AI2289" s="89" t="s">
        <v>5344</v>
      </c>
      <c r="AJ2289" s="10" t="str">
        <f t="shared" si="642"/>
        <v>-</v>
      </c>
      <c r="AK2289" s="87" t="str">
        <f t="shared" si="643"/>
        <v>-</v>
      </c>
      <c r="AL2289" s="90" t="s">
        <v>11071</v>
      </c>
      <c r="AM2289" s="89" t="s">
        <v>11071</v>
      </c>
      <c r="AN2289" s="89" t="s">
        <v>5344</v>
      </c>
      <c r="AO2289" s="10" t="str">
        <f t="shared" si="644"/>
        <v>-</v>
      </c>
      <c r="AP2289" s="11" t="str">
        <f t="shared" si="645"/>
        <v>-</v>
      </c>
      <c r="AQ2289" s="91" t="s">
        <v>11071</v>
      </c>
      <c r="AR2289" s="89" t="s">
        <v>5344</v>
      </c>
      <c r="AS2289" s="89" t="s">
        <v>5344</v>
      </c>
      <c r="AT2289" s="10" t="str">
        <f t="shared" si="646"/>
        <v>-</v>
      </c>
      <c r="AU2289" s="87" t="str">
        <f t="shared" si="647"/>
        <v>-</v>
      </c>
      <c r="AV2289" s="15"/>
    </row>
    <row r="2290" spans="3:48" ht="50.1" customHeight="1">
      <c r="C2290" s="5"/>
      <c r="D2290" s="64" t="s">
        <v>4500</v>
      </c>
      <c r="E2290" s="65" t="s">
        <v>5287</v>
      </c>
      <c r="F2290" s="67" t="s">
        <v>4501</v>
      </c>
      <c r="G2290" s="29">
        <v>153</v>
      </c>
      <c r="H2290" s="13">
        <v>153</v>
      </c>
      <c r="I2290" s="10">
        <f t="shared" si="630"/>
        <v>0</v>
      </c>
      <c r="J2290" s="87">
        <f t="shared" si="631"/>
        <v>0</v>
      </c>
      <c r="K2290" s="29">
        <v>0</v>
      </c>
      <c r="L2290" s="13">
        <v>0</v>
      </c>
      <c r="M2290" s="10" t="str">
        <f t="shared" si="632"/>
        <v>-</v>
      </c>
      <c r="N2290" s="87" t="str">
        <f t="shared" si="633"/>
        <v>-</v>
      </c>
      <c r="O2290" s="29">
        <v>0</v>
      </c>
      <c r="P2290" s="13">
        <v>0</v>
      </c>
      <c r="Q2290" s="10" t="str">
        <f t="shared" si="634"/>
        <v>-</v>
      </c>
      <c r="R2290" s="87" t="str">
        <f t="shared" si="635"/>
        <v>-</v>
      </c>
      <c r="S2290" s="29">
        <v>153</v>
      </c>
      <c r="T2290" s="13">
        <v>153</v>
      </c>
      <c r="U2290" s="10">
        <f t="shared" si="636"/>
        <v>0</v>
      </c>
      <c r="V2290" s="87">
        <f t="shared" si="637"/>
        <v>0</v>
      </c>
      <c r="W2290" s="88" t="s">
        <v>5389</v>
      </c>
      <c r="X2290" s="89">
        <v>153</v>
      </c>
      <c r="Y2290" s="89">
        <v>153</v>
      </c>
      <c r="Z2290" s="10">
        <f t="shared" si="638"/>
        <v>0</v>
      </c>
      <c r="AA2290" s="87">
        <f t="shared" si="639"/>
        <v>0</v>
      </c>
      <c r="AB2290" s="90" t="s">
        <v>11071</v>
      </c>
      <c r="AC2290" s="89" t="s">
        <v>11071</v>
      </c>
      <c r="AD2290" s="89" t="s">
        <v>5344</v>
      </c>
      <c r="AE2290" s="10" t="str">
        <f t="shared" si="640"/>
        <v>-</v>
      </c>
      <c r="AF2290" s="11" t="str">
        <f t="shared" si="641"/>
        <v>-</v>
      </c>
      <c r="AG2290" s="91" t="s">
        <v>11071</v>
      </c>
      <c r="AH2290" s="89" t="s">
        <v>11071</v>
      </c>
      <c r="AI2290" s="89" t="s">
        <v>5344</v>
      </c>
      <c r="AJ2290" s="10" t="str">
        <f t="shared" si="642"/>
        <v>-</v>
      </c>
      <c r="AK2290" s="87" t="str">
        <f t="shared" si="643"/>
        <v>-</v>
      </c>
      <c r="AL2290" s="90" t="s">
        <v>11071</v>
      </c>
      <c r="AM2290" s="89" t="s">
        <v>11071</v>
      </c>
      <c r="AN2290" s="89" t="s">
        <v>5344</v>
      </c>
      <c r="AO2290" s="10" t="str">
        <f t="shared" si="644"/>
        <v>-</v>
      </c>
      <c r="AP2290" s="11" t="str">
        <f t="shared" si="645"/>
        <v>-</v>
      </c>
      <c r="AQ2290" s="91" t="s">
        <v>11071</v>
      </c>
      <c r="AR2290" s="89" t="s">
        <v>5344</v>
      </c>
      <c r="AS2290" s="89" t="s">
        <v>5344</v>
      </c>
      <c r="AT2290" s="10" t="str">
        <f t="shared" si="646"/>
        <v>-</v>
      </c>
      <c r="AU2290" s="87" t="str">
        <f t="shared" si="647"/>
        <v>-</v>
      </c>
      <c r="AV2290" s="15"/>
    </row>
    <row r="2291" spans="3:48" ht="50.1" customHeight="1">
      <c r="C2291" s="5"/>
      <c r="D2291" s="64" t="s">
        <v>4502</v>
      </c>
      <c r="E2291" s="65" t="s">
        <v>5287</v>
      </c>
      <c r="F2291" s="67" t="s">
        <v>4503</v>
      </c>
      <c r="G2291" s="29">
        <v>926</v>
      </c>
      <c r="H2291" s="13">
        <v>1127</v>
      </c>
      <c r="I2291" s="10">
        <f t="shared" si="630"/>
        <v>-201</v>
      </c>
      <c r="J2291" s="87">
        <f t="shared" si="631"/>
        <v>-17.834960070984916</v>
      </c>
      <c r="K2291" s="29">
        <v>926</v>
      </c>
      <c r="L2291" s="13">
        <v>1127</v>
      </c>
      <c r="M2291" s="10">
        <f t="shared" si="632"/>
        <v>-201</v>
      </c>
      <c r="N2291" s="87">
        <f t="shared" si="633"/>
        <v>-17.834960070984916</v>
      </c>
      <c r="O2291" s="29">
        <v>0</v>
      </c>
      <c r="P2291" s="13">
        <v>0</v>
      </c>
      <c r="Q2291" s="10" t="str">
        <f t="shared" si="634"/>
        <v>-</v>
      </c>
      <c r="R2291" s="87" t="str">
        <f t="shared" si="635"/>
        <v>-</v>
      </c>
      <c r="S2291" s="29">
        <v>0</v>
      </c>
      <c r="T2291" s="13">
        <v>0</v>
      </c>
      <c r="U2291" s="10" t="str">
        <f t="shared" si="636"/>
        <v>-</v>
      </c>
      <c r="V2291" s="87" t="str">
        <f t="shared" si="637"/>
        <v>-</v>
      </c>
      <c r="W2291" s="88" t="s">
        <v>11071</v>
      </c>
      <c r="X2291" s="89" t="s">
        <v>11071</v>
      </c>
      <c r="Y2291" s="89" t="s">
        <v>5344</v>
      </c>
      <c r="Z2291" s="10" t="str">
        <f t="shared" si="638"/>
        <v>-</v>
      </c>
      <c r="AA2291" s="87" t="str">
        <f t="shared" si="639"/>
        <v>-</v>
      </c>
      <c r="AB2291" s="90" t="s">
        <v>11071</v>
      </c>
      <c r="AC2291" s="89" t="s">
        <v>11071</v>
      </c>
      <c r="AD2291" s="89" t="s">
        <v>5344</v>
      </c>
      <c r="AE2291" s="10" t="str">
        <f t="shared" si="640"/>
        <v>-</v>
      </c>
      <c r="AF2291" s="11" t="str">
        <f t="shared" si="641"/>
        <v>-</v>
      </c>
      <c r="AG2291" s="91" t="s">
        <v>11071</v>
      </c>
      <c r="AH2291" s="89" t="s">
        <v>11071</v>
      </c>
      <c r="AI2291" s="89" t="s">
        <v>5344</v>
      </c>
      <c r="AJ2291" s="10" t="str">
        <f t="shared" si="642"/>
        <v>-</v>
      </c>
      <c r="AK2291" s="87" t="str">
        <f t="shared" si="643"/>
        <v>-</v>
      </c>
      <c r="AL2291" s="90" t="s">
        <v>11071</v>
      </c>
      <c r="AM2291" s="89" t="s">
        <v>11071</v>
      </c>
      <c r="AN2291" s="89" t="s">
        <v>5344</v>
      </c>
      <c r="AO2291" s="10" t="str">
        <f t="shared" si="644"/>
        <v>-</v>
      </c>
      <c r="AP2291" s="11" t="str">
        <f t="shared" si="645"/>
        <v>-</v>
      </c>
      <c r="AQ2291" s="91" t="s">
        <v>11071</v>
      </c>
      <c r="AR2291" s="89" t="s">
        <v>5344</v>
      </c>
      <c r="AS2291" s="89" t="s">
        <v>5344</v>
      </c>
      <c r="AT2291" s="10" t="str">
        <f t="shared" si="646"/>
        <v>-</v>
      </c>
      <c r="AU2291" s="87" t="str">
        <f t="shared" si="647"/>
        <v>-</v>
      </c>
      <c r="AV2291" s="15"/>
    </row>
    <row r="2292" spans="3:48" ht="50.1" customHeight="1">
      <c r="C2292" s="5"/>
      <c r="D2292" s="64" t="s">
        <v>4504</v>
      </c>
      <c r="E2292" s="65" t="s">
        <v>5287</v>
      </c>
      <c r="F2292" s="67" t="s">
        <v>4505</v>
      </c>
      <c r="G2292" s="29">
        <v>40</v>
      </c>
      <c r="H2292" s="13">
        <v>59</v>
      </c>
      <c r="I2292" s="10">
        <f t="shared" si="630"/>
        <v>-19</v>
      </c>
      <c r="J2292" s="87">
        <f t="shared" si="631"/>
        <v>-32.20338983050847</v>
      </c>
      <c r="K2292" s="29">
        <v>0</v>
      </c>
      <c r="L2292" s="13">
        <v>0</v>
      </c>
      <c r="M2292" s="10" t="str">
        <f t="shared" si="632"/>
        <v>-</v>
      </c>
      <c r="N2292" s="87" t="str">
        <f t="shared" si="633"/>
        <v>-</v>
      </c>
      <c r="O2292" s="29">
        <v>0</v>
      </c>
      <c r="P2292" s="13">
        <v>0</v>
      </c>
      <c r="Q2292" s="10" t="str">
        <f t="shared" si="634"/>
        <v>-</v>
      </c>
      <c r="R2292" s="87" t="str">
        <f t="shared" si="635"/>
        <v>-</v>
      </c>
      <c r="S2292" s="29">
        <v>40</v>
      </c>
      <c r="T2292" s="13">
        <v>59</v>
      </c>
      <c r="U2292" s="10">
        <f t="shared" si="636"/>
        <v>-19</v>
      </c>
      <c r="V2292" s="87">
        <f t="shared" si="637"/>
        <v>-32.20338983050847</v>
      </c>
      <c r="W2292" s="88" t="s">
        <v>10596</v>
      </c>
      <c r="X2292" s="89">
        <v>40</v>
      </c>
      <c r="Y2292" s="89">
        <v>59</v>
      </c>
      <c r="Z2292" s="10">
        <f t="shared" si="638"/>
        <v>-19</v>
      </c>
      <c r="AA2292" s="87">
        <f t="shared" si="639"/>
        <v>-32.20338983050847</v>
      </c>
      <c r="AB2292" s="90" t="s">
        <v>11071</v>
      </c>
      <c r="AC2292" s="89" t="s">
        <v>11071</v>
      </c>
      <c r="AD2292" s="89" t="s">
        <v>5344</v>
      </c>
      <c r="AE2292" s="10" t="str">
        <f t="shared" si="640"/>
        <v>-</v>
      </c>
      <c r="AF2292" s="11" t="str">
        <f t="shared" si="641"/>
        <v>-</v>
      </c>
      <c r="AG2292" s="91" t="s">
        <v>11071</v>
      </c>
      <c r="AH2292" s="89" t="s">
        <v>11071</v>
      </c>
      <c r="AI2292" s="89" t="s">
        <v>5344</v>
      </c>
      <c r="AJ2292" s="10" t="str">
        <f t="shared" si="642"/>
        <v>-</v>
      </c>
      <c r="AK2292" s="87" t="str">
        <f t="shared" si="643"/>
        <v>-</v>
      </c>
      <c r="AL2292" s="90" t="s">
        <v>11071</v>
      </c>
      <c r="AM2292" s="89" t="s">
        <v>11071</v>
      </c>
      <c r="AN2292" s="89" t="s">
        <v>5344</v>
      </c>
      <c r="AO2292" s="10" t="str">
        <f t="shared" si="644"/>
        <v>-</v>
      </c>
      <c r="AP2292" s="11" t="str">
        <f t="shared" si="645"/>
        <v>-</v>
      </c>
      <c r="AQ2292" s="91" t="s">
        <v>11071</v>
      </c>
      <c r="AR2292" s="89" t="s">
        <v>5344</v>
      </c>
      <c r="AS2292" s="89" t="s">
        <v>5344</v>
      </c>
      <c r="AT2292" s="10" t="str">
        <f t="shared" si="646"/>
        <v>-</v>
      </c>
      <c r="AU2292" s="87" t="str">
        <f t="shared" si="647"/>
        <v>-</v>
      </c>
      <c r="AV2292" s="15"/>
    </row>
    <row r="2293" spans="3:48" ht="50.1" customHeight="1">
      <c r="C2293" s="5"/>
      <c r="D2293" s="64" t="s">
        <v>4506</v>
      </c>
      <c r="E2293" s="65" t="s">
        <v>5287</v>
      </c>
      <c r="F2293" s="67" t="s">
        <v>4507</v>
      </c>
      <c r="G2293" s="29">
        <v>183</v>
      </c>
      <c r="H2293" s="13">
        <v>147</v>
      </c>
      <c r="I2293" s="10">
        <f t="shared" si="630"/>
        <v>36</v>
      </c>
      <c r="J2293" s="87">
        <f t="shared" si="631"/>
        <v>24.489795918367346</v>
      </c>
      <c r="K2293" s="29">
        <v>9</v>
      </c>
      <c r="L2293" s="13">
        <v>4</v>
      </c>
      <c r="M2293" s="10">
        <f t="shared" si="632"/>
        <v>5</v>
      </c>
      <c r="N2293" s="87">
        <f t="shared" si="633"/>
        <v>125</v>
      </c>
      <c r="O2293" s="29">
        <v>0</v>
      </c>
      <c r="P2293" s="13">
        <v>0</v>
      </c>
      <c r="Q2293" s="10" t="str">
        <f t="shared" si="634"/>
        <v>-</v>
      </c>
      <c r="R2293" s="87" t="str">
        <f t="shared" si="635"/>
        <v>-</v>
      </c>
      <c r="S2293" s="29">
        <v>174</v>
      </c>
      <c r="T2293" s="13">
        <v>143</v>
      </c>
      <c r="U2293" s="10">
        <f t="shared" si="636"/>
        <v>31</v>
      </c>
      <c r="V2293" s="87">
        <f t="shared" si="637"/>
        <v>21.678321678321677</v>
      </c>
      <c r="W2293" s="88" t="s">
        <v>5937</v>
      </c>
      <c r="X2293" s="89">
        <v>170</v>
      </c>
      <c r="Y2293" s="89">
        <v>140</v>
      </c>
      <c r="Z2293" s="10">
        <f t="shared" si="638"/>
        <v>30</v>
      </c>
      <c r="AA2293" s="87">
        <f t="shared" si="639"/>
        <v>21.428571428571427</v>
      </c>
      <c r="AB2293" s="90" t="s">
        <v>5431</v>
      </c>
      <c r="AC2293" s="89">
        <v>4</v>
      </c>
      <c r="AD2293" s="89">
        <v>3</v>
      </c>
      <c r="AE2293" s="10">
        <f t="shared" si="640"/>
        <v>1</v>
      </c>
      <c r="AF2293" s="11">
        <f t="shared" si="641"/>
        <v>33.333333333333329</v>
      </c>
      <c r="AG2293" s="91" t="s">
        <v>11071</v>
      </c>
      <c r="AH2293" s="89" t="s">
        <v>11071</v>
      </c>
      <c r="AI2293" s="89" t="s">
        <v>5344</v>
      </c>
      <c r="AJ2293" s="10" t="str">
        <f t="shared" si="642"/>
        <v>-</v>
      </c>
      <c r="AK2293" s="87" t="str">
        <f t="shared" si="643"/>
        <v>-</v>
      </c>
      <c r="AL2293" s="90" t="s">
        <v>11071</v>
      </c>
      <c r="AM2293" s="89" t="s">
        <v>11071</v>
      </c>
      <c r="AN2293" s="89" t="s">
        <v>5344</v>
      </c>
      <c r="AO2293" s="10" t="str">
        <f t="shared" si="644"/>
        <v>-</v>
      </c>
      <c r="AP2293" s="11" t="str">
        <f t="shared" si="645"/>
        <v>-</v>
      </c>
      <c r="AQ2293" s="91" t="s">
        <v>11071</v>
      </c>
      <c r="AR2293" s="89" t="s">
        <v>5344</v>
      </c>
      <c r="AS2293" s="89" t="s">
        <v>5344</v>
      </c>
      <c r="AT2293" s="10" t="str">
        <f t="shared" si="646"/>
        <v>-</v>
      </c>
      <c r="AU2293" s="87" t="str">
        <f t="shared" si="647"/>
        <v>-</v>
      </c>
      <c r="AV2293" s="15"/>
    </row>
    <row r="2294" spans="3:48" ht="50.1" customHeight="1">
      <c r="C2294" s="5"/>
      <c r="D2294" s="64" t="s">
        <v>4508</v>
      </c>
      <c r="E2294" s="65" t="s">
        <v>5287</v>
      </c>
      <c r="F2294" s="67" t="s">
        <v>4509</v>
      </c>
      <c r="G2294" s="29">
        <v>384</v>
      </c>
      <c r="H2294" s="13">
        <v>384</v>
      </c>
      <c r="I2294" s="10">
        <f t="shared" si="630"/>
        <v>0</v>
      </c>
      <c r="J2294" s="87">
        <f t="shared" si="631"/>
        <v>0</v>
      </c>
      <c r="K2294" s="29">
        <v>384</v>
      </c>
      <c r="L2294" s="13">
        <v>384</v>
      </c>
      <c r="M2294" s="10">
        <f t="shared" si="632"/>
        <v>0</v>
      </c>
      <c r="N2294" s="87">
        <f t="shared" si="633"/>
        <v>0</v>
      </c>
      <c r="O2294" s="29">
        <v>0</v>
      </c>
      <c r="P2294" s="13">
        <v>0</v>
      </c>
      <c r="Q2294" s="10" t="str">
        <f t="shared" si="634"/>
        <v>-</v>
      </c>
      <c r="R2294" s="87" t="str">
        <f t="shared" si="635"/>
        <v>-</v>
      </c>
      <c r="S2294" s="29">
        <v>0</v>
      </c>
      <c r="T2294" s="13">
        <v>0</v>
      </c>
      <c r="U2294" s="10" t="str">
        <f t="shared" si="636"/>
        <v>-</v>
      </c>
      <c r="V2294" s="87" t="str">
        <f t="shared" si="637"/>
        <v>-</v>
      </c>
      <c r="W2294" s="88" t="s">
        <v>11071</v>
      </c>
      <c r="X2294" s="89" t="s">
        <v>11071</v>
      </c>
      <c r="Y2294" s="89" t="s">
        <v>5344</v>
      </c>
      <c r="Z2294" s="10" t="str">
        <f t="shared" si="638"/>
        <v>-</v>
      </c>
      <c r="AA2294" s="87" t="str">
        <f t="shared" si="639"/>
        <v>-</v>
      </c>
      <c r="AB2294" s="90" t="s">
        <v>11071</v>
      </c>
      <c r="AC2294" s="89" t="s">
        <v>11071</v>
      </c>
      <c r="AD2294" s="89" t="s">
        <v>5344</v>
      </c>
      <c r="AE2294" s="10" t="str">
        <f t="shared" si="640"/>
        <v>-</v>
      </c>
      <c r="AF2294" s="11" t="str">
        <f t="shared" si="641"/>
        <v>-</v>
      </c>
      <c r="AG2294" s="91" t="s">
        <v>11071</v>
      </c>
      <c r="AH2294" s="89" t="s">
        <v>11071</v>
      </c>
      <c r="AI2294" s="89" t="s">
        <v>5344</v>
      </c>
      <c r="AJ2294" s="10" t="str">
        <f t="shared" si="642"/>
        <v>-</v>
      </c>
      <c r="AK2294" s="87" t="str">
        <f t="shared" si="643"/>
        <v>-</v>
      </c>
      <c r="AL2294" s="90" t="s">
        <v>11071</v>
      </c>
      <c r="AM2294" s="89" t="s">
        <v>11071</v>
      </c>
      <c r="AN2294" s="89" t="s">
        <v>5344</v>
      </c>
      <c r="AO2294" s="10" t="str">
        <f t="shared" si="644"/>
        <v>-</v>
      </c>
      <c r="AP2294" s="11" t="str">
        <f t="shared" si="645"/>
        <v>-</v>
      </c>
      <c r="AQ2294" s="91" t="s">
        <v>11071</v>
      </c>
      <c r="AR2294" s="89" t="s">
        <v>5344</v>
      </c>
      <c r="AS2294" s="89" t="s">
        <v>5344</v>
      </c>
      <c r="AT2294" s="10" t="str">
        <f t="shared" si="646"/>
        <v>-</v>
      </c>
      <c r="AU2294" s="87" t="str">
        <f t="shared" si="647"/>
        <v>-</v>
      </c>
      <c r="AV2294" s="15"/>
    </row>
    <row r="2295" spans="3:48" ht="50.1" customHeight="1">
      <c r="C2295" s="5"/>
      <c r="D2295" s="64" t="s">
        <v>4510</v>
      </c>
      <c r="E2295" s="65" t="s">
        <v>5287</v>
      </c>
      <c r="F2295" s="67" t="s">
        <v>4511</v>
      </c>
      <c r="G2295" s="29">
        <v>330</v>
      </c>
      <c r="H2295" s="13">
        <v>364</v>
      </c>
      <c r="I2295" s="10">
        <f t="shared" si="630"/>
        <v>-34</v>
      </c>
      <c r="J2295" s="87">
        <f t="shared" si="631"/>
        <v>-9.3406593406593412</v>
      </c>
      <c r="K2295" s="29">
        <v>30</v>
      </c>
      <c r="L2295" s="13">
        <v>67</v>
      </c>
      <c r="M2295" s="10">
        <f t="shared" si="632"/>
        <v>-37</v>
      </c>
      <c r="N2295" s="87">
        <f t="shared" si="633"/>
        <v>-55.223880597014926</v>
      </c>
      <c r="O2295" s="29">
        <v>0</v>
      </c>
      <c r="P2295" s="13">
        <v>0</v>
      </c>
      <c r="Q2295" s="10" t="str">
        <f t="shared" si="634"/>
        <v>-</v>
      </c>
      <c r="R2295" s="87" t="str">
        <f t="shared" si="635"/>
        <v>-</v>
      </c>
      <c r="S2295" s="29">
        <v>300</v>
      </c>
      <c r="T2295" s="13">
        <v>297</v>
      </c>
      <c r="U2295" s="10">
        <f t="shared" si="636"/>
        <v>3</v>
      </c>
      <c r="V2295" s="87">
        <f t="shared" si="637"/>
        <v>1.0101010101010102</v>
      </c>
      <c r="W2295" s="88" t="s">
        <v>10597</v>
      </c>
      <c r="X2295" s="89">
        <v>300</v>
      </c>
      <c r="Y2295" s="89">
        <v>297</v>
      </c>
      <c r="Z2295" s="10">
        <f t="shared" si="638"/>
        <v>3</v>
      </c>
      <c r="AA2295" s="87">
        <f t="shared" si="639"/>
        <v>1.0101010101010102</v>
      </c>
      <c r="AB2295" s="90" t="s">
        <v>11071</v>
      </c>
      <c r="AC2295" s="89" t="s">
        <v>11071</v>
      </c>
      <c r="AD2295" s="89" t="s">
        <v>5344</v>
      </c>
      <c r="AE2295" s="10" t="str">
        <f t="shared" si="640"/>
        <v>-</v>
      </c>
      <c r="AF2295" s="11" t="str">
        <f t="shared" si="641"/>
        <v>-</v>
      </c>
      <c r="AG2295" s="91" t="s">
        <v>11071</v>
      </c>
      <c r="AH2295" s="89" t="s">
        <v>11071</v>
      </c>
      <c r="AI2295" s="89" t="s">
        <v>5344</v>
      </c>
      <c r="AJ2295" s="10" t="str">
        <f t="shared" si="642"/>
        <v>-</v>
      </c>
      <c r="AK2295" s="87" t="str">
        <f t="shared" si="643"/>
        <v>-</v>
      </c>
      <c r="AL2295" s="90" t="s">
        <v>11071</v>
      </c>
      <c r="AM2295" s="89" t="s">
        <v>11071</v>
      </c>
      <c r="AN2295" s="89" t="s">
        <v>5344</v>
      </c>
      <c r="AO2295" s="10" t="str">
        <f t="shared" si="644"/>
        <v>-</v>
      </c>
      <c r="AP2295" s="11" t="str">
        <f t="shared" si="645"/>
        <v>-</v>
      </c>
      <c r="AQ2295" s="91" t="s">
        <v>11071</v>
      </c>
      <c r="AR2295" s="89" t="s">
        <v>5344</v>
      </c>
      <c r="AS2295" s="89" t="s">
        <v>5344</v>
      </c>
      <c r="AT2295" s="10" t="str">
        <f t="shared" si="646"/>
        <v>-</v>
      </c>
      <c r="AU2295" s="87" t="str">
        <f t="shared" si="647"/>
        <v>-</v>
      </c>
      <c r="AV2295" s="15"/>
    </row>
    <row r="2296" spans="3:48" ht="50.1" customHeight="1">
      <c r="C2296" s="5"/>
      <c r="D2296" s="64" t="s">
        <v>4512</v>
      </c>
      <c r="E2296" s="65" t="s">
        <v>5287</v>
      </c>
      <c r="F2296" s="67" t="s">
        <v>4513</v>
      </c>
      <c r="G2296" s="29">
        <v>402</v>
      </c>
      <c r="H2296" s="13">
        <v>397</v>
      </c>
      <c r="I2296" s="10">
        <f t="shared" si="630"/>
        <v>5</v>
      </c>
      <c r="J2296" s="87">
        <f t="shared" si="631"/>
        <v>1.2594458438287155</v>
      </c>
      <c r="K2296" s="29">
        <v>0</v>
      </c>
      <c r="L2296" s="13">
        <v>0</v>
      </c>
      <c r="M2296" s="10" t="str">
        <f t="shared" si="632"/>
        <v>-</v>
      </c>
      <c r="N2296" s="87" t="str">
        <f t="shared" si="633"/>
        <v>-</v>
      </c>
      <c r="O2296" s="29">
        <v>0</v>
      </c>
      <c r="P2296" s="13">
        <v>0</v>
      </c>
      <c r="Q2296" s="10" t="str">
        <f t="shared" si="634"/>
        <v>-</v>
      </c>
      <c r="R2296" s="87" t="str">
        <f t="shared" si="635"/>
        <v>-</v>
      </c>
      <c r="S2296" s="29">
        <v>402</v>
      </c>
      <c r="T2296" s="13">
        <v>397</v>
      </c>
      <c r="U2296" s="10">
        <f t="shared" si="636"/>
        <v>5</v>
      </c>
      <c r="V2296" s="87">
        <f t="shared" si="637"/>
        <v>1.2594458438287155</v>
      </c>
      <c r="W2296" s="88" t="s">
        <v>5937</v>
      </c>
      <c r="X2296" s="89">
        <v>402</v>
      </c>
      <c r="Y2296" s="89">
        <v>397</v>
      </c>
      <c r="Z2296" s="10">
        <f t="shared" si="638"/>
        <v>5</v>
      </c>
      <c r="AA2296" s="87">
        <f t="shared" si="639"/>
        <v>1.2594458438287155</v>
      </c>
      <c r="AB2296" s="90" t="s">
        <v>11071</v>
      </c>
      <c r="AC2296" s="89" t="s">
        <v>11071</v>
      </c>
      <c r="AD2296" s="89" t="s">
        <v>5344</v>
      </c>
      <c r="AE2296" s="10" t="str">
        <f t="shared" si="640"/>
        <v>-</v>
      </c>
      <c r="AF2296" s="11" t="str">
        <f t="shared" si="641"/>
        <v>-</v>
      </c>
      <c r="AG2296" s="91" t="s">
        <v>11071</v>
      </c>
      <c r="AH2296" s="89" t="s">
        <v>11071</v>
      </c>
      <c r="AI2296" s="89" t="s">
        <v>5344</v>
      </c>
      <c r="AJ2296" s="10" t="str">
        <f t="shared" si="642"/>
        <v>-</v>
      </c>
      <c r="AK2296" s="87" t="str">
        <f t="shared" si="643"/>
        <v>-</v>
      </c>
      <c r="AL2296" s="90" t="s">
        <v>11071</v>
      </c>
      <c r="AM2296" s="89" t="s">
        <v>11071</v>
      </c>
      <c r="AN2296" s="89" t="s">
        <v>5344</v>
      </c>
      <c r="AO2296" s="10" t="str">
        <f t="shared" si="644"/>
        <v>-</v>
      </c>
      <c r="AP2296" s="11" t="str">
        <f t="shared" si="645"/>
        <v>-</v>
      </c>
      <c r="AQ2296" s="91" t="s">
        <v>11071</v>
      </c>
      <c r="AR2296" s="89" t="s">
        <v>5344</v>
      </c>
      <c r="AS2296" s="89" t="s">
        <v>5344</v>
      </c>
      <c r="AT2296" s="10" t="str">
        <f t="shared" si="646"/>
        <v>-</v>
      </c>
      <c r="AU2296" s="87" t="str">
        <f t="shared" si="647"/>
        <v>-</v>
      </c>
      <c r="AV2296" s="20"/>
    </row>
    <row r="2297" spans="3:48" ht="50.1" customHeight="1">
      <c r="C2297" s="5"/>
      <c r="D2297" s="64" t="s">
        <v>4514</v>
      </c>
      <c r="E2297" s="65" t="s">
        <v>5287</v>
      </c>
      <c r="F2297" s="67" t="s">
        <v>4515</v>
      </c>
      <c r="G2297" s="29">
        <v>595</v>
      </c>
      <c r="H2297" s="13">
        <v>595</v>
      </c>
      <c r="I2297" s="10">
        <f t="shared" si="630"/>
        <v>0</v>
      </c>
      <c r="J2297" s="87">
        <f t="shared" si="631"/>
        <v>0</v>
      </c>
      <c r="K2297" s="29">
        <v>0</v>
      </c>
      <c r="L2297" s="13">
        <v>0</v>
      </c>
      <c r="M2297" s="10" t="str">
        <f t="shared" si="632"/>
        <v>-</v>
      </c>
      <c r="N2297" s="87" t="str">
        <f t="shared" si="633"/>
        <v>-</v>
      </c>
      <c r="O2297" s="29">
        <v>0</v>
      </c>
      <c r="P2297" s="13">
        <v>0</v>
      </c>
      <c r="Q2297" s="10" t="str">
        <f t="shared" si="634"/>
        <v>-</v>
      </c>
      <c r="R2297" s="87" t="str">
        <f t="shared" si="635"/>
        <v>-</v>
      </c>
      <c r="S2297" s="29">
        <v>595</v>
      </c>
      <c r="T2297" s="13">
        <v>595</v>
      </c>
      <c r="U2297" s="10">
        <f t="shared" si="636"/>
        <v>0</v>
      </c>
      <c r="V2297" s="87">
        <f t="shared" si="637"/>
        <v>0</v>
      </c>
      <c r="W2297" s="88" t="s">
        <v>7335</v>
      </c>
      <c r="X2297" s="89">
        <v>595</v>
      </c>
      <c r="Y2297" s="89">
        <v>595</v>
      </c>
      <c r="Z2297" s="10">
        <f t="shared" si="638"/>
        <v>0</v>
      </c>
      <c r="AA2297" s="87">
        <f t="shared" si="639"/>
        <v>0</v>
      </c>
      <c r="AB2297" s="90" t="s">
        <v>11071</v>
      </c>
      <c r="AC2297" s="89" t="s">
        <v>11071</v>
      </c>
      <c r="AD2297" s="89" t="s">
        <v>5344</v>
      </c>
      <c r="AE2297" s="10" t="str">
        <f t="shared" si="640"/>
        <v>-</v>
      </c>
      <c r="AF2297" s="11" t="str">
        <f t="shared" si="641"/>
        <v>-</v>
      </c>
      <c r="AG2297" s="91" t="s">
        <v>11071</v>
      </c>
      <c r="AH2297" s="89" t="s">
        <v>11071</v>
      </c>
      <c r="AI2297" s="89" t="s">
        <v>5344</v>
      </c>
      <c r="AJ2297" s="10" t="str">
        <f t="shared" si="642"/>
        <v>-</v>
      </c>
      <c r="AK2297" s="87" t="str">
        <f t="shared" si="643"/>
        <v>-</v>
      </c>
      <c r="AL2297" s="90" t="s">
        <v>11071</v>
      </c>
      <c r="AM2297" s="89" t="s">
        <v>11071</v>
      </c>
      <c r="AN2297" s="89" t="s">
        <v>5344</v>
      </c>
      <c r="AO2297" s="10" t="str">
        <f t="shared" si="644"/>
        <v>-</v>
      </c>
      <c r="AP2297" s="11" t="str">
        <f t="shared" si="645"/>
        <v>-</v>
      </c>
      <c r="AQ2297" s="91" t="s">
        <v>11071</v>
      </c>
      <c r="AR2297" s="89" t="s">
        <v>5344</v>
      </c>
      <c r="AS2297" s="89" t="s">
        <v>5344</v>
      </c>
      <c r="AT2297" s="10" t="str">
        <f t="shared" si="646"/>
        <v>-</v>
      </c>
      <c r="AU2297" s="87" t="str">
        <f t="shared" si="647"/>
        <v>-</v>
      </c>
      <c r="AV2297" s="20"/>
    </row>
    <row r="2298" spans="3:48" ht="50.1" customHeight="1">
      <c r="C2298" s="5"/>
      <c r="D2298" s="64" t="s">
        <v>4516</v>
      </c>
      <c r="E2298" s="65" t="s">
        <v>5287</v>
      </c>
      <c r="F2298" s="67" t="s">
        <v>4517</v>
      </c>
      <c r="G2298" s="29">
        <v>330</v>
      </c>
      <c r="H2298" s="13">
        <v>350</v>
      </c>
      <c r="I2298" s="10">
        <f t="shared" si="630"/>
        <v>-20</v>
      </c>
      <c r="J2298" s="87">
        <f t="shared" si="631"/>
        <v>-5.7142857142857144</v>
      </c>
      <c r="K2298" s="29">
        <v>147</v>
      </c>
      <c r="L2298" s="13">
        <v>151</v>
      </c>
      <c r="M2298" s="10">
        <f t="shared" si="632"/>
        <v>-4</v>
      </c>
      <c r="N2298" s="87">
        <f t="shared" si="633"/>
        <v>-2.6490066225165565</v>
      </c>
      <c r="O2298" s="29">
        <v>0</v>
      </c>
      <c r="P2298" s="13">
        <v>0</v>
      </c>
      <c r="Q2298" s="10" t="str">
        <f t="shared" si="634"/>
        <v>-</v>
      </c>
      <c r="R2298" s="87" t="str">
        <f t="shared" si="635"/>
        <v>-</v>
      </c>
      <c r="S2298" s="29">
        <v>183</v>
      </c>
      <c r="T2298" s="13">
        <v>199</v>
      </c>
      <c r="U2298" s="10">
        <f t="shared" si="636"/>
        <v>-16</v>
      </c>
      <c r="V2298" s="87">
        <f t="shared" si="637"/>
        <v>-8.0402010050251249</v>
      </c>
      <c r="W2298" s="88" t="s">
        <v>5594</v>
      </c>
      <c r="X2298" s="89">
        <v>183</v>
      </c>
      <c r="Y2298" s="89">
        <v>183</v>
      </c>
      <c r="Z2298" s="10">
        <f t="shared" si="638"/>
        <v>0</v>
      </c>
      <c r="AA2298" s="87">
        <f t="shared" si="639"/>
        <v>0</v>
      </c>
      <c r="AB2298" s="90" t="s">
        <v>10598</v>
      </c>
      <c r="AC2298" s="89">
        <v>0</v>
      </c>
      <c r="AD2298" s="89">
        <v>16</v>
      </c>
      <c r="AE2298" s="10">
        <f t="shared" si="640"/>
        <v>-16</v>
      </c>
      <c r="AF2298" s="11">
        <f t="shared" si="641"/>
        <v>-100</v>
      </c>
      <c r="AG2298" s="91" t="s">
        <v>11071</v>
      </c>
      <c r="AH2298" s="89" t="s">
        <v>11071</v>
      </c>
      <c r="AI2298" s="89" t="s">
        <v>5344</v>
      </c>
      <c r="AJ2298" s="10" t="str">
        <f t="shared" si="642"/>
        <v>-</v>
      </c>
      <c r="AK2298" s="87" t="str">
        <f t="shared" si="643"/>
        <v>-</v>
      </c>
      <c r="AL2298" s="90" t="s">
        <v>11071</v>
      </c>
      <c r="AM2298" s="89" t="s">
        <v>11071</v>
      </c>
      <c r="AN2298" s="89" t="s">
        <v>5344</v>
      </c>
      <c r="AO2298" s="10" t="str">
        <f t="shared" si="644"/>
        <v>-</v>
      </c>
      <c r="AP2298" s="11" t="str">
        <f t="shared" si="645"/>
        <v>-</v>
      </c>
      <c r="AQ2298" s="91" t="s">
        <v>11071</v>
      </c>
      <c r="AR2298" s="89" t="s">
        <v>5344</v>
      </c>
      <c r="AS2298" s="89" t="s">
        <v>5344</v>
      </c>
      <c r="AT2298" s="10" t="str">
        <f t="shared" si="646"/>
        <v>-</v>
      </c>
      <c r="AU2298" s="87" t="str">
        <f t="shared" si="647"/>
        <v>-</v>
      </c>
      <c r="AV2298" s="15"/>
    </row>
    <row r="2299" spans="3:48" ht="50.1" customHeight="1">
      <c r="C2299" s="5"/>
      <c r="D2299" s="64" t="s">
        <v>4518</v>
      </c>
      <c r="E2299" s="65" t="s">
        <v>5287</v>
      </c>
      <c r="F2299" s="67" t="s">
        <v>4519</v>
      </c>
      <c r="G2299" s="29">
        <v>182</v>
      </c>
      <c r="H2299" s="13">
        <v>183</v>
      </c>
      <c r="I2299" s="10">
        <f t="shared" si="630"/>
        <v>-1</v>
      </c>
      <c r="J2299" s="87">
        <f t="shared" si="631"/>
        <v>-0.54644808743169404</v>
      </c>
      <c r="K2299" s="29">
        <v>20</v>
      </c>
      <c r="L2299" s="13">
        <v>20</v>
      </c>
      <c r="M2299" s="10">
        <f t="shared" si="632"/>
        <v>0</v>
      </c>
      <c r="N2299" s="87">
        <f t="shared" si="633"/>
        <v>0</v>
      </c>
      <c r="O2299" s="29">
        <v>0</v>
      </c>
      <c r="P2299" s="13">
        <v>0</v>
      </c>
      <c r="Q2299" s="10" t="str">
        <f t="shared" si="634"/>
        <v>-</v>
      </c>
      <c r="R2299" s="87" t="str">
        <f t="shared" si="635"/>
        <v>-</v>
      </c>
      <c r="S2299" s="29">
        <v>162</v>
      </c>
      <c r="T2299" s="13">
        <v>163</v>
      </c>
      <c r="U2299" s="10">
        <f t="shared" si="636"/>
        <v>-1</v>
      </c>
      <c r="V2299" s="87">
        <f t="shared" si="637"/>
        <v>-0.61349693251533743</v>
      </c>
      <c r="W2299" s="88" t="s">
        <v>7336</v>
      </c>
      <c r="X2299" s="89">
        <v>103</v>
      </c>
      <c r="Y2299" s="89">
        <v>103</v>
      </c>
      <c r="Z2299" s="10">
        <f t="shared" si="638"/>
        <v>0</v>
      </c>
      <c r="AA2299" s="87">
        <f t="shared" si="639"/>
        <v>0</v>
      </c>
      <c r="AB2299" s="90" t="s">
        <v>7337</v>
      </c>
      <c r="AC2299" s="89">
        <v>50</v>
      </c>
      <c r="AD2299" s="89">
        <v>50</v>
      </c>
      <c r="AE2299" s="10">
        <f t="shared" si="640"/>
        <v>0</v>
      </c>
      <c r="AF2299" s="11">
        <f t="shared" si="641"/>
        <v>0</v>
      </c>
      <c r="AG2299" s="91" t="s">
        <v>7338</v>
      </c>
      <c r="AH2299" s="89">
        <v>9</v>
      </c>
      <c r="AI2299" s="89">
        <v>10</v>
      </c>
      <c r="AJ2299" s="10">
        <f t="shared" si="642"/>
        <v>-1</v>
      </c>
      <c r="AK2299" s="87">
        <f t="shared" si="643"/>
        <v>-10</v>
      </c>
      <c r="AL2299" s="90" t="s">
        <v>11071</v>
      </c>
      <c r="AM2299" s="89" t="s">
        <v>11071</v>
      </c>
      <c r="AN2299" s="89" t="s">
        <v>5344</v>
      </c>
      <c r="AO2299" s="10" t="str">
        <f t="shared" si="644"/>
        <v>-</v>
      </c>
      <c r="AP2299" s="11" t="str">
        <f t="shared" si="645"/>
        <v>-</v>
      </c>
      <c r="AQ2299" s="91" t="s">
        <v>11071</v>
      </c>
      <c r="AR2299" s="89" t="s">
        <v>5344</v>
      </c>
      <c r="AS2299" s="89" t="s">
        <v>5344</v>
      </c>
      <c r="AT2299" s="10" t="str">
        <f t="shared" si="646"/>
        <v>-</v>
      </c>
      <c r="AU2299" s="87" t="str">
        <f t="shared" si="647"/>
        <v>-</v>
      </c>
      <c r="AV2299" s="15"/>
    </row>
    <row r="2300" spans="3:48" ht="50.1" customHeight="1">
      <c r="C2300" s="5"/>
      <c r="D2300" s="64" t="s">
        <v>4520</v>
      </c>
      <c r="E2300" s="65" t="s">
        <v>5287</v>
      </c>
      <c r="F2300" s="67" t="s">
        <v>4521</v>
      </c>
      <c r="G2300" s="29">
        <v>150</v>
      </c>
      <c r="H2300" s="13">
        <v>100</v>
      </c>
      <c r="I2300" s="10">
        <f t="shared" si="630"/>
        <v>50</v>
      </c>
      <c r="J2300" s="87">
        <f t="shared" si="631"/>
        <v>50</v>
      </c>
      <c r="K2300" s="29">
        <v>150</v>
      </c>
      <c r="L2300" s="13">
        <v>100</v>
      </c>
      <c r="M2300" s="10">
        <f t="shared" si="632"/>
        <v>50</v>
      </c>
      <c r="N2300" s="87">
        <f t="shared" si="633"/>
        <v>50</v>
      </c>
      <c r="O2300" s="29">
        <v>0</v>
      </c>
      <c r="P2300" s="13">
        <v>0</v>
      </c>
      <c r="Q2300" s="10" t="str">
        <f t="shared" si="634"/>
        <v>-</v>
      </c>
      <c r="R2300" s="87" t="str">
        <f t="shared" si="635"/>
        <v>-</v>
      </c>
      <c r="S2300" s="29">
        <v>0</v>
      </c>
      <c r="T2300" s="13">
        <v>0</v>
      </c>
      <c r="U2300" s="10" t="str">
        <f t="shared" si="636"/>
        <v>-</v>
      </c>
      <c r="V2300" s="87" t="str">
        <f t="shared" si="637"/>
        <v>-</v>
      </c>
      <c r="W2300" s="88" t="s">
        <v>11071</v>
      </c>
      <c r="X2300" s="89" t="s">
        <v>11071</v>
      </c>
      <c r="Y2300" s="89" t="s">
        <v>5344</v>
      </c>
      <c r="Z2300" s="10" t="str">
        <f t="shared" si="638"/>
        <v>-</v>
      </c>
      <c r="AA2300" s="87" t="str">
        <f t="shared" si="639"/>
        <v>-</v>
      </c>
      <c r="AB2300" s="90" t="s">
        <v>11071</v>
      </c>
      <c r="AC2300" s="89" t="s">
        <v>11071</v>
      </c>
      <c r="AD2300" s="89" t="s">
        <v>5344</v>
      </c>
      <c r="AE2300" s="10" t="str">
        <f t="shared" si="640"/>
        <v>-</v>
      </c>
      <c r="AF2300" s="11" t="str">
        <f t="shared" si="641"/>
        <v>-</v>
      </c>
      <c r="AG2300" s="91" t="s">
        <v>11071</v>
      </c>
      <c r="AH2300" s="89" t="s">
        <v>11071</v>
      </c>
      <c r="AI2300" s="89" t="s">
        <v>5344</v>
      </c>
      <c r="AJ2300" s="10" t="str">
        <f t="shared" si="642"/>
        <v>-</v>
      </c>
      <c r="AK2300" s="87" t="str">
        <f t="shared" si="643"/>
        <v>-</v>
      </c>
      <c r="AL2300" s="90" t="s">
        <v>11071</v>
      </c>
      <c r="AM2300" s="89" t="s">
        <v>11071</v>
      </c>
      <c r="AN2300" s="89" t="s">
        <v>5344</v>
      </c>
      <c r="AO2300" s="10" t="str">
        <f t="shared" si="644"/>
        <v>-</v>
      </c>
      <c r="AP2300" s="11" t="str">
        <f t="shared" si="645"/>
        <v>-</v>
      </c>
      <c r="AQ2300" s="91" t="s">
        <v>11071</v>
      </c>
      <c r="AR2300" s="89" t="s">
        <v>5344</v>
      </c>
      <c r="AS2300" s="89" t="s">
        <v>5344</v>
      </c>
      <c r="AT2300" s="10" t="str">
        <f t="shared" si="646"/>
        <v>-</v>
      </c>
      <c r="AU2300" s="87" t="str">
        <f t="shared" si="647"/>
        <v>-</v>
      </c>
      <c r="AV2300" s="15"/>
    </row>
    <row r="2301" spans="3:48" ht="50.1" customHeight="1">
      <c r="C2301" s="5"/>
      <c r="D2301" s="64" t="s">
        <v>4522</v>
      </c>
      <c r="E2301" s="65" t="s">
        <v>5287</v>
      </c>
      <c r="F2301" s="67" t="s">
        <v>4523</v>
      </c>
      <c r="G2301" s="29">
        <v>271</v>
      </c>
      <c r="H2301" s="13">
        <v>196</v>
      </c>
      <c r="I2301" s="10">
        <f t="shared" si="630"/>
        <v>75</v>
      </c>
      <c r="J2301" s="87">
        <f t="shared" si="631"/>
        <v>38.265306122448976</v>
      </c>
      <c r="K2301" s="29">
        <v>0</v>
      </c>
      <c r="L2301" s="13">
        <v>0</v>
      </c>
      <c r="M2301" s="10" t="str">
        <f t="shared" si="632"/>
        <v>-</v>
      </c>
      <c r="N2301" s="87" t="str">
        <f t="shared" si="633"/>
        <v>-</v>
      </c>
      <c r="O2301" s="29">
        <v>0</v>
      </c>
      <c r="P2301" s="13">
        <v>0</v>
      </c>
      <c r="Q2301" s="10" t="str">
        <f t="shared" si="634"/>
        <v>-</v>
      </c>
      <c r="R2301" s="87" t="str">
        <f t="shared" si="635"/>
        <v>-</v>
      </c>
      <c r="S2301" s="29">
        <v>271</v>
      </c>
      <c r="T2301" s="13">
        <v>196</v>
      </c>
      <c r="U2301" s="10">
        <f t="shared" si="636"/>
        <v>75</v>
      </c>
      <c r="V2301" s="87">
        <f t="shared" si="637"/>
        <v>38.265306122448976</v>
      </c>
      <c r="W2301" s="88" t="s">
        <v>5937</v>
      </c>
      <c r="X2301" s="89">
        <v>231</v>
      </c>
      <c r="Y2301" s="89">
        <v>186</v>
      </c>
      <c r="Z2301" s="10">
        <f t="shared" si="638"/>
        <v>45</v>
      </c>
      <c r="AA2301" s="87">
        <f t="shared" si="639"/>
        <v>24.193548387096776</v>
      </c>
      <c r="AB2301" s="90" t="s">
        <v>7285</v>
      </c>
      <c r="AC2301" s="89">
        <v>40</v>
      </c>
      <c r="AD2301" s="89">
        <v>10</v>
      </c>
      <c r="AE2301" s="10">
        <f t="shared" si="640"/>
        <v>30</v>
      </c>
      <c r="AF2301" s="11">
        <f t="shared" si="641"/>
        <v>300</v>
      </c>
      <c r="AG2301" s="91" t="s">
        <v>11071</v>
      </c>
      <c r="AH2301" s="89" t="s">
        <v>11071</v>
      </c>
      <c r="AI2301" s="89" t="s">
        <v>5344</v>
      </c>
      <c r="AJ2301" s="10" t="str">
        <f t="shared" si="642"/>
        <v>-</v>
      </c>
      <c r="AK2301" s="87" t="str">
        <f t="shared" si="643"/>
        <v>-</v>
      </c>
      <c r="AL2301" s="90" t="s">
        <v>11071</v>
      </c>
      <c r="AM2301" s="89" t="s">
        <v>11071</v>
      </c>
      <c r="AN2301" s="89" t="s">
        <v>5344</v>
      </c>
      <c r="AO2301" s="10" t="str">
        <f t="shared" si="644"/>
        <v>-</v>
      </c>
      <c r="AP2301" s="11" t="str">
        <f t="shared" si="645"/>
        <v>-</v>
      </c>
      <c r="AQ2301" s="91" t="s">
        <v>11071</v>
      </c>
      <c r="AR2301" s="89" t="s">
        <v>5344</v>
      </c>
      <c r="AS2301" s="89" t="s">
        <v>5344</v>
      </c>
      <c r="AT2301" s="10" t="str">
        <f t="shared" si="646"/>
        <v>-</v>
      </c>
      <c r="AU2301" s="87" t="str">
        <f t="shared" si="647"/>
        <v>-</v>
      </c>
      <c r="AV2301" s="15"/>
    </row>
    <row r="2302" spans="3:48" ht="50.1" customHeight="1">
      <c r="C2302" s="5"/>
      <c r="D2302" s="64" t="s">
        <v>4524</v>
      </c>
      <c r="E2302" s="65" t="s">
        <v>5287</v>
      </c>
      <c r="F2302" s="67" t="s">
        <v>4525</v>
      </c>
      <c r="G2302" s="29">
        <v>1665</v>
      </c>
      <c r="H2302" s="13">
        <v>1705</v>
      </c>
      <c r="I2302" s="10">
        <f t="shared" si="630"/>
        <v>-40</v>
      </c>
      <c r="J2302" s="87">
        <f t="shared" si="631"/>
        <v>-2.3460410557184752</v>
      </c>
      <c r="K2302" s="29">
        <v>0</v>
      </c>
      <c r="L2302" s="13">
        <v>0</v>
      </c>
      <c r="M2302" s="10" t="str">
        <f t="shared" si="632"/>
        <v>-</v>
      </c>
      <c r="N2302" s="87" t="str">
        <f t="shared" si="633"/>
        <v>-</v>
      </c>
      <c r="O2302" s="29">
        <v>0</v>
      </c>
      <c r="P2302" s="13">
        <v>0</v>
      </c>
      <c r="Q2302" s="10" t="str">
        <f t="shared" si="634"/>
        <v>-</v>
      </c>
      <c r="R2302" s="87" t="str">
        <f t="shared" si="635"/>
        <v>-</v>
      </c>
      <c r="S2302" s="29">
        <v>1665</v>
      </c>
      <c r="T2302" s="13">
        <v>1705</v>
      </c>
      <c r="U2302" s="10">
        <f t="shared" si="636"/>
        <v>-40</v>
      </c>
      <c r="V2302" s="87">
        <f t="shared" si="637"/>
        <v>-2.3460410557184752</v>
      </c>
      <c r="W2302" s="88" t="s">
        <v>7339</v>
      </c>
      <c r="X2302" s="89">
        <v>1665</v>
      </c>
      <c r="Y2302" s="89">
        <v>1705</v>
      </c>
      <c r="Z2302" s="10">
        <f t="shared" si="638"/>
        <v>-40</v>
      </c>
      <c r="AA2302" s="87">
        <f t="shared" si="639"/>
        <v>-2.3460410557184752</v>
      </c>
      <c r="AB2302" s="90" t="s">
        <v>11071</v>
      </c>
      <c r="AC2302" s="89" t="s">
        <v>11071</v>
      </c>
      <c r="AD2302" s="89" t="s">
        <v>5344</v>
      </c>
      <c r="AE2302" s="10" t="str">
        <f t="shared" si="640"/>
        <v>-</v>
      </c>
      <c r="AF2302" s="11" t="str">
        <f t="shared" si="641"/>
        <v>-</v>
      </c>
      <c r="AG2302" s="91" t="s">
        <v>11071</v>
      </c>
      <c r="AH2302" s="89" t="s">
        <v>11071</v>
      </c>
      <c r="AI2302" s="89" t="s">
        <v>5344</v>
      </c>
      <c r="AJ2302" s="10" t="str">
        <f t="shared" si="642"/>
        <v>-</v>
      </c>
      <c r="AK2302" s="87" t="str">
        <f t="shared" si="643"/>
        <v>-</v>
      </c>
      <c r="AL2302" s="90" t="s">
        <v>11071</v>
      </c>
      <c r="AM2302" s="89" t="s">
        <v>11071</v>
      </c>
      <c r="AN2302" s="89" t="s">
        <v>5344</v>
      </c>
      <c r="AO2302" s="10" t="str">
        <f t="shared" si="644"/>
        <v>-</v>
      </c>
      <c r="AP2302" s="11" t="str">
        <f t="shared" si="645"/>
        <v>-</v>
      </c>
      <c r="AQ2302" s="91" t="s">
        <v>11071</v>
      </c>
      <c r="AR2302" s="89" t="s">
        <v>5344</v>
      </c>
      <c r="AS2302" s="89" t="s">
        <v>5344</v>
      </c>
      <c r="AT2302" s="10" t="str">
        <f t="shared" si="646"/>
        <v>-</v>
      </c>
      <c r="AU2302" s="87" t="str">
        <f t="shared" si="647"/>
        <v>-</v>
      </c>
      <c r="AV2302" s="15"/>
    </row>
    <row r="2303" spans="3:48" ht="50.1" customHeight="1">
      <c r="C2303" s="5"/>
      <c r="D2303" s="64" t="s">
        <v>4526</v>
      </c>
      <c r="E2303" s="65" t="s">
        <v>5287</v>
      </c>
      <c r="F2303" s="67" t="s">
        <v>4527</v>
      </c>
      <c r="G2303" s="29">
        <v>393</v>
      </c>
      <c r="H2303" s="13">
        <v>405</v>
      </c>
      <c r="I2303" s="10">
        <f t="shared" si="630"/>
        <v>-12</v>
      </c>
      <c r="J2303" s="87">
        <f t="shared" si="631"/>
        <v>-2.9629629629629632</v>
      </c>
      <c r="K2303" s="29">
        <v>0</v>
      </c>
      <c r="L2303" s="13">
        <v>0</v>
      </c>
      <c r="M2303" s="10" t="str">
        <f t="shared" si="632"/>
        <v>-</v>
      </c>
      <c r="N2303" s="87" t="str">
        <f t="shared" si="633"/>
        <v>-</v>
      </c>
      <c r="O2303" s="29">
        <v>0</v>
      </c>
      <c r="P2303" s="13">
        <v>0</v>
      </c>
      <c r="Q2303" s="10" t="str">
        <f t="shared" si="634"/>
        <v>-</v>
      </c>
      <c r="R2303" s="87" t="str">
        <f t="shared" si="635"/>
        <v>-</v>
      </c>
      <c r="S2303" s="29">
        <v>393</v>
      </c>
      <c r="T2303" s="13">
        <v>405</v>
      </c>
      <c r="U2303" s="10">
        <f t="shared" si="636"/>
        <v>-12</v>
      </c>
      <c r="V2303" s="87">
        <f t="shared" si="637"/>
        <v>-2.9629629629629632</v>
      </c>
      <c r="W2303" s="88" t="s">
        <v>5937</v>
      </c>
      <c r="X2303" s="89">
        <v>393</v>
      </c>
      <c r="Y2303" s="89">
        <v>405</v>
      </c>
      <c r="Z2303" s="10">
        <f t="shared" si="638"/>
        <v>-12</v>
      </c>
      <c r="AA2303" s="87">
        <f t="shared" si="639"/>
        <v>-2.9629629629629632</v>
      </c>
      <c r="AB2303" s="90" t="s">
        <v>11071</v>
      </c>
      <c r="AC2303" s="89" t="s">
        <v>11071</v>
      </c>
      <c r="AD2303" s="89" t="s">
        <v>5344</v>
      </c>
      <c r="AE2303" s="10" t="str">
        <f t="shared" si="640"/>
        <v>-</v>
      </c>
      <c r="AF2303" s="11" t="str">
        <f t="shared" si="641"/>
        <v>-</v>
      </c>
      <c r="AG2303" s="91" t="s">
        <v>11071</v>
      </c>
      <c r="AH2303" s="89" t="s">
        <v>11071</v>
      </c>
      <c r="AI2303" s="89" t="s">
        <v>5344</v>
      </c>
      <c r="AJ2303" s="10" t="str">
        <f t="shared" si="642"/>
        <v>-</v>
      </c>
      <c r="AK2303" s="87" t="str">
        <f t="shared" si="643"/>
        <v>-</v>
      </c>
      <c r="AL2303" s="90" t="s">
        <v>11071</v>
      </c>
      <c r="AM2303" s="89" t="s">
        <v>11071</v>
      </c>
      <c r="AN2303" s="89" t="s">
        <v>5344</v>
      </c>
      <c r="AO2303" s="10" t="str">
        <f t="shared" si="644"/>
        <v>-</v>
      </c>
      <c r="AP2303" s="11" t="str">
        <f t="shared" si="645"/>
        <v>-</v>
      </c>
      <c r="AQ2303" s="91" t="s">
        <v>11071</v>
      </c>
      <c r="AR2303" s="89" t="s">
        <v>5344</v>
      </c>
      <c r="AS2303" s="89" t="s">
        <v>5344</v>
      </c>
      <c r="AT2303" s="10" t="str">
        <f t="shared" si="646"/>
        <v>-</v>
      </c>
      <c r="AU2303" s="87" t="str">
        <f t="shared" si="647"/>
        <v>-</v>
      </c>
      <c r="AV2303" s="15"/>
    </row>
    <row r="2304" spans="3:48" ht="50.1" customHeight="1">
      <c r="C2304" s="5"/>
      <c r="D2304" s="64" t="s">
        <v>4528</v>
      </c>
      <c r="E2304" s="65" t="s">
        <v>5287</v>
      </c>
      <c r="F2304" s="67" t="s">
        <v>4529</v>
      </c>
      <c r="G2304" s="29">
        <v>234</v>
      </c>
      <c r="H2304" s="13">
        <v>234</v>
      </c>
      <c r="I2304" s="10">
        <f t="shared" si="630"/>
        <v>0</v>
      </c>
      <c r="J2304" s="87">
        <f t="shared" si="631"/>
        <v>0</v>
      </c>
      <c r="K2304" s="29">
        <v>234</v>
      </c>
      <c r="L2304" s="13">
        <v>234</v>
      </c>
      <c r="M2304" s="10">
        <f t="shared" si="632"/>
        <v>0</v>
      </c>
      <c r="N2304" s="87">
        <f t="shared" si="633"/>
        <v>0</v>
      </c>
      <c r="O2304" s="29">
        <v>0</v>
      </c>
      <c r="P2304" s="13">
        <v>0</v>
      </c>
      <c r="Q2304" s="10" t="str">
        <f t="shared" si="634"/>
        <v>-</v>
      </c>
      <c r="R2304" s="87" t="str">
        <f t="shared" si="635"/>
        <v>-</v>
      </c>
      <c r="S2304" s="29">
        <v>0</v>
      </c>
      <c r="T2304" s="13">
        <v>0</v>
      </c>
      <c r="U2304" s="10" t="str">
        <f t="shared" si="636"/>
        <v>-</v>
      </c>
      <c r="V2304" s="87" t="str">
        <f t="shared" si="637"/>
        <v>-</v>
      </c>
      <c r="W2304" s="88" t="s">
        <v>11071</v>
      </c>
      <c r="X2304" s="89" t="s">
        <v>11071</v>
      </c>
      <c r="Y2304" s="89" t="s">
        <v>5344</v>
      </c>
      <c r="Z2304" s="10" t="str">
        <f t="shared" si="638"/>
        <v>-</v>
      </c>
      <c r="AA2304" s="87" t="str">
        <f t="shared" si="639"/>
        <v>-</v>
      </c>
      <c r="AB2304" s="90" t="s">
        <v>11071</v>
      </c>
      <c r="AC2304" s="89" t="s">
        <v>11071</v>
      </c>
      <c r="AD2304" s="89" t="s">
        <v>5344</v>
      </c>
      <c r="AE2304" s="10" t="str">
        <f t="shared" si="640"/>
        <v>-</v>
      </c>
      <c r="AF2304" s="11" t="str">
        <f t="shared" si="641"/>
        <v>-</v>
      </c>
      <c r="AG2304" s="91" t="s">
        <v>11071</v>
      </c>
      <c r="AH2304" s="89" t="s">
        <v>11071</v>
      </c>
      <c r="AI2304" s="89" t="s">
        <v>5344</v>
      </c>
      <c r="AJ2304" s="10" t="str">
        <f t="shared" si="642"/>
        <v>-</v>
      </c>
      <c r="AK2304" s="87" t="str">
        <f t="shared" si="643"/>
        <v>-</v>
      </c>
      <c r="AL2304" s="90" t="s">
        <v>11071</v>
      </c>
      <c r="AM2304" s="89" t="s">
        <v>11071</v>
      </c>
      <c r="AN2304" s="89" t="s">
        <v>5344</v>
      </c>
      <c r="AO2304" s="10" t="str">
        <f t="shared" si="644"/>
        <v>-</v>
      </c>
      <c r="AP2304" s="11" t="str">
        <f t="shared" si="645"/>
        <v>-</v>
      </c>
      <c r="AQ2304" s="91" t="s">
        <v>11071</v>
      </c>
      <c r="AR2304" s="89" t="s">
        <v>5344</v>
      </c>
      <c r="AS2304" s="89" t="s">
        <v>5344</v>
      </c>
      <c r="AT2304" s="10" t="str">
        <f t="shared" si="646"/>
        <v>-</v>
      </c>
      <c r="AU2304" s="87" t="str">
        <f t="shared" si="647"/>
        <v>-</v>
      </c>
      <c r="AV2304" s="15"/>
    </row>
    <row r="2305" spans="3:48" ht="50.1" customHeight="1">
      <c r="C2305" s="5"/>
      <c r="D2305" s="64" t="s">
        <v>4530</v>
      </c>
      <c r="E2305" s="65" t="s">
        <v>5287</v>
      </c>
      <c r="F2305" s="67" t="s">
        <v>4531</v>
      </c>
      <c r="G2305" s="29">
        <v>60</v>
      </c>
      <c r="H2305" s="13">
        <v>40</v>
      </c>
      <c r="I2305" s="10">
        <f t="shared" si="630"/>
        <v>20</v>
      </c>
      <c r="J2305" s="87">
        <f t="shared" si="631"/>
        <v>50</v>
      </c>
      <c r="K2305" s="29">
        <v>0</v>
      </c>
      <c r="L2305" s="13">
        <v>0</v>
      </c>
      <c r="M2305" s="10" t="str">
        <f t="shared" si="632"/>
        <v>-</v>
      </c>
      <c r="N2305" s="87" t="str">
        <f t="shared" si="633"/>
        <v>-</v>
      </c>
      <c r="O2305" s="29">
        <v>0</v>
      </c>
      <c r="P2305" s="13">
        <v>0</v>
      </c>
      <c r="Q2305" s="10" t="str">
        <f t="shared" si="634"/>
        <v>-</v>
      </c>
      <c r="R2305" s="87" t="str">
        <f t="shared" si="635"/>
        <v>-</v>
      </c>
      <c r="S2305" s="29">
        <v>60</v>
      </c>
      <c r="T2305" s="13">
        <v>40</v>
      </c>
      <c r="U2305" s="10">
        <f t="shared" si="636"/>
        <v>20</v>
      </c>
      <c r="V2305" s="87">
        <f t="shared" si="637"/>
        <v>50</v>
      </c>
      <c r="W2305" s="88" t="s">
        <v>7340</v>
      </c>
      <c r="X2305" s="89">
        <v>60</v>
      </c>
      <c r="Y2305" s="89">
        <v>40</v>
      </c>
      <c r="Z2305" s="10">
        <f t="shared" si="638"/>
        <v>20</v>
      </c>
      <c r="AA2305" s="87">
        <f t="shared" si="639"/>
        <v>50</v>
      </c>
      <c r="AB2305" s="90" t="s">
        <v>11071</v>
      </c>
      <c r="AC2305" s="89" t="s">
        <v>11071</v>
      </c>
      <c r="AD2305" s="89" t="s">
        <v>5344</v>
      </c>
      <c r="AE2305" s="10" t="str">
        <f t="shared" si="640"/>
        <v>-</v>
      </c>
      <c r="AF2305" s="11" t="str">
        <f t="shared" si="641"/>
        <v>-</v>
      </c>
      <c r="AG2305" s="91" t="s">
        <v>11071</v>
      </c>
      <c r="AH2305" s="89" t="s">
        <v>11071</v>
      </c>
      <c r="AI2305" s="89" t="s">
        <v>5344</v>
      </c>
      <c r="AJ2305" s="10" t="str">
        <f t="shared" si="642"/>
        <v>-</v>
      </c>
      <c r="AK2305" s="87" t="str">
        <f t="shared" si="643"/>
        <v>-</v>
      </c>
      <c r="AL2305" s="90" t="s">
        <v>11071</v>
      </c>
      <c r="AM2305" s="89" t="s">
        <v>11071</v>
      </c>
      <c r="AN2305" s="89" t="s">
        <v>5344</v>
      </c>
      <c r="AO2305" s="10" t="str">
        <f t="shared" si="644"/>
        <v>-</v>
      </c>
      <c r="AP2305" s="11" t="str">
        <f t="shared" si="645"/>
        <v>-</v>
      </c>
      <c r="AQ2305" s="91" t="s">
        <v>11071</v>
      </c>
      <c r="AR2305" s="89" t="s">
        <v>5344</v>
      </c>
      <c r="AS2305" s="89" t="s">
        <v>5344</v>
      </c>
      <c r="AT2305" s="10" t="str">
        <f t="shared" si="646"/>
        <v>-</v>
      </c>
      <c r="AU2305" s="87" t="str">
        <f t="shared" si="647"/>
        <v>-</v>
      </c>
      <c r="AV2305" s="15"/>
    </row>
    <row r="2306" spans="3:48" ht="50.1" customHeight="1">
      <c r="C2306" s="5"/>
      <c r="D2306" s="64" t="s">
        <v>4532</v>
      </c>
      <c r="E2306" s="65" t="s">
        <v>5287</v>
      </c>
      <c r="F2306" s="67" t="s">
        <v>4533</v>
      </c>
      <c r="G2306" s="29">
        <v>496</v>
      </c>
      <c r="H2306" s="13">
        <v>506</v>
      </c>
      <c r="I2306" s="10">
        <f t="shared" si="630"/>
        <v>-10</v>
      </c>
      <c r="J2306" s="87">
        <f t="shared" si="631"/>
        <v>-1.9762845849802373</v>
      </c>
      <c r="K2306" s="29">
        <v>0</v>
      </c>
      <c r="L2306" s="13">
        <v>0</v>
      </c>
      <c r="M2306" s="10" t="str">
        <f t="shared" si="632"/>
        <v>-</v>
      </c>
      <c r="N2306" s="87" t="str">
        <f t="shared" si="633"/>
        <v>-</v>
      </c>
      <c r="O2306" s="29">
        <v>0</v>
      </c>
      <c r="P2306" s="13">
        <v>0</v>
      </c>
      <c r="Q2306" s="10" t="str">
        <f t="shared" si="634"/>
        <v>-</v>
      </c>
      <c r="R2306" s="87" t="str">
        <f t="shared" si="635"/>
        <v>-</v>
      </c>
      <c r="S2306" s="29">
        <v>496</v>
      </c>
      <c r="T2306" s="13">
        <v>506</v>
      </c>
      <c r="U2306" s="10">
        <f t="shared" si="636"/>
        <v>-10</v>
      </c>
      <c r="V2306" s="87">
        <f t="shared" si="637"/>
        <v>-1.9762845849802373</v>
      </c>
      <c r="W2306" s="88" t="s">
        <v>10599</v>
      </c>
      <c r="X2306" s="89">
        <v>496</v>
      </c>
      <c r="Y2306" s="89">
        <v>506</v>
      </c>
      <c r="Z2306" s="10">
        <f t="shared" si="638"/>
        <v>-10</v>
      </c>
      <c r="AA2306" s="87">
        <f t="shared" si="639"/>
        <v>-1.9762845849802373</v>
      </c>
      <c r="AB2306" s="90" t="s">
        <v>10600</v>
      </c>
      <c r="AC2306" s="89">
        <v>0</v>
      </c>
      <c r="AD2306" s="89">
        <v>0</v>
      </c>
      <c r="AE2306" s="10" t="str">
        <f t="shared" si="640"/>
        <v>-</v>
      </c>
      <c r="AF2306" s="11" t="str">
        <f t="shared" si="641"/>
        <v>-</v>
      </c>
      <c r="AG2306" s="91" t="s">
        <v>11071</v>
      </c>
      <c r="AH2306" s="89" t="s">
        <v>11071</v>
      </c>
      <c r="AI2306" s="89" t="s">
        <v>5344</v>
      </c>
      <c r="AJ2306" s="10" t="str">
        <f t="shared" si="642"/>
        <v>-</v>
      </c>
      <c r="AK2306" s="87" t="str">
        <f t="shared" si="643"/>
        <v>-</v>
      </c>
      <c r="AL2306" s="90" t="s">
        <v>11071</v>
      </c>
      <c r="AM2306" s="89" t="s">
        <v>11071</v>
      </c>
      <c r="AN2306" s="89" t="s">
        <v>5344</v>
      </c>
      <c r="AO2306" s="10" t="str">
        <f t="shared" si="644"/>
        <v>-</v>
      </c>
      <c r="AP2306" s="11" t="str">
        <f t="shared" si="645"/>
        <v>-</v>
      </c>
      <c r="AQ2306" s="91" t="s">
        <v>11071</v>
      </c>
      <c r="AR2306" s="89" t="s">
        <v>5344</v>
      </c>
      <c r="AS2306" s="89" t="s">
        <v>5344</v>
      </c>
      <c r="AT2306" s="10" t="str">
        <f t="shared" si="646"/>
        <v>-</v>
      </c>
      <c r="AU2306" s="87" t="str">
        <f t="shared" si="647"/>
        <v>-</v>
      </c>
      <c r="AV2306" s="15"/>
    </row>
    <row r="2307" spans="3:48" ht="50.1" customHeight="1">
      <c r="C2307" s="5"/>
      <c r="D2307" s="64" t="s">
        <v>4534</v>
      </c>
      <c r="E2307" s="65" t="s">
        <v>5287</v>
      </c>
      <c r="F2307" s="67" t="s">
        <v>4535</v>
      </c>
      <c r="G2307" s="29">
        <v>3931</v>
      </c>
      <c r="H2307" s="13">
        <v>3878</v>
      </c>
      <c r="I2307" s="10">
        <f t="shared" si="630"/>
        <v>53</v>
      </c>
      <c r="J2307" s="87">
        <f t="shared" si="631"/>
        <v>1.3666838576585869</v>
      </c>
      <c r="K2307" s="29">
        <v>999</v>
      </c>
      <c r="L2307" s="13">
        <v>994</v>
      </c>
      <c r="M2307" s="10">
        <f t="shared" si="632"/>
        <v>5</v>
      </c>
      <c r="N2307" s="87">
        <f t="shared" si="633"/>
        <v>0.50301810865191143</v>
      </c>
      <c r="O2307" s="29">
        <v>0</v>
      </c>
      <c r="P2307" s="13">
        <v>0</v>
      </c>
      <c r="Q2307" s="10" t="str">
        <f t="shared" si="634"/>
        <v>-</v>
      </c>
      <c r="R2307" s="87" t="str">
        <f t="shared" si="635"/>
        <v>-</v>
      </c>
      <c r="S2307" s="29">
        <v>2932</v>
      </c>
      <c r="T2307" s="13">
        <v>2884</v>
      </c>
      <c r="U2307" s="10">
        <f t="shared" si="636"/>
        <v>48</v>
      </c>
      <c r="V2307" s="87">
        <f t="shared" si="637"/>
        <v>1.6643550624133148</v>
      </c>
      <c r="W2307" s="88" t="s">
        <v>7341</v>
      </c>
      <c r="X2307" s="89">
        <v>2746</v>
      </c>
      <c r="Y2307" s="89">
        <v>2683</v>
      </c>
      <c r="Z2307" s="10">
        <f t="shared" si="638"/>
        <v>63</v>
      </c>
      <c r="AA2307" s="87">
        <f t="shared" si="639"/>
        <v>2.3481177786060381</v>
      </c>
      <c r="AB2307" s="90" t="s">
        <v>7342</v>
      </c>
      <c r="AC2307" s="89">
        <v>186</v>
      </c>
      <c r="AD2307" s="89">
        <v>201</v>
      </c>
      <c r="AE2307" s="10">
        <f t="shared" si="640"/>
        <v>-15</v>
      </c>
      <c r="AF2307" s="11">
        <f t="shared" si="641"/>
        <v>-7.4626865671641784</v>
      </c>
      <c r="AG2307" s="91" t="s">
        <v>11071</v>
      </c>
      <c r="AH2307" s="89" t="s">
        <v>11071</v>
      </c>
      <c r="AI2307" s="89" t="s">
        <v>5344</v>
      </c>
      <c r="AJ2307" s="10" t="str">
        <f t="shared" si="642"/>
        <v>-</v>
      </c>
      <c r="AK2307" s="87" t="str">
        <f t="shared" si="643"/>
        <v>-</v>
      </c>
      <c r="AL2307" s="90" t="s">
        <v>11071</v>
      </c>
      <c r="AM2307" s="89" t="s">
        <v>11071</v>
      </c>
      <c r="AN2307" s="89" t="s">
        <v>5344</v>
      </c>
      <c r="AO2307" s="10" t="str">
        <f t="shared" si="644"/>
        <v>-</v>
      </c>
      <c r="AP2307" s="11" t="str">
        <f t="shared" si="645"/>
        <v>-</v>
      </c>
      <c r="AQ2307" s="91" t="s">
        <v>11071</v>
      </c>
      <c r="AR2307" s="89" t="s">
        <v>5344</v>
      </c>
      <c r="AS2307" s="89" t="s">
        <v>5344</v>
      </c>
      <c r="AT2307" s="10" t="str">
        <f t="shared" si="646"/>
        <v>-</v>
      </c>
      <c r="AU2307" s="87" t="str">
        <f t="shared" si="647"/>
        <v>-</v>
      </c>
      <c r="AV2307" s="15"/>
    </row>
    <row r="2308" spans="3:48" ht="50.1" customHeight="1">
      <c r="C2308" s="5"/>
      <c r="D2308" s="64" t="s">
        <v>4536</v>
      </c>
      <c r="E2308" s="65" t="s">
        <v>5287</v>
      </c>
      <c r="F2308" s="67" t="s">
        <v>4537</v>
      </c>
      <c r="G2308" s="29">
        <v>1</v>
      </c>
      <c r="H2308" s="13">
        <v>1</v>
      </c>
      <c r="I2308" s="10">
        <f t="shared" si="630"/>
        <v>0</v>
      </c>
      <c r="J2308" s="87">
        <f t="shared" si="631"/>
        <v>0</v>
      </c>
      <c r="K2308" s="29">
        <v>1</v>
      </c>
      <c r="L2308" s="13">
        <v>1</v>
      </c>
      <c r="M2308" s="10">
        <f t="shared" si="632"/>
        <v>0</v>
      </c>
      <c r="N2308" s="87">
        <f t="shared" si="633"/>
        <v>0</v>
      </c>
      <c r="O2308" s="29">
        <v>0</v>
      </c>
      <c r="P2308" s="13">
        <v>0</v>
      </c>
      <c r="Q2308" s="10" t="str">
        <f t="shared" si="634"/>
        <v>-</v>
      </c>
      <c r="R2308" s="87" t="str">
        <f t="shared" si="635"/>
        <v>-</v>
      </c>
      <c r="S2308" s="29">
        <v>0</v>
      </c>
      <c r="T2308" s="13">
        <v>0</v>
      </c>
      <c r="U2308" s="10" t="str">
        <f t="shared" si="636"/>
        <v>-</v>
      </c>
      <c r="V2308" s="87" t="str">
        <f t="shared" si="637"/>
        <v>-</v>
      </c>
      <c r="W2308" s="88" t="s">
        <v>11071</v>
      </c>
      <c r="X2308" s="89" t="s">
        <v>11071</v>
      </c>
      <c r="Y2308" s="89" t="s">
        <v>5344</v>
      </c>
      <c r="Z2308" s="10" t="str">
        <f t="shared" si="638"/>
        <v>-</v>
      </c>
      <c r="AA2308" s="87" t="str">
        <f t="shared" si="639"/>
        <v>-</v>
      </c>
      <c r="AB2308" s="90" t="s">
        <v>11071</v>
      </c>
      <c r="AC2308" s="89" t="s">
        <v>11071</v>
      </c>
      <c r="AD2308" s="89" t="s">
        <v>5344</v>
      </c>
      <c r="AE2308" s="10" t="str">
        <f t="shared" si="640"/>
        <v>-</v>
      </c>
      <c r="AF2308" s="11" t="str">
        <f t="shared" si="641"/>
        <v>-</v>
      </c>
      <c r="AG2308" s="91" t="s">
        <v>11071</v>
      </c>
      <c r="AH2308" s="89" t="s">
        <v>11071</v>
      </c>
      <c r="AI2308" s="89" t="s">
        <v>5344</v>
      </c>
      <c r="AJ2308" s="10" t="str">
        <f t="shared" si="642"/>
        <v>-</v>
      </c>
      <c r="AK2308" s="87" t="str">
        <f t="shared" si="643"/>
        <v>-</v>
      </c>
      <c r="AL2308" s="90" t="s">
        <v>11071</v>
      </c>
      <c r="AM2308" s="89" t="s">
        <v>11071</v>
      </c>
      <c r="AN2308" s="89" t="s">
        <v>5344</v>
      </c>
      <c r="AO2308" s="10" t="str">
        <f t="shared" si="644"/>
        <v>-</v>
      </c>
      <c r="AP2308" s="11" t="str">
        <f t="shared" si="645"/>
        <v>-</v>
      </c>
      <c r="AQ2308" s="91" t="s">
        <v>11071</v>
      </c>
      <c r="AR2308" s="89" t="s">
        <v>5344</v>
      </c>
      <c r="AS2308" s="89" t="s">
        <v>5344</v>
      </c>
      <c r="AT2308" s="10" t="str">
        <f t="shared" si="646"/>
        <v>-</v>
      </c>
      <c r="AU2308" s="87" t="str">
        <f t="shared" si="647"/>
        <v>-</v>
      </c>
      <c r="AV2308" s="15"/>
    </row>
    <row r="2309" spans="3:48" ht="50.1" customHeight="1">
      <c r="C2309" s="5"/>
      <c r="D2309" s="64" t="s">
        <v>4538</v>
      </c>
      <c r="E2309" s="65" t="s">
        <v>5287</v>
      </c>
      <c r="F2309" s="67" t="s">
        <v>4539</v>
      </c>
      <c r="G2309" s="29">
        <v>897</v>
      </c>
      <c r="H2309" s="13">
        <v>1169</v>
      </c>
      <c r="I2309" s="10">
        <f t="shared" si="630"/>
        <v>-272</v>
      </c>
      <c r="J2309" s="87">
        <f t="shared" si="631"/>
        <v>-23.267750213857997</v>
      </c>
      <c r="K2309" s="29">
        <v>375</v>
      </c>
      <c r="L2309" s="13">
        <v>713</v>
      </c>
      <c r="M2309" s="10">
        <f t="shared" si="632"/>
        <v>-338</v>
      </c>
      <c r="N2309" s="87">
        <f t="shared" si="633"/>
        <v>-47.405329593267879</v>
      </c>
      <c r="O2309" s="29">
        <v>0</v>
      </c>
      <c r="P2309" s="13">
        <v>0</v>
      </c>
      <c r="Q2309" s="10" t="str">
        <f t="shared" si="634"/>
        <v>-</v>
      </c>
      <c r="R2309" s="87" t="str">
        <f t="shared" si="635"/>
        <v>-</v>
      </c>
      <c r="S2309" s="29">
        <v>522</v>
      </c>
      <c r="T2309" s="13">
        <v>457</v>
      </c>
      <c r="U2309" s="10">
        <f t="shared" si="636"/>
        <v>65</v>
      </c>
      <c r="V2309" s="87">
        <f t="shared" si="637"/>
        <v>14.223194748358861</v>
      </c>
      <c r="W2309" s="88" t="s">
        <v>5937</v>
      </c>
      <c r="X2309" s="89">
        <v>522</v>
      </c>
      <c r="Y2309" s="89">
        <v>457</v>
      </c>
      <c r="Z2309" s="10">
        <f t="shared" si="638"/>
        <v>65</v>
      </c>
      <c r="AA2309" s="87">
        <f t="shared" si="639"/>
        <v>14.223194748358861</v>
      </c>
      <c r="AB2309" s="90" t="s">
        <v>11071</v>
      </c>
      <c r="AC2309" s="89" t="s">
        <v>11071</v>
      </c>
      <c r="AD2309" s="89" t="s">
        <v>5344</v>
      </c>
      <c r="AE2309" s="10" t="str">
        <f t="shared" si="640"/>
        <v>-</v>
      </c>
      <c r="AF2309" s="11" t="str">
        <f t="shared" si="641"/>
        <v>-</v>
      </c>
      <c r="AG2309" s="91" t="s">
        <v>11071</v>
      </c>
      <c r="AH2309" s="89" t="s">
        <v>11071</v>
      </c>
      <c r="AI2309" s="89" t="s">
        <v>5344</v>
      </c>
      <c r="AJ2309" s="10" t="str">
        <f t="shared" si="642"/>
        <v>-</v>
      </c>
      <c r="AK2309" s="87" t="str">
        <f t="shared" si="643"/>
        <v>-</v>
      </c>
      <c r="AL2309" s="90" t="s">
        <v>11071</v>
      </c>
      <c r="AM2309" s="89" t="s">
        <v>11071</v>
      </c>
      <c r="AN2309" s="89" t="s">
        <v>5344</v>
      </c>
      <c r="AO2309" s="10" t="str">
        <f t="shared" si="644"/>
        <v>-</v>
      </c>
      <c r="AP2309" s="11" t="str">
        <f t="shared" si="645"/>
        <v>-</v>
      </c>
      <c r="AQ2309" s="91" t="s">
        <v>11071</v>
      </c>
      <c r="AR2309" s="89" t="s">
        <v>5344</v>
      </c>
      <c r="AS2309" s="89" t="s">
        <v>5344</v>
      </c>
      <c r="AT2309" s="10" t="str">
        <f t="shared" si="646"/>
        <v>-</v>
      </c>
      <c r="AU2309" s="87" t="str">
        <f t="shared" si="647"/>
        <v>-</v>
      </c>
      <c r="AV2309" s="15"/>
    </row>
    <row r="2310" spans="3:48" ht="50.1" customHeight="1">
      <c r="C2310" s="5"/>
      <c r="D2310" s="64" t="s">
        <v>4540</v>
      </c>
      <c r="E2310" s="65" t="s">
        <v>5287</v>
      </c>
      <c r="F2310" s="67" t="s">
        <v>4541</v>
      </c>
      <c r="G2310" s="29">
        <v>214</v>
      </c>
      <c r="H2310" s="13">
        <v>183</v>
      </c>
      <c r="I2310" s="10">
        <f t="shared" si="630"/>
        <v>31</v>
      </c>
      <c r="J2310" s="87">
        <f t="shared" si="631"/>
        <v>16.939890710382514</v>
      </c>
      <c r="K2310" s="29">
        <v>214</v>
      </c>
      <c r="L2310" s="13">
        <v>183</v>
      </c>
      <c r="M2310" s="10">
        <f t="shared" si="632"/>
        <v>31</v>
      </c>
      <c r="N2310" s="87">
        <f t="shared" si="633"/>
        <v>16.939890710382514</v>
      </c>
      <c r="O2310" s="29">
        <v>0</v>
      </c>
      <c r="P2310" s="13">
        <v>0</v>
      </c>
      <c r="Q2310" s="10" t="str">
        <f t="shared" si="634"/>
        <v>-</v>
      </c>
      <c r="R2310" s="87" t="str">
        <f t="shared" si="635"/>
        <v>-</v>
      </c>
      <c r="S2310" s="29">
        <v>0</v>
      </c>
      <c r="T2310" s="13">
        <v>0</v>
      </c>
      <c r="U2310" s="10" t="str">
        <f t="shared" si="636"/>
        <v>-</v>
      </c>
      <c r="V2310" s="87" t="str">
        <f t="shared" si="637"/>
        <v>-</v>
      </c>
      <c r="W2310" s="88" t="s">
        <v>11071</v>
      </c>
      <c r="X2310" s="89" t="s">
        <v>11071</v>
      </c>
      <c r="Y2310" s="89" t="s">
        <v>5344</v>
      </c>
      <c r="Z2310" s="10" t="str">
        <f t="shared" si="638"/>
        <v>-</v>
      </c>
      <c r="AA2310" s="87" t="str">
        <f t="shared" si="639"/>
        <v>-</v>
      </c>
      <c r="AB2310" s="90" t="s">
        <v>11071</v>
      </c>
      <c r="AC2310" s="89" t="s">
        <v>11071</v>
      </c>
      <c r="AD2310" s="89" t="s">
        <v>5344</v>
      </c>
      <c r="AE2310" s="10" t="str">
        <f t="shared" si="640"/>
        <v>-</v>
      </c>
      <c r="AF2310" s="11" t="str">
        <f t="shared" si="641"/>
        <v>-</v>
      </c>
      <c r="AG2310" s="91" t="s">
        <v>11071</v>
      </c>
      <c r="AH2310" s="89" t="s">
        <v>11071</v>
      </c>
      <c r="AI2310" s="89" t="s">
        <v>5344</v>
      </c>
      <c r="AJ2310" s="10" t="str">
        <f t="shared" si="642"/>
        <v>-</v>
      </c>
      <c r="AK2310" s="87" t="str">
        <f t="shared" si="643"/>
        <v>-</v>
      </c>
      <c r="AL2310" s="90" t="s">
        <v>11071</v>
      </c>
      <c r="AM2310" s="89" t="s">
        <v>11071</v>
      </c>
      <c r="AN2310" s="89" t="s">
        <v>5344</v>
      </c>
      <c r="AO2310" s="10" t="str">
        <f t="shared" si="644"/>
        <v>-</v>
      </c>
      <c r="AP2310" s="11" t="str">
        <f t="shared" si="645"/>
        <v>-</v>
      </c>
      <c r="AQ2310" s="91" t="s">
        <v>11071</v>
      </c>
      <c r="AR2310" s="89" t="s">
        <v>5344</v>
      </c>
      <c r="AS2310" s="89" t="s">
        <v>5344</v>
      </c>
      <c r="AT2310" s="10" t="str">
        <f t="shared" si="646"/>
        <v>-</v>
      </c>
      <c r="AU2310" s="87" t="str">
        <f t="shared" si="647"/>
        <v>-</v>
      </c>
      <c r="AV2310" s="15"/>
    </row>
    <row r="2311" spans="3:48" ht="50.1" customHeight="1">
      <c r="C2311" s="5"/>
      <c r="D2311" s="64" t="s">
        <v>5247</v>
      </c>
      <c r="E2311" s="65" t="s">
        <v>5287</v>
      </c>
      <c r="F2311" s="67" t="s">
        <v>5248</v>
      </c>
      <c r="G2311" s="29">
        <v>2875</v>
      </c>
      <c r="H2311" s="13">
        <v>2666</v>
      </c>
      <c r="I2311" s="10">
        <f t="shared" si="630"/>
        <v>209</v>
      </c>
      <c r="J2311" s="87">
        <f t="shared" si="631"/>
        <v>7.8394598649662415</v>
      </c>
      <c r="K2311" s="29">
        <v>1614</v>
      </c>
      <c r="L2311" s="13">
        <v>1461</v>
      </c>
      <c r="M2311" s="10">
        <f t="shared" si="632"/>
        <v>153</v>
      </c>
      <c r="N2311" s="87">
        <f t="shared" si="633"/>
        <v>10.472279260780287</v>
      </c>
      <c r="O2311" s="29">
        <v>0</v>
      </c>
      <c r="P2311" s="13">
        <v>0</v>
      </c>
      <c r="Q2311" s="10" t="str">
        <f t="shared" si="634"/>
        <v>-</v>
      </c>
      <c r="R2311" s="87" t="str">
        <f t="shared" si="635"/>
        <v>-</v>
      </c>
      <c r="S2311" s="29">
        <v>1261</v>
      </c>
      <c r="T2311" s="13">
        <v>1205</v>
      </c>
      <c r="U2311" s="10">
        <f t="shared" si="636"/>
        <v>56</v>
      </c>
      <c r="V2311" s="87">
        <f t="shared" si="637"/>
        <v>4.6473029045643157</v>
      </c>
      <c r="W2311" s="88" t="s">
        <v>5937</v>
      </c>
      <c r="X2311" s="89">
        <v>1261</v>
      </c>
      <c r="Y2311" s="89">
        <v>1205</v>
      </c>
      <c r="Z2311" s="10">
        <f t="shared" si="638"/>
        <v>56</v>
      </c>
      <c r="AA2311" s="87">
        <f t="shared" si="639"/>
        <v>4.6473029045643157</v>
      </c>
      <c r="AB2311" s="90" t="s">
        <v>11071</v>
      </c>
      <c r="AC2311" s="89" t="s">
        <v>11071</v>
      </c>
      <c r="AD2311" s="89" t="s">
        <v>5344</v>
      </c>
      <c r="AE2311" s="10" t="str">
        <f t="shared" si="640"/>
        <v>-</v>
      </c>
      <c r="AF2311" s="11" t="str">
        <f t="shared" si="641"/>
        <v>-</v>
      </c>
      <c r="AG2311" s="91" t="s">
        <v>11071</v>
      </c>
      <c r="AH2311" s="89" t="s">
        <v>11071</v>
      </c>
      <c r="AI2311" s="89" t="s">
        <v>5344</v>
      </c>
      <c r="AJ2311" s="10" t="str">
        <f t="shared" si="642"/>
        <v>-</v>
      </c>
      <c r="AK2311" s="87" t="str">
        <f t="shared" si="643"/>
        <v>-</v>
      </c>
      <c r="AL2311" s="90" t="s">
        <v>11071</v>
      </c>
      <c r="AM2311" s="89" t="s">
        <v>11071</v>
      </c>
      <c r="AN2311" s="89" t="s">
        <v>5344</v>
      </c>
      <c r="AO2311" s="10" t="str">
        <f t="shared" si="644"/>
        <v>-</v>
      </c>
      <c r="AP2311" s="11" t="str">
        <f t="shared" si="645"/>
        <v>-</v>
      </c>
      <c r="AQ2311" s="91" t="s">
        <v>11071</v>
      </c>
      <c r="AR2311" s="89" t="s">
        <v>5344</v>
      </c>
      <c r="AS2311" s="89" t="s">
        <v>5344</v>
      </c>
      <c r="AT2311" s="10" t="str">
        <f t="shared" si="646"/>
        <v>-</v>
      </c>
      <c r="AU2311" s="87" t="str">
        <f t="shared" si="647"/>
        <v>-</v>
      </c>
      <c r="AV2311" s="15"/>
    </row>
    <row r="2312" spans="3:48" ht="50.1" customHeight="1">
      <c r="C2312" s="5"/>
      <c r="D2312" s="64" t="s">
        <v>4542</v>
      </c>
      <c r="E2312" s="65" t="s">
        <v>5288</v>
      </c>
      <c r="F2312" s="67" t="s">
        <v>4543</v>
      </c>
      <c r="G2312" s="29">
        <v>20769</v>
      </c>
      <c r="H2312" s="13">
        <v>22587</v>
      </c>
      <c r="I2312" s="10">
        <f t="shared" si="630"/>
        <v>-1818</v>
      </c>
      <c r="J2312" s="87">
        <f t="shared" si="631"/>
        <v>-8.048877672997742</v>
      </c>
      <c r="K2312" s="29">
        <v>6380</v>
      </c>
      <c r="L2312" s="13">
        <v>6812</v>
      </c>
      <c r="M2312" s="10">
        <f t="shared" si="632"/>
        <v>-432</v>
      </c>
      <c r="N2312" s="87">
        <f t="shared" si="633"/>
        <v>-6.341749853200235</v>
      </c>
      <c r="O2312" s="29">
        <v>6023</v>
      </c>
      <c r="P2312" s="13">
        <v>6540</v>
      </c>
      <c r="Q2312" s="10">
        <f t="shared" si="634"/>
        <v>-517</v>
      </c>
      <c r="R2312" s="87">
        <f t="shared" si="635"/>
        <v>-7.90519877675841</v>
      </c>
      <c r="S2312" s="29">
        <v>8366</v>
      </c>
      <c r="T2312" s="13">
        <v>9235</v>
      </c>
      <c r="U2312" s="10">
        <f t="shared" si="636"/>
        <v>-869</v>
      </c>
      <c r="V2312" s="87">
        <f t="shared" si="637"/>
        <v>-9.4098538170005401</v>
      </c>
      <c r="W2312" s="88" t="s">
        <v>5628</v>
      </c>
      <c r="X2312" s="89">
        <v>2896</v>
      </c>
      <c r="Y2312" s="89">
        <v>4000</v>
      </c>
      <c r="Z2312" s="10">
        <f t="shared" si="638"/>
        <v>-1104</v>
      </c>
      <c r="AA2312" s="87">
        <f t="shared" si="639"/>
        <v>-27.6</v>
      </c>
      <c r="AB2312" s="90" t="s">
        <v>5335</v>
      </c>
      <c r="AC2312" s="89">
        <v>1868</v>
      </c>
      <c r="AD2312" s="89">
        <v>1868</v>
      </c>
      <c r="AE2312" s="10">
        <f t="shared" si="640"/>
        <v>0</v>
      </c>
      <c r="AF2312" s="11">
        <f t="shared" si="641"/>
        <v>0</v>
      </c>
      <c r="AG2312" s="91" t="s">
        <v>10601</v>
      </c>
      <c r="AH2312" s="89">
        <v>1210</v>
      </c>
      <c r="AI2312" s="89">
        <v>1209</v>
      </c>
      <c r="AJ2312" s="10">
        <f t="shared" si="642"/>
        <v>1</v>
      </c>
      <c r="AK2312" s="87">
        <f t="shared" si="643"/>
        <v>8.2712985938792394E-2</v>
      </c>
      <c r="AL2312" s="90" t="s">
        <v>5403</v>
      </c>
      <c r="AM2312" s="89">
        <v>834</v>
      </c>
      <c r="AN2312" s="89">
        <v>614</v>
      </c>
      <c r="AO2312" s="10">
        <f t="shared" si="644"/>
        <v>220</v>
      </c>
      <c r="AP2312" s="11">
        <f t="shared" si="645"/>
        <v>35.830618892508141</v>
      </c>
      <c r="AQ2312" s="91" t="s">
        <v>8711</v>
      </c>
      <c r="AR2312" s="89">
        <v>532</v>
      </c>
      <c r="AS2312" s="89">
        <v>531</v>
      </c>
      <c r="AT2312" s="10">
        <f t="shared" si="646"/>
        <v>1</v>
      </c>
      <c r="AU2312" s="87">
        <f t="shared" si="647"/>
        <v>0.18832391713747645</v>
      </c>
      <c r="AV2312" s="19" t="s">
        <v>10602</v>
      </c>
    </row>
    <row r="2313" spans="3:48" ht="50.1" customHeight="1">
      <c r="C2313" s="5"/>
      <c r="D2313" s="64" t="s">
        <v>4544</v>
      </c>
      <c r="E2313" s="65" t="s">
        <v>5288</v>
      </c>
      <c r="F2313" s="67" t="s">
        <v>4545</v>
      </c>
      <c r="G2313" s="29">
        <v>15733</v>
      </c>
      <c r="H2313" s="13">
        <v>12776</v>
      </c>
      <c r="I2313" s="10">
        <f t="shared" ref="I2313:I2376" si="648">IF(OR(G2313&gt;0,H2313&gt;0),G2313-H2313,"-")</f>
        <v>2957</v>
      </c>
      <c r="J2313" s="87">
        <f t="shared" ref="J2313:J2376" si="649">IFERROR(IF(OR(G2313&gt;0,H2313&gt;0),I2313/H2313*100,"-"),"-")</f>
        <v>23.144959298685034</v>
      </c>
      <c r="K2313" s="29">
        <v>1140</v>
      </c>
      <c r="L2313" s="13">
        <v>1050</v>
      </c>
      <c r="M2313" s="10">
        <f t="shared" ref="M2313:M2376" si="650">IF(OR(K2313&gt;0,L2313&gt;0),K2313-L2313,"-")</f>
        <v>90</v>
      </c>
      <c r="N2313" s="87">
        <f t="shared" ref="N2313:N2376" si="651">IFERROR(IF(OR(K2313&gt;0,L2313&gt;0),M2313/L2313*100,"-"),"-")</f>
        <v>8.5714285714285712</v>
      </c>
      <c r="O2313" s="29">
        <v>433</v>
      </c>
      <c r="P2313" s="13">
        <v>469</v>
      </c>
      <c r="Q2313" s="10">
        <f t="shared" ref="Q2313:Q2376" si="652">IF(OR(O2313&gt;0,P2313&gt;0),O2313-P2313,"-")</f>
        <v>-36</v>
      </c>
      <c r="R2313" s="87">
        <f t="shared" ref="R2313:R2376" si="653">IFERROR(IF(OR(O2313&gt;0,P2313&gt;0),Q2313/P2313*100,"-"),"-")</f>
        <v>-7.6759061833688706</v>
      </c>
      <c r="S2313" s="29">
        <v>14161</v>
      </c>
      <c r="T2313" s="13">
        <v>11257</v>
      </c>
      <c r="U2313" s="10">
        <f t="shared" ref="U2313:U2376" si="654">IF(OR(S2313&gt;0,T2313&gt;0),S2313-T2313,"-")</f>
        <v>2904</v>
      </c>
      <c r="V2313" s="87">
        <f t="shared" ref="V2313:V2376" si="655">IFERROR(IF(OR(S2313&gt;0,T2313&gt;0),U2313/T2313*100,"-"),"-")</f>
        <v>25.797281691392023</v>
      </c>
      <c r="W2313" s="88" t="s">
        <v>5562</v>
      </c>
      <c r="X2313" s="89">
        <v>4090</v>
      </c>
      <c r="Y2313" s="89">
        <v>2576</v>
      </c>
      <c r="Z2313" s="10">
        <f t="shared" ref="Z2313:Z2376" si="656">IFERROR(IF(OR(X2313&gt;0,Y2313&gt;0),X2313-Y2313,"-"),"-")</f>
        <v>1514</v>
      </c>
      <c r="AA2313" s="87">
        <f t="shared" ref="AA2313:AA2376" si="657">IFERROR(IF(OR(X2313&gt;0,Y2313&gt;0),Z2313/Y2313*100,"-"),"-")</f>
        <v>58.773291925465841</v>
      </c>
      <c r="AB2313" s="90" t="s">
        <v>7343</v>
      </c>
      <c r="AC2313" s="89">
        <v>3709</v>
      </c>
      <c r="AD2313" s="89">
        <v>3800</v>
      </c>
      <c r="AE2313" s="10">
        <f t="shared" ref="AE2313:AE2376" si="658">IFERROR(IF(OR(AC2313&gt;0,AD2313&gt;0),AC2313-AD2313,"-"),"-")</f>
        <v>-91</v>
      </c>
      <c r="AF2313" s="11">
        <f t="shared" ref="AF2313:AF2376" si="659">IFERROR(IF(OR(AC2313&gt;0,AD2313&gt;0),AE2313/AD2313*100,"-"),"-")</f>
        <v>-2.3947368421052628</v>
      </c>
      <c r="AG2313" s="91" t="s">
        <v>5339</v>
      </c>
      <c r="AH2313" s="89">
        <v>2741</v>
      </c>
      <c r="AI2313" s="89">
        <v>1354</v>
      </c>
      <c r="AJ2313" s="10">
        <f t="shared" ref="AJ2313:AJ2376" si="660">IFERROR(IF(OR(AH2313&gt;0,AI2313&gt;0),AH2313-AI2313,"-"),"-")</f>
        <v>1387</v>
      </c>
      <c r="AK2313" s="87">
        <f t="shared" ref="AK2313:AK2376" si="661">IFERROR(IF(OR(AH2313&gt;0,AI2313&gt;0),AJ2313/AI2313*100,"-"),"-")</f>
        <v>102.43722304283605</v>
      </c>
      <c r="AL2313" s="90" t="s">
        <v>10603</v>
      </c>
      <c r="AM2313" s="89">
        <v>1571</v>
      </c>
      <c r="AN2313" s="89">
        <v>1379</v>
      </c>
      <c r="AO2313" s="10">
        <f t="shared" ref="AO2313:AO2376" si="662">IFERROR(IF(OR(AM2313&gt;0,AN2313&gt;0),AM2313-AN2313,"-"),"-")</f>
        <v>192</v>
      </c>
      <c r="AP2313" s="11">
        <f t="shared" ref="AP2313:AP2376" si="663">IFERROR(IF(OR(AM2313&gt;0,AN2313&gt;0),AO2313/AN2313*100,"-"),"-")</f>
        <v>13.923132704858594</v>
      </c>
      <c r="AQ2313" s="91" t="s">
        <v>5346</v>
      </c>
      <c r="AR2313" s="89">
        <v>772</v>
      </c>
      <c r="AS2313" s="89">
        <v>773</v>
      </c>
      <c r="AT2313" s="10">
        <f t="shared" ref="AT2313:AT2376" si="664">IFERROR(IF(OR(AR2313&gt;0,AS2313&gt;0),AR2313-AS2313,"-"),"-")</f>
        <v>-1</v>
      </c>
      <c r="AU2313" s="87">
        <f t="shared" ref="AU2313:AU2376" si="665">IFERROR(IF(OR(AR2313&gt;0,AS2313&gt;0),AT2313/AS2313*100,"-"),"-")</f>
        <v>-0.12936610608020699</v>
      </c>
      <c r="AV2313" s="21" t="s">
        <v>10604</v>
      </c>
    </row>
    <row r="2314" spans="3:48" ht="50.1" customHeight="1">
      <c r="C2314" s="5"/>
      <c r="D2314" s="64" t="s">
        <v>4546</v>
      </c>
      <c r="E2314" s="65" t="s">
        <v>5288</v>
      </c>
      <c r="F2314" s="67" t="s">
        <v>4547</v>
      </c>
      <c r="G2314" s="29">
        <v>11330</v>
      </c>
      <c r="H2314" s="13">
        <v>10669</v>
      </c>
      <c r="I2314" s="10">
        <f t="shared" si="648"/>
        <v>661</v>
      </c>
      <c r="J2314" s="87">
        <f t="shared" si="649"/>
        <v>6.1955197300590497</v>
      </c>
      <c r="K2314" s="29">
        <v>4101</v>
      </c>
      <c r="L2314" s="13">
        <v>3744</v>
      </c>
      <c r="M2314" s="10">
        <f t="shared" si="650"/>
        <v>357</v>
      </c>
      <c r="N2314" s="87">
        <f t="shared" si="651"/>
        <v>9.5352564102564088</v>
      </c>
      <c r="O2314" s="29">
        <v>1456</v>
      </c>
      <c r="P2314" s="13">
        <v>1456</v>
      </c>
      <c r="Q2314" s="10">
        <f t="shared" si="652"/>
        <v>0</v>
      </c>
      <c r="R2314" s="87">
        <f t="shared" si="653"/>
        <v>0</v>
      </c>
      <c r="S2314" s="29">
        <v>5773</v>
      </c>
      <c r="T2314" s="13">
        <v>5469</v>
      </c>
      <c r="U2314" s="10">
        <f t="shared" si="654"/>
        <v>304</v>
      </c>
      <c r="V2314" s="87">
        <f t="shared" si="655"/>
        <v>5.5586030352898153</v>
      </c>
      <c r="W2314" s="88" t="s">
        <v>5339</v>
      </c>
      <c r="X2314" s="89">
        <v>3300</v>
      </c>
      <c r="Y2314" s="89">
        <v>3200</v>
      </c>
      <c r="Z2314" s="10">
        <f t="shared" si="656"/>
        <v>100</v>
      </c>
      <c r="AA2314" s="87">
        <f t="shared" si="657"/>
        <v>3.125</v>
      </c>
      <c r="AB2314" s="90" t="s">
        <v>5324</v>
      </c>
      <c r="AC2314" s="89">
        <v>1025</v>
      </c>
      <c r="AD2314" s="89">
        <v>925</v>
      </c>
      <c r="AE2314" s="10">
        <f t="shared" si="658"/>
        <v>100</v>
      </c>
      <c r="AF2314" s="11">
        <f t="shared" si="659"/>
        <v>10.810810810810811</v>
      </c>
      <c r="AG2314" s="91" t="s">
        <v>5431</v>
      </c>
      <c r="AH2314" s="89">
        <v>392</v>
      </c>
      <c r="AI2314" s="89">
        <v>392</v>
      </c>
      <c r="AJ2314" s="10">
        <f t="shared" si="660"/>
        <v>0</v>
      </c>
      <c r="AK2314" s="87">
        <f t="shared" si="661"/>
        <v>0</v>
      </c>
      <c r="AL2314" s="90" t="s">
        <v>10605</v>
      </c>
      <c r="AM2314" s="89">
        <v>365</v>
      </c>
      <c r="AN2314" s="89">
        <v>365</v>
      </c>
      <c r="AO2314" s="10">
        <f t="shared" si="662"/>
        <v>0</v>
      </c>
      <c r="AP2314" s="11">
        <f t="shared" si="663"/>
        <v>0</v>
      </c>
      <c r="AQ2314" s="91" t="s">
        <v>5335</v>
      </c>
      <c r="AR2314" s="89">
        <v>339</v>
      </c>
      <c r="AS2314" s="89">
        <v>339</v>
      </c>
      <c r="AT2314" s="10">
        <f t="shared" si="664"/>
        <v>0</v>
      </c>
      <c r="AU2314" s="87">
        <f t="shared" si="665"/>
        <v>0</v>
      </c>
      <c r="AV2314" s="19" t="s">
        <v>7344</v>
      </c>
    </row>
    <row r="2315" spans="3:48" ht="50.1" customHeight="1">
      <c r="C2315" s="5"/>
      <c r="D2315" s="64" t="s">
        <v>4548</v>
      </c>
      <c r="E2315" s="65" t="s">
        <v>5288</v>
      </c>
      <c r="F2315" s="67" t="s">
        <v>4549</v>
      </c>
      <c r="G2315" s="29">
        <v>8642</v>
      </c>
      <c r="H2315" s="13">
        <v>8491</v>
      </c>
      <c r="I2315" s="10">
        <f t="shared" si="648"/>
        <v>151</v>
      </c>
      <c r="J2315" s="87">
        <f t="shared" si="649"/>
        <v>1.7783535508185135</v>
      </c>
      <c r="K2315" s="29">
        <v>455</v>
      </c>
      <c r="L2315" s="13">
        <v>455</v>
      </c>
      <c r="M2315" s="10">
        <f t="shared" si="650"/>
        <v>0</v>
      </c>
      <c r="N2315" s="87">
        <f t="shared" si="651"/>
        <v>0</v>
      </c>
      <c r="O2315" s="29">
        <v>690</v>
      </c>
      <c r="P2315" s="13">
        <v>882</v>
      </c>
      <c r="Q2315" s="10">
        <f t="shared" si="652"/>
        <v>-192</v>
      </c>
      <c r="R2315" s="87">
        <f t="shared" si="653"/>
        <v>-21.768707482993197</v>
      </c>
      <c r="S2315" s="29">
        <v>7497</v>
      </c>
      <c r="T2315" s="13">
        <v>7154</v>
      </c>
      <c r="U2315" s="10">
        <f t="shared" si="654"/>
        <v>343</v>
      </c>
      <c r="V2315" s="87">
        <f t="shared" si="655"/>
        <v>4.7945205479452051</v>
      </c>
      <c r="W2315" s="88" t="s">
        <v>10606</v>
      </c>
      <c r="X2315" s="89">
        <v>4816</v>
      </c>
      <c r="Y2315" s="89">
        <v>4815</v>
      </c>
      <c r="Z2315" s="10">
        <f t="shared" si="656"/>
        <v>1</v>
      </c>
      <c r="AA2315" s="87">
        <f t="shared" si="657"/>
        <v>2.0768431983385256E-2</v>
      </c>
      <c r="AB2315" s="90" t="s">
        <v>5426</v>
      </c>
      <c r="AC2315" s="89">
        <v>979</v>
      </c>
      <c r="AD2315" s="89">
        <v>602</v>
      </c>
      <c r="AE2315" s="10">
        <f t="shared" si="658"/>
        <v>377</v>
      </c>
      <c r="AF2315" s="11">
        <f t="shared" si="659"/>
        <v>62.624584717607981</v>
      </c>
      <c r="AG2315" s="91" t="s">
        <v>10607</v>
      </c>
      <c r="AH2315" s="89">
        <v>589</v>
      </c>
      <c r="AI2315" s="89">
        <v>588</v>
      </c>
      <c r="AJ2315" s="10">
        <f t="shared" si="660"/>
        <v>1</v>
      </c>
      <c r="AK2315" s="87">
        <f t="shared" si="661"/>
        <v>0.17006802721088435</v>
      </c>
      <c r="AL2315" s="90" t="s">
        <v>5775</v>
      </c>
      <c r="AM2315" s="89">
        <v>321</v>
      </c>
      <c r="AN2315" s="89">
        <v>320</v>
      </c>
      <c r="AO2315" s="10">
        <f t="shared" si="662"/>
        <v>1</v>
      </c>
      <c r="AP2315" s="11">
        <f t="shared" si="663"/>
        <v>0.3125</v>
      </c>
      <c r="AQ2315" s="91" t="s">
        <v>10608</v>
      </c>
      <c r="AR2315" s="89">
        <v>311</v>
      </c>
      <c r="AS2315" s="89">
        <v>311</v>
      </c>
      <c r="AT2315" s="10">
        <f t="shared" si="664"/>
        <v>0</v>
      </c>
      <c r="AU2315" s="87">
        <f t="shared" si="665"/>
        <v>0</v>
      </c>
      <c r="AV2315" s="19" t="s">
        <v>7345</v>
      </c>
    </row>
    <row r="2316" spans="3:48" ht="50.1" customHeight="1">
      <c r="C2316" s="5"/>
      <c r="D2316" s="64" t="s">
        <v>4550</v>
      </c>
      <c r="E2316" s="65" t="s">
        <v>5288</v>
      </c>
      <c r="F2316" s="67" t="s">
        <v>4551</v>
      </c>
      <c r="G2316" s="29">
        <v>5475</v>
      </c>
      <c r="H2316" s="13">
        <v>5010</v>
      </c>
      <c r="I2316" s="10">
        <f t="shared" si="648"/>
        <v>465</v>
      </c>
      <c r="J2316" s="87">
        <f t="shared" si="649"/>
        <v>9.2814371257485018</v>
      </c>
      <c r="K2316" s="29">
        <v>1486</v>
      </c>
      <c r="L2316" s="13">
        <v>1346</v>
      </c>
      <c r="M2316" s="10">
        <f t="shared" si="650"/>
        <v>140</v>
      </c>
      <c r="N2316" s="87">
        <f t="shared" si="651"/>
        <v>10.401188707280832</v>
      </c>
      <c r="O2316" s="29">
        <v>384</v>
      </c>
      <c r="P2316" s="13">
        <v>405</v>
      </c>
      <c r="Q2316" s="10">
        <f t="shared" si="652"/>
        <v>-21</v>
      </c>
      <c r="R2316" s="87">
        <f t="shared" si="653"/>
        <v>-5.1851851851851851</v>
      </c>
      <c r="S2316" s="29">
        <v>3605</v>
      </c>
      <c r="T2316" s="13">
        <v>3259</v>
      </c>
      <c r="U2316" s="10">
        <f t="shared" si="654"/>
        <v>346</v>
      </c>
      <c r="V2316" s="87">
        <f t="shared" si="655"/>
        <v>10.616753605400429</v>
      </c>
      <c r="W2316" s="88" t="s">
        <v>5403</v>
      </c>
      <c r="X2316" s="89">
        <v>1762</v>
      </c>
      <c r="Y2316" s="89">
        <v>1310</v>
      </c>
      <c r="Z2316" s="10">
        <f t="shared" si="656"/>
        <v>452</v>
      </c>
      <c r="AA2316" s="87">
        <f t="shared" si="657"/>
        <v>34.503816793893129</v>
      </c>
      <c r="AB2316" s="90" t="s">
        <v>5339</v>
      </c>
      <c r="AC2316" s="89">
        <v>564</v>
      </c>
      <c r="AD2316" s="89">
        <v>505</v>
      </c>
      <c r="AE2316" s="10">
        <f t="shared" si="658"/>
        <v>59</v>
      </c>
      <c r="AF2316" s="11">
        <f t="shared" si="659"/>
        <v>11.683168316831685</v>
      </c>
      <c r="AG2316" s="91" t="s">
        <v>5346</v>
      </c>
      <c r="AH2316" s="89">
        <v>467</v>
      </c>
      <c r="AI2316" s="89">
        <v>469</v>
      </c>
      <c r="AJ2316" s="10">
        <f t="shared" si="660"/>
        <v>-2</v>
      </c>
      <c r="AK2316" s="87">
        <f t="shared" si="661"/>
        <v>-0.42643923240938164</v>
      </c>
      <c r="AL2316" s="90" t="s">
        <v>5557</v>
      </c>
      <c r="AM2316" s="89">
        <v>460</v>
      </c>
      <c r="AN2316" s="89">
        <v>444</v>
      </c>
      <c r="AO2316" s="10">
        <f t="shared" si="662"/>
        <v>16</v>
      </c>
      <c r="AP2316" s="11">
        <f t="shared" si="663"/>
        <v>3.6036036036036037</v>
      </c>
      <c r="AQ2316" s="91" t="s">
        <v>10609</v>
      </c>
      <c r="AR2316" s="89">
        <v>226</v>
      </c>
      <c r="AS2316" s="89">
        <v>405</v>
      </c>
      <c r="AT2316" s="10">
        <f t="shared" si="664"/>
        <v>-179</v>
      </c>
      <c r="AU2316" s="87">
        <f t="shared" si="665"/>
        <v>-44.197530864197532</v>
      </c>
      <c r="AV2316" s="19" t="s">
        <v>7346</v>
      </c>
    </row>
    <row r="2317" spans="3:48" ht="50.1" customHeight="1">
      <c r="C2317" s="5"/>
      <c r="D2317" s="64" t="s">
        <v>4552</v>
      </c>
      <c r="E2317" s="65" t="s">
        <v>5288</v>
      </c>
      <c r="F2317" s="67" t="s">
        <v>4553</v>
      </c>
      <c r="G2317" s="29">
        <v>11240</v>
      </c>
      <c r="H2317" s="13">
        <v>10881</v>
      </c>
      <c r="I2317" s="10">
        <f t="shared" si="648"/>
        <v>359</v>
      </c>
      <c r="J2317" s="87">
        <f t="shared" si="649"/>
        <v>3.2993291057807186</v>
      </c>
      <c r="K2317" s="29">
        <v>2842</v>
      </c>
      <c r="L2317" s="13">
        <v>2687</v>
      </c>
      <c r="M2317" s="10">
        <f t="shared" si="650"/>
        <v>155</v>
      </c>
      <c r="N2317" s="87">
        <f t="shared" si="651"/>
        <v>5.7685150725716419</v>
      </c>
      <c r="O2317" s="29">
        <v>881</v>
      </c>
      <c r="P2317" s="13">
        <v>873</v>
      </c>
      <c r="Q2317" s="10">
        <f t="shared" si="652"/>
        <v>8</v>
      </c>
      <c r="R2317" s="87">
        <f t="shared" si="653"/>
        <v>0.91638029782359687</v>
      </c>
      <c r="S2317" s="29">
        <v>7516</v>
      </c>
      <c r="T2317" s="13">
        <v>7321</v>
      </c>
      <c r="U2317" s="10">
        <f t="shared" si="654"/>
        <v>195</v>
      </c>
      <c r="V2317" s="87">
        <f t="shared" si="655"/>
        <v>2.6635705504712472</v>
      </c>
      <c r="W2317" s="88" t="s">
        <v>5339</v>
      </c>
      <c r="X2317" s="89">
        <v>3282</v>
      </c>
      <c r="Y2317" s="89">
        <v>3206</v>
      </c>
      <c r="Z2317" s="10">
        <f t="shared" si="656"/>
        <v>76</v>
      </c>
      <c r="AA2317" s="87">
        <f t="shared" si="657"/>
        <v>2.3705552089831565</v>
      </c>
      <c r="AB2317" s="90" t="s">
        <v>5628</v>
      </c>
      <c r="AC2317" s="89">
        <v>1466</v>
      </c>
      <c r="AD2317" s="89">
        <v>1722</v>
      </c>
      <c r="AE2317" s="10">
        <f t="shared" si="658"/>
        <v>-256</v>
      </c>
      <c r="AF2317" s="11">
        <f t="shared" si="659"/>
        <v>-14.866434378629501</v>
      </c>
      <c r="AG2317" s="91" t="s">
        <v>5768</v>
      </c>
      <c r="AH2317" s="89">
        <v>650</v>
      </c>
      <c r="AI2317" s="89">
        <v>199</v>
      </c>
      <c r="AJ2317" s="10">
        <f t="shared" si="660"/>
        <v>451</v>
      </c>
      <c r="AK2317" s="87">
        <f t="shared" si="661"/>
        <v>226.63316582914575</v>
      </c>
      <c r="AL2317" s="90" t="s">
        <v>10610</v>
      </c>
      <c r="AM2317" s="89">
        <v>611</v>
      </c>
      <c r="AN2317" s="89">
        <v>617</v>
      </c>
      <c r="AO2317" s="10">
        <f t="shared" si="662"/>
        <v>-6</v>
      </c>
      <c r="AP2317" s="11">
        <f t="shared" si="663"/>
        <v>-0.97244732576985426</v>
      </c>
      <c r="AQ2317" s="91" t="s">
        <v>5335</v>
      </c>
      <c r="AR2317" s="89">
        <v>421</v>
      </c>
      <c r="AS2317" s="89">
        <v>517</v>
      </c>
      <c r="AT2317" s="10">
        <f t="shared" si="664"/>
        <v>-96</v>
      </c>
      <c r="AU2317" s="87">
        <f t="shared" si="665"/>
        <v>-18.568665377176018</v>
      </c>
      <c r="AV2317" s="19" t="s">
        <v>7347</v>
      </c>
    </row>
    <row r="2318" spans="3:48" ht="50.1" customHeight="1">
      <c r="C2318" s="5"/>
      <c r="D2318" s="64" t="s">
        <v>4554</v>
      </c>
      <c r="E2318" s="65" t="s">
        <v>5288</v>
      </c>
      <c r="F2318" s="67" t="s">
        <v>4555</v>
      </c>
      <c r="G2318" s="29">
        <v>2918</v>
      </c>
      <c r="H2318" s="13">
        <v>2909</v>
      </c>
      <c r="I2318" s="10">
        <f t="shared" si="648"/>
        <v>9</v>
      </c>
      <c r="J2318" s="87">
        <f t="shared" si="649"/>
        <v>0.30938466827088346</v>
      </c>
      <c r="K2318" s="29">
        <v>904</v>
      </c>
      <c r="L2318" s="13">
        <v>1085</v>
      </c>
      <c r="M2318" s="10">
        <f t="shared" si="650"/>
        <v>-181</v>
      </c>
      <c r="N2318" s="87">
        <f t="shared" si="651"/>
        <v>-16.682027649769584</v>
      </c>
      <c r="O2318" s="29">
        <v>185</v>
      </c>
      <c r="P2318" s="13">
        <v>186</v>
      </c>
      <c r="Q2318" s="10">
        <f t="shared" si="652"/>
        <v>-1</v>
      </c>
      <c r="R2318" s="87">
        <f t="shared" si="653"/>
        <v>-0.53763440860215062</v>
      </c>
      <c r="S2318" s="29">
        <v>1829</v>
      </c>
      <c r="T2318" s="13">
        <v>1637</v>
      </c>
      <c r="U2318" s="10">
        <f t="shared" si="654"/>
        <v>192</v>
      </c>
      <c r="V2318" s="87">
        <f t="shared" si="655"/>
        <v>11.728772144166157</v>
      </c>
      <c r="W2318" s="88" t="s">
        <v>5450</v>
      </c>
      <c r="X2318" s="89">
        <v>841</v>
      </c>
      <c r="Y2318" s="89">
        <v>706</v>
      </c>
      <c r="Z2318" s="10">
        <f t="shared" si="656"/>
        <v>135</v>
      </c>
      <c r="AA2318" s="87">
        <f t="shared" si="657"/>
        <v>19.121813031161473</v>
      </c>
      <c r="AB2318" s="90" t="s">
        <v>5454</v>
      </c>
      <c r="AC2318" s="89">
        <v>661</v>
      </c>
      <c r="AD2318" s="89">
        <v>623</v>
      </c>
      <c r="AE2318" s="10">
        <f t="shared" si="658"/>
        <v>38</v>
      </c>
      <c r="AF2318" s="11">
        <f t="shared" si="659"/>
        <v>6.0995184590690208</v>
      </c>
      <c r="AG2318" s="91" t="s">
        <v>5335</v>
      </c>
      <c r="AH2318" s="89">
        <v>233</v>
      </c>
      <c r="AI2318" s="89">
        <v>232</v>
      </c>
      <c r="AJ2318" s="10">
        <f t="shared" si="660"/>
        <v>1</v>
      </c>
      <c r="AK2318" s="87">
        <f t="shared" si="661"/>
        <v>0.43103448275862066</v>
      </c>
      <c r="AL2318" s="90" t="s">
        <v>10611</v>
      </c>
      <c r="AM2318" s="89">
        <v>32</v>
      </c>
      <c r="AN2318" s="89">
        <v>22</v>
      </c>
      <c r="AO2318" s="10">
        <f t="shared" si="662"/>
        <v>10</v>
      </c>
      <c r="AP2318" s="11">
        <f t="shared" si="663"/>
        <v>45.454545454545453</v>
      </c>
      <c r="AQ2318" s="91" t="s">
        <v>5404</v>
      </c>
      <c r="AR2318" s="89">
        <v>27</v>
      </c>
      <c r="AS2318" s="89">
        <v>25</v>
      </c>
      <c r="AT2318" s="10">
        <f t="shared" si="664"/>
        <v>2</v>
      </c>
      <c r="AU2318" s="87">
        <f t="shared" si="665"/>
        <v>8</v>
      </c>
      <c r="AV2318" s="19" t="s">
        <v>10612</v>
      </c>
    </row>
    <row r="2319" spans="3:48" ht="50.1" customHeight="1">
      <c r="C2319" s="5"/>
      <c r="D2319" s="64" t="s">
        <v>4556</v>
      </c>
      <c r="E2319" s="65" t="s">
        <v>5288</v>
      </c>
      <c r="F2319" s="67" t="s">
        <v>4557</v>
      </c>
      <c r="G2319" s="29">
        <v>17445</v>
      </c>
      <c r="H2319" s="13">
        <v>17185</v>
      </c>
      <c r="I2319" s="10">
        <f t="shared" si="648"/>
        <v>260</v>
      </c>
      <c r="J2319" s="87">
        <f t="shared" si="649"/>
        <v>1.5129473377945883</v>
      </c>
      <c r="K2319" s="29">
        <v>1754</v>
      </c>
      <c r="L2319" s="13">
        <v>1419</v>
      </c>
      <c r="M2319" s="10">
        <f t="shared" si="650"/>
        <v>335</v>
      </c>
      <c r="N2319" s="87">
        <f t="shared" si="651"/>
        <v>23.608174770965469</v>
      </c>
      <c r="O2319" s="29">
        <v>2178</v>
      </c>
      <c r="P2319" s="13">
        <v>2389</v>
      </c>
      <c r="Q2319" s="10">
        <f t="shared" si="652"/>
        <v>-211</v>
      </c>
      <c r="R2319" s="87">
        <f t="shared" si="653"/>
        <v>-8.8321473419840935</v>
      </c>
      <c r="S2319" s="29">
        <v>13513</v>
      </c>
      <c r="T2319" s="13">
        <v>13376</v>
      </c>
      <c r="U2319" s="10">
        <f t="shared" si="654"/>
        <v>137</v>
      </c>
      <c r="V2319" s="87">
        <f t="shared" si="655"/>
        <v>1.0242224880382775</v>
      </c>
      <c r="W2319" s="88" t="s">
        <v>10613</v>
      </c>
      <c r="X2319" s="89">
        <v>7275</v>
      </c>
      <c r="Y2319" s="89">
        <v>7343</v>
      </c>
      <c r="Z2319" s="10">
        <f t="shared" si="656"/>
        <v>-68</v>
      </c>
      <c r="AA2319" s="87">
        <f t="shared" si="657"/>
        <v>-0.92605202233419592</v>
      </c>
      <c r="AB2319" s="90" t="s">
        <v>5628</v>
      </c>
      <c r="AC2319" s="89">
        <v>2500</v>
      </c>
      <c r="AD2319" s="89">
        <v>2500</v>
      </c>
      <c r="AE2319" s="10">
        <f t="shared" si="658"/>
        <v>0</v>
      </c>
      <c r="AF2319" s="11">
        <f t="shared" si="659"/>
        <v>0</v>
      </c>
      <c r="AG2319" s="91" t="s">
        <v>5339</v>
      </c>
      <c r="AH2319" s="89">
        <v>2010</v>
      </c>
      <c r="AI2319" s="89">
        <v>2029</v>
      </c>
      <c r="AJ2319" s="10">
        <f t="shared" si="660"/>
        <v>-19</v>
      </c>
      <c r="AK2319" s="87">
        <f t="shared" si="661"/>
        <v>-0.93642188270083793</v>
      </c>
      <c r="AL2319" s="90" t="s">
        <v>5335</v>
      </c>
      <c r="AM2319" s="89">
        <v>530</v>
      </c>
      <c r="AN2319" s="89">
        <v>530</v>
      </c>
      <c r="AO2319" s="10">
        <f t="shared" si="662"/>
        <v>0</v>
      </c>
      <c r="AP2319" s="11">
        <f t="shared" si="663"/>
        <v>0</v>
      </c>
      <c r="AQ2319" s="91" t="s">
        <v>5607</v>
      </c>
      <c r="AR2319" s="89">
        <v>377</v>
      </c>
      <c r="AS2319" s="89">
        <v>376</v>
      </c>
      <c r="AT2319" s="10">
        <f t="shared" si="664"/>
        <v>1</v>
      </c>
      <c r="AU2319" s="87">
        <f t="shared" si="665"/>
        <v>0.26595744680851063</v>
      </c>
      <c r="AV2319" s="19" t="s">
        <v>7348</v>
      </c>
    </row>
    <row r="2320" spans="3:48" ht="50.1" customHeight="1">
      <c r="C2320" s="5"/>
      <c r="D2320" s="64" t="s">
        <v>4558</v>
      </c>
      <c r="E2320" s="65" t="s">
        <v>5288</v>
      </c>
      <c r="F2320" s="67" t="s">
        <v>4559</v>
      </c>
      <c r="G2320" s="29">
        <v>8953</v>
      </c>
      <c r="H2320" s="13">
        <v>8447</v>
      </c>
      <c r="I2320" s="10">
        <f t="shared" si="648"/>
        <v>506</v>
      </c>
      <c r="J2320" s="87">
        <f t="shared" si="649"/>
        <v>5.9902924115070446</v>
      </c>
      <c r="K2320" s="29">
        <v>3268</v>
      </c>
      <c r="L2320" s="13">
        <v>3172</v>
      </c>
      <c r="M2320" s="10">
        <f t="shared" si="650"/>
        <v>96</v>
      </c>
      <c r="N2320" s="87">
        <f t="shared" si="651"/>
        <v>3.0264817150063053</v>
      </c>
      <c r="O2320" s="29">
        <v>1155</v>
      </c>
      <c r="P2320" s="13">
        <v>1113</v>
      </c>
      <c r="Q2320" s="10">
        <f t="shared" si="652"/>
        <v>42</v>
      </c>
      <c r="R2320" s="87">
        <f t="shared" si="653"/>
        <v>3.7735849056603774</v>
      </c>
      <c r="S2320" s="29">
        <v>4530</v>
      </c>
      <c r="T2320" s="13">
        <v>4161</v>
      </c>
      <c r="U2320" s="10">
        <f t="shared" si="654"/>
        <v>369</v>
      </c>
      <c r="V2320" s="87">
        <f t="shared" si="655"/>
        <v>8.8680605623648159</v>
      </c>
      <c r="W2320" s="88" t="s">
        <v>5905</v>
      </c>
      <c r="X2320" s="89">
        <v>1575</v>
      </c>
      <c r="Y2320" s="89">
        <v>1598</v>
      </c>
      <c r="Z2320" s="10">
        <f t="shared" si="656"/>
        <v>-23</v>
      </c>
      <c r="AA2320" s="87">
        <f t="shared" si="657"/>
        <v>-1.4392991239048811</v>
      </c>
      <c r="AB2320" s="90" t="s">
        <v>5628</v>
      </c>
      <c r="AC2320" s="89">
        <v>1380</v>
      </c>
      <c r="AD2320" s="89">
        <v>1385</v>
      </c>
      <c r="AE2320" s="10">
        <f t="shared" si="658"/>
        <v>-5</v>
      </c>
      <c r="AF2320" s="11">
        <f t="shared" si="659"/>
        <v>-0.36101083032490977</v>
      </c>
      <c r="AG2320" s="91" t="s">
        <v>5454</v>
      </c>
      <c r="AH2320" s="89">
        <v>420</v>
      </c>
      <c r="AI2320" s="89">
        <v>239</v>
      </c>
      <c r="AJ2320" s="10">
        <f t="shared" si="660"/>
        <v>181</v>
      </c>
      <c r="AK2320" s="87">
        <f t="shared" si="661"/>
        <v>75.73221757322176</v>
      </c>
      <c r="AL2320" s="90" t="s">
        <v>5839</v>
      </c>
      <c r="AM2320" s="89">
        <v>418</v>
      </c>
      <c r="AN2320" s="89">
        <v>417</v>
      </c>
      <c r="AO2320" s="10">
        <f t="shared" si="662"/>
        <v>1</v>
      </c>
      <c r="AP2320" s="11">
        <f t="shared" si="663"/>
        <v>0.23980815347721821</v>
      </c>
      <c r="AQ2320" s="91" t="s">
        <v>5335</v>
      </c>
      <c r="AR2320" s="89">
        <v>214</v>
      </c>
      <c r="AS2320" s="89">
        <v>214</v>
      </c>
      <c r="AT2320" s="10">
        <f t="shared" si="664"/>
        <v>0</v>
      </c>
      <c r="AU2320" s="87">
        <f t="shared" si="665"/>
        <v>0</v>
      </c>
      <c r="AV2320" s="19" t="s">
        <v>7347</v>
      </c>
    </row>
    <row r="2321" spans="1:50" ht="50.1" customHeight="1">
      <c r="C2321" s="5"/>
      <c r="D2321" s="64" t="s">
        <v>4560</v>
      </c>
      <c r="E2321" s="65" t="s">
        <v>5288</v>
      </c>
      <c r="F2321" s="67" t="s">
        <v>4561</v>
      </c>
      <c r="G2321" s="29">
        <v>6808</v>
      </c>
      <c r="H2321" s="13">
        <v>6384</v>
      </c>
      <c r="I2321" s="10">
        <f t="shared" si="648"/>
        <v>424</v>
      </c>
      <c r="J2321" s="87">
        <f t="shared" si="649"/>
        <v>6.6416040100250626</v>
      </c>
      <c r="K2321" s="29">
        <v>1926</v>
      </c>
      <c r="L2321" s="13">
        <v>2311</v>
      </c>
      <c r="M2321" s="10">
        <f t="shared" si="650"/>
        <v>-385</v>
      </c>
      <c r="N2321" s="87">
        <f t="shared" si="651"/>
        <v>-16.65945478147988</v>
      </c>
      <c r="O2321" s="29">
        <v>485</v>
      </c>
      <c r="P2321" s="13">
        <v>485</v>
      </c>
      <c r="Q2321" s="10">
        <f t="shared" si="652"/>
        <v>0</v>
      </c>
      <c r="R2321" s="87">
        <f t="shared" si="653"/>
        <v>0</v>
      </c>
      <c r="S2321" s="29">
        <v>4396</v>
      </c>
      <c r="T2321" s="13">
        <v>3588</v>
      </c>
      <c r="U2321" s="10">
        <f t="shared" si="654"/>
        <v>808</v>
      </c>
      <c r="V2321" s="87">
        <f t="shared" si="655"/>
        <v>22.519509476031217</v>
      </c>
      <c r="W2321" s="88" t="s">
        <v>10614</v>
      </c>
      <c r="X2321" s="89">
        <v>1839</v>
      </c>
      <c r="Y2321" s="89">
        <v>1665</v>
      </c>
      <c r="Z2321" s="10">
        <f t="shared" si="656"/>
        <v>174</v>
      </c>
      <c r="AA2321" s="87">
        <f t="shared" si="657"/>
        <v>10.45045045045045</v>
      </c>
      <c r="AB2321" s="90" t="s">
        <v>10615</v>
      </c>
      <c r="AC2321" s="89">
        <v>1344</v>
      </c>
      <c r="AD2321" s="89">
        <v>597</v>
      </c>
      <c r="AE2321" s="10">
        <f t="shared" si="658"/>
        <v>747</v>
      </c>
      <c r="AF2321" s="11">
        <f t="shared" si="659"/>
        <v>125.12562814070351</v>
      </c>
      <c r="AG2321" s="91" t="s">
        <v>10616</v>
      </c>
      <c r="AH2321" s="89">
        <v>519</v>
      </c>
      <c r="AI2321" s="89">
        <v>519</v>
      </c>
      <c r="AJ2321" s="10">
        <f t="shared" si="660"/>
        <v>0</v>
      </c>
      <c r="AK2321" s="87">
        <f t="shared" si="661"/>
        <v>0</v>
      </c>
      <c r="AL2321" s="90" t="s">
        <v>10617</v>
      </c>
      <c r="AM2321" s="89">
        <v>375</v>
      </c>
      <c r="AN2321" s="89">
        <v>524</v>
      </c>
      <c r="AO2321" s="10">
        <f t="shared" si="662"/>
        <v>-149</v>
      </c>
      <c r="AP2321" s="11">
        <f t="shared" si="663"/>
        <v>-28.435114503816795</v>
      </c>
      <c r="AQ2321" s="91" t="s">
        <v>10618</v>
      </c>
      <c r="AR2321" s="89">
        <v>214</v>
      </c>
      <c r="AS2321" s="89">
        <v>184</v>
      </c>
      <c r="AT2321" s="10">
        <f t="shared" si="664"/>
        <v>30</v>
      </c>
      <c r="AU2321" s="87">
        <f t="shared" si="665"/>
        <v>16.304347826086957</v>
      </c>
      <c r="AV2321" s="19" t="s">
        <v>7349</v>
      </c>
    </row>
    <row r="2322" spans="1:50" ht="50.1" customHeight="1">
      <c r="A2322" s="34"/>
      <c r="C2322" s="5"/>
      <c r="D2322" s="64" t="s">
        <v>4562</v>
      </c>
      <c r="E2322" s="65" t="s">
        <v>5288</v>
      </c>
      <c r="F2322" s="67" t="s">
        <v>4563</v>
      </c>
      <c r="G2322" s="29">
        <v>7969</v>
      </c>
      <c r="H2322" s="13">
        <v>9363</v>
      </c>
      <c r="I2322" s="10">
        <f t="shared" si="648"/>
        <v>-1394</v>
      </c>
      <c r="J2322" s="87">
        <f t="shared" si="649"/>
        <v>-14.888390473138951</v>
      </c>
      <c r="K2322" s="29">
        <v>2293</v>
      </c>
      <c r="L2322" s="13">
        <v>2365</v>
      </c>
      <c r="M2322" s="10">
        <f t="shared" si="650"/>
        <v>-72</v>
      </c>
      <c r="N2322" s="87">
        <f t="shared" si="651"/>
        <v>-3.044397463002114</v>
      </c>
      <c r="O2322" s="29">
        <v>1126</v>
      </c>
      <c r="P2322" s="13">
        <v>1122</v>
      </c>
      <c r="Q2322" s="10">
        <f t="shared" si="652"/>
        <v>4</v>
      </c>
      <c r="R2322" s="87">
        <f t="shared" si="653"/>
        <v>0.35650623885918004</v>
      </c>
      <c r="S2322" s="29">
        <v>4550</v>
      </c>
      <c r="T2322" s="13">
        <v>5875</v>
      </c>
      <c r="U2322" s="10">
        <f t="shared" si="654"/>
        <v>-1325</v>
      </c>
      <c r="V2322" s="87">
        <f t="shared" si="655"/>
        <v>-22.553191489361701</v>
      </c>
      <c r="W2322" s="88" t="s">
        <v>10619</v>
      </c>
      <c r="X2322" s="89">
        <v>1421</v>
      </c>
      <c r="Y2322" s="89">
        <v>1246</v>
      </c>
      <c r="Z2322" s="10">
        <f t="shared" si="656"/>
        <v>175</v>
      </c>
      <c r="AA2322" s="87">
        <f t="shared" si="657"/>
        <v>14.04494382022472</v>
      </c>
      <c r="AB2322" s="90" t="s">
        <v>5628</v>
      </c>
      <c r="AC2322" s="89">
        <v>1174</v>
      </c>
      <c r="AD2322" s="89">
        <v>1170</v>
      </c>
      <c r="AE2322" s="10">
        <f t="shared" si="658"/>
        <v>4</v>
      </c>
      <c r="AF2322" s="11">
        <f t="shared" si="659"/>
        <v>0.34188034188034189</v>
      </c>
      <c r="AG2322" s="91" t="s">
        <v>5905</v>
      </c>
      <c r="AH2322" s="89">
        <v>888</v>
      </c>
      <c r="AI2322" s="89">
        <v>668</v>
      </c>
      <c r="AJ2322" s="10">
        <f t="shared" si="660"/>
        <v>220</v>
      </c>
      <c r="AK2322" s="87">
        <f t="shared" si="661"/>
        <v>32.934131736526943</v>
      </c>
      <c r="AL2322" s="90" t="s">
        <v>10620</v>
      </c>
      <c r="AM2322" s="89">
        <v>359</v>
      </c>
      <c r="AN2322" s="89">
        <v>348</v>
      </c>
      <c r="AO2322" s="10">
        <f t="shared" si="662"/>
        <v>11</v>
      </c>
      <c r="AP2322" s="11">
        <f t="shared" si="663"/>
        <v>3.1609195402298855</v>
      </c>
      <c r="AQ2322" s="91" t="s">
        <v>10621</v>
      </c>
      <c r="AR2322" s="89">
        <v>325</v>
      </c>
      <c r="AS2322" s="89">
        <v>324</v>
      </c>
      <c r="AT2322" s="10">
        <f t="shared" si="664"/>
        <v>1</v>
      </c>
      <c r="AU2322" s="87">
        <f t="shared" si="665"/>
        <v>0.30864197530864196</v>
      </c>
      <c r="AV2322" s="17" t="s">
        <v>7350</v>
      </c>
      <c r="AX2322"/>
    </row>
    <row r="2323" spans="1:50" ht="50.1" customHeight="1">
      <c r="C2323" s="5"/>
      <c r="D2323" s="64" t="s">
        <v>4564</v>
      </c>
      <c r="E2323" s="65" t="s">
        <v>5288</v>
      </c>
      <c r="F2323" s="67" t="s">
        <v>4565</v>
      </c>
      <c r="G2323" s="29">
        <v>2594</v>
      </c>
      <c r="H2323" s="13">
        <v>2307</v>
      </c>
      <c r="I2323" s="10">
        <f t="shared" si="648"/>
        <v>287</v>
      </c>
      <c r="J2323" s="87">
        <f t="shared" si="649"/>
        <v>12.440398786302557</v>
      </c>
      <c r="K2323" s="29">
        <v>386</v>
      </c>
      <c r="L2323" s="13">
        <v>438</v>
      </c>
      <c r="M2323" s="10">
        <f t="shared" si="650"/>
        <v>-52</v>
      </c>
      <c r="N2323" s="87">
        <f t="shared" si="651"/>
        <v>-11.87214611872146</v>
      </c>
      <c r="O2323" s="29">
        <v>1</v>
      </c>
      <c r="P2323" s="13">
        <v>1</v>
      </c>
      <c r="Q2323" s="10">
        <f t="shared" si="652"/>
        <v>0</v>
      </c>
      <c r="R2323" s="87">
        <f t="shared" si="653"/>
        <v>0</v>
      </c>
      <c r="S2323" s="29">
        <v>2208</v>
      </c>
      <c r="T2323" s="13">
        <v>1868</v>
      </c>
      <c r="U2323" s="10">
        <f t="shared" si="654"/>
        <v>340</v>
      </c>
      <c r="V2323" s="87">
        <f t="shared" si="655"/>
        <v>18.201284796573873</v>
      </c>
      <c r="W2323" s="88" t="s">
        <v>6025</v>
      </c>
      <c r="X2323" s="89">
        <v>1036</v>
      </c>
      <c r="Y2323" s="89">
        <v>684</v>
      </c>
      <c r="Z2323" s="10">
        <f t="shared" si="656"/>
        <v>352</v>
      </c>
      <c r="AA2323" s="87">
        <f t="shared" si="657"/>
        <v>51.461988304093566</v>
      </c>
      <c r="AB2323" s="90" t="s">
        <v>5339</v>
      </c>
      <c r="AC2323" s="89">
        <v>791</v>
      </c>
      <c r="AD2323" s="89">
        <v>809</v>
      </c>
      <c r="AE2323" s="10">
        <f t="shared" si="658"/>
        <v>-18</v>
      </c>
      <c r="AF2323" s="11">
        <f t="shared" si="659"/>
        <v>-2.2249690976514214</v>
      </c>
      <c r="AG2323" s="91" t="s">
        <v>5775</v>
      </c>
      <c r="AH2323" s="89">
        <v>220</v>
      </c>
      <c r="AI2323" s="89">
        <v>220</v>
      </c>
      <c r="AJ2323" s="10">
        <f t="shared" si="660"/>
        <v>0</v>
      </c>
      <c r="AK2323" s="87">
        <f t="shared" si="661"/>
        <v>0</v>
      </c>
      <c r="AL2323" s="90" t="s">
        <v>10622</v>
      </c>
      <c r="AM2323" s="89">
        <v>101</v>
      </c>
      <c r="AN2323" s="89">
        <v>101</v>
      </c>
      <c r="AO2323" s="10">
        <f t="shared" si="662"/>
        <v>0</v>
      </c>
      <c r="AP2323" s="11">
        <f t="shared" si="663"/>
        <v>0</v>
      </c>
      <c r="AQ2323" s="91" t="s">
        <v>6599</v>
      </c>
      <c r="AR2323" s="89">
        <v>40</v>
      </c>
      <c r="AS2323" s="89">
        <v>40</v>
      </c>
      <c r="AT2323" s="10">
        <f t="shared" si="664"/>
        <v>0</v>
      </c>
      <c r="AU2323" s="87">
        <f t="shared" si="665"/>
        <v>0</v>
      </c>
      <c r="AV2323" s="17" t="s">
        <v>7351</v>
      </c>
    </row>
    <row r="2324" spans="1:50" ht="50.1" customHeight="1">
      <c r="C2324" s="5"/>
      <c r="D2324" s="64" t="s">
        <v>4566</v>
      </c>
      <c r="E2324" s="65" t="s">
        <v>5288</v>
      </c>
      <c r="F2324" s="67" t="s">
        <v>4567</v>
      </c>
      <c r="G2324" s="29">
        <v>6249</v>
      </c>
      <c r="H2324" s="13">
        <v>5418</v>
      </c>
      <c r="I2324" s="10">
        <f t="shared" si="648"/>
        <v>831</v>
      </c>
      <c r="J2324" s="87">
        <f t="shared" si="649"/>
        <v>15.337763012181615</v>
      </c>
      <c r="K2324" s="29">
        <v>388</v>
      </c>
      <c r="L2324" s="13">
        <v>533</v>
      </c>
      <c r="M2324" s="10">
        <f t="shared" si="650"/>
        <v>-145</v>
      </c>
      <c r="N2324" s="87">
        <f t="shared" si="651"/>
        <v>-27.204502814258912</v>
      </c>
      <c r="O2324" s="29">
        <v>197</v>
      </c>
      <c r="P2324" s="13">
        <v>208</v>
      </c>
      <c r="Q2324" s="10">
        <f t="shared" si="652"/>
        <v>-11</v>
      </c>
      <c r="R2324" s="87">
        <f t="shared" si="653"/>
        <v>-5.2884615384615383</v>
      </c>
      <c r="S2324" s="29">
        <v>5664</v>
      </c>
      <c r="T2324" s="13">
        <v>4678</v>
      </c>
      <c r="U2324" s="10">
        <f t="shared" si="654"/>
        <v>986</v>
      </c>
      <c r="V2324" s="87">
        <f t="shared" si="655"/>
        <v>21.077383497221032</v>
      </c>
      <c r="W2324" s="88" t="s">
        <v>6555</v>
      </c>
      <c r="X2324" s="89">
        <v>5361</v>
      </c>
      <c r="Y2324" s="89">
        <v>4309</v>
      </c>
      <c r="Z2324" s="10">
        <f t="shared" si="656"/>
        <v>1052</v>
      </c>
      <c r="AA2324" s="87">
        <f t="shared" si="657"/>
        <v>24.414017173358086</v>
      </c>
      <c r="AB2324" s="90" t="s">
        <v>5339</v>
      </c>
      <c r="AC2324" s="89">
        <v>277</v>
      </c>
      <c r="AD2324" s="89">
        <v>344</v>
      </c>
      <c r="AE2324" s="10">
        <f t="shared" si="658"/>
        <v>-67</v>
      </c>
      <c r="AF2324" s="11">
        <f t="shared" si="659"/>
        <v>-19.476744186046513</v>
      </c>
      <c r="AG2324" s="91" t="s">
        <v>5335</v>
      </c>
      <c r="AH2324" s="89">
        <v>17</v>
      </c>
      <c r="AI2324" s="89">
        <v>17</v>
      </c>
      <c r="AJ2324" s="10">
        <f t="shared" si="660"/>
        <v>0</v>
      </c>
      <c r="AK2324" s="87">
        <f t="shared" si="661"/>
        <v>0</v>
      </c>
      <c r="AL2324" s="90" t="s">
        <v>5557</v>
      </c>
      <c r="AM2324" s="89">
        <v>4</v>
      </c>
      <c r="AN2324" s="89">
        <v>4</v>
      </c>
      <c r="AO2324" s="10">
        <f t="shared" si="662"/>
        <v>0</v>
      </c>
      <c r="AP2324" s="11">
        <f t="shared" si="663"/>
        <v>0</v>
      </c>
      <c r="AQ2324" s="91" t="s">
        <v>10623</v>
      </c>
      <c r="AR2324" s="89">
        <v>4</v>
      </c>
      <c r="AS2324" s="89">
        <v>4</v>
      </c>
      <c r="AT2324" s="10">
        <f t="shared" si="664"/>
        <v>0</v>
      </c>
      <c r="AU2324" s="87">
        <f t="shared" si="665"/>
        <v>0</v>
      </c>
      <c r="AV2324" s="21" t="s">
        <v>10624</v>
      </c>
    </row>
    <row r="2325" spans="1:50" ht="50.1" customHeight="1">
      <c r="C2325" s="5"/>
      <c r="D2325" s="64" t="s">
        <v>4568</v>
      </c>
      <c r="E2325" s="65" t="s">
        <v>5288</v>
      </c>
      <c r="F2325" s="67" t="s">
        <v>4569</v>
      </c>
      <c r="G2325" s="29">
        <v>12389</v>
      </c>
      <c r="H2325" s="13">
        <v>12978</v>
      </c>
      <c r="I2325" s="10">
        <f t="shared" si="648"/>
        <v>-589</v>
      </c>
      <c r="J2325" s="87">
        <f t="shared" si="649"/>
        <v>-4.538449684080752</v>
      </c>
      <c r="K2325" s="29">
        <v>1958</v>
      </c>
      <c r="L2325" s="13">
        <v>1499</v>
      </c>
      <c r="M2325" s="10">
        <f t="shared" si="650"/>
        <v>459</v>
      </c>
      <c r="N2325" s="87">
        <f t="shared" si="651"/>
        <v>30.620413609072717</v>
      </c>
      <c r="O2325" s="29">
        <v>2010</v>
      </c>
      <c r="P2325" s="13">
        <v>2139</v>
      </c>
      <c r="Q2325" s="10">
        <f t="shared" si="652"/>
        <v>-129</v>
      </c>
      <c r="R2325" s="87">
        <f t="shared" si="653"/>
        <v>-6.0308555399719497</v>
      </c>
      <c r="S2325" s="29">
        <v>8421</v>
      </c>
      <c r="T2325" s="13">
        <v>9341</v>
      </c>
      <c r="U2325" s="10">
        <f t="shared" si="654"/>
        <v>-920</v>
      </c>
      <c r="V2325" s="87">
        <f t="shared" si="655"/>
        <v>-9.8490525639653139</v>
      </c>
      <c r="W2325" s="88" t="s">
        <v>5562</v>
      </c>
      <c r="X2325" s="89">
        <v>5438</v>
      </c>
      <c r="Y2325" s="89">
        <v>6118</v>
      </c>
      <c r="Z2325" s="10">
        <f t="shared" si="656"/>
        <v>-680</v>
      </c>
      <c r="AA2325" s="87">
        <f t="shared" si="657"/>
        <v>-11.114743380189603</v>
      </c>
      <c r="AB2325" s="90" t="s">
        <v>5628</v>
      </c>
      <c r="AC2325" s="89">
        <v>1746</v>
      </c>
      <c r="AD2325" s="89">
        <v>1822</v>
      </c>
      <c r="AE2325" s="10">
        <f t="shared" si="658"/>
        <v>-76</v>
      </c>
      <c r="AF2325" s="11">
        <f t="shared" si="659"/>
        <v>-4.1712403951701429</v>
      </c>
      <c r="AG2325" s="91" t="s">
        <v>5335</v>
      </c>
      <c r="AH2325" s="89">
        <v>493</v>
      </c>
      <c r="AI2325" s="89">
        <v>493</v>
      </c>
      <c r="AJ2325" s="10">
        <f t="shared" si="660"/>
        <v>0</v>
      </c>
      <c r="AK2325" s="87">
        <f t="shared" si="661"/>
        <v>0</v>
      </c>
      <c r="AL2325" s="90" t="s">
        <v>10625</v>
      </c>
      <c r="AM2325" s="89">
        <v>183</v>
      </c>
      <c r="AN2325" s="89">
        <v>245</v>
      </c>
      <c r="AO2325" s="10">
        <f t="shared" si="662"/>
        <v>-62</v>
      </c>
      <c r="AP2325" s="11">
        <f t="shared" si="663"/>
        <v>-25.30612244897959</v>
      </c>
      <c r="AQ2325" s="91" t="s">
        <v>10626</v>
      </c>
      <c r="AR2325" s="89">
        <v>147</v>
      </c>
      <c r="AS2325" s="89">
        <v>170</v>
      </c>
      <c r="AT2325" s="10">
        <f t="shared" si="664"/>
        <v>-23</v>
      </c>
      <c r="AU2325" s="87">
        <f t="shared" si="665"/>
        <v>-13.529411764705882</v>
      </c>
      <c r="AV2325" s="21" t="s">
        <v>7352</v>
      </c>
    </row>
    <row r="2326" spans="1:50" ht="50.1" customHeight="1">
      <c r="C2326" s="5"/>
      <c r="D2326" s="64" t="s">
        <v>4570</v>
      </c>
      <c r="E2326" s="65" t="s">
        <v>5288</v>
      </c>
      <c r="F2326" s="67" t="s">
        <v>4571</v>
      </c>
      <c r="G2326" s="29">
        <v>15909</v>
      </c>
      <c r="H2326" s="13">
        <v>14261</v>
      </c>
      <c r="I2326" s="10">
        <f t="shared" si="648"/>
        <v>1648</v>
      </c>
      <c r="J2326" s="87">
        <f t="shared" si="649"/>
        <v>11.555991865928055</v>
      </c>
      <c r="K2326" s="29">
        <v>4050</v>
      </c>
      <c r="L2326" s="13">
        <v>3732</v>
      </c>
      <c r="M2326" s="10">
        <f t="shared" si="650"/>
        <v>318</v>
      </c>
      <c r="N2326" s="87">
        <f t="shared" si="651"/>
        <v>8.520900321543408</v>
      </c>
      <c r="O2326" s="29">
        <v>7</v>
      </c>
      <c r="P2326" s="13">
        <v>7</v>
      </c>
      <c r="Q2326" s="10">
        <f t="shared" si="652"/>
        <v>0</v>
      </c>
      <c r="R2326" s="87">
        <f t="shared" si="653"/>
        <v>0</v>
      </c>
      <c r="S2326" s="29">
        <v>11851</v>
      </c>
      <c r="T2326" s="13">
        <v>10521</v>
      </c>
      <c r="U2326" s="10">
        <f t="shared" si="654"/>
        <v>1330</v>
      </c>
      <c r="V2326" s="87">
        <f t="shared" si="655"/>
        <v>12.641383898868931</v>
      </c>
      <c r="W2326" s="88" t="s">
        <v>5339</v>
      </c>
      <c r="X2326" s="89">
        <v>3572</v>
      </c>
      <c r="Y2326" s="89">
        <v>2931</v>
      </c>
      <c r="Z2326" s="10">
        <f t="shared" si="656"/>
        <v>641</v>
      </c>
      <c r="AA2326" s="87">
        <f t="shared" si="657"/>
        <v>21.869669054930057</v>
      </c>
      <c r="AB2326" s="90" t="s">
        <v>5905</v>
      </c>
      <c r="AC2326" s="89">
        <v>3474</v>
      </c>
      <c r="AD2326" s="89">
        <v>2661</v>
      </c>
      <c r="AE2326" s="10">
        <f t="shared" si="658"/>
        <v>813</v>
      </c>
      <c r="AF2326" s="11">
        <f t="shared" si="659"/>
        <v>30.552423900789176</v>
      </c>
      <c r="AG2326" s="91" t="s">
        <v>5809</v>
      </c>
      <c r="AH2326" s="89">
        <v>2898</v>
      </c>
      <c r="AI2326" s="89">
        <v>2319</v>
      </c>
      <c r="AJ2326" s="10">
        <f t="shared" si="660"/>
        <v>579</v>
      </c>
      <c r="AK2326" s="87">
        <f t="shared" si="661"/>
        <v>24.967658473479947</v>
      </c>
      <c r="AL2326" s="90" t="s">
        <v>5764</v>
      </c>
      <c r="AM2326" s="89">
        <v>738</v>
      </c>
      <c r="AN2326" s="89">
        <v>731</v>
      </c>
      <c r="AO2326" s="10">
        <f t="shared" si="662"/>
        <v>7</v>
      </c>
      <c r="AP2326" s="11">
        <f t="shared" si="663"/>
        <v>0.95759233926128595</v>
      </c>
      <c r="AQ2326" s="91" t="s">
        <v>5389</v>
      </c>
      <c r="AR2326" s="89">
        <v>438</v>
      </c>
      <c r="AS2326" s="89">
        <v>443</v>
      </c>
      <c r="AT2326" s="10">
        <f t="shared" si="664"/>
        <v>-5</v>
      </c>
      <c r="AU2326" s="87">
        <f t="shared" si="665"/>
        <v>-1.1286681715575622</v>
      </c>
      <c r="AV2326" s="19" t="s">
        <v>7353</v>
      </c>
    </row>
    <row r="2327" spans="1:50" ht="50.1" customHeight="1">
      <c r="C2327" s="5"/>
      <c r="D2327" s="64" t="s">
        <v>4572</v>
      </c>
      <c r="E2327" s="65" t="s">
        <v>5288</v>
      </c>
      <c r="F2327" s="67" t="s">
        <v>4573</v>
      </c>
      <c r="G2327" s="29">
        <v>7488</v>
      </c>
      <c r="H2327" s="13">
        <v>6981</v>
      </c>
      <c r="I2327" s="10">
        <f t="shared" si="648"/>
        <v>507</v>
      </c>
      <c r="J2327" s="87">
        <f t="shared" si="649"/>
        <v>7.2625698324022352</v>
      </c>
      <c r="K2327" s="29">
        <v>2222</v>
      </c>
      <c r="L2327" s="13">
        <v>2326</v>
      </c>
      <c r="M2327" s="10">
        <f t="shared" si="650"/>
        <v>-104</v>
      </c>
      <c r="N2327" s="87">
        <f t="shared" si="651"/>
        <v>-4.4711951848667244</v>
      </c>
      <c r="O2327" s="29">
        <v>141</v>
      </c>
      <c r="P2327" s="13">
        <v>140</v>
      </c>
      <c r="Q2327" s="10">
        <f t="shared" si="652"/>
        <v>1</v>
      </c>
      <c r="R2327" s="87">
        <f t="shared" si="653"/>
        <v>0.7142857142857143</v>
      </c>
      <c r="S2327" s="29">
        <v>5125</v>
      </c>
      <c r="T2327" s="13">
        <v>4514</v>
      </c>
      <c r="U2327" s="10">
        <f t="shared" si="654"/>
        <v>611</v>
      </c>
      <c r="V2327" s="87">
        <f t="shared" si="655"/>
        <v>13.535666814355338</v>
      </c>
      <c r="W2327" s="88" t="s">
        <v>10627</v>
      </c>
      <c r="X2327" s="89">
        <v>1758</v>
      </c>
      <c r="Y2327" s="89">
        <v>1338</v>
      </c>
      <c r="Z2327" s="10">
        <f t="shared" si="656"/>
        <v>420</v>
      </c>
      <c r="AA2327" s="87">
        <f t="shared" si="657"/>
        <v>31.390134529147986</v>
      </c>
      <c r="AB2327" s="90" t="s">
        <v>5628</v>
      </c>
      <c r="AC2327" s="89">
        <v>1214</v>
      </c>
      <c r="AD2327" s="89">
        <v>1005</v>
      </c>
      <c r="AE2327" s="10">
        <f t="shared" si="658"/>
        <v>209</v>
      </c>
      <c r="AF2327" s="11">
        <f t="shared" si="659"/>
        <v>20.796019900497512</v>
      </c>
      <c r="AG2327" s="91" t="s">
        <v>10628</v>
      </c>
      <c r="AH2327" s="89">
        <v>557</v>
      </c>
      <c r="AI2327" s="89">
        <v>573</v>
      </c>
      <c r="AJ2327" s="10">
        <f t="shared" si="660"/>
        <v>-16</v>
      </c>
      <c r="AK2327" s="87">
        <f t="shared" si="661"/>
        <v>-2.7923211169284468</v>
      </c>
      <c r="AL2327" s="90" t="s">
        <v>5342</v>
      </c>
      <c r="AM2327" s="89">
        <v>346</v>
      </c>
      <c r="AN2327" s="89">
        <v>346</v>
      </c>
      <c r="AO2327" s="10">
        <f t="shared" si="662"/>
        <v>0</v>
      </c>
      <c r="AP2327" s="11">
        <f t="shared" si="663"/>
        <v>0</v>
      </c>
      <c r="AQ2327" s="91" t="s">
        <v>7630</v>
      </c>
      <c r="AR2327" s="89">
        <v>327</v>
      </c>
      <c r="AS2327" s="89">
        <v>326</v>
      </c>
      <c r="AT2327" s="10">
        <f t="shared" si="664"/>
        <v>1</v>
      </c>
      <c r="AU2327" s="87">
        <f t="shared" si="665"/>
        <v>0.30674846625766872</v>
      </c>
      <c r="AV2327" s="19" t="s">
        <v>7354</v>
      </c>
    </row>
    <row r="2328" spans="1:50" ht="50.1" customHeight="1">
      <c r="C2328" s="5"/>
      <c r="D2328" s="64" t="s">
        <v>4574</v>
      </c>
      <c r="E2328" s="65" t="s">
        <v>5288</v>
      </c>
      <c r="F2328" s="67" t="s">
        <v>4575</v>
      </c>
      <c r="G2328" s="29">
        <v>3925</v>
      </c>
      <c r="H2328" s="13">
        <v>3631</v>
      </c>
      <c r="I2328" s="10">
        <f t="shared" si="648"/>
        <v>294</v>
      </c>
      <c r="J2328" s="87">
        <f t="shared" si="649"/>
        <v>8.0969429909115949</v>
      </c>
      <c r="K2328" s="29">
        <v>1064</v>
      </c>
      <c r="L2328" s="13">
        <v>1064</v>
      </c>
      <c r="M2328" s="10">
        <f t="shared" si="650"/>
        <v>0</v>
      </c>
      <c r="N2328" s="87">
        <f t="shared" si="651"/>
        <v>0</v>
      </c>
      <c r="O2328" s="29">
        <v>324</v>
      </c>
      <c r="P2328" s="13">
        <v>351</v>
      </c>
      <c r="Q2328" s="10">
        <f t="shared" si="652"/>
        <v>-27</v>
      </c>
      <c r="R2328" s="87">
        <f t="shared" si="653"/>
        <v>-7.6923076923076925</v>
      </c>
      <c r="S2328" s="29">
        <v>2537</v>
      </c>
      <c r="T2328" s="13">
        <v>2217</v>
      </c>
      <c r="U2328" s="10">
        <f t="shared" si="654"/>
        <v>320</v>
      </c>
      <c r="V2328" s="87">
        <f t="shared" si="655"/>
        <v>14.433919711321606</v>
      </c>
      <c r="W2328" s="88" t="s">
        <v>5905</v>
      </c>
      <c r="X2328" s="89">
        <v>1603</v>
      </c>
      <c r="Y2328" s="89">
        <v>1384</v>
      </c>
      <c r="Z2328" s="10">
        <f t="shared" si="656"/>
        <v>219</v>
      </c>
      <c r="AA2328" s="87">
        <f t="shared" si="657"/>
        <v>15.823699421965317</v>
      </c>
      <c r="AB2328" s="90" t="s">
        <v>10629</v>
      </c>
      <c r="AC2328" s="89">
        <v>259</v>
      </c>
      <c r="AD2328" s="89">
        <v>169</v>
      </c>
      <c r="AE2328" s="10">
        <f t="shared" si="658"/>
        <v>90</v>
      </c>
      <c r="AF2328" s="11">
        <f t="shared" si="659"/>
        <v>53.254437869822489</v>
      </c>
      <c r="AG2328" s="91" t="s">
        <v>10630</v>
      </c>
      <c r="AH2328" s="89">
        <v>228</v>
      </c>
      <c r="AI2328" s="89">
        <v>232</v>
      </c>
      <c r="AJ2328" s="10">
        <f t="shared" si="660"/>
        <v>-4</v>
      </c>
      <c r="AK2328" s="87">
        <f t="shared" si="661"/>
        <v>-1.7241379310344827</v>
      </c>
      <c r="AL2328" s="90" t="s">
        <v>5335</v>
      </c>
      <c r="AM2328" s="89">
        <v>212</v>
      </c>
      <c r="AN2328" s="89">
        <v>211</v>
      </c>
      <c r="AO2328" s="10">
        <f t="shared" si="662"/>
        <v>1</v>
      </c>
      <c r="AP2328" s="11">
        <f t="shared" si="663"/>
        <v>0.47393364928909953</v>
      </c>
      <c r="AQ2328" s="91" t="s">
        <v>10631</v>
      </c>
      <c r="AR2328" s="89">
        <v>113</v>
      </c>
      <c r="AS2328" s="89">
        <v>115</v>
      </c>
      <c r="AT2328" s="10">
        <f t="shared" si="664"/>
        <v>-2</v>
      </c>
      <c r="AU2328" s="87">
        <f t="shared" si="665"/>
        <v>-1.7391304347826086</v>
      </c>
      <c r="AV2328" s="19" t="s">
        <v>10632</v>
      </c>
    </row>
    <row r="2329" spans="1:50" ht="50.1" customHeight="1">
      <c r="C2329" s="5"/>
      <c r="D2329" s="64" t="s">
        <v>4576</v>
      </c>
      <c r="E2329" s="65" t="s">
        <v>5288</v>
      </c>
      <c r="F2329" s="67" t="s">
        <v>4577</v>
      </c>
      <c r="G2329" s="29">
        <v>12002</v>
      </c>
      <c r="H2329" s="13">
        <v>11871</v>
      </c>
      <c r="I2329" s="10">
        <f t="shared" si="648"/>
        <v>131</v>
      </c>
      <c r="J2329" s="87">
        <f t="shared" si="649"/>
        <v>1.103529609973886</v>
      </c>
      <c r="K2329" s="29">
        <v>798</v>
      </c>
      <c r="L2329" s="13">
        <v>795</v>
      </c>
      <c r="M2329" s="10">
        <f t="shared" si="650"/>
        <v>3</v>
      </c>
      <c r="N2329" s="87">
        <f t="shared" si="651"/>
        <v>0.37735849056603776</v>
      </c>
      <c r="O2329" s="29">
        <v>902</v>
      </c>
      <c r="P2329" s="13">
        <v>921</v>
      </c>
      <c r="Q2329" s="10">
        <f t="shared" si="652"/>
        <v>-19</v>
      </c>
      <c r="R2329" s="87">
        <f t="shared" si="653"/>
        <v>-2.0629750271444083</v>
      </c>
      <c r="S2329" s="29">
        <v>10302</v>
      </c>
      <c r="T2329" s="13">
        <v>10156</v>
      </c>
      <c r="U2329" s="10">
        <f t="shared" si="654"/>
        <v>146</v>
      </c>
      <c r="V2329" s="87">
        <f t="shared" si="655"/>
        <v>1.4375738479716424</v>
      </c>
      <c r="W2329" s="88" t="s">
        <v>10633</v>
      </c>
      <c r="X2329" s="89">
        <v>8546</v>
      </c>
      <c r="Y2329" s="89">
        <v>8501</v>
      </c>
      <c r="Z2329" s="10">
        <f t="shared" si="656"/>
        <v>45</v>
      </c>
      <c r="AA2329" s="87">
        <f t="shared" si="657"/>
        <v>0.52934948829549466</v>
      </c>
      <c r="AB2329" s="90" t="s">
        <v>5426</v>
      </c>
      <c r="AC2329" s="89">
        <v>889</v>
      </c>
      <c r="AD2329" s="89">
        <v>902</v>
      </c>
      <c r="AE2329" s="10">
        <f t="shared" si="658"/>
        <v>-13</v>
      </c>
      <c r="AF2329" s="11">
        <f t="shared" si="659"/>
        <v>-1.4412416851441241</v>
      </c>
      <c r="AG2329" s="91" t="s">
        <v>10634</v>
      </c>
      <c r="AH2329" s="89">
        <v>558</v>
      </c>
      <c r="AI2329" s="89">
        <v>470</v>
      </c>
      <c r="AJ2329" s="10">
        <f t="shared" si="660"/>
        <v>88</v>
      </c>
      <c r="AK2329" s="87">
        <f t="shared" si="661"/>
        <v>18.723404255319149</v>
      </c>
      <c r="AL2329" s="90" t="s">
        <v>10635</v>
      </c>
      <c r="AM2329" s="89">
        <v>188</v>
      </c>
      <c r="AN2329" s="89">
        <v>187</v>
      </c>
      <c r="AO2329" s="10">
        <f t="shared" si="662"/>
        <v>1</v>
      </c>
      <c r="AP2329" s="11">
        <f t="shared" si="663"/>
        <v>0.53475935828876997</v>
      </c>
      <c r="AQ2329" s="91" t="s">
        <v>10636</v>
      </c>
      <c r="AR2329" s="89">
        <v>88</v>
      </c>
      <c r="AS2329" s="89">
        <v>73</v>
      </c>
      <c r="AT2329" s="10">
        <f t="shared" si="664"/>
        <v>15</v>
      </c>
      <c r="AU2329" s="87">
        <f t="shared" si="665"/>
        <v>20.547945205479451</v>
      </c>
      <c r="AV2329" s="19" t="s">
        <v>10637</v>
      </c>
    </row>
    <row r="2330" spans="1:50" ht="50.1" customHeight="1">
      <c r="C2330" s="5"/>
      <c r="D2330" s="64" t="s">
        <v>4578</v>
      </c>
      <c r="E2330" s="65" t="s">
        <v>5288</v>
      </c>
      <c r="F2330" s="67" t="s">
        <v>4579</v>
      </c>
      <c r="G2330" s="29">
        <v>8359</v>
      </c>
      <c r="H2330" s="13">
        <v>8383</v>
      </c>
      <c r="I2330" s="10">
        <f t="shared" si="648"/>
        <v>-24</v>
      </c>
      <c r="J2330" s="87">
        <f t="shared" si="649"/>
        <v>-0.28629368960992485</v>
      </c>
      <c r="K2330" s="29">
        <v>2426</v>
      </c>
      <c r="L2330" s="13">
        <v>2190</v>
      </c>
      <c r="M2330" s="10">
        <f t="shared" si="650"/>
        <v>236</v>
      </c>
      <c r="N2330" s="87">
        <f t="shared" si="651"/>
        <v>10.776255707762557</v>
      </c>
      <c r="O2330" s="29">
        <v>1631</v>
      </c>
      <c r="P2330" s="13">
        <v>1705</v>
      </c>
      <c r="Q2330" s="10">
        <f t="shared" si="652"/>
        <v>-74</v>
      </c>
      <c r="R2330" s="87">
        <f t="shared" si="653"/>
        <v>-4.3401759530791795</v>
      </c>
      <c r="S2330" s="29">
        <v>4302</v>
      </c>
      <c r="T2330" s="13">
        <v>4487</v>
      </c>
      <c r="U2330" s="10">
        <f t="shared" si="654"/>
        <v>-185</v>
      </c>
      <c r="V2330" s="87">
        <f t="shared" si="655"/>
        <v>-4.1230220637396924</v>
      </c>
      <c r="W2330" s="88" t="s">
        <v>5423</v>
      </c>
      <c r="X2330" s="89">
        <v>1492</v>
      </c>
      <c r="Y2330" s="89">
        <v>1492</v>
      </c>
      <c r="Z2330" s="10">
        <f t="shared" si="656"/>
        <v>0</v>
      </c>
      <c r="AA2330" s="87">
        <f t="shared" si="657"/>
        <v>0</v>
      </c>
      <c r="AB2330" s="90" t="s">
        <v>5339</v>
      </c>
      <c r="AC2330" s="89">
        <v>1168</v>
      </c>
      <c r="AD2330" s="89">
        <v>1241</v>
      </c>
      <c r="AE2330" s="10">
        <f t="shared" si="658"/>
        <v>-73</v>
      </c>
      <c r="AF2330" s="11">
        <f t="shared" si="659"/>
        <v>-5.8823529411764701</v>
      </c>
      <c r="AG2330" s="91" t="s">
        <v>5368</v>
      </c>
      <c r="AH2330" s="89">
        <v>845</v>
      </c>
      <c r="AI2330" s="89">
        <v>815</v>
      </c>
      <c r="AJ2330" s="10">
        <f t="shared" si="660"/>
        <v>30</v>
      </c>
      <c r="AK2330" s="87">
        <f t="shared" si="661"/>
        <v>3.6809815950920246</v>
      </c>
      <c r="AL2330" s="90" t="s">
        <v>5335</v>
      </c>
      <c r="AM2330" s="89">
        <v>390</v>
      </c>
      <c r="AN2330" s="89">
        <v>499</v>
      </c>
      <c r="AO2330" s="10">
        <f t="shared" si="662"/>
        <v>-109</v>
      </c>
      <c r="AP2330" s="11">
        <f t="shared" si="663"/>
        <v>-21.8436873747495</v>
      </c>
      <c r="AQ2330" s="91" t="s">
        <v>8130</v>
      </c>
      <c r="AR2330" s="89">
        <v>294</v>
      </c>
      <c r="AS2330" s="89">
        <v>334</v>
      </c>
      <c r="AT2330" s="10">
        <f t="shared" si="664"/>
        <v>-40</v>
      </c>
      <c r="AU2330" s="87">
        <f t="shared" si="665"/>
        <v>-11.976047904191617</v>
      </c>
      <c r="AV2330" s="19" t="s">
        <v>7355</v>
      </c>
    </row>
    <row r="2331" spans="1:50" ht="50.1" customHeight="1">
      <c r="C2331" s="5"/>
      <c r="D2331" s="64" t="s">
        <v>4580</v>
      </c>
      <c r="E2331" s="65" t="s">
        <v>5288</v>
      </c>
      <c r="F2331" s="67" t="s">
        <v>4581</v>
      </c>
      <c r="G2331" s="29">
        <v>6840</v>
      </c>
      <c r="H2331" s="13">
        <v>6654</v>
      </c>
      <c r="I2331" s="10">
        <f t="shared" si="648"/>
        <v>186</v>
      </c>
      <c r="J2331" s="87">
        <f t="shared" si="649"/>
        <v>2.7953110910730388</v>
      </c>
      <c r="K2331" s="29">
        <v>1429</v>
      </c>
      <c r="L2331" s="13">
        <v>1418</v>
      </c>
      <c r="M2331" s="10">
        <f t="shared" si="650"/>
        <v>11</v>
      </c>
      <c r="N2331" s="87">
        <f t="shared" si="651"/>
        <v>0.7757404795486601</v>
      </c>
      <c r="O2331" s="29">
        <v>1526</v>
      </c>
      <c r="P2331" s="13">
        <v>1526</v>
      </c>
      <c r="Q2331" s="10">
        <f t="shared" si="652"/>
        <v>0</v>
      </c>
      <c r="R2331" s="87">
        <f t="shared" si="653"/>
        <v>0</v>
      </c>
      <c r="S2331" s="29">
        <v>3885</v>
      </c>
      <c r="T2331" s="13">
        <v>3711</v>
      </c>
      <c r="U2331" s="10">
        <f t="shared" si="654"/>
        <v>174</v>
      </c>
      <c r="V2331" s="87">
        <f t="shared" si="655"/>
        <v>4.6887631366208566</v>
      </c>
      <c r="W2331" s="88" t="s">
        <v>10638</v>
      </c>
      <c r="X2331" s="89">
        <v>1525</v>
      </c>
      <c r="Y2331" s="89">
        <v>1227</v>
      </c>
      <c r="Z2331" s="10">
        <f t="shared" si="656"/>
        <v>298</v>
      </c>
      <c r="AA2331" s="87">
        <f t="shared" si="657"/>
        <v>24.286878565607172</v>
      </c>
      <c r="AB2331" s="90" t="s">
        <v>5339</v>
      </c>
      <c r="AC2331" s="89">
        <v>832</v>
      </c>
      <c r="AD2331" s="89">
        <v>943</v>
      </c>
      <c r="AE2331" s="10">
        <f t="shared" si="658"/>
        <v>-111</v>
      </c>
      <c r="AF2331" s="11">
        <f t="shared" si="659"/>
        <v>-11.770943796394485</v>
      </c>
      <c r="AG2331" s="91" t="s">
        <v>10639</v>
      </c>
      <c r="AH2331" s="89">
        <v>575</v>
      </c>
      <c r="AI2331" s="89">
        <v>575</v>
      </c>
      <c r="AJ2331" s="10">
        <f t="shared" si="660"/>
        <v>0</v>
      </c>
      <c r="AK2331" s="87">
        <f t="shared" si="661"/>
        <v>0</v>
      </c>
      <c r="AL2331" s="90" t="s">
        <v>10640</v>
      </c>
      <c r="AM2331" s="89">
        <v>387</v>
      </c>
      <c r="AN2331" s="89">
        <v>421</v>
      </c>
      <c r="AO2331" s="10">
        <f t="shared" si="662"/>
        <v>-34</v>
      </c>
      <c r="AP2331" s="11">
        <f t="shared" si="663"/>
        <v>-8.0760095011876487</v>
      </c>
      <c r="AQ2331" s="91" t="s">
        <v>10641</v>
      </c>
      <c r="AR2331" s="89">
        <v>203</v>
      </c>
      <c r="AS2331" s="89">
        <v>183</v>
      </c>
      <c r="AT2331" s="10">
        <f t="shared" si="664"/>
        <v>20</v>
      </c>
      <c r="AU2331" s="87">
        <f t="shared" si="665"/>
        <v>10.928961748633879</v>
      </c>
      <c r="AV2331" s="19" t="s">
        <v>10642</v>
      </c>
    </row>
    <row r="2332" spans="1:50" ht="50.1" customHeight="1">
      <c r="C2332" s="5"/>
      <c r="D2332" s="64" t="s">
        <v>4582</v>
      </c>
      <c r="E2332" s="65" t="s">
        <v>5288</v>
      </c>
      <c r="F2332" s="67" t="s">
        <v>4583</v>
      </c>
      <c r="G2332" s="29">
        <v>191</v>
      </c>
      <c r="H2332" s="13">
        <v>194</v>
      </c>
      <c r="I2332" s="10">
        <f t="shared" si="648"/>
        <v>-3</v>
      </c>
      <c r="J2332" s="87">
        <f t="shared" si="649"/>
        <v>-1.5463917525773196</v>
      </c>
      <c r="K2332" s="29">
        <v>0</v>
      </c>
      <c r="L2332" s="13">
        <v>0</v>
      </c>
      <c r="M2332" s="10" t="str">
        <f t="shared" si="650"/>
        <v>-</v>
      </c>
      <c r="N2332" s="87" t="str">
        <f t="shared" si="651"/>
        <v>-</v>
      </c>
      <c r="O2332" s="29">
        <v>0</v>
      </c>
      <c r="P2332" s="13">
        <v>0</v>
      </c>
      <c r="Q2332" s="10" t="str">
        <f t="shared" si="652"/>
        <v>-</v>
      </c>
      <c r="R2332" s="87" t="str">
        <f t="shared" si="653"/>
        <v>-</v>
      </c>
      <c r="S2332" s="29">
        <v>191</v>
      </c>
      <c r="T2332" s="13">
        <v>194</v>
      </c>
      <c r="U2332" s="10">
        <f t="shared" si="654"/>
        <v>-3</v>
      </c>
      <c r="V2332" s="87">
        <f t="shared" si="655"/>
        <v>-1.5463917525773196</v>
      </c>
      <c r="W2332" s="88" t="s">
        <v>8663</v>
      </c>
      <c r="X2332" s="89">
        <v>190</v>
      </c>
      <c r="Y2332" s="89">
        <v>193</v>
      </c>
      <c r="Z2332" s="10">
        <f t="shared" si="656"/>
        <v>-3</v>
      </c>
      <c r="AA2332" s="87">
        <f t="shared" si="657"/>
        <v>-1.5544041450777202</v>
      </c>
      <c r="AB2332" s="90" t="s">
        <v>6465</v>
      </c>
      <c r="AC2332" s="89">
        <v>1</v>
      </c>
      <c r="AD2332" s="89">
        <v>1</v>
      </c>
      <c r="AE2332" s="10">
        <f t="shared" si="658"/>
        <v>0</v>
      </c>
      <c r="AF2332" s="11">
        <f t="shared" si="659"/>
        <v>0</v>
      </c>
      <c r="AG2332" s="91" t="s">
        <v>11071</v>
      </c>
      <c r="AH2332" s="89" t="s">
        <v>11071</v>
      </c>
      <c r="AI2332" s="89" t="s">
        <v>5344</v>
      </c>
      <c r="AJ2332" s="10" t="str">
        <f t="shared" si="660"/>
        <v>-</v>
      </c>
      <c r="AK2332" s="87" t="str">
        <f t="shared" si="661"/>
        <v>-</v>
      </c>
      <c r="AL2332" s="90" t="s">
        <v>11071</v>
      </c>
      <c r="AM2332" s="89" t="s">
        <v>11071</v>
      </c>
      <c r="AN2332" s="89" t="s">
        <v>5344</v>
      </c>
      <c r="AO2332" s="10" t="str">
        <f t="shared" si="662"/>
        <v>-</v>
      </c>
      <c r="AP2332" s="11" t="str">
        <f t="shared" si="663"/>
        <v>-</v>
      </c>
      <c r="AQ2332" s="91" t="s">
        <v>11071</v>
      </c>
      <c r="AR2332" s="89" t="s">
        <v>5344</v>
      </c>
      <c r="AS2332" s="89" t="s">
        <v>5344</v>
      </c>
      <c r="AT2332" s="10" t="str">
        <f t="shared" si="664"/>
        <v>-</v>
      </c>
      <c r="AU2332" s="87" t="str">
        <f t="shared" si="665"/>
        <v>-</v>
      </c>
      <c r="AV2332" s="15"/>
    </row>
    <row r="2333" spans="1:50" ht="50.1" customHeight="1">
      <c r="C2333" s="5"/>
      <c r="D2333" s="64" t="s">
        <v>4584</v>
      </c>
      <c r="E2333" s="65" t="s">
        <v>5288</v>
      </c>
      <c r="F2333" s="67" t="s">
        <v>4585</v>
      </c>
      <c r="G2333" s="29">
        <v>170</v>
      </c>
      <c r="H2333" s="13">
        <v>159</v>
      </c>
      <c r="I2333" s="10">
        <f t="shared" si="648"/>
        <v>11</v>
      </c>
      <c r="J2333" s="87">
        <f t="shared" si="649"/>
        <v>6.9182389937106921</v>
      </c>
      <c r="K2333" s="29">
        <v>29</v>
      </c>
      <c r="L2333" s="13">
        <v>29</v>
      </c>
      <c r="M2333" s="10">
        <f t="shared" si="650"/>
        <v>0</v>
      </c>
      <c r="N2333" s="87">
        <f t="shared" si="651"/>
        <v>0</v>
      </c>
      <c r="O2333" s="29">
        <v>0</v>
      </c>
      <c r="P2333" s="13">
        <v>0</v>
      </c>
      <c r="Q2333" s="10" t="str">
        <f t="shared" si="652"/>
        <v>-</v>
      </c>
      <c r="R2333" s="87" t="str">
        <f t="shared" si="653"/>
        <v>-</v>
      </c>
      <c r="S2333" s="29">
        <v>141</v>
      </c>
      <c r="T2333" s="13">
        <v>131</v>
      </c>
      <c r="U2333" s="10">
        <f t="shared" si="654"/>
        <v>10</v>
      </c>
      <c r="V2333" s="87">
        <f t="shared" si="655"/>
        <v>7.6335877862595423</v>
      </c>
      <c r="W2333" s="88" t="s">
        <v>5937</v>
      </c>
      <c r="X2333" s="89">
        <v>141</v>
      </c>
      <c r="Y2333" s="89">
        <v>131</v>
      </c>
      <c r="Z2333" s="10">
        <f t="shared" si="656"/>
        <v>10</v>
      </c>
      <c r="AA2333" s="87">
        <f t="shared" si="657"/>
        <v>7.6335877862595423</v>
      </c>
      <c r="AB2333" s="90" t="s">
        <v>11071</v>
      </c>
      <c r="AC2333" s="89" t="s">
        <v>11071</v>
      </c>
      <c r="AD2333" s="89" t="s">
        <v>5344</v>
      </c>
      <c r="AE2333" s="10" t="str">
        <f t="shared" si="658"/>
        <v>-</v>
      </c>
      <c r="AF2333" s="11" t="str">
        <f t="shared" si="659"/>
        <v>-</v>
      </c>
      <c r="AG2333" s="91" t="s">
        <v>11071</v>
      </c>
      <c r="AH2333" s="89" t="s">
        <v>11071</v>
      </c>
      <c r="AI2333" s="89" t="s">
        <v>5344</v>
      </c>
      <c r="AJ2333" s="10" t="str">
        <f t="shared" si="660"/>
        <v>-</v>
      </c>
      <c r="AK2333" s="87" t="str">
        <f t="shared" si="661"/>
        <v>-</v>
      </c>
      <c r="AL2333" s="90" t="s">
        <v>11071</v>
      </c>
      <c r="AM2333" s="89" t="s">
        <v>11071</v>
      </c>
      <c r="AN2333" s="89" t="s">
        <v>5344</v>
      </c>
      <c r="AO2333" s="10" t="str">
        <f t="shared" si="662"/>
        <v>-</v>
      </c>
      <c r="AP2333" s="11" t="str">
        <f t="shared" si="663"/>
        <v>-</v>
      </c>
      <c r="AQ2333" s="91" t="s">
        <v>11071</v>
      </c>
      <c r="AR2333" s="89" t="s">
        <v>5344</v>
      </c>
      <c r="AS2333" s="89" t="s">
        <v>5344</v>
      </c>
      <c r="AT2333" s="10" t="str">
        <f t="shared" si="664"/>
        <v>-</v>
      </c>
      <c r="AU2333" s="87" t="str">
        <f t="shared" si="665"/>
        <v>-</v>
      </c>
      <c r="AV2333" s="15"/>
    </row>
    <row r="2334" spans="1:50" ht="50.1" customHeight="1">
      <c r="C2334" s="5"/>
      <c r="D2334" s="64" t="s">
        <v>4586</v>
      </c>
      <c r="E2334" s="65" t="s">
        <v>5288</v>
      </c>
      <c r="F2334" s="67" t="s">
        <v>4587</v>
      </c>
      <c r="G2334" s="29">
        <v>136</v>
      </c>
      <c r="H2334" s="13">
        <v>133</v>
      </c>
      <c r="I2334" s="10">
        <f t="shared" si="648"/>
        <v>3</v>
      </c>
      <c r="J2334" s="87">
        <f t="shared" si="649"/>
        <v>2.2556390977443606</v>
      </c>
      <c r="K2334" s="29">
        <v>0</v>
      </c>
      <c r="L2334" s="13">
        <v>0</v>
      </c>
      <c r="M2334" s="10" t="str">
        <f t="shared" si="650"/>
        <v>-</v>
      </c>
      <c r="N2334" s="87" t="str">
        <f t="shared" si="651"/>
        <v>-</v>
      </c>
      <c r="O2334" s="29">
        <v>0</v>
      </c>
      <c r="P2334" s="13">
        <v>0</v>
      </c>
      <c r="Q2334" s="10" t="str">
        <f t="shared" si="652"/>
        <v>-</v>
      </c>
      <c r="R2334" s="87" t="str">
        <f t="shared" si="653"/>
        <v>-</v>
      </c>
      <c r="S2334" s="29">
        <v>136</v>
      </c>
      <c r="T2334" s="13">
        <v>133</v>
      </c>
      <c r="U2334" s="10">
        <f t="shared" si="654"/>
        <v>3</v>
      </c>
      <c r="V2334" s="87">
        <f t="shared" si="655"/>
        <v>2.2556390977443606</v>
      </c>
      <c r="W2334" s="88" t="s">
        <v>5937</v>
      </c>
      <c r="X2334" s="89">
        <v>136</v>
      </c>
      <c r="Y2334" s="89">
        <v>133</v>
      </c>
      <c r="Z2334" s="10">
        <f t="shared" si="656"/>
        <v>3</v>
      </c>
      <c r="AA2334" s="87">
        <f t="shared" si="657"/>
        <v>2.2556390977443606</v>
      </c>
      <c r="AB2334" s="90" t="s">
        <v>11071</v>
      </c>
      <c r="AC2334" s="89" t="s">
        <v>11071</v>
      </c>
      <c r="AD2334" s="89" t="s">
        <v>5344</v>
      </c>
      <c r="AE2334" s="10" t="str">
        <f t="shared" si="658"/>
        <v>-</v>
      </c>
      <c r="AF2334" s="11" t="str">
        <f t="shared" si="659"/>
        <v>-</v>
      </c>
      <c r="AG2334" s="91" t="s">
        <v>11071</v>
      </c>
      <c r="AH2334" s="89" t="s">
        <v>11071</v>
      </c>
      <c r="AI2334" s="89" t="s">
        <v>5344</v>
      </c>
      <c r="AJ2334" s="10" t="str">
        <f t="shared" si="660"/>
        <v>-</v>
      </c>
      <c r="AK2334" s="87" t="str">
        <f t="shared" si="661"/>
        <v>-</v>
      </c>
      <c r="AL2334" s="90" t="s">
        <v>11071</v>
      </c>
      <c r="AM2334" s="89" t="s">
        <v>11071</v>
      </c>
      <c r="AN2334" s="89" t="s">
        <v>5344</v>
      </c>
      <c r="AO2334" s="10" t="str">
        <f t="shared" si="662"/>
        <v>-</v>
      </c>
      <c r="AP2334" s="11" t="str">
        <f t="shared" si="663"/>
        <v>-</v>
      </c>
      <c r="AQ2334" s="91" t="s">
        <v>11071</v>
      </c>
      <c r="AR2334" s="89" t="s">
        <v>5344</v>
      </c>
      <c r="AS2334" s="89" t="s">
        <v>5344</v>
      </c>
      <c r="AT2334" s="10" t="str">
        <f t="shared" si="664"/>
        <v>-</v>
      </c>
      <c r="AU2334" s="87" t="str">
        <f t="shared" si="665"/>
        <v>-</v>
      </c>
      <c r="AV2334" s="15"/>
    </row>
    <row r="2335" spans="1:50" ht="50.1" customHeight="1">
      <c r="C2335" s="5"/>
      <c r="D2335" s="64" t="s">
        <v>4588</v>
      </c>
      <c r="E2335" s="65" t="s">
        <v>5288</v>
      </c>
      <c r="F2335" s="67" t="s">
        <v>4589</v>
      </c>
      <c r="G2335" s="29">
        <v>188</v>
      </c>
      <c r="H2335" s="13">
        <v>187</v>
      </c>
      <c r="I2335" s="10">
        <f t="shared" si="648"/>
        <v>1</v>
      </c>
      <c r="J2335" s="87">
        <f t="shared" si="649"/>
        <v>0.53475935828876997</v>
      </c>
      <c r="K2335" s="29">
        <v>188</v>
      </c>
      <c r="L2335" s="13">
        <v>187</v>
      </c>
      <c r="M2335" s="10">
        <f t="shared" si="650"/>
        <v>1</v>
      </c>
      <c r="N2335" s="87">
        <f t="shared" si="651"/>
        <v>0.53475935828876997</v>
      </c>
      <c r="O2335" s="29">
        <v>0</v>
      </c>
      <c r="P2335" s="13">
        <v>0</v>
      </c>
      <c r="Q2335" s="10" t="str">
        <f t="shared" si="652"/>
        <v>-</v>
      </c>
      <c r="R2335" s="87" t="str">
        <f t="shared" si="653"/>
        <v>-</v>
      </c>
      <c r="S2335" s="29">
        <v>0</v>
      </c>
      <c r="T2335" s="13">
        <v>0</v>
      </c>
      <c r="U2335" s="10" t="str">
        <f t="shared" si="654"/>
        <v>-</v>
      </c>
      <c r="V2335" s="87" t="str">
        <f t="shared" si="655"/>
        <v>-</v>
      </c>
      <c r="W2335" s="88" t="s">
        <v>11071</v>
      </c>
      <c r="X2335" s="89" t="s">
        <v>11071</v>
      </c>
      <c r="Y2335" s="89" t="s">
        <v>5344</v>
      </c>
      <c r="Z2335" s="10" t="str">
        <f t="shared" si="656"/>
        <v>-</v>
      </c>
      <c r="AA2335" s="87" t="str">
        <f t="shared" si="657"/>
        <v>-</v>
      </c>
      <c r="AB2335" s="90" t="s">
        <v>11071</v>
      </c>
      <c r="AC2335" s="89" t="s">
        <v>11071</v>
      </c>
      <c r="AD2335" s="89" t="s">
        <v>5344</v>
      </c>
      <c r="AE2335" s="10" t="str">
        <f t="shared" si="658"/>
        <v>-</v>
      </c>
      <c r="AF2335" s="11" t="str">
        <f t="shared" si="659"/>
        <v>-</v>
      </c>
      <c r="AG2335" s="91" t="s">
        <v>11071</v>
      </c>
      <c r="AH2335" s="89" t="s">
        <v>11071</v>
      </c>
      <c r="AI2335" s="89" t="s">
        <v>5344</v>
      </c>
      <c r="AJ2335" s="10" t="str">
        <f t="shared" si="660"/>
        <v>-</v>
      </c>
      <c r="AK2335" s="87" t="str">
        <f t="shared" si="661"/>
        <v>-</v>
      </c>
      <c r="AL2335" s="90" t="s">
        <v>11071</v>
      </c>
      <c r="AM2335" s="89" t="s">
        <v>11071</v>
      </c>
      <c r="AN2335" s="89" t="s">
        <v>5344</v>
      </c>
      <c r="AO2335" s="10" t="str">
        <f t="shared" si="662"/>
        <v>-</v>
      </c>
      <c r="AP2335" s="11" t="str">
        <f t="shared" si="663"/>
        <v>-</v>
      </c>
      <c r="AQ2335" s="91" t="s">
        <v>11071</v>
      </c>
      <c r="AR2335" s="89" t="s">
        <v>5344</v>
      </c>
      <c r="AS2335" s="89" t="s">
        <v>5344</v>
      </c>
      <c r="AT2335" s="10" t="str">
        <f t="shared" si="664"/>
        <v>-</v>
      </c>
      <c r="AU2335" s="87" t="str">
        <f t="shared" si="665"/>
        <v>-</v>
      </c>
      <c r="AV2335" s="15"/>
    </row>
    <row r="2336" spans="1:50" ht="50.1" customHeight="1">
      <c r="C2336" s="5"/>
      <c r="D2336" s="64" t="s">
        <v>4590</v>
      </c>
      <c r="E2336" s="65" t="s">
        <v>5288</v>
      </c>
      <c r="F2336" s="67" t="s">
        <v>4591</v>
      </c>
      <c r="G2336" s="29">
        <v>1500</v>
      </c>
      <c r="H2336" s="13">
        <v>1860</v>
      </c>
      <c r="I2336" s="10">
        <f t="shared" si="648"/>
        <v>-360</v>
      </c>
      <c r="J2336" s="87">
        <f t="shared" si="649"/>
        <v>-19.35483870967742</v>
      </c>
      <c r="K2336" s="29">
        <v>370</v>
      </c>
      <c r="L2336" s="13">
        <v>370</v>
      </c>
      <c r="M2336" s="10">
        <f t="shared" si="650"/>
        <v>0</v>
      </c>
      <c r="N2336" s="87">
        <f t="shared" si="651"/>
        <v>0</v>
      </c>
      <c r="O2336" s="29">
        <v>0</v>
      </c>
      <c r="P2336" s="13">
        <v>0</v>
      </c>
      <c r="Q2336" s="10" t="str">
        <f t="shared" si="652"/>
        <v>-</v>
      </c>
      <c r="R2336" s="87" t="str">
        <f t="shared" si="653"/>
        <v>-</v>
      </c>
      <c r="S2336" s="29">
        <v>1130</v>
      </c>
      <c r="T2336" s="13">
        <v>1489</v>
      </c>
      <c r="U2336" s="10">
        <f t="shared" si="654"/>
        <v>-359</v>
      </c>
      <c r="V2336" s="87">
        <f t="shared" si="655"/>
        <v>-24.110141034251175</v>
      </c>
      <c r="W2336" s="88" t="s">
        <v>5594</v>
      </c>
      <c r="X2336" s="89">
        <v>635</v>
      </c>
      <c r="Y2336" s="89">
        <v>712</v>
      </c>
      <c r="Z2336" s="10">
        <f t="shared" si="656"/>
        <v>-77</v>
      </c>
      <c r="AA2336" s="87">
        <f t="shared" si="657"/>
        <v>-10.814606741573034</v>
      </c>
      <c r="AB2336" s="90" t="s">
        <v>6426</v>
      </c>
      <c r="AC2336" s="89">
        <v>305</v>
      </c>
      <c r="AD2336" s="89">
        <v>517</v>
      </c>
      <c r="AE2336" s="10">
        <f t="shared" si="658"/>
        <v>-212</v>
      </c>
      <c r="AF2336" s="11">
        <f t="shared" si="659"/>
        <v>-41.005802707930364</v>
      </c>
      <c r="AG2336" s="91" t="s">
        <v>5568</v>
      </c>
      <c r="AH2336" s="89">
        <v>190</v>
      </c>
      <c r="AI2336" s="89">
        <v>260</v>
      </c>
      <c r="AJ2336" s="10">
        <f t="shared" si="660"/>
        <v>-70</v>
      </c>
      <c r="AK2336" s="87">
        <f t="shared" si="661"/>
        <v>-26.923076923076923</v>
      </c>
      <c r="AL2336" s="90" t="s">
        <v>11071</v>
      </c>
      <c r="AM2336" s="89" t="s">
        <v>11071</v>
      </c>
      <c r="AN2336" s="89" t="s">
        <v>5344</v>
      </c>
      <c r="AO2336" s="10" t="str">
        <f t="shared" si="662"/>
        <v>-</v>
      </c>
      <c r="AP2336" s="11" t="str">
        <f t="shared" si="663"/>
        <v>-</v>
      </c>
      <c r="AQ2336" s="91" t="s">
        <v>11071</v>
      </c>
      <c r="AR2336" s="89" t="s">
        <v>5344</v>
      </c>
      <c r="AS2336" s="89" t="s">
        <v>5344</v>
      </c>
      <c r="AT2336" s="10" t="str">
        <f t="shared" si="664"/>
        <v>-</v>
      </c>
      <c r="AU2336" s="87" t="str">
        <f t="shared" si="665"/>
        <v>-</v>
      </c>
      <c r="AV2336" s="15"/>
    </row>
    <row r="2337" spans="3:48" ht="50.1" customHeight="1">
      <c r="C2337" s="5"/>
      <c r="D2337" s="64" t="s">
        <v>4592</v>
      </c>
      <c r="E2337" s="65" t="s">
        <v>5288</v>
      </c>
      <c r="F2337" s="67" t="s">
        <v>4593</v>
      </c>
      <c r="G2337" s="29">
        <v>1234</v>
      </c>
      <c r="H2337" s="13">
        <v>1265</v>
      </c>
      <c r="I2337" s="10">
        <f t="shared" si="648"/>
        <v>-31</v>
      </c>
      <c r="J2337" s="87">
        <f t="shared" si="649"/>
        <v>-2.4505928853754941</v>
      </c>
      <c r="K2337" s="29">
        <v>127</v>
      </c>
      <c r="L2337" s="13">
        <v>142</v>
      </c>
      <c r="M2337" s="10">
        <f t="shared" si="650"/>
        <v>-15</v>
      </c>
      <c r="N2337" s="87">
        <f t="shared" si="651"/>
        <v>-10.56338028169014</v>
      </c>
      <c r="O2337" s="29">
        <v>0</v>
      </c>
      <c r="P2337" s="13">
        <v>0</v>
      </c>
      <c r="Q2337" s="10" t="str">
        <f t="shared" si="652"/>
        <v>-</v>
      </c>
      <c r="R2337" s="87" t="str">
        <f t="shared" si="653"/>
        <v>-</v>
      </c>
      <c r="S2337" s="29">
        <v>1107</v>
      </c>
      <c r="T2337" s="13">
        <v>1122</v>
      </c>
      <c r="U2337" s="10">
        <f t="shared" si="654"/>
        <v>-15</v>
      </c>
      <c r="V2337" s="87">
        <f t="shared" si="655"/>
        <v>-1.3368983957219251</v>
      </c>
      <c r="W2337" s="88" t="s">
        <v>5982</v>
      </c>
      <c r="X2337" s="89">
        <v>673</v>
      </c>
      <c r="Y2337" s="89">
        <v>689</v>
      </c>
      <c r="Z2337" s="10">
        <f t="shared" si="656"/>
        <v>-16</v>
      </c>
      <c r="AA2337" s="87">
        <f t="shared" si="657"/>
        <v>-2.3222060957910013</v>
      </c>
      <c r="AB2337" s="90" t="s">
        <v>5431</v>
      </c>
      <c r="AC2337" s="89">
        <v>434</v>
      </c>
      <c r="AD2337" s="89">
        <v>433</v>
      </c>
      <c r="AE2337" s="10">
        <f t="shared" si="658"/>
        <v>1</v>
      </c>
      <c r="AF2337" s="11">
        <f t="shared" si="659"/>
        <v>0.23094688221709006</v>
      </c>
      <c r="AG2337" s="91" t="s">
        <v>11071</v>
      </c>
      <c r="AH2337" s="89" t="s">
        <v>11071</v>
      </c>
      <c r="AI2337" s="89" t="s">
        <v>5344</v>
      </c>
      <c r="AJ2337" s="10" t="str">
        <f t="shared" si="660"/>
        <v>-</v>
      </c>
      <c r="AK2337" s="87" t="str">
        <f t="shared" si="661"/>
        <v>-</v>
      </c>
      <c r="AL2337" s="90" t="s">
        <v>11071</v>
      </c>
      <c r="AM2337" s="89" t="s">
        <v>11071</v>
      </c>
      <c r="AN2337" s="89" t="s">
        <v>5344</v>
      </c>
      <c r="AO2337" s="10" t="str">
        <f t="shared" si="662"/>
        <v>-</v>
      </c>
      <c r="AP2337" s="11" t="str">
        <f t="shared" si="663"/>
        <v>-</v>
      </c>
      <c r="AQ2337" s="91" t="s">
        <v>11071</v>
      </c>
      <c r="AR2337" s="89" t="s">
        <v>5344</v>
      </c>
      <c r="AS2337" s="89" t="s">
        <v>5344</v>
      </c>
      <c r="AT2337" s="10" t="str">
        <f t="shared" si="664"/>
        <v>-</v>
      </c>
      <c r="AU2337" s="87" t="str">
        <f t="shared" si="665"/>
        <v>-</v>
      </c>
      <c r="AV2337" s="15"/>
    </row>
    <row r="2338" spans="3:48" ht="50.1" customHeight="1">
      <c r="C2338" s="5"/>
      <c r="D2338" s="64" t="s">
        <v>4594</v>
      </c>
      <c r="E2338" s="65" t="s">
        <v>5288</v>
      </c>
      <c r="F2338" s="67" t="s">
        <v>4595</v>
      </c>
      <c r="G2338" s="29">
        <v>11</v>
      </c>
      <c r="H2338" s="13">
        <v>8</v>
      </c>
      <c r="I2338" s="10">
        <f t="shared" si="648"/>
        <v>3</v>
      </c>
      <c r="J2338" s="87">
        <f t="shared" si="649"/>
        <v>37.5</v>
      </c>
      <c r="K2338" s="29">
        <v>0</v>
      </c>
      <c r="L2338" s="13">
        <v>0</v>
      </c>
      <c r="M2338" s="10" t="str">
        <f t="shared" si="650"/>
        <v>-</v>
      </c>
      <c r="N2338" s="87" t="str">
        <f t="shared" si="651"/>
        <v>-</v>
      </c>
      <c r="O2338" s="29">
        <v>0</v>
      </c>
      <c r="P2338" s="13">
        <v>0</v>
      </c>
      <c r="Q2338" s="10" t="str">
        <f t="shared" si="652"/>
        <v>-</v>
      </c>
      <c r="R2338" s="87" t="str">
        <f t="shared" si="653"/>
        <v>-</v>
      </c>
      <c r="S2338" s="29">
        <v>11</v>
      </c>
      <c r="T2338" s="13">
        <v>8</v>
      </c>
      <c r="U2338" s="10">
        <f t="shared" si="654"/>
        <v>3</v>
      </c>
      <c r="V2338" s="87">
        <f t="shared" si="655"/>
        <v>37.5</v>
      </c>
      <c r="W2338" s="88" t="s">
        <v>10643</v>
      </c>
      <c r="X2338" s="89">
        <v>11</v>
      </c>
      <c r="Y2338" s="89">
        <v>8</v>
      </c>
      <c r="Z2338" s="10">
        <f t="shared" si="656"/>
        <v>3</v>
      </c>
      <c r="AA2338" s="87">
        <f t="shared" si="657"/>
        <v>37.5</v>
      </c>
      <c r="AB2338" s="90" t="s">
        <v>11071</v>
      </c>
      <c r="AC2338" s="89" t="s">
        <v>11071</v>
      </c>
      <c r="AD2338" s="89" t="s">
        <v>5344</v>
      </c>
      <c r="AE2338" s="10" t="str">
        <f t="shared" si="658"/>
        <v>-</v>
      </c>
      <c r="AF2338" s="11" t="str">
        <f t="shared" si="659"/>
        <v>-</v>
      </c>
      <c r="AG2338" s="91" t="s">
        <v>11071</v>
      </c>
      <c r="AH2338" s="89" t="s">
        <v>11071</v>
      </c>
      <c r="AI2338" s="89" t="s">
        <v>5344</v>
      </c>
      <c r="AJ2338" s="10" t="str">
        <f t="shared" si="660"/>
        <v>-</v>
      </c>
      <c r="AK2338" s="87" t="str">
        <f t="shared" si="661"/>
        <v>-</v>
      </c>
      <c r="AL2338" s="90" t="s">
        <v>11071</v>
      </c>
      <c r="AM2338" s="89" t="s">
        <v>11071</v>
      </c>
      <c r="AN2338" s="89" t="s">
        <v>5344</v>
      </c>
      <c r="AO2338" s="10" t="str">
        <f t="shared" si="662"/>
        <v>-</v>
      </c>
      <c r="AP2338" s="11" t="str">
        <f t="shared" si="663"/>
        <v>-</v>
      </c>
      <c r="AQ2338" s="91" t="s">
        <v>11071</v>
      </c>
      <c r="AR2338" s="89" t="s">
        <v>5344</v>
      </c>
      <c r="AS2338" s="89" t="s">
        <v>5344</v>
      </c>
      <c r="AT2338" s="10" t="str">
        <f t="shared" si="664"/>
        <v>-</v>
      </c>
      <c r="AU2338" s="87" t="str">
        <f t="shared" si="665"/>
        <v>-</v>
      </c>
      <c r="AV2338" s="15"/>
    </row>
    <row r="2339" spans="3:48" ht="50.1" customHeight="1">
      <c r="C2339" s="5"/>
      <c r="D2339" s="64" t="s">
        <v>4596</v>
      </c>
      <c r="E2339" s="65" t="s">
        <v>5288</v>
      </c>
      <c r="F2339" s="67" t="s">
        <v>4597</v>
      </c>
      <c r="G2339" s="29">
        <v>171</v>
      </c>
      <c r="H2339" s="13">
        <v>154</v>
      </c>
      <c r="I2339" s="10">
        <f t="shared" si="648"/>
        <v>17</v>
      </c>
      <c r="J2339" s="87">
        <f t="shared" si="649"/>
        <v>11.038961038961039</v>
      </c>
      <c r="K2339" s="29">
        <v>21</v>
      </c>
      <c r="L2339" s="13">
        <v>35</v>
      </c>
      <c r="M2339" s="10">
        <f t="shared" si="650"/>
        <v>-14</v>
      </c>
      <c r="N2339" s="87">
        <f t="shared" si="651"/>
        <v>-40</v>
      </c>
      <c r="O2339" s="29">
        <v>0</v>
      </c>
      <c r="P2339" s="13">
        <v>0</v>
      </c>
      <c r="Q2339" s="10" t="str">
        <f t="shared" si="652"/>
        <v>-</v>
      </c>
      <c r="R2339" s="87" t="str">
        <f t="shared" si="653"/>
        <v>-</v>
      </c>
      <c r="S2339" s="29">
        <v>151</v>
      </c>
      <c r="T2339" s="13">
        <v>119</v>
      </c>
      <c r="U2339" s="10">
        <f t="shared" si="654"/>
        <v>32</v>
      </c>
      <c r="V2339" s="87">
        <f t="shared" si="655"/>
        <v>26.890756302521009</v>
      </c>
      <c r="W2339" s="88" t="s">
        <v>5937</v>
      </c>
      <c r="X2339" s="89">
        <v>151</v>
      </c>
      <c r="Y2339" s="89">
        <v>119</v>
      </c>
      <c r="Z2339" s="10">
        <f t="shared" si="656"/>
        <v>32</v>
      </c>
      <c r="AA2339" s="87">
        <f t="shared" si="657"/>
        <v>26.890756302521009</v>
      </c>
      <c r="AB2339" s="90" t="s">
        <v>11071</v>
      </c>
      <c r="AC2339" s="89" t="s">
        <v>11071</v>
      </c>
      <c r="AD2339" s="89" t="s">
        <v>5344</v>
      </c>
      <c r="AE2339" s="10" t="str">
        <f t="shared" si="658"/>
        <v>-</v>
      </c>
      <c r="AF2339" s="11" t="str">
        <f t="shared" si="659"/>
        <v>-</v>
      </c>
      <c r="AG2339" s="91" t="s">
        <v>11071</v>
      </c>
      <c r="AH2339" s="89" t="s">
        <v>11071</v>
      </c>
      <c r="AI2339" s="89" t="s">
        <v>5344</v>
      </c>
      <c r="AJ2339" s="10" t="str">
        <f t="shared" si="660"/>
        <v>-</v>
      </c>
      <c r="AK2339" s="87" t="str">
        <f t="shared" si="661"/>
        <v>-</v>
      </c>
      <c r="AL2339" s="90" t="s">
        <v>11071</v>
      </c>
      <c r="AM2339" s="89" t="s">
        <v>11071</v>
      </c>
      <c r="AN2339" s="89" t="s">
        <v>5344</v>
      </c>
      <c r="AO2339" s="10" t="str">
        <f t="shared" si="662"/>
        <v>-</v>
      </c>
      <c r="AP2339" s="11" t="str">
        <f t="shared" si="663"/>
        <v>-</v>
      </c>
      <c r="AQ2339" s="91" t="s">
        <v>11071</v>
      </c>
      <c r="AR2339" s="89" t="s">
        <v>5344</v>
      </c>
      <c r="AS2339" s="89" t="s">
        <v>5344</v>
      </c>
      <c r="AT2339" s="10" t="str">
        <f t="shared" si="664"/>
        <v>-</v>
      </c>
      <c r="AU2339" s="87" t="str">
        <f t="shared" si="665"/>
        <v>-</v>
      </c>
      <c r="AV2339" s="15"/>
    </row>
    <row r="2340" spans="3:48" ht="50.1" customHeight="1">
      <c r="C2340" s="5"/>
      <c r="D2340" s="64" t="s">
        <v>4598</v>
      </c>
      <c r="E2340" s="65" t="s">
        <v>5288</v>
      </c>
      <c r="F2340" s="67" t="s">
        <v>4599</v>
      </c>
      <c r="G2340" s="29">
        <v>84</v>
      </c>
      <c r="H2340" s="13">
        <v>77</v>
      </c>
      <c r="I2340" s="10">
        <f t="shared" si="648"/>
        <v>7</v>
      </c>
      <c r="J2340" s="87">
        <f t="shared" si="649"/>
        <v>9.0909090909090917</v>
      </c>
      <c r="K2340" s="29">
        <v>51</v>
      </c>
      <c r="L2340" s="13">
        <v>47</v>
      </c>
      <c r="M2340" s="10">
        <f t="shared" si="650"/>
        <v>4</v>
      </c>
      <c r="N2340" s="87">
        <f t="shared" si="651"/>
        <v>8.5106382978723403</v>
      </c>
      <c r="O2340" s="29">
        <v>0</v>
      </c>
      <c r="P2340" s="13">
        <v>0</v>
      </c>
      <c r="Q2340" s="10" t="str">
        <f t="shared" si="652"/>
        <v>-</v>
      </c>
      <c r="R2340" s="87" t="str">
        <f t="shared" si="653"/>
        <v>-</v>
      </c>
      <c r="S2340" s="29">
        <v>34</v>
      </c>
      <c r="T2340" s="13">
        <v>30</v>
      </c>
      <c r="U2340" s="10">
        <f t="shared" si="654"/>
        <v>4</v>
      </c>
      <c r="V2340" s="87">
        <f t="shared" si="655"/>
        <v>13.333333333333334</v>
      </c>
      <c r="W2340" s="88" t="s">
        <v>5937</v>
      </c>
      <c r="X2340" s="89">
        <v>34</v>
      </c>
      <c r="Y2340" s="89">
        <v>30</v>
      </c>
      <c r="Z2340" s="10">
        <f t="shared" si="656"/>
        <v>4</v>
      </c>
      <c r="AA2340" s="87">
        <f t="shared" si="657"/>
        <v>13.333333333333334</v>
      </c>
      <c r="AB2340" s="90" t="s">
        <v>11071</v>
      </c>
      <c r="AC2340" s="89" t="s">
        <v>11071</v>
      </c>
      <c r="AD2340" s="89" t="s">
        <v>5344</v>
      </c>
      <c r="AE2340" s="10" t="str">
        <f t="shared" si="658"/>
        <v>-</v>
      </c>
      <c r="AF2340" s="11" t="str">
        <f t="shared" si="659"/>
        <v>-</v>
      </c>
      <c r="AG2340" s="91" t="s">
        <v>11071</v>
      </c>
      <c r="AH2340" s="89" t="s">
        <v>11071</v>
      </c>
      <c r="AI2340" s="89" t="s">
        <v>5344</v>
      </c>
      <c r="AJ2340" s="10" t="str">
        <f t="shared" si="660"/>
        <v>-</v>
      </c>
      <c r="AK2340" s="87" t="str">
        <f t="shared" si="661"/>
        <v>-</v>
      </c>
      <c r="AL2340" s="90" t="s">
        <v>11071</v>
      </c>
      <c r="AM2340" s="89" t="s">
        <v>11071</v>
      </c>
      <c r="AN2340" s="89" t="s">
        <v>5344</v>
      </c>
      <c r="AO2340" s="10" t="str">
        <f t="shared" si="662"/>
        <v>-</v>
      </c>
      <c r="AP2340" s="11" t="str">
        <f t="shared" si="663"/>
        <v>-</v>
      </c>
      <c r="AQ2340" s="91" t="s">
        <v>11071</v>
      </c>
      <c r="AR2340" s="89" t="s">
        <v>5344</v>
      </c>
      <c r="AS2340" s="89" t="s">
        <v>5344</v>
      </c>
      <c r="AT2340" s="10" t="str">
        <f t="shared" si="664"/>
        <v>-</v>
      </c>
      <c r="AU2340" s="87" t="str">
        <f t="shared" si="665"/>
        <v>-</v>
      </c>
      <c r="AV2340" s="15"/>
    </row>
    <row r="2341" spans="3:48" ht="50.1" customHeight="1">
      <c r="C2341" s="5"/>
      <c r="D2341" s="64" t="s">
        <v>4600</v>
      </c>
      <c r="E2341" s="65" t="s">
        <v>5288</v>
      </c>
      <c r="F2341" s="67" t="s">
        <v>4601</v>
      </c>
      <c r="G2341" s="29">
        <v>715</v>
      </c>
      <c r="H2341" s="13">
        <v>857</v>
      </c>
      <c r="I2341" s="10">
        <f t="shared" si="648"/>
        <v>-142</v>
      </c>
      <c r="J2341" s="87">
        <f t="shared" si="649"/>
        <v>-16.569428238039674</v>
      </c>
      <c r="K2341" s="29">
        <v>169</v>
      </c>
      <c r="L2341" s="13">
        <v>142</v>
      </c>
      <c r="M2341" s="10">
        <f t="shared" si="650"/>
        <v>27</v>
      </c>
      <c r="N2341" s="87">
        <f t="shared" si="651"/>
        <v>19.014084507042252</v>
      </c>
      <c r="O2341" s="29">
        <v>0</v>
      </c>
      <c r="P2341" s="13">
        <v>0</v>
      </c>
      <c r="Q2341" s="10" t="str">
        <f t="shared" si="652"/>
        <v>-</v>
      </c>
      <c r="R2341" s="87" t="str">
        <f t="shared" si="653"/>
        <v>-</v>
      </c>
      <c r="S2341" s="29">
        <v>546</v>
      </c>
      <c r="T2341" s="13">
        <v>715</v>
      </c>
      <c r="U2341" s="10">
        <f t="shared" si="654"/>
        <v>-169</v>
      </c>
      <c r="V2341" s="87">
        <f t="shared" si="655"/>
        <v>-23.636363636363637</v>
      </c>
      <c r="W2341" s="88" t="s">
        <v>5982</v>
      </c>
      <c r="X2341" s="89">
        <v>488</v>
      </c>
      <c r="Y2341" s="89">
        <v>656</v>
      </c>
      <c r="Z2341" s="10">
        <f t="shared" si="656"/>
        <v>-168</v>
      </c>
      <c r="AA2341" s="87">
        <f t="shared" si="657"/>
        <v>-25.609756097560975</v>
      </c>
      <c r="AB2341" s="90" t="s">
        <v>10644</v>
      </c>
      <c r="AC2341" s="89">
        <v>58</v>
      </c>
      <c r="AD2341" s="89">
        <v>59</v>
      </c>
      <c r="AE2341" s="10">
        <f t="shared" si="658"/>
        <v>-1</v>
      </c>
      <c r="AF2341" s="11">
        <f t="shared" si="659"/>
        <v>-1.6949152542372881</v>
      </c>
      <c r="AG2341" s="91" t="s">
        <v>11071</v>
      </c>
      <c r="AH2341" s="89" t="s">
        <v>11071</v>
      </c>
      <c r="AI2341" s="89" t="s">
        <v>5344</v>
      </c>
      <c r="AJ2341" s="10" t="str">
        <f t="shared" si="660"/>
        <v>-</v>
      </c>
      <c r="AK2341" s="87" t="str">
        <f t="shared" si="661"/>
        <v>-</v>
      </c>
      <c r="AL2341" s="90" t="s">
        <v>11071</v>
      </c>
      <c r="AM2341" s="89" t="s">
        <v>11071</v>
      </c>
      <c r="AN2341" s="89" t="s">
        <v>5344</v>
      </c>
      <c r="AO2341" s="10" t="str">
        <f t="shared" si="662"/>
        <v>-</v>
      </c>
      <c r="AP2341" s="11" t="str">
        <f t="shared" si="663"/>
        <v>-</v>
      </c>
      <c r="AQ2341" s="91" t="s">
        <v>11071</v>
      </c>
      <c r="AR2341" s="89" t="s">
        <v>5344</v>
      </c>
      <c r="AS2341" s="89" t="s">
        <v>5344</v>
      </c>
      <c r="AT2341" s="10" t="str">
        <f t="shared" si="664"/>
        <v>-</v>
      </c>
      <c r="AU2341" s="87" t="str">
        <f t="shared" si="665"/>
        <v>-</v>
      </c>
      <c r="AV2341" s="20"/>
    </row>
    <row r="2342" spans="3:48" ht="50.1" customHeight="1">
      <c r="C2342" s="5"/>
      <c r="D2342" s="64" t="s">
        <v>4602</v>
      </c>
      <c r="E2342" s="65" t="s">
        <v>5288</v>
      </c>
      <c r="F2342" s="67" t="s">
        <v>4603</v>
      </c>
      <c r="G2342" s="29">
        <v>369</v>
      </c>
      <c r="H2342" s="13">
        <v>334</v>
      </c>
      <c r="I2342" s="10">
        <f t="shared" si="648"/>
        <v>35</v>
      </c>
      <c r="J2342" s="87">
        <f t="shared" si="649"/>
        <v>10.479041916167663</v>
      </c>
      <c r="K2342" s="29">
        <v>33</v>
      </c>
      <c r="L2342" s="13">
        <v>29</v>
      </c>
      <c r="M2342" s="10">
        <f t="shared" si="650"/>
        <v>4</v>
      </c>
      <c r="N2342" s="87">
        <f t="shared" si="651"/>
        <v>13.793103448275861</v>
      </c>
      <c r="O2342" s="29">
        <v>0</v>
      </c>
      <c r="P2342" s="13">
        <v>0</v>
      </c>
      <c r="Q2342" s="10" t="str">
        <f t="shared" si="652"/>
        <v>-</v>
      </c>
      <c r="R2342" s="87" t="str">
        <f t="shared" si="653"/>
        <v>-</v>
      </c>
      <c r="S2342" s="29">
        <v>337</v>
      </c>
      <c r="T2342" s="13">
        <v>305</v>
      </c>
      <c r="U2342" s="10">
        <f t="shared" si="654"/>
        <v>32</v>
      </c>
      <c r="V2342" s="87">
        <f t="shared" si="655"/>
        <v>10.491803278688524</v>
      </c>
      <c r="W2342" s="88" t="s">
        <v>6010</v>
      </c>
      <c r="X2342" s="89">
        <v>315</v>
      </c>
      <c r="Y2342" s="89">
        <v>283</v>
      </c>
      <c r="Z2342" s="10">
        <f t="shared" si="656"/>
        <v>32</v>
      </c>
      <c r="AA2342" s="87">
        <f t="shared" si="657"/>
        <v>11.307420494699647</v>
      </c>
      <c r="AB2342" s="90" t="s">
        <v>6197</v>
      </c>
      <c r="AC2342" s="89">
        <v>22</v>
      </c>
      <c r="AD2342" s="89">
        <v>21</v>
      </c>
      <c r="AE2342" s="10">
        <f t="shared" si="658"/>
        <v>1</v>
      </c>
      <c r="AF2342" s="11">
        <f t="shared" si="659"/>
        <v>4.7619047619047619</v>
      </c>
      <c r="AG2342" s="91" t="s">
        <v>11071</v>
      </c>
      <c r="AH2342" s="89" t="s">
        <v>11071</v>
      </c>
      <c r="AI2342" s="89" t="s">
        <v>5344</v>
      </c>
      <c r="AJ2342" s="10" t="str">
        <f t="shared" si="660"/>
        <v>-</v>
      </c>
      <c r="AK2342" s="87" t="str">
        <f t="shared" si="661"/>
        <v>-</v>
      </c>
      <c r="AL2342" s="90" t="s">
        <v>11071</v>
      </c>
      <c r="AM2342" s="89" t="s">
        <v>11071</v>
      </c>
      <c r="AN2342" s="89" t="s">
        <v>5344</v>
      </c>
      <c r="AO2342" s="10" t="str">
        <f t="shared" si="662"/>
        <v>-</v>
      </c>
      <c r="AP2342" s="11" t="str">
        <f t="shared" si="663"/>
        <v>-</v>
      </c>
      <c r="AQ2342" s="91" t="s">
        <v>11071</v>
      </c>
      <c r="AR2342" s="89" t="s">
        <v>5344</v>
      </c>
      <c r="AS2342" s="89" t="s">
        <v>5344</v>
      </c>
      <c r="AT2342" s="10" t="str">
        <f t="shared" si="664"/>
        <v>-</v>
      </c>
      <c r="AU2342" s="87" t="str">
        <f t="shared" si="665"/>
        <v>-</v>
      </c>
      <c r="AV2342" s="20"/>
    </row>
    <row r="2343" spans="3:48" ht="50.1" customHeight="1">
      <c r="C2343" s="5"/>
      <c r="D2343" s="64" t="s">
        <v>4604</v>
      </c>
      <c r="E2343" s="65" t="s">
        <v>5288</v>
      </c>
      <c r="F2343" s="67" t="s">
        <v>4605</v>
      </c>
      <c r="G2343" s="29">
        <v>242</v>
      </c>
      <c r="H2343" s="13">
        <v>172</v>
      </c>
      <c r="I2343" s="10">
        <f t="shared" si="648"/>
        <v>70</v>
      </c>
      <c r="J2343" s="87">
        <f t="shared" si="649"/>
        <v>40.697674418604649</v>
      </c>
      <c r="K2343" s="29">
        <v>0</v>
      </c>
      <c r="L2343" s="13">
        <v>0</v>
      </c>
      <c r="M2343" s="10" t="str">
        <f t="shared" si="650"/>
        <v>-</v>
      </c>
      <c r="N2343" s="87" t="str">
        <f t="shared" si="651"/>
        <v>-</v>
      </c>
      <c r="O2343" s="29">
        <v>0</v>
      </c>
      <c r="P2343" s="13">
        <v>0</v>
      </c>
      <c r="Q2343" s="10" t="str">
        <f t="shared" si="652"/>
        <v>-</v>
      </c>
      <c r="R2343" s="87" t="str">
        <f t="shared" si="653"/>
        <v>-</v>
      </c>
      <c r="S2343" s="29">
        <v>242</v>
      </c>
      <c r="T2343" s="13">
        <v>172</v>
      </c>
      <c r="U2343" s="10">
        <f t="shared" si="654"/>
        <v>70</v>
      </c>
      <c r="V2343" s="87">
        <f t="shared" si="655"/>
        <v>40.697674418604649</v>
      </c>
      <c r="W2343" s="88" t="s">
        <v>10645</v>
      </c>
      <c r="X2343" s="89">
        <v>140</v>
      </c>
      <c r="Y2343" s="89">
        <v>70</v>
      </c>
      <c r="Z2343" s="10">
        <f t="shared" si="656"/>
        <v>70</v>
      </c>
      <c r="AA2343" s="87">
        <f t="shared" si="657"/>
        <v>100</v>
      </c>
      <c r="AB2343" s="90" t="s">
        <v>5937</v>
      </c>
      <c r="AC2343" s="89">
        <v>102</v>
      </c>
      <c r="AD2343" s="89">
        <v>102</v>
      </c>
      <c r="AE2343" s="10">
        <f t="shared" si="658"/>
        <v>0</v>
      </c>
      <c r="AF2343" s="11">
        <f t="shared" si="659"/>
        <v>0</v>
      </c>
      <c r="AG2343" s="91" t="s">
        <v>11071</v>
      </c>
      <c r="AH2343" s="89" t="s">
        <v>11071</v>
      </c>
      <c r="AI2343" s="89" t="s">
        <v>5344</v>
      </c>
      <c r="AJ2343" s="10" t="str">
        <f t="shared" si="660"/>
        <v>-</v>
      </c>
      <c r="AK2343" s="87" t="str">
        <f t="shared" si="661"/>
        <v>-</v>
      </c>
      <c r="AL2343" s="90" t="s">
        <v>11071</v>
      </c>
      <c r="AM2343" s="89" t="s">
        <v>11071</v>
      </c>
      <c r="AN2343" s="89" t="s">
        <v>5344</v>
      </c>
      <c r="AO2343" s="10" t="str">
        <f t="shared" si="662"/>
        <v>-</v>
      </c>
      <c r="AP2343" s="11" t="str">
        <f t="shared" si="663"/>
        <v>-</v>
      </c>
      <c r="AQ2343" s="91" t="s">
        <v>11071</v>
      </c>
      <c r="AR2343" s="89" t="s">
        <v>5344</v>
      </c>
      <c r="AS2343" s="89" t="s">
        <v>5344</v>
      </c>
      <c r="AT2343" s="10" t="str">
        <f t="shared" si="664"/>
        <v>-</v>
      </c>
      <c r="AU2343" s="87" t="str">
        <f t="shared" si="665"/>
        <v>-</v>
      </c>
      <c r="AV2343" s="15"/>
    </row>
    <row r="2344" spans="3:48" ht="50.1" customHeight="1">
      <c r="C2344" s="5"/>
      <c r="D2344" s="64" t="s">
        <v>4606</v>
      </c>
      <c r="E2344" s="65" t="s">
        <v>5288</v>
      </c>
      <c r="F2344" s="67" t="s">
        <v>4607</v>
      </c>
      <c r="G2344" s="29">
        <v>9829</v>
      </c>
      <c r="H2344" s="13">
        <v>8783</v>
      </c>
      <c r="I2344" s="10">
        <f t="shared" si="648"/>
        <v>1046</v>
      </c>
      <c r="J2344" s="87">
        <f t="shared" si="649"/>
        <v>11.909370374587271</v>
      </c>
      <c r="K2344" s="29">
        <v>9829</v>
      </c>
      <c r="L2344" s="13">
        <v>8783</v>
      </c>
      <c r="M2344" s="10">
        <f t="shared" si="650"/>
        <v>1046</v>
      </c>
      <c r="N2344" s="87">
        <f t="shared" si="651"/>
        <v>11.909370374587271</v>
      </c>
      <c r="O2344" s="29">
        <v>0</v>
      </c>
      <c r="P2344" s="13">
        <v>0</v>
      </c>
      <c r="Q2344" s="10" t="str">
        <f t="shared" si="652"/>
        <v>-</v>
      </c>
      <c r="R2344" s="87" t="str">
        <f t="shared" si="653"/>
        <v>-</v>
      </c>
      <c r="S2344" s="29">
        <v>0</v>
      </c>
      <c r="T2344" s="13">
        <v>0</v>
      </c>
      <c r="U2344" s="10" t="str">
        <f t="shared" si="654"/>
        <v>-</v>
      </c>
      <c r="V2344" s="87" t="str">
        <f t="shared" si="655"/>
        <v>-</v>
      </c>
      <c r="W2344" s="88" t="s">
        <v>11071</v>
      </c>
      <c r="X2344" s="89" t="s">
        <v>11071</v>
      </c>
      <c r="Y2344" s="89" t="s">
        <v>5344</v>
      </c>
      <c r="Z2344" s="10" t="str">
        <f t="shared" si="656"/>
        <v>-</v>
      </c>
      <c r="AA2344" s="87" t="str">
        <f t="shared" si="657"/>
        <v>-</v>
      </c>
      <c r="AB2344" s="90" t="s">
        <v>11071</v>
      </c>
      <c r="AC2344" s="89" t="s">
        <v>11071</v>
      </c>
      <c r="AD2344" s="89" t="s">
        <v>5344</v>
      </c>
      <c r="AE2344" s="10" t="str">
        <f t="shared" si="658"/>
        <v>-</v>
      </c>
      <c r="AF2344" s="11" t="str">
        <f t="shared" si="659"/>
        <v>-</v>
      </c>
      <c r="AG2344" s="91" t="s">
        <v>11071</v>
      </c>
      <c r="AH2344" s="89" t="s">
        <v>11071</v>
      </c>
      <c r="AI2344" s="89" t="s">
        <v>5344</v>
      </c>
      <c r="AJ2344" s="10" t="str">
        <f t="shared" si="660"/>
        <v>-</v>
      </c>
      <c r="AK2344" s="87" t="str">
        <f t="shared" si="661"/>
        <v>-</v>
      </c>
      <c r="AL2344" s="90" t="s">
        <v>11071</v>
      </c>
      <c r="AM2344" s="89" t="s">
        <v>11071</v>
      </c>
      <c r="AN2344" s="89" t="s">
        <v>5344</v>
      </c>
      <c r="AO2344" s="10" t="str">
        <f t="shared" si="662"/>
        <v>-</v>
      </c>
      <c r="AP2344" s="11" t="str">
        <f t="shared" si="663"/>
        <v>-</v>
      </c>
      <c r="AQ2344" s="91" t="s">
        <v>11071</v>
      </c>
      <c r="AR2344" s="89" t="s">
        <v>5344</v>
      </c>
      <c r="AS2344" s="89" t="s">
        <v>5344</v>
      </c>
      <c r="AT2344" s="10" t="str">
        <f t="shared" si="664"/>
        <v>-</v>
      </c>
      <c r="AU2344" s="87" t="str">
        <f t="shared" si="665"/>
        <v>-</v>
      </c>
      <c r="AV2344" s="15"/>
    </row>
    <row r="2345" spans="3:48" ht="50.1" customHeight="1">
      <c r="C2345" s="5"/>
      <c r="D2345" s="64" t="s">
        <v>4608</v>
      </c>
      <c r="E2345" s="65" t="s">
        <v>5288</v>
      </c>
      <c r="F2345" s="67" t="s">
        <v>4609</v>
      </c>
      <c r="G2345" s="29">
        <v>389</v>
      </c>
      <c r="H2345" s="13">
        <v>382</v>
      </c>
      <c r="I2345" s="10">
        <f t="shared" si="648"/>
        <v>7</v>
      </c>
      <c r="J2345" s="87">
        <f t="shared" si="649"/>
        <v>1.832460732984293</v>
      </c>
      <c r="K2345" s="29">
        <v>11</v>
      </c>
      <c r="L2345" s="13">
        <v>11</v>
      </c>
      <c r="M2345" s="10">
        <f t="shared" si="650"/>
        <v>0</v>
      </c>
      <c r="N2345" s="87">
        <f t="shared" si="651"/>
        <v>0</v>
      </c>
      <c r="O2345" s="29">
        <v>0</v>
      </c>
      <c r="P2345" s="13">
        <v>0</v>
      </c>
      <c r="Q2345" s="10" t="str">
        <f t="shared" si="652"/>
        <v>-</v>
      </c>
      <c r="R2345" s="87" t="str">
        <f t="shared" si="653"/>
        <v>-</v>
      </c>
      <c r="S2345" s="29">
        <v>378</v>
      </c>
      <c r="T2345" s="13">
        <v>370</v>
      </c>
      <c r="U2345" s="10">
        <f t="shared" si="654"/>
        <v>8</v>
      </c>
      <c r="V2345" s="87">
        <f t="shared" si="655"/>
        <v>2.1621621621621623</v>
      </c>
      <c r="W2345" s="88" t="s">
        <v>5937</v>
      </c>
      <c r="X2345" s="89">
        <v>378</v>
      </c>
      <c r="Y2345" s="89">
        <v>370</v>
      </c>
      <c r="Z2345" s="10">
        <f t="shared" si="656"/>
        <v>8</v>
      </c>
      <c r="AA2345" s="87">
        <f t="shared" si="657"/>
        <v>2.1621621621621623</v>
      </c>
      <c r="AB2345" s="90" t="s">
        <v>11071</v>
      </c>
      <c r="AC2345" s="89" t="s">
        <v>11071</v>
      </c>
      <c r="AD2345" s="89" t="s">
        <v>5344</v>
      </c>
      <c r="AE2345" s="10" t="str">
        <f t="shared" si="658"/>
        <v>-</v>
      </c>
      <c r="AF2345" s="11" t="str">
        <f t="shared" si="659"/>
        <v>-</v>
      </c>
      <c r="AG2345" s="91" t="s">
        <v>11071</v>
      </c>
      <c r="AH2345" s="89" t="s">
        <v>11071</v>
      </c>
      <c r="AI2345" s="89" t="s">
        <v>5344</v>
      </c>
      <c r="AJ2345" s="10" t="str">
        <f t="shared" si="660"/>
        <v>-</v>
      </c>
      <c r="AK2345" s="87" t="str">
        <f t="shared" si="661"/>
        <v>-</v>
      </c>
      <c r="AL2345" s="90" t="s">
        <v>11071</v>
      </c>
      <c r="AM2345" s="89" t="s">
        <v>11071</v>
      </c>
      <c r="AN2345" s="89" t="s">
        <v>5344</v>
      </c>
      <c r="AO2345" s="10" t="str">
        <f t="shared" si="662"/>
        <v>-</v>
      </c>
      <c r="AP2345" s="11" t="str">
        <f t="shared" si="663"/>
        <v>-</v>
      </c>
      <c r="AQ2345" s="91" t="s">
        <v>11071</v>
      </c>
      <c r="AR2345" s="89" t="s">
        <v>5344</v>
      </c>
      <c r="AS2345" s="89" t="s">
        <v>5344</v>
      </c>
      <c r="AT2345" s="10" t="str">
        <f t="shared" si="664"/>
        <v>-</v>
      </c>
      <c r="AU2345" s="87" t="str">
        <f t="shared" si="665"/>
        <v>-</v>
      </c>
      <c r="AV2345" s="15"/>
    </row>
    <row r="2346" spans="3:48" ht="50.1" customHeight="1">
      <c r="C2346" s="5"/>
      <c r="D2346" s="64" t="s">
        <v>4610</v>
      </c>
      <c r="E2346" s="65" t="s">
        <v>5288</v>
      </c>
      <c r="F2346" s="67" t="s">
        <v>4611</v>
      </c>
      <c r="G2346" s="29">
        <v>109</v>
      </c>
      <c r="H2346" s="13">
        <v>174</v>
      </c>
      <c r="I2346" s="10">
        <f t="shared" si="648"/>
        <v>-65</v>
      </c>
      <c r="J2346" s="87">
        <f t="shared" si="649"/>
        <v>-37.356321839080458</v>
      </c>
      <c r="K2346" s="29">
        <v>4</v>
      </c>
      <c r="L2346" s="13">
        <v>0</v>
      </c>
      <c r="M2346" s="10">
        <f t="shared" si="650"/>
        <v>4</v>
      </c>
      <c r="N2346" s="87" t="str">
        <f t="shared" si="651"/>
        <v>-</v>
      </c>
      <c r="O2346" s="29">
        <v>0</v>
      </c>
      <c r="P2346" s="13">
        <v>0</v>
      </c>
      <c r="Q2346" s="10" t="str">
        <f t="shared" si="652"/>
        <v>-</v>
      </c>
      <c r="R2346" s="87" t="str">
        <f t="shared" si="653"/>
        <v>-</v>
      </c>
      <c r="S2346" s="29">
        <v>105</v>
      </c>
      <c r="T2346" s="13">
        <v>173</v>
      </c>
      <c r="U2346" s="10">
        <f t="shared" si="654"/>
        <v>-68</v>
      </c>
      <c r="V2346" s="87">
        <f t="shared" si="655"/>
        <v>-39.306358381502889</v>
      </c>
      <c r="W2346" s="88" t="s">
        <v>5389</v>
      </c>
      <c r="X2346" s="89">
        <v>105</v>
      </c>
      <c r="Y2346" s="89">
        <v>173</v>
      </c>
      <c r="Z2346" s="10">
        <f t="shared" si="656"/>
        <v>-68</v>
      </c>
      <c r="AA2346" s="87">
        <f t="shared" si="657"/>
        <v>-39.306358381502889</v>
      </c>
      <c r="AB2346" s="90" t="s">
        <v>11071</v>
      </c>
      <c r="AC2346" s="89" t="s">
        <v>11071</v>
      </c>
      <c r="AD2346" s="89" t="s">
        <v>5344</v>
      </c>
      <c r="AE2346" s="10" t="str">
        <f t="shared" si="658"/>
        <v>-</v>
      </c>
      <c r="AF2346" s="11" t="str">
        <f t="shared" si="659"/>
        <v>-</v>
      </c>
      <c r="AG2346" s="91" t="s">
        <v>11071</v>
      </c>
      <c r="AH2346" s="89" t="s">
        <v>11071</v>
      </c>
      <c r="AI2346" s="89" t="s">
        <v>5344</v>
      </c>
      <c r="AJ2346" s="10" t="str">
        <f t="shared" si="660"/>
        <v>-</v>
      </c>
      <c r="AK2346" s="87" t="str">
        <f t="shared" si="661"/>
        <v>-</v>
      </c>
      <c r="AL2346" s="90" t="s">
        <v>11071</v>
      </c>
      <c r="AM2346" s="89" t="s">
        <v>11071</v>
      </c>
      <c r="AN2346" s="89" t="s">
        <v>5344</v>
      </c>
      <c r="AO2346" s="10" t="str">
        <f t="shared" si="662"/>
        <v>-</v>
      </c>
      <c r="AP2346" s="11" t="str">
        <f t="shared" si="663"/>
        <v>-</v>
      </c>
      <c r="AQ2346" s="91" t="s">
        <v>11071</v>
      </c>
      <c r="AR2346" s="89" t="s">
        <v>5344</v>
      </c>
      <c r="AS2346" s="89" t="s">
        <v>5344</v>
      </c>
      <c r="AT2346" s="10" t="str">
        <f t="shared" si="664"/>
        <v>-</v>
      </c>
      <c r="AU2346" s="87" t="str">
        <f t="shared" si="665"/>
        <v>-</v>
      </c>
      <c r="AV2346" s="15"/>
    </row>
    <row r="2347" spans="3:48" ht="50.1" customHeight="1">
      <c r="C2347" s="5"/>
      <c r="D2347" s="64" t="s">
        <v>4612</v>
      </c>
      <c r="E2347" s="65" t="s">
        <v>5289</v>
      </c>
      <c r="F2347" s="67" t="s">
        <v>4613</v>
      </c>
      <c r="G2347" s="29">
        <v>44101</v>
      </c>
      <c r="H2347" s="13">
        <v>46419</v>
      </c>
      <c r="I2347" s="10">
        <f t="shared" si="648"/>
        <v>-2318</v>
      </c>
      <c r="J2347" s="87">
        <f t="shared" si="649"/>
        <v>-4.9936448437062406</v>
      </c>
      <c r="K2347" s="29">
        <v>11153</v>
      </c>
      <c r="L2347" s="13">
        <v>12163</v>
      </c>
      <c r="M2347" s="10">
        <f t="shared" si="650"/>
        <v>-1010</v>
      </c>
      <c r="N2347" s="87">
        <f t="shared" si="651"/>
        <v>-8.3038723999013389</v>
      </c>
      <c r="O2347" s="29">
        <v>6793</v>
      </c>
      <c r="P2347" s="13">
        <v>7476</v>
      </c>
      <c r="Q2347" s="10">
        <f t="shared" si="652"/>
        <v>-683</v>
      </c>
      <c r="R2347" s="87">
        <f t="shared" si="653"/>
        <v>-9.1359015516318891</v>
      </c>
      <c r="S2347" s="29">
        <v>26155</v>
      </c>
      <c r="T2347" s="13">
        <v>26779</v>
      </c>
      <c r="U2347" s="10">
        <f t="shared" si="654"/>
        <v>-624</v>
      </c>
      <c r="V2347" s="87">
        <f t="shared" si="655"/>
        <v>-2.3301840994809364</v>
      </c>
      <c r="W2347" s="88" t="s">
        <v>10646</v>
      </c>
      <c r="X2347" s="89">
        <v>14796</v>
      </c>
      <c r="Y2347" s="89">
        <v>15505</v>
      </c>
      <c r="Z2347" s="10">
        <f t="shared" si="656"/>
        <v>-709</v>
      </c>
      <c r="AA2347" s="87">
        <f t="shared" si="657"/>
        <v>-4.5727184779103514</v>
      </c>
      <c r="AB2347" s="90" t="s">
        <v>5389</v>
      </c>
      <c r="AC2347" s="89">
        <v>4064</v>
      </c>
      <c r="AD2347" s="89">
        <v>4102</v>
      </c>
      <c r="AE2347" s="10">
        <f t="shared" si="658"/>
        <v>-38</v>
      </c>
      <c r="AF2347" s="11">
        <f t="shared" si="659"/>
        <v>-0.92637737688932231</v>
      </c>
      <c r="AG2347" s="91" t="s">
        <v>10647</v>
      </c>
      <c r="AH2347" s="89">
        <v>2406</v>
      </c>
      <c r="AI2347" s="89">
        <v>2452</v>
      </c>
      <c r="AJ2347" s="10">
        <f t="shared" si="660"/>
        <v>-46</v>
      </c>
      <c r="AK2347" s="87">
        <f t="shared" si="661"/>
        <v>-1.8760195758564437</v>
      </c>
      <c r="AL2347" s="90" t="s">
        <v>10648</v>
      </c>
      <c r="AM2347" s="89">
        <v>1063</v>
      </c>
      <c r="AN2347" s="89">
        <v>1069</v>
      </c>
      <c r="AO2347" s="10">
        <f t="shared" si="662"/>
        <v>-6</v>
      </c>
      <c r="AP2347" s="11">
        <f t="shared" si="663"/>
        <v>-0.5612722170252572</v>
      </c>
      <c r="AQ2347" s="91" t="s">
        <v>10649</v>
      </c>
      <c r="AR2347" s="89">
        <v>853</v>
      </c>
      <c r="AS2347" s="89">
        <v>723</v>
      </c>
      <c r="AT2347" s="10">
        <f t="shared" si="664"/>
        <v>130</v>
      </c>
      <c r="AU2347" s="87">
        <f t="shared" si="665"/>
        <v>17.980636237897649</v>
      </c>
      <c r="AV2347" s="19" t="s">
        <v>10650</v>
      </c>
    </row>
    <row r="2348" spans="3:48" ht="50.1" customHeight="1">
      <c r="C2348" s="5"/>
      <c r="D2348" s="64" t="s">
        <v>4614</v>
      </c>
      <c r="E2348" s="65" t="s">
        <v>5289</v>
      </c>
      <c r="F2348" s="67" t="s">
        <v>4615</v>
      </c>
      <c r="G2348" s="29">
        <v>21478</v>
      </c>
      <c r="H2348" s="13">
        <v>21983</v>
      </c>
      <c r="I2348" s="10">
        <f t="shared" si="648"/>
        <v>-505</v>
      </c>
      <c r="J2348" s="87">
        <f t="shared" si="649"/>
        <v>-2.2972296774780512</v>
      </c>
      <c r="K2348" s="29">
        <v>5671</v>
      </c>
      <c r="L2348" s="13">
        <v>5567</v>
      </c>
      <c r="M2348" s="10">
        <f t="shared" si="650"/>
        <v>104</v>
      </c>
      <c r="N2348" s="87">
        <f t="shared" si="651"/>
        <v>1.8681516076881626</v>
      </c>
      <c r="O2348" s="29">
        <v>3386</v>
      </c>
      <c r="P2348" s="13">
        <v>3447</v>
      </c>
      <c r="Q2348" s="10">
        <f t="shared" si="652"/>
        <v>-61</v>
      </c>
      <c r="R2348" s="87">
        <f t="shared" si="653"/>
        <v>-1.7696547722657381</v>
      </c>
      <c r="S2348" s="29">
        <v>12421</v>
      </c>
      <c r="T2348" s="13">
        <v>12970</v>
      </c>
      <c r="U2348" s="10">
        <f t="shared" si="654"/>
        <v>-549</v>
      </c>
      <c r="V2348" s="87">
        <f t="shared" si="655"/>
        <v>-4.232845026985351</v>
      </c>
      <c r="W2348" s="88" t="s">
        <v>5937</v>
      </c>
      <c r="X2348" s="89">
        <v>4465</v>
      </c>
      <c r="Y2348" s="89">
        <v>4826</v>
      </c>
      <c r="Z2348" s="10">
        <f t="shared" si="656"/>
        <v>-361</v>
      </c>
      <c r="AA2348" s="87">
        <f t="shared" si="657"/>
        <v>-7.4803149606299222</v>
      </c>
      <c r="AB2348" s="90" t="s">
        <v>10651</v>
      </c>
      <c r="AC2348" s="89">
        <v>2435</v>
      </c>
      <c r="AD2348" s="89">
        <v>2153</v>
      </c>
      <c r="AE2348" s="10">
        <f t="shared" si="658"/>
        <v>282</v>
      </c>
      <c r="AF2348" s="11">
        <f t="shared" si="659"/>
        <v>13.098002786809104</v>
      </c>
      <c r="AG2348" s="91" t="s">
        <v>6343</v>
      </c>
      <c r="AH2348" s="89">
        <v>1905</v>
      </c>
      <c r="AI2348" s="89">
        <v>2018</v>
      </c>
      <c r="AJ2348" s="10">
        <f t="shared" si="660"/>
        <v>-113</v>
      </c>
      <c r="AK2348" s="87">
        <f t="shared" si="661"/>
        <v>-5.599603567888999</v>
      </c>
      <c r="AL2348" s="90" t="s">
        <v>6737</v>
      </c>
      <c r="AM2348" s="89">
        <v>866</v>
      </c>
      <c r="AN2348" s="89">
        <v>853</v>
      </c>
      <c r="AO2348" s="10">
        <f t="shared" si="662"/>
        <v>13</v>
      </c>
      <c r="AP2348" s="11">
        <f t="shared" si="663"/>
        <v>1.5240328253223916</v>
      </c>
      <c r="AQ2348" s="91" t="s">
        <v>5346</v>
      </c>
      <c r="AR2348" s="89">
        <v>742</v>
      </c>
      <c r="AS2348" s="89">
        <v>731</v>
      </c>
      <c r="AT2348" s="10">
        <f t="shared" si="664"/>
        <v>11</v>
      </c>
      <c r="AU2348" s="87">
        <f t="shared" si="665"/>
        <v>1.5047879616963065</v>
      </c>
      <c r="AV2348" s="19" t="s">
        <v>10652</v>
      </c>
    </row>
    <row r="2349" spans="3:48" ht="50.1" customHeight="1">
      <c r="C2349" s="5"/>
      <c r="D2349" s="64" t="s">
        <v>4616</v>
      </c>
      <c r="E2349" s="65" t="s">
        <v>5289</v>
      </c>
      <c r="F2349" s="67" t="s">
        <v>4617</v>
      </c>
      <c r="G2349" s="29">
        <v>6179</v>
      </c>
      <c r="H2349" s="13">
        <v>5805</v>
      </c>
      <c r="I2349" s="10">
        <f t="shared" si="648"/>
        <v>374</v>
      </c>
      <c r="J2349" s="87">
        <f t="shared" si="649"/>
        <v>6.4427217915590012</v>
      </c>
      <c r="K2349" s="29">
        <v>713</v>
      </c>
      <c r="L2349" s="13">
        <v>716</v>
      </c>
      <c r="M2349" s="10">
        <f t="shared" si="650"/>
        <v>-3</v>
      </c>
      <c r="N2349" s="87">
        <f t="shared" si="651"/>
        <v>-0.41899441340782123</v>
      </c>
      <c r="O2349" s="29">
        <v>806</v>
      </c>
      <c r="P2349" s="13">
        <v>801</v>
      </c>
      <c r="Q2349" s="10">
        <f t="shared" si="652"/>
        <v>5</v>
      </c>
      <c r="R2349" s="87">
        <f t="shared" si="653"/>
        <v>0.62421972534332082</v>
      </c>
      <c r="S2349" s="29">
        <v>4660</v>
      </c>
      <c r="T2349" s="13">
        <v>4288</v>
      </c>
      <c r="U2349" s="10">
        <f t="shared" si="654"/>
        <v>372</v>
      </c>
      <c r="V2349" s="87">
        <f t="shared" si="655"/>
        <v>8.6753731343283587</v>
      </c>
      <c r="W2349" s="88" t="s">
        <v>10653</v>
      </c>
      <c r="X2349" s="89">
        <v>1314</v>
      </c>
      <c r="Y2349" s="89">
        <v>963</v>
      </c>
      <c r="Z2349" s="10">
        <f t="shared" si="656"/>
        <v>351</v>
      </c>
      <c r="AA2349" s="87">
        <f t="shared" si="657"/>
        <v>36.44859813084112</v>
      </c>
      <c r="AB2349" s="90" t="s">
        <v>5378</v>
      </c>
      <c r="AC2349" s="89">
        <v>715</v>
      </c>
      <c r="AD2349" s="89">
        <v>710</v>
      </c>
      <c r="AE2349" s="10">
        <f t="shared" si="658"/>
        <v>5</v>
      </c>
      <c r="AF2349" s="11">
        <f t="shared" si="659"/>
        <v>0.70422535211267612</v>
      </c>
      <c r="AG2349" s="91" t="s">
        <v>5389</v>
      </c>
      <c r="AH2349" s="89">
        <v>697</v>
      </c>
      <c r="AI2349" s="89">
        <v>692</v>
      </c>
      <c r="AJ2349" s="10">
        <f t="shared" si="660"/>
        <v>5</v>
      </c>
      <c r="AK2349" s="87">
        <f t="shared" si="661"/>
        <v>0.7225433526011561</v>
      </c>
      <c r="AL2349" s="90" t="s">
        <v>5628</v>
      </c>
      <c r="AM2349" s="89">
        <v>672</v>
      </c>
      <c r="AN2349" s="89">
        <v>668</v>
      </c>
      <c r="AO2349" s="10">
        <f t="shared" si="662"/>
        <v>4</v>
      </c>
      <c r="AP2349" s="11">
        <f t="shared" si="663"/>
        <v>0.5988023952095809</v>
      </c>
      <c r="AQ2349" s="91" t="s">
        <v>10654</v>
      </c>
      <c r="AR2349" s="89">
        <v>537</v>
      </c>
      <c r="AS2349" s="89">
        <v>533</v>
      </c>
      <c r="AT2349" s="10">
        <f t="shared" si="664"/>
        <v>4</v>
      </c>
      <c r="AU2349" s="87">
        <f t="shared" si="665"/>
        <v>0.75046904315196994</v>
      </c>
      <c r="AV2349" s="21" t="s">
        <v>7356</v>
      </c>
    </row>
    <row r="2350" spans="3:48" ht="50.1" customHeight="1">
      <c r="C2350" s="5"/>
      <c r="D2350" s="64" t="s">
        <v>4618</v>
      </c>
      <c r="E2350" s="65" t="s">
        <v>5289</v>
      </c>
      <c r="F2350" s="67" t="s">
        <v>4619</v>
      </c>
      <c r="G2350" s="29">
        <v>22354</v>
      </c>
      <c r="H2350" s="13">
        <v>23798</v>
      </c>
      <c r="I2350" s="10">
        <f t="shared" si="648"/>
        <v>-1444</v>
      </c>
      <c r="J2350" s="87">
        <f t="shared" si="649"/>
        <v>-6.0677367846037482</v>
      </c>
      <c r="K2350" s="29">
        <v>4414</v>
      </c>
      <c r="L2350" s="13">
        <v>4531</v>
      </c>
      <c r="M2350" s="10">
        <f t="shared" si="650"/>
        <v>-117</v>
      </c>
      <c r="N2350" s="87">
        <f t="shared" si="651"/>
        <v>-2.5822114323548884</v>
      </c>
      <c r="O2350" s="29">
        <v>3044</v>
      </c>
      <c r="P2350" s="13">
        <v>3353</v>
      </c>
      <c r="Q2350" s="10">
        <f t="shared" si="652"/>
        <v>-309</v>
      </c>
      <c r="R2350" s="87">
        <f t="shared" si="653"/>
        <v>-9.2156277960035791</v>
      </c>
      <c r="S2350" s="29">
        <v>14896</v>
      </c>
      <c r="T2350" s="13">
        <v>15914</v>
      </c>
      <c r="U2350" s="10">
        <f t="shared" si="654"/>
        <v>-1018</v>
      </c>
      <c r="V2350" s="87">
        <f t="shared" si="655"/>
        <v>-6.3968832474550705</v>
      </c>
      <c r="W2350" s="88" t="s">
        <v>10655</v>
      </c>
      <c r="X2350" s="89">
        <v>4213</v>
      </c>
      <c r="Y2350" s="89">
        <v>4220</v>
      </c>
      <c r="Z2350" s="10">
        <f t="shared" si="656"/>
        <v>-7</v>
      </c>
      <c r="AA2350" s="87">
        <f t="shared" si="657"/>
        <v>-0.16587677725118483</v>
      </c>
      <c r="AB2350" s="90" t="s">
        <v>10656</v>
      </c>
      <c r="AC2350" s="89">
        <v>2929</v>
      </c>
      <c r="AD2350" s="89">
        <v>2990</v>
      </c>
      <c r="AE2350" s="10">
        <f t="shared" si="658"/>
        <v>-61</v>
      </c>
      <c r="AF2350" s="11">
        <f t="shared" si="659"/>
        <v>-2.040133779264214</v>
      </c>
      <c r="AG2350" s="91" t="s">
        <v>10657</v>
      </c>
      <c r="AH2350" s="89">
        <v>1519</v>
      </c>
      <c r="AI2350" s="89">
        <v>1311</v>
      </c>
      <c r="AJ2350" s="10">
        <f t="shared" si="660"/>
        <v>208</v>
      </c>
      <c r="AK2350" s="87">
        <f t="shared" si="661"/>
        <v>15.865751334858885</v>
      </c>
      <c r="AL2350" s="90" t="s">
        <v>10658</v>
      </c>
      <c r="AM2350" s="89">
        <v>1399</v>
      </c>
      <c r="AN2350" s="89">
        <v>1413</v>
      </c>
      <c r="AO2350" s="10">
        <f t="shared" si="662"/>
        <v>-14</v>
      </c>
      <c r="AP2350" s="11">
        <f t="shared" si="663"/>
        <v>-0.99079971691436663</v>
      </c>
      <c r="AQ2350" s="91" t="s">
        <v>10659</v>
      </c>
      <c r="AR2350" s="89">
        <v>1289</v>
      </c>
      <c r="AS2350" s="89">
        <v>1011</v>
      </c>
      <c r="AT2350" s="10">
        <f t="shared" si="664"/>
        <v>278</v>
      </c>
      <c r="AU2350" s="87">
        <f t="shared" si="665"/>
        <v>27.497527200791293</v>
      </c>
      <c r="AV2350" s="19" t="s">
        <v>7357</v>
      </c>
    </row>
    <row r="2351" spans="3:48" ht="50.1" customHeight="1">
      <c r="C2351" s="5"/>
      <c r="D2351" s="64" t="s">
        <v>4620</v>
      </c>
      <c r="E2351" s="65" t="s">
        <v>5289</v>
      </c>
      <c r="F2351" s="67" t="s">
        <v>4621</v>
      </c>
      <c r="G2351" s="29">
        <v>13091</v>
      </c>
      <c r="H2351" s="13">
        <v>11933</v>
      </c>
      <c r="I2351" s="10">
        <f t="shared" si="648"/>
        <v>1158</v>
      </c>
      <c r="J2351" s="87">
        <f t="shared" si="649"/>
        <v>9.7041816810525425</v>
      </c>
      <c r="K2351" s="29">
        <v>2084</v>
      </c>
      <c r="L2351" s="13">
        <v>2685</v>
      </c>
      <c r="M2351" s="10">
        <f t="shared" si="650"/>
        <v>-601</v>
      </c>
      <c r="N2351" s="87">
        <f t="shared" si="651"/>
        <v>-22.383612662942273</v>
      </c>
      <c r="O2351" s="29">
        <v>762</v>
      </c>
      <c r="P2351" s="13">
        <v>1061</v>
      </c>
      <c r="Q2351" s="10">
        <f t="shared" si="652"/>
        <v>-299</v>
      </c>
      <c r="R2351" s="87">
        <f t="shared" si="653"/>
        <v>-28.180961357210176</v>
      </c>
      <c r="S2351" s="29">
        <v>10245</v>
      </c>
      <c r="T2351" s="13">
        <v>8187</v>
      </c>
      <c r="U2351" s="10">
        <f t="shared" si="654"/>
        <v>2058</v>
      </c>
      <c r="V2351" s="87">
        <f t="shared" si="655"/>
        <v>25.137412971784535</v>
      </c>
      <c r="W2351" s="88" t="s">
        <v>7358</v>
      </c>
      <c r="X2351" s="89">
        <v>7219</v>
      </c>
      <c r="Y2351" s="89">
        <v>5160</v>
      </c>
      <c r="Z2351" s="10">
        <f t="shared" si="656"/>
        <v>2059</v>
      </c>
      <c r="AA2351" s="87">
        <f t="shared" si="657"/>
        <v>39.903100775193799</v>
      </c>
      <c r="AB2351" s="90" t="s">
        <v>7493</v>
      </c>
      <c r="AC2351" s="89">
        <v>1727</v>
      </c>
      <c r="AD2351" s="89">
        <v>1725</v>
      </c>
      <c r="AE2351" s="10">
        <f t="shared" si="658"/>
        <v>2</v>
      </c>
      <c r="AF2351" s="11">
        <f t="shared" si="659"/>
        <v>0.11594202898550725</v>
      </c>
      <c r="AG2351" s="91" t="s">
        <v>5389</v>
      </c>
      <c r="AH2351" s="89">
        <v>674</v>
      </c>
      <c r="AI2351" s="89">
        <v>674</v>
      </c>
      <c r="AJ2351" s="10">
        <f t="shared" si="660"/>
        <v>0</v>
      </c>
      <c r="AK2351" s="87">
        <f t="shared" si="661"/>
        <v>0</v>
      </c>
      <c r="AL2351" s="90" t="s">
        <v>5412</v>
      </c>
      <c r="AM2351" s="89">
        <v>356</v>
      </c>
      <c r="AN2351" s="89">
        <v>360</v>
      </c>
      <c r="AO2351" s="10">
        <f t="shared" si="662"/>
        <v>-4</v>
      </c>
      <c r="AP2351" s="11">
        <f t="shared" si="663"/>
        <v>-1.1111111111111112</v>
      </c>
      <c r="AQ2351" s="91" t="s">
        <v>5431</v>
      </c>
      <c r="AR2351" s="89">
        <v>204</v>
      </c>
      <c r="AS2351" s="89">
        <v>204</v>
      </c>
      <c r="AT2351" s="10">
        <f t="shared" si="664"/>
        <v>0</v>
      </c>
      <c r="AU2351" s="87">
        <f t="shared" si="665"/>
        <v>0</v>
      </c>
      <c r="AV2351" s="19" t="s">
        <v>7359</v>
      </c>
    </row>
    <row r="2352" spans="3:48" ht="50.1" customHeight="1">
      <c r="C2352" s="5"/>
      <c r="D2352" s="64" t="s">
        <v>4622</v>
      </c>
      <c r="E2352" s="65" t="s">
        <v>5289</v>
      </c>
      <c r="F2352" s="67" t="s">
        <v>4623</v>
      </c>
      <c r="G2352" s="29">
        <v>12336</v>
      </c>
      <c r="H2352" s="13">
        <v>11177</v>
      </c>
      <c r="I2352" s="10">
        <f t="shared" si="648"/>
        <v>1159</v>
      </c>
      <c r="J2352" s="87">
        <f t="shared" si="649"/>
        <v>10.369508812740449</v>
      </c>
      <c r="K2352" s="29">
        <v>2818</v>
      </c>
      <c r="L2352" s="13">
        <v>2813</v>
      </c>
      <c r="M2352" s="10">
        <f t="shared" si="650"/>
        <v>5</v>
      </c>
      <c r="N2352" s="87">
        <f t="shared" si="651"/>
        <v>0.17774617845716317</v>
      </c>
      <c r="O2352" s="29">
        <v>2492</v>
      </c>
      <c r="P2352" s="13">
        <v>2338</v>
      </c>
      <c r="Q2352" s="10">
        <f t="shared" si="652"/>
        <v>154</v>
      </c>
      <c r="R2352" s="87">
        <f t="shared" si="653"/>
        <v>6.5868263473053901</v>
      </c>
      <c r="S2352" s="29">
        <v>7027</v>
      </c>
      <c r="T2352" s="13">
        <v>6025</v>
      </c>
      <c r="U2352" s="10">
        <f t="shared" si="654"/>
        <v>1002</v>
      </c>
      <c r="V2352" s="87">
        <f t="shared" si="655"/>
        <v>16.630705394190869</v>
      </c>
      <c r="W2352" s="88" t="s">
        <v>10660</v>
      </c>
      <c r="X2352" s="89">
        <v>3462</v>
      </c>
      <c r="Y2352" s="89">
        <v>3219</v>
      </c>
      <c r="Z2352" s="10">
        <f t="shared" si="656"/>
        <v>243</v>
      </c>
      <c r="AA2352" s="87">
        <f t="shared" si="657"/>
        <v>7.5489282385834109</v>
      </c>
      <c r="AB2352" s="90" t="s">
        <v>10487</v>
      </c>
      <c r="AC2352" s="89">
        <v>2398</v>
      </c>
      <c r="AD2352" s="89">
        <v>1604</v>
      </c>
      <c r="AE2352" s="10">
        <f t="shared" si="658"/>
        <v>794</v>
      </c>
      <c r="AF2352" s="11">
        <f t="shared" si="659"/>
        <v>49.501246882793012</v>
      </c>
      <c r="AG2352" s="91" t="s">
        <v>10661</v>
      </c>
      <c r="AH2352" s="89">
        <v>706</v>
      </c>
      <c r="AI2352" s="89">
        <v>722</v>
      </c>
      <c r="AJ2352" s="10">
        <f t="shared" si="660"/>
        <v>-16</v>
      </c>
      <c r="AK2352" s="87">
        <f t="shared" si="661"/>
        <v>-2.21606648199446</v>
      </c>
      <c r="AL2352" s="90" t="s">
        <v>10662</v>
      </c>
      <c r="AM2352" s="89">
        <v>283</v>
      </c>
      <c r="AN2352" s="89">
        <v>288</v>
      </c>
      <c r="AO2352" s="10">
        <f t="shared" si="662"/>
        <v>-5</v>
      </c>
      <c r="AP2352" s="11">
        <f t="shared" si="663"/>
        <v>-1.7361111111111112</v>
      </c>
      <c r="AQ2352" s="91" t="s">
        <v>10663</v>
      </c>
      <c r="AR2352" s="89">
        <v>81</v>
      </c>
      <c r="AS2352" s="89">
        <v>101</v>
      </c>
      <c r="AT2352" s="10">
        <f t="shared" si="664"/>
        <v>-20</v>
      </c>
      <c r="AU2352" s="87">
        <f t="shared" si="665"/>
        <v>-19.801980198019802</v>
      </c>
      <c r="AV2352" s="19" t="s">
        <v>7360</v>
      </c>
    </row>
    <row r="2353" spans="3:48" ht="50.1" customHeight="1">
      <c r="C2353" s="5"/>
      <c r="D2353" s="64" t="s">
        <v>4624</v>
      </c>
      <c r="E2353" s="65" t="s">
        <v>5289</v>
      </c>
      <c r="F2353" s="67" t="s">
        <v>4625</v>
      </c>
      <c r="G2353" s="29">
        <v>5968</v>
      </c>
      <c r="H2353" s="13">
        <v>5520</v>
      </c>
      <c r="I2353" s="10">
        <f t="shared" si="648"/>
        <v>448</v>
      </c>
      <c r="J2353" s="87">
        <f t="shared" si="649"/>
        <v>8.115942028985506</v>
      </c>
      <c r="K2353" s="29">
        <v>1203</v>
      </c>
      <c r="L2353" s="13">
        <v>955</v>
      </c>
      <c r="M2353" s="10">
        <f t="shared" si="650"/>
        <v>248</v>
      </c>
      <c r="N2353" s="87">
        <f t="shared" si="651"/>
        <v>25.968586387434556</v>
      </c>
      <c r="O2353" s="29">
        <v>737</v>
      </c>
      <c r="P2353" s="13">
        <v>749</v>
      </c>
      <c r="Q2353" s="10">
        <f t="shared" si="652"/>
        <v>-12</v>
      </c>
      <c r="R2353" s="87">
        <f t="shared" si="653"/>
        <v>-1.602136181575434</v>
      </c>
      <c r="S2353" s="29">
        <v>4029</v>
      </c>
      <c r="T2353" s="13">
        <v>3816</v>
      </c>
      <c r="U2353" s="10">
        <f t="shared" si="654"/>
        <v>213</v>
      </c>
      <c r="V2353" s="87">
        <f t="shared" si="655"/>
        <v>5.5817610062893079</v>
      </c>
      <c r="W2353" s="88" t="s">
        <v>5412</v>
      </c>
      <c r="X2353" s="89">
        <v>627</v>
      </c>
      <c r="Y2353" s="89">
        <v>502</v>
      </c>
      <c r="Z2353" s="10">
        <f t="shared" si="656"/>
        <v>125</v>
      </c>
      <c r="AA2353" s="87">
        <f t="shared" si="657"/>
        <v>24.900398406374503</v>
      </c>
      <c r="AB2353" s="90" t="s">
        <v>5628</v>
      </c>
      <c r="AC2353" s="89">
        <v>604</v>
      </c>
      <c r="AD2353" s="89">
        <v>518</v>
      </c>
      <c r="AE2353" s="10">
        <f t="shared" si="658"/>
        <v>86</v>
      </c>
      <c r="AF2353" s="11">
        <f t="shared" si="659"/>
        <v>16.602316602316602</v>
      </c>
      <c r="AG2353" s="91" t="s">
        <v>5389</v>
      </c>
      <c r="AH2353" s="89">
        <v>474</v>
      </c>
      <c r="AI2353" s="89">
        <v>445</v>
      </c>
      <c r="AJ2353" s="10">
        <f t="shared" si="660"/>
        <v>29</v>
      </c>
      <c r="AK2353" s="87">
        <f t="shared" si="661"/>
        <v>6.5168539325842696</v>
      </c>
      <c r="AL2353" s="90" t="s">
        <v>5335</v>
      </c>
      <c r="AM2353" s="89">
        <v>210</v>
      </c>
      <c r="AN2353" s="89">
        <v>239</v>
      </c>
      <c r="AO2353" s="10">
        <f t="shared" si="662"/>
        <v>-29</v>
      </c>
      <c r="AP2353" s="11">
        <f t="shared" si="663"/>
        <v>-12.133891213389122</v>
      </c>
      <c r="AQ2353" s="91" t="s">
        <v>6565</v>
      </c>
      <c r="AR2353" s="89">
        <v>163</v>
      </c>
      <c r="AS2353" s="89">
        <v>192</v>
      </c>
      <c r="AT2353" s="10">
        <f t="shared" si="664"/>
        <v>-29</v>
      </c>
      <c r="AU2353" s="87">
        <f t="shared" si="665"/>
        <v>-15.104166666666666</v>
      </c>
      <c r="AV2353" s="19" t="s">
        <v>7361</v>
      </c>
    </row>
    <row r="2354" spans="3:48" ht="50.1" customHeight="1">
      <c r="C2354" s="5"/>
      <c r="D2354" s="64" t="s">
        <v>4626</v>
      </c>
      <c r="E2354" s="65" t="s">
        <v>5289</v>
      </c>
      <c r="F2354" s="67" t="s">
        <v>4627</v>
      </c>
      <c r="G2354" s="29">
        <v>16034</v>
      </c>
      <c r="H2354" s="13">
        <v>15291</v>
      </c>
      <c r="I2354" s="10">
        <f t="shared" si="648"/>
        <v>743</v>
      </c>
      <c r="J2354" s="87">
        <f t="shared" si="649"/>
        <v>4.8590674252828459</v>
      </c>
      <c r="K2354" s="29">
        <v>2807</v>
      </c>
      <c r="L2354" s="13">
        <v>2417</v>
      </c>
      <c r="M2354" s="10">
        <f t="shared" si="650"/>
        <v>390</v>
      </c>
      <c r="N2354" s="87">
        <f t="shared" si="651"/>
        <v>16.135705419942077</v>
      </c>
      <c r="O2354" s="29">
        <v>4510</v>
      </c>
      <c r="P2354" s="13">
        <v>4509</v>
      </c>
      <c r="Q2354" s="10">
        <f t="shared" si="652"/>
        <v>1</v>
      </c>
      <c r="R2354" s="87">
        <f t="shared" si="653"/>
        <v>2.2177866489243733E-2</v>
      </c>
      <c r="S2354" s="29">
        <v>8717</v>
      </c>
      <c r="T2354" s="13">
        <v>8365</v>
      </c>
      <c r="U2354" s="10">
        <f t="shared" si="654"/>
        <v>352</v>
      </c>
      <c r="V2354" s="87">
        <f t="shared" si="655"/>
        <v>4.2080095636580994</v>
      </c>
      <c r="W2354" s="88" t="s">
        <v>5628</v>
      </c>
      <c r="X2354" s="89">
        <v>2536</v>
      </c>
      <c r="Y2354" s="89">
        <v>2699</v>
      </c>
      <c r="Z2354" s="10">
        <f t="shared" si="656"/>
        <v>-163</v>
      </c>
      <c r="AA2354" s="87">
        <f t="shared" si="657"/>
        <v>-6.0392738051130044</v>
      </c>
      <c r="AB2354" s="90" t="s">
        <v>5379</v>
      </c>
      <c r="AC2354" s="89">
        <v>1765</v>
      </c>
      <c r="AD2354" s="89">
        <v>1670</v>
      </c>
      <c r="AE2354" s="10">
        <f t="shared" si="658"/>
        <v>95</v>
      </c>
      <c r="AF2354" s="11">
        <f t="shared" si="659"/>
        <v>5.6886227544910177</v>
      </c>
      <c r="AG2354" s="91" t="s">
        <v>5423</v>
      </c>
      <c r="AH2354" s="89">
        <v>1747</v>
      </c>
      <c r="AI2354" s="89">
        <v>1910</v>
      </c>
      <c r="AJ2354" s="10">
        <f t="shared" si="660"/>
        <v>-163</v>
      </c>
      <c r="AK2354" s="87">
        <f t="shared" si="661"/>
        <v>-8.5340314136125652</v>
      </c>
      <c r="AL2354" s="90" t="s">
        <v>5557</v>
      </c>
      <c r="AM2354" s="89">
        <v>1000</v>
      </c>
      <c r="AN2354" s="89">
        <v>1000</v>
      </c>
      <c r="AO2354" s="10">
        <f t="shared" si="662"/>
        <v>0</v>
      </c>
      <c r="AP2354" s="11">
        <f t="shared" si="663"/>
        <v>0</v>
      </c>
      <c r="AQ2354" s="91" t="s">
        <v>5342</v>
      </c>
      <c r="AR2354" s="89">
        <v>581</v>
      </c>
      <c r="AS2354" s="89">
        <v>481</v>
      </c>
      <c r="AT2354" s="10">
        <f t="shared" si="664"/>
        <v>100</v>
      </c>
      <c r="AU2354" s="87">
        <f t="shared" si="665"/>
        <v>20.79002079002079</v>
      </c>
      <c r="AV2354" s="19" t="s">
        <v>10664</v>
      </c>
    </row>
    <row r="2355" spans="3:48" ht="50.1" customHeight="1">
      <c r="C2355" s="5"/>
      <c r="D2355" s="64" t="s">
        <v>4628</v>
      </c>
      <c r="E2355" s="65" t="s">
        <v>5289</v>
      </c>
      <c r="F2355" s="67" t="s">
        <v>4629</v>
      </c>
      <c r="G2355" s="29">
        <v>8052</v>
      </c>
      <c r="H2355" s="13">
        <v>7925</v>
      </c>
      <c r="I2355" s="10">
        <f t="shared" si="648"/>
        <v>127</v>
      </c>
      <c r="J2355" s="87">
        <f t="shared" si="649"/>
        <v>1.6025236593059937</v>
      </c>
      <c r="K2355" s="29">
        <v>1304</v>
      </c>
      <c r="L2355" s="13">
        <v>1054</v>
      </c>
      <c r="M2355" s="10">
        <f t="shared" si="650"/>
        <v>250</v>
      </c>
      <c r="N2355" s="87">
        <f t="shared" si="651"/>
        <v>23.719165085388994</v>
      </c>
      <c r="O2355" s="29">
        <v>766</v>
      </c>
      <c r="P2355" s="13">
        <v>765</v>
      </c>
      <c r="Q2355" s="10">
        <f t="shared" si="652"/>
        <v>1</v>
      </c>
      <c r="R2355" s="87">
        <f t="shared" si="653"/>
        <v>0.13071895424836599</v>
      </c>
      <c r="S2355" s="29">
        <v>5982</v>
      </c>
      <c r="T2355" s="13">
        <v>6106</v>
      </c>
      <c r="U2355" s="10">
        <f t="shared" si="654"/>
        <v>-124</v>
      </c>
      <c r="V2355" s="87">
        <f t="shared" si="655"/>
        <v>-2.030789387487717</v>
      </c>
      <c r="W2355" s="88" t="s">
        <v>5628</v>
      </c>
      <c r="X2355" s="89">
        <v>2173</v>
      </c>
      <c r="Y2355" s="89">
        <v>2366</v>
      </c>
      <c r="Z2355" s="10">
        <f t="shared" si="656"/>
        <v>-193</v>
      </c>
      <c r="AA2355" s="87">
        <f t="shared" si="657"/>
        <v>-8.1572273879966186</v>
      </c>
      <c r="AB2355" s="90" t="s">
        <v>6426</v>
      </c>
      <c r="AC2355" s="89">
        <v>1000</v>
      </c>
      <c r="AD2355" s="89">
        <v>1000</v>
      </c>
      <c r="AE2355" s="10">
        <f t="shared" si="658"/>
        <v>0</v>
      </c>
      <c r="AF2355" s="11">
        <f t="shared" si="659"/>
        <v>0</v>
      </c>
      <c r="AG2355" s="91" t="s">
        <v>5335</v>
      </c>
      <c r="AH2355" s="89">
        <v>687</v>
      </c>
      <c r="AI2355" s="89">
        <v>689</v>
      </c>
      <c r="AJ2355" s="10">
        <f t="shared" si="660"/>
        <v>-2</v>
      </c>
      <c r="AK2355" s="87">
        <f t="shared" si="661"/>
        <v>-0.29027576197387517</v>
      </c>
      <c r="AL2355" s="90" t="s">
        <v>5379</v>
      </c>
      <c r="AM2355" s="89">
        <v>572</v>
      </c>
      <c r="AN2355" s="89">
        <v>508</v>
      </c>
      <c r="AO2355" s="10">
        <f t="shared" si="662"/>
        <v>64</v>
      </c>
      <c r="AP2355" s="11">
        <f t="shared" si="663"/>
        <v>12.598425196850393</v>
      </c>
      <c r="AQ2355" s="91" t="s">
        <v>5403</v>
      </c>
      <c r="AR2355" s="89">
        <v>544</v>
      </c>
      <c r="AS2355" s="89">
        <v>512</v>
      </c>
      <c r="AT2355" s="10">
        <f t="shared" si="664"/>
        <v>32</v>
      </c>
      <c r="AU2355" s="87">
        <f t="shared" si="665"/>
        <v>6.25</v>
      </c>
      <c r="AV2355" s="19" t="s">
        <v>10665</v>
      </c>
    </row>
    <row r="2356" spans="3:48" ht="50.1" customHeight="1">
      <c r="C2356" s="5"/>
      <c r="D2356" s="64" t="s">
        <v>4630</v>
      </c>
      <c r="E2356" s="65" t="s">
        <v>5289</v>
      </c>
      <c r="F2356" s="67" t="s">
        <v>4631</v>
      </c>
      <c r="G2356" s="29">
        <v>13827</v>
      </c>
      <c r="H2356" s="13">
        <v>13998</v>
      </c>
      <c r="I2356" s="10">
        <f t="shared" si="648"/>
        <v>-171</v>
      </c>
      <c r="J2356" s="87">
        <f t="shared" si="649"/>
        <v>-1.221603086155165</v>
      </c>
      <c r="K2356" s="29">
        <v>3701</v>
      </c>
      <c r="L2356" s="13">
        <v>4256</v>
      </c>
      <c r="M2356" s="10">
        <f t="shared" si="650"/>
        <v>-555</v>
      </c>
      <c r="N2356" s="87">
        <f t="shared" si="651"/>
        <v>-13.040413533834586</v>
      </c>
      <c r="O2356" s="29">
        <v>2097</v>
      </c>
      <c r="P2356" s="13">
        <v>2098</v>
      </c>
      <c r="Q2356" s="10">
        <f t="shared" si="652"/>
        <v>-1</v>
      </c>
      <c r="R2356" s="87">
        <f t="shared" si="653"/>
        <v>-4.7664442326024785E-2</v>
      </c>
      <c r="S2356" s="29">
        <v>8029</v>
      </c>
      <c r="T2356" s="13">
        <v>7644</v>
      </c>
      <c r="U2356" s="10">
        <f t="shared" si="654"/>
        <v>385</v>
      </c>
      <c r="V2356" s="87">
        <f t="shared" si="655"/>
        <v>5.0366300366300365</v>
      </c>
      <c r="W2356" s="88" t="s">
        <v>6343</v>
      </c>
      <c r="X2356" s="89">
        <v>3415</v>
      </c>
      <c r="Y2356" s="89">
        <v>3410</v>
      </c>
      <c r="Z2356" s="10">
        <f t="shared" si="656"/>
        <v>5</v>
      </c>
      <c r="AA2356" s="87">
        <f t="shared" si="657"/>
        <v>0.1466275659824047</v>
      </c>
      <c r="AB2356" s="90" t="s">
        <v>5363</v>
      </c>
      <c r="AC2356" s="89">
        <v>2126</v>
      </c>
      <c r="AD2356" s="89">
        <v>1803</v>
      </c>
      <c r="AE2356" s="10">
        <f t="shared" si="658"/>
        <v>323</v>
      </c>
      <c r="AF2356" s="11">
        <f t="shared" si="659"/>
        <v>17.914586799778149</v>
      </c>
      <c r="AG2356" s="91" t="s">
        <v>5557</v>
      </c>
      <c r="AH2356" s="89">
        <v>1014</v>
      </c>
      <c r="AI2356" s="89">
        <v>1014</v>
      </c>
      <c r="AJ2356" s="10">
        <f t="shared" si="660"/>
        <v>0</v>
      </c>
      <c r="AK2356" s="87">
        <f t="shared" si="661"/>
        <v>0</v>
      </c>
      <c r="AL2356" s="90" t="s">
        <v>5335</v>
      </c>
      <c r="AM2356" s="89">
        <v>732</v>
      </c>
      <c r="AN2356" s="89">
        <v>731</v>
      </c>
      <c r="AO2356" s="10">
        <f t="shared" si="662"/>
        <v>1</v>
      </c>
      <c r="AP2356" s="11">
        <f t="shared" si="663"/>
        <v>0.13679890560875513</v>
      </c>
      <c r="AQ2356" s="91" t="s">
        <v>5412</v>
      </c>
      <c r="AR2356" s="89">
        <v>399</v>
      </c>
      <c r="AS2356" s="89">
        <v>349</v>
      </c>
      <c r="AT2356" s="10">
        <f t="shared" si="664"/>
        <v>50</v>
      </c>
      <c r="AU2356" s="87">
        <f t="shared" si="665"/>
        <v>14.326647564469914</v>
      </c>
      <c r="AV2356" s="19" t="s">
        <v>7362</v>
      </c>
    </row>
    <row r="2357" spans="3:48" ht="50.1" customHeight="1">
      <c r="C2357" s="5"/>
      <c r="D2357" s="64" t="s">
        <v>4632</v>
      </c>
      <c r="E2357" s="65" t="s">
        <v>5289</v>
      </c>
      <c r="F2357" s="67" t="s">
        <v>4633</v>
      </c>
      <c r="G2357" s="29">
        <v>15749</v>
      </c>
      <c r="H2357" s="13">
        <v>15702</v>
      </c>
      <c r="I2357" s="10">
        <f t="shared" si="648"/>
        <v>47</v>
      </c>
      <c r="J2357" s="87">
        <f t="shared" si="649"/>
        <v>0.29932492676092215</v>
      </c>
      <c r="K2357" s="29">
        <v>3262</v>
      </c>
      <c r="L2357" s="13">
        <v>2992</v>
      </c>
      <c r="M2357" s="10">
        <f t="shared" si="650"/>
        <v>270</v>
      </c>
      <c r="N2357" s="87">
        <f t="shared" si="651"/>
        <v>9.0240641711229941</v>
      </c>
      <c r="O2357" s="29">
        <v>295</v>
      </c>
      <c r="P2357" s="13">
        <v>781</v>
      </c>
      <c r="Q2357" s="10">
        <f t="shared" si="652"/>
        <v>-486</v>
      </c>
      <c r="R2357" s="87">
        <f t="shared" si="653"/>
        <v>-62.227912932138288</v>
      </c>
      <c r="S2357" s="29">
        <v>12191</v>
      </c>
      <c r="T2357" s="13">
        <v>11928</v>
      </c>
      <c r="U2357" s="10">
        <f t="shared" si="654"/>
        <v>263</v>
      </c>
      <c r="V2357" s="87">
        <f t="shared" si="655"/>
        <v>2.2048960429242119</v>
      </c>
      <c r="W2357" s="88" t="s">
        <v>5389</v>
      </c>
      <c r="X2357" s="89">
        <v>5046</v>
      </c>
      <c r="Y2357" s="89">
        <v>5053</v>
      </c>
      <c r="Z2357" s="10">
        <f t="shared" si="656"/>
        <v>-7</v>
      </c>
      <c r="AA2357" s="87">
        <f t="shared" si="657"/>
        <v>-0.13853156540668909</v>
      </c>
      <c r="AB2357" s="90" t="s">
        <v>6343</v>
      </c>
      <c r="AC2357" s="89">
        <v>2890</v>
      </c>
      <c r="AD2357" s="89">
        <v>2890</v>
      </c>
      <c r="AE2357" s="10">
        <f t="shared" si="658"/>
        <v>0</v>
      </c>
      <c r="AF2357" s="11">
        <f t="shared" si="659"/>
        <v>0</v>
      </c>
      <c r="AG2357" s="91" t="s">
        <v>5375</v>
      </c>
      <c r="AH2357" s="89">
        <v>2006</v>
      </c>
      <c r="AI2357" s="89">
        <v>2027</v>
      </c>
      <c r="AJ2357" s="10">
        <f t="shared" si="660"/>
        <v>-21</v>
      </c>
      <c r="AK2357" s="87">
        <f t="shared" si="661"/>
        <v>-1.0360138135175136</v>
      </c>
      <c r="AL2357" s="90" t="s">
        <v>5455</v>
      </c>
      <c r="AM2357" s="89">
        <v>511</v>
      </c>
      <c r="AN2357" s="89">
        <v>507</v>
      </c>
      <c r="AO2357" s="10">
        <f t="shared" si="662"/>
        <v>4</v>
      </c>
      <c r="AP2357" s="11">
        <f t="shared" si="663"/>
        <v>0.78895463510848129</v>
      </c>
      <c r="AQ2357" s="91" t="s">
        <v>10666</v>
      </c>
      <c r="AR2357" s="89">
        <v>403</v>
      </c>
      <c r="AS2357" s="89">
        <v>433</v>
      </c>
      <c r="AT2357" s="10">
        <f t="shared" si="664"/>
        <v>-30</v>
      </c>
      <c r="AU2357" s="87">
        <f t="shared" si="665"/>
        <v>-6.9284064665127012</v>
      </c>
      <c r="AV2357" s="19" t="s">
        <v>7363</v>
      </c>
    </row>
    <row r="2358" spans="3:48" ht="50.1" customHeight="1">
      <c r="C2358" s="5"/>
      <c r="D2358" s="64" t="s">
        <v>4634</v>
      </c>
      <c r="E2358" s="65" t="s">
        <v>5289</v>
      </c>
      <c r="F2358" s="67" t="s">
        <v>4635</v>
      </c>
      <c r="G2358" s="29">
        <v>22573</v>
      </c>
      <c r="H2358" s="13">
        <v>22558</v>
      </c>
      <c r="I2358" s="10">
        <f t="shared" si="648"/>
        <v>15</v>
      </c>
      <c r="J2358" s="87">
        <f t="shared" si="649"/>
        <v>6.6495256671690761E-2</v>
      </c>
      <c r="K2358" s="29">
        <v>1991</v>
      </c>
      <c r="L2358" s="13">
        <v>1280</v>
      </c>
      <c r="M2358" s="10">
        <f t="shared" si="650"/>
        <v>711</v>
      </c>
      <c r="N2358" s="87">
        <f t="shared" si="651"/>
        <v>55.546874999999993</v>
      </c>
      <c r="O2358" s="29">
        <v>12676</v>
      </c>
      <c r="P2358" s="13">
        <v>13466</v>
      </c>
      <c r="Q2358" s="10">
        <f t="shared" si="652"/>
        <v>-790</v>
      </c>
      <c r="R2358" s="87">
        <f t="shared" si="653"/>
        <v>-5.8666270607455813</v>
      </c>
      <c r="S2358" s="29">
        <v>7906</v>
      </c>
      <c r="T2358" s="13">
        <v>7811</v>
      </c>
      <c r="U2358" s="10">
        <f t="shared" si="654"/>
        <v>95</v>
      </c>
      <c r="V2358" s="87">
        <f t="shared" si="655"/>
        <v>1.2162335168352323</v>
      </c>
      <c r="W2358" s="88" t="s">
        <v>5423</v>
      </c>
      <c r="X2358" s="89">
        <v>4656</v>
      </c>
      <c r="Y2358" s="89">
        <v>4656</v>
      </c>
      <c r="Z2358" s="10">
        <f t="shared" si="656"/>
        <v>0</v>
      </c>
      <c r="AA2358" s="87">
        <f t="shared" si="657"/>
        <v>0</v>
      </c>
      <c r="AB2358" s="90" t="s">
        <v>5335</v>
      </c>
      <c r="AC2358" s="89">
        <v>1145</v>
      </c>
      <c r="AD2358" s="89">
        <v>1145</v>
      </c>
      <c r="AE2358" s="10">
        <f t="shared" si="658"/>
        <v>0</v>
      </c>
      <c r="AF2358" s="11">
        <f t="shared" si="659"/>
        <v>0</v>
      </c>
      <c r="AG2358" s="91" t="s">
        <v>5764</v>
      </c>
      <c r="AH2358" s="89">
        <v>630</v>
      </c>
      <c r="AI2358" s="89">
        <v>626</v>
      </c>
      <c r="AJ2358" s="10">
        <f t="shared" si="660"/>
        <v>4</v>
      </c>
      <c r="AK2358" s="87">
        <f t="shared" si="661"/>
        <v>0.63897763578274758</v>
      </c>
      <c r="AL2358" s="90" t="s">
        <v>5373</v>
      </c>
      <c r="AM2358" s="89">
        <v>629</v>
      </c>
      <c r="AN2358" s="89">
        <v>635</v>
      </c>
      <c r="AO2358" s="10">
        <f t="shared" si="662"/>
        <v>-6</v>
      </c>
      <c r="AP2358" s="11">
        <f t="shared" si="663"/>
        <v>-0.94488188976377951</v>
      </c>
      <c r="AQ2358" s="91" t="s">
        <v>10667</v>
      </c>
      <c r="AR2358" s="89">
        <v>314</v>
      </c>
      <c r="AS2358" s="89">
        <v>317</v>
      </c>
      <c r="AT2358" s="10">
        <f t="shared" si="664"/>
        <v>-3</v>
      </c>
      <c r="AU2358" s="87">
        <f t="shared" si="665"/>
        <v>-0.94637223974763407</v>
      </c>
      <c r="AV2358" s="19" t="s">
        <v>10668</v>
      </c>
    </row>
    <row r="2359" spans="3:48" ht="50.1" customHeight="1">
      <c r="C2359" s="5"/>
      <c r="D2359" s="64" t="s">
        <v>4636</v>
      </c>
      <c r="E2359" s="65" t="s">
        <v>5289</v>
      </c>
      <c r="F2359" s="67" t="s">
        <v>4637</v>
      </c>
      <c r="G2359" s="29">
        <v>16940</v>
      </c>
      <c r="H2359" s="13">
        <v>17253</v>
      </c>
      <c r="I2359" s="10">
        <f t="shared" si="648"/>
        <v>-313</v>
      </c>
      <c r="J2359" s="87">
        <f t="shared" si="649"/>
        <v>-1.814177244537182</v>
      </c>
      <c r="K2359" s="29">
        <v>3383</v>
      </c>
      <c r="L2359" s="13">
        <v>3491</v>
      </c>
      <c r="M2359" s="10">
        <f t="shared" si="650"/>
        <v>-108</v>
      </c>
      <c r="N2359" s="87">
        <f t="shared" si="651"/>
        <v>-3.0936694356917789</v>
      </c>
      <c r="O2359" s="29">
        <v>4233</v>
      </c>
      <c r="P2359" s="13">
        <v>5607</v>
      </c>
      <c r="Q2359" s="10">
        <f t="shared" si="652"/>
        <v>-1374</v>
      </c>
      <c r="R2359" s="87">
        <f t="shared" si="653"/>
        <v>-24.505082932049223</v>
      </c>
      <c r="S2359" s="29">
        <v>9323</v>
      </c>
      <c r="T2359" s="13">
        <v>8156</v>
      </c>
      <c r="U2359" s="10">
        <f t="shared" si="654"/>
        <v>1167</v>
      </c>
      <c r="V2359" s="87">
        <f t="shared" si="655"/>
        <v>14.308484551250613</v>
      </c>
      <c r="W2359" s="88" t="s">
        <v>5628</v>
      </c>
      <c r="X2359" s="89">
        <v>4000</v>
      </c>
      <c r="Y2359" s="89">
        <v>4000</v>
      </c>
      <c r="Z2359" s="10">
        <f t="shared" si="656"/>
        <v>0</v>
      </c>
      <c r="AA2359" s="87">
        <f t="shared" si="657"/>
        <v>0</v>
      </c>
      <c r="AB2359" s="90" t="s">
        <v>5335</v>
      </c>
      <c r="AC2359" s="89">
        <v>1255</v>
      </c>
      <c r="AD2359" s="89">
        <v>1255</v>
      </c>
      <c r="AE2359" s="10">
        <f t="shared" si="658"/>
        <v>0</v>
      </c>
      <c r="AF2359" s="11">
        <f t="shared" si="659"/>
        <v>0</v>
      </c>
      <c r="AG2359" s="91" t="s">
        <v>5658</v>
      </c>
      <c r="AH2359" s="89">
        <v>1101</v>
      </c>
      <c r="AI2359" s="89">
        <v>801</v>
      </c>
      <c r="AJ2359" s="10">
        <f t="shared" si="660"/>
        <v>300</v>
      </c>
      <c r="AK2359" s="87">
        <f t="shared" si="661"/>
        <v>37.453183520599254</v>
      </c>
      <c r="AL2359" s="90" t="s">
        <v>6025</v>
      </c>
      <c r="AM2359" s="89">
        <v>781</v>
      </c>
      <c r="AN2359" s="89">
        <v>792</v>
      </c>
      <c r="AO2359" s="10">
        <f t="shared" si="662"/>
        <v>-11</v>
      </c>
      <c r="AP2359" s="11">
        <f t="shared" si="663"/>
        <v>-1.3888888888888888</v>
      </c>
      <c r="AQ2359" s="91" t="s">
        <v>5339</v>
      </c>
      <c r="AR2359" s="89">
        <v>700</v>
      </c>
      <c r="AS2359" s="89">
        <v>100</v>
      </c>
      <c r="AT2359" s="10">
        <f t="shared" si="664"/>
        <v>600</v>
      </c>
      <c r="AU2359" s="87">
        <f t="shared" si="665"/>
        <v>600</v>
      </c>
      <c r="AV2359" s="21" t="s">
        <v>7364</v>
      </c>
    </row>
    <row r="2360" spans="3:48" ht="50.1" customHeight="1">
      <c r="C2360" s="5"/>
      <c r="D2360" s="64" t="s">
        <v>4638</v>
      </c>
      <c r="E2360" s="65" t="s">
        <v>5289</v>
      </c>
      <c r="F2360" s="67" t="s">
        <v>4639</v>
      </c>
      <c r="G2360" s="29">
        <v>3613</v>
      </c>
      <c r="H2360" s="13">
        <v>3546</v>
      </c>
      <c r="I2360" s="10">
        <f t="shared" si="648"/>
        <v>67</v>
      </c>
      <c r="J2360" s="87">
        <f t="shared" si="649"/>
        <v>1.8894529046813311</v>
      </c>
      <c r="K2360" s="29">
        <v>1500</v>
      </c>
      <c r="L2360" s="13">
        <v>1583</v>
      </c>
      <c r="M2360" s="10">
        <f t="shared" si="650"/>
        <v>-83</v>
      </c>
      <c r="N2360" s="87">
        <f t="shared" si="651"/>
        <v>-5.2432090966519267</v>
      </c>
      <c r="O2360" s="29">
        <v>1342</v>
      </c>
      <c r="P2360" s="13">
        <v>1242</v>
      </c>
      <c r="Q2360" s="10">
        <f t="shared" si="652"/>
        <v>100</v>
      </c>
      <c r="R2360" s="87">
        <f t="shared" si="653"/>
        <v>8.0515297906602257</v>
      </c>
      <c r="S2360" s="29">
        <v>771</v>
      </c>
      <c r="T2360" s="13">
        <v>721</v>
      </c>
      <c r="U2360" s="10">
        <f t="shared" si="654"/>
        <v>50</v>
      </c>
      <c r="V2360" s="87">
        <f t="shared" si="655"/>
        <v>6.9348127600554781</v>
      </c>
      <c r="W2360" s="88" t="s">
        <v>5383</v>
      </c>
      <c r="X2360" s="89">
        <v>397</v>
      </c>
      <c r="Y2360" s="89">
        <v>344</v>
      </c>
      <c r="Z2360" s="10">
        <f t="shared" si="656"/>
        <v>53</v>
      </c>
      <c r="AA2360" s="87">
        <f t="shared" si="657"/>
        <v>15.406976744186046</v>
      </c>
      <c r="AB2360" s="90" t="s">
        <v>5412</v>
      </c>
      <c r="AC2360" s="89">
        <v>126</v>
      </c>
      <c r="AD2360" s="89">
        <v>126</v>
      </c>
      <c r="AE2360" s="10">
        <f t="shared" si="658"/>
        <v>0</v>
      </c>
      <c r="AF2360" s="11">
        <f t="shared" si="659"/>
        <v>0</v>
      </c>
      <c r="AG2360" s="91" t="s">
        <v>10669</v>
      </c>
      <c r="AH2360" s="89">
        <v>105</v>
      </c>
      <c r="AI2360" s="89">
        <v>111</v>
      </c>
      <c r="AJ2360" s="10">
        <f t="shared" si="660"/>
        <v>-6</v>
      </c>
      <c r="AK2360" s="87">
        <f t="shared" si="661"/>
        <v>-5.4054054054054053</v>
      </c>
      <c r="AL2360" s="90" t="s">
        <v>10670</v>
      </c>
      <c r="AM2360" s="89">
        <v>81</v>
      </c>
      <c r="AN2360" s="89">
        <v>81</v>
      </c>
      <c r="AO2360" s="10">
        <f t="shared" si="662"/>
        <v>0</v>
      </c>
      <c r="AP2360" s="11">
        <f t="shared" si="663"/>
        <v>0</v>
      </c>
      <c r="AQ2360" s="91" t="s">
        <v>5489</v>
      </c>
      <c r="AR2360" s="89">
        <v>42</v>
      </c>
      <c r="AS2360" s="89">
        <v>42</v>
      </c>
      <c r="AT2360" s="10">
        <f t="shared" si="664"/>
        <v>0</v>
      </c>
      <c r="AU2360" s="87">
        <f t="shared" si="665"/>
        <v>0</v>
      </c>
      <c r="AV2360" s="19" t="s">
        <v>7365</v>
      </c>
    </row>
    <row r="2361" spans="3:48" ht="50.1" customHeight="1">
      <c r="C2361" s="5"/>
      <c r="D2361" s="64" t="s">
        <v>4640</v>
      </c>
      <c r="E2361" s="65" t="s">
        <v>5289</v>
      </c>
      <c r="F2361" s="67" t="s">
        <v>4641</v>
      </c>
      <c r="G2361" s="29">
        <v>5110</v>
      </c>
      <c r="H2361" s="13">
        <v>5344</v>
      </c>
      <c r="I2361" s="10">
        <f t="shared" si="648"/>
        <v>-234</v>
      </c>
      <c r="J2361" s="87">
        <f t="shared" si="649"/>
        <v>-4.3787425149700594</v>
      </c>
      <c r="K2361" s="29">
        <v>846</v>
      </c>
      <c r="L2361" s="13">
        <v>781</v>
      </c>
      <c r="M2361" s="10">
        <f t="shared" si="650"/>
        <v>65</v>
      </c>
      <c r="N2361" s="87">
        <f t="shared" si="651"/>
        <v>8.3226632522407176</v>
      </c>
      <c r="O2361" s="29">
        <v>1325</v>
      </c>
      <c r="P2361" s="13">
        <v>1367</v>
      </c>
      <c r="Q2361" s="10">
        <f t="shared" si="652"/>
        <v>-42</v>
      </c>
      <c r="R2361" s="87">
        <f t="shared" si="653"/>
        <v>-3.0724213606437454</v>
      </c>
      <c r="S2361" s="29">
        <v>2940</v>
      </c>
      <c r="T2361" s="13">
        <v>3197</v>
      </c>
      <c r="U2361" s="10">
        <f t="shared" si="654"/>
        <v>-257</v>
      </c>
      <c r="V2361" s="87">
        <f t="shared" si="655"/>
        <v>-8.0387863622145748</v>
      </c>
      <c r="W2361" s="88" t="s">
        <v>10671</v>
      </c>
      <c r="X2361" s="89">
        <v>2034</v>
      </c>
      <c r="Y2361" s="89">
        <v>2280</v>
      </c>
      <c r="Z2361" s="10">
        <f t="shared" si="656"/>
        <v>-246</v>
      </c>
      <c r="AA2361" s="87">
        <f t="shared" si="657"/>
        <v>-10.789473684210527</v>
      </c>
      <c r="AB2361" s="90" t="s">
        <v>10672</v>
      </c>
      <c r="AC2361" s="89">
        <v>309</v>
      </c>
      <c r="AD2361" s="89">
        <v>309</v>
      </c>
      <c r="AE2361" s="10">
        <f t="shared" si="658"/>
        <v>0</v>
      </c>
      <c r="AF2361" s="11">
        <f t="shared" si="659"/>
        <v>0</v>
      </c>
      <c r="AG2361" s="91" t="s">
        <v>5335</v>
      </c>
      <c r="AH2361" s="89">
        <v>239</v>
      </c>
      <c r="AI2361" s="89">
        <v>239</v>
      </c>
      <c r="AJ2361" s="10">
        <f t="shared" si="660"/>
        <v>0</v>
      </c>
      <c r="AK2361" s="87">
        <f t="shared" si="661"/>
        <v>0</v>
      </c>
      <c r="AL2361" s="90" t="s">
        <v>10673</v>
      </c>
      <c r="AM2361" s="89">
        <v>223</v>
      </c>
      <c r="AN2361" s="89">
        <v>234</v>
      </c>
      <c r="AO2361" s="10">
        <f t="shared" si="662"/>
        <v>-11</v>
      </c>
      <c r="AP2361" s="11">
        <f t="shared" si="663"/>
        <v>-4.700854700854701</v>
      </c>
      <c r="AQ2361" s="91" t="s">
        <v>5412</v>
      </c>
      <c r="AR2361" s="89">
        <v>87</v>
      </c>
      <c r="AS2361" s="89">
        <v>88</v>
      </c>
      <c r="AT2361" s="10">
        <f t="shared" si="664"/>
        <v>-1</v>
      </c>
      <c r="AU2361" s="87">
        <f t="shared" si="665"/>
        <v>-1.1363636363636365</v>
      </c>
      <c r="AV2361" s="19" t="s">
        <v>7366</v>
      </c>
    </row>
    <row r="2362" spans="3:48" ht="50.1" customHeight="1">
      <c r="C2362" s="5"/>
      <c r="D2362" s="64" t="s">
        <v>4642</v>
      </c>
      <c r="E2362" s="65" t="s">
        <v>5289</v>
      </c>
      <c r="F2362" s="67" t="s">
        <v>4643</v>
      </c>
      <c r="G2362" s="29">
        <v>1813</v>
      </c>
      <c r="H2362" s="13">
        <v>1863</v>
      </c>
      <c r="I2362" s="10">
        <f t="shared" si="648"/>
        <v>-50</v>
      </c>
      <c r="J2362" s="87">
        <f t="shared" si="649"/>
        <v>-2.6838432635534084</v>
      </c>
      <c r="K2362" s="29">
        <v>466</v>
      </c>
      <c r="L2362" s="13">
        <v>464</v>
      </c>
      <c r="M2362" s="10">
        <f t="shared" si="650"/>
        <v>2</v>
      </c>
      <c r="N2362" s="87">
        <f t="shared" si="651"/>
        <v>0.43103448275862066</v>
      </c>
      <c r="O2362" s="29">
        <v>196</v>
      </c>
      <c r="P2362" s="13">
        <v>195</v>
      </c>
      <c r="Q2362" s="10">
        <f t="shared" si="652"/>
        <v>1</v>
      </c>
      <c r="R2362" s="87">
        <f t="shared" si="653"/>
        <v>0.51282051282051277</v>
      </c>
      <c r="S2362" s="29">
        <v>1152</v>
      </c>
      <c r="T2362" s="13">
        <v>1204</v>
      </c>
      <c r="U2362" s="10">
        <f t="shared" si="654"/>
        <v>-52</v>
      </c>
      <c r="V2362" s="87">
        <f t="shared" si="655"/>
        <v>-4.3189368770764114</v>
      </c>
      <c r="W2362" s="88" t="s">
        <v>5907</v>
      </c>
      <c r="X2362" s="89">
        <v>513</v>
      </c>
      <c r="Y2362" s="89">
        <v>490</v>
      </c>
      <c r="Z2362" s="10">
        <f t="shared" si="656"/>
        <v>23</v>
      </c>
      <c r="AA2362" s="87">
        <f t="shared" si="657"/>
        <v>4.6938775510204085</v>
      </c>
      <c r="AB2362" s="90" t="s">
        <v>6503</v>
      </c>
      <c r="AC2362" s="89">
        <v>175</v>
      </c>
      <c r="AD2362" s="89">
        <v>242</v>
      </c>
      <c r="AE2362" s="10">
        <f t="shared" si="658"/>
        <v>-67</v>
      </c>
      <c r="AF2362" s="11">
        <f t="shared" si="659"/>
        <v>-27.685950413223143</v>
      </c>
      <c r="AG2362" s="91" t="s">
        <v>5373</v>
      </c>
      <c r="AH2362" s="89">
        <v>165</v>
      </c>
      <c r="AI2362" s="89">
        <v>141</v>
      </c>
      <c r="AJ2362" s="10">
        <f t="shared" si="660"/>
        <v>24</v>
      </c>
      <c r="AK2362" s="87">
        <f t="shared" si="661"/>
        <v>17.021276595744681</v>
      </c>
      <c r="AL2362" s="90" t="s">
        <v>5898</v>
      </c>
      <c r="AM2362" s="89">
        <v>143</v>
      </c>
      <c r="AN2362" s="89">
        <v>172</v>
      </c>
      <c r="AO2362" s="10">
        <f t="shared" si="662"/>
        <v>-29</v>
      </c>
      <c r="AP2362" s="11">
        <f t="shared" si="663"/>
        <v>-16.86046511627907</v>
      </c>
      <c r="AQ2362" s="91" t="s">
        <v>5335</v>
      </c>
      <c r="AR2362" s="89">
        <v>128</v>
      </c>
      <c r="AS2362" s="89">
        <v>132</v>
      </c>
      <c r="AT2362" s="10">
        <f t="shared" si="664"/>
        <v>-4</v>
      </c>
      <c r="AU2362" s="87">
        <f t="shared" si="665"/>
        <v>-3.0303030303030303</v>
      </c>
      <c r="AV2362" s="19" t="s">
        <v>10674</v>
      </c>
    </row>
    <row r="2363" spans="3:48" ht="50.1" customHeight="1">
      <c r="C2363" s="5"/>
      <c r="D2363" s="64" t="s">
        <v>4644</v>
      </c>
      <c r="E2363" s="65" t="s">
        <v>5289</v>
      </c>
      <c r="F2363" s="67" t="s">
        <v>4645</v>
      </c>
      <c r="G2363" s="29">
        <v>1913</v>
      </c>
      <c r="H2363" s="13">
        <v>1955</v>
      </c>
      <c r="I2363" s="10">
        <f t="shared" si="648"/>
        <v>-42</v>
      </c>
      <c r="J2363" s="87">
        <f t="shared" si="649"/>
        <v>-2.1483375959079285</v>
      </c>
      <c r="K2363" s="29">
        <v>392</v>
      </c>
      <c r="L2363" s="13">
        <v>392</v>
      </c>
      <c r="M2363" s="10">
        <f t="shared" si="650"/>
        <v>0</v>
      </c>
      <c r="N2363" s="87">
        <f t="shared" si="651"/>
        <v>0</v>
      </c>
      <c r="O2363" s="29">
        <v>361</v>
      </c>
      <c r="P2363" s="13">
        <v>360</v>
      </c>
      <c r="Q2363" s="10">
        <f t="shared" si="652"/>
        <v>1</v>
      </c>
      <c r="R2363" s="87">
        <f t="shared" si="653"/>
        <v>0.27777777777777779</v>
      </c>
      <c r="S2363" s="29">
        <v>1159</v>
      </c>
      <c r="T2363" s="13">
        <v>1203</v>
      </c>
      <c r="U2363" s="10">
        <f t="shared" si="654"/>
        <v>-44</v>
      </c>
      <c r="V2363" s="87">
        <f t="shared" si="655"/>
        <v>-3.6575228595178721</v>
      </c>
      <c r="W2363" s="88" t="s">
        <v>5420</v>
      </c>
      <c r="X2363" s="89">
        <v>658</v>
      </c>
      <c r="Y2363" s="89">
        <v>711</v>
      </c>
      <c r="Z2363" s="10">
        <f t="shared" si="656"/>
        <v>-53</v>
      </c>
      <c r="AA2363" s="87">
        <f t="shared" si="657"/>
        <v>-7.4542897327707456</v>
      </c>
      <c r="AB2363" s="90" t="s">
        <v>5898</v>
      </c>
      <c r="AC2363" s="89">
        <v>164</v>
      </c>
      <c r="AD2363" s="89">
        <v>164</v>
      </c>
      <c r="AE2363" s="10">
        <f t="shared" si="658"/>
        <v>0</v>
      </c>
      <c r="AF2363" s="11">
        <f t="shared" si="659"/>
        <v>0</v>
      </c>
      <c r="AG2363" s="91" t="s">
        <v>5335</v>
      </c>
      <c r="AH2363" s="89">
        <v>137</v>
      </c>
      <c r="AI2363" s="89">
        <v>136</v>
      </c>
      <c r="AJ2363" s="10">
        <f t="shared" si="660"/>
        <v>1</v>
      </c>
      <c r="AK2363" s="87">
        <f t="shared" si="661"/>
        <v>0.73529411764705876</v>
      </c>
      <c r="AL2363" s="90" t="s">
        <v>10675</v>
      </c>
      <c r="AM2363" s="89">
        <v>75</v>
      </c>
      <c r="AN2363" s="89">
        <v>75</v>
      </c>
      <c r="AO2363" s="10">
        <f t="shared" si="662"/>
        <v>0</v>
      </c>
      <c r="AP2363" s="11">
        <f t="shared" si="663"/>
        <v>0</v>
      </c>
      <c r="AQ2363" s="91" t="s">
        <v>5389</v>
      </c>
      <c r="AR2363" s="89">
        <v>56</v>
      </c>
      <c r="AS2363" s="89">
        <v>56</v>
      </c>
      <c r="AT2363" s="10">
        <f t="shared" si="664"/>
        <v>0</v>
      </c>
      <c r="AU2363" s="87">
        <f t="shared" si="665"/>
        <v>0</v>
      </c>
      <c r="AV2363" s="19" t="s">
        <v>10676</v>
      </c>
    </row>
    <row r="2364" spans="3:48" ht="50.1" customHeight="1">
      <c r="C2364" s="5"/>
      <c r="D2364" s="64" t="s">
        <v>4646</v>
      </c>
      <c r="E2364" s="65" t="s">
        <v>5289</v>
      </c>
      <c r="F2364" s="67" t="s">
        <v>4647</v>
      </c>
      <c r="G2364" s="29">
        <v>4612</v>
      </c>
      <c r="H2364" s="13">
        <v>4014</v>
      </c>
      <c r="I2364" s="10">
        <f t="shared" si="648"/>
        <v>598</v>
      </c>
      <c r="J2364" s="87">
        <f t="shared" si="649"/>
        <v>14.897857498754361</v>
      </c>
      <c r="K2364" s="29">
        <v>638</v>
      </c>
      <c r="L2364" s="13">
        <v>636</v>
      </c>
      <c r="M2364" s="10">
        <f t="shared" si="650"/>
        <v>2</v>
      </c>
      <c r="N2364" s="87">
        <f t="shared" si="651"/>
        <v>0.31446540880503149</v>
      </c>
      <c r="O2364" s="29">
        <v>274</v>
      </c>
      <c r="P2364" s="13">
        <v>274</v>
      </c>
      <c r="Q2364" s="10">
        <f t="shared" si="652"/>
        <v>0</v>
      </c>
      <c r="R2364" s="87">
        <f t="shared" si="653"/>
        <v>0</v>
      </c>
      <c r="S2364" s="29">
        <v>3700</v>
      </c>
      <c r="T2364" s="13">
        <v>3104</v>
      </c>
      <c r="U2364" s="10">
        <f t="shared" si="654"/>
        <v>596</v>
      </c>
      <c r="V2364" s="87">
        <f t="shared" si="655"/>
        <v>19.201030927835053</v>
      </c>
      <c r="W2364" s="88" t="s">
        <v>7236</v>
      </c>
      <c r="X2364" s="89">
        <v>1421</v>
      </c>
      <c r="Y2364" s="89">
        <v>1032</v>
      </c>
      <c r="Z2364" s="10">
        <f t="shared" si="656"/>
        <v>389</v>
      </c>
      <c r="AA2364" s="87">
        <f t="shared" si="657"/>
        <v>37.693798449612402</v>
      </c>
      <c r="AB2364" s="90" t="s">
        <v>5351</v>
      </c>
      <c r="AC2364" s="89">
        <v>1049</v>
      </c>
      <c r="AD2364" s="89">
        <v>762</v>
      </c>
      <c r="AE2364" s="10">
        <f t="shared" si="658"/>
        <v>287</v>
      </c>
      <c r="AF2364" s="11">
        <f t="shared" si="659"/>
        <v>37.664041994750654</v>
      </c>
      <c r="AG2364" s="91" t="s">
        <v>5898</v>
      </c>
      <c r="AH2364" s="89">
        <v>766</v>
      </c>
      <c r="AI2364" s="89">
        <v>766</v>
      </c>
      <c r="AJ2364" s="10">
        <f t="shared" si="660"/>
        <v>0</v>
      </c>
      <c r="AK2364" s="87">
        <f t="shared" si="661"/>
        <v>0</v>
      </c>
      <c r="AL2364" s="90" t="s">
        <v>5335</v>
      </c>
      <c r="AM2364" s="89">
        <v>110</v>
      </c>
      <c r="AN2364" s="89">
        <v>110</v>
      </c>
      <c r="AO2364" s="10">
        <f t="shared" si="662"/>
        <v>0</v>
      </c>
      <c r="AP2364" s="11">
        <f t="shared" si="663"/>
        <v>0</v>
      </c>
      <c r="AQ2364" s="91" t="s">
        <v>5342</v>
      </c>
      <c r="AR2364" s="89">
        <v>110</v>
      </c>
      <c r="AS2364" s="89">
        <v>124</v>
      </c>
      <c r="AT2364" s="10">
        <f t="shared" si="664"/>
        <v>-14</v>
      </c>
      <c r="AU2364" s="87">
        <f t="shared" si="665"/>
        <v>-11.29032258064516</v>
      </c>
      <c r="AV2364" s="19" t="s">
        <v>10677</v>
      </c>
    </row>
    <row r="2365" spans="3:48" ht="50.1" customHeight="1">
      <c r="C2365" s="5"/>
      <c r="D2365" s="64" t="s">
        <v>4648</v>
      </c>
      <c r="E2365" s="65" t="s">
        <v>5289</v>
      </c>
      <c r="F2365" s="67" t="s">
        <v>4649</v>
      </c>
      <c r="G2365" s="29">
        <v>2798</v>
      </c>
      <c r="H2365" s="13">
        <v>2779</v>
      </c>
      <c r="I2365" s="10">
        <f t="shared" si="648"/>
        <v>19</v>
      </c>
      <c r="J2365" s="87">
        <f t="shared" si="649"/>
        <v>0.68369917236415978</v>
      </c>
      <c r="K2365" s="29">
        <v>391</v>
      </c>
      <c r="L2365" s="13">
        <v>287</v>
      </c>
      <c r="M2365" s="10">
        <f t="shared" si="650"/>
        <v>104</v>
      </c>
      <c r="N2365" s="87">
        <f t="shared" si="651"/>
        <v>36.236933797909408</v>
      </c>
      <c r="O2365" s="29">
        <v>444</v>
      </c>
      <c r="P2365" s="13">
        <v>458</v>
      </c>
      <c r="Q2365" s="10">
        <f t="shared" si="652"/>
        <v>-14</v>
      </c>
      <c r="R2365" s="87">
        <f t="shared" si="653"/>
        <v>-3.0567685589519651</v>
      </c>
      <c r="S2365" s="29">
        <v>1962</v>
      </c>
      <c r="T2365" s="13">
        <v>2034</v>
      </c>
      <c r="U2365" s="10">
        <f t="shared" si="654"/>
        <v>-72</v>
      </c>
      <c r="V2365" s="87">
        <f t="shared" si="655"/>
        <v>-3.5398230088495577</v>
      </c>
      <c r="W2365" s="88" t="s">
        <v>5423</v>
      </c>
      <c r="X2365" s="89">
        <v>875</v>
      </c>
      <c r="Y2365" s="89">
        <v>1008</v>
      </c>
      <c r="Z2365" s="10">
        <f t="shared" si="656"/>
        <v>-133</v>
      </c>
      <c r="AA2365" s="87">
        <f t="shared" si="657"/>
        <v>-13.194444444444445</v>
      </c>
      <c r="AB2365" s="90" t="s">
        <v>10678</v>
      </c>
      <c r="AC2365" s="89">
        <v>362</v>
      </c>
      <c r="AD2365" s="89">
        <v>361</v>
      </c>
      <c r="AE2365" s="10">
        <f t="shared" si="658"/>
        <v>1</v>
      </c>
      <c r="AF2365" s="11">
        <f t="shared" si="659"/>
        <v>0.2770083102493075</v>
      </c>
      <c r="AG2365" s="91" t="s">
        <v>7267</v>
      </c>
      <c r="AH2365" s="89">
        <v>136</v>
      </c>
      <c r="AI2365" s="89">
        <v>135</v>
      </c>
      <c r="AJ2365" s="10">
        <f t="shared" si="660"/>
        <v>1</v>
      </c>
      <c r="AK2365" s="87">
        <f t="shared" si="661"/>
        <v>0.74074074074074081</v>
      </c>
      <c r="AL2365" s="90" t="s">
        <v>10679</v>
      </c>
      <c r="AM2365" s="89">
        <v>124</v>
      </c>
      <c r="AN2365" s="89">
        <v>124</v>
      </c>
      <c r="AO2365" s="10">
        <f t="shared" si="662"/>
        <v>0</v>
      </c>
      <c r="AP2365" s="11">
        <f t="shared" si="663"/>
        <v>0</v>
      </c>
      <c r="AQ2365" s="91" t="s">
        <v>10680</v>
      </c>
      <c r="AR2365" s="89">
        <v>100</v>
      </c>
      <c r="AS2365" s="89">
        <v>92</v>
      </c>
      <c r="AT2365" s="10">
        <f t="shared" si="664"/>
        <v>8</v>
      </c>
      <c r="AU2365" s="87">
        <f t="shared" si="665"/>
        <v>8.695652173913043</v>
      </c>
      <c r="AV2365" s="19" t="s">
        <v>7367</v>
      </c>
    </row>
    <row r="2366" spans="3:48" ht="50.1" customHeight="1">
      <c r="C2366" s="5"/>
      <c r="D2366" s="64" t="s">
        <v>4650</v>
      </c>
      <c r="E2366" s="65" t="s">
        <v>5289</v>
      </c>
      <c r="F2366" s="67" t="s">
        <v>4651</v>
      </c>
      <c r="G2366" s="29">
        <v>4787</v>
      </c>
      <c r="H2366" s="13">
        <v>5490</v>
      </c>
      <c r="I2366" s="10">
        <f t="shared" si="648"/>
        <v>-703</v>
      </c>
      <c r="J2366" s="87">
        <f t="shared" si="649"/>
        <v>-12.805100182149362</v>
      </c>
      <c r="K2366" s="29">
        <v>643</v>
      </c>
      <c r="L2366" s="13">
        <v>1023</v>
      </c>
      <c r="M2366" s="10">
        <f t="shared" si="650"/>
        <v>-380</v>
      </c>
      <c r="N2366" s="87">
        <f t="shared" si="651"/>
        <v>-37.145650048875858</v>
      </c>
      <c r="O2366" s="29">
        <v>564</v>
      </c>
      <c r="P2366" s="13">
        <v>663</v>
      </c>
      <c r="Q2366" s="10">
        <f t="shared" si="652"/>
        <v>-99</v>
      </c>
      <c r="R2366" s="87">
        <f t="shared" si="653"/>
        <v>-14.932126696832579</v>
      </c>
      <c r="S2366" s="29">
        <v>3580</v>
      </c>
      <c r="T2366" s="13">
        <v>3804</v>
      </c>
      <c r="U2366" s="10">
        <f t="shared" si="654"/>
        <v>-224</v>
      </c>
      <c r="V2366" s="87">
        <f t="shared" si="655"/>
        <v>-5.8885383806519451</v>
      </c>
      <c r="W2366" s="88" t="s">
        <v>5339</v>
      </c>
      <c r="X2366" s="89">
        <v>1951</v>
      </c>
      <c r="Y2366" s="89">
        <v>2726</v>
      </c>
      <c r="Z2366" s="10">
        <f t="shared" si="656"/>
        <v>-775</v>
      </c>
      <c r="AA2366" s="87">
        <f t="shared" si="657"/>
        <v>-28.429933969185623</v>
      </c>
      <c r="AB2366" s="90" t="s">
        <v>5373</v>
      </c>
      <c r="AC2366" s="89">
        <v>655</v>
      </c>
      <c r="AD2366" s="89" t="s">
        <v>5344</v>
      </c>
      <c r="AE2366" s="10" t="str">
        <f t="shared" si="658"/>
        <v>-</v>
      </c>
      <c r="AF2366" s="11" t="str">
        <f t="shared" si="659"/>
        <v>-</v>
      </c>
      <c r="AG2366" s="91" t="s">
        <v>6598</v>
      </c>
      <c r="AH2366" s="89">
        <v>290</v>
      </c>
      <c r="AI2366" s="89">
        <v>433</v>
      </c>
      <c r="AJ2366" s="10">
        <f t="shared" si="660"/>
        <v>-143</v>
      </c>
      <c r="AK2366" s="87">
        <f t="shared" si="661"/>
        <v>-33.02540415704388</v>
      </c>
      <c r="AL2366" s="90" t="s">
        <v>5389</v>
      </c>
      <c r="AM2366" s="89">
        <v>188</v>
      </c>
      <c r="AN2366" s="89">
        <v>188</v>
      </c>
      <c r="AO2366" s="10">
        <f t="shared" si="662"/>
        <v>0</v>
      </c>
      <c r="AP2366" s="11">
        <f t="shared" si="663"/>
        <v>0</v>
      </c>
      <c r="AQ2366" s="91" t="s">
        <v>5335</v>
      </c>
      <c r="AR2366" s="89">
        <v>185</v>
      </c>
      <c r="AS2366" s="89">
        <v>185</v>
      </c>
      <c r="AT2366" s="10">
        <f t="shared" si="664"/>
        <v>0</v>
      </c>
      <c r="AU2366" s="87">
        <f t="shared" si="665"/>
        <v>0</v>
      </c>
      <c r="AV2366" s="19" t="s">
        <v>10681</v>
      </c>
    </row>
    <row r="2367" spans="3:48" ht="50.1" customHeight="1">
      <c r="C2367" s="5"/>
      <c r="D2367" s="64" t="s">
        <v>4652</v>
      </c>
      <c r="E2367" s="65" t="s">
        <v>5289</v>
      </c>
      <c r="F2367" s="67" t="s">
        <v>4653</v>
      </c>
      <c r="G2367" s="29">
        <v>10488</v>
      </c>
      <c r="H2367" s="13">
        <v>10102</v>
      </c>
      <c r="I2367" s="10">
        <f t="shared" si="648"/>
        <v>386</v>
      </c>
      <c r="J2367" s="87">
        <f t="shared" si="649"/>
        <v>3.8210255394971289</v>
      </c>
      <c r="K2367" s="29">
        <v>1953</v>
      </c>
      <c r="L2367" s="13">
        <v>1953</v>
      </c>
      <c r="M2367" s="10">
        <f t="shared" si="650"/>
        <v>0</v>
      </c>
      <c r="N2367" s="87">
        <f t="shared" si="651"/>
        <v>0</v>
      </c>
      <c r="O2367" s="29">
        <v>4962</v>
      </c>
      <c r="P2367" s="13">
        <v>4411</v>
      </c>
      <c r="Q2367" s="10">
        <f t="shared" si="652"/>
        <v>551</v>
      </c>
      <c r="R2367" s="87">
        <f t="shared" si="653"/>
        <v>12.491498526411245</v>
      </c>
      <c r="S2367" s="29">
        <v>3573</v>
      </c>
      <c r="T2367" s="13">
        <v>3739</v>
      </c>
      <c r="U2367" s="10">
        <f t="shared" si="654"/>
        <v>-166</v>
      </c>
      <c r="V2367" s="87">
        <f t="shared" si="655"/>
        <v>-4.4396897566194173</v>
      </c>
      <c r="W2367" s="88" t="s">
        <v>5557</v>
      </c>
      <c r="X2367" s="89">
        <v>2526</v>
      </c>
      <c r="Y2367" s="89">
        <v>2810</v>
      </c>
      <c r="Z2367" s="10">
        <f t="shared" si="656"/>
        <v>-284</v>
      </c>
      <c r="AA2367" s="87">
        <f t="shared" si="657"/>
        <v>-10.106761565836299</v>
      </c>
      <c r="AB2367" s="90" t="s">
        <v>5441</v>
      </c>
      <c r="AC2367" s="89">
        <v>426</v>
      </c>
      <c r="AD2367" s="89">
        <v>376</v>
      </c>
      <c r="AE2367" s="10">
        <f t="shared" si="658"/>
        <v>50</v>
      </c>
      <c r="AF2367" s="11">
        <f t="shared" si="659"/>
        <v>13.297872340425531</v>
      </c>
      <c r="AG2367" s="91" t="s">
        <v>5403</v>
      </c>
      <c r="AH2367" s="89">
        <v>195</v>
      </c>
      <c r="AI2367" s="89">
        <v>157</v>
      </c>
      <c r="AJ2367" s="10">
        <f t="shared" si="660"/>
        <v>38</v>
      </c>
      <c r="AK2367" s="87">
        <f t="shared" si="661"/>
        <v>24.203821656050955</v>
      </c>
      <c r="AL2367" s="90" t="s">
        <v>5689</v>
      </c>
      <c r="AM2367" s="89">
        <v>137</v>
      </c>
      <c r="AN2367" s="89">
        <v>144</v>
      </c>
      <c r="AO2367" s="10">
        <f t="shared" si="662"/>
        <v>-7</v>
      </c>
      <c r="AP2367" s="11">
        <f t="shared" si="663"/>
        <v>-4.8611111111111116</v>
      </c>
      <c r="AQ2367" s="91" t="s">
        <v>5684</v>
      </c>
      <c r="AR2367" s="89">
        <v>137</v>
      </c>
      <c r="AS2367" s="89">
        <v>144</v>
      </c>
      <c r="AT2367" s="10">
        <f t="shared" si="664"/>
        <v>-7</v>
      </c>
      <c r="AU2367" s="87">
        <f t="shared" si="665"/>
        <v>-4.8611111111111116</v>
      </c>
      <c r="AV2367" s="19" t="s">
        <v>10682</v>
      </c>
    </row>
    <row r="2368" spans="3:48" ht="50.1" customHeight="1">
      <c r="C2368" s="5"/>
      <c r="D2368" s="64" t="s">
        <v>4654</v>
      </c>
      <c r="E2368" s="65" t="s">
        <v>5289</v>
      </c>
      <c r="F2368" s="67" t="s">
        <v>4655</v>
      </c>
      <c r="G2368" s="29">
        <v>600</v>
      </c>
      <c r="H2368" s="13">
        <v>497</v>
      </c>
      <c r="I2368" s="10">
        <f t="shared" si="648"/>
        <v>103</v>
      </c>
      <c r="J2368" s="87">
        <f t="shared" si="649"/>
        <v>20.724346076458751</v>
      </c>
      <c r="K2368" s="29">
        <v>0</v>
      </c>
      <c r="L2368" s="13">
        <v>0</v>
      </c>
      <c r="M2368" s="10" t="str">
        <f t="shared" si="650"/>
        <v>-</v>
      </c>
      <c r="N2368" s="87" t="str">
        <f t="shared" si="651"/>
        <v>-</v>
      </c>
      <c r="O2368" s="29">
        <v>0</v>
      </c>
      <c r="P2368" s="13">
        <v>0</v>
      </c>
      <c r="Q2368" s="10" t="str">
        <f t="shared" si="652"/>
        <v>-</v>
      </c>
      <c r="R2368" s="87" t="str">
        <f t="shared" si="653"/>
        <v>-</v>
      </c>
      <c r="S2368" s="29">
        <v>600</v>
      </c>
      <c r="T2368" s="13">
        <v>497</v>
      </c>
      <c r="U2368" s="10">
        <f t="shared" si="654"/>
        <v>103</v>
      </c>
      <c r="V2368" s="87">
        <f t="shared" si="655"/>
        <v>20.724346076458751</v>
      </c>
      <c r="W2368" s="88" t="s">
        <v>7860</v>
      </c>
      <c r="X2368" s="89">
        <v>260</v>
      </c>
      <c r="Y2368" s="89">
        <v>176</v>
      </c>
      <c r="Z2368" s="10">
        <f t="shared" si="656"/>
        <v>84</v>
      </c>
      <c r="AA2368" s="87">
        <f t="shared" si="657"/>
        <v>47.727272727272727</v>
      </c>
      <c r="AB2368" s="90" t="s">
        <v>9454</v>
      </c>
      <c r="AC2368" s="89">
        <v>217</v>
      </c>
      <c r="AD2368" s="89">
        <v>221</v>
      </c>
      <c r="AE2368" s="10">
        <f t="shared" si="658"/>
        <v>-4</v>
      </c>
      <c r="AF2368" s="11">
        <f t="shared" si="659"/>
        <v>-1.809954751131222</v>
      </c>
      <c r="AG2368" s="91" t="s">
        <v>10683</v>
      </c>
      <c r="AH2368" s="89">
        <v>107</v>
      </c>
      <c r="AI2368" s="89">
        <v>88</v>
      </c>
      <c r="AJ2368" s="10">
        <f t="shared" si="660"/>
        <v>19</v>
      </c>
      <c r="AK2368" s="87">
        <f t="shared" si="661"/>
        <v>21.59090909090909</v>
      </c>
      <c r="AL2368" s="90" t="s">
        <v>10684</v>
      </c>
      <c r="AM2368" s="89">
        <v>16</v>
      </c>
      <c r="AN2368" s="89">
        <v>12</v>
      </c>
      <c r="AO2368" s="10">
        <f t="shared" si="662"/>
        <v>4</v>
      </c>
      <c r="AP2368" s="11">
        <f t="shared" si="663"/>
        <v>33.333333333333329</v>
      </c>
      <c r="AQ2368" s="91" t="s">
        <v>11071</v>
      </c>
      <c r="AR2368" s="89" t="s">
        <v>5344</v>
      </c>
      <c r="AS2368" s="89" t="s">
        <v>5344</v>
      </c>
      <c r="AT2368" s="10" t="str">
        <f t="shared" si="664"/>
        <v>-</v>
      </c>
      <c r="AU2368" s="87" t="str">
        <f t="shared" si="665"/>
        <v>-</v>
      </c>
      <c r="AV2368" s="15"/>
    </row>
    <row r="2369" spans="3:48" ht="50.1" customHeight="1">
      <c r="C2369" s="5"/>
      <c r="D2369" s="64" t="s">
        <v>4656</v>
      </c>
      <c r="E2369" s="65" t="s">
        <v>5289</v>
      </c>
      <c r="F2369" s="67" t="s">
        <v>4657</v>
      </c>
      <c r="G2369" s="29">
        <v>1487</v>
      </c>
      <c r="H2369" s="13">
        <v>1441</v>
      </c>
      <c r="I2369" s="10">
        <f t="shared" si="648"/>
        <v>46</v>
      </c>
      <c r="J2369" s="87">
        <f t="shared" si="649"/>
        <v>3.1922276197085355</v>
      </c>
      <c r="K2369" s="29">
        <v>57</v>
      </c>
      <c r="L2369" s="13">
        <v>57</v>
      </c>
      <c r="M2369" s="10">
        <f t="shared" si="650"/>
        <v>0</v>
      </c>
      <c r="N2369" s="87">
        <f t="shared" si="651"/>
        <v>0</v>
      </c>
      <c r="O2369" s="29">
        <v>0</v>
      </c>
      <c r="P2369" s="13">
        <v>0</v>
      </c>
      <c r="Q2369" s="10" t="str">
        <f t="shared" si="652"/>
        <v>-</v>
      </c>
      <c r="R2369" s="87" t="str">
        <f t="shared" si="653"/>
        <v>-</v>
      </c>
      <c r="S2369" s="29">
        <v>1430</v>
      </c>
      <c r="T2369" s="13">
        <v>1384</v>
      </c>
      <c r="U2369" s="10">
        <f t="shared" si="654"/>
        <v>46</v>
      </c>
      <c r="V2369" s="87">
        <f t="shared" si="655"/>
        <v>3.3236994219653178</v>
      </c>
      <c r="W2369" s="88" t="s">
        <v>5594</v>
      </c>
      <c r="X2369" s="89">
        <v>836</v>
      </c>
      <c r="Y2369" s="89">
        <v>794</v>
      </c>
      <c r="Z2369" s="10">
        <f t="shared" si="656"/>
        <v>42</v>
      </c>
      <c r="AA2369" s="87">
        <f t="shared" si="657"/>
        <v>5.2896725440806041</v>
      </c>
      <c r="AB2369" s="90" t="s">
        <v>5431</v>
      </c>
      <c r="AC2369" s="89">
        <v>456</v>
      </c>
      <c r="AD2369" s="89">
        <v>462</v>
      </c>
      <c r="AE2369" s="10">
        <f t="shared" si="658"/>
        <v>-6</v>
      </c>
      <c r="AF2369" s="11">
        <f t="shared" si="659"/>
        <v>-1.2987012987012987</v>
      </c>
      <c r="AG2369" s="91" t="s">
        <v>10685</v>
      </c>
      <c r="AH2369" s="89">
        <v>138</v>
      </c>
      <c r="AI2369" s="89">
        <v>128</v>
      </c>
      <c r="AJ2369" s="10">
        <f t="shared" si="660"/>
        <v>10</v>
      </c>
      <c r="AK2369" s="87">
        <f t="shared" si="661"/>
        <v>7.8125</v>
      </c>
      <c r="AL2369" s="90" t="s">
        <v>11071</v>
      </c>
      <c r="AM2369" s="89" t="s">
        <v>11071</v>
      </c>
      <c r="AN2369" s="89" t="s">
        <v>5344</v>
      </c>
      <c r="AO2369" s="10" t="str">
        <f t="shared" si="662"/>
        <v>-</v>
      </c>
      <c r="AP2369" s="11" t="str">
        <f t="shared" si="663"/>
        <v>-</v>
      </c>
      <c r="AQ2369" s="91" t="s">
        <v>11071</v>
      </c>
      <c r="AR2369" s="89" t="s">
        <v>5344</v>
      </c>
      <c r="AS2369" s="89" t="s">
        <v>5344</v>
      </c>
      <c r="AT2369" s="10" t="str">
        <f t="shared" si="664"/>
        <v>-</v>
      </c>
      <c r="AU2369" s="87" t="str">
        <f t="shared" si="665"/>
        <v>-</v>
      </c>
      <c r="AV2369" s="15"/>
    </row>
    <row r="2370" spans="3:48" ht="50.1" customHeight="1">
      <c r="C2370" s="5"/>
      <c r="D2370" s="64" t="s">
        <v>4658</v>
      </c>
      <c r="E2370" s="65" t="s">
        <v>5289</v>
      </c>
      <c r="F2370" s="67" t="s">
        <v>4659</v>
      </c>
      <c r="G2370" s="29">
        <v>320</v>
      </c>
      <c r="H2370" s="13">
        <v>330</v>
      </c>
      <c r="I2370" s="10">
        <f t="shared" si="648"/>
        <v>-10</v>
      </c>
      <c r="J2370" s="87">
        <f t="shared" si="649"/>
        <v>-3.0303030303030303</v>
      </c>
      <c r="K2370" s="29">
        <v>94</v>
      </c>
      <c r="L2370" s="13">
        <v>94</v>
      </c>
      <c r="M2370" s="10">
        <f t="shared" si="650"/>
        <v>0</v>
      </c>
      <c r="N2370" s="87">
        <f t="shared" si="651"/>
        <v>0</v>
      </c>
      <c r="O2370" s="29">
        <v>0</v>
      </c>
      <c r="P2370" s="13">
        <v>0</v>
      </c>
      <c r="Q2370" s="10" t="str">
        <f t="shared" si="652"/>
        <v>-</v>
      </c>
      <c r="R2370" s="87" t="str">
        <f t="shared" si="653"/>
        <v>-</v>
      </c>
      <c r="S2370" s="29">
        <v>226</v>
      </c>
      <c r="T2370" s="13">
        <v>236</v>
      </c>
      <c r="U2370" s="10">
        <f t="shared" si="654"/>
        <v>-10</v>
      </c>
      <c r="V2370" s="87">
        <f t="shared" si="655"/>
        <v>-4.2372881355932197</v>
      </c>
      <c r="W2370" s="88" t="s">
        <v>5937</v>
      </c>
      <c r="X2370" s="89">
        <v>226</v>
      </c>
      <c r="Y2370" s="89">
        <v>236</v>
      </c>
      <c r="Z2370" s="10">
        <f t="shared" si="656"/>
        <v>-10</v>
      </c>
      <c r="AA2370" s="87">
        <f t="shared" si="657"/>
        <v>-4.2372881355932197</v>
      </c>
      <c r="AB2370" s="90" t="s">
        <v>11071</v>
      </c>
      <c r="AC2370" s="89" t="s">
        <v>11071</v>
      </c>
      <c r="AD2370" s="89" t="s">
        <v>5344</v>
      </c>
      <c r="AE2370" s="10" t="str">
        <f t="shared" si="658"/>
        <v>-</v>
      </c>
      <c r="AF2370" s="11" t="str">
        <f t="shared" si="659"/>
        <v>-</v>
      </c>
      <c r="AG2370" s="91" t="s">
        <v>11071</v>
      </c>
      <c r="AH2370" s="89" t="s">
        <v>11071</v>
      </c>
      <c r="AI2370" s="89" t="s">
        <v>5344</v>
      </c>
      <c r="AJ2370" s="10" t="str">
        <f t="shared" si="660"/>
        <v>-</v>
      </c>
      <c r="AK2370" s="87" t="str">
        <f t="shared" si="661"/>
        <v>-</v>
      </c>
      <c r="AL2370" s="90" t="s">
        <v>11071</v>
      </c>
      <c r="AM2370" s="89" t="s">
        <v>11071</v>
      </c>
      <c r="AN2370" s="89" t="s">
        <v>5344</v>
      </c>
      <c r="AO2370" s="10" t="str">
        <f t="shared" si="662"/>
        <v>-</v>
      </c>
      <c r="AP2370" s="11" t="str">
        <f t="shared" si="663"/>
        <v>-</v>
      </c>
      <c r="AQ2370" s="91" t="s">
        <v>11071</v>
      </c>
      <c r="AR2370" s="89" t="s">
        <v>5344</v>
      </c>
      <c r="AS2370" s="89" t="s">
        <v>5344</v>
      </c>
      <c r="AT2370" s="10" t="str">
        <f t="shared" si="664"/>
        <v>-</v>
      </c>
      <c r="AU2370" s="87" t="str">
        <f t="shared" si="665"/>
        <v>-</v>
      </c>
      <c r="AV2370" s="15"/>
    </row>
    <row r="2371" spans="3:48" ht="50.1" customHeight="1">
      <c r="C2371" s="5"/>
      <c r="D2371" s="64" t="s">
        <v>4660</v>
      </c>
      <c r="E2371" s="65" t="s">
        <v>5289</v>
      </c>
      <c r="F2371" s="67" t="s">
        <v>4661</v>
      </c>
      <c r="G2371" s="29">
        <v>621</v>
      </c>
      <c r="H2371" s="13">
        <v>613</v>
      </c>
      <c r="I2371" s="10">
        <f t="shared" si="648"/>
        <v>8</v>
      </c>
      <c r="J2371" s="87">
        <f t="shared" si="649"/>
        <v>1.3050570962479608</v>
      </c>
      <c r="K2371" s="29">
        <v>35</v>
      </c>
      <c r="L2371" s="13">
        <v>35</v>
      </c>
      <c r="M2371" s="10">
        <f t="shared" si="650"/>
        <v>0</v>
      </c>
      <c r="N2371" s="87">
        <f t="shared" si="651"/>
        <v>0</v>
      </c>
      <c r="O2371" s="29">
        <v>102</v>
      </c>
      <c r="P2371" s="13">
        <v>102</v>
      </c>
      <c r="Q2371" s="10">
        <f t="shared" si="652"/>
        <v>0</v>
      </c>
      <c r="R2371" s="87">
        <f t="shared" si="653"/>
        <v>0</v>
      </c>
      <c r="S2371" s="29">
        <v>484</v>
      </c>
      <c r="T2371" s="13">
        <v>476</v>
      </c>
      <c r="U2371" s="10">
        <f t="shared" si="654"/>
        <v>8</v>
      </c>
      <c r="V2371" s="87">
        <f t="shared" si="655"/>
        <v>1.680672268907563</v>
      </c>
      <c r="W2371" s="88" t="s">
        <v>10686</v>
      </c>
      <c r="X2371" s="89">
        <v>484</v>
      </c>
      <c r="Y2371" s="89">
        <v>476</v>
      </c>
      <c r="Z2371" s="10">
        <f t="shared" si="656"/>
        <v>8</v>
      </c>
      <c r="AA2371" s="87">
        <f t="shared" si="657"/>
        <v>1.680672268907563</v>
      </c>
      <c r="AB2371" s="90" t="s">
        <v>11071</v>
      </c>
      <c r="AC2371" s="89" t="s">
        <v>11071</v>
      </c>
      <c r="AD2371" s="89" t="s">
        <v>5344</v>
      </c>
      <c r="AE2371" s="10" t="str">
        <f t="shared" si="658"/>
        <v>-</v>
      </c>
      <c r="AF2371" s="11" t="str">
        <f t="shared" si="659"/>
        <v>-</v>
      </c>
      <c r="AG2371" s="91" t="s">
        <v>11071</v>
      </c>
      <c r="AH2371" s="89" t="s">
        <v>11071</v>
      </c>
      <c r="AI2371" s="89" t="s">
        <v>5344</v>
      </c>
      <c r="AJ2371" s="10" t="str">
        <f t="shared" si="660"/>
        <v>-</v>
      </c>
      <c r="AK2371" s="87" t="str">
        <f t="shared" si="661"/>
        <v>-</v>
      </c>
      <c r="AL2371" s="90" t="s">
        <v>11071</v>
      </c>
      <c r="AM2371" s="89" t="s">
        <v>11071</v>
      </c>
      <c r="AN2371" s="89" t="s">
        <v>5344</v>
      </c>
      <c r="AO2371" s="10" t="str">
        <f t="shared" si="662"/>
        <v>-</v>
      </c>
      <c r="AP2371" s="11" t="str">
        <f t="shared" si="663"/>
        <v>-</v>
      </c>
      <c r="AQ2371" s="91" t="s">
        <v>11071</v>
      </c>
      <c r="AR2371" s="89" t="s">
        <v>5344</v>
      </c>
      <c r="AS2371" s="89" t="s">
        <v>5344</v>
      </c>
      <c r="AT2371" s="10" t="str">
        <f t="shared" si="664"/>
        <v>-</v>
      </c>
      <c r="AU2371" s="87" t="str">
        <f t="shared" si="665"/>
        <v>-</v>
      </c>
      <c r="AV2371" s="15"/>
    </row>
    <row r="2372" spans="3:48" ht="50.1" customHeight="1">
      <c r="C2372" s="5"/>
      <c r="D2372" s="64" t="s">
        <v>4662</v>
      </c>
      <c r="E2372" s="65" t="s">
        <v>5289</v>
      </c>
      <c r="F2372" s="67" t="s">
        <v>4663</v>
      </c>
      <c r="G2372" s="29">
        <v>13347</v>
      </c>
      <c r="H2372" s="13">
        <v>17720</v>
      </c>
      <c r="I2372" s="10">
        <f t="shared" si="648"/>
        <v>-4373</v>
      </c>
      <c r="J2372" s="87">
        <f t="shared" si="649"/>
        <v>-24.678329571106094</v>
      </c>
      <c r="K2372" s="29">
        <v>0</v>
      </c>
      <c r="L2372" s="13">
        <v>0</v>
      </c>
      <c r="M2372" s="10" t="str">
        <f t="shared" si="650"/>
        <v>-</v>
      </c>
      <c r="N2372" s="87" t="str">
        <f t="shared" si="651"/>
        <v>-</v>
      </c>
      <c r="O2372" s="29">
        <v>0</v>
      </c>
      <c r="P2372" s="13">
        <v>0</v>
      </c>
      <c r="Q2372" s="10" t="str">
        <f t="shared" si="652"/>
        <v>-</v>
      </c>
      <c r="R2372" s="87" t="str">
        <f t="shared" si="653"/>
        <v>-</v>
      </c>
      <c r="S2372" s="29">
        <v>13347</v>
      </c>
      <c r="T2372" s="13">
        <v>17720</v>
      </c>
      <c r="U2372" s="10">
        <f t="shared" si="654"/>
        <v>-4373</v>
      </c>
      <c r="V2372" s="87">
        <f t="shared" si="655"/>
        <v>-24.678329571106094</v>
      </c>
      <c r="W2372" s="88" t="s">
        <v>10687</v>
      </c>
      <c r="X2372" s="89">
        <v>11287</v>
      </c>
      <c r="Y2372" s="89">
        <v>15659</v>
      </c>
      <c r="Z2372" s="10">
        <f t="shared" si="656"/>
        <v>-4372</v>
      </c>
      <c r="AA2372" s="87">
        <f t="shared" si="657"/>
        <v>-27.920045979947634</v>
      </c>
      <c r="AB2372" s="90" t="s">
        <v>10688</v>
      </c>
      <c r="AC2372" s="89">
        <v>1155</v>
      </c>
      <c r="AD2372" s="89">
        <v>1155</v>
      </c>
      <c r="AE2372" s="10">
        <f t="shared" si="658"/>
        <v>0</v>
      </c>
      <c r="AF2372" s="11">
        <f t="shared" si="659"/>
        <v>0</v>
      </c>
      <c r="AG2372" s="91" t="s">
        <v>10689</v>
      </c>
      <c r="AH2372" s="89">
        <v>290</v>
      </c>
      <c r="AI2372" s="89">
        <v>289</v>
      </c>
      <c r="AJ2372" s="10">
        <f t="shared" si="660"/>
        <v>1</v>
      </c>
      <c r="AK2372" s="87">
        <f t="shared" si="661"/>
        <v>0.34602076124567477</v>
      </c>
      <c r="AL2372" s="90" t="s">
        <v>10690</v>
      </c>
      <c r="AM2372" s="89">
        <v>233</v>
      </c>
      <c r="AN2372" s="89">
        <v>235</v>
      </c>
      <c r="AO2372" s="10">
        <f t="shared" si="662"/>
        <v>-2</v>
      </c>
      <c r="AP2372" s="11">
        <f t="shared" si="663"/>
        <v>-0.85106382978723405</v>
      </c>
      <c r="AQ2372" s="91" t="s">
        <v>10691</v>
      </c>
      <c r="AR2372" s="89">
        <v>149</v>
      </c>
      <c r="AS2372" s="89">
        <v>149</v>
      </c>
      <c r="AT2372" s="10">
        <f t="shared" si="664"/>
        <v>0</v>
      </c>
      <c r="AU2372" s="87">
        <f t="shared" si="665"/>
        <v>0</v>
      </c>
      <c r="AV2372" s="15"/>
    </row>
    <row r="2373" spans="3:48" ht="50.1" customHeight="1">
      <c r="C2373" s="5"/>
      <c r="D2373" s="64" t="s">
        <v>4664</v>
      </c>
      <c r="E2373" s="65" t="s">
        <v>5289</v>
      </c>
      <c r="F2373" s="67" t="s">
        <v>4665</v>
      </c>
      <c r="G2373" s="29">
        <v>3482</v>
      </c>
      <c r="H2373" s="13">
        <v>5885</v>
      </c>
      <c r="I2373" s="10">
        <f t="shared" si="648"/>
        <v>-2403</v>
      </c>
      <c r="J2373" s="87">
        <f t="shared" si="649"/>
        <v>-40.832625318606624</v>
      </c>
      <c r="K2373" s="29">
        <v>536</v>
      </c>
      <c r="L2373" s="13">
        <v>558</v>
      </c>
      <c r="M2373" s="10">
        <f t="shared" si="650"/>
        <v>-22</v>
      </c>
      <c r="N2373" s="87">
        <f t="shared" si="651"/>
        <v>-3.9426523297491038</v>
      </c>
      <c r="O2373" s="29">
        <v>0</v>
      </c>
      <c r="P2373" s="13">
        <v>0</v>
      </c>
      <c r="Q2373" s="10" t="str">
        <f t="shared" si="652"/>
        <v>-</v>
      </c>
      <c r="R2373" s="87" t="str">
        <f t="shared" si="653"/>
        <v>-</v>
      </c>
      <c r="S2373" s="29">
        <v>2945</v>
      </c>
      <c r="T2373" s="13">
        <v>5327</v>
      </c>
      <c r="U2373" s="10">
        <f t="shared" si="654"/>
        <v>-2382</v>
      </c>
      <c r="V2373" s="87">
        <f t="shared" si="655"/>
        <v>-44.715599774732496</v>
      </c>
      <c r="W2373" s="88" t="s">
        <v>10692</v>
      </c>
      <c r="X2373" s="89">
        <v>2895</v>
      </c>
      <c r="Y2373" s="89">
        <v>5261</v>
      </c>
      <c r="Z2373" s="10">
        <f t="shared" si="656"/>
        <v>-2366</v>
      </c>
      <c r="AA2373" s="87">
        <f t="shared" si="657"/>
        <v>-44.972438699866949</v>
      </c>
      <c r="AB2373" s="90" t="s">
        <v>8742</v>
      </c>
      <c r="AC2373" s="89">
        <v>50</v>
      </c>
      <c r="AD2373" s="89">
        <v>66</v>
      </c>
      <c r="AE2373" s="10">
        <f t="shared" si="658"/>
        <v>-16</v>
      </c>
      <c r="AF2373" s="11">
        <f t="shared" si="659"/>
        <v>-24.242424242424242</v>
      </c>
      <c r="AG2373" s="91" t="s">
        <v>11071</v>
      </c>
      <c r="AH2373" s="89" t="s">
        <v>11071</v>
      </c>
      <c r="AI2373" s="89" t="s">
        <v>5344</v>
      </c>
      <c r="AJ2373" s="10" t="str">
        <f t="shared" si="660"/>
        <v>-</v>
      </c>
      <c r="AK2373" s="87" t="str">
        <f t="shared" si="661"/>
        <v>-</v>
      </c>
      <c r="AL2373" s="90" t="s">
        <v>11071</v>
      </c>
      <c r="AM2373" s="89" t="s">
        <v>11071</v>
      </c>
      <c r="AN2373" s="89" t="s">
        <v>5344</v>
      </c>
      <c r="AO2373" s="10" t="str">
        <f t="shared" si="662"/>
        <v>-</v>
      </c>
      <c r="AP2373" s="11" t="str">
        <f t="shared" si="663"/>
        <v>-</v>
      </c>
      <c r="AQ2373" s="91" t="s">
        <v>11071</v>
      </c>
      <c r="AR2373" s="89" t="s">
        <v>5344</v>
      </c>
      <c r="AS2373" s="89" t="s">
        <v>5344</v>
      </c>
      <c r="AT2373" s="10" t="str">
        <f t="shared" si="664"/>
        <v>-</v>
      </c>
      <c r="AU2373" s="87" t="str">
        <f t="shared" si="665"/>
        <v>-</v>
      </c>
      <c r="AV2373" s="15"/>
    </row>
    <row r="2374" spans="3:48" ht="50.1" customHeight="1">
      <c r="C2374" s="5"/>
      <c r="D2374" s="64" t="s">
        <v>4666</v>
      </c>
      <c r="E2374" s="65" t="s">
        <v>5289</v>
      </c>
      <c r="F2374" s="67" t="s">
        <v>4667</v>
      </c>
      <c r="G2374" s="29">
        <v>54</v>
      </c>
      <c r="H2374" s="13">
        <v>0</v>
      </c>
      <c r="I2374" s="10">
        <f t="shared" si="648"/>
        <v>54</v>
      </c>
      <c r="J2374" s="87" t="str">
        <f t="shared" si="649"/>
        <v>-</v>
      </c>
      <c r="K2374" s="29">
        <v>0</v>
      </c>
      <c r="L2374" s="13">
        <v>0</v>
      </c>
      <c r="M2374" s="10" t="str">
        <f t="shared" si="650"/>
        <v>-</v>
      </c>
      <c r="N2374" s="87" t="str">
        <f t="shared" si="651"/>
        <v>-</v>
      </c>
      <c r="O2374" s="29">
        <v>0</v>
      </c>
      <c r="P2374" s="13">
        <v>0</v>
      </c>
      <c r="Q2374" s="10" t="str">
        <f t="shared" si="652"/>
        <v>-</v>
      </c>
      <c r="R2374" s="87" t="str">
        <f t="shared" si="653"/>
        <v>-</v>
      </c>
      <c r="S2374" s="29">
        <v>54</v>
      </c>
      <c r="T2374" s="13">
        <v>0</v>
      </c>
      <c r="U2374" s="10">
        <f t="shared" si="654"/>
        <v>54</v>
      </c>
      <c r="V2374" s="87" t="str">
        <f t="shared" si="655"/>
        <v>-</v>
      </c>
      <c r="W2374" s="88" t="s">
        <v>10693</v>
      </c>
      <c r="X2374" s="89">
        <v>54</v>
      </c>
      <c r="Y2374" s="89">
        <v>0</v>
      </c>
      <c r="Z2374" s="10">
        <f t="shared" si="656"/>
        <v>54</v>
      </c>
      <c r="AA2374" s="87" t="str">
        <f t="shared" si="657"/>
        <v>-</v>
      </c>
      <c r="AB2374" s="90" t="s">
        <v>11071</v>
      </c>
      <c r="AC2374" s="89" t="s">
        <v>11071</v>
      </c>
      <c r="AD2374" s="89" t="s">
        <v>5344</v>
      </c>
      <c r="AE2374" s="10" t="str">
        <f t="shared" si="658"/>
        <v>-</v>
      </c>
      <c r="AF2374" s="11" t="str">
        <f t="shared" si="659"/>
        <v>-</v>
      </c>
      <c r="AG2374" s="91" t="s">
        <v>11071</v>
      </c>
      <c r="AH2374" s="89" t="s">
        <v>11071</v>
      </c>
      <c r="AI2374" s="89" t="s">
        <v>5344</v>
      </c>
      <c r="AJ2374" s="10" t="str">
        <f t="shared" si="660"/>
        <v>-</v>
      </c>
      <c r="AK2374" s="87" t="str">
        <f t="shared" si="661"/>
        <v>-</v>
      </c>
      <c r="AL2374" s="90" t="s">
        <v>11071</v>
      </c>
      <c r="AM2374" s="89" t="s">
        <v>11071</v>
      </c>
      <c r="AN2374" s="89" t="s">
        <v>5344</v>
      </c>
      <c r="AO2374" s="10" t="str">
        <f t="shared" si="662"/>
        <v>-</v>
      </c>
      <c r="AP2374" s="11" t="str">
        <f t="shared" si="663"/>
        <v>-</v>
      </c>
      <c r="AQ2374" s="91" t="s">
        <v>11071</v>
      </c>
      <c r="AR2374" s="89" t="s">
        <v>5344</v>
      </c>
      <c r="AS2374" s="89" t="s">
        <v>5344</v>
      </c>
      <c r="AT2374" s="10" t="str">
        <f t="shared" si="664"/>
        <v>-</v>
      </c>
      <c r="AU2374" s="87" t="str">
        <f t="shared" si="665"/>
        <v>-</v>
      </c>
      <c r="AV2374" s="15"/>
    </row>
    <row r="2375" spans="3:48" ht="50.1" customHeight="1">
      <c r="C2375" s="5"/>
      <c r="D2375" s="64" t="s">
        <v>4668</v>
      </c>
      <c r="E2375" s="65" t="s">
        <v>5289</v>
      </c>
      <c r="F2375" s="67" t="s">
        <v>4669</v>
      </c>
      <c r="G2375" s="29">
        <v>128</v>
      </c>
      <c r="H2375" s="13">
        <v>123</v>
      </c>
      <c r="I2375" s="10">
        <f t="shared" si="648"/>
        <v>5</v>
      </c>
      <c r="J2375" s="87">
        <f t="shared" si="649"/>
        <v>4.0650406504065035</v>
      </c>
      <c r="K2375" s="29">
        <v>128</v>
      </c>
      <c r="L2375" s="13">
        <v>123</v>
      </c>
      <c r="M2375" s="10">
        <f t="shared" si="650"/>
        <v>5</v>
      </c>
      <c r="N2375" s="87">
        <f t="shared" si="651"/>
        <v>4.0650406504065035</v>
      </c>
      <c r="O2375" s="29">
        <v>0</v>
      </c>
      <c r="P2375" s="13">
        <v>0</v>
      </c>
      <c r="Q2375" s="10" t="str">
        <f t="shared" si="652"/>
        <v>-</v>
      </c>
      <c r="R2375" s="87" t="str">
        <f t="shared" si="653"/>
        <v>-</v>
      </c>
      <c r="S2375" s="29">
        <v>0</v>
      </c>
      <c r="T2375" s="13">
        <v>0</v>
      </c>
      <c r="U2375" s="10" t="str">
        <f t="shared" si="654"/>
        <v>-</v>
      </c>
      <c r="V2375" s="87" t="str">
        <f t="shared" si="655"/>
        <v>-</v>
      </c>
      <c r="W2375" s="88" t="s">
        <v>11071</v>
      </c>
      <c r="X2375" s="89" t="s">
        <v>11071</v>
      </c>
      <c r="Y2375" s="89" t="s">
        <v>5344</v>
      </c>
      <c r="Z2375" s="10" t="str">
        <f t="shared" si="656"/>
        <v>-</v>
      </c>
      <c r="AA2375" s="87" t="str">
        <f t="shared" si="657"/>
        <v>-</v>
      </c>
      <c r="AB2375" s="90" t="s">
        <v>11071</v>
      </c>
      <c r="AC2375" s="89" t="s">
        <v>11071</v>
      </c>
      <c r="AD2375" s="89" t="s">
        <v>5344</v>
      </c>
      <c r="AE2375" s="10" t="str">
        <f t="shared" si="658"/>
        <v>-</v>
      </c>
      <c r="AF2375" s="11" t="str">
        <f t="shared" si="659"/>
        <v>-</v>
      </c>
      <c r="AG2375" s="91" t="s">
        <v>11071</v>
      </c>
      <c r="AH2375" s="89" t="s">
        <v>11071</v>
      </c>
      <c r="AI2375" s="89" t="s">
        <v>5344</v>
      </c>
      <c r="AJ2375" s="10" t="str">
        <f t="shared" si="660"/>
        <v>-</v>
      </c>
      <c r="AK2375" s="87" t="str">
        <f t="shared" si="661"/>
        <v>-</v>
      </c>
      <c r="AL2375" s="90" t="s">
        <v>11071</v>
      </c>
      <c r="AM2375" s="89" t="s">
        <v>11071</v>
      </c>
      <c r="AN2375" s="89" t="s">
        <v>5344</v>
      </c>
      <c r="AO2375" s="10" t="str">
        <f t="shared" si="662"/>
        <v>-</v>
      </c>
      <c r="AP2375" s="11" t="str">
        <f t="shared" si="663"/>
        <v>-</v>
      </c>
      <c r="AQ2375" s="91" t="s">
        <v>11071</v>
      </c>
      <c r="AR2375" s="89" t="s">
        <v>5344</v>
      </c>
      <c r="AS2375" s="89" t="s">
        <v>5344</v>
      </c>
      <c r="AT2375" s="10" t="str">
        <f t="shared" si="664"/>
        <v>-</v>
      </c>
      <c r="AU2375" s="87" t="str">
        <f t="shared" si="665"/>
        <v>-</v>
      </c>
      <c r="AV2375" s="15"/>
    </row>
    <row r="2376" spans="3:48" ht="50.1" customHeight="1">
      <c r="C2376" s="5"/>
      <c r="D2376" s="64" t="s">
        <v>5229</v>
      </c>
      <c r="E2376" s="65" t="s">
        <v>5311</v>
      </c>
      <c r="F2376" s="67" t="s">
        <v>5230</v>
      </c>
      <c r="G2376" s="29">
        <v>25133</v>
      </c>
      <c r="H2376" s="13">
        <v>22892</v>
      </c>
      <c r="I2376" s="10">
        <f t="shared" si="648"/>
        <v>2241</v>
      </c>
      <c r="J2376" s="87">
        <f t="shared" si="649"/>
        <v>9.7894460947055748</v>
      </c>
      <c r="K2376" s="29">
        <v>3699</v>
      </c>
      <c r="L2376" s="13">
        <v>4096</v>
      </c>
      <c r="M2376" s="10">
        <f t="shared" si="650"/>
        <v>-397</v>
      </c>
      <c r="N2376" s="87">
        <f t="shared" si="651"/>
        <v>-9.6923828125</v>
      </c>
      <c r="O2376" s="29">
        <v>6309</v>
      </c>
      <c r="P2376" s="13">
        <v>6306</v>
      </c>
      <c r="Q2376" s="10">
        <f t="shared" si="652"/>
        <v>3</v>
      </c>
      <c r="R2376" s="87">
        <f t="shared" si="653"/>
        <v>4.7573739295908662E-2</v>
      </c>
      <c r="S2376" s="29">
        <v>15126</v>
      </c>
      <c r="T2376" s="13">
        <v>12490</v>
      </c>
      <c r="U2376" s="10">
        <f t="shared" si="654"/>
        <v>2636</v>
      </c>
      <c r="V2376" s="87">
        <f t="shared" si="655"/>
        <v>21.1048839071257</v>
      </c>
      <c r="W2376" s="88" t="s">
        <v>7589</v>
      </c>
      <c r="X2376" s="89">
        <v>5250</v>
      </c>
      <c r="Y2376" s="89">
        <v>5250</v>
      </c>
      <c r="Z2376" s="10">
        <f t="shared" si="656"/>
        <v>0</v>
      </c>
      <c r="AA2376" s="87">
        <f t="shared" si="657"/>
        <v>0</v>
      </c>
      <c r="AB2376" s="90" t="s">
        <v>7590</v>
      </c>
      <c r="AC2376" s="89">
        <v>3426</v>
      </c>
      <c r="AD2376" s="89">
        <v>3540</v>
      </c>
      <c r="AE2376" s="10">
        <f t="shared" si="658"/>
        <v>-114</v>
      </c>
      <c r="AF2376" s="11">
        <f t="shared" si="659"/>
        <v>-3.2203389830508473</v>
      </c>
      <c r="AG2376" s="91" t="s">
        <v>7591</v>
      </c>
      <c r="AH2376" s="89">
        <v>3000</v>
      </c>
      <c r="AI2376" s="89" t="s">
        <v>5344</v>
      </c>
      <c r="AJ2376" s="10" t="str">
        <f t="shared" si="660"/>
        <v>-</v>
      </c>
      <c r="AK2376" s="87" t="str">
        <f t="shared" si="661"/>
        <v>-</v>
      </c>
      <c r="AL2376" s="90" t="s">
        <v>7375</v>
      </c>
      <c r="AM2376" s="89">
        <v>1337</v>
      </c>
      <c r="AN2376" s="89">
        <v>1488</v>
      </c>
      <c r="AO2376" s="10">
        <f t="shared" si="662"/>
        <v>-151</v>
      </c>
      <c r="AP2376" s="11">
        <f t="shared" si="663"/>
        <v>-10.14784946236559</v>
      </c>
      <c r="AQ2376" s="91" t="s">
        <v>7592</v>
      </c>
      <c r="AR2376" s="89">
        <v>591</v>
      </c>
      <c r="AS2376" s="89">
        <v>590</v>
      </c>
      <c r="AT2376" s="10">
        <f t="shared" si="664"/>
        <v>1</v>
      </c>
      <c r="AU2376" s="87">
        <f t="shared" si="665"/>
        <v>0.16949152542372881</v>
      </c>
      <c r="AV2376" s="19" t="s">
        <v>7368</v>
      </c>
    </row>
    <row r="2377" spans="3:48" ht="50.1" customHeight="1">
      <c r="C2377" s="5"/>
      <c r="D2377" s="64" t="s">
        <v>4670</v>
      </c>
      <c r="E2377" s="65" t="s">
        <v>5290</v>
      </c>
      <c r="F2377" s="67" t="s">
        <v>4671</v>
      </c>
      <c r="G2377" s="29">
        <v>8384</v>
      </c>
      <c r="H2377" s="13">
        <v>7372</v>
      </c>
      <c r="I2377" s="10">
        <f t="shared" ref="I2377:I2440" si="666">IF(OR(G2377&gt;0,H2377&gt;0),G2377-H2377,"-")</f>
        <v>1012</v>
      </c>
      <c r="J2377" s="87">
        <f t="shared" ref="J2377:J2440" si="667">IFERROR(IF(OR(G2377&gt;0,H2377&gt;0),I2377/H2377*100,"-"),"-")</f>
        <v>13.727618014107435</v>
      </c>
      <c r="K2377" s="29">
        <v>1955</v>
      </c>
      <c r="L2377" s="13">
        <v>2351</v>
      </c>
      <c r="M2377" s="10">
        <f t="shared" ref="M2377:M2440" si="668">IF(OR(K2377&gt;0,L2377&gt;0),K2377-L2377,"-")</f>
        <v>-396</v>
      </c>
      <c r="N2377" s="87">
        <f t="shared" ref="N2377:N2440" si="669">IFERROR(IF(OR(K2377&gt;0,L2377&gt;0),M2377/L2377*100,"-"),"-")</f>
        <v>-16.843896214376862</v>
      </c>
      <c r="O2377" s="29">
        <v>707</v>
      </c>
      <c r="P2377" s="13">
        <v>706</v>
      </c>
      <c r="Q2377" s="10">
        <f t="shared" ref="Q2377:Q2440" si="670">IF(OR(O2377&gt;0,P2377&gt;0),O2377-P2377,"-")</f>
        <v>1</v>
      </c>
      <c r="R2377" s="87">
        <f t="shared" ref="R2377:R2440" si="671">IFERROR(IF(OR(O2377&gt;0,P2377&gt;0),Q2377/P2377*100,"-"),"-")</f>
        <v>0.14164305949008499</v>
      </c>
      <c r="S2377" s="29">
        <v>5722</v>
      </c>
      <c r="T2377" s="13">
        <v>4315</v>
      </c>
      <c r="U2377" s="10">
        <f t="shared" ref="U2377:U2440" si="672">IF(OR(S2377&gt;0,T2377&gt;0),S2377-T2377,"-")</f>
        <v>1407</v>
      </c>
      <c r="V2377" s="87">
        <f t="shared" ref="V2377:V2440" si="673">IFERROR(IF(OR(S2377&gt;0,T2377&gt;0),U2377/T2377*100,"-"),"-")</f>
        <v>32.607184241019702</v>
      </c>
      <c r="W2377" s="88" t="s">
        <v>10265</v>
      </c>
      <c r="X2377" s="89">
        <v>1224</v>
      </c>
      <c r="Y2377" s="89">
        <v>1254</v>
      </c>
      <c r="Z2377" s="10">
        <f t="shared" ref="Z2377:Z2440" si="674">IFERROR(IF(OR(X2377&gt;0,Y2377&gt;0),X2377-Y2377,"-"),"-")</f>
        <v>-30</v>
      </c>
      <c r="AA2377" s="87">
        <f t="shared" ref="AA2377:AA2440" si="675">IFERROR(IF(OR(X2377&gt;0,Y2377&gt;0),Z2377/Y2377*100,"-"),"-")</f>
        <v>-2.3923444976076556</v>
      </c>
      <c r="AB2377" s="90" t="s">
        <v>5767</v>
      </c>
      <c r="AC2377" s="89">
        <v>1173</v>
      </c>
      <c r="AD2377" s="89">
        <v>1219</v>
      </c>
      <c r="AE2377" s="10">
        <f t="shared" ref="AE2377:AE2440" si="676">IFERROR(IF(OR(AC2377&gt;0,AD2377&gt;0),AC2377-AD2377,"-"),"-")</f>
        <v>-46</v>
      </c>
      <c r="AF2377" s="11">
        <f t="shared" ref="AF2377:AF2440" si="677">IFERROR(IF(OR(AC2377&gt;0,AD2377&gt;0),AE2377/AD2377*100,"-"),"-")</f>
        <v>-3.7735849056603774</v>
      </c>
      <c r="AG2377" s="91" t="s">
        <v>7607</v>
      </c>
      <c r="AH2377" s="89">
        <v>1000</v>
      </c>
      <c r="AI2377" s="89" t="s">
        <v>5344</v>
      </c>
      <c r="AJ2377" s="10" t="str">
        <f t="shared" ref="AJ2377:AJ2440" si="678">IFERROR(IF(OR(AH2377&gt;0,AI2377&gt;0),AH2377-AI2377,"-"),"-")</f>
        <v>-</v>
      </c>
      <c r="AK2377" s="87" t="str">
        <f t="shared" ref="AK2377:AK2440" si="679">IFERROR(IF(OR(AH2377&gt;0,AI2377&gt;0),AJ2377/AI2377*100,"-"),"-")</f>
        <v>-</v>
      </c>
      <c r="AL2377" s="90" t="s">
        <v>10694</v>
      </c>
      <c r="AM2377" s="89">
        <v>623</v>
      </c>
      <c r="AN2377" s="89">
        <v>237</v>
      </c>
      <c r="AO2377" s="10">
        <f t="shared" ref="AO2377:AO2440" si="680">IFERROR(IF(OR(AM2377&gt;0,AN2377&gt;0),AM2377-AN2377,"-"),"-")</f>
        <v>386</v>
      </c>
      <c r="AP2377" s="11">
        <f t="shared" ref="AP2377:AP2440" si="681">IFERROR(IF(OR(AM2377&gt;0,AN2377&gt;0),AO2377/AN2377*100,"-"),"-")</f>
        <v>162.86919831223631</v>
      </c>
      <c r="AQ2377" s="91" t="s">
        <v>10695</v>
      </c>
      <c r="AR2377" s="89">
        <v>372</v>
      </c>
      <c r="AS2377" s="89">
        <v>371</v>
      </c>
      <c r="AT2377" s="10">
        <f t="shared" ref="AT2377:AT2440" si="682">IFERROR(IF(OR(AR2377&gt;0,AS2377&gt;0),AR2377-AS2377,"-"),"-")</f>
        <v>1</v>
      </c>
      <c r="AU2377" s="87">
        <f t="shared" ref="AU2377:AU2440" si="683">IFERROR(IF(OR(AR2377&gt;0,AS2377&gt;0),AT2377/AS2377*100,"-"),"-")</f>
        <v>0.26954177897574128</v>
      </c>
      <c r="AV2377" s="19" t="s">
        <v>10696</v>
      </c>
    </row>
    <row r="2378" spans="3:48" ht="50.1" customHeight="1">
      <c r="C2378" s="5"/>
      <c r="D2378" s="64" t="s">
        <v>4672</v>
      </c>
      <c r="E2378" s="65" t="s">
        <v>5290</v>
      </c>
      <c r="F2378" s="67" t="s">
        <v>4673</v>
      </c>
      <c r="G2378" s="29">
        <v>3646</v>
      </c>
      <c r="H2378" s="13">
        <v>1345</v>
      </c>
      <c r="I2378" s="10">
        <f t="shared" si="666"/>
        <v>2301</v>
      </c>
      <c r="J2378" s="87">
        <f t="shared" si="667"/>
        <v>171.07806691449815</v>
      </c>
      <c r="K2378" s="29">
        <v>200</v>
      </c>
      <c r="L2378" s="13">
        <v>147</v>
      </c>
      <c r="M2378" s="10">
        <f t="shared" si="668"/>
        <v>53</v>
      </c>
      <c r="N2378" s="87">
        <f t="shared" si="669"/>
        <v>36.054421768707485</v>
      </c>
      <c r="O2378" s="29">
        <v>1656</v>
      </c>
      <c r="P2378" s="13">
        <v>156</v>
      </c>
      <c r="Q2378" s="10">
        <f t="shared" si="670"/>
        <v>1500</v>
      </c>
      <c r="R2378" s="87">
        <f t="shared" si="671"/>
        <v>961.53846153846155</v>
      </c>
      <c r="S2378" s="29">
        <v>1790</v>
      </c>
      <c r="T2378" s="13">
        <v>1042</v>
      </c>
      <c r="U2378" s="10">
        <f t="shared" si="672"/>
        <v>748</v>
      </c>
      <c r="V2378" s="87">
        <f t="shared" si="673"/>
        <v>71.785028790786953</v>
      </c>
      <c r="W2378" s="88" t="s">
        <v>10697</v>
      </c>
      <c r="X2378" s="89">
        <v>848</v>
      </c>
      <c r="Y2378" s="89">
        <v>148</v>
      </c>
      <c r="Z2378" s="10">
        <f t="shared" si="674"/>
        <v>700</v>
      </c>
      <c r="AA2378" s="87">
        <f t="shared" si="675"/>
        <v>472.97297297297297</v>
      </c>
      <c r="AB2378" s="90" t="s">
        <v>10698</v>
      </c>
      <c r="AC2378" s="89">
        <v>677</v>
      </c>
      <c r="AD2378" s="89">
        <v>677</v>
      </c>
      <c r="AE2378" s="10">
        <f t="shared" si="676"/>
        <v>0</v>
      </c>
      <c r="AF2378" s="11">
        <f t="shared" si="677"/>
        <v>0</v>
      </c>
      <c r="AG2378" s="91" t="s">
        <v>10699</v>
      </c>
      <c r="AH2378" s="89">
        <v>179</v>
      </c>
      <c r="AI2378" s="89">
        <v>179</v>
      </c>
      <c r="AJ2378" s="10">
        <f t="shared" si="678"/>
        <v>0</v>
      </c>
      <c r="AK2378" s="87">
        <f t="shared" si="679"/>
        <v>0</v>
      </c>
      <c r="AL2378" s="90" t="s">
        <v>10700</v>
      </c>
      <c r="AM2378" s="89">
        <v>32</v>
      </c>
      <c r="AN2378" s="89">
        <v>4</v>
      </c>
      <c r="AO2378" s="10">
        <f t="shared" si="680"/>
        <v>28</v>
      </c>
      <c r="AP2378" s="11">
        <f t="shared" si="681"/>
        <v>700</v>
      </c>
      <c r="AQ2378" s="91" t="s">
        <v>10701</v>
      </c>
      <c r="AR2378" s="89">
        <v>20</v>
      </c>
      <c r="AS2378" s="89">
        <v>20</v>
      </c>
      <c r="AT2378" s="10">
        <f t="shared" si="682"/>
        <v>0</v>
      </c>
      <c r="AU2378" s="87">
        <f t="shared" si="683"/>
        <v>0</v>
      </c>
      <c r="AV2378" s="19" t="s">
        <v>10702</v>
      </c>
    </row>
    <row r="2379" spans="3:48" ht="50.1" customHeight="1">
      <c r="C2379" s="5"/>
      <c r="D2379" s="64" t="s">
        <v>4674</v>
      </c>
      <c r="E2379" s="65" t="s">
        <v>5290</v>
      </c>
      <c r="F2379" s="67" t="s">
        <v>4675</v>
      </c>
      <c r="G2379" s="29">
        <v>6560</v>
      </c>
      <c r="H2379" s="13">
        <v>6584</v>
      </c>
      <c r="I2379" s="10">
        <f t="shared" si="666"/>
        <v>-24</v>
      </c>
      <c r="J2379" s="87">
        <f t="shared" si="667"/>
        <v>-0.36452004860267312</v>
      </c>
      <c r="K2379" s="29">
        <v>3797</v>
      </c>
      <c r="L2379" s="13">
        <v>3757</v>
      </c>
      <c r="M2379" s="10">
        <f t="shared" si="668"/>
        <v>40</v>
      </c>
      <c r="N2379" s="87">
        <f t="shared" si="669"/>
        <v>1.0646792653713069</v>
      </c>
      <c r="O2379" s="29">
        <v>669</v>
      </c>
      <c r="P2379" s="13">
        <v>806</v>
      </c>
      <c r="Q2379" s="10">
        <f t="shared" si="670"/>
        <v>-137</v>
      </c>
      <c r="R2379" s="87">
        <f t="shared" si="671"/>
        <v>-16.997518610421835</v>
      </c>
      <c r="S2379" s="29">
        <v>2095</v>
      </c>
      <c r="T2379" s="13">
        <v>2022</v>
      </c>
      <c r="U2379" s="10">
        <f t="shared" si="672"/>
        <v>73</v>
      </c>
      <c r="V2379" s="87">
        <f t="shared" si="673"/>
        <v>3.6102868447082095</v>
      </c>
      <c r="W2379" s="88" t="s">
        <v>5568</v>
      </c>
      <c r="X2379" s="89">
        <v>580</v>
      </c>
      <c r="Y2379" s="89">
        <v>580</v>
      </c>
      <c r="Z2379" s="10">
        <f t="shared" si="674"/>
        <v>0</v>
      </c>
      <c r="AA2379" s="87">
        <f t="shared" si="675"/>
        <v>0</v>
      </c>
      <c r="AB2379" s="90" t="s">
        <v>5339</v>
      </c>
      <c r="AC2379" s="89">
        <v>500</v>
      </c>
      <c r="AD2379" s="89">
        <v>500</v>
      </c>
      <c r="AE2379" s="10">
        <f t="shared" si="676"/>
        <v>0</v>
      </c>
      <c r="AF2379" s="11">
        <f t="shared" si="677"/>
        <v>0</v>
      </c>
      <c r="AG2379" s="91" t="s">
        <v>10703</v>
      </c>
      <c r="AH2379" s="89">
        <v>320</v>
      </c>
      <c r="AI2379" s="89">
        <v>240</v>
      </c>
      <c r="AJ2379" s="10">
        <f t="shared" si="678"/>
        <v>80</v>
      </c>
      <c r="AK2379" s="87">
        <f t="shared" si="679"/>
        <v>33.333333333333329</v>
      </c>
      <c r="AL2379" s="90" t="s">
        <v>5382</v>
      </c>
      <c r="AM2379" s="89">
        <v>112</v>
      </c>
      <c r="AN2379" s="89">
        <v>125</v>
      </c>
      <c r="AO2379" s="10">
        <f t="shared" si="680"/>
        <v>-13</v>
      </c>
      <c r="AP2379" s="11">
        <f t="shared" si="681"/>
        <v>-10.4</v>
      </c>
      <c r="AQ2379" s="91" t="s">
        <v>10704</v>
      </c>
      <c r="AR2379" s="89">
        <v>103</v>
      </c>
      <c r="AS2379" s="89">
        <v>103</v>
      </c>
      <c r="AT2379" s="10">
        <f t="shared" si="682"/>
        <v>0</v>
      </c>
      <c r="AU2379" s="87">
        <f t="shared" si="683"/>
        <v>0</v>
      </c>
      <c r="AV2379" s="19" t="s">
        <v>10705</v>
      </c>
    </row>
    <row r="2380" spans="3:48" ht="50.1" customHeight="1">
      <c r="C2380" s="5"/>
      <c r="D2380" s="64" t="s">
        <v>4676</v>
      </c>
      <c r="E2380" s="65" t="s">
        <v>5290</v>
      </c>
      <c r="F2380" s="67" t="s">
        <v>4677</v>
      </c>
      <c r="G2380" s="29">
        <v>2581</v>
      </c>
      <c r="H2380" s="13">
        <v>2651</v>
      </c>
      <c r="I2380" s="10">
        <f t="shared" si="666"/>
        <v>-70</v>
      </c>
      <c r="J2380" s="87">
        <f t="shared" si="667"/>
        <v>-2.6405130139569972</v>
      </c>
      <c r="K2380" s="29">
        <v>570</v>
      </c>
      <c r="L2380" s="13">
        <v>550</v>
      </c>
      <c r="M2380" s="10">
        <f t="shared" si="668"/>
        <v>20</v>
      </c>
      <c r="N2380" s="87">
        <f t="shared" si="669"/>
        <v>3.6363636363636362</v>
      </c>
      <c r="O2380" s="29">
        <v>353</v>
      </c>
      <c r="P2380" s="13">
        <v>453</v>
      </c>
      <c r="Q2380" s="10">
        <f t="shared" si="670"/>
        <v>-100</v>
      </c>
      <c r="R2380" s="87">
        <f t="shared" si="671"/>
        <v>-22.075055187637968</v>
      </c>
      <c r="S2380" s="29">
        <v>1658</v>
      </c>
      <c r="T2380" s="13">
        <v>1649</v>
      </c>
      <c r="U2380" s="10">
        <f t="shared" si="672"/>
        <v>9</v>
      </c>
      <c r="V2380" s="87">
        <f t="shared" si="673"/>
        <v>0.54578532443905392</v>
      </c>
      <c r="W2380" s="88" t="s">
        <v>5339</v>
      </c>
      <c r="X2380" s="89">
        <v>837</v>
      </c>
      <c r="Y2380" s="89">
        <v>924</v>
      </c>
      <c r="Z2380" s="10">
        <f t="shared" si="674"/>
        <v>-87</v>
      </c>
      <c r="AA2380" s="87">
        <f t="shared" si="675"/>
        <v>-9.4155844155844157</v>
      </c>
      <c r="AB2380" s="90" t="s">
        <v>5404</v>
      </c>
      <c r="AC2380" s="89">
        <v>293</v>
      </c>
      <c r="AD2380" s="89">
        <v>236</v>
      </c>
      <c r="AE2380" s="10">
        <f t="shared" si="676"/>
        <v>57</v>
      </c>
      <c r="AF2380" s="11">
        <f t="shared" si="677"/>
        <v>24.152542372881356</v>
      </c>
      <c r="AG2380" s="91" t="s">
        <v>5382</v>
      </c>
      <c r="AH2380" s="89">
        <v>184</v>
      </c>
      <c r="AI2380" s="89">
        <v>256</v>
      </c>
      <c r="AJ2380" s="10">
        <f t="shared" si="678"/>
        <v>-72</v>
      </c>
      <c r="AK2380" s="87">
        <f t="shared" si="679"/>
        <v>-28.125</v>
      </c>
      <c r="AL2380" s="90" t="s">
        <v>7369</v>
      </c>
      <c r="AM2380" s="89">
        <v>86</v>
      </c>
      <c r="AN2380" s="89">
        <v>87</v>
      </c>
      <c r="AO2380" s="10">
        <f t="shared" si="680"/>
        <v>-1</v>
      </c>
      <c r="AP2380" s="11">
        <f t="shared" si="681"/>
        <v>-1.1494252873563218</v>
      </c>
      <c r="AQ2380" s="91" t="s">
        <v>7607</v>
      </c>
      <c r="AR2380" s="89">
        <v>78</v>
      </c>
      <c r="AS2380" s="89" t="s">
        <v>5344</v>
      </c>
      <c r="AT2380" s="10" t="str">
        <f t="shared" si="682"/>
        <v>-</v>
      </c>
      <c r="AU2380" s="87" t="str">
        <f t="shared" si="683"/>
        <v>-</v>
      </c>
      <c r="AV2380" s="19" t="s">
        <v>7370</v>
      </c>
    </row>
    <row r="2381" spans="3:48" ht="50.1" customHeight="1">
      <c r="C2381" s="5"/>
      <c r="D2381" s="64" t="s">
        <v>4678</v>
      </c>
      <c r="E2381" s="65" t="s">
        <v>5290</v>
      </c>
      <c r="F2381" s="67" t="s">
        <v>4679</v>
      </c>
      <c r="G2381" s="29">
        <v>8460</v>
      </c>
      <c r="H2381" s="13">
        <v>9174</v>
      </c>
      <c r="I2381" s="10">
        <f t="shared" si="666"/>
        <v>-714</v>
      </c>
      <c r="J2381" s="87">
        <f t="shared" si="667"/>
        <v>-7.7828646173969913</v>
      </c>
      <c r="K2381" s="29">
        <v>5072</v>
      </c>
      <c r="L2381" s="13">
        <v>5257</v>
      </c>
      <c r="M2381" s="10">
        <f t="shared" si="668"/>
        <v>-185</v>
      </c>
      <c r="N2381" s="87">
        <f t="shared" si="669"/>
        <v>-3.5191173673197644</v>
      </c>
      <c r="O2381" s="29">
        <v>794</v>
      </c>
      <c r="P2381" s="13">
        <v>1089</v>
      </c>
      <c r="Q2381" s="10">
        <f t="shared" si="670"/>
        <v>-295</v>
      </c>
      <c r="R2381" s="87">
        <f t="shared" si="671"/>
        <v>-27.089072543617998</v>
      </c>
      <c r="S2381" s="29">
        <v>2594</v>
      </c>
      <c r="T2381" s="13">
        <v>2828</v>
      </c>
      <c r="U2381" s="10">
        <f t="shared" si="672"/>
        <v>-234</v>
      </c>
      <c r="V2381" s="87">
        <f t="shared" si="673"/>
        <v>-8.2743988684582739</v>
      </c>
      <c r="W2381" s="88" t="s">
        <v>5767</v>
      </c>
      <c r="X2381" s="89">
        <v>709</v>
      </c>
      <c r="Y2381" s="89">
        <v>709</v>
      </c>
      <c r="Z2381" s="10">
        <f t="shared" si="674"/>
        <v>0</v>
      </c>
      <c r="AA2381" s="87">
        <f t="shared" si="675"/>
        <v>0</v>
      </c>
      <c r="AB2381" s="90" t="s">
        <v>7369</v>
      </c>
      <c r="AC2381" s="89">
        <v>578</v>
      </c>
      <c r="AD2381" s="89">
        <v>588</v>
      </c>
      <c r="AE2381" s="10">
        <f t="shared" si="676"/>
        <v>-10</v>
      </c>
      <c r="AF2381" s="11">
        <f t="shared" si="677"/>
        <v>-1.7006802721088436</v>
      </c>
      <c r="AG2381" s="91" t="s">
        <v>5382</v>
      </c>
      <c r="AH2381" s="89">
        <v>487</v>
      </c>
      <c r="AI2381" s="89">
        <v>783</v>
      </c>
      <c r="AJ2381" s="10">
        <f t="shared" si="678"/>
        <v>-296</v>
      </c>
      <c r="AK2381" s="87">
        <f t="shared" si="679"/>
        <v>-37.803320561941248</v>
      </c>
      <c r="AL2381" s="90" t="s">
        <v>5389</v>
      </c>
      <c r="AM2381" s="89">
        <v>391</v>
      </c>
      <c r="AN2381" s="89">
        <v>431</v>
      </c>
      <c r="AO2381" s="10">
        <f t="shared" si="680"/>
        <v>-40</v>
      </c>
      <c r="AP2381" s="11">
        <f t="shared" si="681"/>
        <v>-9.2807424593967518</v>
      </c>
      <c r="AQ2381" s="91" t="s">
        <v>5381</v>
      </c>
      <c r="AR2381" s="89">
        <v>106</v>
      </c>
      <c r="AS2381" s="89">
        <v>105</v>
      </c>
      <c r="AT2381" s="10">
        <f t="shared" si="682"/>
        <v>1</v>
      </c>
      <c r="AU2381" s="87">
        <f t="shared" si="683"/>
        <v>0.95238095238095244</v>
      </c>
      <c r="AV2381" s="19" t="s">
        <v>7371</v>
      </c>
    </row>
    <row r="2382" spans="3:48" ht="50.1" customHeight="1">
      <c r="C2382" s="5"/>
      <c r="D2382" s="64" t="s">
        <v>4680</v>
      </c>
      <c r="E2382" s="65" t="s">
        <v>5290</v>
      </c>
      <c r="F2382" s="67" t="s">
        <v>4681</v>
      </c>
      <c r="G2382" s="29">
        <v>14715</v>
      </c>
      <c r="H2382" s="13">
        <v>14719</v>
      </c>
      <c r="I2382" s="10">
        <f t="shared" si="666"/>
        <v>-4</v>
      </c>
      <c r="J2382" s="87">
        <f t="shared" si="667"/>
        <v>-2.7175759222773287E-2</v>
      </c>
      <c r="K2382" s="29">
        <v>6626</v>
      </c>
      <c r="L2382" s="13">
        <v>6671</v>
      </c>
      <c r="M2382" s="10">
        <f t="shared" si="668"/>
        <v>-45</v>
      </c>
      <c r="N2382" s="87">
        <f t="shared" si="669"/>
        <v>-0.67456153500224858</v>
      </c>
      <c r="O2382" s="29">
        <v>5369</v>
      </c>
      <c r="P2382" s="13">
        <v>5069</v>
      </c>
      <c r="Q2382" s="10">
        <f t="shared" si="670"/>
        <v>300</v>
      </c>
      <c r="R2382" s="87">
        <f t="shared" si="671"/>
        <v>5.9183270862102972</v>
      </c>
      <c r="S2382" s="29">
        <v>2720</v>
      </c>
      <c r="T2382" s="13">
        <v>2979</v>
      </c>
      <c r="U2382" s="10">
        <f t="shared" si="672"/>
        <v>-259</v>
      </c>
      <c r="V2382" s="87">
        <f t="shared" si="673"/>
        <v>-8.6941926821080902</v>
      </c>
      <c r="W2382" s="88" t="s">
        <v>10706</v>
      </c>
      <c r="X2382" s="89">
        <v>1158</v>
      </c>
      <c r="Y2382" s="89">
        <v>1268</v>
      </c>
      <c r="Z2382" s="10">
        <f t="shared" si="674"/>
        <v>-110</v>
      </c>
      <c r="AA2382" s="87">
        <f t="shared" si="675"/>
        <v>-8.6750788643533117</v>
      </c>
      <c r="AB2382" s="90" t="s">
        <v>5568</v>
      </c>
      <c r="AC2382" s="89">
        <v>896</v>
      </c>
      <c r="AD2382" s="89">
        <v>1026</v>
      </c>
      <c r="AE2382" s="10">
        <f t="shared" si="676"/>
        <v>-130</v>
      </c>
      <c r="AF2382" s="11">
        <f t="shared" si="677"/>
        <v>-12.670565302144249</v>
      </c>
      <c r="AG2382" s="91" t="s">
        <v>5335</v>
      </c>
      <c r="AH2382" s="89">
        <v>298</v>
      </c>
      <c r="AI2382" s="89">
        <v>300</v>
      </c>
      <c r="AJ2382" s="10">
        <f t="shared" si="678"/>
        <v>-2</v>
      </c>
      <c r="AK2382" s="87">
        <f t="shared" si="679"/>
        <v>-0.66666666666666674</v>
      </c>
      <c r="AL2382" s="90" t="s">
        <v>5403</v>
      </c>
      <c r="AM2382" s="89">
        <v>233</v>
      </c>
      <c r="AN2382" s="89">
        <v>264</v>
      </c>
      <c r="AO2382" s="10">
        <f t="shared" si="680"/>
        <v>-31</v>
      </c>
      <c r="AP2382" s="11">
        <f t="shared" si="681"/>
        <v>-11.742424242424242</v>
      </c>
      <c r="AQ2382" s="91" t="s">
        <v>5381</v>
      </c>
      <c r="AR2382" s="89">
        <v>62</v>
      </c>
      <c r="AS2382" s="89">
        <v>62</v>
      </c>
      <c r="AT2382" s="10">
        <f t="shared" si="682"/>
        <v>0</v>
      </c>
      <c r="AU2382" s="87">
        <f t="shared" si="683"/>
        <v>0</v>
      </c>
      <c r="AV2382" s="19" t="s">
        <v>7372</v>
      </c>
    </row>
    <row r="2383" spans="3:48" ht="50.1" customHeight="1">
      <c r="C2383" s="5"/>
      <c r="D2383" s="64" t="s">
        <v>4682</v>
      </c>
      <c r="E2383" s="65" t="s">
        <v>5290</v>
      </c>
      <c r="F2383" s="67" t="s">
        <v>4683</v>
      </c>
      <c r="G2383" s="29">
        <v>9974</v>
      </c>
      <c r="H2383" s="13">
        <v>10832</v>
      </c>
      <c r="I2383" s="10">
        <f t="shared" si="666"/>
        <v>-858</v>
      </c>
      <c r="J2383" s="87">
        <f t="shared" si="667"/>
        <v>-7.9209748892171348</v>
      </c>
      <c r="K2383" s="29">
        <v>5122</v>
      </c>
      <c r="L2383" s="13">
        <v>5395</v>
      </c>
      <c r="M2383" s="10">
        <f t="shared" si="668"/>
        <v>-273</v>
      </c>
      <c r="N2383" s="87">
        <f t="shared" si="669"/>
        <v>-5.0602409638554215</v>
      </c>
      <c r="O2383" s="29">
        <v>1441</v>
      </c>
      <c r="P2383" s="13">
        <v>1933</v>
      </c>
      <c r="Q2383" s="10">
        <f t="shared" si="670"/>
        <v>-492</v>
      </c>
      <c r="R2383" s="87">
        <f t="shared" si="671"/>
        <v>-25.452664252457318</v>
      </c>
      <c r="S2383" s="29">
        <v>3411</v>
      </c>
      <c r="T2383" s="13">
        <v>3504</v>
      </c>
      <c r="U2383" s="10">
        <f t="shared" si="672"/>
        <v>-93</v>
      </c>
      <c r="V2383" s="87">
        <f t="shared" si="673"/>
        <v>-2.654109589041096</v>
      </c>
      <c r="W2383" s="88" t="s">
        <v>5389</v>
      </c>
      <c r="X2383" s="89">
        <v>1721</v>
      </c>
      <c r="Y2383" s="89">
        <v>1965</v>
      </c>
      <c r="Z2383" s="10">
        <f t="shared" si="674"/>
        <v>-244</v>
      </c>
      <c r="AA2383" s="87">
        <f t="shared" si="675"/>
        <v>-12.417302798982188</v>
      </c>
      <c r="AB2383" s="90" t="s">
        <v>10707</v>
      </c>
      <c r="AC2383" s="89">
        <v>1013</v>
      </c>
      <c r="AD2383" s="89">
        <v>1022</v>
      </c>
      <c r="AE2383" s="10">
        <f t="shared" si="676"/>
        <v>-9</v>
      </c>
      <c r="AF2383" s="11">
        <f t="shared" si="677"/>
        <v>-0.88062622309197647</v>
      </c>
      <c r="AG2383" s="91" t="s">
        <v>5350</v>
      </c>
      <c r="AH2383" s="89">
        <v>181</v>
      </c>
      <c r="AI2383" s="89">
        <v>150</v>
      </c>
      <c r="AJ2383" s="10">
        <f t="shared" si="678"/>
        <v>31</v>
      </c>
      <c r="AK2383" s="87">
        <f t="shared" si="679"/>
        <v>20.666666666666668</v>
      </c>
      <c r="AL2383" s="90" t="s">
        <v>10708</v>
      </c>
      <c r="AM2383" s="89">
        <v>155</v>
      </c>
      <c r="AN2383" s="89">
        <v>175</v>
      </c>
      <c r="AO2383" s="10">
        <f t="shared" si="680"/>
        <v>-20</v>
      </c>
      <c r="AP2383" s="11">
        <f t="shared" si="681"/>
        <v>-11.428571428571429</v>
      </c>
      <c r="AQ2383" s="91" t="s">
        <v>6083</v>
      </c>
      <c r="AR2383" s="89">
        <v>120</v>
      </c>
      <c r="AS2383" s="89">
        <v>142</v>
      </c>
      <c r="AT2383" s="10">
        <f t="shared" si="682"/>
        <v>-22</v>
      </c>
      <c r="AU2383" s="87">
        <f t="shared" si="683"/>
        <v>-15.492957746478872</v>
      </c>
      <c r="AV2383" s="19" t="s">
        <v>7373</v>
      </c>
    </row>
    <row r="2384" spans="3:48" ht="50.1" customHeight="1">
      <c r="C2384" s="5"/>
      <c r="D2384" s="64" t="s">
        <v>4684</v>
      </c>
      <c r="E2384" s="65" t="s">
        <v>5290</v>
      </c>
      <c r="F2384" s="67" t="s">
        <v>4685</v>
      </c>
      <c r="G2384" s="29">
        <v>6037</v>
      </c>
      <c r="H2384" s="13">
        <v>5893</v>
      </c>
      <c r="I2384" s="10">
        <f t="shared" si="666"/>
        <v>144</v>
      </c>
      <c r="J2384" s="87">
        <f t="shared" si="667"/>
        <v>2.4435771254030203</v>
      </c>
      <c r="K2384" s="29">
        <v>3396</v>
      </c>
      <c r="L2384" s="13">
        <v>3220</v>
      </c>
      <c r="M2384" s="10">
        <f t="shared" si="668"/>
        <v>176</v>
      </c>
      <c r="N2384" s="87">
        <f t="shared" si="669"/>
        <v>5.4658385093167698</v>
      </c>
      <c r="O2384" s="29">
        <v>233</v>
      </c>
      <c r="P2384" s="13">
        <v>233</v>
      </c>
      <c r="Q2384" s="10">
        <f t="shared" si="670"/>
        <v>0</v>
      </c>
      <c r="R2384" s="87">
        <f t="shared" si="671"/>
        <v>0</v>
      </c>
      <c r="S2384" s="29">
        <v>2408</v>
      </c>
      <c r="T2384" s="13">
        <v>2439</v>
      </c>
      <c r="U2384" s="10">
        <f t="shared" si="672"/>
        <v>-31</v>
      </c>
      <c r="V2384" s="87">
        <f t="shared" si="673"/>
        <v>-1.2710127101271012</v>
      </c>
      <c r="W2384" s="88" t="s">
        <v>5351</v>
      </c>
      <c r="X2384" s="89">
        <v>1132</v>
      </c>
      <c r="Y2384" s="89">
        <v>1146</v>
      </c>
      <c r="Z2384" s="10">
        <f t="shared" si="674"/>
        <v>-14</v>
      </c>
      <c r="AA2384" s="87">
        <f t="shared" si="675"/>
        <v>-1.2216404886561953</v>
      </c>
      <c r="AB2384" s="90" t="s">
        <v>5767</v>
      </c>
      <c r="AC2384" s="89">
        <v>820</v>
      </c>
      <c r="AD2384" s="89">
        <v>821</v>
      </c>
      <c r="AE2384" s="10">
        <f t="shared" si="676"/>
        <v>-1</v>
      </c>
      <c r="AF2384" s="11">
        <f t="shared" si="677"/>
        <v>-0.12180267965895249</v>
      </c>
      <c r="AG2384" s="91" t="s">
        <v>7375</v>
      </c>
      <c r="AH2384" s="89">
        <v>180</v>
      </c>
      <c r="AI2384" s="89">
        <v>238</v>
      </c>
      <c r="AJ2384" s="10">
        <f t="shared" si="678"/>
        <v>-58</v>
      </c>
      <c r="AK2384" s="87">
        <f t="shared" si="679"/>
        <v>-24.369747899159663</v>
      </c>
      <c r="AL2384" s="90" t="s">
        <v>5335</v>
      </c>
      <c r="AM2384" s="89">
        <v>103</v>
      </c>
      <c r="AN2384" s="89">
        <v>103</v>
      </c>
      <c r="AO2384" s="10">
        <f t="shared" si="680"/>
        <v>0</v>
      </c>
      <c r="AP2384" s="11">
        <f t="shared" si="681"/>
        <v>0</v>
      </c>
      <c r="AQ2384" s="91" t="s">
        <v>10709</v>
      </c>
      <c r="AR2384" s="89">
        <v>50</v>
      </c>
      <c r="AS2384" s="89" t="s">
        <v>5344</v>
      </c>
      <c r="AT2384" s="10" t="str">
        <f t="shared" si="682"/>
        <v>-</v>
      </c>
      <c r="AU2384" s="87" t="str">
        <f t="shared" si="683"/>
        <v>-</v>
      </c>
      <c r="AV2384" s="21" t="s">
        <v>10710</v>
      </c>
    </row>
    <row r="2385" spans="3:48" ht="50.1" customHeight="1">
      <c r="C2385" s="5"/>
      <c r="D2385" s="64" t="s">
        <v>4686</v>
      </c>
      <c r="E2385" s="65" t="s">
        <v>5290</v>
      </c>
      <c r="F2385" s="67" t="s">
        <v>4687</v>
      </c>
      <c r="G2385" s="29">
        <v>7514</v>
      </c>
      <c r="H2385" s="13">
        <v>8110</v>
      </c>
      <c r="I2385" s="10">
        <f t="shared" si="666"/>
        <v>-596</v>
      </c>
      <c r="J2385" s="87">
        <f t="shared" si="667"/>
        <v>-7.3489519112207153</v>
      </c>
      <c r="K2385" s="29">
        <v>2703</v>
      </c>
      <c r="L2385" s="13">
        <v>3334</v>
      </c>
      <c r="M2385" s="10">
        <f t="shared" si="668"/>
        <v>-631</v>
      </c>
      <c r="N2385" s="87">
        <f t="shared" si="669"/>
        <v>-18.926214757048591</v>
      </c>
      <c r="O2385" s="29">
        <v>619</v>
      </c>
      <c r="P2385" s="13">
        <v>619</v>
      </c>
      <c r="Q2385" s="10">
        <f t="shared" si="670"/>
        <v>0</v>
      </c>
      <c r="R2385" s="87">
        <f t="shared" si="671"/>
        <v>0</v>
      </c>
      <c r="S2385" s="29">
        <v>4192</v>
      </c>
      <c r="T2385" s="13">
        <v>4157</v>
      </c>
      <c r="U2385" s="10">
        <f t="shared" si="672"/>
        <v>35</v>
      </c>
      <c r="V2385" s="87">
        <f t="shared" si="673"/>
        <v>0.84195333172961262</v>
      </c>
      <c r="W2385" s="88" t="s">
        <v>5403</v>
      </c>
      <c r="X2385" s="89">
        <v>1275</v>
      </c>
      <c r="Y2385" s="89">
        <v>959</v>
      </c>
      <c r="Z2385" s="10">
        <f t="shared" si="674"/>
        <v>316</v>
      </c>
      <c r="AA2385" s="87">
        <f t="shared" si="675"/>
        <v>32.950990615224192</v>
      </c>
      <c r="AB2385" s="90" t="s">
        <v>5389</v>
      </c>
      <c r="AC2385" s="89">
        <v>1041</v>
      </c>
      <c r="AD2385" s="89">
        <v>1261</v>
      </c>
      <c r="AE2385" s="10">
        <f t="shared" si="676"/>
        <v>-220</v>
      </c>
      <c r="AF2385" s="11">
        <f t="shared" si="677"/>
        <v>-17.446471054718476</v>
      </c>
      <c r="AG2385" s="91" t="s">
        <v>6092</v>
      </c>
      <c r="AH2385" s="89">
        <v>985</v>
      </c>
      <c r="AI2385" s="89">
        <v>1000</v>
      </c>
      <c r="AJ2385" s="10">
        <f t="shared" si="678"/>
        <v>-15</v>
      </c>
      <c r="AK2385" s="87">
        <f t="shared" si="679"/>
        <v>-1.5</v>
      </c>
      <c r="AL2385" s="90" t="s">
        <v>5335</v>
      </c>
      <c r="AM2385" s="89">
        <v>285</v>
      </c>
      <c r="AN2385" s="89">
        <v>285</v>
      </c>
      <c r="AO2385" s="10">
        <f t="shared" si="680"/>
        <v>0</v>
      </c>
      <c r="AP2385" s="11">
        <f t="shared" si="681"/>
        <v>0</v>
      </c>
      <c r="AQ2385" s="91" t="s">
        <v>5616</v>
      </c>
      <c r="AR2385" s="89">
        <v>274</v>
      </c>
      <c r="AS2385" s="89">
        <v>335</v>
      </c>
      <c r="AT2385" s="10">
        <f t="shared" si="682"/>
        <v>-61</v>
      </c>
      <c r="AU2385" s="87">
        <f t="shared" si="683"/>
        <v>-18.208955223880597</v>
      </c>
      <c r="AV2385" s="19" t="s">
        <v>7374</v>
      </c>
    </row>
    <row r="2386" spans="3:48" ht="50.1" customHeight="1">
      <c r="C2386" s="5"/>
      <c r="D2386" s="64" t="s">
        <v>4688</v>
      </c>
      <c r="E2386" s="65" t="s">
        <v>5290</v>
      </c>
      <c r="F2386" s="67" t="s">
        <v>4689</v>
      </c>
      <c r="G2386" s="29">
        <v>14911</v>
      </c>
      <c r="H2386" s="13">
        <v>15112</v>
      </c>
      <c r="I2386" s="10">
        <f t="shared" si="666"/>
        <v>-201</v>
      </c>
      <c r="J2386" s="87">
        <f t="shared" si="667"/>
        <v>-1.3300688194812071</v>
      </c>
      <c r="K2386" s="29">
        <v>9125</v>
      </c>
      <c r="L2386" s="13">
        <v>9457</v>
      </c>
      <c r="M2386" s="10">
        <f t="shared" si="668"/>
        <v>-332</v>
      </c>
      <c r="N2386" s="87">
        <f t="shared" si="669"/>
        <v>-3.5106270487469602</v>
      </c>
      <c r="O2386" s="29">
        <v>772</v>
      </c>
      <c r="P2386" s="13">
        <v>730</v>
      </c>
      <c r="Q2386" s="10">
        <f t="shared" si="670"/>
        <v>42</v>
      </c>
      <c r="R2386" s="87">
        <f t="shared" si="671"/>
        <v>5.7534246575342465</v>
      </c>
      <c r="S2386" s="29">
        <v>5014</v>
      </c>
      <c r="T2386" s="13">
        <v>4926</v>
      </c>
      <c r="U2386" s="10">
        <f t="shared" si="672"/>
        <v>88</v>
      </c>
      <c r="V2386" s="87">
        <f t="shared" si="673"/>
        <v>1.7864393016646367</v>
      </c>
      <c r="W2386" s="88" t="s">
        <v>5389</v>
      </c>
      <c r="X2386" s="89">
        <v>4119</v>
      </c>
      <c r="Y2386" s="89">
        <v>3978</v>
      </c>
      <c r="Z2386" s="10">
        <f t="shared" si="674"/>
        <v>141</v>
      </c>
      <c r="AA2386" s="87">
        <f t="shared" si="675"/>
        <v>3.544494720965309</v>
      </c>
      <c r="AB2386" s="90" t="s">
        <v>10711</v>
      </c>
      <c r="AC2386" s="89">
        <v>346</v>
      </c>
      <c r="AD2386" s="89">
        <v>444</v>
      </c>
      <c r="AE2386" s="10">
        <f t="shared" si="676"/>
        <v>-98</v>
      </c>
      <c r="AF2386" s="11">
        <f t="shared" si="677"/>
        <v>-22.072072072072071</v>
      </c>
      <c r="AG2386" s="91" t="s">
        <v>5382</v>
      </c>
      <c r="AH2386" s="89">
        <v>326</v>
      </c>
      <c r="AI2386" s="89">
        <v>325</v>
      </c>
      <c r="AJ2386" s="10">
        <f t="shared" si="678"/>
        <v>1</v>
      </c>
      <c r="AK2386" s="87">
        <f t="shared" si="679"/>
        <v>0.30769230769230771</v>
      </c>
      <c r="AL2386" s="90" t="s">
        <v>5350</v>
      </c>
      <c r="AM2386" s="89">
        <v>101</v>
      </c>
      <c r="AN2386" s="89">
        <v>79</v>
      </c>
      <c r="AO2386" s="10">
        <f t="shared" si="680"/>
        <v>22</v>
      </c>
      <c r="AP2386" s="11">
        <f t="shared" si="681"/>
        <v>27.848101265822784</v>
      </c>
      <c r="AQ2386" s="91" t="s">
        <v>10712</v>
      </c>
      <c r="AR2386" s="89">
        <v>53</v>
      </c>
      <c r="AS2386" s="89">
        <v>43</v>
      </c>
      <c r="AT2386" s="10">
        <f t="shared" si="682"/>
        <v>10</v>
      </c>
      <c r="AU2386" s="87">
        <f t="shared" si="683"/>
        <v>23.255813953488371</v>
      </c>
      <c r="AV2386" s="19" t="s">
        <v>7376</v>
      </c>
    </row>
    <row r="2387" spans="3:48" ht="50.1" customHeight="1">
      <c r="C2387" s="5"/>
      <c r="D2387" s="64" t="s">
        <v>4690</v>
      </c>
      <c r="E2387" s="65" t="s">
        <v>5290</v>
      </c>
      <c r="F2387" s="67" t="s">
        <v>4691</v>
      </c>
      <c r="G2387" s="29">
        <v>4684</v>
      </c>
      <c r="H2387" s="13">
        <v>4820</v>
      </c>
      <c r="I2387" s="10">
        <f t="shared" si="666"/>
        <v>-136</v>
      </c>
      <c r="J2387" s="87">
        <f t="shared" si="667"/>
        <v>-2.8215767634854774</v>
      </c>
      <c r="K2387" s="29">
        <v>1548</v>
      </c>
      <c r="L2387" s="13">
        <v>1547</v>
      </c>
      <c r="M2387" s="10">
        <f t="shared" si="668"/>
        <v>1</v>
      </c>
      <c r="N2387" s="87">
        <f t="shared" si="669"/>
        <v>6.464124111182934E-2</v>
      </c>
      <c r="O2387" s="29">
        <v>120</v>
      </c>
      <c r="P2387" s="13">
        <v>120</v>
      </c>
      <c r="Q2387" s="10">
        <f t="shared" si="670"/>
        <v>0</v>
      </c>
      <c r="R2387" s="87">
        <f t="shared" si="671"/>
        <v>0</v>
      </c>
      <c r="S2387" s="29">
        <v>3016</v>
      </c>
      <c r="T2387" s="13">
        <v>3153</v>
      </c>
      <c r="U2387" s="10">
        <f t="shared" si="672"/>
        <v>-137</v>
      </c>
      <c r="V2387" s="87">
        <f t="shared" si="673"/>
        <v>-4.3450681890263247</v>
      </c>
      <c r="W2387" s="88" t="s">
        <v>5389</v>
      </c>
      <c r="X2387" s="89">
        <v>1625</v>
      </c>
      <c r="Y2387" s="89">
        <v>1755</v>
      </c>
      <c r="Z2387" s="10">
        <f t="shared" si="674"/>
        <v>-130</v>
      </c>
      <c r="AA2387" s="87">
        <f t="shared" si="675"/>
        <v>-7.4074074074074066</v>
      </c>
      <c r="AB2387" s="90" t="s">
        <v>10713</v>
      </c>
      <c r="AC2387" s="89">
        <v>358</v>
      </c>
      <c r="AD2387" s="89">
        <v>358</v>
      </c>
      <c r="AE2387" s="10">
        <f t="shared" si="676"/>
        <v>0</v>
      </c>
      <c r="AF2387" s="11">
        <f t="shared" si="677"/>
        <v>0</v>
      </c>
      <c r="AG2387" s="91" t="s">
        <v>8107</v>
      </c>
      <c r="AH2387" s="89">
        <v>310</v>
      </c>
      <c r="AI2387" s="89">
        <v>410</v>
      </c>
      <c r="AJ2387" s="10">
        <f t="shared" si="678"/>
        <v>-100</v>
      </c>
      <c r="AK2387" s="87">
        <f t="shared" si="679"/>
        <v>-24.390243902439025</v>
      </c>
      <c r="AL2387" s="90" t="s">
        <v>10708</v>
      </c>
      <c r="AM2387" s="89">
        <v>306</v>
      </c>
      <c r="AN2387" s="89">
        <v>301</v>
      </c>
      <c r="AO2387" s="10">
        <f t="shared" si="680"/>
        <v>5</v>
      </c>
      <c r="AP2387" s="11">
        <f t="shared" si="681"/>
        <v>1.6611295681063125</v>
      </c>
      <c r="AQ2387" s="91" t="s">
        <v>5342</v>
      </c>
      <c r="AR2387" s="89">
        <v>194</v>
      </c>
      <c r="AS2387" s="89">
        <v>194</v>
      </c>
      <c r="AT2387" s="10">
        <f t="shared" si="682"/>
        <v>0</v>
      </c>
      <c r="AU2387" s="87">
        <f t="shared" si="683"/>
        <v>0</v>
      </c>
      <c r="AV2387" s="19" t="s">
        <v>10714</v>
      </c>
    </row>
    <row r="2388" spans="3:48" ht="50.1" customHeight="1">
      <c r="C2388" s="5"/>
      <c r="D2388" s="64" t="s">
        <v>4692</v>
      </c>
      <c r="E2388" s="65" t="s">
        <v>5290</v>
      </c>
      <c r="F2388" s="67" t="s">
        <v>4693</v>
      </c>
      <c r="G2388" s="29">
        <v>14376</v>
      </c>
      <c r="H2388" s="13">
        <v>15058</v>
      </c>
      <c r="I2388" s="10">
        <f t="shared" si="666"/>
        <v>-682</v>
      </c>
      <c r="J2388" s="87">
        <f t="shared" si="667"/>
        <v>-4.5291539381059902</v>
      </c>
      <c r="K2388" s="29">
        <v>8202</v>
      </c>
      <c r="L2388" s="13">
        <v>8900</v>
      </c>
      <c r="M2388" s="10">
        <f t="shared" si="668"/>
        <v>-698</v>
      </c>
      <c r="N2388" s="87">
        <f t="shared" si="669"/>
        <v>-7.8426966292134832</v>
      </c>
      <c r="O2388" s="29">
        <v>1795</v>
      </c>
      <c r="P2388" s="13">
        <v>1978</v>
      </c>
      <c r="Q2388" s="10">
        <f t="shared" si="670"/>
        <v>-183</v>
      </c>
      <c r="R2388" s="87">
        <f t="shared" si="671"/>
        <v>-9.2517694641051573</v>
      </c>
      <c r="S2388" s="29">
        <v>4380</v>
      </c>
      <c r="T2388" s="13">
        <v>4179</v>
      </c>
      <c r="U2388" s="10">
        <f t="shared" si="672"/>
        <v>201</v>
      </c>
      <c r="V2388" s="87">
        <f t="shared" si="673"/>
        <v>4.8097631012203879</v>
      </c>
      <c r="W2388" s="88" t="s">
        <v>5389</v>
      </c>
      <c r="X2388" s="89">
        <v>2427</v>
      </c>
      <c r="Y2388" s="89">
        <v>2657</v>
      </c>
      <c r="Z2388" s="10">
        <f t="shared" si="674"/>
        <v>-230</v>
      </c>
      <c r="AA2388" s="87">
        <f t="shared" si="675"/>
        <v>-8.6563793752352272</v>
      </c>
      <c r="AB2388" s="90" t="s">
        <v>6025</v>
      </c>
      <c r="AC2388" s="89">
        <v>1013</v>
      </c>
      <c r="AD2388" s="89">
        <v>693</v>
      </c>
      <c r="AE2388" s="10">
        <f t="shared" si="676"/>
        <v>320</v>
      </c>
      <c r="AF2388" s="11">
        <f t="shared" si="677"/>
        <v>46.176046176046178</v>
      </c>
      <c r="AG2388" s="91" t="s">
        <v>5346</v>
      </c>
      <c r="AH2388" s="89">
        <v>322</v>
      </c>
      <c r="AI2388" s="89">
        <v>360</v>
      </c>
      <c r="AJ2388" s="10">
        <f t="shared" si="678"/>
        <v>-38</v>
      </c>
      <c r="AK2388" s="87">
        <f t="shared" si="679"/>
        <v>-10.555555555555555</v>
      </c>
      <c r="AL2388" s="90" t="s">
        <v>10715</v>
      </c>
      <c r="AM2388" s="89">
        <v>193</v>
      </c>
      <c r="AN2388" s="89">
        <v>273</v>
      </c>
      <c r="AO2388" s="10">
        <f t="shared" si="680"/>
        <v>-80</v>
      </c>
      <c r="AP2388" s="11">
        <f t="shared" si="681"/>
        <v>-29.304029304029307</v>
      </c>
      <c r="AQ2388" s="91" t="s">
        <v>7607</v>
      </c>
      <c r="AR2388" s="89">
        <v>186</v>
      </c>
      <c r="AS2388" s="89" t="s">
        <v>5344</v>
      </c>
      <c r="AT2388" s="10" t="str">
        <f t="shared" si="682"/>
        <v>-</v>
      </c>
      <c r="AU2388" s="87" t="str">
        <f t="shared" si="683"/>
        <v>-</v>
      </c>
      <c r="AV2388" s="19" t="s">
        <v>10716</v>
      </c>
    </row>
    <row r="2389" spans="3:48" ht="50.1" customHeight="1">
      <c r="C2389" s="5"/>
      <c r="D2389" s="64" t="s">
        <v>4694</v>
      </c>
      <c r="E2389" s="65" t="s">
        <v>5290</v>
      </c>
      <c r="F2389" s="67" t="s">
        <v>4695</v>
      </c>
      <c r="G2389" s="29">
        <v>6769</v>
      </c>
      <c r="H2389" s="13">
        <v>7823</v>
      </c>
      <c r="I2389" s="10">
        <f t="shared" si="666"/>
        <v>-1054</v>
      </c>
      <c r="J2389" s="87">
        <f t="shared" si="667"/>
        <v>-13.473092164131407</v>
      </c>
      <c r="K2389" s="29">
        <v>3018</v>
      </c>
      <c r="L2389" s="13">
        <v>3578</v>
      </c>
      <c r="M2389" s="10">
        <f t="shared" si="668"/>
        <v>-560</v>
      </c>
      <c r="N2389" s="87">
        <f t="shared" si="669"/>
        <v>-15.651201788708777</v>
      </c>
      <c r="O2389" s="29">
        <v>987</v>
      </c>
      <c r="P2389" s="13">
        <v>986</v>
      </c>
      <c r="Q2389" s="10">
        <f t="shared" si="670"/>
        <v>1</v>
      </c>
      <c r="R2389" s="87">
        <f t="shared" si="671"/>
        <v>0.10141987829614604</v>
      </c>
      <c r="S2389" s="29">
        <v>2764</v>
      </c>
      <c r="T2389" s="13">
        <v>3259</v>
      </c>
      <c r="U2389" s="10">
        <f t="shared" si="672"/>
        <v>-495</v>
      </c>
      <c r="V2389" s="87">
        <f t="shared" si="673"/>
        <v>-15.188708192697145</v>
      </c>
      <c r="W2389" s="88" t="s">
        <v>5339</v>
      </c>
      <c r="X2389" s="89">
        <v>2198</v>
      </c>
      <c r="Y2389" s="89">
        <v>2595</v>
      </c>
      <c r="Z2389" s="10">
        <f t="shared" si="674"/>
        <v>-397</v>
      </c>
      <c r="AA2389" s="87">
        <f t="shared" si="675"/>
        <v>-15.298651252408476</v>
      </c>
      <c r="AB2389" s="90" t="s">
        <v>5335</v>
      </c>
      <c r="AC2389" s="89">
        <v>425</v>
      </c>
      <c r="AD2389" s="89">
        <v>485</v>
      </c>
      <c r="AE2389" s="10">
        <f t="shared" si="676"/>
        <v>-60</v>
      </c>
      <c r="AF2389" s="11">
        <f t="shared" si="677"/>
        <v>-12.371134020618557</v>
      </c>
      <c r="AG2389" s="91" t="s">
        <v>6083</v>
      </c>
      <c r="AH2389" s="89">
        <v>60</v>
      </c>
      <c r="AI2389" s="89">
        <v>103</v>
      </c>
      <c r="AJ2389" s="10">
        <f t="shared" si="678"/>
        <v>-43</v>
      </c>
      <c r="AK2389" s="87">
        <f t="shared" si="679"/>
        <v>-41.747572815533978</v>
      </c>
      <c r="AL2389" s="90" t="s">
        <v>5404</v>
      </c>
      <c r="AM2389" s="89">
        <v>50</v>
      </c>
      <c r="AN2389" s="89">
        <v>51</v>
      </c>
      <c r="AO2389" s="10">
        <f t="shared" si="680"/>
        <v>-1</v>
      </c>
      <c r="AP2389" s="11">
        <f t="shared" si="681"/>
        <v>-1.9607843137254901</v>
      </c>
      <c r="AQ2389" s="91" t="s">
        <v>10413</v>
      </c>
      <c r="AR2389" s="89">
        <v>22</v>
      </c>
      <c r="AS2389" s="89">
        <v>22</v>
      </c>
      <c r="AT2389" s="10">
        <f t="shared" si="682"/>
        <v>0</v>
      </c>
      <c r="AU2389" s="87">
        <f t="shared" si="683"/>
        <v>0</v>
      </c>
      <c r="AV2389" s="19" t="s">
        <v>7378</v>
      </c>
    </row>
    <row r="2390" spans="3:48" ht="50.1" customHeight="1">
      <c r="C2390" s="5"/>
      <c r="D2390" s="64" t="s">
        <v>4696</v>
      </c>
      <c r="E2390" s="65" t="s">
        <v>5290</v>
      </c>
      <c r="F2390" s="67" t="s">
        <v>733</v>
      </c>
      <c r="G2390" s="29">
        <v>3568</v>
      </c>
      <c r="H2390" s="13">
        <v>3507</v>
      </c>
      <c r="I2390" s="10">
        <f t="shared" si="666"/>
        <v>61</v>
      </c>
      <c r="J2390" s="87">
        <f t="shared" si="667"/>
        <v>1.7393783860849727</v>
      </c>
      <c r="K2390" s="29">
        <v>1679</v>
      </c>
      <c r="L2390" s="13">
        <v>1799</v>
      </c>
      <c r="M2390" s="10">
        <f t="shared" si="668"/>
        <v>-120</v>
      </c>
      <c r="N2390" s="87">
        <f t="shared" si="669"/>
        <v>-6.6703724291272932</v>
      </c>
      <c r="O2390" s="29">
        <v>497</v>
      </c>
      <c r="P2390" s="13">
        <v>498</v>
      </c>
      <c r="Q2390" s="10">
        <f t="shared" si="670"/>
        <v>-1</v>
      </c>
      <c r="R2390" s="87">
        <f t="shared" si="671"/>
        <v>-0.20080321285140559</v>
      </c>
      <c r="S2390" s="29">
        <v>1391</v>
      </c>
      <c r="T2390" s="13">
        <v>1210</v>
      </c>
      <c r="U2390" s="10">
        <f t="shared" si="672"/>
        <v>181</v>
      </c>
      <c r="V2390" s="87">
        <f t="shared" si="673"/>
        <v>14.958677685950414</v>
      </c>
      <c r="W2390" s="88" t="s">
        <v>5389</v>
      </c>
      <c r="X2390" s="89">
        <v>709</v>
      </c>
      <c r="Y2390" s="89">
        <v>613</v>
      </c>
      <c r="Z2390" s="10">
        <f t="shared" si="674"/>
        <v>96</v>
      </c>
      <c r="AA2390" s="87">
        <f t="shared" si="675"/>
        <v>15.660685154975528</v>
      </c>
      <c r="AB2390" s="90" t="s">
        <v>5339</v>
      </c>
      <c r="AC2390" s="89">
        <v>273</v>
      </c>
      <c r="AD2390" s="89">
        <v>273</v>
      </c>
      <c r="AE2390" s="10">
        <f t="shared" si="676"/>
        <v>0</v>
      </c>
      <c r="AF2390" s="11">
        <f t="shared" si="677"/>
        <v>0</v>
      </c>
      <c r="AG2390" s="91" t="s">
        <v>6581</v>
      </c>
      <c r="AH2390" s="89">
        <v>182</v>
      </c>
      <c r="AI2390" s="89">
        <v>92</v>
      </c>
      <c r="AJ2390" s="10">
        <f t="shared" si="678"/>
        <v>90</v>
      </c>
      <c r="AK2390" s="87">
        <f t="shared" si="679"/>
        <v>97.826086956521735</v>
      </c>
      <c r="AL2390" s="90" t="s">
        <v>5403</v>
      </c>
      <c r="AM2390" s="89">
        <v>66</v>
      </c>
      <c r="AN2390" s="89">
        <v>41</v>
      </c>
      <c r="AO2390" s="10">
        <f t="shared" si="680"/>
        <v>25</v>
      </c>
      <c r="AP2390" s="11">
        <f t="shared" si="681"/>
        <v>60.975609756097562</v>
      </c>
      <c r="AQ2390" s="91" t="s">
        <v>10717</v>
      </c>
      <c r="AR2390" s="89">
        <v>50</v>
      </c>
      <c r="AS2390" s="89">
        <v>84</v>
      </c>
      <c r="AT2390" s="10">
        <f t="shared" si="682"/>
        <v>-34</v>
      </c>
      <c r="AU2390" s="87">
        <f t="shared" si="683"/>
        <v>-40.476190476190474</v>
      </c>
      <c r="AV2390" s="19" t="s">
        <v>7379</v>
      </c>
    </row>
    <row r="2391" spans="3:48" ht="50.1" customHeight="1">
      <c r="C2391" s="5"/>
      <c r="D2391" s="64" t="s">
        <v>4697</v>
      </c>
      <c r="E2391" s="65" t="s">
        <v>5290</v>
      </c>
      <c r="F2391" s="67" t="s">
        <v>4698</v>
      </c>
      <c r="G2391" s="29">
        <v>2529</v>
      </c>
      <c r="H2391" s="13">
        <v>2027</v>
      </c>
      <c r="I2391" s="10">
        <f t="shared" si="666"/>
        <v>502</v>
      </c>
      <c r="J2391" s="87">
        <f t="shared" si="667"/>
        <v>24.765663542180562</v>
      </c>
      <c r="K2391" s="29">
        <v>446</v>
      </c>
      <c r="L2391" s="13">
        <v>366</v>
      </c>
      <c r="M2391" s="10">
        <f t="shared" si="668"/>
        <v>80</v>
      </c>
      <c r="N2391" s="87">
        <f t="shared" si="669"/>
        <v>21.857923497267759</v>
      </c>
      <c r="O2391" s="29">
        <v>369</v>
      </c>
      <c r="P2391" s="13">
        <v>368</v>
      </c>
      <c r="Q2391" s="10">
        <f t="shared" si="670"/>
        <v>1</v>
      </c>
      <c r="R2391" s="87">
        <f t="shared" si="671"/>
        <v>0.27173913043478259</v>
      </c>
      <c r="S2391" s="29">
        <v>1714</v>
      </c>
      <c r="T2391" s="13">
        <v>1293</v>
      </c>
      <c r="U2391" s="10">
        <f t="shared" si="672"/>
        <v>421</v>
      </c>
      <c r="V2391" s="87">
        <f t="shared" si="673"/>
        <v>32.559938128383607</v>
      </c>
      <c r="W2391" s="88" t="s">
        <v>7381</v>
      </c>
      <c r="X2391" s="89">
        <v>819</v>
      </c>
      <c r="Y2391" s="89">
        <v>461</v>
      </c>
      <c r="Z2391" s="10">
        <f t="shared" si="674"/>
        <v>358</v>
      </c>
      <c r="AA2391" s="87">
        <f t="shared" si="675"/>
        <v>77.657266811279825</v>
      </c>
      <c r="AB2391" s="90" t="s">
        <v>5644</v>
      </c>
      <c r="AC2391" s="89">
        <v>619</v>
      </c>
      <c r="AD2391" s="89">
        <v>554</v>
      </c>
      <c r="AE2391" s="10">
        <f t="shared" si="676"/>
        <v>65</v>
      </c>
      <c r="AF2391" s="11">
        <f t="shared" si="677"/>
        <v>11.732851985559567</v>
      </c>
      <c r="AG2391" s="91" t="s">
        <v>5335</v>
      </c>
      <c r="AH2391" s="89">
        <v>135</v>
      </c>
      <c r="AI2391" s="89">
        <v>135</v>
      </c>
      <c r="AJ2391" s="10">
        <f t="shared" si="678"/>
        <v>0</v>
      </c>
      <c r="AK2391" s="87">
        <f t="shared" si="679"/>
        <v>0</v>
      </c>
      <c r="AL2391" s="90" t="s">
        <v>5404</v>
      </c>
      <c r="AM2391" s="89">
        <v>107</v>
      </c>
      <c r="AN2391" s="89">
        <v>107</v>
      </c>
      <c r="AO2391" s="10">
        <f t="shared" si="680"/>
        <v>0</v>
      </c>
      <c r="AP2391" s="11">
        <f t="shared" si="681"/>
        <v>0</v>
      </c>
      <c r="AQ2391" s="91" t="s">
        <v>7375</v>
      </c>
      <c r="AR2391" s="89">
        <v>26</v>
      </c>
      <c r="AS2391" s="89">
        <v>30</v>
      </c>
      <c r="AT2391" s="10">
        <f t="shared" si="682"/>
        <v>-4</v>
      </c>
      <c r="AU2391" s="87">
        <f t="shared" si="683"/>
        <v>-13.333333333333334</v>
      </c>
      <c r="AV2391" s="19" t="s">
        <v>10718</v>
      </c>
    </row>
    <row r="2392" spans="3:48" ht="50.1" customHeight="1">
      <c r="C2392" s="5"/>
      <c r="D2392" s="64" t="s">
        <v>4699</v>
      </c>
      <c r="E2392" s="65" t="s">
        <v>5290</v>
      </c>
      <c r="F2392" s="67" t="s">
        <v>4700</v>
      </c>
      <c r="G2392" s="29">
        <v>2679</v>
      </c>
      <c r="H2392" s="13">
        <v>2759</v>
      </c>
      <c r="I2392" s="10">
        <f t="shared" si="666"/>
        <v>-80</v>
      </c>
      <c r="J2392" s="87">
        <f t="shared" si="667"/>
        <v>-2.8996013048205871</v>
      </c>
      <c r="K2392" s="29">
        <v>791</v>
      </c>
      <c r="L2392" s="13">
        <v>791</v>
      </c>
      <c r="M2392" s="10">
        <f t="shared" si="668"/>
        <v>0</v>
      </c>
      <c r="N2392" s="87">
        <f t="shared" si="669"/>
        <v>0</v>
      </c>
      <c r="O2392" s="29">
        <v>117</v>
      </c>
      <c r="P2392" s="13">
        <v>117</v>
      </c>
      <c r="Q2392" s="10">
        <f t="shared" si="670"/>
        <v>0</v>
      </c>
      <c r="R2392" s="87">
        <f t="shared" si="671"/>
        <v>0</v>
      </c>
      <c r="S2392" s="29">
        <v>1772</v>
      </c>
      <c r="T2392" s="13">
        <v>1851</v>
      </c>
      <c r="U2392" s="10">
        <f t="shared" si="672"/>
        <v>-79</v>
      </c>
      <c r="V2392" s="87">
        <f t="shared" si="673"/>
        <v>-4.2679632631010271</v>
      </c>
      <c r="W2392" s="88" t="s">
        <v>5412</v>
      </c>
      <c r="X2392" s="89">
        <v>936</v>
      </c>
      <c r="Y2392" s="89">
        <v>956</v>
      </c>
      <c r="Z2392" s="10">
        <f t="shared" si="674"/>
        <v>-20</v>
      </c>
      <c r="AA2392" s="87">
        <f t="shared" si="675"/>
        <v>-2.0920502092050208</v>
      </c>
      <c r="AB2392" s="90" t="s">
        <v>5335</v>
      </c>
      <c r="AC2392" s="89">
        <v>227</v>
      </c>
      <c r="AD2392" s="89">
        <v>227</v>
      </c>
      <c r="AE2392" s="10">
        <f t="shared" si="676"/>
        <v>0</v>
      </c>
      <c r="AF2392" s="11">
        <f t="shared" si="677"/>
        <v>0</v>
      </c>
      <c r="AG2392" s="91" t="s">
        <v>7382</v>
      </c>
      <c r="AH2392" s="89">
        <v>183</v>
      </c>
      <c r="AI2392" s="89">
        <v>173</v>
      </c>
      <c r="AJ2392" s="10">
        <f t="shared" si="678"/>
        <v>10</v>
      </c>
      <c r="AK2392" s="87">
        <f t="shared" si="679"/>
        <v>5.7803468208092488</v>
      </c>
      <c r="AL2392" s="90" t="s">
        <v>7383</v>
      </c>
      <c r="AM2392" s="89">
        <v>131</v>
      </c>
      <c r="AN2392" s="89">
        <v>130</v>
      </c>
      <c r="AO2392" s="10">
        <f t="shared" si="680"/>
        <v>1</v>
      </c>
      <c r="AP2392" s="11">
        <f t="shared" si="681"/>
        <v>0.76923076923076927</v>
      </c>
      <c r="AQ2392" s="91" t="s">
        <v>5860</v>
      </c>
      <c r="AR2392" s="89">
        <v>125</v>
      </c>
      <c r="AS2392" s="89">
        <v>193</v>
      </c>
      <c r="AT2392" s="10">
        <f t="shared" si="682"/>
        <v>-68</v>
      </c>
      <c r="AU2392" s="87">
        <f t="shared" si="683"/>
        <v>-35.233160621761655</v>
      </c>
      <c r="AV2392" s="17" t="s">
        <v>10719</v>
      </c>
    </row>
    <row r="2393" spans="3:48" ht="50.1" customHeight="1">
      <c r="C2393" s="5"/>
      <c r="D2393" s="64" t="s">
        <v>4701</v>
      </c>
      <c r="E2393" s="65" t="s">
        <v>5290</v>
      </c>
      <c r="F2393" s="67" t="s">
        <v>4702</v>
      </c>
      <c r="G2393" s="29">
        <v>939</v>
      </c>
      <c r="H2393" s="13">
        <v>745</v>
      </c>
      <c r="I2393" s="10">
        <f t="shared" si="666"/>
        <v>194</v>
      </c>
      <c r="J2393" s="87">
        <f t="shared" si="667"/>
        <v>26.040268456375838</v>
      </c>
      <c r="K2393" s="29">
        <v>765</v>
      </c>
      <c r="L2393" s="13">
        <v>575</v>
      </c>
      <c r="M2393" s="10">
        <f t="shared" si="668"/>
        <v>190</v>
      </c>
      <c r="N2393" s="87">
        <f t="shared" si="669"/>
        <v>33.043478260869563</v>
      </c>
      <c r="O2393" s="29">
        <v>54</v>
      </c>
      <c r="P2393" s="13">
        <v>54</v>
      </c>
      <c r="Q2393" s="10">
        <f t="shared" si="670"/>
        <v>0</v>
      </c>
      <c r="R2393" s="87">
        <f t="shared" si="671"/>
        <v>0</v>
      </c>
      <c r="S2393" s="29">
        <v>120</v>
      </c>
      <c r="T2393" s="13">
        <v>116</v>
      </c>
      <c r="U2393" s="10">
        <f t="shared" si="672"/>
        <v>4</v>
      </c>
      <c r="V2393" s="87">
        <f t="shared" si="673"/>
        <v>3.4482758620689653</v>
      </c>
      <c r="W2393" s="88" t="s">
        <v>10720</v>
      </c>
      <c r="X2393" s="89">
        <v>53</v>
      </c>
      <c r="Y2393" s="89">
        <v>53</v>
      </c>
      <c r="Z2393" s="10">
        <f t="shared" si="674"/>
        <v>0</v>
      </c>
      <c r="AA2393" s="87">
        <f t="shared" si="675"/>
        <v>0</v>
      </c>
      <c r="AB2393" s="90" t="s">
        <v>10721</v>
      </c>
      <c r="AC2393" s="89">
        <v>38</v>
      </c>
      <c r="AD2393" s="89">
        <v>43</v>
      </c>
      <c r="AE2393" s="10">
        <f t="shared" si="676"/>
        <v>-5</v>
      </c>
      <c r="AF2393" s="11">
        <f t="shared" si="677"/>
        <v>-11.627906976744185</v>
      </c>
      <c r="AG2393" s="91" t="s">
        <v>10722</v>
      </c>
      <c r="AH2393" s="89">
        <v>17</v>
      </c>
      <c r="AI2393" s="89">
        <v>8</v>
      </c>
      <c r="AJ2393" s="10">
        <f t="shared" si="678"/>
        <v>9</v>
      </c>
      <c r="AK2393" s="87">
        <f t="shared" si="679"/>
        <v>112.5</v>
      </c>
      <c r="AL2393" s="90" t="s">
        <v>10723</v>
      </c>
      <c r="AM2393" s="89">
        <v>8</v>
      </c>
      <c r="AN2393" s="89">
        <v>8</v>
      </c>
      <c r="AO2393" s="10">
        <f t="shared" si="680"/>
        <v>0</v>
      </c>
      <c r="AP2393" s="11">
        <f t="shared" si="681"/>
        <v>0</v>
      </c>
      <c r="AQ2393" s="91" t="s">
        <v>10724</v>
      </c>
      <c r="AR2393" s="89">
        <v>2</v>
      </c>
      <c r="AS2393" s="89">
        <v>2</v>
      </c>
      <c r="AT2393" s="10">
        <f t="shared" si="682"/>
        <v>0</v>
      </c>
      <c r="AU2393" s="87">
        <f t="shared" si="683"/>
        <v>0</v>
      </c>
      <c r="AV2393" s="17" t="s">
        <v>7384</v>
      </c>
    </row>
    <row r="2394" spans="3:48" ht="50.1" customHeight="1">
      <c r="C2394" s="5"/>
      <c r="D2394" s="64" t="s">
        <v>4703</v>
      </c>
      <c r="E2394" s="65" t="s">
        <v>5290</v>
      </c>
      <c r="F2394" s="67" t="s">
        <v>4704</v>
      </c>
      <c r="G2394" s="29">
        <v>7350</v>
      </c>
      <c r="H2394" s="13">
        <v>7180</v>
      </c>
      <c r="I2394" s="10">
        <f t="shared" si="666"/>
        <v>170</v>
      </c>
      <c r="J2394" s="87">
        <f t="shared" si="667"/>
        <v>2.3676880222841223</v>
      </c>
      <c r="K2394" s="29">
        <v>2983</v>
      </c>
      <c r="L2394" s="13">
        <v>2996</v>
      </c>
      <c r="M2394" s="10">
        <f t="shared" si="668"/>
        <v>-13</v>
      </c>
      <c r="N2394" s="87">
        <f t="shared" si="669"/>
        <v>-0.43391188251001334</v>
      </c>
      <c r="O2394" s="29">
        <v>887</v>
      </c>
      <c r="P2394" s="13">
        <v>1036</v>
      </c>
      <c r="Q2394" s="10">
        <f t="shared" si="670"/>
        <v>-149</v>
      </c>
      <c r="R2394" s="87">
        <f t="shared" si="671"/>
        <v>-14.382239382239382</v>
      </c>
      <c r="S2394" s="29">
        <v>3481</v>
      </c>
      <c r="T2394" s="13">
        <v>3148</v>
      </c>
      <c r="U2394" s="10">
        <f t="shared" si="672"/>
        <v>333</v>
      </c>
      <c r="V2394" s="87">
        <f t="shared" si="673"/>
        <v>10.578144853875477</v>
      </c>
      <c r="W2394" s="88" t="s">
        <v>5339</v>
      </c>
      <c r="X2394" s="89">
        <v>1575</v>
      </c>
      <c r="Y2394" s="89">
        <v>1605</v>
      </c>
      <c r="Z2394" s="10">
        <f t="shared" si="674"/>
        <v>-30</v>
      </c>
      <c r="AA2394" s="87">
        <f t="shared" si="675"/>
        <v>-1.8691588785046727</v>
      </c>
      <c r="AB2394" s="90" t="s">
        <v>5628</v>
      </c>
      <c r="AC2394" s="89">
        <v>1058</v>
      </c>
      <c r="AD2394" s="89">
        <v>1053</v>
      </c>
      <c r="AE2394" s="10">
        <f t="shared" si="676"/>
        <v>5</v>
      </c>
      <c r="AF2394" s="11">
        <f t="shared" si="677"/>
        <v>0.47483380816714149</v>
      </c>
      <c r="AG2394" s="91" t="s">
        <v>6199</v>
      </c>
      <c r="AH2394" s="89">
        <v>295</v>
      </c>
      <c r="AI2394" s="89">
        <v>207</v>
      </c>
      <c r="AJ2394" s="10">
        <f t="shared" si="678"/>
        <v>88</v>
      </c>
      <c r="AK2394" s="87">
        <f t="shared" si="679"/>
        <v>42.512077294685987</v>
      </c>
      <c r="AL2394" s="90" t="s">
        <v>5905</v>
      </c>
      <c r="AM2394" s="89">
        <v>276</v>
      </c>
      <c r="AN2394" s="89" t="s">
        <v>5344</v>
      </c>
      <c r="AO2394" s="10" t="str">
        <f t="shared" si="680"/>
        <v>-</v>
      </c>
      <c r="AP2394" s="11" t="str">
        <f t="shared" si="681"/>
        <v>-</v>
      </c>
      <c r="AQ2394" s="91" t="s">
        <v>5382</v>
      </c>
      <c r="AR2394" s="89">
        <v>205</v>
      </c>
      <c r="AS2394" s="89">
        <v>204</v>
      </c>
      <c r="AT2394" s="10">
        <f t="shared" si="682"/>
        <v>1</v>
      </c>
      <c r="AU2394" s="87">
        <f t="shared" si="683"/>
        <v>0.49019607843137253</v>
      </c>
      <c r="AV2394" s="17" t="s">
        <v>7385</v>
      </c>
    </row>
    <row r="2395" spans="3:48" ht="50.1" customHeight="1">
      <c r="C2395" s="5"/>
      <c r="D2395" s="64" t="s">
        <v>4705</v>
      </c>
      <c r="E2395" s="65" t="s">
        <v>5290</v>
      </c>
      <c r="F2395" s="67" t="s">
        <v>4706</v>
      </c>
      <c r="G2395" s="29">
        <v>4470</v>
      </c>
      <c r="H2395" s="13">
        <v>4683</v>
      </c>
      <c r="I2395" s="10">
        <f t="shared" si="666"/>
        <v>-213</v>
      </c>
      <c r="J2395" s="87">
        <f t="shared" si="667"/>
        <v>-4.5483664317745038</v>
      </c>
      <c r="K2395" s="29">
        <v>2740</v>
      </c>
      <c r="L2395" s="13">
        <v>2779</v>
      </c>
      <c r="M2395" s="10">
        <f t="shared" si="668"/>
        <v>-39</v>
      </c>
      <c r="N2395" s="87">
        <f t="shared" si="669"/>
        <v>-1.4033825116948542</v>
      </c>
      <c r="O2395" s="29">
        <v>341</v>
      </c>
      <c r="P2395" s="13">
        <v>357</v>
      </c>
      <c r="Q2395" s="10">
        <f t="shared" si="670"/>
        <v>-16</v>
      </c>
      <c r="R2395" s="87">
        <f t="shared" si="671"/>
        <v>-4.4817927170868348</v>
      </c>
      <c r="S2395" s="29">
        <v>1389</v>
      </c>
      <c r="T2395" s="13">
        <v>1547</v>
      </c>
      <c r="U2395" s="10">
        <f t="shared" si="672"/>
        <v>-158</v>
      </c>
      <c r="V2395" s="87">
        <f t="shared" si="673"/>
        <v>-10.213316095669036</v>
      </c>
      <c r="W2395" s="88" t="s">
        <v>5339</v>
      </c>
      <c r="X2395" s="89">
        <v>512</v>
      </c>
      <c r="Y2395" s="89">
        <v>501</v>
      </c>
      <c r="Z2395" s="10">
        <f t="shared" si="674"/>
        <v>11</v>
      </c>
      <c r="AA2395" s="87">
        <f t="shared" si="675"/>
        <v>2.19560878243513</v>
      </c>
      <c r="AB2395" s="90" t="s">
        <v>5351</v>
      </c>
      <c r="AC2395" s="89">
        <v>398</v>
      </c>
      <c r="AD2395" s="89">
        <v>505</v>
      </c>
      <c r="AE2395" s="10">
        <f t="shared" si="676"/>
        <v>-107</v>
      </c>
      <c r="AF2395" s="11">
        <f t="shared" si="677"/>
        <v>-21.188118811881189</v>
      </c>
      <c r="AG2395" s="91" t="s">
        <v>5382</v>
      </c>
      <c r="AH2395" s="89">
        <v>200</v>
      </c>
      <c r="AI2395" s="89">
        <v>200</v>
      </c>
      <c r="AJ2395" s="10">
        <f t="shared" si="678"/>
        <v>0</v>
      </c>
      <c r="AK2395" s="87">
        <f t="shared" si="679"/>
        <v>0</v>
      </c>
      <c r="AL2395" s="90" t="s">
        <v>10725</v>
      </c>
      <c r="AM2395" s="89">
        <v>147</v>
      </c>
      <c r="AN2395" s="89">
        <v>182</v>
      </c>
      <c r="AO2395" s="10">
        <f t="shared" si="680"/>
        <v>-35</v>
      </c>
      <c r="AP2395" s="11">
        <f t="shared" si="681"/>
        <v>-19.230769230769234</v>
      </c>
      <c r="AQ2395" s="91" t="s">
        <v>10726</v>
      </c>
      <c r="AR2395" s="89">
        <v>132</v>
      </c>
      <c r="AS2395" s="89">
        <v>156</v>
      </c>
      <c r="AT2395" s="10">
        <f t="shared" si="682"/>
        <v>-24</v>
      </c>
      <c r="AU2395" s="87">
        <f t="shared" si="683"/>
        <v>-15.384615384615385</v>
      </c>
      <c r="AV2395" s="17" t="s">
        <v>10727</v>
      </c>
    </row>
    <row r="2396" spans="3:48" ht="50.1" customHeight="1">
      <c r="C2396" s="5"/>
      <c r="D2396" s="64" t="s">
        <v>4707</v>
      </c>
      <c r="E2396" s="65" t="s">
        <v>5290</v>
      </c>
      <c r="F2396" s="67" t="s">
        <v>4708</v>
      </c>
      <c r="G2396" s="29">
        <v>4737</v>
      </c>
      <c r="H2396" s="13">
        <v>4979</v>
      </c>
      <c r="I2396" s="10">
        <f t="shared" si="666"/>
        <v>-242</v>
      </c>
      <c r="J2396" s="87">
        <f t="shared" si="667"/>
        <v>-4.860413737698333</v>
      </c>
      <c r="K2396" s="29">
        <v>1886</v>
      </c>
      <c r="L2396" s="13">
        <v>1906</v>
      </c>
      <c r="M2396" s="10">
        <f t="shared" si="668"/>
        <v>-20</v>
      </c>
      <c r="N2396" s="87">
        <f t="shared" si="669"/>
        <v>-1.0493179433368309</v>
      </c>
      <c r="O2396" s="29">
        <v>389</v>
      </c>
      <c r="P2396" s="13">
        <v>389</v>
      </c>
      <c r="Q2396" s="10">
        <f t="shared" si="670"/>
        <v>0</v>
      </c>
      <c r="R2396" s="87">
        <f t="shared" si="671"/>
        <v>0</v>
      </c>
      <c r="S2396" s="29">
        <v>2462</v>
      </c>
      <c r="T2396" s="13">
        <v>2685</v>
      </c>
      <c r="U2396" s="10">
        <f t="shared" si="672"/>
        <v>-223</v>
      </c>
      <c r="V2396" s="87">
        <f t="shared" si="673"/>
        <v>-8.3054003724394789</v>
      </c>
      <c r="W2396" s="88" t="s">
        <v>10728</v>
      </c>
      <c r="X2396" s="89">
        <v>864</v>
      </c>
      <c r="Y2396" s="89">
        <v>940</v>
      </c>
      <c r="Z2396" s="10">
        <f t="shared" si="674"/>
        <v>-76</v>
      </c>
      <c r="AA2396" s="87">
        <f t="shared" si="675"/>
        <v>-8.085106382978724</v>
      </c>
      <c r="AB2396" s="90" t="s">
        <v>5339</v>
      </c>
      <c r="AC2396" s="89">
        <v>505</v>
      </c>
      <c r="AD2396" s="89">
        <v>675</v>
      </c>
      <c r="AE2396" s="10">
        <f t="shared" si="676"/>
        <v>-170</v>
      </c>
      <c r="AF2396" s="11">
        <f t="shared" si="677"/>
        <v>-25.185185185185183</v>
      </c>
      <c r="AG2396" s="91" t="s">
        <v>5907</v>
      </c>
      <c r="AH2396" s="89">
        <v>323</v>
      </c>
      <c r="AI2396" s="89">
        <v>325</v>
      </c>
      <c r="AJ2396" s="10">
        <f t="shared" si="678"/>
        <v>-2</v>
      </c>
      <c r="AK2396" s="87">
        <f t="shared" si="679"/>
        <v>-0.61538461538461542</v>
      </c>
      <c r="AL2396" s="90" t="s">
        <v>5382</v>
      </c>
      <c r="AM2396" s="89">
        <v>253</v>
      </c>
      <c r="AN2396" s="89">
        <v>253</v>
      </c>
      <c r="AO2396" s="10">
        <f t="shared" si="680"/>
        <v>0</v>
      </c>
      <c r="AP2396" s="11">
        <f t="shared" si="681"/>
        <v>0</v>
      </c>
      <c r="AQ2396" s="91" t="s">
        <v>5664</v>
      </c>
      <c r="AR2396" s="89">
        <v>240</v>
      </c>
      <c r="AS2396" s="89">
        <v>140</v>
      </c>
      <c r="AT2396" s="10">
        <f t="shared" si="682"/>
        <v>100</v>
      </c>
      <c r="AU2396" s="87">
        <f t="shared" si="683"/>
        <v>71.428571428571431</v>
      </c>
      <c r="AV2396" s="17" t="s">
        <v>7386</v>
      </c>
    </row>
    <row r="2397" spans="3:48" ht="50.1" customHeight="1">
      <c r="C2397" s="5"/>
      <c r="D2397" s="64" t="s">
        <v>4709</v>
      </c>
      <c r="E2397" s="65" t="s">
        <v>5290</v>
      </c>
      <c r="F2397" s="67" t="s">
        <v>4710</v>
      </c>
      <c r="G2397" s="29">
        <v>1801</v>
      </c>
      <c r="H2397" s="13">
        <v>1394</v>
      </c>
      <c r="I2397" s="10">
        <f t="shared" si="666"/>
        <v>407</v>
      </c>
      <c r="J2397" s="87">
        <f t="shared" si="667"/>
        <v>29.19655667144907</v>
      </c>
      <c r="K2397" s="29">
        <v>875</v>
      </c>
      <c r="L2397" s="13">
        <v>885</v>
      </c>
      <c r="M2397" s="10">
        <f t="shared" si="668"/>
        <v>-10</v>
      </c>
      <c r="N2397" s="87">
        <f t="shared" si="669"/>
        <v>-1.1299435028248588</v>
      </c>
      <c r="O2397" s="29">
        <v>5</v>
      </c>
      <c r="P2397" s="13">
        <v>5</v>
      </c>
      <c r="Q2397" s="10">
        <f t="shared" si="670"/>
        <v>0</v>
      </c>
      <c r="R2397" s="87">
        <f t="shared" si="671"/>
        <v>0</v>
      </c>
      <c r="S2397" s="29">
        <v>921</v>
      </c>
      <c r="T2397" s="13">
        <v>505</v>
      </c>
      <c r="U2397" s="10">
        <f t="shared" si="672"/>
        <v>416</v>
      </c>
      <c r="V2397" s="87">
        <f t="shared" si="673"/>
        <v>82.376237623762378</v>
      </c>
      <c r="W2397" s="88" t="s">
        <v>5450</v>
      </c>
      <c r="X2397" s="89">
        <v>477</v>
      </c>
      <c r="Y2397" s="89">
        <v>76</v>
      </c>
      <c r="Z2397" s="10">
        <f t="shared" si="674"/>
        <v>401</v>
      </c>
      <c r="AA2397" s="87">
        <f t="shared" si="675"/>
        <v>527.63157894736844</v>
      </c>
      <c r="AB2397" s="90" t="s">
        <v>5335</v>
      </c>
      <c r="AC2397" s="89">
        <v>162</v>
      </c>
      <c r="AD2397" s="89">
        <v>163</v>
      </c>
      <c r="AE2397" s="10">
        <f t="shared" si="676"/>
        <v>-1</v>
      </c>
      <c r="AF2397" s="11">
        <f t="shared" si="677"/>
        <v>-0.61349693251533743</v>
      </c>
      <c r="AG2397" s="91" t="s">
        <v>10729</v>
      </c>
      <c r="AH2397" s="89">
        <v>153</v>
      </c>
      <c r="AI2397" s="89">
        <v>153</v>
      </c>
      <c r="AJ2397" s="10">
        <f t="shared" si="678"/>
        <v>0</v>
      </c>
      <c r="AK2397" s="87">
        <f t="shared" si="679"/>
        <v>0</v>
      </c>
      <c r="AL2397" s="90" t="s">
        <v>10730</v>
      </c>
      <c r="AM2397" s="89">
        <v>73</v>
      </c>
      <c r="AN2397" s="89">
        <v>60</v>
      </c>
      <c r="AO2397" s="10">
        <f t="shared" si="680"/>
        <v>13</v>
      </c>
      <c r="AP2397" s="11">
        <f t="shared" si="681"/>
        <v>21.666666666666668</v>
      </c>
      <c r="AQ2397" s="91" t="s">
        <v>7622</v>
      </c>
      <c r="AR2397" s="89">
        <v>35</v>
      </c>
      <c r="AS2397" s="89">
        <v>45</v>
      </c>
      <c r="AT2397" s="10">
        <f t="shared" si="682"/>
        <v>-10</v>
      </c>
      <c r="AU2397" s="87">
        <f t="shared" si="683"/>
        <v>-22.222222222222221</v>
      </c>
      <c r="AV2397" s="17" t="s">
        <v>7387</v>
      </c>
    </row>
    <row r="2398" spans="3:48" ht="50.1" customHeight="1">
      <c r="C2398" s="5"/>
      <c r="D2398" s="64" t="s">
        <v>4711</v>
      </c>
      <c r="E2398" s="65" t="s">
        <v>5290</v>
      </c>
      <c r="F2398" s="67" t="s">
        <v>905</v>
      </c>
      <c r="G2398" s="29">
        <v>1182</v>
      </c>
      <c r="H2398" s="13">
        <v>1017</v>
      </c>
      <c r="I2398" s="10">
        <f t="shared" si="666"/>
        <v>165</v>
      </c>
      <c r="J2398" s="87">
        <f t="shared" si="667"/>
        <v>16.224188790560472</v>
      </c>
      <c r="K2398" s="29">
        <v>606</v>
      </c>
      <c r="L2398" s="13">
        <v>583</v>
      </c>
      <c r="M2398" s="10">
        <f t="shared" si="668"/>
        <v>23</v>
      </c>
      <c r="N2398" s="87">
        <f t="shared" si="669"/>
        <v>3.9451114922813035</v>
      </c>
      <c r="O2398" s="29">
        <v>84</v>
      </c>
      <c r="P2398" s="13">
        <v>84</v>
      </c>
      <c r="Q2398" s="10">
        <f t="shared" si="670"/>
        <v>0</v>
      </c>
      <c r="R2398" s="87">
        <f t="shared" si="671"/>
        <v>0</v>
      </c>
      <c r="S2398" s="29">
        <v>492</v>
      </c>
      <c r="T2398" s="13">
        <v>349</v>
      </c>
      <c r="U2398" s="10">
        <f t="shared" si="672"/>
        <v>143</v>
      </c>
      <c r="V2398" s="87">
        <f t="shared" si="673"/>
        <v>40.974212034383953</v>
      </c>
      <c r="W2398" s="88" t="s">
        <v>7388</v>
      </c>
      <c r="X2398" s="89">
        <v>198</v>
      </c>
      <c r="Y2398" s="89">
        <v>90</v>
      </c>
      <c r="Z2398" s="10">
        <f t="shared" si="674"/>
        <v>108</v>
      </c>
      <c r="AA2398" s="87">
        <f t="shared" si="675"/>
        <v>120</v>
      </c>
      <c r="AB2398" s="90" t="s">
        <v>10731</v>
      </c>
      <c r="AC2398" s="89">
        <v>77</v>
      </c>
      <c r="AD2398" s="89">
        <v>77</v>
      </c>
      <c r="AE2398" s="10">
        <f t="shared" si="676"/>
        <v>0</v>
      </c>
      <c r="AF2398" s="11">
        <f t="shared" si="677"/>
        <v>0</v>
      </c>
      <c r="AG2398" s="91" t="s">
        <v>5378</v>
      </c>
      <c r="AH2398" s="89">
        <v>53</v>
      </c>
      <c r="AI2398" s="89">
        <v>53</v>
      </c>
      <c r="AJ2398" s="10">
        <f t="shared" si="678"/>
        <v>0</v>
      </c>
      <c r="AK2398" s="87">
        <f t="shared" si="679"/>
        <v>0</v>
      </c>
      <c r="AL2398" s="90" t="s">
        <v>5438</v>
      </c>
      <c r="AM2398" s="89">
        <v>33</v>
      </c>
      <c r="AN2398" s="89">
        <v>10</v>
      </c>
      <c r="AO2398" s="10">
        <f t="shared" si="680"/>
        <v>23</v>
      </c>
      <c r="AP2398" s="11">
        <f t="shared" si="681"/>
        <v>229.99999999999997</v>
      </c>
      <c r="AQ2398" s="91" t="s">
        <v>7390</v>
      </c>
      <c r="AR2398" s="89">
        <v>32</v>
      </c>
      <c r="AS2398" s="89">
        <v>54</v>
      </c>
      <c r="AT2398" s="10">
        <f t="shared" si="682"/>
        <v>-22</v>
      </c>
      <c r="AU2398" s="87">
        <f t="shared" si="683"/>
        <v>-40.74074074074074</v>
      </c>
      <c r="AV2398" s="17" t="s">
        <v>7391</v>
      </c>
    </row>
    <row r="2399" spans="3:48" ht="50.1" customHeight="1">
      <c r="C2399" s="5"/>
      <c r="D2399" s="64" t="s">
        <v>4712</v>
      </c>
      <c r="E2399" s="65" t="s">
        <v>5290</v>
      </c>
      <c r="F2399" s="67" t="s">
        <v>4713</v>
      </c>
      <c r="G2399" s="29">
        <v>995</v>
      </c>
      <c r="H2399" s="13">
        <v>944</v>
      </c>
      <c r="I2399" s="10">
        <f t="shared" si="666"/>
        <v>51</v>
      </c>
      <c r="J2399" s="87">
        <f t="shared" si="667"/>
        <v>5.4025423728813564</v>
      </c>
      <c r="K2399" s="29">
        <v>773</v>
      </c>
      <c r="L2399" s="13">
        <v>734</v>
      </c>
      <c r="M2399" s="10">
        <f t="shared" si="668"/>
        <v>39</v>
      </c>
      <c r="N2399" s="87">
        <f t="shared" si="669"/>
        <v>5.3133514986376023</v>
      </c>
      <c r="O2399" s="29">
        <v>39</v>
      </c>
      <c r="P2399" s="13">
        <v>39</v>
      </c>
      <c r="Q2399" s="10">
        <f t="shared" si="670"/>
        <v>0</v>
      </c>
      <c r="R2399" s="87">
        <f t="shared" si="671"/>
        <v>0</v>
      </c>
      <c r="S2399" s="29">
        <v>184</v>
      </c>
      <c r="T2399" s="13">
        <v>172</v>
      </c>
      <c r="U2399" s="10">
        <f t="shared" si="672"/>
        <v>12</v>
      </c>
      <c r="V2399" s="87">
        <f t="shared" si="673"/>
        <v>6.9767441860465116</v>
      </c>
      <c r="W2399" s="88" t="s">
        <v>10732</v>
      </c>
      <c r="X2399" s="89">
        <v>115</v>
      </c>
      <c r="Y2399" s="89">
        <v>115</v>
      </c>
      <c r="Z2399" s="10">
        <f t="shared" si="674"/>
        <v>0</v>
      </c>
      <c r="AA2399" s="87">
        <f t="shared" si="675"/>
        <v>0</v>
      </c>
      <c r="AB2399" s="90" t="s">
        <v>10708</v>
      </c>
      <c r="AC2399" s="89">
        <v>22</v>
      </c>
      <c r="AD2399" s="89">
        <v>23</v>
      </c>
      <c r="AE2399" s="10">
        <f t="shared" si="676"/>
        <v>-1</v>
      </c>
      <c r="AF2399" s="11">
        <f t="shared" si="677"/>
        <v>-4.3478260869565215</v>
      </c>
      <c r="AG2399" s="91" t="s">
        <v>5562</v>
      </c>
      <c r="AH2399" s="89">
        <v>16</v>
      </c>
      <c r="AI2399" s="89">
        <v>6</v>
      </c>
      <c r="AJ2399" s="10">
        <f t="shared" si="678"/>
        <v>10</v>
      </c>
      <c r="AK2399" s="87">
        <f t="shared" si="679"/>
        <v>166.66666666666669</v>
      </c>
      <c r="AL2399" s="90" t="s">
        <v>6199</v>
      </c>
      <c r="AM2399" s="89">
        <v>11</v>
      </c>
      <c r="AN2399" s="89">
        <v>11</v>
      </c>
      <c r="AO2399" s="10">
        <f t="shared" si="680"/>
        <v>0</v>
      </c>
      <c r="AP2399" s="11">
        <f t="shared" si="681"/>
        <v>0</v>
      </c>
      <c r="AQ2399" s="91" t="s">
        <v>5669</v>
      </c>
      <c r="AR2399" s="89">
        <v>10</v>
      </c>
      <c r="AS2399" s="89">
        <v>10</v>
      </c>
      <c r="AT2399" s="10">
        <f t="shared" si="682"/>
        <v>0</v>
      </c>
      <c r="AU2399" s="87">
        <f t="shared" si="683"/>
        <v>0</v>
      </c>
      <c r="AV2399" s="17" t="s">
        <v>11075</v>
      </c>
    </row>
    <row r="2400" spans="3:48" ht="50.1" customHeight="1">
      <c r="C2400" s="5"/>
      <c r="D2400" s="64" t="s">
        <v>4714</v>
      </c>
      <c r="E2400" s="65" t="s">
        <v>5290</v>
      </c>
      <c r="F2400" s="67" t="s">
        <v>2417</v>
      </c>
      <c r="G2400" s="29">
        <v>3172</v>
      </c>
      <c r="H2400" s="13">
        <v>2697</v>
      </c>
      <c r="I2400" s="10">
        <f t="shared" si="666"/>
        <v>475</v>
      </c>
      <c r="J2400" s="87">
        <f t="shared" si="667"/>
        <v>17.612161661104931</v>
      </c>
      <c r="K2400" s="29">
        <v>1657</v>
      </c>
      <c r="L2400" s="13">
        <v>1505</v>
      </c>
      <c r="M2400" s="10">
        <f t="shared" si="668"/>
        <v>152</v>
      </c>
      <c r="N2400" s="87">
        <f t="shared" si="669"/>
        <v>10.099667774086379</v>
      </c>
      <c r="O2400" s="29">
        <v>10</v>
      </c>
      <c r="P2400" s="13">
        <v>10</v>
      </c>
      <c r="Q2400" s="10">
        <f t="shared" si="670"/>
        <v>0</v>
      </c>
      <c r="R2400" s="87">
        <f t="shared" si="671"/>
        <v>0</v>
      </c>
      <c r="S2400" s="29">
        <v>1505</v>
      </c>
      <c r="T2400" s="13">
        <v>1182</v>
      </c>
      <c r="U2400" s="10">
        <f t="shared" si="672"/>
        <v>323</v>
      </c>
      <c r="V2400" s="87">
        <f t="shared" si="673"/>
        <v>27.326565143824027</v>
      </c>
      <c r="W2400" s="88" t="s">
        <v>10733</v>
      </c>
      <c r="X2400" s="89">
        <v>898</v>
      </c>
      <c r="Y2400" s="89">
        <v>906</v>
      </c>
      <c r="Z2400" s="10">
        <f t="shared" si="674"/>
        <v>-8</v>
      </c>
      <c r="AA2400" s="87">
        <f t="shared" si="675"/>
        <v>-0.88300220750551872</v>
      </c>
      <c r="AB2400" s="90" t="s">
        <v>5403</v>
      </c>
      <c r="AC2400" s="89">
        <v>377</v>
      </c>
      <c r="AD2400" s="89">
        <v>97</v>
      </c>
      <c r="AE2400" s="10">
        <f t="shared" si="676"/>
        <v>280</v>
      </c>
      <c r="AF2400" s="11">
        <f t="shared" si="677"/>
        <v>288.65979381443299</v>
      </c>
      <c r="AG2400" s="91" t="s">
        <v>10734</v>
      </c>
      <c r="AH2400" s="89">
        <v>100</v>
      </c>
      <c r="AI2400" s="89" t="s">
        <v>5344</v>
      </c>
      <c r="AJ2400" s="10" t="str">
        <f t="shared" si="678"/>
        <v>-</v>
      </c>
      <c r="AK2400" s="87" t="str">
        <f t="shared" si="679"/>
        <v>-</v>
      </c>
      <c r="AL2400" s="90" t="s">
        <v>8575</v>
      </c>
      <c r="AM2400" s="89">
        <v>57</v>
      </c>
      <c r="AN2400" s="89">
        <v>110</v>
      </c>
      <c r="AO2400" s="10">
        <f t="shared" si="680"/>
        <v>-53</v>
      </c>
      <c r="AP2400" s="11">
        <f t="shared" si="681"/>
        <v>-48.18181818181818</v>
      </c>
      <c r="AQ2400" s="91" t="s">
        <v>10735</v>
      </c>
      <c r="AR2400" s="89">
        <v>25</v>
      </c>
      <c r="AS2400" s="89">
        <v>26</v>
      </c>
      <c r="AT2400" s="10">
        <f t="shared" si="682"/>
        <v>-1</v>
      </c>
      <c r="AU2400" s="87">
        <f t="shared" si="683"/>
        <v>-3.8461538461538463</v>
      </c>
      <c r="AV2400" s="17" t="s">
        <v>10736</v>
      </c>
    </row>
    <row r="2401" spans="3:48" ht="50.1" customHeight="1">
      <c r="C2401" s="5"/>
      <c r="D2401" s="64" t="s">
        <v>4715</v>
      </c>
      <c r="E2401" s="65" t="s">
        <v>5290</v>
      </c>
      <c r="F2401" s="67" t="s">
        <v>4716</v>
      </c>
      <c r="G2401" s="29">
        <v>4172</v>
      </c>
      <c r="H2401" s="13">
        <v>3914</v>
      </c>
      <c r="I2401" s="10">
        <f t="shared" si="666"/>
        <v>258</v>
      </c>
      <c r="J2401" s="87">
        <f t="shared" si="667"/>
        <v>6.5917220235053655</v>
      </c>
      <c r="K2401" s="29">
        <v>2344</v>
      </c>
      <c r="L2401" s="13">
        <v>1943</v>
      </c>
      <c r="M2401" s="10">
        <f t="shared" si="668"/>
        <v>401</v>
      </c>
      <c r="N2401" s="87">
        <f t="shared" si="669"/>
        <v>20.638188368502316</v>
      </c>
      <c r="O2401" s="29">
        <v>242</v>
      </c>
      <c r="P2401" s="13">
        <v>259</v>
      </c>
      <c r="Q2401" s="10">
        <f t="shared" si="670"/>
        <v>-17</v>
      </c>
      <c r="R2401" s="87">
        <f t="shared" si="671"/>
        <v>-6.563706563706563</v>
      </c>
      <c r="S2401" s="29">
        <v>1586</v>
      </c>
      <c r="T2401" s="13">
        <v>1712</v>
      </c>
      <c r="U2401" s="10">
        <f t="shared" si="672"/>
        <v>-126</v>
      </c>
      <c r="V2401" s="87">
        <f t="shared" si="673"/>
        <v>-7.3598130841121492</v>
      </c>
      <c r="W2401" s="88" t="s">
        <v>5339</v>
      </c>
      <c r="X2401" s="89">
        <v>849</v>
      </c>
      <c r="Y2401" s="89">
        <v>843</v>
      </c>
      <c r="Z2401" s="10">
        <f t="shared" si="674"/>
        <v>6</v>
      </c>
      <c r="AA2401" s="87">
        <f t="shared" si="675"/>
        <v>0.71174377224199281</v>
      </c>
      <c r="AB2401" s="90" t="s">
        <v>7375</v>
      </c>
      <c r="AC2401" s="89">
        <v>259</v>
      </c>
      <c r="AD2401" s="89">
        <v>310</v>
      </c>
      <c r="AE2401" s="10">
        <f t="shared" si="676"/>
        <v>-51</v>
      </c>
      <c r="AF2401" s="11">
        <f t="shared" si="677"/>
        <v>-16.451612903225808</v>
      </c>
      <c r="AG2401" s="91" t="s">
        <v>7393</v>
      </c>
      <c r="AH2401" s="89">
        <v>211</v>
      </c>
      <c r="AI2401" s="89">
        <v>297</v>
      </c>
      <c r="AJ2401" s="10">
        <f t="shared" si="678"/>
        <v>-86</v>
      </c>
      <c r="AK2401" s="87">
        <f t="shared" si="679"/>
        <v>-28.956228956228959</v>
      </c>
      <c r="AL2401" s="90" t="s">
        <v>5335</v>
      </c>
      <c r="AM2401" s="89">
        <v>136</v>
      </c>
      <c r="AN2401" s="89">
        <v>136</v>
      </c>
      <c r="AO2401" s="10">
        <f t="shared" si="680"/>
        <v>0</v>
      </c>
      <c r="AP2401" s="11">
        <f t="shared" si="681"/>
        <v>0</v>
      </c>
      <c r="AQ2401" s="91" t="s">
        <v>7389</v>
      </c>
      <c r="AR2401" s="89">
        <v>89</v>
      </c>
      <c r="AS2401" s="89">
        <v>89</v>
      </c>
      <c r="AT2401" s="10">
        <f t="shared" si="682"/>
        <v>0</v>
      </c>
      <c r="AU2401" s="87">
        <f t="shared" si="683"/>
        <v>0</v>
      </c>
      <c r="AV2401" s="17" t="s">
        <v>7392</v>
      </c>
    </row>
    <row r="2402" spans="3:48" ht="50.1" customHeight="1">
      <c r="C2402" s="5"/>
      <c r="D2402" s="64" t="s">
        <v>4717</v>
      </c>
      <c r="E2402" s="65" t="s">
        <v>5290</v>
      </c>
      <c r="F2402" s="67" t="s">
        <v>4718</v>
      </c>
      <c r="G2402" s="29">
        <v>4678</v>
      </c>
      <c r="H2402" s="13">
        <v>5121</v>
      </c>
      <c r="I2402" s="10">
        <f t="shared" si="666"/>
        <v>-443</v>
      </c>
      <c r="J2402" s="87">
        <f t="shared" si="667"/>
        <v>-8.6506541691075967</v>
      </c>
      <c r="K2402" s="29">
        <v>1392</v>
      </c>
      <c r="L2402" s="13">
        <v>1390</v>
      </c>
      <c r="M2402" s="10">
        <f t="shared" si="668"/>
        <v>2</v>
      </c>
      <c r="N2402" s="87">
        <f t="shared" si="669"/>
        <v>0.14388489208633093</v>
      </c>
      <c r="O2402" s="29">
        <v>290</v>
      </c>
      <c r="P2402" s="13">
        <v>294</v>
      </c>
      <c r="Q2402" s="10">
        <f t="shared" si="670"/>
        <v>-4</v>
      </c>
      <c r="R2402" s="87">
        <f t="shared" si="671"/>
        <v>-1.3605442176870748</v>
      </c>
      <c r="S2402" s="29">
        <v>2996</v>
      </c>
      <c r="T2402" s="13">
        <v>3438</v>
      </c>
      <c r="U2402" s="10">
        <f t="shared" si="672"/>
        <v>-442</v>
      </c>
      <c r="V2402" s="87">
        <f t="shared" si="673"/>
        <v>-12.856311809191389</v>
      </c>
      <c r="W2402" s="88" t="s">
        <v>5628</v>
      </c>
      <c r="X2402" s="89">
        <v>1550</v>
      </c>
      <c r="Y2402" s="89">
        <v>1550</v>
      </c>
      <c r="Z2402" s="10">
        <f t="shared" si="674"/>
        <v>0</v>
      </c>
      <c r="AA2402" s="87">
        <f t="shared" si="675"/>
        <v>0</v>
      </c>
      <c r="AB2402" s="90" t="s">
        <v>7393</v>
      </c>
      <c r="AC2402" s="89">
        <v>376</v>
      </c>
      <c r="AD2402" s="89">
        <v>594</v>
      </c>
      <c r="AE2402" s="10">
        <f t="shared" si="676"/>
        <v>-218</v>
      </c>
      <c r="AF2402" s="11">
        <f t="shared" si="677"/>
        <v>-36.700336700336699</v>
      </c>
      <c r="AG2402" s="91" t="s">
        <v>5335</v>
      </c>
      <c r="AH2402" s="89">
        <v>314</v>
      </c>
      <c r="AI2402" s="89">
        <v>314</v>
      </c>
      <c r="AJ2402" s="10">
        <f t="shared" si="678"/>
        <v>0</v>
      </c>
      <c r="AK2402" s="87">
        <f t="shared" si="679"/>
        <v>0</v>
      </c>
      <c r="AL2402" s="90" t="s">
        <v>5378</v>
      </c>
      <c r="AM2402" s="89">
        <v>275</v>
      </c>
      <c r="AN2402" s="89">
        <v>293</v>
      </c>
      <c r="AO2402" s="10">
        <f t="shared" si="680"/>
        <v>-18</v>
      </c>
      <c r="AP2402" s="11">
        <f t="shared" si="681"/>
        <v>-6.1433447098976108</v>
      </c>
      <c r="AQ2402" s="91" t="s">
        <v>7394</v>
      </c>
      <c r="AR2402" s="89">
        <v>236</v>
      </c>
      <c r="AS2402" s="89">
        <v>438</v>
      </c>
      <c r="AT2402" s="10">
        <f t="shared" si="682"/>
        <v>-202</v>
      </c>
      <c r="AU2402" s="87">
        <f t="shared" si="683"/>
        <v>-46.118721461187214</v>
      </c>
      <c r="AV2402" s="17" t="s">
        <v>10737</v>
      </c>
    </row>
    <row r="2403" spans="3:48" ht="50.1" customHeight="1">
      <c r="C2403" s="5"/>
      <c r="D2403" s="64" t="s">
        <v>4719</v>
      </c>
      <c r="E2403" s="65" t="s">
        <v>5290</v>
      </c>
      <c r="F2403" s="67" t="s">
        <v>4720</v>
      </c>
      <c r="G2403" s="29">
        <v>2987</v>
      </c>
      <c r="H2403" s="13">
        <v>2098</v>
      </c>
      <c r="I2403" s="10">
        <f t="shared" si="666"/>
        <v>889</v>
      </c>
      <c r="J2403" s="87">
        <f t="shared" si="667"/>
        <v>42.373689227836039</v>
      </c>
      <c r="K2403" s="29">
        <v>1087</v>
      </c>
      <c r="L2403" s="13">
        <v>801</v>
      </c>
      <c r="M2403" s="10">
        <f t="shared" si="668"/>
        <v>286</v>
      </c>
      <c r="N2403" s="87">
        <f t="shared" si="669"/>
        <v>35.705368289637953</v>
      </c>
      <c r="O2403" s="29">
        <v>249</v>
      </c>
      <c r="P2403" s="13">
        <v>268</v>
      </c>
      <c r="Q2403" s="10">
        <f t="shared" si="670"/>
        <v>-19</v>
      </c>
      <c r="R2403" s="87">
        <f t="shared" si="671"/>
        <v>-7.08955223880597</v>
      </c>
      <c r="S2403" s="29">
        <v>1651</v>
      </c>
      <c r="T2403" s="13">
        <v>1030</v>
      </c>
      <c r="U2403" s="10">
        <f t="shared" si="672"/>
        <v>621</v>
      </c>
      <c r="V2403" s="87">
        <f t="shared" si="673"/>
        <v>60.291262135922331</v>
      </c>
      <c r="W2403" s="88" t="s">
        <v>5403</v>
      </c>
      <c r="X2403" s="89">
        <v>1229</v>
      </c>
      <c r="Y2403" s="89">
        <v>535</v>
      </c>
      <c r="Z2403" s="10">
        <f t="shared" si="674"/>
        <v>694</v>
      </c>
      <c r="AA2403" s="87">
        <f t="shared" si="675"/>
        <v>129.71962616822429</v>
      </c>
      <c r="AB2403" s="90" t="s">
        <v>10738</v>
      </c>
      <c r="AC2403" s="89">
        <v>308</v>
      </c>
      <c r="AD2403" s="89">
        <v>378</v>
      </c>
      <c r="AE2403" s="10">
        <f t="shared" si="676"/>
        <v>-70</v>
      </c>
      <c r="AF2403" s="11">
        <f t="shared" si="677"/>
        <v>-18.518518518518519</v>
      </c>
      <c r="AG2403" s="91" t="s">
        <v>5378</v>
      </c>
      <c r="AH2403" s="89">
        <v>48</v>
      </c>
      <c r="AI2403" s="89">
        <v>51</v>
      </c>
      <c r="AJ2403" s="10">
        <f t="shared" si="678"/>
        <v>-3</v>
      </c>
      <c r="AK2403" s="87">
        <f t="shared" si="679"/>
        <v>-5.8823529411764701</v>
      </c>
      <c r="AL2403" s="90" t="s">
        <v>5436</v>
      </c>
      <c r="AM2403" s="89">
        <v>26</v>
      </c>
      <c r="AN2403" s="89">
        <v>26</v>
      </c>
      <c r="AO2403" s="10">
        <f t="shared" si="680"/>
        <v>0</v>
      </c>
      <c r="AP2403" s="11">
        <f t="shared" si="681"/>
        <v>0</v>
      </c>
      <c r="AQ2403" s="91" t="s">
        <v>10739</v>
      </c>
      <c r="AR2403" s="89">
        <v>19</v>
      </c>
      <c r="AS2403" s="89">
        <v>19</v>
      </c>
      <c r="AT2403" s="10">
        <f t="shared" si="682"/>
        <v>0</v>
      </c>
      <c r="AU2403" s="87">
        <f t="shared" si="683"/>
        <v>0</v>
      </c>
      <c r="AV2403" s="17" t="s">
        <v>7395</v>
      </c>
    </row>
    <row r="2404" spans="3:48" ht="50.1" customHeight="1">
      <c r="C2404" s="5"/>
      <c r="D2404" s="64" t="s">
        <v>4721</v>
      </c>
      <c r="E2404" s="65" t="s">
        <v>5290</v>
      </c>
      <c r="F2404" s="67" t="s">
        <v>4722</v>
      </c>
      <c r="G2404" s="29">
        <v>2192</v>
      </c>
      <c r="H2404" s="13">
        <v>2080</v>
      </c>
      <c r="I2404" s="10">
        <f t="shared" si="666"/>
        <v>112</v>
      </c>
      <c r="J2404" s="87">
        <f t="shared" si="667"/>
        <v>5.384615384615385</v>
      </c>
      <c r="K2404" s="29">
        <v>1375</v>
      </c>
      <c r="L2404" s="13">
        <v>1375</v>
      </c>
      <c r="M2404" s="10">
        <f t="shared" si="668"/>
        <v>0</v>
      </c>
      <c r="N2404" s="87">
        <f t="shared" si="669"/>
        <v>0</v>
      </c>
      <c r="O2404" s="29">
        <v>85</v>
      </c>
      <c r="P2404" s="13">
        <v>135</v>
      </c>
      <c r="Q2404" s="10">
        <f t="shared" si="670"/>
        <v>-50</v>
      </c>
      <c r="R2404" s="87">
        <f t="shared" si="671"/>
        <v>-37.037037037037038</v>
      </c>
      <c r="S2404" s="29">
        <v>732</v>
      </c>
      <c r="T2404" s="13">
        <v>569</v>
      </c>
      <c r="U2404" s="10">
        <f t="shared" si="672"/>
        <v>163</v>
      </c>
      <c r="V2404" s="87">
        <f t="shared" si="673"/>
        <v>28.646748681898064</v>
      </c>
      <c r="W2404" s="88" t="s">
        <v>5403</v>
      </c>
      <c r="X2404" s="89">
        <v>407</v>
      </c>
      <c r="Y2404" s="89">
        <v>201</v>
      </c>
      <c r="Z2404" s="10">
        <f t="shared" si="674"/>
        <v>206</v>
      </c>
      <c r="AA2404" s="87">
        <f t="shared" si="675"/>
        <v>102.48756218905473</v>
      </c>
      <c r="AB2404" s="90" t="s">
        <v>5335</v>
      </c>
      <c r="AC2404" s="89">
        <v>114</v>
      </c>
      <c r="AD2404" s="89">
        <v>114</v>
      </c>
      <c r="AE2404" s="10">
        <f t="shared" si="676"/>
        <v>0</v>
      </c>
      <c r="AF2404" s="11">
        <f t="shared" si="677"/>
        <v>0</v>
      </c>
      <c r="AG2404" s="91" t="s">
        <v>5339</v>
      </c>
      <c r="AH2404" s="89">
        <v>106</v>
      </c>
      <c r="AI2404" s="89">
        <v>106</v>
      </c>
      <c r="AJ2404" s="10">
        <f t="shared" si="678"/>
        <v>0</v>
      </c>
      <c r="AK2404" s="87">
        <f t="shared" si="679"/>
        <v>0</v>
      </c>
      <c r="AL2404" s="90" t="s">
        <v>10740</v>
      </c>
      <c r="AM2404" s="89">
        <v>87</v>
      </c>
      <c r="AN2404" s="89">
        <v>137</v>
      </c>
      <c r="AO2404" s="10">
        <f t="shared" si="680"/>
        <v>-50</v>
      </c>
      <c r="AP2404" s="11">
        <f t="shared" si="681"/>
        <v>-36.496350364963504</v>
      </c>
      <c r="AQ2404" s="91" t="s">
        <v>5437</v>
      </c>
      <c r="AR2404" s="89">
        <v>10</v>
      </c>
      <c r="AS2404" s="89">
        <v>10</v>
      </c>
      <c r="AT2404" s="10">
        <f t="shared" si="682"/>
        <v>0</v>
      </c>
      <c r="AU2404" s="87">
        <f t="shared" si="683"/>
        <v>0</v>
      </c>
      <c r="AV2404" s="17" t="s">
        <v>7396</v>
      </c>
    </row>
    <row r="2405" spans="3:48" ht="50.1" customHeight="1">
      <c r="C2405" s="5"/>
      <c r="D2405" s="64" t="s">
        <v>4723</v>
      </c>
      <c r="E2405" s="65" t="s">
        <v>5290</v>
      </c>
      <c r="F2405" s="67" t="s">
        <v>4724</v>
      </c>
      <c r="G2405" s="29">
        <v>6242</v>
      </c>
      <c r="H2405" s="13">
        <v>5506</v>
      </c>
      <c r="I2405" s="10">
        <f t="shared" si="666"/>
        <v>736</v>
      </c>
      <c r="J2405" s="87">
        <f t="shared" si="667"/>
        <v>13.367235742826008</v>
      </c>
      <c r="K2405" s="29">
        <v>1120</v>
      </c>
      <c r="L2405" s="13">
        <v>1119</v>
      </c>
      <c r="M2405" s="10">
        <f t="shared" si="668"/>
        <v>1</v>
      </c>
      <c r="N2405" s="87">
        <f t="shared" si="669"/>
        <v>8.936550491510277E-2</v>
      </c>
      <c r="O2405" s="29">
        <v>1257</v>
      </c>
      <c r="P2405" s="13">
        <v>891</v>
      </c>
      <c r="Q2405" s="10">
        <f t="shared" si="670"/>
        <v>366</v>
      </c>
      <c r="R2405" s="87">
        <f t="shared" si="671"/>
        <v>41.07744107744108</v>
      </c>
      <c r="S2405" s="29">
        <v>3865</v>
      </c>
      <c r="T2405" s="13">
        <v>3496</v>
      </c>
      <c r="U2405" s="10">
        <f t="shared" si="672"/>
        <v>369</v>
      </c>
      <c r="V2405" s="87">
        <f t="shared" si="673"/>
        <v>10.554919908466818</v>
      </c>
      <c r="W2405" s="88" t="s">
        <v>5339</v>
      </c>
      <c r="X2405" s="89">
        <v>1132</v>
      </c>
      <c r="Y2405" s="89">
        <v>1131</v>
      </c>
      <c r="Z2405" s="10">
        <f t="shared" si="674"/>
        <v>1</v>
      </c>
      <c r="AA2405" s="87">
        <f t="shared" si="675"/>
        <v>8.8417329796640132E-2</v>
      </c>
      <c r="AB2405" s="90" t="s">
        <v>7375</v>
      </c>
      <c r="AC2405" s="89">
        <v>1074</v>
      </c>
      <c r="AD2405" s="89">
        <v>1223</v>
      </c>
      <c r="AE2405" s="10">
        <f t="shared" si="676"/>
        <v>-149</v>
      </c>
      <c r="AF2405" s="11">
        <f t="shared" si="677"/>
        <v>-12.183156173344235</v>
      </c>
      <c r="AG2405" s="91" t="s">
        <v>7397</v>
      </c>
      <c r="AH2405" s="89">
        <v>649</v>
      </c>
      <c r="AI2405" s="89">
        <v>639</v>
      </c>
      <c r="AJ2405" s="10">
        <f t="shared" si="678"/>
        <v>10</v>
      </c>
      <c r="AK2405" s="87">
        <f t="shared" si="679"/>
        <v>1.5649452269170578</v>
      </c>
      <c r="AL2405" s="90" t="s">
        <v>5382</v>
      </c>
      <c r="AM2405" s="89">
        <v>524</v>
      </c>
      <c r="AN2405" s="89">
        <v>19</v>
      </c>
      <c r="AO2405" s="10">
        <f t="shared" si="680"/>
        <v>505</v>
      </c>
      <c r="AP2405" s="11">
        <f t="shared" si="681"/>
        <v>2657.894736842105</v>
      </c>
      <c r="AQ2405" s="91" t="s">
        <v>5335</v>
      </c>
      <c r="AR2405" s="89">
        <v>353</v>
      </c>
      <c r="AS2405" s="89">
        <v>354</v>
      </c>
      <c r="AT2405" s="10">
        <f t="shared" si="682"/>
        <v>-1</v>
      </c>
      <c r="AU2405" s="87">
        <f t="shared" si="683"/>
        <v>-0.2824858757062147</v>
      </c>
      <c r="AV2405" s="17" t="s">
        <v>7399</v>
      </c>
    </row>
    <row r="2406" spans="3:48" ht="50.1" customHeight="1">
      <c r="C2406" s="5"/>
      <c r="D2406" s="64" t="s">
        <v>4725</v>
      </c>
      <c r="E2406" s="65" t="s">
        <v>5290</v>
      </c>
      <c r="F2406" s="67" t="s">
        <v>4726</v>
      </c>
      <c r="G2406" s="29">
        <v>2294</v>
      </c>
      <c r="H2406" s="13">
        <v>2116</v>
      </c>
      <c r="I2406" s="10">
        <f t="shared" si="666"/>
        <v>178</v>
      </c>
      <c r="J2406" s="87">
        <f t="shared" si="667"/>
        <v>8.4120982986767476</v>
      </c>
      <c r="K2406" s="29">
        <v>1301</v>
      </c>
      <c r="L2406" s="13">
        <v>1202</v>
      </c>
      <c r="M2406" s="10">
        <f t="shared" si="668"/>
        <v>99</v>
      </c>
      <c r="N2406" s="87">
        <f t="shared" si="669"/>
        <v>8.2362728785357735</v>
      </c>
      <c r="O2406" s="29">
        <v>161</v>
      </c>
      <c r="P2406" s="13">
        <v>168</v>
      </c>
      <c r="Q2406" s="10">
        <f t="shared" si="670"/>
        <v>-7</v>
      </c>
      <c r="R2406" s="87">
        <f t="shared" si="671"/>
        <v>-4.1666666666666661</v>
      </c>
      <c r="S2406" s="29">
        <v>831</v>
      </c>
      <c r="T2406" s="13">
        <v>746</v>
      </c>
      <c r="U2406" s="10">
        <f t="shared" si="672"/>
        <v>85</v>
      </c>
      <c r="V2406" s="87">
        <f t="shared" si="673"/>
        <v>11.394101876675604</v>
      </c>
      <c r="W2406" s="88" t="s">
        <v>7735</v>
      </c>
      <c r="X2406" s="89">
        <v>260</v>
      </c>
      <c r="Y2406" s="89">
        <v>210</v>
      </c>
      <c r="Z2406" s="10">
        <f t="shared" si="674"/>
        <v>50</v>
      </c>
      <c r="AA2406" s="87">
        <f t="shared" si="675"/>
        <v>23.809523809523807</v>
      </c>
      <c r="AB2406" s="90" t="s">
        <v>5378</v>
      </c>
      <c r="AC2406" s="89">
        <v>157</v>
      </c>
      <c r="AD2406" s="89">
        <v>199</v>
      </c>
      <c r="AE2406" s="10">
        <f t="shared" si="676"/>
        <v>-42</v>
      </c>
      <c r="AF2406" s="11">
        <f t="shared" si="677"/>
        <v>-21.105527638190953</v>
      </c>
      <c r="AG2406" s="91" t="s">
        <v>10708</v>
      </c>
      <c r="AH2406" s="89">
        <v>127</v>
      </c>
      <c r="AI2406" s="89">
        <v>150</v>
      </c>
      <c r="AJ2406" s="10">
        <f t="shared" si="678"/>
        <v>-23</v>
      </c>
      <c r="AK2406" s="87">
        <f t="shared" si="679"/>
        <v>-15.333333333333332</v>
      </c>
      <c r="AL2406" s="90" t="s">
        <v>10741</v>
      </c>
      <c r="AM2406" s="89">
        <v>97</v>
      </c>
      <c r="AN2406" s="89">
        <v>97</v>
      </c>
      <c r="AO2406" s="10">
        <f t="shared" si="680"/>
        <v>0</v>
      </c>
      <c r="AP2406" s="11">
        <f t="shared" si="681"/>
        <v>0</v>
      </c>
      <c r="AQ2406" s="91" t="s">
        <v>5403</v>
      </c>
      <c r="AR2406" s="89">
        <v>96</v>
      </c>
      <c r="AS2406" s="89">
        <v>13</v>
      </c>
      <c r="AT2406" s="10">
        <f t="shared" si="682"/>
        <v>83</v>
      </c>
      <c r="AU2406" s="87">
        <f t="shared" si="683"/>
        <v>638.46153846153845</v>
      </c>
      <c r="AV2406" s="17" t="s">
        <v>7400</v>
      </c>
    </row>
    <row r="2407" spans="3:48" ht="50.1" customHeight="1">
      <c r="C2407" s="5"/>
      <c r="D2407" s="64" t="s">
        <v>4727</v>
      </c>
      <c r="E2407" s="65" t="s">
        <v>5290</v>
      </c>
      <c r="F2407" s="67" t="s">
        <v>4728</v>
      </c>
      <c r="G2407" s="29">
        <v>2465</v>
      </c>
      <c r="H2407" s="13">
        <v>2624</v>
      </c>
      <c r="I2407" s="10">
        <f t="shared" si="666"/>
        <v>-159</v>
      </c>
      <c r="J2407" s="87">
        <f t="shared" si="667"/>
        <v>-6.0594512195121952</v>
      </c>
      <c r="K2407" s="29">
        <v>853</v>
      </c>
      <c r="L2407" s="13">
        <v>1116</v>
      </c>
      <c r="M2407" s="10">
        <f t="shared" si="668"/>
        <v>-263</v>
      </c>
      <c r="N2407" s="87">
        <f t="shared" si="669"/>
        <v>-23.566308243727597</v>
      </c>
      <c r="O2407" s="29">
        <v>315</v>
      </c>
      <c r="P2407" s="13">
        <v>316</v>
      </c>
      <c r="Q2407" s="10">
        <f t="shared" si="670"/>
        <v>-1</v>
      </c>
      <c r="R2407" s="87">
        <f t="shared" si="671"/>
        <v>-0.31645569620253167</v>
      </c>
      <c r="S2407" s="29">
        <v>1297</v>
      </c>
      <c r="T2407" s="13">
        <v>1192</v>
      </c>
      <c r="U2407" s="10">
        <f t="shared" si="672"/>
        <v>105</v>
      </c>
      <c r="V2407" s="87">
        <f t="shared" si="673"/>
        <v>8.8087248322147644</v>
      </c>
      <c r="W2407" s="88" t="s">
        <v>5339</v>
      </c>
      <c r="X2407" s="89">
        <v>608</v>
      </c>
      <c r="Y2407" s="89">
        <v>608</v>
      </c>
      <c r="Z2407" s="10">
        <f t="shared" si="674"/>
        <v>0</v>
      </c>
      <c r="AA2407" s="87">
        <f t="shared" si="675"/>
        <v>0</v>
      </c>
      <c r="AB2407" s="90" t="s">
        <v>5403</v>
      </c>
      <c r="AC2407" s="89">
        <v>129</v>
      </c>
      <c r="AD2407" s="89">
        <v>112</v>
      </c>
      <c r="AE2407" s="10">
        <f t="shared" si="676"/>
        <v>17</v>
      </c>
      <c r="AF2407" s="11">
        <f t="shared" si="677"/>
        <v>15.178571428571427</v>
      </c>
      <c r="AG2407" s="91" t="s">
        <v>5657</v>
      </c>
      <c r="AH2407" s="89">
        <v>118</v>
      </c>
      <c r="AI2407" s="89">
        <v>116</v>
      </c>
      <c r="AJ2407" s="10">
        <f t="shared" si="678"/>
        <v>2</v>
      </c>
      <c r="AK2407" s="87">
        <f t="shared" si="679"/>
        <v>1.7241379310344827</v>
      </c>
      <c r="AL2407" s="90" t="s">
        <v>10711</v>
      </c>
      <c r="AM2407" s="89">
        <v>95</v>
      </c>
      <c r="AN2407" s="89">
        <v>145</v>
      </c>
      <c r="AO2407" s="10">
        <f t="shared" si="680"/>
        <v>-50</v>
      </c>
      <c r="AP2407" s="11">
        <f t="shared" si="681"/>
        <v>-34.482758620689658</v>
      </c>
      <c r="AQ2407" s="91" t="s">
        <v>10742</v>
      </c>
      <c r="AR2407" s="89">
        <v>83</v>
      </c>
      <c r="AS2407" s="89">
        <v>59</v>
      </c>
      <c r="AT2407" s="10">
        <f t="shared" si="682"/>
        <v>24</v>
      </c>
      <c r="AU2407" s="87">
        <f t="shared" si="683"/>
        <v>40.677966101694921</v>
      </c>
      <c r="AV2407" s="17" t="s">
        <v>7401</v>
      </c>
    </row>
    <row r="2408" spans="3:48" ht="50.1" customHeight="1">
      <c r="C2408" s="5"/>
      <c r="D2408" s="64" t="s">
        <v>4729</v>
      </c>
      <c r="E2408" s="65" t="s">
        <v>5290</v>
      </c>
      <c r="F2408" s="67" t="s">
        <v>4730</v>
      </c>
      <c r="G2408" s="29">
        <v>2529</v>
      </c>
      <c r="H2408" s="13">
        <v>2699</v>
      </c>
      <c r="I2408" s="10">
        <f t="shared" si="666"/>
        <v>-170</v>
      </c>
      <c r="J2408" s="87">
        <f t="shared" si="667"/>
        <v>-6.2986291218969992</v>
      </c>
      <c r="K2408" s="29">
        <v>1738</v>
      </c>
      <c r="L2408" s="13">
        <v>2036</v>
      </c>
      <c r="M2408" s="10">
        <f t="shared" si="668"/>
        <v>-298</v>
      </c>
      <c r="N2408" s="87">
        <f t="shared" si="669"/>
        <v>-14.636542239685657</v>
      </c>
      <c r="O2408" s="29">
        <v>67</v>
      </c>
      <c r="P2408" s="13">
        <v>70</v>
      </c>
      <c r="Q2408" s="10">
        <f t="shared" si="670"/>
        <v>-3</v>
      </c>
      <c r="R2408" s="87">
        <f t="shared" si="671"/>
        <v>-4.2857142857142856</v>
      </c>
      <c r="S2408" s="29">
        <v>724</v>
      </c>
      <c r="T2408" s="13">
        <v>593</v>
      </c>
      <c r="U2408" s="10">
        <f t="shared" si="672"/>
        <v>131</v>
      </c>
      <c r="V2408" s="87">
        <f t="shared" si="673"/>
        <v>22.091062394603711</v>
      </c>
      <c r="W2408" s="88" t="s">
        <v>5628</v>
      </c>
      <c r="X2408" s="89">
        <v>348</v>
      </c>
      <c r="Y2408" s="89">
        <v>413</v>
      </c>
      <c r="Z2408" s="10">
        <f t="shared" si="674"/>
        <v>-65</v>
      </c>
      <c r="AA2408" s="87">
        <f t="shared" si="675"/>
        <v>-15.738498789346247</v>
      </c>
      <c r="AB2408" s="90" t="s">
        <v>7402</v>
      </c>
      <c r="AC2408" s="89">
        <v>169</v>
      </c>
      <c r="AD2408" s="89">
        <v>75</v>
      </c>
      <c r="AE2408" s="10">
        <f t="shared" si="676"/>
        <v>94</v>
      </c>
      <c r="AF2408" s="11">
        <f t="shared" si="677"/>
        <v>125.33333333333334</v>
      </c>
      <c r="AG2408" s="91" t="s">
        <v>10743</v>
      </c>
      <c r="AH2408" s="89">
        <v>96</v>
      </c>
      <c r="AI2408" s="89" t="s">
        <v>5344</v>
      </c>
      <c r="AJ2408" s="10" t="str">
        <f t="shared" si="678"/>
        <v>-</v>
      </c>
      <c r="AK2408" s="87" t="str">
        <f t="shared" si="679"/>
        <v>-</v>
      </c>
      <c r="AL2408" s="90" t="s">
        <v>7375</v>
      </c>
      <c r="AM2408" s="89">
        <v>29</v>
      </c>
      <c r="AN2408" s="89">
        <v>46</v>
      </c>
      <c r="AO2408" s="10">
        <f t="shared" si="680"/>
        <v>-17</v>
      </c>
      <c r="AP2408" s="11">
        <f t="shared" si="681"/>
        <v>-36.95652173913043</v>
      </c>
      <c r="AQ2408" s="91" t="s">
        <v>10744</v>
      </c>
      <c r="AR2408" s="89">
        <v>26</v>
      </c>
      <c r="AS2408" s="89">
        <v>26</v>
      </c>
      <c r="AT2408" s="10">
        <f t="shared" si="682"/>
        <v>0</v>
      </c>
      <c r="AU2408" s="87">
        <f t="shared" si="683"/>
        <v>0</v>
      </c>
      <c r="AV2408" s="17" t="s">
        <v>10745</v>
      </c>
    </row>
    <row r="2409" spans="3:48" ht="50.1" customHeight="1">
      <c r="C2409" s="5"/>
      <c r="D2409" s="64" t="s">
        <v>4731</v>
      </c>
      <c r="E2409" s="65" t="s">
        <v>5290</v>
      </c>
      <c r="F2409" s="67" t="s">
        <v>4732</v>
      </c>
      <c r="G2409" s="29">
        <v>4262</v>
      </c>
      <c r="H2409" s="13">
        <v>4177</v>
      </c>
      <c r="I2409" s="10">
        <f t="shared" si="666"/>
        <v>85</v>
      </c>
      <c r="J2409" s="87">
        <f t="shared" si="667"/>
        <v>2.0349533157768733</v>
      </c>
      <c r="K2409" s="29">
        <v>1319</v>
      </c>
      <c r="L2409" s="13">
        <v>1431</v>
      </c>
      <c r="M2409" s="10">
        <f t="shared" si="668"/>
        <v>-112</v>
      </c>
      <c r="N2409" s="87">
        <f t="shared" si="669"/>
        <v>-7.8266946191474496</v>
      </c>
      <c r="O2409" s="29">
        <v>263</v>
      </c>
      <c r="P2409" s="13">
        <v>63</v>
      </c>
      <c r="Q2409" s="10">
        <f t="shared" si="670"/>
        <v>200</v>
      </c>
      <c r="R2409" s="87">
        <f t="shared" si="671"/>
        <v>317.46031746031747</v>
      </c>
      <c r="S2409" s="29">
        <v>2680</v>
      </c>
      <c r="T2409" s="13">
        <v>2682</v>
      </c>
      <c r="U2409" s="10">
        <f t="shared" si="672"/>
        <v>-2</v>
      </c>
      <c r="V2409" s="87">
        <f t="shared" si="673"/>
        <v>-7.4571215510812819E-2</v>
      </c>
      <c r="W2409" s="88" t="s">
        <v>5607</v>
      </c>
      <c r="X2409" s="89">
        <v>898</v>
      </c>
      <c r="Y2409" s="89">
        <v>947</v>
      </c>
      <c r="Z2409" s="10">
        <f t="shared" si="674"/>
        <v>-49</v>
      </c>
      <c r="AA2409" s="87">
        <f t="shared" si="675"/>
        <v>-5.1742344244984162</v>
      </c>
      <c r="AB2409" s="90" t="s">
        <v>7381</v>
      </c>
      <c r="AC2409" s="89">
        <v>752</v>
      </c>
      <c r="AD2409" s="89">
        <v>914</v>
      </c>
      <c r="AE2409" s="10">
        <f t="shared" si="676"/>
        <v>-162</v>
      </c>
      <c r="AF2409" s="11">
        <f t="shared" si="677"/>
        <v>-17.724288840262581</v>
      </c>
      <c r="AG2409" s="91" t="s">
        <v>5382</v>
      </c>
      <c r="AH2409" s="89">
        <v>394</v>
      </c>
      <c r="AI2409" s="89">
        <v>394</v>
      </c>
      <c r="AJ2409" s="10">
        <f t="shared" si="678"/>
        <v>0</v>
      </c>
      <c r="AK2409" s="87">
        <f t="shared" si="679"/>
        <v>0</v>
      </c>
      <c r="AL2409" s="90" t="s">
        <v>7403</v>
      </c>
      <c r="AM2409" s="89">
        <v>126</v>
      </c>
      <c r="AN2409" s="89">
        <v>132</v>
      </c>
      <c r="AO2409" s="10">
        <f t="shared" si="680"/>
        <v>-6</v>
      </c>
      <c r="AP2409" s="11">
        <f t="shared" si="681"/>
        <v>-4.5454545454545459</v>
      </c>
      <c r="AQ2409" s="91" t="s">
        <v>7393</v>
      </c>
      <c r="AR2409" s="89">
        <v>121</v>
      </c>
      <c r="AS2409" s="89" t="s">
        <v>5344</v>
      </c>
      <c r="AT2409" s="10" t="str">
        <f t="shared" si="682"/>
        <v>-</v>
      </c>
      <c r="AU2409" s="87" t="str">
        <f t="shared" si="683"/>
        <v>-</v>
      </c>
      <c r="AV2409" s="17" t="s">
        <v>7404</v>
      </c>
    </row>
    <row r="2410" spans="3:48" ht="50.1" customHeight="1">
      <c r="C2410" s="5"/>
      <c r="D2410" s="64" t="s">
        <v>4733</v>
      </c>
      <c r="E2410" s="65" t="s">
        <v>5290</v>
      </c>
      <c r="F2410" s="67" t="s">
        <v>4734</v>
      </c>
      <c r="G2410" s="29">
        <v>3067</v>
      </c>
      <c r="H2410" s="13">
        <v>3114</v>
      </c>
      <c r="I2410" s="10">
        <f t="shared" si="666"/>
        <v>-47</v>
      </c>
      <c r="J2410" s="87">
        <f t="shared" si="667"/>
        <v>-1.5093127809890816</v>
      </c>
      <c r="K2410" s="29">
        <v>712</v>
      </c>
      <c r="L2410" s="13">
        <v>681</v>
      </c>
      <c r="M2410" s="10">
        <f t="shared" si="668"/>
        <v>31</v>
      </c>
      <c r="N2410" s="87">
        <f t="shared" si="669"/>
        <v>4.5521292217327458</v>
      </c>
      <c r="O2410" s="29">
        <v>575</v>
      </c>
      <c r="P2410" s="13">
        <v>597</v>
      </c>
      <c r="Q2410" s="10">
        <f t="shared" si="670"/>
        <v>-22</v>
      </c>
      <c r="R2410" s="87">
        <f t="shared" si="671"/>
        <v>-3.6850921273031827</v>
      </c>
      <c r="S2410" s="29">
        <v>1779</v>
      </c>
      <c r="T2410" s="13">
        <v>1836</v>
      </c>
      <c r="U2410" s="10">
        <f t="shared" si="672"/>
        <v>-57</v>
      </c>
      <c r="V2410" s="87">
        <f t="shared" si="673"/>
        <v>-3.1045751633986929</v>
      </c>
      <c r="W2410" s="88" t="s">
        <v>7381</v>
      </c>
      <c r="X2410" s="89">
        <v>587</v>
      </c>
      <c r="Y2410" s="89">
        <v>645</v>
      </c>
      <c r="Z2410" s="10">
        <f t="shared" si="674"/>
        <v>-58</v>
      </c>
      <c r="AA2410" s="87">
        <f t="shared" si="675"/>
        <v>-8.9922480620155039</v>
      </c>
      <c r="AB2410" s="90" t="s">
        <v>10746</v>
      </c>
      <c r="AC2410" s="89">
        <v>280</v>
      </c>
      <c r="AD2410" s="89">
        <v>283</v>
      </c>
      <c r="AE2410" s="10">
        <f t="shared" si="676"/>
        <v>-3</v>
      </c>
      <c r="AF2410" s="11">
        <f t="shared" si="677"/>
        <v>-1.0600706713780919</v>
      </c>
      <c r="AG2410" s="91" t="s">
        <v>10747</v>
      </c>
      <c r="AH2410" s="89">
        <v>263</v>
      </c>
      <c r="AI2410" s="89">
        <v>268</v>
      </c>
      <c r="AJ2410" s="10">
        <f t="shared" si="678"/>
        <v>-5</v>
      </c>
      <c r="AK2410" s="87">
        <f t="shared" si="679"/>
        <v>-1.8656716417910446</v>
      </c>
      <c r="AL2410" s="90" t="s">
        <v>5389</v>
      </c>
      <c r="AM2410" s="89">
        <v>210</v>
      </c>
      <c r="AN2410" s="89">
        <v>211</v>
      </c>
      <c r="AO2410" s="10">
        <f t="shared" si="680"/>
        <v>-1</v>
      </c>
      <c r="AP2410" s="11">
        <f t="shared" si="681"/>
        <v>-0.47393364928909953</v>
      </c>
      <c r="AQ2410" s="91" t="s">
        <v>5382</v>
      </c>
      <c r="AR2410" s="89">
        <v>160</v>
      </c>
      <c r="AS2410" s="89">
        <v>161</v>
      </c>
      <c r="AT2410" s="10">
        <f t="shared" si="682"/>
        <v>-1</v>
      </c>
      <c r="AU2410" s="87">
        <f t="shared" si="683"/>
        <v>-0.6211180124223602</v>
      </c>
      <c r="AV2410" s="17" t="s">
        <v>11085</v>
      </c>
    </row>
    <row r="2411" spans="3:48" ht="50.1" customHeight="1">
      <c r="C2411" s="5"/>
      <c r="D2411" s="64" t="s">
        <v>4735</v>
      </c>
      <c r="E2411" s="65" t="s">
        <v>5290</v>
      </c>
      <c r="F2411" s="67" t="s">
        <v>4736</v>
      </c>
      <c r="G2411" s="29">
        <v>2405</v>
      </c>
      <c r="H2411" s="13">
        <v>2042</v>
      </c>
      <c r="I2411" s="10">
        <f t="shared" si="666"/>
        <v>363</v>
      </c>
      <c r="J2411" s="87">
        <f t="shared" si="667"/>
        <v>17.776689520078353</v>
      </c>
      <c r="K2411" s="29">
        <v>1390</v>
      </c>
      <c r="L2411" s="13">
        <v>1430</v>
      </c>
      <c r="M2411" s="10">
        <f t="shared" si="668"/>
        <v>-40</v>
      </c>
      <c r="N2411" s="87">
        <f t="shared" si="669"/>
        <v>-2.7972027972027971</v>
      </c>
      <c r="O2411" s="29">
        <v>30</v>
      </c>
      <c r="P2411" s="13">
        <v>30</v>
      </c>
      <c r="Q2411" s="10">
        <f t="shared" si="670"/>
        <v>0</v>
      </c>
      <c r="R2411" s="87">
        <f t="shared" si="671"/>
        <v>0</v>
      </c>
      <c r="S2411" s="29">
        <v>985</v>
      </c>
      <c r="T2411" s="13">
        <v>581</v>
      </c>
      <c r="U2411" s="10">
        <f t="shared" si="672"/>
        <v>404</v>
      </c>
      <c r="V2411" s="87">
        <f t="shared" si="673"/>
        <v>69.535283993115314</v>
      </c>
      <c r="W2411" s="88" t="s">
        <v>5339</v>
      </c>
      <c r="X2411" s="89">
        <v>539</v>
      </c>
      <c r="Y2411" s="89">
        <v>296</v>
      </c>
      <c r="Z2411" s="10">
        <f t="shared" si="674"/>
        <v>243</v>
      </c>
      <c r="AA2411" s="87">
        <f t="shared" si="675"/>
        <v>82.094594594594597</v>
      </c>
      <c r="AB2411" s="90" t="s">
        <v>7405</v>
      </c>
      <c r="AC2411" s="89">
        <v>346</v>
      </c>
      <c r="AD2411" s="89">
        <v>190</v>
      </c>
      <c r="AE2411" s="10">
        <f t="shared" si="676"/>
        <v>156</v>
      </c>
      <c r="AF2411" s="11">
        <f t="shared" si="677"/>
        <v>82.10526315789474</v>
      </c>
      <c r="AG2411" s="91" t="s">
        <v>7406</v>
      </c>
      <c r="AH2411" s="89">
        <v>40</v>
      </c>
      <c r="AI2411" s="89">
        <v>40</v>
      </c>
      <c r="AJ2411" s="10">
        <f t="shared" si="678"/>
        <v>0</v>
      </c>
      <c r="AK2411" s="87">
        <f t="shared" si="679"/>
        <v>0</v>
      </c>
      <c r="AL2411" s="90" t="s">
        <v>5382</v>
      </c>
      <c r="AM2411" s="89">
        <v>35</v>
      </c>
      <c r="AN2411" s="89">
        <v>35</v>
      </c>
      <c r="AO2411" s="10">
        <f t="shared" si="680"/>
        <v>0</v>
      </c>
      <c r="AP2411" s="11">
        <f t="shared" si="681"/>
        <v>0</v>
      </c>
      <c r="AQ2411" s="91" t="s">
        <v>7407</v>
      </c>
      <c r="AR2411" s="89">
        <v>10</v>
      </c>
      <c r="AS2411" s="89">
        <v>10</v>
      </c>
      <c r="AT2411" s="10">
        <f t="shared" si="682"/>
        <v>0</v>
      </c>
      <c r="AU2411" s="87">
        <f t="shared" si="683"/>
        <v>0</v>
      </c>
      <c r="AV2411" s="17" t="s">
        <v>10748</v>
      </c>
    </row>
    <row r="2412" spans="3:48" ht="50.1" customHeight="1">
      <c r="C2412" s="5"/>
      <c r="D2412" s="64" t="s">
        <v>4737</v>
      </c>
      <c r="E2412" s="65" t="s">
        <v>5290</v>
      </c>
      <c r="F2412" s="67" t="s">
        <v>4738</v>
      </c>
      <c r="G2412" s="29">
        <v>2596</v>
      </c>
      <c r="H2412" s="13">
        <v>2302</v>
      </c>
      <c r="I2412" s="10">
        <f t="shared" si="666"/>
        <v>294</v>
      </c>
      <c r="J2412" s="87">
        <f t="shared" si="667"/>
        <v>12.771503040834057</v>
      </c>
      <c r="K2412" s="29">
        <v>1080</v>
      </c>
      <c r="L2412" s="13">
        <v>1078</v>
      </c>
      <c r="M2412" s="10">
        <f t="shared" si="668"/>
        <v>2</v>
      </c>
      <c r="N2412" s="87">
        <f t="shared" si="669"/>
        <v>0.1855287569573284</v>
      </c>
      <c r="O2412" s="29">
        <v>505</v>
      </c>
      <c r="P2412" s="13">
        <v>503</v>
      </c>
      <c r="Q2412" s="10">
        <f t="shared" si="670"/>
        <v>2</v>
      </c>
      <c r="R2412" s="87">
        <f t="shared" si="671"/>
        <v>0.39761431411530812</v>
      </c>
      <c r="S2412" s="29">
        <v>1011</v>
      </c>
      <c r="T2412" s="13">
        <v>721</v>
      </c>
      <c r="U2412" s="10">
        <f t="shared" si="672"/>
        <v>290</v>
      </c>
      <c r="V2412" s="87">
        <f t="shared" si="673"/>
        <v>40.221914008321775</v>
      </c>
      <c r="W2412" s="88" t="s">
        <v>10749</v>
      </c>
      <c r="X2412" s="89">
        <v>254</v>
      </c>
      <c r="Y2412" s="89">
        <v>254</v>
      </c>
      <c r="Z2412" s="10">
        <f t="shared" si="674"/>
        <v>0</v>
      </c>
      <c r="AA2412" s="87">
        <f t="shared" si="675"/>
        <v>0</v>
      </c>
      <c r="AB2412" s="90" t="s">
        <v>10750</v>
      </c>
      <c r="AC2412" s="89">
        <v>243</v>
      </c>
      <c r="AD2412" s="89">
        <v>70</v>
      </c>
      <c r="AE2412" s="10">
        <f t="shared" si="676"/>
        <v>173</v>
      </c>
      <c r="AF2412" s="11">
        <f t="shared" si="677"/>
        <v>247.14285714285717</v>
      </c>
      <c r="AG2412" s="91" t="s">
        <v>10751</v>
      </c>
      <c r="AH2412" s="89">
        <v>216</v>
      </c>
      <c r="AI2412" s="89">
        <v>122</v>
      </c>
      <c r="AJ2412" s="10">
        <f t="shared" si="678"/>
        <v>94</v>
      </c>
      <c r="AK2412" s="87">
        <f t="shared" si="679"/>
        <v>77.049180327868854</v>
      </c>
      <c r="AL2412" s="90" t="s">
        <v>10752</v>
      </c>
      <c r="AM2412" s="89">
        <v>204</v>
      </c>
      <c r="AN2412" s="89">
        <v>204</v>
      </c>
      <c r="AO2412" s="10">
        <f t="shared" si="680"/>
        <v>0</v>
      </c>
      <c r="AP2412" s="11">
        <f t="shared" si="681"/>
        <v>0</v>
      </c>
      <c r="AQ2412" s="91" t="s">
        <v>10753</v>
      </c>
      <c r="AR2412" s="89">
        <v>57</v>
      </c>
      <c r="AS2412" s="89">
        <v>57</v>
      </c>
      <c r="AT2412" s="10">
        <f t="shared" si="682"/>
        <v>0</v>
      </c>
      <c r="AU2412" s="87">
        <f t="shared" si="683"/>
        <v>0</v>
      </c>
      <c r="AV2412" s="17" t="s">
        <v>7408</v>
      </c>
    </row>
    <row r="2413" spans="3:48" ht="50.1" customHeight="1">
      <c r="C2413" s="5"/>
      <c r="D2413" s="64" t="s">
        <v>4739</v>
      </c>
      <c r="E2413" s="65" t="s">
        <v>5290</v>
      </c>
      <c r="F2413" s="67" t="s">
        <v>4740</v>
      </c>
      <c r="G2413" s="29">
        <v>1900</v>
      </c>
      <c r="H2413" s="13">
        <v>1871</v>
      </c>
      <c r="I2413" s="10">
        <f t="shared" si="666"/>
        <v>29</v>
      </c>
      <c r="J2413" s="87">
        <f t="shared" si="667"/>
        <v>1.549973276322822</v>
      </c>
      <c r="K2413" s="29">
        <v>844</v>
      </c>
      <c r="L2413" s="13">
        <v>830</v>
      </c>
      <c r="M2413" s="10">
        <f t="shared" si="668"/>
        <v>14</v>
      </c>
      <c r="N2413" s="87">
        <f t="shared" si="669"/>
        <v>1.6867469879518073</v>
      </c>
      <c r="O2413" s="29">
        <v>43</v>
      </c>
      <c r="P2413" s="13">
        <v>43</v>
      </c>
      <c r="Q2413" s="10">
        <f t="shared" si="670"/>
        <v>0</v>
      </c>
      <c r="R2413" s="87">
        <f t="shared" si="671"/>
        <v>0</v>
      </c>
      <c r="S2413" s="29">
        <v>1013</v>
      </c>
      <c r="T2413" s="13">
        <v>998</v>
      </c>
      <c r="U2413" s="10">
        <f t="shared" si="672"/>
        <v>15</v>
      </c>
      <c r="V2413" s="87">
        <f t="shared" si="673"/>
        <v>1.503006012024048</v>
      </c>
      <c r="W2413" s="88" t="s">
        <v>5378</v>
      </c>
      <c r="X2413" s="89">
        <v>481</v>
      </c>
      <c r="Y2413" s="89">
        <v>481</v>
      </c>
      <c r="Z2413" s="10">
        <f t="shared" si="674"/>
        <v>0</v>
      </c>
      <c r="AA2413" s="87">
        <f t="shared" si="675"/>
        <v>0</v>
      </c>
      <c r="AB2413" s="90" t="s">
        <v>5404</v>
      </c>
      <c r="AC2413" s="89">
        <v>310</v>
      </c>
      <c r="AD2413" s="89">
        <v>310</v>
      </c>
      <c r="AE2413" s="10">
        <f t="shared" si="676"/>
        <v>0</v>
      </c>
      <c r="AF2413" s="11">
        <f t="shared" si="677"/>
        <v>0</v>
      </c>
      <c r="AG2413" s="91" t="s">
        <v>5335</v>
      </c>
      <c r="AH2413" s="89">
        <v>113</v>
      </c>
      <c r="AI2413" s="89">
        <v>113</v>
      </c>
      <c r="AJ2413" s="10">
        <f t="shared" si="678"/>
        <v>0</v>
      </c>
      <c r="AK2413" s="87">
        <f t="shared" si="679"/>
        <v>0</v>
      </c>
      <c r="AL2413" s="90" t="s">
        <v>5381</v>
      </c>
      <c r="AM2413" s="89">
        <v>62</v>
      </c>
      <c r="AN2413" s="89">
        <v>62</v>
      </c>
      <c r="AO2413" s="10">
        <f t="shared" si="680"/>
        <v>0</v>
      </c>
      <c r="AP2413" s="11">
        <f t="shared" si="681"/>
        <v>0</v>
      </c>
      <c r="AQ2413" s="91" t="s">
        <v>5403</v>
      </c>
      <c r="AR2413" s="89">
        <v>37</v>
      </c>
      <c r="AS2413" s="89">
        <v>24</v>
      </c>
      <c r="AT2413" s="10">
        <f t="shared" si="682"/>
        <v>13</v>
      </c>
      <c r="AU2413" s="87">
        <f t="shared" si="683"/>
        <v>54.166666666666664</v>
      </c>
      <c r="AV2413" s="17" t="s">
        <v>10754</v>
      </c>
    </row>
    <row r="2414" spans="3:48" ht="50.1" customHeight="1">
      <c r="C2414" s="5"/>
      <c r="D2414" s="64" t="s">
        <v>4741</v>
      </c>
      <c r="E2414" s="65" t="s">
        <v>5290</v>
      </c>
      <c r="F2414" s="67" t="s">
        <v>4742</v>
      </c>
      <c r="G2414" s="29">
        <v>3132</v>
      </c>
      <c r="H2414" s="13">
        <v>3119</v>
      </c>
      <c r="I2414" s="10">
        <f t="shared" si="666"/>
        <v>13</v>
      </c>
      <c r="J2414" s="87">
        <f t="shared" si="667"/>
        <v>0.41680025649246555</v>
      </c>
      <c r="K2414" s="29">
        <v>928</v>
      </c>
      <c r="L2414" s="13">
        <v>823</v>
      </c>
      <c r="M2414" s="10">
        <f t="shared" si="668"/>
        <v>105</v>
      </c>
      <c r="N2414" s="87">
        <f t="shared" si="669"/>
        <v>12.75820170109356</v>
      </c>
      <c r="O2414" s="29">
        <v>365</v>
      </c>
      <c r="P2414" s="13">
        <v>523</v>
      </c>
      <c r="Q2414" s="10">
        <f t="shared" si="670"/>
        <v>-158</v>
      </c>
      <c r="R2414" s="87">
        <f t="shared" si="671"/>
        <v>-30.210325047801145</v>
      </c>
      <c r="S2414" s="29">
        <v>1839</v>
      </c>
      <c r="T2414" s="13">
        <v>1772</v>
      </c>
      <c r="U2414" s="10">
        <f t="shared" si="672"/>
        <v>67</v>
      </c>
      <c r="V2414" s="87">
        <f t="shared" si="673"/>
        <v>3.7810383747178329</v>
      </c>
      <c r="W2414" s="88" t="s">
        <v>7409</v>
      </c>
      <c r="X2414" s="89">
        <v>965</v>
      </c>
      <c r="Y2414" s="89">
        <v>985</v>
      </c>
      <c r="Z2414" s="10">
        <f t="shared" si="674"/>
        <v>-20</v>
      </c>
      <c r="AA2414" s="87">
        <f t="shared" si="675"/>
        <v>-2.030456852791878</v>
      </c>
      <c r="AB2414" s="90" t="s">
        <v>7410</v>
      </c>
      <c r="AC2414" s="89">
        <v>305</v>
      </c>
      <c r="AD2414" s="89">
        <v>275</v>
      </c>
      <c r="AE2414" s="10">
        <f t="shared" si="676"/>
        <v>30</v>
      </c>
      <c r="AF2414" s="11">
        <f t="shared" si="677"/>
        <v>10.909090909090908</v>
      </c>
      <c r="AG2414" s="91" t="s">
        <v>7411</v>
      </c>
      <c r="AH2414" s="89">
        <v>183</v>
      </c>
      <c r="AI2414" s="89">
        <v>218</v>
      </c>
      <c r="AJ2414" s="10">
        <f t="shared" si="678"/>
        <v>-35</v>
      </c>
      <c r="AK2414" s="87">
        <f t="shared" si="679"/>
        <v>-16.055045871559635</v>
      </c>
      <c r="AL2414" s="90" t="s">
        <v>5403</v>
      </c>
      <c r="AM2414" s="89">
        <v>95</v>
      </c>
      <c r="AN2414" s="89">
        <v>37</v>
      </c>
      <c r="AO2414" s="10">
        <f t="shared" si="680"/>
        <v>58</v>
      </c>
      <c r="AP2414" s="11">
        <f t="shared" si="681"/>
        <v>156.75675675675674</v>
      </c>
      <c r="AQ2414" s="91" t="s">
        <v>5404</v>
      </c>
      <c r="AR2414" s="89">
        <v>91</v>
      </c>
      <c r="AS2414" s="89">
        <v>91</v>
      </c>
      <c r="AT2414" s="10">
        <f t="shared" si="682"/>
        <v>0</v>
      </c>
      <c r="AU2414" s="87">
        <f t="shared" si="683"/>
        <v>0</v>
      </c>
      <c r="AV2414" s="17" t="s">
        <v>10755</v>
      </c>
    </row>
    <row r="2415" spans="3:48" ht="50.1" customHeight="1">
      <c r="C2415" s="5"/>
      <c r="D2415" s="64" t="s">
        <v>4743</v>
      </c>
      <c r="E2415" s="65" t="s">
        <v>5290</v>
      </c>
      <c r="F2415" s="67" t="s">
        <v>4744</v>
      </c>
      <c r="G2415" s="29">
        <v>1762</v>
      </c>
      <c r="H2415" s="13">
        <v>1569</v>
      </c>
      <c r="I2415" s="10">
        <f t="shared" si="666"/>
        <v>193</v>
      </c>
      <c r="J2415" s="87">
        <f t="shared" si="667"/>
        <v>12.300828553218611</v>
      </c>
      <c r="K2415" s="29">
        <v>1310</v>
      </c>
      <c r="L2415" s="13">
        <v>1177</v>
      </c>
      <c r="M2415" s="10">
        <f t="shared" si="668"/>
        <v>133</v>
      </c>
      <c r="N2415" s="87">
        <f t="shared" si="669"/>
        <v>11.299915038232795</v>
      </c>
      <c r="O2415" s="29">
        <v>52</v>
      </c>
      <c r="P2415" s="13">
        <v>52</v>
      </c>
      <c r="Q2415" s="10">
        <f t="shared" si="670"/>
        <v>0</v>
      </c>
      <c r="R2415" s="87">
        <f t="shared" si="671"/>
        <v>0</v>
      </c>
      <c r="S2415" s="29">
        <v>400</v>
      </c>
      <c r="T2415" s="13">
        <v>340</v>
      </c>
      <c r="U2415" s="10">
        <f t="shared" si="672"/>
        <v>60</v>
      </c>
      <c r="V2415" s="87">
        <f t="shared" si="673"/>
        <v>17.647058823529413</v>
      </c>
      <c r="W2415" s="88" t="s">
        <v>5346</v>
      </c>
      <c r="X2415" s="89">
        <v>174</v>
      </c>
      <c r="Y2415" s="89">
        <v>174</v>
      </c>
      <c r="Z2415" s="10">
        <f t="shared" si="674"/>
        <v>0</v>
      </c>
      <c r="AA2415" s="87">
        <f t="shared" si="675"/>
        <v>0</v>
      </c>
      <c r="AB2415" s="90" t="s">
        <v>5389</v>
      </c>
      <c r="AC2415" s="89">
        <v>121</v>
      </c>
      <c r="AD2415" s="89">
        <v>66</v>
      </c>
      <c r="AE2415" s="10">
        <f t="shared" si="676"/>
        <v>55</v>
      </c>
      <c r="AF2415" s="11">
        <f t="shared" si="677"/>
        <v>83.333333333333343</v>
      </c>
      <c r="AG2415" s="91" t="s">
        <v>5350</v>
      </c>
      <c r="AH2415" s="89">
        <v>51</v>
      </c>
      <c r="AI2415" s="89">
        <v>51</v>
      </c>
      <c r="AJ2415" s="10">
        <f t="shared" si="678"/>
        <v>0</v>
      </c>
      <c r="AK2415" s="87">
        <f t="shared" si="679"/>
        <v>0</v>
      </c>
      <c r="AL2415" s="90" t="s">
        <v>6129</v>
      </c>
      <c r="AM2415" s="89">
        <v>44</v>
      </c>
      <c r="AN2415" s="89">
        <v>44</v>
      </c>
      <c r="AO2415" s="10">
        <f t="shared" si="680"/>
        <v>0</v>
      </c>
      <c r="AP2415" s="11">
        <f t="shared" si="681"/>
        <v>0</v>
      </c>
      <c r="AQ2415" s="91" t="s">
        <v>5438</v>
      </c>
      <c r="AR2415" s="89">
        <v>10</v>
      </c>
      <c r="AS2415" s="89">
        <v>4</v>
      </c>
      <c r="AT2415" s="10">
        <f t="shared" si="682"/>
        <v>6</v>
      </c>
      <c r="AU2415" s="87">
        <f t="shared" si="683"/>
        <v>150</v>
      </c>
      <c r="AV2415" s="17" t="s">
        <v>10756</v>
      </c>
    </row>
    <row r="2416" spans="3:48" ht="50.1" customHeight="1">
      <c r="C2416" s="5"/>
      <c r="D2416" s="64" t="s">
        <v>4745</v>
      </c>
      <c r="E2416" s="65" t="s">
        <v>5290</v>
      </c>
      <c r="F2416" s="67" t="s">
        <v>4746</v>
      </c>
      <c r="G2416" s="29">
        <v>2430</v>
      </c>
      <c r="H2416" s="13">
        <v>2442</v>
      </c>
      <c r="I2416" s="10">
        <f t="shared" si="666"/>
        <v>-12</v>
      </c>
      <c r="J2416" s="87">
        <f t="shared" si="667"/>
        <v>-0.49140049140049141</v>
      </c>
      <c r="K2416" s="29">
        <v>554</v>
      </c>
      <c r="L2416" s="13">
        <v>595</v>
      </c>
      <c r="M2416" s="10">
        <f t="shared" si="668"/>
        <v>-41</v>
      </c>
      <c r="N2416" s="87">
        <f t="shared" si="669"/>
        <v>-6.8907563025210088</v>
      </c>
      <c r="O2416" s="29">
        <v>341</v>
      </c>
      <c r="P2416" s="13">
        <v>319</v>
      </c>
      <c r="Q2416" s="10">
        <f t="shared" si="670"/>
        <v>22</v>
      </c>
      <c r="R2416" s="87">
        <f t="shared" si="671"/>
        <v>6.8965517241379306</v>
      </c>
      <c r="S2416" s="29">
        <v>1535</v>
      </c>
      <c r="T2416" s="13">
        <v>1528</v>
      </c>
      <c r="U2416" s="10">
        <f t="shared" si="672"/>
        <v>7</v>
      </c>
      <c r="V2416" s="87">
        <f t="shared" si="673"/>
        <v>0.45811518324607325</v>
      </c>
      <c r="W2416" s="88" t="s">
        <v>5339</v>
      </c>
      <c r="X2416" s="89">
        <v>750</v>
      </c>
      <c r="Y2416" s="89">
        <v>813</v>
      </c>
      <c r="Z2416" s="10">
        <f t="shared" si="674"/>
        <v>-63</v>
      </c>
      <c r="AA2416" s="87">
        <f t="shared" si="675"/>
        <v>-7.7490774907749085</v>
      </c>
      <c r="AB2416" s="90" t="s">
        <v>10757</v>
      </c>
      <c r="AC2416" s="89">
        <v>316</v>
      </c>
      <c r="AD2416" s="89">
        <v>316</v>
      </c>
      <c r="AE2416" s="10">
        <f t="shared" si="676"/>
        <v>0</v>
      </c>
      <c r="AF2416" s="11">
        <f t="shared" si="677"/>
        <v>0</v>
      </c>
      <c r="AG2416" s="91" t="s">
        <v>5488</v>
      </c>
      <c r="AH2416" s="89">
        <v>185</v>
      </c>
      <c r="AI2416" s="89">
        <v>146</v>
      </c>
      <c r="AJ2416" s="10">
        <f t="shared" si="678"/>
        <v>39</v>
      </c>
      <c r="AK2416" s="87">
        <f t="shared" si="679"/>
        <v>26.712328767123289</v>
      </c>
      <c r="AL2416" s="90" t="s">
        <v>5382</v>
      </c>
      <c r="AM2416" s="89">
        <v>102</v>
      </c>
      <c r="AN2416" s="89">
        <v>102</v>
      </c>
      <c r="AO2416" s="10">
        <f t="shared" si="680"/>
        <v>0</v>
      </c>
      <c r="AP2416" s="11">
        <f t="shared" si="681"/>
        <v>0</v>
      </c>
      <c r="AQ2416" s="91" t="s">
        <v>5381</v>
      </c>
      <c r="AR2416" s="89">
        <v>54</v>
      </c>
      <c r="AS2416" s="89">
        <v>54</v>
      </c>
      <c r="AT2416" s="10">
        <f t="shared" si="682"/>
        <v>0</v>
      </c>
      <c r="AU2416" s="87">
        <f t="shared" si="683"/>
        <v>0</v>
      </c>
      <c r="AV2416" s="19" t="s">
        <v>10758</v>
      </c>
    </row>
    <row r="2417" spans="3:48" ht="50.1" customHeight="1">
      <c r="C2417" s="5"/>
      <c r="D2417" s="64" t="s">
        <v>4747</v>
      </c>
      <c r="E2417" s="65" t="s">
        <v>5290</v>
      </c>
      <c r="F2417" s="67" t="s">
        <v>4748</v>
      </c>
      <c r="G2417" s="29">
        <v>2114</v>
      </c>
      <c r="H2417" s="13">
        <v>2062</v>
      </c>
      <c r="I2417" s="10">
        <f t="shared" si="666"/>
        <v>52</v>
      </c>
      <c r="J2417" s="87">
        <f t="shared" si="667"/>
        <v>2.5218234723569348</v>
      </c>
      <c r="K2417" s="29">
        <v>778</v>
      </c>
      <c r="L2417" s="13">
        <v>816</v>
      </c>
      <c r="M2417" s="10">
        <f t="shared" si="668"/>
        <v>-38</v>
      </c>
      <c r="N2417" s="87">
        <f t="shared" si="669"/>
        <v>-4.6568627450980395</v>
      </c>
      <c r="O2417" s="29">
        <v>283</v>
      </c>
      <c r="P2417" s="13">
        <v>268</v>
      </c>
      <c r="Q2417" s="10">
        <f t="shared" si="670"/>
        <v>15</v>
      </c>
      <c r="R2417" s="87">
        <f t="shared" si="671"/>
        <v>5.5970149253731343</v>
      </c>
      <c r="S2417" s="29">
        <v>1054</v>
      </c>
      <c r="T2417" s="13">
        <v>978</v>
      </c>
      <c r="U2417" s="10">
        <f t="shared" si="672"/>
        <v>76</v>
      </c>
      <c r="V2417" s="87">
        <f t="shared" si="673"/>
        <v>7.7709611451942742</v>
      </c>
      <c r="W2417" s="88" t="s">
        <v>8235</v>
      </c>
      <c r="X2417" s="89">
        <v>347</v>
      </c>
      <c r="Y2417" s="89">
        <v>356</v>
      </c>
      <c r="Z2417" s="10">
        <f t="shared" si="674"/>
        <v>-9</v>
      </c>
      <c r="AA2417" s="87">
        <f t="shared" si="675"/>
        <v>-2.5280898876404492</v>
      </c>
      <c r="AB2417" s="90" t="s">
        <v>5382</v>
      </c>
      <c r="AC2417" s="89">
        <v>209</v>
      </c>
      <c r="AD2417" s="89">
        <v>210</v>
      </c>
      <c r="AE2417" s="10">
        <f t="shared" si="676"/>
        <v>-1</v>
      </c>
      <c r="AF2417" s="11">
        <f t="shared" si="677"/>
        <v>-0.47619047619047622</v>
      </c>
      <c r="AG2417" s="91" t="s">
        <v>10759</v>
      </c>
      <c r="AH2417" s="89">
        <v>165</v>
      </c>
      <c r="AI2417" s="89">
        <v>165</v>
      </c>
      <c r="AJ2417" s="10">
        <f t="shared" si="678"/>
        <v>0</v>
      </c>
      <c r="AK2417" s="87">
        <f t="shared" si="679"/>
        <v>0</v>
      </c>
      <c r="AL2417" s="90" t="s">
        <v>10760</v>
      </c>
      <c r="AM2417" s="89">
        <v>125</v>
      </c>
      <c r="AN2417" s="89">
        <v>49</v>
      </c>
      <c r="AO2417" s="10">
        <f t="shared" si="680"/>
        <v>76</v>
      </c>
      <c r="AP2417" s="11">
        <f t="shared" si="681"/>
        <v>155.10204081632654</v>
      </c>
      <c r="AQ2417" s="91" t="s">
        <v>10761</v>
      </c>
      <c r="AR2417" s="89">
        <v>70</v>
      </c>
      <c r="AS2417" s="89">
        <v>70</v>
      </c>
      <c r="AT2417" s="10">
        <f t="shared" si="682"/>
        <v>0</v>
      </c>
      <c r="AU2417" s="87">
        <f t="shared" si="683"/>
        <v>0</v>
      </c>
      <c r="AV2417" s="19" t="s">
        <v>10762</v>
      </c>
    </row>
    <row r="2418" spans="3:48" ht="50.1" customHeight="1">
      <c r="C2418" s="5"/>
      <c r="D2418" s="64" t="s">
        <v>4749</v>
      </c>
      <c r="E2418" s="65" t="s">
        <v>5290</v>
      </c>
      <c r="F2418" s="67" t="s">
        <v>4750</v>
      </c>
      <c r="G2418" s="29">
        <v>2617</v>
      </c>
      <c r="H2418" s="13">
        <v>1560</v>
      </c>
      <c r="I2418" s="10">
        <f t="shared" si="666"/>
        <v>1057</v>
      </c>
      <c r="J2418" s="87">
        <f t="shared" si="667"/>
        <v>67.756410256410263</v>
      </c>
      <c r="K2418" s="29">
        <v>1116</v>
      </c>
      <c r="L2418" s="13">
        <v>1115</v>
      </c>
      <c r="M2418" s="10">
        <f t="shared" si="668"/>
        <v>1</v>
      </c>
      <c r="N2418" s="87">
        <f t="shared" si="669"/>
        <v>8.9686098654708515E-2</v>
      </c>
      <c r="O2418" s="29">
        <v>356</v>
      </c>
      <c r="P2418" s="13">
        <v>6</v>
      </c>
      <c r="Q2418" s="10">
        <f t="shared" si="670"/>
        <v>350</v>
      </c>
      <c r="R2418" s="87">
        <f t="shared" si="671"/>
        <v>5833.3333333333339</v>
      </c>
      <c r="S2418" s="29">
        <v>1146</v>
      </c>
      <c r="T2418" s="13">
        <v>439</v>
      </c>
      <c r="U2418" s="10">
        <f t="shared" si="672"/>
        <v>707</v>
      </c>
      <c r="V2418" s="87">
        <f t="shared" si="673"/>
        <v>161.04783599088839</v>
      </c>
      <c r="W2418" s="88" t="s">
        <v>8235</v>
      </c>
      <c r="X2418" s="89">
        <v>471</v>
      </c>
      <c r="Y2418" s="89">
        <v>156</v>
      </c>
      <c r="Z2418" s="10">
        <f t="shared" si="674"/>
        <v>315</v>
      </c>
      <c r="AA2418" s="87">
        <f t="shared" si="675"/>
        <v>201.92307692307691</v>
      </c>
      <c r="AB2418" s="90" t="s">
        <v>7393</v>
      </c>
      <c r="AC2418" s="89">
        <v>315</v>
      </c>
      <c r="AD2418" s="89" t="s">
        <v>5344</v>
      </c>
      <c r="AE2418" s="10" t="str">
        <f t="shared" si="676"/>
        <v>-</v>
      </c>
      <c r="AF2418" s="11" t="str">
        <f t="shared" si="677"/>
        <v>-</v>
      </c>
      <c r="AG2418" s="91" t="s">
        <v>5403</v>
      </c>
      <c r="AH2418" s="89">
        <v>153</v>
      </c>
      <c r="AI2418" s="89">
        <v>53</v>
      </c>
      <c r="AJ2418" s="10">
        <f t="shared" si="678"/>
        <v>100</v>
      </c>
      <c r="AK2418" s="87">
        <f t="shared" si="679"/>
        <v>188.67924528301887</v>
      </c>
      <c r="AL2418" s="90" t="s">
        <v>10763</v>
      </c>
      <c r="AM2418" s="89">
        <v>87</v>
      </c>
      <c r="AN2418" s="89">
        <v>146</v>
      </c>
      <c r="AO2418" s="10">
        <f t="shared" si="680"/>
        <v>-59</v>
      </c>
      <c r="AP2418" s="11">
        <f t="shared" si="681"/>
        <v>-40.410958904109592</v>
      </c>
      <c r="AQ2418" s="91" t="s">
        <v>10764</v>
      </c>
      <c r="AR2418" s="89">
        <v>51</v>
      </c>
      <c r="AS2418" s="89">
        <v>51</v>
      </c>
      <c r="AT2418" s="10">
        <f t="shared" si="682"/>
        <v>0</v>
      </c>
      <c r="AU2418" s="87">
        <f t="shared" si="683"/>
        <v>0</v>
      </c>
      <c r="AV2418" s="19" t="s">
        <v>7412</v>
      </c>
    </row>
    <row r="2419" spans="3:48" ht="50.1" customHeight="1">
      <c r="C2419" s="5"/>
      <c r="D2419" s="64" t="s">
        <v>4751</v>
      </c>
      <c r="E2419" s="65" t="s">
        <v>5290</v>
      </c>
      <c r="F2419" s="67" t="s">
        <v>4752</v>
      </c>
      <c r="G2419" s="29">
        <v>8901</v>
      </c>
      <c r="H2419" s="13">
        <v>8982</v>
      </c>
      <c r="I2419" s="10">
        <f t="shared" si="666"/>
        <v>-81</v>
      </c>
      <c r="J2419" s="87">
        <f t="shared" si="667"/>
        <v>-0.90180360721442887</v>
      </c>
      <c r="K2419" s="29">
        <v>5638</v>
      </c>
      <c r="L2419" s="13">
        <v>5637</v>
      </c>
      <c r="M2419" s="10">
        <f t="shared" si="668"/>
        <v>1</v>
      </c>
      <c r="N2419" s="87">
        <f t="shared" si="669"/>
        <v>1.7739932588256166E-2</v>
      </c>
      <c r="O2419" s="29">
        <v>0</v>
      </c>
      <c r="P2419" s="13">
        <v>0</v>
      </c>
      <c r="Q2419" s="10" t="str">
        <f t="shared" si="670"/>
        <v>-</v>
      </c>
      <c r="R2419" s="87" t="str">
        <f t="shared" si="671"/>
        <v>-</v>
      </c>
      <c r="S2419" s="29">
        <v>3264</v>
      </c>
      <c r="T2419" s="13">
        <v>3345</v>
      </c>
      <c r="U2419" s="10">
        <f t="shared" si="672"/>
        <v>-81</v>
      </c>
      <c r="V2419" s="87">
        <f t="shared" si="673"/>
        <v>-2.4215246636771304</v>
      </c>
      <c r="W2419" s="88" t="s">
        <v>5557</v>
      </c>
      <c r="X2419" s="89">
        <v>1743</v>
      </c>
      <c r="Y2419" s="89">
        <v>1928</v>
      </c>
      <c r="Z2419" s="10">
        <f t="shared" si="674"/>
        <v>-185</v>
      </c>
      <c r="AA2419" s="87">
        <f t="shared" si="675"/>
        <v>-9.5954356846473043</v>
      </c>
      <c r="AB2419" s="90" t="s">
        <v>5339</v>
      </c>
      <c r="AC2419" s="89">
        <v>834</v>
      </c>
      <c r="AD2419" s="89">
        <v>850</v>
      </c>
      <c r="AE2419" s="10">
        <f t="shared" si="676"/>
        <v>-16</v>
      </c>
      <c r="AF2419" s="11">
        <f t="shared" si="677"/>
        <v>-1.8823529411764703</v>
      </c>
      <c r="AG2419" s="91" t="s">
        <v>5368</v>
      </c>
      <c r="AH2419" s="89">
        <v>369</v>
      </c>
      <c r="AI2419" s="89">
        <v>237</v>
      </c>
      <c r="AJ2419" s="10">
        <f t="shared" si="678"/>
        <v>132</v>
      </c>
      <c r="AK2419" s="87">
        <f t="shared" si="679"/>
        <v>55.696202531645568</v>
      </c>
      <c r="AL2419" s="90" t="s">
        <v>5488</v>
      </c>
      <c r="AM2419" s="89">
        <v>220</v>
      </c>
      <c r="AN2419" s="89">
        <v>219</v>
      </c>
      <c r="AO2419" s="10">
        <f t="shared" si="680"/>
        <v>1</v>
      </c>
      <c r="AP2419" s="11">
        <f t="shared" si="681"/>
        <v>0.45662100456621002</v>
      </c>
      <c r="AQ2419" s="91" t="s">
        <v>6801</v>
      </c>
      <c r="AR2419" s="89">
        <v>74</v>
      </c>
      <c r="AS2419" s="89">
        <v>99</v>
      </c>
      <c r="AT2419" s="10">
        <f t="shared" si="682"/>
        <v>-25</v>
      </c>
      <c r="AU2419" s="87">
        <f t="shared" si="683"/>
        <v>-25.252525252525253</v>
      </c>
      <c r="AV2419" s="21" t="s">
        <v>10765</v>
      </c>
    </row>
    <row r="2420" spans="3:48" ht="50.1" customHeight="1">
      <c r="C2420" s="5"/>
      <c r="D2420" s="64" t="s">
        <v>4753</v>
      </c>
      <c r="E2420" s="65" t="s">
        <v>5290</v>
      </c>
      <c r="F2420" s="67" t="s">
        <v>4754</v>
      </c>
      <c r="G2420" s="29">
        <v>1194</v>
      </c>
      <c r="H2420" s="13">
        <v>926</v>
      </c>
      <c r="I2420" s="10">
        <f t="shared" si="666"/>
        <v>268</v>
      </c>
      <c r="J2420" s="87">
        <f t="shared" si="667"/>
        <v>28.941684665226781</v>
      </c>
      <c r="K2420" s="29">
        <v>869</v>
      </c>
      <c r="L2420" s="13">
        <v>675</v>
      </c>
      <c r="M2420" s="10">
        <f t="shared" si="668"/>
        <v>194</v>
      </c>
      <c r="N2420" s="87">
        <f t="shared" si="669"/>
        <v>28.74074074074074</v>
      </c>
      <c r="O2420" s="29">
        <v>144</v>
      </c>
      <c r="P2420" s="13">
        <v>143</v>
      </c>
      <c r="Q2420" s="10">
        <f t="shared" si="670"/>
        <v>1</v>
      </c>
      <c r="R2420" s="87">
        <f t="shared" si="671"/>
        <v>0.69930069930069927</v>
      </c>
      <c r="S2420" s="29">
        <v>181</v>
      </c>
      <c r="T2420" s="13">
        <v>108</v>
      </c>
      <c r="U2420" s="10">
        <f t="shared" si="672"/>
        <v>73</v>
      </c>
      <c r="V2420" s="87">
        <f t="shared" si="673"/>
        <v>67.592592592592595</v>
      </c>
      <c r="W2420" s="88" t="s">
        <v>10766</v>
      </c>
      <c r="X2420" s="89">
        <v>55</v>
      </c>
      <c r="Y2420" s="89">
        <v>15</v>
      </c>
      <c r="Z2420" s="10">
        <f t="shared" si="674"/>
        <v>40</v>
      </c>
      <c r="AA2420" s="87">
        <f t="shared" si="675"/>
        <v>266.66666666666663</v>
      </c>
      <c r="AB2420" s="90" t="s">
        <v>7236</v>
      </c>
      <c r="AC2420" s="89">
        <v>27</v>
      </c>
      <c r="AD2420" s="89">
        <v>12</v>
      </c>
      <c r="AE2420" s="10">
        <f t="shared" si="676"/>
        <v>15</v>
      </c>
      <c r="AF2420" s="11">
        <f t="shared" si="677"/>
        <v>125</v>
      </c>
      <c r="AG2420" s="91" t="s">
        <v>7631</v>
      </c>
      <c r="AH2420" s="89">
        <v>19</v>
      </c>
      <c r="AI2420" s="89">
        <v>18</v>
      </c>
      <c r="AJ2420" s="10">
        <f t="shared" si="678"/>
        <v>1</v>
      </c>
      <c r="AK2420" s="87">
        <f t="shared" si="679"/>
        <v>5.5555555555555554</v>
      </c>
      <c r="AL2420" s="90" t="s">
        <v>10767</v>
      </c>
      <c r="AM2420" s="89">
        <v>17</v>
      </c>
      <c r="AN2420" s="89">
        <v>17</v>
      </c>
      <c r="AO2420" s="10">
        <f t="shared" si="680"/>
        <v>0</v>
      </c>
      <c r="AP2420" s="11">
        <f t="shared" si="681"/>
        <v>0</v>
      </c>
      <c r="AQ2420" s="91" t="s">
        <v>10768</v>
      </c>
      <c r="AR2420" s="89">
        <v>13</v>
      </c>
      <c r="AS2420" s="89" t="s">
        <v>5344</v>
      </c>
      <c r="AT2420" s="10" t="str">
        <f t="shared" si="682"/>
        <v>-</v>
      </c>
      <c r="AU2420" s="87" t="str">
        <f t="shared" si="683"/>
        <v>-</v>
      </c>
      <c r="AV2420" s="19" t="s">
        <v>10769</v>
      </c>
    </row>
    <row r="2421" spans="3:48" ht="50.1" customHeight="1">
      <c r="C2421" s="5"/>
      <c r="D2421" s="64" t="s">
        <v>4755</v>
      </c>
      <c r="E2421" s="65" t="s">
        <v>5290</v>
      </c>
      <c r="F2421" s="67" t="s">
        <v>4756</v>
      </c>
      <c r="G2421" s="29">
        <v>34840</v>
      </c>
      <c r="H2421" s="13">
        <v>33067</v>
      </c>
      <c r="I2421" s="10">
        <f t="shared" si="666"/>
        <v>1773</v>
      </c>
      <c r="J2421" s="87">
        <f t="shared" si="667"/>
        <v>5.3618411104726764</v>
      </c>
      <c r="K2421" s="29">
        <v>0</v>
      </c>
      <c r="L2421" s="13">
        <v>0</v>
      </c>
      <c r="M2421" s="10" t="str">
        <f t="shared" si="668"/>
        <v>-</v>
      </c>
      <c r="N2421" s="87" t="str">
        <f t="shared" si="669"/>
        <v>-</v>
      </c>
      <c r="O2421" s="29">
        <v>0</v>
      </c>
      <c r="P2421" s="13">
        <v>0</v>
      </c>
      <c r="Q2421" s="10" t="str">
        <f t="shared" si="670"/>
        <v>-</v>
      </c>
      <c r="R2421" s="87" t="str">
        <f t="shared" si="671"/>
        <v>-</v>
      </c>
      <c r="S2421" s="29">
        <v>34840</v>
      </c>
      <c r="T2421" s="13">
        <v>33067</v>
      </c>
      <c r="U2421" s="10">
        <f t="shared" si="672"/>
        <v>1773</v>
      </c>
      <c r="V2421" s="87">
        <f t="shared" si="673"/>
        <v>5.3618411104726764</v>
      </c>
      <c r="W2421" s="88" t="s">
        <v>5431</v>
      </c>
      <c r="X2421" s="89">
        <v>34096</v>
      </c>
      <c r="Y2421" s="89">
        <v>32391</v>
      </c>
      <c r="Z2421" s="10">
        <f t="shared" si="674"/>
        <v>1705</v>
      </c>
      <c r="AA2421" s="87">
        <f t="shared" si="675"/>
        <v>5.2638078478589732</v>
      </c>
      <c r="AB2421" s="90" t="s">
        <v>6391</v>
      </c>
      <c r="AC2421" s="89">
        <v>252</v>
      </c>
      <c r="AD2421" s="89">
        <v>250</v>
      </c>
      <c r="AE2421" s="10">
        <f t="shared" si="676"/>
        <v>2</v>
      </c>
      <c r="AF2421" s="11">
        <f t="shared" si="677"/>
        <v>0.8</v>
      </c>
      <c r="AG2421" s="91" t="s">
        <v>5762</v>
      </c>
      <c r="AH2421" s="89">
        <v>237</v>
      </c>
      <c r="AI2421" s="89">
        <v>236</v>
      </c>
      <c r="AJ2421" s="10">
        <f t="shared" si="678"/>
        <v>1</v>
      </c>
      <c r="AK2421" s="87">
        <f t="shared" si="679"/>
        <v>0.42372881355932202</v>
      </c>
      <c r="AL2421" s="90" t="s">
        <v>10770</v>
      </c>
      <c r="AM2421" s="89">
        <v>157</v>
      </c>
      <c r="AN2421" s="89">
        <v>103</v>
      </c>
      <c r="AO2421" s="10">
        <f t="shared" si="680"/>
        <v>54</v>
      </c>
      <c r="AP2421" s="11">
        <f t="shared" si="681"/>
        <v>52.427184466019419</v>
      </c>
      <c r="AQ2421" s="91" t="s">
        <v>6641</v>
      </c>
      <c r="AR2421" s="89">
        <v>98</v>
      </c>
      <c r="AS2421" s="89">
        <v>88</v>
      </c>
      <c r="AT2421" s="10">
        <f t="shared" si="682"/>
        <v>10</v>
      </c>
      <c r="AU2421" s="87">
        <f t="shared" si="683"/>
        <v>11.363636363636363</v>
      </c>
      <c r="AV2421" s="15"/>
    </row>
    <row r="2422" spans="3:48" ht="50.1" customHeight="1">
      <c r="C2422" s="5"/>
      <c r="D2422" s="64" t="s">
        <v>4757</v>
      </c>
      <c r="E2422" s="65" t="s">
        <v>5290</v>
      </c>
      <c r="F2422" s="67" t="s">
        <v>4758</v>
      </c>
      <c r="G2422" s="29">
        <v>145</v>
      </c>
      <c r="H2422" s="13">
        <v>117</v>
      </c>
      <c r="I2422" s="10">
        <f t="shared" si="666"/>
        <v>28</v>
      </c>
      <c r="J2422" s="87">
        <f t="shared" si="667"/>
        <v>23.931623931623932</v>
      </c>
      <c r="K2422" s="29">
        <v>145</v>
      </c>
      <c r="L2422" s="13">
        <v>117</v>
      </c>
      <c r="M2422" s="10">
        <f t="shared" si="668"/>
        <v>28</v>
      </c>
      <c r="N2422" s="87">
        <f t="shared" si="669"/>
        <v>23.931623931623932</v>
      </c>
      <c r="O2422" s="29">
        <v>0</v>
      </c>
      <c r="P2422" s="13">
        <v>0</v>
      </c>
      <c r="Q2422" s="10" t="str">
        <f t="shared" si="670"/>
        <v>-</v>
      </c>
      <c r="R2422" s="87" t="str">
        <f t="shared" si="671"/>
        <v>-</v>
      </c>
      <c r="S2422" s="29">
        <v>0</v>
      </c>
      <c r="T2422" s="13">
        <v>0</v>
      </c>
      <c r="U2422" s="10" t="str">
        <f t="shared" si="672"/>
        <v>-</v>
      </c>
      <c r="V2422" s="87" t="str">
        <f t="shared" si="673"/>
        <v>-</v>
      </c>
      <c r="W2422" s="88" t="s">
        <v>11071</v>
      </c>
      <c r="X2422" s="89" t="s">
        <v>11071</v>
      </c>
      <c r="Y2422" s="89" t="s">
        <v>5344</v>
      </c>
      <c r="Z2422" s="10" t="str">
        <f t="shared" si="674"/>
        <v>-</v>
      </c>
      <c r="AA2422" s="87" t="str">
        <f t="shared" si="675"/>
        <v>-</v>
      </c>
      <c r="AB2422" s="90" t="s">
        <v>11071</v>
      </c>
      <c r="AC2422" s="89" t="s">
        <v>11071</v>
      </c>
      <c r="AD2422" s="89" t="s">
        <v>5344</v>
      </c>
      <c r="AE2422" s="10" t="str">
        <f t="shared" si="676"/>
        <v>-</v>
      </c>
      <c r="AF2422" s="11" t="str">
        <f t="shared" si="677"/>
        <v>-</v>
      </c>
      <c r="AG2422" s="91" t="s">
        <v>11071</v>
      </c>
      <c r="AH2422" s="89" t="s">
        <v>11071</v>
      </c>
      <c r="AI2422" s="89" t="s">
        <v>5344</v>
      </c>
      <c r="AJ2422" s="10" t="str">
        <f t="shared" si="678"/>
        <v>-</v>
      </c>
      <c r="AK2422" s="87" t="str">
        <f t="shared" si="679"/>
        <v>-</v>
      </c>
      <c r="AL2422" s="90" t="s">
        <v>11071</v>
      </c>
      <c r="AM2422" s="89" t="s">
        <v>11071</v>
      </c>
      <c r="AN2422" s="89" t="s">
        <v>5344</v>
      </c>
      <c r="AO2422" s="10" t="str">
        <f t="shared" si="680"/>
        <v>-</v>
      </c>
      <c r="AP2422" s="11" t="str">
        <f t="shared" si="681"/>
        <v>-</v>
      </c>
      <c r="AQ2422" s="91" t="s">
        <v>11071</v>
      </c>
      <c r="AR2422" s="89" t="s">
        <v>5344</v>
      </c>
      <c r="AS2422" s="89" t="s">
        <v>5344</v>
      </c>
      <c r="AT2422" s="10" t="str">
        <f t="shared" si="682"/>
        <v>-</v>
      </c>
      <c r="AU2422" s="87" t="str">
        <f t="shared" si="683"/>
        <v>-</v>
      </c>
      <c r="AV2422" s="15"/>
    </row>
    <row r="2423" spans="3:48" ht="50.1" customHeight="1">
      <c r="C2423" s="5"/>
      <c r="D2423" s="64" t="s">
        <v>4759</v>
      </c>
      <c r="E2423" s="65" t="s">
        <v>5290</v>
      </c>
      <c r="F2423" s="67" t="s">
        <v>4760</v>
      </c>
      <c r="G2423" s="29">
        <v>179</v>
      </c>
      <c r="H2423" s="13">
        <v>420</v>
      </c>
      <c r="I2423" s="10">
        <f t="shared" si="666"/>
        <v>-241</v>
      </c>
      <c r="J2423" s="87">
        <f t="shared" si="667"/>
        <v>-57.38095238095238</v>
      </c>
      <c r="K2423" s="29">
        <v>179</v>
      </c>
      <c r="L2423" s="13">
        <v>420</v>
      </c>
      <c r="M2423" s="10">
        <f t="shared" si="668"/>
        <v>-241</v>
      </c>
      <c r="N2423" s="87">
        <f t="shared" si="669"/>
        <v>-57.38095238095238</v>
      </c>
      <c r="O2423" s="29">
        <v>0</v>
      </c>
      <c r="P2423" s="13">
        <v>0</v>
      </c>
      <c r="Q2423" s="10" t="str">
        <f t="shared" si="670"/>
        <v>-</v>
      </c>
      <c r="R2423" s="87" t="str">
        <f t="shared" si="671"/>
        <v>-</v>
      </c>
      <c r="S2423" s="29">
        <v>0</v>
      </c>
      <c r="T2423" s="13">
        <v>0</v>
      </c>
      <c r="U2423" s="10" t="str">
        <f t="shared" si="672"/>
        <v>-</v>
      </c>
      <c r="V2423" s="87" t="str">
        <f t="shared" si="673"/>
        <v>-</v>
      </c>
      <c r="W2423" s="88" t="s">
        <v>11071</v>
      </c>
      <c r="X2423" s="89" t="s">
        <v>11071</v>
      </c>
      <c r="Y2423" s="89" t="s">
        <v>5344</v>
      </c>
      <c r="Z2423" s="10" t="str">
        <f t="shared" si="674"/>
        <v>-</v>
      </c>
      <c r="AA2423" s="87" t="str">
        <f t="shared" si="675"/>
        <v>-</v>
      </c>
      <c r="AB2423" s="90" t="s">
        <v>11071</v>
      </c>
      <c r="AC2423" s="89" t="s">
        <v>11071</v>
      </c>
      <c r="AD2423" s="89" t="s">
        <v>5344</v>
      </c>
      <c r="AE2423" s="10" t="str">
        <f t="shared" si="676"/>
        <v>-</v>
      </c>
      <c r="AF2423" s="11" t="str">
        <f t="shared" si="677"/>
        <v>-</v>
      </c>
      <c r="AG2423" s="91" t="s">
        <v>11071</v>
      </c>
      <c r="AH2423" s="89" t="s">
        <v>11071</v>
      </c>
      <c r="AI2423" s="89" t="s">
        <v>5344</v>
      </c>
      <c r="AJ2423" s="10" t="str">
        <f t="shared" si="678"/>
        <v>-</v>
      </c>
      <c r="AK2423" s="87" t="str">
        <f t="shared" si="679"/>
        <v>-</v>
      </c>
      <c r="AL2423" s="90" t="s">
        <v>11071</v>
      </c>
      <c r="AM2423" s="89" t="s">
        <v>11071</v>
      </c>
      <c r="AN2423" s="89" t="s">
        <v>5344</v>
      </c>
      <c r="AO2423" s="10" t="str">
        <f t="shared" si="680"/>
        <v>-</v>
      </c>
      <c r="AP2423" s="11" t="str">
        <f t="shared" si="681"/>
        <v>-</v>
      </c>
      <c r="AQ2423" s="91" t="s">
        <v>11071</v>
      </c>
      <c r="AR2423" s="89" t="s">
        <v>5344</v>
      </c>
      <c r="AS2423" s="89" t="s">
        <v>5344</v>
      </c>
      <c r="AT2423" s="10" t="str">
        <f t="shared" si="682"/>
        <v>-</v>
      </c>
      <c r="AU2423" s="87" t="str">
        <f t="shared" si="683"/>
        <v>-</v>
      </c>
      <c r="AV2423" s="15"/>
    </row>
    <row r="2424" spans="3:48" ht="50.1" customHeight="1">
      <c r="C2424" s="5"/>
      <c r="D2424" s="64" t="s">
        <v>4761</v>
      </c>
      <c r="E2424" s="65" t="s">
        <v>5290</v>
      </c>
      <c r="F2424" s="67" t="s">
        <v>4762</v>
      </c>
      <c r="G2424" s="29">
        <v>29</v>
      </c>
      <c r="H2424" s="13">
        <v>19</v>
      </c>
      <c r="I2424" s="10">
        <f t="shared" si="666"/>
        <v>10</v>
      </c>
      <c r="J2424" s="87">
        <f t="shared" si="667"/>
        <v>52.631578947368418</v>
      </c>
      <c r="K2424" s="29">
        <v>29</v>
      </c>
      <c r="L2424" s="13">
        <v>19</v>
      </c>
      <c r="M2424" s="10">
        <f t="shared" si="668"/>
        <v>10</v>
      </c>
      <c r="N2424" s="87">
        <f t="shared" si="669"/>
        <v>52.631578947368418</v>
      </c>
      <c r="O2424" s="29">
        <v>0</v>
      </c>
      <c r="P2424" s="13">
        <v>0</v>
      </c>
      <c r="Q2424" s="10" t="str">
        <f t="shared" si="670"/>
        <v>-</v>
      </c>
      <c r="R2424" s="87" t="str">
        <f t="shared" si="671"/>
        <v>-</v>
      </c>
      <c r="S2424" s="29">
        <v>0</v>
      </c>
      <c r="T2424" s="13">
        <v>0</v>
      </c>
      <c r="U2424" s="10" t="str">
        <f t="shared" si="672"/>
        <v>-</v>
      </c>
      <c r="V2424" s="87" t="str">
        <f t="shared" si="673"/>
        <v>-</v>
      </c>
      <c r="W2424" s="88" t="s">
        <v>11071</v>
      </c>
      <c r="X2424" s="89" t="s">
        <v>11071</v>
      </c>
      <c r="Y2424" s="89" t="s">
        <v>5344</v>
      </c>
      <c r="Z2424" s="10" t="str">
        <f t="shared" si="674"/>
        <v>-</v>
      </c>
      <c r="AA2424" s="87" t="str">
        <f t="shared" si="675"/>
        <v>-</v>
      </c>
      <c r="AB2424" s="90" t="s">
        <v>11071</v>
      </c>
      <c r="AC2424" s="89" t="s">
        <v>11071</v>
      </c>
      <c r="AD2424" s="89" t="s">
        <v>5344</v>
      </c>
      <c r="AE2424" s="10" t="str">
        <f t="shared" si="676"/>
        <v>-</v>
      </c>
      <c r="AF2424" s="11" t="str">
        <f t="shared" si="677"/>
        <v>-</v>
      </c>
      <c r="AG2424" s="91" t="s">
        <v>11071</v>
      </c>
      <c r="AH2424" s="89" t="s">
        <v>11071</v>
      </c>
      <c r="AI2424" s="89" t="s">
        <v>5344</v>
      </c>
      <c r="AJ2424" s="10" t="str">
        <f t="shared" si="678"/>
        <v>-</v>
      </c>
      <c r="AK2424" s="87" t="str">
        <f t="shared" si="679"/>
        <v>-</v>
      </c>
      <c r="AL2424" s="90" t="s">
        <v>11071</v>
      </c>
      <c r="AM2424" s="89" t="s">
        <v>11071</v>
      </c>
      <c r="AN2424" s="89" t="s">
        <v>5344</v>
      </c>
      <c r="AO2424" s="10" t="str">
        <f t="shared" si="680"/>
        <v>-</v>
      </c>
      <c r="AP2424" s="11" t="str">
        <f t="shared" si="681"/>
        <v>-</v>
      </c>
      <c r="AQ2424" s="91" t="s">
        <v>11071</v>
      </c>
      <c r="AR2424" s="89" t="s">
        <v>5344</v>
      </c>
      <c r="AS2424" s="89" t="s">
        <v>5344</v>
      </c>
      <c r="AT2424" s="10" t="str">
        <f t="shared" si="682"/>
        <v>-</v>
      </c>
      <c r="AU2424" s="87" t="str">
        <f t="shared" si="683"/>
        <v>-</v>
      </c>
      <c r="AV2424" s="15"/>
    </row>
    <row r="2425" spans="3:48" ht="50.1" customHeight="1">
      <c r="C2425" s="5"/>
      <c r="D2425" s="64" t="s">
        <v>4763</v>
      </c>
      <c r="E2425" s="65" t="s">
        <v>5290</v>
      </c>
      <c r="F2425" s="67" t="s">
        <v>4764</v>
      </c>
      <c r="G2425" s="29">
        <v>28</v>
      </c>
      <c r="H2425" s="13">
        <v>26</v>
      </c>
      <c r="I2425" s="10">
        <f t="shared" si="666"/>
        <v>2</v>
      </c>
      <c r="J2425" s="87">
        <f t="shared" si="667"/>
        <v>7.6923076923076925</v>
      </c>
      <c r="K2425" s="29">
        <v>0</v>
      </c>
      <c r="L2425" s="13">
        <v>0</v>
      </c>
      <c r="M2425" s="10" t="str">
        <f t="shared" si="668"/>
        <v>-</v>
      </c>
      <c r="N2425" s="87" t="str">
        <f t="shared" si="669"/>
        <v>-</v>
      </c>
      <c r="O2425" s="29">
        <v>0</v>
      </c>
      <c r="P2425" s="13">
        <v>0</v>
      </c>
      <c r="Q2425" s="10" t="str">
        <f t="shared" si="670"/>
        <v>-</v>
      </c>
      <c r="R2425" s="87" t="str">
        <f t="shared" si="671"/>
        <v>-</v>
      </c>
      <c r="S2425" s="29">
        <v>28</v>
      </c>
      <c r="T2425" s="13">
        <v>26</v>
      </c>
      <c r="U2425" s="10">
        <f t="shared" si="672"/>
        <v>2</v>
      </c>
      <c r="V2425" s="87">
        <f t="shared" si="673"/>
        <v>7.6923076923076925</v>
      </c>
      <c r="W2425" s="88" t="s">
        <v>5431</v>
      </c>
      <c r="X2425" s="89">
        <v>28</v>
      </c>
      <c r="Y2425" s="89">
        <v>26</v>
      </c>
      <c r="Z2425" s="10">
        <f t="shared" si="674"/>
        <v>2</v>
      </c>
      <c r="AA2425" s="87">
        <f t="shared" si="675"/>
        <v>7.6923076923076925</v>
      </c>
      <c r="AB2425" s="90" t="s">
        <v>11071</v>
      </c>
      <c r="AC2425" s="89" t="s">
        <v>11071</v>
      </c>
      <c r="AD2425" s="89" t="s">
        <v>5344</v>
      </c>
      <c r="AE2425" s="10" t="str">
        <f t="shared" si="676"/>
        <v>-</v>
      </c>
      <c r="AF2425" s="11" t="str">
        <f t="shared" si="677"/>
        <v>-</v>
      </c>
      <c r="AG2425" s="91" t="s">
        <v>11071</v>
      </c>
      <c r="AH2425" s="89" t="s">
        <v>11071</v>
      </c>
      <c r="AI2425" s="89" t="s">
        <v>5344</v>
      </c>
      <c r="AJ2425" s="10" t="str">
        <f t="shared" si="678"/>
        <v>-</v>
      </c>
      <c r="AK2425" s="87" t="str">
        <f t="shared" si="679"/>
        <v>-</v>
      </c>
      <c r="AL2425" s="90" t="s">
        <v>11071</v>
      </c>
      <c r="AM2425" s="89" t="s">
        <v>11071</v>
      </c>
      <c r="AN2425" s="89" t="s">
        <v>5344</v>
      </c>
      <c r="AO2425" s="10" t="str">
        <f t="shared" si="680"/>
        <v>-</v>
      </c>
      <c r="AP2425" s="11" t="str">
        <f t="shared" si="681"/>
        <v>-</v>
      </c>
      <c r="AQ2425" s="91" t="s">
        <v>11071</v>
      </c>
      <c r="AR2425" s="89" t="s">
        <v>5344</v>
      </c>
      <c r="AS2425" s="89" t="s">
        <v>5344</v>
      </c>
      <c r="AT2425" s="10" t="str">
        <f t="shared" si="682"/>
        <v>-</v>
      </c>
      <c r="AU2425" s="87" t="str">
        <f t="shared" si="683"/>
        <v>-</v>
      </c>
      <c r="AV2425" s="15"/>
    </row>
    <row r="2426" spans="3:48" ht="50.1" customHeight="1">
      <c r="C2426" s="5"/>
      <c r="D2426" s="64" t="s">
        <v>4765</v>
      </c>
      <c r="E2426" s="65" t="s">
        <v>5290</v>
      </c>
      <c r="F2426" s="67" t="s">
        <v>4766</v>
      </c>
      <c r="G2426" s="29">
        <v>84</v>
      </c>
      <c r="H2426" s="13">
        <v>68</v>
      </c>
      <c r="I2426" s="10">
        <f t="shared" si="666"/>
        <v>16</v>
      </c>
      <c r="J2426" s="87">
        <f t="shared" si="667"/>
        <v>23.52941176470588</v>
      </c>
      <c r="K2426" s="29">
        <v>45</v>
      </c>
      <c r="L2426" s="13">
        <v>45</v>
      </c>
      <c r="M2426" s="10">
        <f t="shared" si="668"/>
        <v>0</v>
      </c>
      <c r="N2426" s="87">
        <f t="shared" si="669"/>
        <v>0</v>
      </c>
      <c r="O2426" s="29">
        <v>0</v>
      </c>
      <c r="P2426" s="13">
        <v>0</v>
      </c>
      <c r="Q2426" s="10" t="str">
        <f t="shared" si="670"/>
        <v>-</v>
      </c>
      <c r="R2426" s="87" t="str">
        <f t="shared" si="671"/>
        <v>-</v>
      </c>
      <c r="S2426" s="29">
        <v>40</v>
      </c>
      <c r="T2426" s="13">
        <v>23</v>
      </c>
      <c r="U2426" s="10">
        <f t="shared" si="672"/>
        <v>17</v>
      </c>
      <c r="V2426" s="87">
        <f t="shared" si="673"/>
        <v>73.91304347826086</v>
      </c>
      <c r="W2426" s="88" t="s">
        <v>5937</v>
      </c>
      <c r="X2426" s="89">
        <v>40</v>
      </c>
      <c r="Y2426" s="89">
        <v>23</v>
      </c>
      <c r="Z2426" s="10">
        <f t="shared" si="674"/>
        <v>17</v>
      </c>
      <c r="AA2426" s="87">
        <f t="shared" si="675"/>
        <v>73.91304347826086</v>
      </c>
      <c r="AB2426" s="90" t="s">
        <v>11071</v>
      </c>
      <c r="AC2426" s="89" t="s">
        <v>11071</v>
      </c>
      <c r="AD2426" s="89" t="s">
        <v>5344</v>
      </c>
      <c r="AE2426" s="10" t="str">
        <f t="shared" si="676"/>
        <v>-</v>
      </c>
      <c r="AF2426" s="11" t="str">
        <f t="shared" si="677"/>
        <v>-</v>
      </c>
      <c r="AG2426" s="91" t="s">
        <v>11071</v>
      </c>
      <c r="AH2426" s="89" t="s">
        <v>11071</v>
      </c>
      <c r="AI2426" s="89" t="s">
        <v>5344</v>
      </c>
      <c r="AJ2426" s="10" t="str">
        <f t="shared" si="678"/>
        <v>-</v>
      </c>
      <c r="AK2426" s="87" t="str">
        <f t="shared" si="679"/>
        <v>-</v>
      </c>
      <c r="AL2426" s="90" t="s">
        <v>11071</v>
      </c>
      <c r="AM2426" s="89" t="s">
        <v>11071</v>
      </c>
      <c r="AN2426" s="89" t="s">
        <v>5344</v>
      </c>
      <c r="AO2426" s="10" t="str">
        <f t="shared" si="680"/>
        <v>-</v>
      </c>
      <c r="AP2426" s="11" t="str">
        <f t="shared" si="681"/>
        <v>-</v>
      </c>
      <c r="AQ2426" s="91" t="s">
        <v>11071</v>
      </c>
      <c r="AR2426" s="89" t="s">
        <v>5344</v>
      </c>
      <c r="AS2426" s="89" t="s">
        <v>5344</v>
      </c>
      <c r="AT2426" s="10" t="str">
        <f t="shared" si="682"/>
        <v>-</v>
      </c>
      <c r="AU2426" s="87" t="str">
        <f t="shared" si="683"/>
        <v>-</v>
      </c>
      <c r="AV2426" s="15"/>
    </row>
    <row r="2427" spans="3:48" ht="50.1" customHeight="1">
      <c r="C2427" s="5"/>
      <c r="D2427" s="64" t="s">
        <v>4767</v>
      </c>
      <c r="E2427" s="65" t="s">
        <v>5290</v>
      </c>
      <c r="F2427" s="67" t="s">
        <v>5296</v>
      </c>
      <c r="G2427" s="29">
        <v>53</v>
      </c>
      <c r="H2427" s="13">
        <v>93</v>
      </c>
      <c r="I2427" s="10">
        <f t="shared" si="666"/>
        <v>-40</v>
      </c>
      <c r="J2427" s="87">
        <f t="shared" si="667"/>
        <v>-43.01075268817204</v>
      </c>
      <c r="K2427" s="29">
        <v>53</v>
      </c>
      <c r="L2427" s="13">
        <v>93</v>
      </c>
      <c r="M2427" s="10">
        <f t="shared" si="668"/>
        <v>-40</v>
      </c>
      <c r="N2427" s="87">
        <f t="shared" si="669"/>
        <v>-43.01075268817204</v>
      </c>
      <c r="O2427" s="29">
        <v>0</v>
      </c>
      <c r="P2427" s="13">
        <v>0</v>
      </c>
      <c r="Q2427" s="10" t="str">
        <f t="shared" si="670"/>
        <v>-</v>
      </c>
      <c r="R2427" s="87" t="str">
        <f t="shared" si="671"/>
        <v>-</v>
      </c>
      <c r="S2427" s="29">
        <v>0</v>
      </c>
      <c r="T2427" s="13">
        <v>0</v>
      </c>
      <c r="U2427" s="10" t="str">
        <f t="shared" si="672"/>
        <v>-</v>
      </c>
      <c r="V2427" s="87" t="str">
        <f t="shared" si="673"/>
        <v>-</v>
      </c>
      <c r="W2427" s="88" t="s">
        <v>11071</v>
      </c>
      <c r="X2427" s="89" t="s">
        <v>11071</v>
      </c>
      <c r="Y2427" s="89" t="s">
        <v>5344</v>
      </c>
      <c r="Z2427" s="10" t="str">
        <f t="shared" si="674"/>
        <v>-</v>
      </c>
      <c r="AA2427" s="87" t="str">
        <f t="shared" si="675"/>
        <v>-</v>
      </c>
      <c r="AB2427" s="90" t="s">
        <v>11071</v>
      </c>
      <c r="AC2427" s="89" t="s">
        <v>11071</v>
      </c>
      <c r="AD2427" s="89" t="s">
        <v>5344</v>
      </c>
      <c r="AE2427" s="10" t="str">
        <f t="shared" si="676"/>
        <v>-</v>
      </c>
      <c r="AF2427" s="11" t="str">
        <f t="shared" si="677"/>
        <v>-</v>
      </c>
      <c r="AG2427" s="91" t="s">
        <v>11071</v>
      </c>
      <c r="AH2427" s="89" t="s">
        <v>11071</v>
      </c>
      <c r="AI2427" s="89" t="s">
        <v>5344</v>
      </c>
      <c r="AJ2427" s="10" t="str">
        <f t="shared" si="678"/>
        <v>-</v>
      </c>
      <c r="AK2427" s="87" t="str">
        <f t="shared" si="679"/>
        <v>-</v>
      </c>
      <c r="AL2427" s="90" t="s">
        <v>11071</v>
      </c>
      <c r="AM2427" s="89" t="s">
        <v>11071</v>
      </c>
      <c r="AN2427" s="89" t="s">
        <v>5344</v>
      </c>
      <c r="AO2427" s="10" t="str">
        <f t="shared" si="680"/>
        <v>-</v>
      </c>
      <c r="AP2427" s="11" t="str">
        <f t="shared" si="681"/>
        <v>-</v>
      </c>
      <c r="AQ2427" s="91" t="s">
        <v>11071</v>
      </c>
      <c r="AR2427" s="89" t="s">
        <v>5344</v>
      </c>
      <c r="AS2427" s="89" t="s">
        <v>5344</v>
      </c>
      <c r="AT2427" s="10" t="str">
        <f t="shared" si="682"/>
        <v>-</v>
      </c>
      <c r="AU2427" s="87" t="str">
        <f t="shared" si="683"/>
        <v>-</v>
      </c>
      <c r="AV2427" s="15"/>
    </row>
    <row r="2428" spans="3:48" ht="50.1" customHeight="1">
      <c r="C2428" s="5"/>
      <c r="D2428" s="64" t="s">
        <v>4768</v>
      </c>
      <c r="E2428" s="65" t="s">
        <v>5290</v>
      </c>
      <c r="F2428" s="67" t="s">
        <v>4769</v>
      </c>
      <c r="G2428" s="29">
        <v>424</v>
      </c>
      <c r="H2428" s="13">
        <v>434</v>
      </c>
      <c r="I2428" s="10">
        <f t="shared" si="666"/>
        <v>-10</v>
      </c>
      <c r="J2428" s="87">
        <f t="shared" si="667"/>
        <v>-2.3041474654377883</v>
      </c>
      <c r="K2428" s="29">
        <v>41</v>
      </c>
      <c r="L2428" s="13">
        <v>53</v>
      </c>
      <c r="M2428" s="10">
        <f t="shared" si="668"/>
        <v>-12</v>
      </c>
      <c r="N2428" s="87">
        <f t="shared" si="669"/>
        <v>-22.641509433962266</v>
      </c>
      <c r="O2428" s="29">
        <v>0</v>
      </c>
      <c r="P2428" s="13">
        <v>0</v>
      </c>
      <c r="Q2428" s="10" t="str">
        <f t="shared" si="670"/>
        <v>-</v>
      </c>
      <c r="R2428" s="87" t="str">
        <f t="shared" si="671"/>
        <v>-</v>
      </c>
      <c r="S2428" s="29">
        <v>382</v>
      </c>
      <c r="T2428" s="13">
        <v>381</v>
      </c>
      <c r="U2428" s="10">
        <f t="shared" si="672"/>
        <v>1</v>
      </c>
      <c r="V2428" s="87">
        <f t="shared" si="673"/>
        <v>0.26246719160104987</v>
      </c>
      <c r="W2428" s="88" t="s">
        <v>5912</v>
      </c>
      <c r="X2428" s="89">
        <v>251</v>
      </c>
      <c r="Y2428" s="89">
        <v>251</v>
      </c>
      <c r="Z2428" s="10">
        <f t="shared" si="674"/>
        <v>0</v>
      </c>
      <c r="AA2428" s="87">
        <f t="shared" si="675"/>
        <v>0</v>
      </c>
      <c r="AB2428" s="90" t="s">
        <v>10771</v>
      </c>
      <c r="AC2428" s="89">
        <v>132</v>
      </c>
      <c r="AD2428" s="89">
        <v>130</v>
      </c>
      <c r="AE2428" s="10">
        <f t="shared" si="676"/>
        <v>2</v>
      </c>
      <c r="AF2428" s="11">
        <f t="shared" si="677"/>
        <v>1.5384615384615385</v>
      </c>
      <c r="AG2428" s="91" t="s">
        <v>11071</v>
      </c>
      <c r="AH2428" s="89" t="s">
        <v>11071</v>
      </c>
      <c r="AI2428" s="89" t="s">
        <v>5344</v>
      </c>
      <c r="AJ2428" s="10" t="str">
        <f t="shared" si="678"/>
        <v>-</v>
      </c>
      <c r="AK2428" s="87" t="str">
        <f t="shared" si="679"/>
        <v>-</v>
      </c>
      <c r="AL2428" s="90" t="s">
        <v>11071</v>
      </c>
      <c r="AM2428" s="89" t="s">
        <v>11071</v>
      </c>
      <c r="AN2428" s="89" t="s">
        <v>5344</v>
      </c>
      <c r="AO2428" s="10" t="str">
        <f t="shared" si="680"/>
        <v>-</v>
      </c>
      <c r="AP2428" s="11" t="str">
        <f t="shared" si="681"/>
        <v>-</v>
      </c>
      <c r="AQ2428" s="91" t="s">
        <v>11071</v>
      </c>
      <c r="AR2428" s="89" t="s">
        <v>5344</v>
      </c>
      <c r="AS2428" s="89" t="s">
        <v>5344</v>
      </c>
      <c r="AT2428" s="10" t="str">
        <f t="shared" si="682"/>
        <v>-</v>
      </c>
      <c r="AU2428" s="87" t="str">
        <f t="shared" si="683"/>
        <v>-</v>
      </c>
      <c r="AV2428" s="20"/>
    </row>
    <row r="2429" spans="3:48" ht="50.1" customHeight="1">
      <c r="C2429" s="5"/>
      <c r="D2429" s="64" t="s">
        <v>4770</v>
      </c>
      <c r="E2429" s="65" t="s">
        <v>5290</v>
      </c>
      <c r="F2429" s="67" t="s">
        <v>4771</v>
      </c>
      <c r="G2429" s="29">
        <v>367</v>
      </c>
      <c r="H2429" s="13">
        <v>348</v>
      </c>
      <c r="I2429" s="10">
        <f t="shared" si="666"/>
        <v>19</v>
      </c>
      <c r="J2429" s="87">
        <f t="shared" si="667"/>
        <v>5.4597701149425291</v>
      </c>
      <c r="K2429" s="29">
        <v>0</v>
      </c>
      <c r="L2429" s="13">
        <v>0</v>
      </c>
      <c r="M2429" s="10" t="str">
        <f t="shared" si="668"/>
        <v>-</v>
      </c>
      <c r="N2429" s="87" t="str">
        <f t="shared" si="669"/>
        <v>-</v>
      </c>
      <c r="O2429" s="29">
        <v>0</v>
      </c>
      <c r="P2429" s="13">
        <v>0</v>
      </c>
      <c r="Q2429" s="10" t="str">
        <f t="shared" si="670"/>
        <v>-</v>
      </c>
      <c r="R2429" s="87" t="str">
        <f t="shared" si="671"/>
        <v>-</v>
      </c>
      <c r="S2429" s="29">
        <v>367</v>
      </c>
      <c r="T2429" s="13">
        <v>348</v>
      </c>
      <c r="U2429" s="10">
        <f t="shared" si="672"/>
        <v>19</v>
      </c>
      <c r="V2429" s="87">
        <f t="shared" si="673"/>
        <v>5.4597701149425291</v>
      </c>
      <c r="W2429" s="88" t="s">
        <v>8682</v>
      </c>
      <c r="X2429" s="89">
        <v>367</v>
      </c>
      <c r="Y2429" s="89">
        <v>348</v>
      </c>
      <c r="Z2429" s="10">
        <f t="shared" si="674"/>
        <v>19</v>
      </c>
      <c r="AA2429" s="87">
        <f t="shared" si="675"/>
        <v>5.4597701149425291</v>
      </c>
      <c r="AB2429" s="90" t="s">
        <v>11071</v>
      </c>
      <c r="AC2429" s="89" t="s">
        <v>11071</v>
      </c>
      <c r="AD2429" s="89" t="s">
        <v>5344</v>
      </c>
      <c r="AE2429" s="10" t="str">
        <f t="shared" si="676"/>
        <v>-</v>
      </c>
      <c r="AF2429" s="11" t="str">
        <f t="shared" si="677"/>
        <v>-</v>
      </c>
      <c r="AG2429" s="91" t="s">
        <v>11071</v>
      </c>
      <c r="AH2429" s="89" t="s">
        <v>11071</v>
      </c>
      <c r="AI2429" s="89" t="s">
        <v>5344</v>
      </c>
      <c r="AJ2429" s="10" t="str">
        <f t="shared" si="678"/>
        <v>-</v>
      </c>
      <c r="AK2429" s="87" t="str">
        <f t="shared" si="679"/>
        <v>-</v>
      </c>
      <c r="AL2429" s="90" t="s">
        <v>11071</v>
      </c>
      <c r="AM2429" s="89" t="s">
        <v>11071</v>
      </c>
      <c r="AN2429" s="89" t="s">
        <v>5344</v>
      </c>
      <c r="AO2429" s="10" t="str">
        <f t="shared" si="680"/>
        <v>-</v>
      </c>
      <c r="AP2429" s="11" t="str">
        <f t="shared" si="681"/>
        <v>-</v>
      </c>
      <c r="AQ2429" s="91" t="s">
        <v>11071</v>
      </c>
      <c r="AR2429" s="89" t="s">
        <v>5344</v>
      </c>
      <c r="AS2429" s="89" t="s">
        <v>5344</v>
      </c>
      <c r="AT2429" s="10" t="str">
        <f t="shared" si="682"/>
        <v>-</v>
      </c>
      <c r="AU2429" s="87" t="str">
        <f t="shared" si="683"/>
        <v>-</v>
      </c>
      <c r="AV2429" s="15"/>
    </row>
    <row r="2430" spans="3:48" ht="50.1" customHeight="1">
      <c r="C2430" s="5"/>
      <c r="D2430" s="64" t="s">
        <v>4772</v>
      </c>
      <c r="E2430" s="65" t="s">
        <v>5290</v>
      </c>
      <c r="F2430" s="67" t="s">
        <v>4773</v>
      </c>
      <c r="G2430" s="29">
        <v>136</v>
      </c>
      <c r="H2430" s="13">
        <v>111</v>
      </c>
      <c r="I2430" s="10">
        <f t="shared" si="666"/>
        <v>25</v>
      </c>
      <c r="J2430" s="87">
        <f t="shared" si="667"/>
        <v>22.522522522522522</v>
      </c>
      <c r="K2430" s="29">
        <v>106</v>
      </c>
      <c r="L2430" s="13">
        <v>81</v>
      </c>
      <c r="M2430" s="10">
        <f t="shared" si="668"/>
        <v>25</v>
      </c>
      <c r="N2430" s="87">
        <f t="shared" si="669"/>
        <v>30.864197530864196</v>
      </c>
      <c r="O2430" s="29">
        <v>0</v>
      </c>
      <c r="P2430" s="13">
        <v>0</v>
      </c>
      <c r="Q2430" s="10" t="str">
        <f t="shared" si="670"/>
        <v>-</v>
      </c>
      <c r="R2430" s="87" t="str">
        <f t="shared" si="671"/>
        <v>-</v>
      </c>
      <c r="S2430" s="29">
        <v>30</v>
      </c>
      <c r="T2430" s="13">
        <v>30</v>
      </c>
      <c r="U2430" s="10">
        <f t="shared" si="672"/>
        <v>0</v>
      </c>
      <c r="V2430" s="87">
        <f t="shared" si="673"/>
        <v>0</v>
      </c>
      <c r="W2430" s="88" t="s">
        <v>10772</v>
      </c>
      <c r="X2430" s="89">
        <v>30</v>
      </c>
      <c r="Y2430" s="89">
        <v>30</v>
      </c>
      <c r="Z2430" s="10">
        <f t="shared" si="674"/>
        <v>0</v>
      </c>
      <c r="AA2430" s="87">
        <f t="shared" si="675"/>
        <v>0</v>
      </c>
      <c r="AB2430" s="90" t="s">
        <v>11071</v>
      </c>
      <c r="AC2430" s="89" t="s">
        <v>11071</v>
      </c>
      <c r="AD2430" s="89" t="s">
        <v>5344</v>
      </c>
      <c r="AE2430" s="10" t="str">
        <f t="shared" si="676"/>
        <v>-</v>
      </c>
      <c r="AF2430" s="11" t="str">
        <f t="shared" si="677"/>
        <v>-</v>
      </c>
      <c r="AG2430" s="91" t="s">
        <v>11071</v>
      </c>
      <c r="AH2430" s="89" t="s">
        <v>11071</v>
      </c>
      <c r="AI2430" s="89" t="s">
        <v>5344</v>
      </c>
      <c r="AJ2430" s="10" t="str">
        <f t="shared" si="678"/>
        <v>-</v>
      </c>
      <c r="AK2430" s="87" t="str">
        <f t="shared" si="679"/>
        <v>-</v>
      </c>
      <c r="AL2430" s="90" t="s">
        <v>11071</v>
      </c>
      <c r="AM2430" s="89" t="s">
        <v>11071</v>
      </c>
      <c r="AN2430" s="89" t="s">
        <v>5344</v>
      </c>
      <c r="AO2430" s="10" t="str">
        <f t="shared" si="680"/>
        <v>-</v>
      </c>
      <c r="AP2430" s="11" t="str">
        <f t="shared" si="681"/>
        <v>-</v>
      </c>
      <c r="AQ2430" s="91" t="s">
        <v>11071</v>
      </c>
      <c r="AR2430" s="89" t="s">
        <v>5344</v>
      </c>
      <c r="AS2430" s="89" t="s">
        <v>5344</v>
      </c>
      <c r="AT2430" s="10" t="str">
        <f t="shared" si="682"/>
        <v>-</v>
      </c>
      <c r="AU2430" s="87" t="str">
        <f t="shared" si="683"/>
        <v>-</v>
      </c>
      <c r="AV2430" s="15"/>
    </row>
    <row r="2431" spans="3:48" ht="50.1" customHeight="1">
      <c r="C2431" s="5"/>
      <c r="D2431" s="64" t="s">
        <v>4774</v>
      </c>
      <c r="E2431" s="65" t="s">
        <v>5290</v>
      </c>
      <c r="F2431" s="67" t="s">
        <v>4775</v>
      </c>
      <c r="G2431" s="29">
        <v>233</v>
      </c>
      <c r="H2431" s="13">
        <v>140</v>
      </c>
      <c r="I2431" s="10">
        <f t="shared" si="666"/>
        <v>93</v>
      </c>
      <c r="J2431" s="87">
        <f t="shared" si="667"/>
        <v>66.428571428571431</v>
      </c>
      <c r="K2431" s="29">
        <v>90</v>
      </c>
      <c r="L2431" s="13">
        <v>82</v>
      </c>
      <c r="M2431" s="10">
        <f t="shared" si="668"/>
        <v>8</v>
      </c>
      <c r="N2431" s="87">
        <f t="shared" si="669"/>
        <v>9.7560975609756095</v>
      </c>
      <c r="O2431" s="29">
        <v>0</v>
      </c>
      <c r="P2431" s="13">
        <v>0</v>
      </c>
      <c r="Q2431" s="10" t="str">
        <f t="shared" si="670"/>
        <v>-</v>
      </c>
      <c r="R2431" s="87" t="str">
        <f t="shared" si="671"/>
        <v>-</v>
      </c>
      <c r="S2431" s="29">
        <v>144</v>
      </c>
      <c r="T2431" s="13">
        <v>59</v>
      </c>
      <c r="U2431" s="10">
        <f t="shared" si="672"/>
        <v>85</v>
      </c>
      <c r="V2431" s="87">
        <f t="shared" si="673"/>
        <v>144.06779661016949</v>
      </c>
      <c r="W2431" s="88" t="s">
        <v>5594</v>
      </c>
      <c r="X2431" s="89">
        <v>144</v>
      </c>
      <c r="Y2431" s="89">
        <v>59</v>
      </c>
      <c r="Z2431" s="10">
        <f t="shared" si="674"/>
        <v>85</v>
      </c>
      <c r="AA2431" s="87">
        <f t="shared" si="675"/>
        <v>144.06779661016949</v>
      </c>
      <c r="AB2431" s="90" t="s">
        <v>11071</v>
      </c>
      <c r="AC2431" s="89" t="s">
        <v>11071</v>
      </c>
      <c r="AD2431" s="89" t="s">
        <v>5344</v>
      </c>
      <c r="AE2431" s="10" t="str">
        <f t="shared" si="676"/>
        <v>-</v>
      </c>
      <c r="AF2431" s="11" t="str">
        <f t="shared" si="677"/>
        <v>-</v>
      </c>
      <c r="AG2431" s="91" t="s">
        <v>11071</v>
      </c>
      <c r="AH2431" s="89" t="s">
        <v>11071</v>
      </c>
      <c r="AI2431" s="89" t="s">
        <v>5344</v>
      </c>
      <c r="AJ2431" s="10" t="str">
        <f t="shared" si="678"/>
        <v>-</v>
      </c>
      <c r="AK2431" s="87" t="str">
        <f t="shared" si="679"/>
        <v>-</v>
      </c>
      <c r="AL2431" s="90" t="s">
        <v>11071</v>
      </c>
      <c r="AM2431" s="89" t="s">
        <v>11071</v>
      </c>
      <c r="AN2431" s="89" t="s">
        <v>5344</v>
      </c>
      <c r="AO2431" s="10" t="str">
        <f t="shared" si="680"/>
        <v>-</v>
      </c>
      <c r="AP2431" s="11" t="str">
        <f t="shared" si="681"/>
        <v>-</v>
      </c>
      <c r="AQ2431" s="91" t="s">
        <v>11071</v>
      </c>
      <c r="AR2431" s="89" t="s">
        <v>5344</v>
      </c>
      <c r="AS2431" s="89" t="s">
        <v>5344</v>
      </c>
      <c r="AT2431" s="10" t="str">
        <f t="shared" si="682"/>
        <v>-</v>
      </c>
      <c r="AU2431" s="87" t="str">
        <f t="shared" si="683"/>
        <v>-</v>
      </c>
      <c r="AV2431" s="15"/>
    </row>
    <row r="2432" spans="3:48" ht="50.1" customHeight="1">
      <c r="C2432" s="5"/>
      <c r="D2432" s="64" t="s">
        <v>4776</v>
      </c>
      <c r="E2432" s="65" t="s">
        <v>5290</v>
      </c>
      <c r="F2432" s="67" t="s">
        <v>4777</v>
      </c>
      <c r="G2432" s="29">
        <v>66</v>
      </c>
      <c r="H2432" s="13">
        <v>82</v>
      </c>
      <c r="I2432" s="10">
        <f t="shared" si="666"/>
        <v>-16</v>
      </c>
      <c r="J2432" s="87">
        <f t="shared" si="667"/>
        <v>-19.512195121951219</v>
      </c>
      <c r="K2432" s="29">
        <v>66</v>
      </c>
      <c r="L2432" s="13">
        <v>82</v>
      </c>
      <c r="M2432" s="10">
        <f t="shared" si="668"/>
        <v>-16</v>
      </c>
      <c r="N2432" s="87">
        <f t="shared" si="669"/>
        <v>-19.512195121951219</v>
      </c>
      <c r="O2432" s="29">
        <v>0</v>
      </c>
      <c r="P2432" s="13">
        <v>0</v>
      </c>
      <c r="Q2432" s="10" t="str">
        <f t="shared" si="670"/>
        <v>-</v>
      </c>
      <c r="R2432" s="87" t="str">
        <f t="shared" si="671"/>
        <v>-</v>
      </c>
      <c r="S2432" s="29">
        <v>0</v>
      </c>
      <c r="T2432" s="13">
        <v>0</v>
      </c>
      <c r="U2432" s="10" t="str">
        <f t="shared" si="672"/>
        <v>-</v>
      </c>
      <c r="V2432" s="87" t="str">
        <f t="shared" si="673"/>
        <v>-</v>
      </c>
      <c r="W2432" s="88" t="s">
        <v>11071</v>
      </c>
      <c r="X2432" s="89" t="s">
        <v>11071</v>
      </c>
      <c r="Y2432" s="89" t="s">
        <v>5344</v>
      </c>
      <c r="Z2432" s="10" t="str">
        <f t="shared" si="674"/>
        <v>-</v>
      </c>
      <c r="AA2432" s="87" t="str">
        <f t="shared" si="675"/>
        <v>-</v>
      </c>
      <c r="AB2432" s="90" t="s">
        <v>11071</v>
      </c>
      <c r="AC2432" s="89" t="s">
        <v>11071</v>
      </c>
      <c r="AD2432" s="89" t="s">
        <v>5344</v>
      </c>
      <c r="AE2432" s="10" t="str">
        <f t="shared" si="676"/>
        <v>-</v>
      </c>
      <c r="AF2432" s="11" t="str">
        <f t="shared" si="677"/>
        <v>-</v>
      </c>
      <c r="AG2432" s="91" t="s">
        <v>11071</v>
      </c>
      <c r="AH2432" s="89" t="s">
        <v>11071</v>
      </c>
      <c r="AI2432" s="89" t="s">
        <v>5344</v>
      </c>
      <c r="AJ2432" s="10" t="str">
        <f t="shared" si="678"/>
        <v>-</v>
      </c>
      <c r="AK2432" s="87" t="str">
        <f t="shared" si="679"/>
        <v>-</v>
      </c>
      <c r="AL2432" s="90" t="s">
        <v>11071</v>
      </c>
      <c r="AM2432" s="89" t="s">
        <v>11071</v>
      </c>
      <c r="AN2432" s="89" t="s">
        <v>5344</v>
      </c>
      <c r="AO2432" s="10" t="str">
        <f t="shared" si="680"/>
        <v>-</v>
      </c>
      <c r="AP2432" s="11" t="str">
        <f t="shared" si="681"/>
        <v>-</v>
      </c>
      <c r="AQ2432" s="91" t="s">
        <v>11071</v>
      </c>
      <c r="AR2432" s="89" t="s">
        <v>5344</v>
      </c>
      <c r="AS2432" s="89" t="s">
        <v>5344</v>
      </c>
      <c r="AT2432" s="10" t="str">
        <f t="shared" si="682"/>
        <v>-</v>
      </c>
      <c r="AU2432" s="87" t="str">
        <f t="shared" si="683"/>
        <v>-</v>
      </c>
      <c r="AV2432" s="15"/>
    </row>
    <row r="2433" spans="3:48" ht="50.1" customHeight="1">
      <c r="C2433" s="5"/>
      <c r="D2433" s="64" t="s">
        <v>4778</v>
      </c>
      <c r="E2433" s="65" t="s">
        <v>5290</v>
      </c>
      <c r="F2433" s="67" t="s">
        <v>4779</v>
      </c>
      <c r="G2433" s="29">
        <v>74</v>
      </c>
      <c r="H2433" s="13">
        <v>64</v>
      </c>
      <c r="I2433" s="10">
        <f t="shared" si="666"/>
        <v>10</v>
      </c>
      <c r="J2433" s="87">
        <f t="shared" si="667"/>
        <v>15.625</v>
      </c>
      <c r="K2433" s="29">
        <v>0</v>
      </c>
      <c r="L2433" s="13">
        <v>0</v>
      </c>
      <c r="M2433" s="10" t="str">
        <f t="shared" si="668"/>
        <v>-</v>
      </c>
      <c r="N2433" s="87" t="str">
        <f t="shared" si="669"/>
        <v>-</v>
      </c>
      <c r="O2433" s="29">
        <v>0</v>
      </c>
      <c r="P2433" s="13">
        <v>0</v>
      </c>
      <c r="Q2433" s="10" t="str">
        <f t="shared" si="670"/>
        <v>-</v>
      </c>
      <c r="R2433" s="87" t="str">
        <f t="shared" si="671"/>
        <v>-</v>
      </c>
      <c r="S2433" s="29">
        <v>74</v>
      </c>
      <c r="T2433" s="13">
        <v>64</v>
      </c>
      <c r="U2433" s="10">
        <f t="shared" si="672"/>
        <v>10</v>
      </c>
      <c r="V2433" s="87">
        <f t="shared" si="673"/>
        <v>15.625</v>
      </c>
      <c r="W2433" s="88" t="s">
        <v>5351</v>
      </c>
      <c r="X2433" s="89">
        <v>44</v>
      </c>
      <c r="Y2433" s="89">
        <v>34</v>
      </c>
      <c r="Z2433" s="10">
        <f t="shared" si="674"/>
        <v>10</v>
      </c>
      <c r="AA2433" s="87">
        <f t="shared" si="675"/>
        <v>29.411764705882355</v>
      </c>
      <c r="AB2433" s="90" t="s">
        <v>5431</v>
      </c>
      <c r="AC2433" s="89">
        <v>30</v>
      </c>
      <c r="AD2433" s="89">
        <v>30</v>
      </c>
      <c r="AE2433" s="10">
        <f t="shared" si="676"/>
        <v>0</v>
      </c>
      <c r="AF2433" s="11">
        <f t="shared" si="677"/>
        <v>0</v>
      </c>
      <c r="AG2433" s="91" t="s">
        <v>5594</v>
      </c>
      <c r="AH2433" s="89">
        <v>0</v>
      </c>
      <c r="AI2433" s="89">
        <v>0</v>
      </c>
      <c r="AJ2433" s="10" t="str">
        <f t="shared" si="678"/>
        <v>-</v>
      </c>
      <c r="AK2433" s="87" t="str">
        <f t="shared" si="679"/>
        <v>-</v>
      </c>
      <c r="AL2433" s="90" t="s">
        <v>11071</v>
      </c>
      <c r="AM2433" s="89" t="s">
        <v>11071</v>
      </c>
      <c r="AN2433" s="89" t="s">
        <v>5344</v>
      </c>
      <c r="AO2433" s="10" t="str">
        <f t="shared" si="680"/>
        <v>-</v>
      </c>
      <c r="AP2433" s="11" t="str">
        <f t="shared" si="681"/>
        <v>-</v>
      </c>
      <c r="AQ2433" s="91" t="s">
        <v>11071</v>
      </c>
      <c r="AR2433" s="89" t="s">
        <v>5344</v>
      </c>
      <c r="AS2433" s="89" t="s">
        <v>5344</v>
      </c>
      <c r="AT2433" s="10" t="str">
        <f t="shared" si="682"/>
        <v>-</v>
      </c>
      <c r="AU2433" s="87" t="str">
        <f t="shared" si="683"/>
        <v>-</v>
      </c>
      <c r="AV2433" s="15"/>
    </row>
    <row r="2434" spans="3:48" ht="50.1" customHeight="1">
      <c r="C2434" s="5"/>
      <c r="D2434" s="64" t="s">
        <v>4780</v>
      </c>
      <c r="E2434" s="65" t="s">
        <v>5290</v>
      </c>
      <c r="F2434" s="67" t="s">
        <v>4781</v>
      </c>
      <c r="G2434" s="29">
        <v>717</v>
      </c>
      <c r="H2434" s="13">
        <v>674</v>
      </c>
      <c r="I2434" s="10">
        <f t="shared" si="666"/>
        <v>43</v>
      </c>
      <c r="J2434" s="87">
        <f t="shared" si="667"/>
        <v>6.3798219584569731</v>
      </c>
      <c r="K2434" s="29">
        <v>12</v>
      </c>
      <c r="L2434" s="13">
        <v>17</v>
      </c>
      <c r="M2434" s="10">
        <f t="shared" si="668"/>
        <v>-5</v>
      </c>
      <c r="N2434" s="87">
        <f t="shared" si="669"/>
        <v>-29.411764705882355</v>
      </c>
      <c r="O2434" s="29">
        <v>0</v>
      </c>
      <c r="P2434" s="13">
        <v>0</v>
      </c>
      <c r="Q2434" s="10" t="str">
        <f t="shared" si="670"/>
        <v>-</v>
      </c>
      <c r="R2434" s="87" t="str">
        <f t="shared" si="671"/>
        <v>-</v>
      </c>
      <c r="S2434" s="29">
        <v>705</v>
      </c>
      <c r="T2434" s="13">
        <v>657</v>
      </c>
      <c r="U2434" s="10">
        <f t="shared" si="672"/>
        <v>48</v>
      </c>
      <c r="V2434" s="87">
        <f t="shared" si="673"/>
        <v>7.3059360730593603</v>
      </c>
      <c r="W2434" s="88" t="s">
        <v>10773</v>
      </c>
      <c r="X2434" s="89">
        <v>592</v>
      </c>
      <c r="Y2434" s="89">
        <v>518</v>
      </c>
      <c r="Z2434" s="10">
        <f t="shared" si="674"/>
        <v>74</v>
      </c>
      <c r="AA2434" s="87">
        <f t="shared" si="675"/>
        <v>14.285714285714285</v>
      </c>
      <c r="AB2434" s="90" t="s">
        <v>5431</v>
      </c>
      <c r="AC2434" s="89">
        <v>71</v>
      </c>
      <c r="AD2434" s="89">
        <v>99</v>
      </c>
      <c r="AE2434" s="10">
        <f t="shared" si="676"/>
        <v>-28</v>
      </c>
      <c r="AF2434" s="11">
        <f t="shared" si="677"/>
        <v>-28.28282828282828</v>
      </c>
      <c r="AG2434" s="91" t="s">
        <v>10774</v>
      </c>
      <c r="AH2434" s="89">
        <v>42</v>
      </c>
      <c r="AI2434" s="89">
        <v>40</v>
      </c>
      <c r="AJ2434" s="10">
        <f t="shared" si="678"/>
        <v>2</v>
      </c>
      <c r="AK2434" s="87">
        <f t="shared" si="679"/>
        <v>5</v>
      </c>
      <c r="AL2434" s="90" t="s">
        <v>11071</v>
      </c>
      <c r="AM2434" s="89" t="s">
        <v>11071</v>
      </c>
      <c r="AN2434" s="89" t="s">
        <v>5344</v>
      </c>
      <c r="AO2434" s="10" t="str">
        <f t="shared" si="680"/>
        <v>-</v>
      </c>
      <c r="AP2434" s="11" t="str">
        <f t="shared" si="681"/>
        <v>-</v>
      </c>
      <c r="AQ2434" s="91" t="s">
        <v>11071</v>
      </c>
      <c r="AR2434" s="89" t="s">
        <v>5344</v>
      </c>
      <c r="AS2434" s="89" t="s">
        <v>5344</v>
      </c>
      <c r="AT2434" s="10" t="str">
        <f t="shared" si="682"/>
        <v>-</v>
      </c>
      <c r="AU2434" s="87" t="str">
        <f t="shared" si="683"/>
        <v>-</v>
      </c>
      <c r="AV2434" s="15"/>
    </row>
    <row r="2435" spans="3:48" ht="50.1" customHeight="1">
      <c r="C2435" s="5"/>
      <c r="D2435" s="64" t="s">
        <v>4782</v>
      </c>
      <c r="E2435" s="65" t="s">
        <v>5290</v>
      </c>
      <c r="F2435" s="67" t="s">
        <v>4783</v>
      </c>
      <c r="G2435" s="29">
        <v>0</v>
      </c>
      <c r="H2435" s="13">
        <v>376</v>
      </c>
      <c r="I2435" s="10">
        <f t="shared" si="666"/>
        <v>-376</v>
      </c>
      <c r="J2435" s="87">
        <f t="shared" si="667"/>
        <v>-100</v>
      </c>
      <c r="K2435" s="29">
        <v>0</v>
      </c>
      <c r="L2435" s="13">
        <v>0</v>
      </c>
      <c r="M2435" s="10" t="str">
        <f t="shared" si="668"/>
        <v>-</v>
      </c>
      <c r="N2435" s="87" t="str">
        <f t="shared" si="669"/>
        <v>-</v>
      </c>
      <c r="O2435" s="29">
        <v>0</v>
      </c>
      <c r="P2435" s="13">
        <v>0</v>
      </c>
      <c r="Q2435" s="10" t="str">
        <f t="shared" si="670"/>
        <v>-</v>
      </c>
      <c r="R2435" s="87" t="str">
        <f t="shared" si="671"/>
        <v>-</v>
      </c>
      <c r="S2435" s="29">
        <v>0</v>
      </c>
      <c r="T2435" s="13">
        <v>376</v>
      </c>
      <c r="U2435" s="10">
        <f t="shared" si="672"/>
        <v>-376</v>
      </c>
      <c r="V2435" s="87">
        <f t="shared" si="673"/>
        <v>-100</v>
      </c>
      <c r="W2435" s="88" t="s">
        <v>10775</v>
      </c>
      <c r="X2435" s="89" t="s">
        <v>5344</v>
      </c>
      <c r="Y2435" s="89">
        <v>349</v>
      </c>
      <c r="Z2435" s="10" t="str">
        <f t="shared" si="674"/>
        <v>-</v>
      </c>
      <c r="AA2435" s="87" t="str">
        <f t="shared" si="675"/>
        <v>-</v>
      </c>
      <c r="AB2435" s="90" t="s">
        <v>10776</v>
      </c>
      <c r="AC2435" s="89" t="s">
        <v>5344</v>
      </c>
      <c r="AD2435" s="89">
        <v>27</v>
      </c>
      <c r="AE2435" s="10" t="str">
        <f t="shared" si="676"/>
        <v>-</v>
      </c>
      <c r="AF2435" s="11" t="str">
        <f t="shared" si="677"/>
        <v>-</v>
      </c>
      <c r="AG2435" s="91" t="s">
        <v>10777</v>
      </c>
      <c r="AH2435" s="89" t="s">
        <v>5344</v>
      </c>
      <c r="AI2435" s="89" t="s">
        <v>5344</v>
      </c>
      <c r="AJ2435" s="10" t="str">
        <f t="shared" si="678"/>
        <v>-</v>
      </c>
      <c r="AK2435" s="87" t="str">
        <f t="shared" si="679"/>
        <v>-</v>
      </c>
      <c r="AL2435" s="90" t="s">
        <v>11071</v>
      </c>
      <c r="AM2435" s="89" t="s">
        <v>11071</v>
      </c>
      <c r="AN2435" s="89" t="s">
        <v>5344</v>
      </c>
      <c r="AO2435" s="10" t="str">
        <f t="shared" si="680"/>
        <v>-</v>
      </c>
      <c r="AP2435" s="11" t="str">
        <f t="shared" si="681"/>
        <v>-</v>
      </c>
      <c r="AQ2435" s="91" t="s">
        <v>11071</v>
      </c>
      <c r="AR2435" s="89" t="s">
        <v>5344</v>
      </c>
      <c r="AS2435" s="89" t="s">
        <v>5344</v>
      </c>
      <c r="AT2435" s="10" t="str">
        <f t="shared" si="682"/>
        <v>-</v>
      </c>
      <c r="AU2435" s="87" t="str">
        <f t="shared" si="683"/>
        <v>-</v>
      </c>
      <c r="AV2435" s="15"/>
    </row>
    <row r="2436" spans="3:48" ht="50.1" customHeight="1">
      <c r="C2436" s="5"/>
      <c r="D2436" s="64" t="s">
        <v>4784</v>
      </c>
      <c r="E2436" s="65" t="s">
        <v>5290</v>
      </c>
      <c r="F2436" s="67" t="s">
        <v>4785</v>
      </c>
      <c r="G2436" s="29">
        <v>461</v>
      </c>
      <c r="H2436" s="13">
        <v>442</v>
      </c>
      <c r="I2436" s="10">
        <f t="shared" si="666"/>
        <v>19</v>
      </c>
      <c r="J2436" s="87">
        <f t="shared" si="667"/>
        <v>4.2986425339366514</v>
      </c>
      <c r="K2436" s="29">
        <v>48</v>
      </c>
      <c r="L2436" s="13">
        <v>0</v>
      </c>
      <c r="M2436" s="10">
        <f t="shared" si="668"/>
        <v>48</v>
      </c>
      <c r="N2436" s="87" t="str">
        <f t="shared" si="669"/>
        <v>-</v>
      </c>
      <c r="O2436" s="29">
        <v>0</v>
      </c>
      <c r="P2436" s="13">
        <v>0</v>
      </c>
      <c r="Q2436" s="10" t="str">
        <f t="shared" si="670"/>
        <v>-</v>
      </c>
      <c r="R2436" s="87" t="str">
        <f t="shared" si="671"/>
        <v>-</v>
      </c>
      <c r="S2436" s="29">
        <v>413</v>
      </c>
      <c r="T2436" s="13">
        <v>442</v>
      </c>
      <c r="U2436" s="10">
        <f t="shared" si="672"/>
        <v>-29</v>
      </c>
      <c r="V2436" s="87">
        <f t="shared" si="673"/>
        <v>-6.5610859728506794</v>
      </c>
      <c r="W2436" s="88" t="s">
        <v>5594</v>
      </c>
      <c r="X2436" s="89">
        <v>224</v>
      </c>
      <c r="Y2436" s="89">
        <v>258</v>
      </c>
      <c r="Z2436" s="10">
        <f t="shared" si="674"/>
        <v>-34</v>
      </c>
      <c r="AA2436" s="87">
        <f t="shared" si="675"/>
        <v>-13.178294573643413</v>
      </c>
      <c r="AB2436" s="90" t="s">
        <v>10778</v>
      </c>
      <c r="AC2436" s="89">
        <v>91</v>
      </c>
      <c r="AD2436" s="89">
        <v>60</v>
      </c>
      <c r="AE2436" s="10">
        <f t="shared" si="676"/>
        <v>31</v>
      </c>
      <c r="AF2436" s="11">
        <f t="shared" si="677"/>
        <v>51.666666666666671</v>
      </c>
      <c r="AG2436" s="91" t="s">
        <v>10779</v>
      </c>
      <c r="AH2436" s="89">
        <v>76</v>
      </c>
      <c r="AI2436" s="89">
        <v>56</v>
      </c>
      <c r="AJ2436" s="10">
        <f t="shared" si="678"/>
        <v>20</v>
      </c>
      <c r="AK2436" s="87">
        <f t="shared" si="679"/>
        <v>35.714285714285715</v>
      </c>
      <c r="AL2436" s="90" t="s">
        <v>10780</v>
      </c>
      <c r="AM2436" s="89">
        <v>13</v>
      </c>
      <c r="AN2436" s="89">
        <v>40</v>
      </c>
      <c r="AO2436" s="10">
        <f t="shared" si="680"/>
        <v>-27</v>
      </c>
      <c r="AP2436" s="11">
        <f t="shared" si="681"/>
        <v>-67.5</v>
      </c>
      <c r="AQ2436" s="91" t="s">
        <v>6146</v>
      </c>
      <c r="AR2436" s="89">
        <v>9</v>
      </c>
      <c r="AS2436" s="89">
        <v>28</v>
      </c>
      <c r="AT2436" s="10">
        <f t="shared" si="682"/>
        <v>-19</v>
      </c>
      <c r="AU2436" s="87">
        <f t="shared" si="683"/>
        <v>-67.857142857142861</v>
      </c>
      <c r="AV2436" s="15"/>
    </row>
    <row r="2437" spans="3:48" ht="50.1" customHeight="1">
      <c r="C2437" s="5"/>
      <c r="D2437" s="64" t="s">
        <v>4786</v>
      </c>
      <c r="E2437" s="65" t="s">
        <v>5290</v>
      </c>
      <c r="F2437" s="67" t="s">
        <v>4787</v>
      </c>
      <c r="G2437" s="29">
        <v>1844</v>
      </c>
      <c r="H2437" s="13">
        <v>1840</v>
      </c>
      <c r="I2437" s="10">
        <f t="shared" si="666"/>
        <v>4</v>
      </c>
      <c r="J2437" s="87">
        <f t="shared" si="667"/>
        <v>0.21739130434782608</v>
      </c>
      <c r="K2437" s="29">
        <v>0</v>
      </c>
      <c r="L2437" s="13">
        <v>8</v>
      </c>
      <c r="M2437" s="10">
        <f t="shared" si="668"/>
        <v>-8</v>
      </c>
      <c r="N2437" s="87">
        <f t="shared" si="669"/>
        <v>-100</v>
      </c>
      <c r="O2437" s="29">
        <v>0</v>
      </c>
      <c r="P2437" s="13">
        <v>0</v>
      </c>
      <c r="Q2437" s="10" t="str">
        <f t="shared" si="670"/>
        <v>-</v>
      </c>
      <c r="R2437" s="87" t="str">
        <f t="shared" si="671"/>
        <v>-</v>
      </c>
      <c r="S2437" s="29">
        <v>1844</v>
      </c>
      <c r="T2437" s="13">
        <v>1832</v>
      </c>
      <c r="U2437" s="10">
        <f t="shared" si="672"/>
        <v>12</v>
      </c>
      <c r="V2437" s="87">
        <f t="shared" si="673"/>
        <v>0.65502183406113534</v>
      </c>
      <c r="W2437" s="88" t="s">
        <v>10781</v>
      </c>
      <c r="X2437" s="89">
        <v>1019</v>
      </c>
      <c r="Y2437" s="89">
        <v>1016</v>
      </c>
      <c r="Z2437" s="10">
        <f t="shared" si="674"/>
        <v>3</v>
      </c>
      <c r="AA2437" s="87">
        <f t="shared" si="675"/>
        <v>0.29527559055118108</v>
      </c>
      <c r="AB2437" s="90" t="s">
        <v>10782</v>
      </c>
      <c r="AC2437" s="89">
        <v>504</v>
      </c>
      <c r="AD2437" s="89">
        <v>504</v>
      </c>
      <c r="AE2437" s="10">
        <f t="shared" si="676"/>
        <v>0</v>
      </c>
      <c r="AF2437" s="11">
        <f t="shared" si="677"/>
        <v>0</v>
      </c>
      <c r="AG2437" s="91" t="s">
        <v>10783</v>
      </c>
      <c r="AH2437" s="89">
        <v>150</v>
      </c>
      <c r="AI2437" s="89">
        <v>150</v>
      </c>
      <c r="AJ2437" s="10">
        <f t="shared" si="678"/>
        <v>0</v>
      </c>
      <c r="AK2437" s="87">
        <f t="shared" si="679"/>
        <v>0</v>
      </c>
      <c r="AL2437" s="90" t="s">
        <v>10784</v>
      </c>
      <c r="AM2437" s="89">
        <v>92</v>
      </c>
      <c r="AN2437" s="89">
        <v>82</v>
      </c>
      <c r="AO2437" s="10">
        <f t="shared" si="680"/>
        <v>10</v>
      </c>
      <c r="AP2437" s="11">
        <f t="shared" si="681"/>
        <v>12.195121951219512</v>
      </c>
      <c r="AQ2437" s="91" t="s">
        <v>10785</v>
      </c>
      <c r="AR2437" s="89">
        <v>35</v>
      </c>
      <c r="AS2437" s="89">
        <v>35</v>
      </c>
      <c r="AT2437" s="10">
        <f t="shared" si="682"/>
        <v>0</v>
      </c>
      <c r="AU2437" s="87">
        <f t="shared" si="683"/>
        <v>0</v>
      </c>
      <c r="AV2437" s="15"/>
    </row>
    <row r="2438" spans="3:48" ht="50.1" customHeight="1">
      <c r="C2438" s="5"/>
      <c r="D2438" s="64" t="s">
        <v>4788</v>
      </c>
      <c r="E2438" s="65" t="s">
        <v>5290</v>
      </c>
      <c r="F2438" s="67" t="s">
        <v>4789</v>
      </c>
      <c r="G2438" s="29">
        <v>326</v>
      </c>
      <c r="H2438" s="13">
        <v>219</v>
      </c>
      <c r="I2438" s="10">
        <f t="shared" si="666"/>
        <v>107</v>
      </c>
      <c r="J2438" s="87">
        <f t="shared" si="667"/>
        <v>48.858447488584474</v>
      </c>
      <c r="K2438" s="29">
        <v>226</v>
      </c>
      <c r="L2438" s="13">
        <v>219</v>
      </c>
      <c r="M2438" s="10">
        <f t="shared" si="668"/>
        <v>7</v>
      </c>
      <c r="N2438" s="87">
        <f t="shared" si="669"/>
        <v>3.1963470319634704</v>
      </c>
      <c r="O2438" s="29">
        <v>0</v>
      </c>
      <c r="P2438" s="13">
        <v>0</v>
      </c>
      <c r="Q2438" s="10" t="str">
        <f t="shared" si="670"/>
        <v>-</v>
      </c>
      <c r="R2438" s="87" t="str">
        <f t="shared" si="671"/>
        <v>-</v>
      </c>
      <c r="S2438" s="29">
        <v>100</v>
      </c>
      <c r="T2438" s="13">
        <v>0</v>
      </c>
      <c r="U2438" s="10">
        <f t="shared" si="672"/>
        <v>100</v>
      </c>
      <c r="V2438" s="87" t="str">
        <f t="shared" si="673"/>
        <v>-</v>
      </c>
      <c r="W2438" s="88" t="s">
        <v>5594</v>
      </c>
      <c r="X2438" s="89">
        <v>100</v>
      </c>
      <c r="Y2438" s="89" t="s">
        <v>5344</v>
      </c>
      <c r="Z2438" s="10" t="str">
        <f t="shared" si="674"/>
        <v>-</v>
      </c>
      <c r="AA2438" s="87" t="str">
        <f t="shared" si="675"/>
        <v>-</v>
      </c>
      <c r="AB2438" s="90" t="s">
        <v>11071</v>
      </c>
      <c r="AC2438" s="89" t="s">
        <v>11071</v>
      </c>
      <c r="AD2438" s="89" t="s">
        <v>5344</v>
      </c>
      <c r="AE2438" s="10" t="str">
        <f t="shared" si="676"/>
        <v>-</v>
      </c>
      <c r="AF2438" s="11" t="str">
        <f t="shared" si="677"/>
        <v>-</v>
      </c>
      <c r="AG2438" s="91" t="s">
        <v>11071</v>
      </c>
      <c r="AH2438" s="89" t="s">
        <v>11071</v>
      </c>
      <c r="AI2438" s="89" t="s">
        <v>5344</v>
      </c>
      <c r="AJ2438" s="10" t="str">
        <f t="shared" si="678"/>
        <v>-</v>
      </c>
      <c r="AK2438" s="87" t="str">
        <f t="shared" si="679"/>
        <v>-</v>
      </c>
      <c r="AL2438" s="90" t="s">
        <v>11071</v>
      </c>
      <c r="AM2438" s="89" t="s">
        <v>11071</v>
      </c>
      <c r="AN2438" s="89" t="s">
        <v>5344</v>
      </c>
      <c r="AO2438" s="10" t="str">
        <f t="shared" si="680"/>
        <v>-</v>
      </c>
      <c r="AP2438" s="11" t="str">
        <f t="shared" si="681"/>
        <v>-</v>
      </c>
      <c r="AQ2438" s="91" t="s">
        <v>11071</v>
      </c>
      <c r="AR2438" s="89" t="s">
        <v>5344</v>
      </c>
      <c r="AS2438" s="89" t="s">
        <v>5344</v>
      </c>
      <c r="AT2438" s="10" t="str">
        <f t="shared" si="682"/>
        <v>-</v>
      </c>
      <c r="AU2438" s="87" t="str">
        <f t="shared" si="683"/>
        <v>-</v>
      </c>
      <c r="AV2438" s="15"/>
    </row>
    <row r="2439" spans="3:48" ht="50.1" customHeight="1">
      <c r="C2439" s="5"/>
      <c r="D2439" s="64" t="s">
        <v>4790</v>
      </c>
      <c r="E2439" s="65" t="s">
        <v>5290</v>
      </c>
      <c r="F2439" s="67" t="s">
        <v>4791</v>
      </c>
      <c r="G2439" s="29">
        <v>12</v>
      </c>
      <c r="H2439" s="13">
        <v>10</v>
      </c>
      <c r="I2439" s="10">
        <f t="shared" si="666"/>
        <v>2</v>
      </c>
      <c r="J2439" s="87">
        <f t="shared" si="667"/>
        <v>20</v>
      </c>
      <c r="K2439" s="29">
        <v>12</v>
      </c>
      <c r="L2439" s="13">
        <v>10</v>
      </c>
      <c r="M2439" s="10">
        <f t="shared" si="668"/>
        <v>2</v>
      </c>
      <c r="N2439" s="87">
        <f t="shared" si="669"/>
        <v>20</v>
      </c>
      <c r="O2439" s="29">
        <v>0</v>
      </c>
      <c r="P2439" s="13">
        <v>0</v>
      </c>
      <c r="Q2439" s="10" t="str">
        <f t="shared" si="670"/>
        <v>-</v>
      </c>
      <c r="R2439" s="87" t="str">
        <f t="shared" si="671"/>
        <v>-</v>
      </c>
      <c r="S2439" s="29">
        <v>0</v>
      </c>
      <c r="T2439" s="13">
        <v>0</v>
      </c>
      <c r="U2439" s="10" t="str">
        <f t="shared" si="672"/>
        <v>-</v>
      </c>
      <c r="V2439" s="87" t="str">
        <f t="shared" si="673"/>
        <v>-</v>
      </c>
      <c r="W2439" s="88" t="s">
        <v>11071</v>
      </c>
      <c r="X2439" s="89" t="s">
        <v>11071</v>
      </c>
      <c r="Y2439" s="89" t="s">
        <v>5344</v>
      </c>
      <c r="Z2439" s="10" t="str">
        <f t="shared" si="674"/>
        <v>-</v>
      </c>
      <c r="AA2439" s="87" t="str">
        <f t="shared" si="675"/>
        <v>-</v>
      </c>
      <c r="AB2439" s="90" t="s">
        <v>11071</v>
      </c>
      <c r="AC2439" s="89" t="s">
        <v>11071</v>
      </c>
      <c r="AD2439" s="89" t="s">
        <v>5344</v>
      </c>
      <c r="AE2439" s="10" t="str">
        <f t="shared" si="676"/>
        <v>-</v>
      </c>
      <c r="AF2439" s="11" t="str">
        <f t="shared" si="677"/>
        <v>-</v>
      </c>
      <c r="AG2439" s="91" t="s">
        <v>11071</v>
      </c>
      <c r="AH2439" s="89" t="s">
        <v>11071</v>
      </c>
      <c r="AI2439" s="89" t="s">
        <v>5344</v>
      </c>
      <c r="AJ2439" s="10" t="str">
        <f t="shared" si="678"/>
        <v>-</v>
      </c>
      <c r="AK2439" s="87" t="str">
        <f t="shared" si="679"/>
        <v>-</v>
      </c>
      <c r="AL2439" s="90" t="s">
        <v>11071</v>
      </c>
      <c r="AM2439" s="89" t="s">
        <v>11071</v>
      </c>
      <c r="AN2439" s="89" t="s">
        <v>5344</v>
      </c>
      <c r="AO2439" s="10" t="str">
        <f t="shared" si="680"/>
        <v>-</v>
      </c>
      <c r="AP2439" s="11" t="str">
        <f t="shared" si="681"/>
        <v>-</v>
      </c>
      <c r="AQ2439" s="91" t="s">
        <v>11071</v>
      </c>
      <c r="AR2439" s="89" t="s">
        <v>5344</v>
      </c>
      <c r="AS2439" s="89" t="s">
        <v>5344</v>
      </c>
      <c r="AT2439" s="10" t="str">
        <f t="shared" si="682"/>
        <v>-</v>
      </c>
      <c r="AU2439" s="87" t="str">
        <f t="shared" si="683"/>
        <v>-</v>
      </c>
      <c r="AV2439" s="15"/>
    </row>
    <row r="2440" spans="3:48" ht="50.1" customHeight="1">
      <c r="C2440" s="5"/>
      <c r="D2440" s="64" t="s">
        <v>4792</v>
      </c>
      <c r="E2440" s="65" t="s">
        <v>5290</v>
      </c>
      <c r="F2440" s="67" t="s">
        <v>4793</v>
      </c>
      <c r="G2440" s="29">
        <v>676</v>
      </c>
      <c r="H2440" s="13">
        <v>609</v>
      </c>
      <c r="I2440" s="10">
        <f t="shared" si="666"/>
        <v>67</v>
      </c>
      <c r="J2440" s="87">
        <f t="shared" si="667"/>
        <v>11.001642036124796</v>
      </c>
      <c r="K2440" s="29">
        <v>656</v>
      </c>
      <c r="L2440" s="13">
        <v>590</v>
      </c>
      <c r="M2440" s="10">
        <f t="shared" si="668"/>
        <v>66</v>
      </c>
      <c r="N2440" s="87">
        <f t="shared" si="669"/>
        <v>11.186440677966102</v>
      </c>
      <c r="O2440" s="29">
        <v>0</v>
      </c>
      <c r="P2440" s="13">
        <v>0</v>
      </c>
      <c r="Q2440" s="10" t="str">
        <f t="shared" si="670"/>
        <v>-</v>
      </c>
      <c r="R2440" s="87" t="str">
        <f t="shared" si="671"/>
        <v>-</v>
      </c>
      <c r="S2440" s="29">
        <v>19</v>
      </c>
      <c r="T2440" s="13">
        <v>18</v>
      </c>
      <c r="U2440" s="10">
        <f t="shared" si="672"/>
        <v>1</v>
      </c>
      <c r="V2440" s="87">
        <f t="shared" si="673"/>
        <v>5.5555555555555554</v>
      </c>
      <c r="W2440" s="88" t="s">
        <v>5762</v>
      </c>
      <c r="X2440" s="89">
        <v>18</v>
      </c>
      <c r="Y2440" s="89">
        <v>18</v>
      </c>
      <c r="Z2440" s="10">
        <f t="shared" si="674"/>
        <v>0</v>
      </c>
      <c r="AA2440" s="87">
        <f t="shared" si="675"/>
        <v>0</v>
      </c>
      <c r="AB2440" s="90" t="s">
        <v>5594</v>
      </c>
      <c r="AC2440" s="89">
        <v>1</v>
      </c>
      <c r="AD2440" s="89">
        <v>1</v>
      </c>
      <c r="AE2440" s="10">
        <f t="shared" si="676"/>
        <v>0</v>
      </c>
      <c r="AF2440" s="11">
        <f t="shared" si="677"/>
        <v>0</v>
      </c>
      <c r="AG2440" s="91" t="s">
        <v>11071</v>
      </c>
      <c r="AH2440" s="89" t="s">
        <v>11071</v>
      </c>
      <c r="AI2440" s="89" t="s">
        <v>5344</v>
      </c>
      <c r="AJ2440" s="10" t="str">
        <f t="shared" si="678"/>
        <v>-</v>
      </c>
      <c r="AK2440" s="87" t="str">
        <f t="shared" si="679"/>
        <v>-</v>
      </c>
      <c r="AL2440" s="90" t="s">
        <v>11071</v>
      </c>
      <c r="AM2440" s="89" t="s">
        <v>11071</v>
      </c>
      <c r="AN2440" s="89" t="s">
        <v>5344</v>
      </c>
      <c r="AO2440" s="10" t="str">
        <f t="shared" si="680"/>
        <v>-</v>
      </c>
      <c r="AP2440" s="11" t="str">
        <f t="shared" si="681"/>
        <v>-</v>
      </c>
      <c r="AQ2440" s="91" t="s">
        <v>11071</v>
      </c>
      <c r="AR2440" s="89" t="s">
        <v>5344</v>
      </c>
      <c r="AS2440" s="89" t="s">
        <v>5344</v>
      </c>
      <c r="AT2440" s="10" t="str">
        <f t="shared" si="682"/>
        <v>-</v>
      </c>
      <c r="AU2440" s="87" t="str">
        <f t="shared" si="683"/>
        <v>-</v>
      </c>
      <c r="AV2440" s="15"/>
    </row>
    <row r="2441" spans="3:48" ht="50.1" customHeight="1">
      <c r="C2441" s="5"/>
      <c r="D2441" s="64" t="s">
        <v>4794</v>
      </c>
      <c r="E2441" s="65" t="s">
        <v>5291</v>
      </c>
      <c r="F2441" s="67" t="s">
        <v>4795</v>
      </c>
      <c r="G2441" s="29">
        <v>24258</v>
      </c>
      <c r="H2441" s="13">
        <v>27409</v>
      </c>
      <c r="I2441" s="10">
        <f t="shared" ref="I2441:I2504" si="684">IF(OR(G2441&gt;0,H2441&gt;0),G2441-H2441,"-")</f>
        <v>-3151</v>
      </c>
      <c r="J2441" s="87">
        <f t="shared" ref="J2441:J2504" si="685">IFERROR(IF(OR(G2441&gt;0,H2441&gt;0),I2441/H2441*100,"-"),"-")</f>
        <v>-11.49622386807253</v>
      </c>
      <c r="K2441" s="29">
        <v>5458</v>
      </c>
      <c r="L2441" s="13">
        <v>6757</v>
      </c>
      <c r="M2441" s="10">
        <f t="shared" ref="M2441:M2504" si="686">IF(OR(K2441&gt;0,L2441&gt;0),K2441-L2441,"-")</f>
        <v>-1299</v>
      </c>
      <c r="N2441" s="87">
        <f t="shared" ref="N2441:N2504" si="687">IFERROR(IF(OR(K2441&gt;0,L2441&gt;0),M2441/L2441*100,"-"),"-")</f>
        <v>-19.224507917714963</v>
      </c>
      <c r="O2441" s="29">
        <v>3506</v>
      </c>
      <c r="P2441" s="13">
        <v>4706</v>
      </c>
      <c r="Q2441" s="10">
        <f t="shared" ref="Q2441:Q2504" si="688">IF(OR(O2441&gt;0,P2441&gt;0),O2441-P2441,"-")</f>
        <v>-1200</v>
      </c>
      <c r="R2441" s="87">
        <f t="shared" ref="R2441:R2504" si="689">IFERROR(IF(OR(O2441&gt;0,P2441&gt;0),Q2441/P2441*100,"-"),"-")</f>
        <v>-25.499362515937101</v>
      </c>
      <c r="S2441" s="29">
        <v>15294</v>
      </c>
      <c r="T2441" s="13">
        <v>15946</v>
      </c>
      <c r="U2441" s="10">
        <f t="shared" ref="U2441:U2504" si="690">IF(OR(S2441&gt;0,T2441&gt;0),S2441-T2441,"-")</f>
        <v>-652</v>
      </c>
      <c r="V2441" s="87">
        <f t="shared" ref="V2441:V2504" si="691">IFERROR(IF(OR(S2441&gt;0,T2441&gt;0),U2441/T2441*100,"-"),"-")</f>
        <v>-4.0887996989840714</v>
      </c>
      <c r="W2441" s="88" t="s">
        <v>8001</v>
      </c>
      <c r="X2441" s="89">
        <v>7576</v>
      </c>
      <c r="Y2441" s="89">
        <v>8952</v>
      </c>
      <c r="Z2441" s="10">
        <f t="shared" ref="Z2441:Z2504" si="692">IFERROR(IF(OR(X2441&gt;0,Y2441&gt;0),X2441-Y2441,"-"),"-")</f>
        <v>-1376</v>
      </c>
      <c r="AA2441" s="87">
        <f t="shared" ref="AA2441:AA2504" si="693">IFERROR(IF(OR(X2441&gt;0,Y2441&gt;0),Z2441/Y2441*100,"-"),"-")</f>
        <v>-15.370866845397677</v>
      </c>
      <c r="AB2441" s="90" t="s">
        <v>5389</v>
      </c>
      <c r="AC2441" s="89">
        <v>4000</v>
      </c>
      <c r="AD2441" s="89">
        <v>4000</v>
      </c>
      <c r="AE2441" s="10">
        <f t="shared" ref="AE2441:AE2504" si="694">IFERROR(IF(OR(AC2441&gt;0,AD2441&gt;0),AC2441-AD2441,"-"),"-")</f>
        <v>0</v>
      </c>
      <c r="AF2441" s="11">
        <f t="shared" ref="AF2441:AF2504" si="695">IFERROR(IF(OR(AC2441&gt;0,AD2441&gt;0),AE2441/AD2441*100,"-"),"-")</f>
        <v>0</v>
      </c>
      <c r="AG2441" s="91" t="s">
        <v>5775</v>
      </c>
      <c r="AH2441" s="89">
        <v>1036</v>
      </c>
      <c r="AI2441" s="89">
        <v>1036</v>
      </c>
      <c r="AJ2441" s="10">
        <f t="shared" ref="AJ2441:AJ2504" si="696">IFERROR(IF(OR(AH2441&gt;0,AI2441&gt;0),AH2441-AI2441,"-"),"-")</f>
        <v>0</v>
      </c>
      <c r="AK2441" s="87">
        <f t="shared" ref="AK2441:AK2504" si="697">IFERROR(IF(OR(AH2441&gt;0,AI2441&gt;0),AJ2441/AI2441*100,"-"),"-")</f>
        <v>0</v>
      </c>
      <c r="AL2441" s="90" t="s">
        <v>7631</v>
      </c>
      <c r="AM2441" s="89">
        <v>843</v>
      </c>
      <c r="AN2441" s="89">
        <v>843</v>
      </c>
      <c r="AO2441" s="10">
        <f t="shared" ref="AO2441:AO2504" si="698">IFERROR(IF(OR(AM2441&gt;0,AN2441&gt;0),AM2441-AN2441,"-"),"-")</f>
        <v>0</v>
      </c>
      <c r="AP2441" s="11">
        <f t="shared" ref="AP2441:AP2504" si="699">IFERROR(IF(OR(AM2441&gt;0,AN2441&gt;0),AO2441/AN2441*100,"-"),"-")</f>
        <v>0</v>
      </c>
      <c r="AQ2441" s="91" t="s">
        <v>10786</v>
      </c>
      <c r="AR2441" s="89">
        <v>598</v>
      </c>
      <c r="AS2441" s="89" t="s">
        <v>5344</v>
      </c>
      <c r="AT2441" s="10" t="str">
        <f t="shared" ref="AT2441:AT2504" si="700">IFERROR(IF(OR(AR2441&gt;0,AS2441&gt;0),AR2441-AS2441,"-"),"-")</f>
        <v>-</v>
      </c>
      <c r="AU2441" s="87" t="str">
        <f t="shared" ref="AU2441:AU2504" si="701">IFERROR(IF(OR(AR2441&gt;0,AS2441&gt;0),AT2441/AS2441*100,"-"),"-")</f>
        <v>-</v>
      </c>
      <c r="AV2441" s="19" t="s">
        <v>10787</v>
      </c>
    </row>
    <row r="2442" spans="3:48" ht="50.1" customHeight="1">
      <c r="C2442" s="5"/>
      <c r="D2442" s="64" t="s">
        <v>4796</v>
      </c>
      <c r="E2442" s="65" t="s">
        <v>5291</v>
      </c>
      <c r="F2442" s="67" t="s">
        <v>4797</v>
      </c>
      <c r="G2442" s="29">
        <v>11321</v>
      </c>
      <c r="H2442" s="13">
        <v>10948</v>
      </c>
      <c r="I2442" s="10">
        <f t="shared" si="684"/>
        <v>373</v>
      </c>
      <c r="J2442" s="87">
        <f t="shared" si="685"/>
        <v>3.4070149799050058</v>
      </c>
      <c r="K2442" s="29">
        <v>6689</v>
      </c>
      <c r="L2442" s="13">
        <v>6437</v>
      </c>
      <c r="M2442" s="10">
        <f t="shared" si="686"/>
        <v>252</v>
      </c>
      <c r="N2442" s="87">
        <f t="shared" si="687"/>
        <v>3.9148671741494487</v>
      </c>
      <c r="O2442" s="29">
        <v>819</v>
      </c>
      <c r="P2442" s="13">
        <v>858</v>
      </c>
      <c r="Q2442" s="10">
        <f t="shared" si="688"/>
        <v>-39</v>
      </c>
      <c r="R2442" s="87">
        <f t="shared" si="689"/>
        <v>-4.5454545454545459</v>
      </c>
      <c r="S2442" s="29">
        <v>3813</v>
      </c>
      <c r="T2442" s="13">
        <v>3653</v>
      </c>
      <c r="U2442" s="10">
        <f t="shared" si="690"/>
        <v>160</v>
      </c>
      <c r="V2442" s="87">
        <f t="shared" si="691"/>
        <v>4.3799616753353403</v>
      </c>
      <c r="W2442" s="88" t="s">
        <v>10788</v>
      </c>
      <c r="X2442" s="89">
        <v>1610</v>
      </c>
      <c r="Y2442" s="89">
        <v>1651</v>
      </c>
      <c r="Z2442" s="10">
        <f t="shared" si="692"/>
        <v>-41</v>
      </c>
      <c r="AA2442" s="87">
        <f t="shared" si="693"/>
        <v>-2.483343428225318</v>
      </c>
      <c r="AB2442" s="90" t="s">
        <v>10789</v>
      </c>
      <c r="AC2442" s="89">
        <v>1524</v>
      </c>
      <c r="AD2442" s="89">
        <v>1451</v>
      </c>
      <c r="AE2442" s="10">
        <f t="shared" si="694"/>
        <v>73</v>
      </c>
      <c r="AF2442" s="11">
        <f t="shared" si="695"/>
        <v>5.0310130944176432</v>
      </c>
      <c r="AG2442" s="91" t="s">
        <v>10790</v>
      </c>
      <c r="AH2442" s="89">
        <v>328</v>
      </c>
      <c r="AI2442" s="89">
        <v>245</v>
      </c>
      <c r="AJ2442" s="10">
        <f t="shared" si="696"/>
        <v>83</v>
      </c>
      <c r="AK2442" s="87">
        <f t="shared" si="697"/>
        <v>33.877551020408163</v>
      </c>
      <c r="AL2442" s="90" t="s">
        <v>10791</v>
      </c>
      <c r="AM2442" s="89">
        <v>184</v>
      </c>
      <c r="AN2442" s="89">
        <v>193</v>
      </c>
      <c r="AO2442" s="10">
        <f t="shared" si="698"/>
        <v>-9</v>
      </c>
      <c r="AP2442" s="11">
        <f t="shared" si="699"/>
        <v>-4.6632124352331603</v>
      </c>
      <c r="AQ2442" s="91" t="s">
        <v>5775</v>
      </c>
      <c r="AR2442" s="89">
        <v>82</v>
      </c>
      <c r="AS2442" s="89">
        <v>53</v>
      </c>
      <c r="AT2442" s="10">
        <f t="shared" si="700"/>
        <v>29</v>
      </c>
      <c r="AU2442" s="87">
        <f t="shared" si="701"/>
        <v>54.716981132075468</v>
      </c>
      <c r="AV2442" s="19" t="s">
        <v>10787</v>
      </c>
    </row>
    <row r="2443" spans="3:48" ht="50.1" customHeight="1">
      <c r="C2443" s="5"/>
      <c r="D2443" s="64" t="s">
        <v>4798</v>
      </c>
      <c r="E2443" s="65" t="s">
        <v>5291</v>
      </c>
      <c r="F2443" s="67" t="s">
        <v>4799</v>
      </c>
      <c r="G2443" s="29">
        <v>8743</v>
      </c>
      <c r="H2443" s="13">
        <v>9379</v>
      </c>
      <c r="I2443" s="10">
        <f t="shared" si="684"/>
        <v>-636</v>
      </c>
      <c r="J2443" s="87">
        <f t="shared" si="685"/>
        <v>-6.781106727796141</v>
      </c>
      <c r="K2443" s="29">
        <v>3156</v>
      </c>
      <c r="L2443" s="13">
        <v>3495</v>
      </c>
      <c r="M2443" s="10">
        <f t="shared" si="686"/>
        <v>-339</v>
      </c>
      <c r="N2443" s="87">
        <f t="shared" si="687"/>
        <v>-9.6995708154506435</v>
      </c>
      <c r="O2443" s="29">
        <v>900</v>
      </c>
      <c r="P2443" s="13">
        <v>928</v>
      </c>
      <c r="Q2443" s="10">
        <f t="shared" si="688"/>
        <v>-28</v>
      </c>
      <c r="R2443" s="87">
        <f t="shared" si="689"/>
        <v>-3.0172413793103448</v>
      </c>
      <c r="S2443" s="29">
        <v>4686</v>
      </c>
      <c r="T2443" s="13">
        <v>4956</v>
      </c>
      <c r="U2443" s="10">
        <f t="shared" si="690"/>
        <v>-270</v>
      </c>
      <c r="V2443" s="87">
        <f t="shared" si="691"/>
        <v>-5.4479418886198543</v>
      </c>
      <c r="W2443" s="88" t="s">
        <v>5389</v>
      </c>
      <c r="X2443" s="89">
        <v>1721</v>
      </c>
      <c r="Y2443" s="89">
        <v>2251</v>
      </c>
      <c r="Z2443" s="10">
        <f t="shared" si="692"/>
        <v>-530</v>
      </c>
      <c r="AA2443" s="87">
        <f t="shared" si="693"/>
        <v>-23.545091070635273</v>
      </c>
      <c r="AB2443" s="90" t="s">
        <v>5775</v>
      </c>
      <c r="AC2443" s="89">
        <v>1155</v>
      </c>
      <c r="AD2443" s="89">
        <v>1155</v>
      </c>
      <c r="AE2443" s="10">
        <f t="shared" si="694"/>
        <v>0</v>
      </c>
      <c r="AF2443" s="11">
        <f t="shared" si="695"/>
        <v>0</v>
      </c>
      <c r="AG2443" s="91" t="s">
        <v>10792</v>
      </c>
      <c r="AH2443" s="89">
        <v>948</v>
      </c>
      <c r="AI2443" s="89">
        <v>948</v>
      </c>
      <c r="AJ2443" s="10">
        <f t="shared" si="696"/>
        <v>0</v>
      </c>
      <c r="AK2443" s="87">
        <f t="shared" si="697"/>
        <v>0</v>
      </c>
      <c r="AL2443" s="90" t="s">
        <v>5378</v>
      </c>
      <c r="AM2443" s="89">
        <v>212</v>
      </c>
      <c r="AN2443" s="89">
        <v>149</v>
      </c>
      <c r="AO2443" s="10">
        <f t="shared" si="698"/>
        <v>63</v>
      </c>
      <c r="AP2443" s="11">
        <f t="shared" si="699"/>
        <v>42.281879194630875</v>
      </c>
      <c r="AQ2443" s="91" t="s">
        <v>10793</v>
      </c>
      <c r="AR2443" s="89">
        <v>142</v>
      </c>
      <c r="AS2443" s="89">
        <v>69</v>
      </c>
      <c r="AT2443" s="10">
        <f t="shared" si="700"/>
        <v>73</v>
      </c>
      <c r="AU2443" s="87">
        <f t="shared" si="701"/>
        <v>105.79710144927536</v>
      </c>
      <c r="AV2443" s="17" t="s">
        <v>10787</v>
      </c>
    </row>
    <row r="2444" spans="3:48" ht="50.1" customHeight="1">
      <c r="C2444" s="5"/>
      <c r="D2444" s="64" t="s">
        <v>4800</v>
      </c>
      <c r="E2444" s="65" t="s">
        <v>5291</v>
      </c>
      <c r="F2444" s="67" t="s">
        <v>4801</v>
      </c>
      <c r="G2444" s="29">
        <v>13748</v>
      </c>
      <c r="H2444" s="13">
        <v>14110</v>
      </c>
      <c r="I2444" s="10">
        <f t="shared" si="684"/>
        <v>-362</v>
      </c>
      <c r="J2444" s="87">
        <f t="shared" si="685"/>
        <v>-2.5655563430191353</v>
      </c>
      <c r="K2444" s="29">
        <v>4420</v>
      </c>
      <c r="L2444" s="13">
        <v>4113</v>
      </c>
      <c r="M2444" s="10">
        <f t="shared" si="686"/>
        <v>307</v>
      </c>
      <c r="N2444" s="87">
        <f t="shared" si="687"/>
        <v>7.4641380987114019</v>
      </c>
      <c r="O2444" s="29">
        <v>1771</v>
      </c>
      <c r="P2444" s="13">
        <v>1866</v>
      </c>
      <c r="Q2444" s="10">
        <f t="shared" si="688"/>
        <v>-95</v>
      </c>
      <c r="R2444" s="87">
        <f t="shared" si="689"/>
        <v>-5.0911039657020369</v>
      </c>
      <c r="S2444" s="29">
        <v>7556</v>
      </c>
      <c r="T2444" s="13">
        <v>8131</v>
      </c>
      <c r="U2444" s="10">
        <f t="shared" si="690"/>
        <v>-575</v>
      </c>
      <c r="V2444" s="87">
        <f t="shared" si="691"/>
        <v>-7.0717008977985483</v>
      </c>
      <c r="W2444" s="88" t="s">
        <v>5389</v>
      </c>
      <c r="X2444" s="89">
        <v>2716</v>
      </c>
      <c r="Y2444" s="89">
        <v>2835</v>
      </c>
      <c r="Z2444" s="10">
        <f t="shared" si="692"/>
        <v>-119</v>
      </c>
      <c r="AA2444" s="87">
        <f t="shared" si="693"/>
        <v>-4.1975308641975309</v>
      </c>
      <c r="AB2444" s="90" t="s">
        <v>5767</v>
      </c>
      <c r="AC2444" s="89">
        <v>1188</v>
      </c>
      <c r="AD2444" s="89">
        <v>1197</v>
      </c>
      <c r="AE2444" s="10">
        <f t="shared" si="694"/>
        <v>-9</v>
      </c>
      <c r="AF2444" s="11">
        <f t="shared" si="695"/>
        <v>-0.75187969924812026</v>
      </c>
      <c r="AG2444" s="91" t="s">
        <v>5335</v>
      </c>
      <c r="AH2444" s="89">
        <v>714</v>
      </c>
      <c r="AI2444" s="89">
        <v>781</v>
      </c>
      <c r="AJ2444" s="10">
        <f t="shared" si="696"/>
        <v>-67</v>
      </c>
      <c r="AK2444" s="87">
        <f t="shared" si="697"/>
        <v>-8.5787451984635084</v>
      </c>
      <c r="AL2444" s="90" t="s">
        <v>10794</v>
      </c>
      <c r="AM2444" s="89">
        <v>672</v>
      </c>
      <c r="AN2444" s="89">
        <v>670</v>
      </c>
      <c r="AO2444" s="10">
        <f t="shared" si="698"/>
        <v>2</v>
      </c>
      <c r="AP2444" s="11">
        <f t="shared" si="699"/>
        <v>0.29850746268656719</v>
      </c>
      <c r="AQ2444" s="91" t="s">
        <v>10795</v>
      </c>
      <c r="AR2444" s="89">
        <v>607</v>
      </c>
      <c r="AS2444" s="89">
        <v>431</v>
      </c>
      <c r="AT2444" s="10">
        <f t="shared" si="700"/>
        <v>176</v>
      </c>
      <c r="AU2444" s="87">
        <f t="shared" si="701"/>
        <v>40.835266821345705</v>
      </c>
      <c r="AV2444" s="16" t="s">
        <v>10787</v>
      </c>
    </row>
    <row r="2445" spans="3:48" ht="50.1" customHeight="1">
      <c r="C2445" s="5"/>
      <c r="D2445" s="64" t="s">
        <v>4802</v>
      </c>
      <c r="E2445" s="65" t="s">
        <v>5291</v>
      </c>
      <c r="F2445" s="67" t="s">
        <v>4803</v>
      </c>
      <c r="G2445" s="29">
        <v>19720</v>
      </c>
      <c r="H2445" s="13">
        <v>20877</v>
      </c>
      <c r="I2445" s="10">
        <f t="shared" si="684"/>
        <v>-1157</v>
      </c>
      <c r="J2445" s="87">
        <f t="shared" si="685"/>
        <v>-5.5419840015327875</v>
      </c>
      <c r="K2445" s="29">
        <v>5716</v>
      </c>
      <c r="L2445" s="13">
        <v>5789</v>
      </c>
      <c r="M2445" s="10">
        <f t="shared" si="686"/>
        <v>-73</v>
      </c>
      <c r="N2445" s="87">
        <f t="shared" si="687"/>
        <v>-1.2610122646398343</v>
      </c>
      <c r="O2445" s="29">
        <v>4797</v>
      </c>
      <c r="P2445" s="13">
        <v>4986</v>
      </c>
      <c r="Q2445" s="10">
        <f t="shared" si="688"/>
        <v>-189</v>
      </c>
      <c r="R2445" s="87">
        <f t="shared" si="689"/>
        <v>-3.790613718411552</v>
      </c>
      <c r="S2445" s="29">
        <v>9207</v>
      </c>
      <c r="T2445" s="13">
        <v>10102</v>
      </c>
      <c r="U2445" s="10">
        <f t="shared" si="690"/>
        <v>-895</v>
      </c>
      <c r="V2445" s="87">
        <f t="shared" si="691"/>
        <v>-8.8596317560879037</v>
      </c>
      <c r="W2445" s="88" t="s">
        <v>5389</v>
      </c>
      <c r="X2445" s="89">
        <v>3606</v>
      </c>
      <c r="Y2445" s="89">
        <v>4032</v>
      </c>
      <c r="Z2445" s="10">
        <f t="shared" si="692"/>
        <v>-426</v>
      </c>
      <c r="AA2445" s="87">
        <f t="shared" si="693"/>
        <v>-10.56547619047619</v>
      </c>
      <c r="AB2445" s="90" t="s">
        <v>5368</v>
      </c>
      <c r="AC2445" s="89">
        <v>2232</v>
      </c>
      <c r="AD2445" s="89">
        <v>2231</v>
      </c>
      <c r="AE2445" s="10">
        <f t="shared" si="694"/>
        <v>1</v>
      </c>
      <c r="AF2445" s="11">
        <f t="shared" si="695"/>
        <v>4.482294935006724E-2</v>
      </c>
      <c r="AG2445" s="91" t="s">
        <v>5335</v>
      </c>
      <c r="AH2445" s="89">
        <v>1093</v>
      </c>
      <c r="AI2445" s="89">
        <v>1223</v>
      </c>
      <c r="AJ2445" s="10">
        <f t="shared" si="696"/>
        <v>-130</v>
      </c>
      <c r="AK2445" s="87">
        <f t="shared" si="697"/>
        <v>-10.629599345870808</v>
      </c>
      <c r="AL2445" s="90" t="s">
        <v>6845</v>
      </c>
      <c r="AM2445" s="89">
        <v>493</v>
      </c>
      <c r="AN2445" s="89">
        <v>617</v>
      </c>
      <c r="AO2445" s="10">
        <f t="shared" si="698"/>
        <v>-124</v>
      </c>
      <c r="AP2445" s="11">
        <f t="shared" si="699"/>
        <v>-20.097244732576986</v>
      </c>
      <c r="AQ2445" s="91" t="s">
        <v>10796</v>
      </c>
      <c r="AR2445" s="89">
        <v>449</v>
      </c>
      <c r="AS2445" s="89">
        <v>487</v>
      </c>
      <c r="AT2445" s="10">
        <f t="shared" si="700"/>
        <v>-38</v>
      </c>
      <c r="AU2445" s="87">
        <f t="shared" si="701"/>
        <v>-7.8028747433264893</v>
      </c>
      <c r="AV2445" s="16" t="s">
        <v>10787</v>
      </c>
    </row>
    <row r="2446" spans="3:48" ht="50.1" customHeight="1">
      <c r="C2446" s="5"/>
      <c r="D2446" s="64" t="s">
        <v>4804</v>
      </c>
      <c r="E2446" s="65" t="s">
        <v>5291</v>
      </c>
      <c r="F2446" s="67" t="s">
        <v>4805</v>
      </c>
      <c r="G2446" s="29">
        <v>8414</v>
      </c>
      <c r="H2446" s="13">
        <v>8169</v>
      </c>
      <c r="I2446" s="10">
        <f t="shared" si="684"/>
        <v>245</v>
      </c>
      <c r="J2446" s="87">
        <f t="shared" si="685"/>
        <v>2.9991431019708652</v>
      </c>
      <c r="K2446" s="29">
        <v>2961</v>
      </c>
      <c r="L2446" s="13">
        <v>3037</v>
      </c>
      <c r="M2446" s="10">
        <f t="shared" si="686"/>
        <v>-76</v>
      </c>
      <c r="N2446" s="87">
        <f t="shared" si="687"/>
        <v>-2.5024695423114918</v>
      </c>
      <c r="O2446" s="29">
        <v>752</v>
      </c>
      <c r="P2446" s="13">
        <v>702</v>
      </c>
      <c r="Q2446" s="10">
        <f t="shared" si="688"/>
        <v>50</v>
      </c>
      <c r="R2446" s="87">
        <f t="shared" si="689"/>
        <v>7.1225071225071224</v>
      </c>
      <c r="S2446" s="29">
        <v>4700</v>
      </c>
      <c r="T2446" s="13">
        <v>4431</v>
      </c>
      <c r="U2446" s="10">
        <f t="shared" si="690"/>
        <v>269</v>
      </c>
      <c r="V2446" s="87">
        <f t="shared" si="691"/>
        <v>6.0708643647032279</v>
      </c>
      <c r="W2446" s="88" t="s">
        <v>5351</v>
      </c>
      <c r="X2446" s="89">
        <v>1356</v>
      </c>
      <c r="Y2446" s="89">
        <v>1256</v>
      </c>
      <c r="Z2446" s="10">
        <f t="shared" si="692"/>
        <v>100</v>
      </c>
      <c r="AA2446" s="87">
        <f t="shared" si="693"/>
        <v>7.9617834394904454</v>
      </c>
      <c r="AB2446" s="90" t="s">
        <v>5767</v>
      </c>
      <c r="AC2446" s="89">
        <v>1166</v>
      </c>
      <c r="AD2446" s="89">
        <v>1025</v>
      </c>
      <c r="AE2446" s="10">
        <f t="shared" si="694"/>
        <v>141</v>
      </c>
      <c r="AF2446" s="11">
        <f t="shared" si="695"/>
        <v>13.756097560975611</v>
      </c>
      <c r="AG2446" s="91" t="s">
        <v>5431</v>
      </c>
      <c r="AH2446" s="89">
        <v>613</v>
      </c>
      <c r="AI2446" s="89">
        <v>613</v>
      </c>
      <c r="AJ2446" s="10">
        <f t="shared" si="696"/>
        <v>0</v>
      </c>
      <c r="AK2446" s="87">
        <f t="shared" si="697"/>
        <v>0</v>
      </c>
      <c r="AL2446" s="90" t="s">
        <v>10797</v>
      </c>
      <c r="AM2446" s="89">
        <v>474</v>
      </c>
      <c r="AN2446" s="89">
        <v>424</v>
      </c>
      <c r="AO2446" s="10">
        <f t="shared" si="698"/>
        <v>50</v>
      </c>
      <c r="AP2446" s="11">
        <f t="shared" si="699"/>
        <v>11.79245283018868</v>
      </c>
      <c r="AQ2446" s="91" t="s">
        <v>5335</v>
      </c>
      <c r="AR2446" s="89">
        <v>397</v>
      </c>
      <c r="AS2446" s="89">
        <v>413</v>
      </c>
      <c r="AT2446" s="10">
        <f t="shared" si="700"/>
        <v>-16</v>
      </c>
      <c r="AU2446" s="87">
        <f t="shared" si="701"/>
        <v>-3.87409200968523</v>
      </c>
      <c r="AV2446" s="17" t="s">
        <v>10787</v>
      </c>
    </row>
    <row r="2447" spans="3:48" ht="50.1" customHeight="1">
      <c r="C2447" s="5"/>
      <c r="D2447" s="64" t="s">
        <v>4806</v>
      </c>
      <c r="E2447" s="65" t="s">
        <v>5291</v>
      </c>
      <c r="F2447" s="67" t="s">
        <v>4807</v>
      </c>
      <c r="G2447" s="29">
        <v>3395</v>
      </c>
      <c r="H2447" s="13">
        <v>3250</v>
      </c>
      <c r="I2447" s="10">
        <f t="shared" si="684"/>
        <v>145</v>
      </c>
      <c r="J2447" s="87">
        <f t="shared" si="685"/>
        <v>4.4615384615384617</v>
      </c>
      <c r="K2447" s="29">
        <v>1028</v>
      </c>
      <c r="L2447" s="13">
        <v>951</v>
      </c>
      <c r="M2447" s="10">
        <f t="shared" si="686"/>
        <v>77</v>
      </c>
      <c r="N2447" s="87">
        <f t="shared" si="687"/>
        <v>8.0967402733964242</v>
      </c>
      <c r="O2447" s="29">
        <v>388</v>
      </c>
      <c r="P2447" s="13">
        <v>388</v>
      </c>
      <c r="Q2447" s="10">
        <f t="shared" si="688"/>
        <v>0</v>
      </c>
      <c r="R2447" s="87">
        <f t="shared" si="689"/>
        <v>0</v>
      </c>
      <c r="S2447" s="29">
        <v>1979</v>
      </c>
      <c r="T2447" s="13">
        <v>1911</v>
      </c>
      <c r="U2447" s="10">
        <f t="shared" si="690"/>
        <v>68</v>
      </c>
      <c r="V2447" s="87">
        <f t="shared" si="691"/>
        <v>3.5583464154892726</v>
      </c>
      <c r="W2447" s="88" t="s">
        <v>5378</v>
      </c>
      <c r="X2447" s="89">
        <v>683</v>
      </c>
      <c r="Y2447" s="89">
        <v>669</v>
      </c>
      <c r="Z2447" s="10">
        <f t="shared" si="692"/>
        <v>14</v>
      </c>
      <c r="AA2447" s="87">
        <f t="shared" si="693"/>
        <v>2.0926756352765321</v>
      </c>
      <c r="AB2447" s="90" t="s">
        <v>10798</v>
      </c>
      <c r="AC2447" s="89">
        <v>604</v>
      </c>
      <c r="AD2447" s="89">
        <v>607</v>
      </c>
      <c r="AE2447" s="10">
        <f t="shared" si="694"/>
        <v>-3</v>
      </c>
      <c r="AF2447" s="11">
        <f t="shared" si="695"/>
        <v>-0.49423393739703458</v>
      </c>
      <c r="AG2447" s="91" t="s">
        <v>5730</v>
      </c>
      <c r="AH2447" s="89">
        <v>322</v>
      </c>
      <c r="AI2447" s="89">
        <v>322</v>
      </c>
      <c r="AJ2447" s="10">
        <f t="shared" si="696"/>
        <v>0</v>
      </c>
      <c r="AK2447" s="87">
        <f t="shared" si="697"/>
        <v>0</v>
      </c>
      <c r="AL2447" s="90" t="s">
        <v>5907</v>
      </c>
      <c r="AM2447" s="89">
        <v>192</v>
      </c>
      <c r="AN2447" s="89">
        <v>136</v>
      </c>
      <c r="AO2447" s="10">
        <f t="shared" si="698"/>
        <v>56</v>
      </c>
      <c r="AP2447" s="11">
        <f t="shared" si="699"/>
        <v>41.17647058823529</v>
      </c>
      <c r="AQ2447" s="91" t="s">
        <v>10137</v>
      </c>
      <c r="AR2447" s="89">
        <v>101</v>
      </c>
      <c r="AS2447" s="89">
        <v>100</v>
      </c>
      <c r="AT2447" s="10">
        <f t="shared" si="700"/>
        <v>1</v>
      </c>
      <c r="AU2447" s="87">
        <f t="shared" si="701"/>
        <v>1</v>
      </c>
      <c r="AV2447" s="17" t="s">
        <v>10787</v>
      </c>
    </row>
    <row r="2448" spans="3:48" ht="50.1" customHeight="1">
      <c r="C2448" s="5"/>
      <c r="D2448" s="64" t="s">
        <v>4808</v>
      </c>
      <c r="E2448" s="65" t="s">
        <v>5291</v>
      </c>
      <c r="F2448" s="67" t="s">
        <v>4809</v>
      </c>
      <c r="G2448" s="29">
        <v>7029</v>
      </c>
      <c r="H2448" s="13">
        <v>7871</v>
      </c>
      <c r="I2448" s="10">
        <f t="shared" si="684"/>
        <v>-842</v>
      </c>
      <c r="J2448" s="87">
        <f t="shared" si="685"/>
        <v>-10.697497141405158</v>
      </c>
      <c r="K2448" s="29">
        <v>3366</v>
      </c>
      <c r="L2448" s="13">
        <v>3461</v>
      </c>
      <c r="M2448" s="10">
        <f t="shared" si="686"/>
        <v>-95</v>
      </c>
      <c r="N2448" s="87">
        <f t="shared" si="687"/>
        <v>-2.7448714244438026</v>
      </c>
      <c r="O2448" s="29">
        <v>423</v>
      </c>
      <c r="P2448" s="13">
        <v>522</v>
      </c>
      <c r="Q2448" s="10">
        <f t="shared" si="688"/>
        <v>-99</v>
      </c>
      <c r="R2448" s="87">
        <f t="shared" si="689"/>
        <v>-18.96551724137931</v>
      </c>
      <c r="S2448" s="29">
        <v>3241</v>
      </c>
      <c r="T2448" s="13">
        <v>3888</v>
      </c>
      <c r="U2448" s="10">
        <f t="shared" si="690"/>
        <v>-647</v>
      </c>
      <c r="V2448" s="87">
        <f t="shared" si="691"/>
        <v>-16.640946502057613</v>
      </c>
      <c r="W2448" s="88" t="s">
        <v>5389</v>
      </c>
      <c r="X2448" s="89">
        <v>2183</v>
      </c>
      <c r="Y2448" s="89">
        <v>2183</v>
      </c>
      <c r="Z2448" s="10">
        <f t="shared" si="692"/>
        <v>0</v>
      </c>
      <c r="AA2448" s="87">
        <f t="shared" si="693"/>
        <v>0</v>
      </c>
      <c r="AB2448" s="90" t="s">
        <v>10799</v>
      </c>
      <c r="AC2448" s="89">
        <v>347</v>
      </c>
      <c r="AD2448" s="89">
        <v>190</v>
      </c>
      <c r="AE2448" s="10">
        <f t="shared" si="694"/>
        <v>157</v>
      </c>
      <c r="AF2448" s="11">
        <f t="shared" si="695"/>
        <v>82.631578947368425</v>
      </c>
      <c r="AG2448" s="91" t="s">
        <v>5642</v>
      </c>
      <c r="AH2448" s="89">
        <v>165</v>
      </c>
      <c r="AI2448" s="89">
        <v>157</v>
      </c>
      <c r="AJ2448" s="10">
        <f t="shared" si="696"/>
        <v>8</v>
      </c>
      <c r="AK2448" s="87">
        <f t="shared" si="697"/>
        <v>5.095541401273886</v>
      </c>
      <c r="AL2448" s="90" t="s">
        <v>5775</v>
      </c>
      <c r="AM2448" s="89">
        <v>93</v>
      </c>
      <c r="AN2448" s="89">
        <v>132</v>
      </c>
      <c r="AO2448" s="10">
        <f t="shared" si="698"/>
        <v>-39</v>
      </c>
      <c r="AP2448" s="11">
        <f t="shared" si="699"/>
        <v>-29.545454545454547</v>
      </c>
      <c r="AQ2448" s="91" t="s">
        <v>7417</v>
      </c>
      <c r="AR2448" s="89">
        <v>90</v>
      </c>
      <c r="AS2448" s="89">
        <v>89</v>
      </c>
      <c r="AT2448" s="10">
        <f t="shared" si="700"/>
        <v>1</v>
      </c>
      <c r="AU2448" s="87">
        <f t="shared" si="701"/>
        <v>1.1235955056179776</v>
      </c>
      <c r="AV2448" s="17" t="s">
        <v>10787</v>
      </c>
    </row>
    <row r="2449" spans="3:48" ht="50.1" customHeight="1">
      <c r="C2449" s="5"/>
      <c r="D2449" s="64" t="s">
        <v>4810</v>
      </c>
      <c r="E2449" s="65" t="s">
        <v>5291</v>
      </c>
      <c r="F2449" s="67" t="s">
        <v>4811</v>
      </c>
      <c r="G2449" s="29">
        <v>9890</v>
      </c>
      <c r="H2449" s="13">
        <v>9892</v>
      </c>
      <c r="I2449" s="10">
        <f t="shared" si="684"/>
        <v>-2</v>
      </c>
      <c r="J2449" s="87">
        <f t="shared" si="685"/>
        <v>-2.0218358269308533E-2</v>
      </c>
      <c r="K2449" s="29">
        <v>2866</v>
      </c>
      <c r="L2449" s="13">
        <v>2904</v>
      </c>
      <c r="M2449" s="10">
        <f t="shared" si="686"/>
        <v>-38</v>
      </c>
      <c r="N2449" s="87">
        <f t="shared" si="687"/>
        <v>-1.3085399449035813</v>
      </c>
      <c r="O2449" s="29">
        <v>709</v>
      </c>
      <c r="P2449" s="13">
        <v>704</v>
      </c>
      <c r="Q2449" s="10">
        <f t="shared" si="688"/>
        <v>5</v>
      </c>
      <c r="R2449" s="87">
        <f t="shared" si="689"/>
        <v>0.71022727272727271</v>
      </c>
      <c r="S2449" s="29">
        <v>6314</v>
      </c>
      <c r="T2449" s="13">
        <v>6283</v>
      </c>
      <c r="U2449" s="10">
        <f t="shared" si="690"/>
        <v>31</v>
      </c>
      <c r="V2449" s="87">
        <f t="shared" si="691"/>
        <v>0.49339487505968493</v>
      </c>
      <c r="W2449" s="88" t="s">
        <v>5389</v>
      </c>
      <c r="X2449" s="89">
        <v>3271</v>
      </c>
      <c r="Y2449" s="89">
        <v>3237</v>
      </c>
      <c r="Z2449" s="10">
        <f t="shared" si="692"/>
        <v>34</v>
      </c>
      <c r="AA2449" s="87">
        <f t="shared" si="693"/>
        <v>1.050355267222737</v>
      </c>
      <c r="AB2449" s="90" t="s">
        <v>5339</v>
      </c>
      <c r="AC2449" s="89">
        <v>1426</v>
      </c>
      <c r="AD2449" s="89">
        <v>1485</v>
      </c>
      <c r="AE2449" s="10">
        <f t="shared" si="694"/>
        <v>-59</v>
      </c>
      <c r="AF2449" s="11">
        <f t="shared" si="695"/>
        <v>-3.9730639730639727</v>
      </c>
      <c r="AG2449" s="91" t="s">
        <v>5335</v>
      </c>
      <c r="AH2449" s="89">
        <v>575</v>
      </c>
      <c r="AI2449" s="89">
        <v>575</v>
      </c>
      <c r="AJ2449" s="10">
        <f t="shared" si="696"/>
        <v>0</v>
      </c>
      <c r="AK2449" s="87">
        <f t="shared" si="697"/>
        <v>0</v>
      </c>
      <c r="AL2449" s="90" t="s">
        <v>5568</v>
      </c>
      <c r="AM2449" s="89">
        <v>384</v>
      </c>
      <c r="AN2449" s="89">
        <v>331</v>
      </c>
      <c r="AO2449" s="10">
        <f t="shared" si="698"/>
        <v>53</v>
      </c>
      <c r="AP2449" s="11">
        <f t="shared" si="699"/>
        <v>16.012084592145015</v>
      </c>
      <c r="AQ2449" s="91" t="s">
        <v>6426</v>
      </c>
      <c r="AR2449" s="89">
        <v>360</v>
      </c>
      <c r="AS2449" s="89">
        <v>363</v>
      </c>
      <c r="AT2449" s="10">
        <f t="shared" si="700"/>
        <v>-3</v>
      </c>
      <c r="AU2449" s="87">
        <f t="shared" si="701"/>
        <v>-0.82644628099173556</v>
      </c>
      <c r="AV2449" s="17" t="s">
        <v>10787</v>
      </c>
    </row>
    <row r="2450" spans="3:48" ht="50.1" customHeight="1">
      <c r="C2450" s="5"/>
      <c r="D2450" s="64" t="s">
        <v>4812</v>
      </c>
      <c r="E2450" s="65" t="s">
        <v>5291</v>
      </c>
      <c r="F2450" s="67" t="s">
        <v>4813</v>
      </c>
      <c r="G2450" s="29">
        <v>6228</v>
      </c>
      <c r="H2450" s="13">
        <v>8206</v>
      </c>
      <c r="I2450" s="10">
        <f t="shared" si="684"/>
        <v>-1978</v>
      </c>
      <c r="J2450" s="87">
        <f t="shared" si="685"/>
        <v>-24.104313916646355</v>
      </c>
      <c r="K2450" s="29">
        <v>2106</v>
      </c>
      <c r="L2450" s="13">
        <v>2638</v>
      </c>
      <c r="M2450" s="10">
        <f t="shared" si="686"/>
        <v>-532</v>
      </c>
      <c r="N2450" s="87">
        <f t="shared" si="687"/>
        <v>-20.166793025018954</v>
      </c>
      <c r="O2450" s="29">
        <v>3</v>
      </c>
      <c r="P2450" s="13">
        <v>1520</v>
      </c>
      <c r="Q2450" s="10">
        <f t="shared" si="688"/>
        <v>-1517</v>
      </c>
      <c r="R2450" s="87">
        <f t="shared" si="689"/>
        <v>-99.80263157894737</v>
      </c>
      <c r="S2450" s="29">
        <v>4119</v>
      </c>
      <c r="T2450" s="13">
        <v>4047</v>
      </c>
      <c r="U2450" s="10">
        <f t="shared" si="690"/>
        <v>72</v>
      </c>
      <c r="V2450" s="87">
        <f t="shared" si="691"/>
        <v>1.7790956263899185</v>
      </c>
      <c r="W2450" s="88" t="s">
        <v>5628</v>
      </c>
      <c r="X2450" s="89">
        <v>1355</v>
      </c>
      <c r="Y2450" s="89">
        <v>1431</v>
      </c>
      <c r="Z2450" s="10">
        <f t="shared" si="692"/>
        <v>-76</v>
      </c>
      <c r="AA2450" s="87">
        <f t="shared" si="693"/>
        <v>-5.3109713487071977</v>
      </c>
      <c r="AB2450" s="90" t="s">
        <v>5335</v>
      </c>
      <c r="AC2450" s="89">
        <v>647</v>
      </c>
      <c r="AD2450" s="89">
        <v>647</v>
      </c>
      <c r="AE2450" s="10">
        <f t="shared" si="694"/>
        <v>0</v>
      </c>
      <c r="AF2450" s="11">
        <f t="shared" si="695"/>
        <v>0</v>
      </c>
      <c r="AG2450" s="91" t="s">
        <v>10800</v>
      </c>
      <c r="AH2450" s="89">
        <v>633</v>
      </c>
      <c r="AI2450" s="89">
        <v>729</v>
      </c>
      <c r="AJ2450" s="10">
        <f t="shared" si="696"/>
        <v>-96</v>
      </c>
      <c r="AK2450" s="87">
        <f t="shared" si="697"/>
        <v>-13.168724279835391</v>
      </c>
      <c r="AL2450" s="90" t="s">
        <v>10801</v>
      </c>
      <c r="AM2450" s="89">
        <v>524</v>
      </c>
      <c r="AN2450" s="89">
        <v>331</v>
      </c>
      <c r="AO2450" s="10">
        <f t="shared" si="698"/>
        <v>193</v>
      </c>
      <c r="AP2450" s="11">
        <f t="shared" si="699"/>
        <v>58.308157099697887</v>
      </c>
      <c r="AQ2450" s="91" t="s">
        <v>5767</v>
      </c>
      <c r="AR2450" s="89">
        <v>311</v>
      </c>
      <c r="AS2450" s="89">
        <v>339</v>
      </c>
      <c r="AT2450" s="10">
        <f t="shared" si="700"/>
        <v>-28</v>
      </c>
      <c r="AU2450" s="87">
        <f t="shared" si="701"/>
        <v>-8.2595870206489668</v>
      </c>
      <c r="AV2450" s="17" t="s">
        <v>10787</v>
      </c>
    </row>
    <row r="2451" spans="3:48" ht="50.1" customHeight="1">
      <c r="C2451" s="5"/>
      <c r="D2451" s="64" t="s">
        <v>4814</v>
      </c>
      <c r="E2451" s="65" t="s">
        <v>5291</v>
      </c>
      <c r="F2451" s="67" t="s">
        <v>4815</v>
      </c>
      <c r="G2451" s="29">
        <v>13024</v>
      </c>
      <c r="H2451" s="13">
        <v>14161</v>
      </c>
      <c r="I2451" s="10">
        <f t="shared" si="684"/>
        <v>-1137</v>
      </c>
      <c r="J2451" s="87">
        <f t="shared" si="685"/>
        <v>-8.0290939905373921</v>
      </c>
      <c r="K2451" s="29">
        <v>3685</v>
      </c>
      <c r="L2451" s="13">
        <v>3704</v>
      </c>
      <c r="M2451" s="10">
        <f t="shared" si="686"/>
        <v>-19</v>
      </c>
      <c r="N2451" s="87">
        <f t="shared" si="687"/>
        <v>-0.51295896328293733</v>
      </c>
      <c r="O2451" s="29">
        <v>2214</v>
      </c>
      <c r="P2451" s="13">
        <v>2649</v>
      </c>
      <c r="Q2451" s="10">
        <f t="shared" si="688"/>
        <v>-435</v>
      </c>
      <c r="R2451" s="87">
        <f t="shared" si="689"/>
        <v>-16.421291053227634</v>
      </c>
      <c r="S2451" s="29">
        <v>7125</v>
      </c>
      <c r="T2451" s="13">
        <v>7808</v>
      </c>
      <c r="U2451" s="10">
        <f t="shared" si="690"/>
        <v>-683</v>
      </c>
      <c r="V2451" s="87">
        <f t="shared" si="691"/>
        <v>-8.747438524590164</v>
      </c>
      <c r="W2451" s="88" t="s">
        <v>10802</v>
      </c>
      <c r="X2451" s="89">
        <v>1561</v>
      </c>
      <c r="Y2451" s="89">
        <v>1887</v>
      </c>
      <c r="Z2451" s="10">
        <f t="shared" si="692"/>
        <v>-326</v>
      </c>
      <c r="AA2451" s="87">
        <f t="shared" si="693"/>
        <v>-17.276099629040807</v>
      </c>
      <c r="AB2451" s="90" t="s">
        <v>5339</v>
      </c>
      <c r="AC2451" s="89">
        <v>1039</v>
      </c>
      <c r="AD2451" s="89">
        <v>1189</v>
      </c>
      <c r="AE2451" s="10">
        <f t="shared" si="694"/>
        <v>-150</v>
      </c>
      <c r="AF2451" s="11">
        <f t="shared" si="695"/>
        <v>-12.615643397813288</v>
      </c>
      <c r="AG2451" s="91" t="s">
        <v>10803</v>
      </c>
      <c r="AH2451" s="89">
        <v>847</v>
      </c>
      <c r="AI2451" s="89">
        <v>839</v>
      </c>
      <c r="AJ2451" s="10">
        <f t="shared" si="696"/>
        <v>8</v>
      </c>
      <c r="AK2451" s="87">
        <f t="shared" si="697"/>
        <v>0.95351609058402853</v>
      </c>
      <c r="AL2451" s="90" t="s">
        <v>10804</v>
      </c>
      <c r="AM2451" s="89">
        <v>780</v>
      </c>
      <c r="AN2451" s="89">
        <v>774</v>
      </c>
      <c r="AO2451" s="10">
        <f t="shared" si="698"/>
        <v>6</v>
      </c>
      <c r="AP2451" s="11">
        <f t="shared" si="699"/>
        <v>0.77519379844961245</v>
      </c>
      <c r="AQ2451" s="91" t="s">
        <v>6426</v>
      </c>
      <c r="AR2451" s="89">
        <v>675</v>
      </c>
      <c r="AS2451" s="89">
        <v>681</v>
      </c>
      <c r="AT2451" s="10">
        <f t="shared" si="700"/>
        <v>-6</v>
      </c>
      <c r="AU2451" s="87">
        <f t="shared" si="701"/>
        <v>-0.88105726872246704</v>
      </c>
      <c r="AV2451" s="17" t="s">
        <v>10787</v>
      </c>
    </row>
    <row r="2452" spans="3:48" ht="50.1" customHeight="1">
      <c r="C2452" s="5"/>
      <c r="D2452" s="64" t="s">
        <v>4816</v>
      </c>
      <c r="E2452" s="65" t="s">
        <v>5291</v>
      </c>
      <c r="F2452" s="67" t="s">
        <v>4817</v>
      </c>
      <c r="G2452" s="29">
        <v>17740</v>
      </c>
      <c r="H2452" s="13">
        <v>19130</v>
      </c>
      <c r="I2452" s="10">
        <f t="shared" si="684"/>
        <v>-1390</v>
      </c>
      <c r="J2452" s="87">
        <f t="shared" si="685"/>
        <v>-7.2660742289597486</v>
      </c>
      <c r="K2452" s="29">
        <v>5865</v>
      </c>
      <c r="L2452" s="13">
        <v>6212</v>
      </c>
      <c r="M2452" s="10">
        <f t="shared" si="686"/>
        <v>-347</v>
      </c>
      <c r="N2452" s="87">
        <f t="shared" si="687"/>
        <v>-5.5859626529298136</v>
      </c>
      <c r="O2452" s="29">
        <v>1784</v>
      </c>
      <c r="P2452" s="13">
        <v>1780</v>
      </c>
      <c r="Q2452" s="10">
        <f t="shared" si="688"/>
        <v>4</v>
      </c>
      <c r="R2452" s="87">
        <f t="shared" si="689"/>
        <v>0.22471910112359553</v>
      </c>
      <c r="S2452" s="29">
        <v>10092</v>
      </c>
      <c r="T2452" s="13">
        <v>11138</v>
      </c>
      <c r="U2452" s="10">
        <f t="shared" si="690"/>
        <v>-1046</v>
      </c>
      <c r="V2452" s="87">
        <f t="shared" si="691"/>
        <v>-9.3912731190518954</v>
      </c>
      <c r="W2452" s="88" t="s">
        <v>5339</v>
      </c>
      <c r="X2452" s="89">
        <v>4885</v>
      </c>
      <c r="Y2452" s="89">
        <v>5790</v>
      </c>
      <c r="Z2452" s="10">
        <f t="shared" si="692"/>
        <v>-905</v>
      </c>
      <c r="AA2452" s="87">
        <f t="shared" si="693"/>
        <v>-15.630397236614854</v>
      </c>
      <c r="AB2452" s="90" t="s">
        <v>5389</v>
      </c>
      <c r="AC2452" s="89">
        <v>2945</v>
      </c>
      <c r="AD2452" s="89">
        <v>3040</v>
      </c>
      <c r="AE2452" s="10">
        <f t="shared" si="694"/>
        <v>-95</v>
      </c>
      <c r="AF2452" s="11">
        <f t="shared" si="695"/>
        <v>-3.125</v>
      </c>
      <c r="AG2452" s="91" t="s">
        <v>5335</v>
      </c>
      <c r="AH2452" s="89">
        <v>841</v>
      </c>
      <c r="AI2452" s="89">
        <v>891</v>
      </c>
      <c r="AJ2452" s="10">
        <f t="shared" si="696"/>
        <v>-50</v>
      </c>
      <c r="AK2452" s="87">
        <f t="shared" si="697"/>
        <v>-5.6116722783389452</v>
      </c>
      <c r="AL2452" s="90" t="s">
        <v>10587</v>
      </c>
      <c r="AM2452" s="89">
        <v>477</v>
      </c>
      <c r="AN2452" s="89">
        <v>522</v>
      </c>
      <c r="AO2452" s="10">
        <f t="shared" si="698"/>
        <v>-45</v>
      </c>
      <c r="AP2452" s="11">
        <f t="shared" si="699"/>
        <v>-8.6206896551724146</v>
      </c>
      <c r="AQ2452" s="91" t="s">
        <v>5403</v>
      </c>
      <c r="AR2452" s="89">
        <v>421</v>
      </c>
      <c r="AS2452" s="89">
        <v>339</v>
      </c>
      <c r="AT2452" s="10">
        <f t="shared" si="700"/>
        <v>82</v>
      </c>
      <c r="AU2452" s="87">
        <f t="shared" si="701"/>
        <v>24.188790560471976</v>
      </c>
      <c r="AV2452" s="17" t="s">
        <v>10787</v>
      </c>
    </row>
    <row r="2453" spans="3:48" ht="50.1" customHeight="1">
      <c r="C2453" s="5"/>
      <c r="D2453" s="64" t="s">
        <v>4818</v>
      </c>
      <c r="E2453" s="65" t="s">
        <v>5291</v>
      </c>
      <c r="F2453" s="67" t="s">
        <v>4819</v>
      </c>
      <c r="G2453" s="29">
        <v>5497</v>
      </c>
      <c r="H2453" s="13">
        <v>5775</v>
      </c>
      <c r="I2453" s="10">
        <f t="shared" si="684"/>
        <v>-278</v>
      </c>
      <c r="J2453" s="87">
        <f t="shared" si="685"/>
        <v>-4.8138528138528143</v>
      </c>
      <c r="K2453" s="29">
        <v>2230</v>
      </c>
      <c r="L2453" s="13">
        <v>2559</v>
      </c>
      <c r="M2453" s="10">
        <f t="shared" si="686"/>
        <v>-329</v>
      </c>
      <c r="N2453" s="87">
        <f t="shared" si="687"/>
        <v>-12.856584603360687</v>
      </c>
      <c r="O2453" s="29">
        <v>555</v>
      </c>
      <c r="P2453" s="13">
        <v>555</v>
      </c>
      <c r="Q2453" s="10">
        <f t="shared" si="688"/>
        <v>0</v>
      </c>
      <c r="R2453" s="87">
        <f t="shared" si="689"/>
        <v>0</v>
      </c>
      <c r="S2453" s="29">
        <v>2712</v>
      </c>
      <c r="T2453" s="13">
        <v>2661</v>
      </c>
      <c r="U2453" s="10">
        <f t="shared" si="690"/>
        <v>51</v>
      </c>
      <c r="V2453" s="87">
        <f t="shared" si="691"/>
        <v>1.9165727170236753</v>
      </c>
      <c r="W2453" s="88" t="s">
        <v>5389</v>
      </c>
      <c r="X2453" s="89">
        <v>1953</v>
      </c>
      <c r="Y2453" s="89">
        <v>1952</v>
      </c>
      <c r="Z2453" s="10">
        <f t="shared" si="692"/>
        <v>1</v>
      </c>
      <c r="AA2453" s="87">
        <f t="shared" si="693"/>
        <v>5.1229508196721313E-2</v>
      </c>
      <c r="AB2453" s="90" t="s">
        <v>5335</v>
      </c>
      <c r="AC2453" s="89">
        <v>508</v>
      </c>
      <c r="AD2453" s="89">
        <v>508</v>
      </c>
      <c r="AE2453" s="10">
        <f t="shared" si="694"/>
        <v>0</v>
      </c>
      <c r="AF2453" s="11">
        <f t="shared" si="695"/>
        <v>0</v>
      </c>
      <c r="AG2453" s="91" t="s">
        <v>10805</v>
      </c>
      <c r="AH2453" s="89">
        <v>97</v>
      </c>
      <c r="AI2453" s="89">
        <v>97</v>
      </c>
      <c r="AJ2453" s="10">
        <f t="shared" si="696"/>
        <v>0</v>
      </c>
      <c r="AK2453" s="87">
        <f t="shared" si="697"/>
        <v>0</v>
      </c>
      <c r="AL2453" s="90" t="s">
        <v>10806</v>
      </c>
      <c r="AM2453" s="89">
        <v>79</v>
      </c>
      <c r="AN2453" s="89">
        <v>73</v>
      </c>
      <c r="AO2453" s="10">
        <f t="shared" si="698"/>
        <v>6</v>
      </c>
      <c r="AP2453" s="11">
        <f t="shared" si="699"/>
        <v>8.2191780821917799</v>
      </c>
      <c r="AQ2453" s="91" t="s">
        <v>5438</v>
      </c>
      <c r="AR2453" s="89">
        <v>39</v>
      </c>
      <c r="AS2453" s="89">
        <v>13</v>
      </c>
      <c r="AT2453" s="10">
        <f t="shared" si="700"/>
        <v>26</v>
      </c>
      <c r="AU2453" s="87">
        <f t="shared" si="701"/>
        <v>200</v>
      </c>
      <c r="AV2453" s="16" t="s">
        <v>10787</v>
      </c>
    </row>
    <row r="2454" spans="3:48" ht="50.1" customHeight="1">
      <c r="C2454" s="5"/>
      <c r="D2454" s="64" t="s">
        <v>4820</v>
      </c>
      <c r="E2454" s="65" t="s">
        <v>5291</v>
      </c>
      <c r="F2454" s="67" t="s">
        <v>4821</v>
      </c>
      <c r="G2454" s="29">
        <v>14237</v>
      </c>
      <c r="H2454" s="13">
        <v>14807</v>
      </c>
      <c r="I2454" s="10">
        <f t="shared" si="684"/>
        <v>-570</v>
      </c>
      <c r="J2454" s="87">
        <f t="shared" si="685"/>
        <v>-3.8495306274059566</v>
      </c>
      <c r="K2454" s="29">
        <v>3417</v>
      </c>
      <c r="L2454" s="13">
        <v>3525</v>
      </c>
      <c r="M2454" s="10">
        <f t="shared" si="686"/>
        <v>-108</v>
      </c>
      <c r="N2454" s="87">
        <f t="shared" si="687"/>
        <v>-3.0638297872340425</v>
      </c>
      <c r="O2454" s="29">
        <v>1470</v>
      </c>
      <c r="P2454" s="13">
        <v>2322</v>
      </c>
      <c r="Q2454" s="10">
        <f t="shared" si="688"/>
        <v>-852</v>
      </c>
      <c r="R2454" s="87">
        <f t="shared" si="689"/>
        <v>-36.692506459948319</v>
      </c>
      <c r="S2454" s="29">
        <v>9350</v>
      </c>
      <c r="T2454" s="13">
        <v>8961</v>
      </c>
      <c r="U2454" s="10">
        <f t="shared" si="690"/>
        <v>389</v>
      </c>
      <c r="V2454" s="87">
        <f t="shared" si="691"/>
        <v>4.3410333668117396</v>
      </c>
      <c r="W2454" s="88" t="s">
        <v>5403</v>
      </c>
      <c r="X2454" s="89">
        <v>4005</v>
      </c>
      <c r="Y2454" s="89">
        <v>3422</v>
      </c>
      <c r="Z2454" s="10">
        <f t="shared" si="692"/>
        <v>583</v>
      </c>
      <c r="AA2454" s="87">
        <f t="shared" si="693"/>
        <v>17.036820572764466</v>
      </c>
      <c r="AB2454" s="90" t="s">
        <v>5389</v>
      </c>
      <c r="AC2454" s="89">
        <v>2696</v>
      </c>
      <c r="AD2454" s="89">
        <v>2677</v>
      </c>
      <c r="AE2454" s="10">
        <f t="shared" si="694"/>
        <v>19</v>
      </c>
      <c r="AF2454" s="11">
        <f t="shared" si="695"/>
        <v>0.70974971983563695</v>
      </c>
      <c r="AG2454" s="91" t="s">
        <v>5339</v>
      </c>
      <c r="AH2454" s="89">
        <v>1697</v>
      </c>
      <c r="AI2454" s="89">
        <v>1885</v>
      </c>
      <c r="AJ2454" s="10">
        <f t="shared" si="696"/>
        <v>-188</v>
      </c>
      <c r="AK2454" s="87">
        <f t="shared" si="697"/>
        <v>-9.9734748010610073</v>
      </c>
      <c r="AL2454" s="90" t="s">
        <v>5335</v>
      </c>
      <c r="AM2454" s="89">
        <v>783</v>
      </c>
      <c r="AN2454" s="89">
        <v>783</v>
      </c>
      <c r="AO2454" s="10">
        <f t="shared" si="698"/>
        <v>0</v>
      </c>
      <c r="AP2454" s="11">
        <f t="shared" si="699"/>
        <v>0</v>
      </c>
      <c r="AQ2454" s="91" t="s">
        <v>5441</v>
      </c>
      <c r="AR2454" s="89">
        <v>76</v>
      </c>
      <c r="AS2454" s="89">
        <v>75</v>
      </c>
      <c r="AT2454" s="10">
        <f t="shared" si="700"/>
        <v>1</v>
      </c>
      <c r="AU2454" s="87">
        <f t="shared" si="701"/>
        <v>1.3333333333333335</v>
      </c>
      <c r="AV2454" s="17" t="s">
        <v>10787</v>
      </c>
    </row>
    <row r="2455" spans="3:48" ht="50.1" customHeight="1">
      <c r="C2455" s="5"/>
      <c r="D2455" s="64" t="s">
        <v>4822</v>
      </c>
      <c r="E2455" s="65" t="s">
        <v>5291</v>
      </c>
      <c r="F2455" s="67" t="s">
        <v>4823</v>
      </c>
      <c r="G2455" s="29">
        <v>3420</v>
      </c>
      <c r="H2455" s="13">
        <v>3368</v>
      </c>
      <c r="I2455" s="10">
        <f t="shared" si="684"/>
        <v>52</v>
      </c>
      <c r="J2455" s="87">
        <f t="shared" si="685"/>
        <v>1.5439429928741093</v>
      </c>
      <c r="K2455" s="29">
        <v>311</v>
      </c>
      <c r="L2455" s="13">
        <v>311</v>
      </c>
      <c r="M2455" s="10">
        <f t="shared" si="686"/>
        <v>0</v>
      </c>
      <c r="N2455" s="87">
        <f t="shared" si="687"/>
        <v>0</v>
      </c>
      <c r="O2455" s="29">
        <v>247</v>
      </c>
      <c r="P2455" s="13">
        <v>246</v>
      </c>
      <c r="Q2455" s="10">
        <f t="shared" si="688"/>
        <v>1</v>
      </c>
      <c r="R2455" s="87">
        <f t="shared" si="689"/>
        <v>0.40650406504065045</v>
      </c>
      <c r="S2455" s="29">
        <v>2862</v>
      </c>
      <c r="T2455" s="13">
        <v>2811</v>
      </c>
      <c r="U2455" s="10">
        <f t="shared" si="690"/>
        <v>51</v>
      </c>
      <c r="V2455" s="87">
        <f t="shared" si="691"/>
        <v>1.8143009605122731</v>
      </c>
      <c r="W2455" s="88" t="s">
        <v>8235</v>
      </c>
      <c r="X2455" s="89">
        <v>1469</v>
      </c>
      <c r="Y2455" s="89">
        <v>1350</v>
      </c>
      <c r="Z2455" s="10">
        <f t="shared" si="692"/>
        <v>119</v>
      </c>
      <c r="AA2455" s="87">
        <f t="shared" si="693"/>
        <v>8.8148148148148149</v>
      </c>
      <c r="AB2455" s="90" t="s">
        <v>10807</v>
      </c>
      <c r="AC2455" s="89">
        <v>485</v>
      </c>
      <c r="AD2455" s="89">
        <v>485</v>
      </c>
      <c r="AE2455" s="10">
        <f t="shared" si="694"/>
        <v>0</v>
      </c>
      <c r="AF2455" s="11">
        <f t="shared" si="695"/>
        <v>0</v>
      </c>
      <c r="AG2455" s="91" t="s">
        <v>10639</v>
      </c>
      <c r="AH2455" s="89">
        <v>302</v>
      </c>
      <c r="AI2455" s="89">
        <v>299</v>
      </c>
      <c r="AJ2455" s="10">
        <f t="shared" si="696"/>
        <v>3</v>
      </c>
      <c r="AK2455" s="87">
        <f t="shared" si="697"/>
        <v>1.0033444816053512</v>
      </c>
      <c r="AL2455" s="90" t="s">
        <v>5682</v>
      </c>
      <c r="AM2455" s="89">
        <v>192</v>
      </c>
      <c r="AN2455" s="89">
        <v>191</v>
      </c>
      <c r="AO2455" s="10">
        <f t="shared" si="698"/>
        <v>1</v>
      </c>
      <c r="AP2455" s="11">
        <f t="shared" si="699"/>
        <v>0.52356020942408377</v>
      </c>
      <c r="AQ2455" s="91" t="s">
        <v>5350</v>
      </c>
      <c r="AR2455" s="89">
        <v>163</v>
      </c>
      <c r="AS2455" s="89">
        <v>163</v>
      </c>
      <c r="AT2455" s="10">
        <f t="shared" si="700"/>
        <v>0</v>
      </c>
      <c r="AU2455" s="87">
        <f t="shared" si="701"/>
        <v>0</v>
      </c>
      <c r="AV2455" s="17" t="s">
        <v>10787</v>
      </c>
    </row>
    <row r="2456" spans="3:48" ht="50.1" customHeight="1">
      <c r="C2456" s="5"/>
      <c r="D2456" s="64" t="s">
        <v>4824</v>
      </c>
      <c r="E2456" s="65" t="s">
        <v>5291</v>
      </c>
      <c r="F2456" s="67" t="s">
        <v>4825</v>
      </c>
      <c r="G2456" s="29">
        <v>2084</v>
      </c>
      <c r="H2456" s="13">
        <v>1746</v>
      </c>
      <c r="I2456" s="10">
        <f t="shared" si="684"/>
        <v>338</v>
      </c>
      <c r="J2456" s="87">
        <f t="shared" si="685"/>
        <v>19.358533791523485</v>
      </c>
      <c r="K2456" s="29">
        <v>754</v>
      </c>
      <c r="L2456" s="13">
        <v>703</v>
      </c>
      <c r="M2456" s="10">
        <f t="shared" si="686"/>
        <v>51</v>
      </c>
      <c r="N2456" s="87">
        <f t="shared" si="687"/>
        <v>7.2546230440967276</v>
      </c>
      <c r="O2456" s="29">
        <v>517</v>
      </c>
      <c r="P2456" s="13">
        <v>466</v>
      </c>
      <c r="Q2456" s="10">
        <f t="shared" si="688"/>
        <v>51</v>
      </c>
      <c r="R2456" s="87">
        <f t="shared" si="689"/>
        <v>10.944206008583691</v>
      </c>
      <c r="S2456" s="29">
        <v>813</v>
      </c>
      <c r="T2456" s="13">
        <v>577</v>
      </c>
      <c r="U2456" s="10">
        <f t="shared" si="690"/>
        <v>236</v>
      </c>
      <c r="V2456" s="87">
        <f t="shared" si="691"/>
        <v>40.901213171577119</v>
      </c>
      <c r="W2456" s="88" t="s">
        <v>5557</v>
      </c>
      <c r="X2456" s="89">
        <v>418</v>
      </c>
      <c r="Y2456" s="89">
        <v>184</v>
      </c>
      <c r="Z2456" s="10">
        <f t="shared" si="692"/>
        <v>234</v>
      </c>
      <c r="AA2456" s="87">
        <f t="shared" si="693"/>
        <v>127.17391304347827</v>
      </c>
      <c r="AB2456" s="90" t="s">
        <v>10808</v>
      </c>
      <c r="AC2456" s="89">
        <v>303</v>
      </c>
      <c r="AD2456" s="89">
        <v>305</v>
      </c>
      <c r="AE2456" s="10">
        <f t="shared" si="694"/>
        <v>-2</v>
      </c>
      <c r="AF2456" s="11">
        <f t="shared" si="695"/>
        <v>-0.65573770491803274</v>
      </c>
      <c r="AG2456" s="91" t="s">
        <v>6410</v>
      </c>
      <c r="AH2456" s="89">
        <v>86</v>
      </c>
      <c r="AI2456" s="89">
        <v>86</v>
      </c>
      <c r="AJ2456" s="10">
        <f t="shared" si="696"/>
        <v>0</v>
      </c>
      <c r="AK2456" s="87">
        <f t="shared" si="697"/>
        <v>0</v>
      </c>
      <c r="AL2456" s="90" t="s">
        <v>5438</v>
      </c>
      <c r="AM2456" s="89">
        <v>5</v>
      </c>
      <c r="AN2456" s="89">
        <v>1</v>
      </c>
      <c r="AO2456" s="10">
        <f t="shared" si="698"/>
        <v>4</v>
      </c>
      <c r="AP2456" s="11">
        <f t="shared" si="699"/>
        <v>400</v>
      </c>
      <c r="AQ2456" s="91" t="s">
        <v>9972</v>
      </c>
      <c r="AR2456" s="89">
        <v>1</v>
      </c>
      <c r="AS2456" s="89">
        <v>1</v>
      </c>
      <c r="AT2456" s="10">
        <f t="shared" si="700"/>
        <v>0</v>
      </c>
      <c r="AU2456" s="87">
        <f t="shared" si="701"/>
        <v>0</v>
      </c>
      <c r="AV2456" s="17" t="s">
        <v>10787</v>
      </c>
    </row>
    <row r="2457" spans="3:48" ht="50.1" customHeight="1">
      <c r="C2457" s="5"/>
      <c r="D2457" s="64" t="s">
        <v>4826</v>
      </c>
      <c r="E2457" s="65" t="s">
        <v>5291</v>
      </c>
      <c r="F2457" s="67" t="s">
        <v>4827</v>
      </c>
      <c r="G2457" s="29">
        <v>5941</v>
      </c>
      <c r="H2457" s="13">
        <v>6649</v>
      </c>
      <c r="I2457" s="10">
        <f t="shared" si="684"/>
        <v>-708</v>
      </c>
      <c r="J2457" s="87">
        <f t="shared" si="685"/>
        <v>-10.648217777109339</v>
      </c>
      <c r="K2457" s="29">
        <v>1033</v>
      </c>
      <c r="L2457" s="13">
        <v>1166</v>
      </c>
      <c r="M2457" s="10">
        <f t="shared" si="686"/>
        <v>-133</v>
      </c>
      <c r="N2457" s="87">
        <f t="shared" si="687"/>
        <v>-11.406518010291595</v>
      </c>
      <c r="O2457" s="29">
        <v>1103</v>
      </c>
      <c r="P2457" s="13">
        <v>1302</v>
      </c>
      <c r="Q2457" s="10">
        <f t="shared" si="688"/>
        <v>-199</v>
      </c>
      <c r="R2457" s="87">
        <f t="shared" si="689"/>
        <v>-15.284178187403993</v>
      </c>
      <c r="S2457" s="29">
        <v>3805</v>
      </c>
      <c r="T2457" s="13">
        <v>4181</v>
      </c>
      <c r="U2457" s="10">
        <f t="shared" si="690"/>
        <v>-376</v>
      </c>
      <c r="V2457" s="87">
        <f t="shared" si="691"/>
        <v>-8.9930638603204986</v>
      </c>
      <c r="W2457" s="88" t="s">
        <v>7381</v>
      </c>
      <c r="X2457" s="89">
        <v>2848</v>
      </c>
      <c r="Y2457" s="89">
        <v>3208</v>
      </c>
      <c r="Z2457" s="10">
        <f t="shared" si="692"/>
        <v>-360</v>
      </c>
      <c r="AA2457" s="87">
        <f t="shared" si="693"/>
        <v>-11.221945137157107</v>
      </c>
      <c r="AB2457" s="90" t="s">
        <v>5907</v>
      </c>
      <c r="AC2457" s="89">
        <v>503</v>
      </c>
      <c r="AD2457" s="89">
        <v>570</v>
      </c>
      <c r="AE2457" s="10">
        <f t="shared" si="694"/>
        <v>-67</v>
      </c>
      <c r="AF2457" s="11">
        <f t="shared" si="695"/>
        <v>-11.754385964912281</v>
      </c>
      <c r="AG2457" s="91" t="s">
        <v>10809</v>
      </c>
      <c r="AH2457" s="89">
        <v>197</v>
      </c>
      <c r="AI2457" s="89">
        <v>197</v>
      </c>
      <c r="AJ2457" s="10">
        <f t="shared" si="696"/>
        <v>0</v>
      </c>
      <c r="AK2457" s="87">
        <f t="shared" si="697"/>
        <v>0</v>
      </c>
      <c r="AL2457" s="90" t="s">
        <v>10810</v>
      </c>
      <c r="AM2457" s="89">
        <v>57</v>
      </c>
      <c r="AN2457" s="89">
        <v>57</v>
      </c>
      <c r="AO2457" s="10">
        <f t="shared" si="698"/>
        <v>0</v>
      </c>
      <c r="AP2457" s="11">
        <f t="shared" si="699"/>
        <v>0</v>
      </c>
      <c r="AQ2457" s="91" t="s">
        <v>5621</v>
      </c>
      <c r="AR2457" s="89">
        <v>51</v>
      </c>
      <c r="AS2457" s="89" t="s">
        <v>5344</v>
      </c>
      <c r="AT2457" s="10" t="str">
        <f t="shared" si="700"/>
        <v>-</v>
      </c>
      <c r="AU2457" s="87" t="str">
        <f t="shared" si="701"/>
        <v>-</v>
      </c>
      <c r="AV2457" s="17" t="s">
        <v>10787</v>
      </c>
    </row>
    <row r="2458" spans="3:48" ht="50.1" customHeight="1">
      <c r="C2458" s="5"/>
      <c r="D2458" s="64" t="s">
        <v>4828</v>
      </c>
      <c r="E2458" s="65" t="s">
        <v>5291</v>
      </c>
      <c r="F2458" s="67" t="s">
        <v>4829</v>
      </c>
      <c r="G2458" s="29">
        <v>3760</v>
      </c>
      <c r="H2458" s="13">
        <v>3853</v>
      </c>
      <c r="I2458" s="10">
        <f t="shared" si="684"/>
        <v>-93</v>
      </c>
      <c r="J2458" s="87">
        <f t="shared" si="685"/>
        <v>-2.4137036075785101</v>
      </c>
      <c r="K2458" s="29">
        <v>870</v>
      </c>
      <c r="L2458" s="13">
        <v>927</v>
      </c>
      <c r="M2458" s="10">
        <f t="shared" si="686"/>
        <v>-57</v>
      </c>
      <c r="N2458" s="87">
        <f t="shared" si="687"/>
        <v>-6.1488673139158578</v>
      </c>
      <c r="O2458" s="29">
        <v>759</v>
      </c>
      <c r="P2458" s="13">
        <v>769</v>
      </c>
      <c r="Q2458" s="10">
        <f t="shared" si="688"/>
        <v>-10</v>
      </c>
      <c r="R2458" s="87">
        <f t="shared" si="689"/>
        <v>-1.3003901170351104</v>
      </c>
      <c r="S2458" s="29">
        <v>2131</v>
      </c>
      <c r="T2458" s="13">
        <v>2157</v>
      </c>
      <c r="U2458" s="10">
        <f t="shared" si="690"/>
        <v>-26</v>
      </c>
      <c r="V2458" s="87">
        <f t="shared" si="691"/>
        <v>-1.205377839592026</v>
      </c>
      <c r="W2458" s="88" t="s">
        <v>5389</v>
      </c>
      <c r="X2458" s="89">
        <v>733</v>
      </c>
      <c r="Y2458" s="89">
        <v>820</v>
      </c>
      <c r="Z2458" s="10">
        <f t="shared" si="692"/>
        <v>-87</v>
      </c>
      <c r="AA2458" s="87">
        <f t="shared" si="693"/>
        <v>-10.609756097560975</v>
      </c>
      <c r="AB2458" s="90" t="s">
        <v>5642</v>
      </c>
      <c r="AC2458" s="89">
        <v>279</v>
      </c>
      <c r="AD2458" s="89">
        <v>179</v>
      </c>
      <c r="AE2458" s="10">
        <f t="shared" si="694"/>
        <v>100</v>
      </c>
      <c r="AF2458" s="11">
        <f t="shared" si="695"/>
        <v>55.865921787709496</v>
      </c>
      <c r="AG2458" s="91" t="s">
        <v>5403</v>
      </c>
      <c r="AH2458" s="89">
        <v>243</v>
      </c>
      <c r="AI2458" s="89">
        <v>248</v>
      </c>
      <c r="AJ2458" s="10">
        <f t="shared" si="696"/>
        <v>-5</v>
      </c>
      <c r="AK2458" s="87">
        <f t="shared" si="697"/>
        <v>-2.0161290322580645</v>
      </c>
      <c r="AL2458" s="90" t="s">
        <v>5346</v>
      </c>
      <c r="AM2458" s="89">
        <v>241</v>
      </c>
      <c r="AN2458" s="89">
        <v>242</v>
      </c>
      <c r="AO2458" s="10">
        <f t="shared" si="698"/>
        <v>-1</v>
      </c>
      <c r="AP2458" s="11">
        <f t="shared" si="699"/>
        <v>-0.41322314049586778</v>
      </c>
      <c r="AQ2458" s="91" t="s">
        <v>10811</v>
      </c>
      <c r="AR2458" s="89">
        <v>215</v>
      </c>
      <c r="AS2458" s="89">
        <v>215</v>
      </c>
      <c r="AT2458" s="10">
        <f t="shared" si="700"/>
        <v>0</v>
      </c>
      <c r="AU2458" s="87">
        <f t="shared" si="701"/>
        <v>0</v>
      </c>
      <c r="AV2458" s="17" t="s">
        <v>10787</v>
      </c>
    </row>
    <row r="2459" spans="3:48" ht="50.1" customHeight="1">
      <c r="C2459" s="5"/>
      <c r="D2459" s="64" t="s">
        <v>4830</v>
      </c>
      <c r="E2459" s="65" t="s">
        <v>5291</v>
      </c>
      <c r="F2459" s="67" t="s">
        <v>4831</v>
      </c>
      <c r="G2459" s="29">
        <v>3272</v>
      </c>
      <c r="H2459" s="13">
        <v>3263</v>
      </c>
      <c r="I2459" s="10">
        <f t="shared" si="684"/>
        <v>9</v>
      </c>
      <c r="J2459" s="87">
        <f t="shared" si="685"/>
        <v>0.27581979773214832</v>
      </c>
      <c r="K2459" s="29">
        <v>3272</v>
      </c>
      <c r="L2459" s="13">
        <v>3263</v>
      </c>
      <c r="M2459" s="10">
        <f t="shared" si="686"/>
        <v>9</v>
      </c>
      <c r="N2459" s="87">
        <f t="shared" si="687"/>
        <v>0.27581979773214832</v>
      </c>
      <c r="O2459" s="29">
        <v>0</v>
      </c>
      <c r="P2459" s="13">
        <v>0</v>
      </c>
      <c r="Q2459" s="10" t="str">
        <f t="shared" si="688"/>
        <v>-</v>
      </c>
      <c r="R2459" s="87" t="str">
        <f t="shared" si="689"/>
        <v>-</v>
      </c>
      <c r="S2459" s="29">
        <v>0</v>
      </c>
      <c r="T2459" s="13">
        <v>0</v>
      </c>
      <c r="U2459" s="10" t="str">
        <f t="shared" si="690"/>
        <v>-</v>
      </c>
      <c r="V2459" s="87" t="str">
        <f t="shared" si="691"/>
        <v>-</v>
      </c>
      <c r="W2459" s="88" t="s">
        <v>11071</v>
      </c>
      <c r="X2459" s="89" t="s">
        <v>11071</v>
      </c>
      <c r="Y2459" s="89" t="s">
        <v>5344</v>
      </c>
      <c r="Z2459" s="10" t="str">
        <f t="shared" si="692"/>
        <v>-</v>
      </c>
      <c r="AA2459" s="87" t="str">
        <f t="shared" si="693"/>
        <v>-</v>
      </c>
      <c r="AB2459" s="90" t="s">
        <v>11071</v>
      </c>
      <c r="AC2459" s="89" t="s">
        <v>11071</v>
      </c>
      <c r="AD2459" s="89" t="s">
        <v>5344</v>
      </c>
      <c r="AE2459" s="10" t="str">
        <f t="shared" si="694"/>
        <v>-</v>
      </c>
      <c r="AF2459" s="11" t="str">
        <f t="shared" si="695"/>
        <v>-</v>
      </c>
      <c r="AG2459" s="91" t="s">
        <v>11071</v>
      </c>
      <c r="AH2459" s="89" t="s">
        <v>11071</v>
      </c>
      <c r="AI2459" s="89" t="s">
        <v>5344</v>
      </c>
      <c r="AJ2459" s="10" t="str">
        <f t="shared" si="696"/>
        <v>-</v>
      </c>
      <c r="AK2459" s="87" t="str">
        <f t="shared" si="697"/>
        <v>-</v>
      </c>
      <c r="AL2459" s="90" t="s">
        <v>11071</v>
      </c>
      <c r="AM2459" s="89" t="s">
        <v>11071</v>
      </c>
      <c r="AN2459" s="89" t="s">
        <v>5344</v>
      </c>
      <c r="AO2459" s="10" t="str">
        <f t="shared" si="698"/>
        <v>-</v>
      </c>
      <c r="AP2459" s="11" t="str">
        <f t="shared" si="699"/>
        <v>-</v>
      </c>
      <c r="AQ2459" s="91" t="s">
        <v>11071</v>
      </c>
      <c r="AR2459" s="89" t="s">
        <v>5344</v>
      </c>
      <c r="AS2459" s="89" t="s">
        <v>5344</v>
      </c>
      <c r="AT2459" s="10" t="str">
        <f t="shared" si="700"/>
        <v>-</v>
      </c>
      <c r="AU2459" s="87" t="str">
        <f t="shared" si="701"/>
        <v>-</v>
      </c>
      <c r="AV2459" s="23"/>
    </row>
    <row r="2460" spans="3:48" ht="50.1" customHeight="1">
      <c r="C2460" s="5"/>
      <c r="D2460" s="64" t="s">
        <v>4832</v>
      </c>
      <c r="E2460" s="65" t="s">
        <v>5291</v>
      </c>
      <c r="F2460" s="67" t="s">
        <v>4833</v>
      </c>
      <c r="G2460" s="29">
        <v>208</v>
      </c>
      <c r="H2460" s="13">
        <v>207</v>
      </c>
      <c r="I2460" s="10">
        <f t="shared" si="684"/>
        <v>1</v>
      </c>
      <c r="J2460" s="87">
        <f t="shared" si="685"/>
        <v>0.48309178743961351</v>
      </c>
      <c r="K2460" s="29">
        <v>10</v>
      </c>
      <c r="L2460" s="13">
        <v>12</v>
      </c>
      <c r="M2460" s="10">
        <f t="shared" si="686"/>
        <v>-2</v>
      </c>
      <c r="N2460" s="87">
        <f t="shared" si="687"/>
        <v>-16.666666666666664</v>
      </c>
      <c r="O2460" s="29">
        <v>0</v>
      </c>
      <c r="P2460" s="13">
        <v>0</v>
      </c>
      <c r="Q2460" s="10" t="str">
        <f t="shared" si="688"/>
        <v>-</v>
      </c>
      <c r="R2460" s="87" t="str">
        <f t="shared" si="689"/>
        <v>-</v>
      </c>
      <c r="S2460" s="29">
        <v>198</v>
      </c>
      <c r="T2460" s="13">
        <v>195</v>
      </c>
      <c r="U2460" s="10">
        <f t="shared" si="690"/>
        <v>3</v>
      </c>
      <c r="V2460" s="87">
        <f t="shared" si="691"/>
        <v>1.5384615384615385</v>
      </c>
      <c r="W2460" s="88" t="s">
        <v>10812</v>
      </c>
      <c r="X2460" s="89">
        <v>198</v>
      </c>
      <c r="Y2460" s="89">
        <v>195</v>
      </c>
      <c r="Z2460" s="10">
        <f t="shared" si="692"/>
        <v>3</v>
      </c>
      <c r="AA2460" s="87">
        <f t="shared" si="693"/>
        <v>1.5384615384615385</v>
      </c>
      <c r="AB2460" s="90" t="s">
        <v>11071</v>
      </c>
      <c r="AC2460" s="89" t="s">
        <v>11071</v>
      </c>
      <c r="AD2460" s="89" t="s">
        <v>5344</v>
      </c>
      <c r="AE2460" s="10" t="str">
        <f t="shared" si="694"/>
        <v>-</v>
      </c>
      <c r="AF2460" s="11" t="str">
        <f t="shared" si="695"/>
        <v>-</v>
      </c>
      <c r="AG2460" s="91" t="s">
        <v>11071</v>
      </c>
      <c r="AH2460" s="89" t="s">
        <v>11071</v>
      </c>
      <c r="AI2460" s="89" t="s">
        <v>5344</v>
      </c>
      <c r="AJ2460" s="10" t="str">
        <f t="shared" si="696"/>
        <v>-</v>
      </c>
      <c r="AK2460" s="87" t="str">
        <f t="shared" si="697"/>
        <v>-</v>
      </c>
      <c r="AL2460" s="90" t="s">
        <v>11071</v>
      </c>
      <c r="AM2460" s="89" t="s">
        <v>11071</v>
      </c>
      <c r="AN2460" s="89" t="s">
        <v>5344</v>
      </c>
      <c r="AO2460" s="10" t="str">
        <f t="shared" si="698"/>
        <v>-</v>
      </c>
      <c r="AP2460" s="11" t="str">
        <f t="shared" si="699"/>
        <v>-</v>
      </c>
      <c r="AQ2460" s="91" t="s">
        <v>11071</v>
      </c>
      <c r="AR2460" s="89" t="s">
        <v>5344</v>
      </c>
      <c r="AS2460" s="89" t="s">
        <v>5344</v>
      </c>
      <c r="AT2460" s="10" t="str">
        <f t="shared" si="700"/>
        <v>-</v>
      </c>
      <c r="AU2460" s="87" t="str">
        <f t="shared" si="701"/>
        <v>-</v>
      </c>
      <c r="AV2460" s="15"/>
    </row>
    <row r="2461" spans="3:48" ht="50.1" customHeight="1">
      <c r="C2461" s="5"/>
      <c r="D2461" s="64" t="s">
        <v>4834</v>
      </c>
      <c r="E2461" s="65" t="s">
        <v>5291</v>
      </c>
      <c r="F2461" s="67" t="s">
        <v>4835</v>
      </c>
      <c r="G2461" s="29">
        <v>46</v>
      </c>
      <c r="H2461" s="13">
        <v>36</v>
      </c>
      <c r="I2461" s="10">
        <f t="shared" si="684"/>
        <v>10</v>
      </c>
      <c r="J2461" s="87">
        <f t="shared" si="685"/>
        <v>27.777777777777779</v>
      </c>
      <c r="K2461" s="29">
        <v>5</v>
      </c>
      <c r="L2461" s="13">
        <v>0</v>
      </c>
      <c r="M2461" s="10">
        <f t="shared" si="686"/>
        <v>5</v>
      </c>
      <c r="N2461" s="87" t="str">
        <f t="shared" si="687"/>
        <v>-</v>
      </c>
      <c r="O2461" s="29">
        <v>0</v>
      </c>
      <c r="P2461" s="13">
        <v>0</v>
      </c>
      <c r="Q2461" s="10" t="str">
        <f t="shared" si="688"/>
        <v>-</v>
      </c>
      <c r="R2461" s="87" t="str">
        <f t="shared" si="689"/>
        <v>-</v>
      </c>
      <c r="S2461" s="29">
        <v>40</v>
      </c>
      <c r="T2461" s="13">
        <v>36</v>
      </c>
      <c r="U2461" s="10">
        <f t="shared" si="690"/>
        <v>4</v>
      </c>
      <c r="V2461" s="87">
        <f t="shared" si="691"/>
        <v>11.111111111111111</v>
      </c>
      <c r="W2461" s="88" t="s">
        <v>5937</v>
      </c>
      <c r="X2461" s="89">
        <v>40</v>
      </c>
      <c r="Y2461" s="89">
        <v>36</v>
      </c>
      <c r="Z2461" s="10">
        <f t="shared" si="692"/>
        <v>4</v>
      </c>
      <c r="AA2461" s="87">
        <f t="shared" si="693"/>
        <v>11.111111111111111</v>
      </c>
      <c r="AB2461" s="90" t="s">
        <v>11071</v>
      </c>
      <c r="AC2461" s="89" t="s">
        <v>11071</v>
      </c>
      <c r="AD2461" s="89" t="s">
        <v>5344</v>
      </c>
      <c r="AE2461" s="10" t="str">
        <f t="shared" si="694"/>
        <v>-</v>
      </c>
      <c r="AF2461" s="11" t="str">
        <f t="shared" si="695"/>
        <v>-</v>
      </c>
      <c r="AG2461" s="91" t="s">
        <v>11071</v>
      </c>
      <c r="AH2461" s="89" t="s">
        <v>11071</v>
      </c>
      <c r="AI2461" s="89" t="s">
        <v>5344</v>
      </c>
      <c r="AJ2461" s="10" t="str">
        <f t="shared" si="696"/>
        <v>-</v>
      </c>
      <c r="AK2461" s="87" t="str">
        <f t="shared" si="697"/>
        <v>-</v>
      </c>
      <c r="AL2461" s="90" t="s">
        <v>11071</v>
      </c>
      <c r="AM2461" s="89" t="s">
        <v>11071</v>
      </c>
      <c r="AN2461" s="89" t="s">
        <v>5344</v>
      </c>
      <c r="AO2461" s="10" t="str">
        <f t="shared" si="698"/>
        <v>-</v>
      </c>
      <c r="AP2461" s="11" t="str">
        <f t="shared" si="699"/>
        <v>-</v>
      </c>
      <c r="AQ2461" s="91" t="s">
        <v>11071</v>
      </c>
      <c r="AR2461" s="89" t="s">
        <v>5344</v>
      </c>
      <c r="AS2461" s="89" t="s">
        <v>5344</v>
      </c>
      <c r="AT2461" s="10" t="str">
        <f t="shared" si="700"/>
        <v>-</v>
      </c>
      <c r="AU2461" s="87" t="str">
        <f t="shared" si="701"/>
        <v>-</v>
      </c>
      <c r="AV2461" s="15"/>
    </row>
    <row r="2462" spans="3:48" ht="50.1" customHeight="1">
      <c r="C2462" s="5"/>
      <c r="D2462" s="64" t="s">
        <v>4836</v>
      </c>
      <c r="E2462" s="65" t="s">
        <v>5291</v>
      </c>
      <c r="F2462" s="67" t="s">
        <v>4837</v>
      </c>
      <c r="G2462" s="29">
        <v>229</v>
      </c>
      <c r="H2462" s="13">
        <v>320</v>
      </c>
      <c r="I2462" s="10">
        <f t="shared" si="684"/>
        <v>-91</v>
      </c>
      <c r="J2462" s="87">
        <f t="shared" si="685"/>
        <v>-28.4375</v>
      </c>
      <c r="K2462" s="29">
        <v>169</v>
      </c>
      <c r="L2462" s="13">
        <v>269</v>
      </c>
      <c r="M2462" s="10">
        <f t="shared" si="686"/>
        <v>-100</v>
      </c>
      <c r="N2462" s="87">
        <f t="shared" si="687"/>
        <v>-37.174721189591075</v>
      </c>
      <c r="O2462" s="29">
        <v>0</v>
      </c>
      <c r="P2462" s="13">
        <v>0</v>
      </c>
      <c r="Q2462" s="10" t="str">
        <f t="shared" si="688"/>
        <v>-</v>
      </c>
      <c r="R2462" s="87" t="str">
        <f t="shared" si="689"/>
        <v>-</v>
      </c>
      <c r="S2462" s="29">
        <v>60</v>
      </c>
      <c r="T2462" s="13">
        <v>50</v>
      </c>
      <c r="U2462" s="10">
        <f t="shared" si="690"/>
        <v>10</v>
      </c>
      <c r="V2462" s="87">
        <f t="shared" si="691"/>
        <v>20</v>
      </c>
      <c r="W2462" s="88" t="s">
        <v>10813</v>
      </c>
      <c r="X2462" s="89">
        <v>60</v>
      </c>
      <c r="Y2462" s="89">
        <v>50</v>
      </c>
      <c r="Z2462" s="10">
        <f t="shared" si="692"/>
        <v>10</v>
      </c>
      <c r="AA2462" s="87">
        <f t="shared" si="693"/>
        <v>20</v>
      </c>
      <c r="AB2462" s="90" t="s">
        <v>11071</v>
      </c>
      <c r="AC2462" s="89" t="s">
        <v>11071</v>
      </c>
      <c r="AD2462" s="89" t="s">
        <v>5344</v>
      </c>
      <c r="AE2462" s="10" t="str">
        <f t="shared" si="694"/>
        <v>-</v>
      </c>
      <c r="AF2462" s="11" t="str">
        <f t="shared" si="695"/>
        <v>-</v>
      </c>
      <c r="AG2462" s="91" t="s">
        <v>11071</v>
      </c>
      <c r="AH2462" s="89" t="s">
        <v>11071</v>
      </c>
      <c r="AI2462" s="89" t="s">
        <v>5344</v>
      </c>
      <c r="AJ2462" s="10" t="str">
        <f t="shared" si="696"/>
        <v>-</v>
      </c>
      <c r="AK2462" s="87" t="str">
        <f t="shared" si="697"/>
        <v>-</v>
      </c>
      <c r="AL2462" s="90" t="s">
        <v>11071</v>
      </c>
      <c r="AM2462" s="89" t="s">
        <v>11071</v>
      </c>
      <c r="AN2462" s="89" t="s">
        <v>5344</v>
      </c>
      <c r="AO2462" s="10" t="str">
        <f t="shared" si="698"/>
        <v>-</v>
      </c>
      <c r="AP2462" s="11" t="str">
        <f t="shared" si="699"/>
        <v>-</v>
      </c>
      <c r="AQ2462" s="91" t="s">
        <v>11071</v>
      </c>
      <c r="AR2462" s="89" t="s">
        <v>5344</v>
      </c>
      <c r="AS2462" s="89" t="s">
        <v>5344</v>
      </c>
      <c r="AT2462" s="10" t="str">
        <f t="shared" si="700"/>
        <v>-</v>
      </c>
      <c r="AU2462" s="87" t="str">
        <f t="shared" si="701"/>
        <v>-</v>
      </c>
      <c r="AV2462" s="20"/>
    </row>
    <row r="2463" spans="3:48" ht="50.1" customHeight="1">
      <c r="C2463" s="5"/>
      <c r="D2463" s="64" t="s">
        <v>4838</v>
      </c>
      <c r="E2463" s="65" t="s">
        <v>5291</v>
      </c>
      <c r="F2463" s="67" t="s">
        <v>4839</v>
      </c>
      <c r="G2463" s="29">
        <v>55</v>
      </c>
      <c r="H2463" s="13">
        <v>71</v>
      </c>
      <c r="I2463" s="10">
        <f t="shared" si="684"/>
        <v>-16</v>
      </c>
      <c r="J2463" s="87">
        <f t="shared" si="685"/>
        <v>-22.535211267605636</v>
      </c>
      <c r="K2463" s="29">
        <v>0</v>
      </c>
      <c r="L2463" s="13">
        <v>0</v>
      </c>
      <c r="M2463" s="10" t="str">
        <f t="shared" si="686"/>
        <v>-</v>
      </c>
      <c r="N2463" s="87" t="str">
        <f t="shared" si="687"/>
        <v>-</v>
      </c>
      <c r="O2463" s="29">
        <v>0</v>
      </c>
      <c r="P2463" s="13">
        <v>0</v>
      </c>
      <c r="Q2463" s="10" t="str">
        <f t="shared" si="688"/>
        <v>-</v>
      </c>
      <c r="R2463" s="87" t="str">
        <f t="shared" si="689"/>
        <v>-</v>
      </c>
      <c r="S2463" s="29">
        <v>55</v>
      </c>
      <c r="T2463" s="13">
        <v>71</v>
      </c>
      <c r="U2463" s="10">
        <f t="shared" si="690"/>
        <v>-16</v>
      </c>
      <c r="V2463" s="87">
        <f t="shared" si="691"/>
        <v>-22.535211267605636</v>
      </c>
      <c r="W2463" s="88" t="s">
        <v>6633</v>
      </c>
      <c r="X2463" s="89">
        <v>28</v>
      </c>
      <c r="Y2463" s="89">
        <v>58</v>
      </c>
      <c r="Z2463" s="10">
        <f t="shared" si="692"/>
        <v>-30</v>
      </c>
      <c r="AA2463" s="87">
        <f t="shared" si="693"/>
        <v>-51.724137931034484</v>
      </c>
      <c r="AB2463" s="90" t="s">
        <v>11071</v>
      </c>
      <c r="AC2463" s="89" t="s">
        <v>11071</v>
      </c>
      <c r="AD2463" s="89" t="s">
        <v>5344</v>
      </c>
      <c r="AE2463" s="10" t="str">
        <f t="shared" si="694"/>
        <v>-</v>
      </c>
      <c r="AF2463" s="11" t="str">
        <f t="shared" si="695"/>
        <v>-</v>
      </c>
      <c r="AG2463" s="91" t="s">
        <v>11071</v>
      </c>
      <c r="AH2463" s="89" t="s">
        <v>11071</v>
      </c>
      <c r="AI2463" s="89" t="s">
        <v>5344</v>
      </c>
      <c r="AJ2463" s="10" t="str">
        <f t="shared" si="696"/>
        <v>-</v>
      </c>
      <c r="AK2463" s="87" t="str">
        <f t="shared" si="697"/>
        <v>-</v>
      </c>
      <c r="AL2463" s="90" t="s">
        <v>11071</v>
      </c>
      <c r="AM2463" s="89" t="s">
        <v>11071</v>
      </c>
      <c r="AN2463" s="89" t="s">
        <v>5344</v>
      </c>
      <c r="AO2463" s="10" t="str">
        <f t="shared" si="698"/>
        <v>-</v>
      </c>
      <c r="AP2463" s="11" t="str">
        <f t="shared" si="699"/>
        <v>-</v>
      </c>
      <c r="AQ2463" s="91" t="s">
        <v>11071</v>
      </c>
      <c r="AR2463" s="89" t="s">
        <v>5344</v>
      </c>
      <c r="AS2463" s="89" t="s">
        <v>5344</v>
      </c>
      <c r="AT2463" s="10" t="str">
        <f t="shared" si="700"/>
        <v>-</v>
      </c>
      <c r="AU2463" s="87" t="str">
        <f t="shared" si="701"/>
        <v>-</v>
      </c>
      <c r="AV2463" s="20"/>
    </row>
    <row r="2464" spans="3:48" ht="50.1" customHeight="1">
      <c r="C2464" s="5"/>
      <c r="D2464" s="64" t="s">
        <v>4840</v>
      </c>
      <c r="E2464" s="65" t="s">
        <v>5291</v>
      </c>
      <c r="F2464" s="67" t="s">
        <v>4841</v>
      </c>
      <c r="G2464" s="29">
        <v>195</v>
      </c>
      <c r="H2464" s="13">
        <v>190</v>
      </c>
      <c r="I2464" s="10">
        <f t="shared" si="684"/>
        <v>5</v>
      </c>
      <c r="J2464" s="87">
        <f t="shared" si="685"/>
        <v>2.6315789473684208</v>
      </c>
      <c r="K2464" s="29">
        <v>195</v>
      </c>
      <c r="L2464" s="13">
        <v>190</v>
      </c>
      <c r="M2464" s="10">
        <f t="shared" si="686"/>
        <v>5</v>
      </c>
      <c r="N2464" s="87">
        <f t="shared" si="687"/>
        <v>2.6315789473684208</v>
      </c>
      <c r="O2464" s="29">
        <v>0</v>
      </c>
      <c r="P2464" s="13">
        <v>0</v>
      </c>
      <c r="Q2464" s="10" t="str">
        <f t="shared" si="688"/>
        <v>-</v>
      </c>
      <c r="R2464" s="87" t="str">
        <f t="shared" si="689"/>
        <v>-</v>
      </c>
      <c r="S2464" s="29">
        <v>0</v>
      </c>
      <c r="T2464" s="13">
        <v>0</v>
      </c>
      <c r="U2464" s="10" t="str">
        <f t="shared" si="690"/>
        <v>-</v>
      </c>
      <c r="V2464" s="87" t="str">
        <f t="shared" si="691"/>
        <v>-</v>
      </c>
      <c r="W2464" s="88" t="s">
        <v>11071</v>
      </c>
      <c r="X2464" s="89" t="s">
        <v>11071</v>
      </c>
      <c r="Y2464" s="89" t="s">
        <v>5344</v>
      </c>
      <c r="Z2464" s="10" t="str">
        <f t="shared" si="692"/>
        <v>-</v>
      </c>
      <c r="AA2464" s="87" t="str">
        <f t="shared" si="693"/>
        <v>-</v>
      </c>
      <c r="AB2464" s="90" t="s">
        <v>11071</v>
      </c>
      <c r="AC2464" s="89" t="s">
        <v>11071</v>
      </c>
      <c r="AD2464" s="89" t="s">
        <v>5344</v>
      </c>
      <c r="AE2464" s="10" t="str">
        <f t="shared" si="694"/>
        <v>-</v>
      </c>
      <c r="AF2464" s="11" t="str">
        <f t="shared" si="695"/>
        <v>-</v>
      </c>
      <c r="AG2464" s="91" t="s">
        <v>11071</v>
      </c>
      <c r="AH2464" s="89" t="s">
        <v>11071</v>
      </c>
      <c r="AI2464" s="89" t="s">
        <v>5344</v>
      </c>
      <c r="AJ2464" s="10" t="str">
        <f t="shared" si="696"/>
        <v>-</v>
      </c>
      <c r="AK2464" s="87" t="str">
        <f t="shared" si="697"/>
        <v>-</v>
      </c>
      <c r="AL2464" s="90" t="s">
        <v>11071</v>
      </c>
      <c r="AM2464" s="89" t="s">
        <v>11071</v>
      </c>
      <c r="AN2464" s="89" t="s">
        <v>5344</v>
      </c>
      <c r="AO2464" s="10" t="str">
        <f t="shared" si="698"/>
        <v>-</v>
      </c>
      <c r="AP2464" s="11" t="str">
        <f t="shared" si="699"/>
        <v>-</v>
      </c>
      <c r="AQ2464" s="91" t="s">
        <v>11071</v>
      </c>
      <c r="AR2464" s="89" t="s">
        <v>5344</v>
      </c>
      <c r="AS2464" s="89" t="s">
        <v>5344</v>
      </c>
      <c r="AT2464" s="10" t="str">
        <f t="shared" si="700"/>
        <v>-</v>
      </c>
      <c r="AU2464" s="87" t="str">
        <f t="shared" si="701"/>
        <v>-</v>
      </c>
      <c r="AV2464" s="15"/>
    </row>
    <row r="2465" spans="3:48" ht="50.1" customHeight="1">
      <c r="C2465" s="5"/>
      <c r="D2465" s="64" t="s">
        <v>4842</v>
      </c>
      <c r="E2465" s="65" t="s">
        <v>5291</v>
      </c>
      <c r="F2465" s="67" t="s">
        <v>4843</v>
      </c>
      <c r="G2465" s="29">
        <v>122</v>
      </c>
      <c r="H2465" s="13">
        <v>65</v>
      </c>
      <c r="I2465" s="10">
        <f t="shared" si="684"/>
        <v>57</v>
      </c>
      <c r="J2465" s="87">
        <f t="shared" si="685"/>
        <v>87.692307692307693</v>
      </c>
      <c r="K2465" s="29">
        <v>122</v>
      </c>
      <c r="L2465" s="13">
        <v>65</v>
      </c>
      <c r="M2465" s="10">
        <f t="shared" si="686"/>
        <v>57</v>
      </c>
      <c r="N2465" s="87">
        <f t="shared" si="687"/>
        <v>87.692307692307693</v>
      </c>
      <c r="O2465" s="29">
        <v>0</v>
      </c>
      <c r="P2465" s="13">
        <v>0</v>
      </c>
      <c r="Q2465" s="10" t="str">
        <f t="shared" si="688"/>
        <v>-</v>
      </c>
      <c r="R2465" s="87" t="str">
        <f t="shared" si="689"/>
        <v>-</v>
      </c>
      <c r="S2465" s="29">
        <v>0</v>
      </c>
      <c r="T2465" s="13">
        <v>0</v>
      </c>
      <c r="U2465" s="10" t="str">
        <f t="shared" si="690"/>
        <v>-</v>
      </c>
      <c r="V2465" s="87" t="str">
        <f t="shared" si="691"/>
        <v>-</v>
      </c>
      <c r="W2465" s="88" t="s">
        <v>11071</v>
      </c>
      <c r="X2465" s="89" t="s">
        <v>11071</v>
      </c>
      <c r="Y2465" s="89" t="s">
        <v>5344</v>
      </c>
      <c r="Z2465" s="10" t="str">
        <f t="shared" si="692"/>
        <v>-</v>
      </c>
      <c r="AA2465" s="87" t="str">
        <f t="shared" si="693"/>
        <v>-</v>
      </c>
      <c r="AB2465" s="90" t="s">
        <v>11071</v>
      </c>
      <c r="AC2465" s="89" t="s">
        <v>11071</v>
      </c>
      <c r="AD2465" s="89" t="s">
        <v>5344</v>
      </c>
      <c r="AE2465" s="10" t="str">
        <f t="shared" si="694"/>
        <v>-</v>
      </c>
      <c r="AF2465" s="11" t="str">
        <f t="shared" si="695"/>
        <v>-</v>
      </c>
      <c r="AG2465" s="91" t="s">
        <v>11071</v>
      </c>
      <c r="AH2465" s="89" t="s">
        <v>11071</v>
      </c>
      <c r="AI2465" s="89" t="s">
        <v>5344</v>
      </c>
      <c r="AJ2465" s="10" t="str">
        <f t="shared" si="696"/>
        <v>-</v>
      </c>
      <c r="AK2465" s="87" t="str">
        <f t="shared" si="697"/>
        <v>-</v>
      </c>
      <c r="AL2465" s="90" t="s">
        <v>11071</v>
      </c>
      <c r="AM2465" s="89" t="s">
        <v>11071</v>
      </c>
      <c r="AN2465" s="89" t="s">
        <v>5344</v>
      </c>
      <c r="AO2465" s="10" t="str">
        <f t="shared" si="698"/>
        <v>-</v>
      </c>
      <c r="AP2465" s="11" t="str">
        <f t="shared" si="699"/>
        <v>-</v>
      </c>
      <c r="AQ2465" s="91" t="s">
        <v>11071</v>
      </c>
      <c r="AR2465" s="89" t="s">
        <v>5344</v>
      </c>
      <c r="AS2465" s="89" t="s">
        <v>5344</v>
      </c>
      <c r="AT2465" s="10" t="str">
        <f t="shared" si="700"/>
        <v>-</v>
      </c>
      <c r="AU2465" s="87" t="str">
        <f t="shared" si="701"/>
        <v>-</v>
      </c>
      <c r="AV2465" s="15"/>
    </row>
    <row r="2466" spans="3:48" ht="50.1" customHeight="1">
      <c r="C2466" s="5"/>
      <c r="D2466" s="64" t="s">
        <v>4844</v>
      </c>
      <c r="E2466" s="65" t="s">
        <v>5291</v>
      </c>
      <c r="F2466" s="67" t="s">
        <v>4845</v>
      </c>
      <c r="G2466" s="29">
        <v>352</v>
      </c>
      <c r="H2466" s="13">
        <v>339</v>
      </c>
      <c r="I2466" s="10">
        <f t="shared" si="684"/>
        <v>13</v>
      </c>
      <c r="J2466" s="87">
        <f t="shared" si="685"/>
        <v>3.8348082595870205</v>
      </c>
      <c r="K2466" s="29">
        <v>106</v>
      </c>
      <c r="L2466" s="13">
        <v>95</v>
      </c>
      <c r="M2466" s="10">
        <f t="shared" si="686"/>
        <v>11</v>
      </c>
      <c r="N2466" s="87">
        <f t="shared" si="687"/>
        <v>11.578947368421053</v>
      </c>
      <c r="O2466" s="29">
        <v>0</v>
      </c>
      <c r="P2466" s="13">
        <v>0</v>
      </c>
      <c r="Q2466" s="10" t="str">
        <f t="shared" si="688"/>
        <v>-</v>
      </c>
      <c r="R2466" s="87" t="str">
        <f t="shared" si="689"/>
        <v>-</v>
      </c>
      <c r="S2466" s="29">
        <v>246</v>
      </c>
      <c r="T2466" s="13">
        <v>244</v>
      </c>
      <c r="U2466" s="10">
        <f t="shared" si="690"/>
        <v>2</v>
      </c>
      <c r="V2466" s="87">
        <f t="shared" si="691"/>
        <v>0.81967213114754101</v>
      </c>
      <c r="W2466" s="88" t="s">
        <v>10814</v>
      </c>
      <c r="X2466" s="89">
        <v>160</v>
      </c>
      <c r="Y2466" s="89">
        <v>160</v>
      </c>
      <c r="Z2466" s="10">
        <f t="shared" si="692"/>
        <v>0</v>
      </c>
      <c r="AA2466" s="87">
        <f t="shared" si="693"/>
        <v>0</v>
      </c>
      <c r="AB2466" s="90" t="s">
        <v>5568</v>
      </c>
      <c r="AC2466" s="89">
        <v>18</v>
      </c>
      <c r="AD2466" s="89">
        <v>17</v>
      </c>
      <c r="AE2466" s="10">
        <f t="shared" si="694"/>
        <v>1</v>
      </c>
      <c r="AF2466" s="11">
        <f t="shared" si="695"/>
        <v>5.8823529411764701</v>
      </c>
      <c r="AG2466" s="91" t="s">
        <v>11071</v>
      </c>
      <c r="AH2466" s="89" t="s">
        <v>11071</v>
      </c>
      <c r="AI2466" s="89" t="s">
        <v>5344</v>
      </c>
      <c r="AJ2466" s="10" t="str">
        <f t="shared" si="696"/>
        <v>-</v>
      </c>
      <c r="AK2466" s="87" t="str">
        <f t="shared" si="697"/>
        <v>-</v>
      </c>
      <c r="AL2466" s="90" t="s">
        <v>11071</v>
      </c>
      <c r="AM2466" s="89" t="s">
        <v>11071</v>
      </c>
      <c r="AN2466" s="89" t="s">
        <v>5344</v>
      </c>
      <c r="AO2466" s="10" t="str">
        <f t="shared" si="698"/>
        <v>-</v>
      </c>
      <c r="AP2466" s="11" t="str">
        <f t="shared" si="699"/>
        <v>-</v>
      </c>
      <c r="AQ2466" s="91" t="s">
        <v>11071</v>
      </c>
      <c r="AR2466" s="89" t="s">
        <v>5344</v>
      </c>
      <c r="AS2466" s="89" t="s">
        <v>5344</v>
      </c>
      <c r="AT2466" s="10" t="str">
        <f t="shared" si="700"/>
        <v>-</v>
      </c>
      <c r="AU2466" s="87" t="str">
        <f t="shared" si="701"/>
        <v>-</v>
      </c>
      <c r="AV2466" s="15"/>
    </row>
    <row r="2467" spans="3:48" ht="50.1" customHeight="1">
      <c r="C2467" s="5"/>
      <c r="D2467" s="64" t="s">
        <v>4846</v>
      </c>
      <c r="E2467" s="65" t="s">
        <v>5291</v>
      </c>
      <c r="F2467" s="67" t="s">
        <v>4847</v>
      </c>
      <c r="G2467" s="29">
        <v>82</v>
      </c>
      <c r="H2467" s="13">
        <v>85</v>
      </c>
      <c r="I2467" s="10">
        <f t="shared" si="684"/>
        <v>-3</v>
      </c>
      <c r="J2467" s="87">
        <f t="shared" si="685"/>
        <v>-3.5294117647058822</v>
      </c>
      <c r="K2467" s="29">
        <v>0</v>
      </c>
      <c r="L2467" s="13">
        <v>0</v>
      </c>
      <c r="M2467" s="10" t="str">
        <f t="shared" si="686"/>
        <v>-</v>
      </c>
      <c r="N2467" s="87" t="str">
        <f t="shared" si="687"/>
        <v>-</v>
      </c>
      <c r="O2467" s="29">
        <v>0</v>
      </c>
      <c r="P2467" s="13">
        <v>0</v>
      </c>
      <c r="Q2467" s="10" t="str">
        <f t="shared" si="688"/>
        <v>-</v>
      </c>
      <c r="R2467" s="87" t="str">
        <f t="shared" si="689"/>
        <v>-</v>
      </c>
      <c r="S2467" s="29">
        <v>82</v>
      </c>
      <c r="T2467" s="13">
        <v>85</v>
      </c>
      <c r="U2467" s="10">
        <f t="shared" si="690"/>
        <v>-3</v>
      </c>
      <c r="V2467" s="87">
        <f t="shared" si="691"/>
        <v>-3.5294117647058822</v>
      </c>
      <c r="W2467" s="88" t="s">
        <v>10815</v>
      </c>
      <c r="X2467" s="89">
        <v>26</v>
      </c>
      <c r="Y2467" s="89">
        <v>26</v>
      </c>
      <c r="Z2467" s="10">
        <f t="shared" si="692"/>
        <v>0</v>
      </c>
      <c r="AA2467" s="87">
        <f t="shared" si="693"/>
        <v>0</v>
      </c>
      <c r="AB2467" s="90" t="s">
        <v>10816</v>
      </c>
      <c r="AC2467" s="89">
        <v>23</v>
      </c>
      <c r="AD2467" s="89">
        <v>23</v>
      </c>
      <c r="AE2467" s="10">
        <f t="shared" si="694"/>
        <v>0</v>
      </c>
      <c r="AF2467" s="11">
        <f t="shared" si="695"/>
        <v>0</v>
      </c>
      <c r="AG2467" s="91" t="s">
        <v>5431</v>
      </c>
      <c r="AH2467" s="89">
        <v>16</v>
      </c>
      <c r="AI2467" s="89">
        <v>20</v>
      </c>
      <c r="AJ2467" s="10">
        <f t="shared" si="696"/>
        <v>-4</v>
      </c>
      <c r="AK2467" s="87">
        <f t="shared" si="697"/>
        <v>-20</v>
      </c>
      <c r="AL2467" s="90" t="s">
        <v>10817</v>
      </c>
      <c r="AM2467" s="89">
        <v>13</v>
      </c>
      <c r="AN2467" s="89">
        <v>13</v>
      </c>
      <c r="AO2467" s="10">
        <f t="shared" si="698"/>
        <v>0</v>
      </c>
      <c r="AP2467" s="11">
        <f t="shared" si="699"/>
        <v>0</v>
      </c>
      <c r="AQ2467" s="91" t="s">
        <v>10818</v>
      </c>
      <c r="AR2467" s="89">
        <v>4</v>
      </c>
      <c r="AS2467" s="89">
        <v>4</v>
      </c>
      <c r="AT2467" s="10">
        <f t="shared" si="700"/>
        <v>0</v>
      </c>
      <c r="AU2467" s="87">
        <f t="shared" si="701"/>
        <v>0</v>
      </c>
      <c r="AV2467" s="15"/>
    </row>
    <row r="2468" spans="3:48" ht="50.1" customHeight="1">
      <c r="C2468" s="5"/>
      <c r="D2468" s="64" t="s">
        <v>4848</v>
      </c>
      <c r="E2468" s="65" t="s">
        <v>5291</v>
      </c>
      <c r="F2468" s="67" t="s">
        <v>4849</v>
      </c>
      <c r="G2468" s="29">
        <v>167</v>
      </c>
      <c r="H2468" s="13">
        <v>169</v>
      </c>
      <c r="I2468" s="10">
        <f t="shared" si="684"/>
        <v>-2</v>
      </c>
      <c r="J2468" s="87">
        <f t="shared" si="685"/>
        <v>-1.1834319526627219</v>
      </c>
      <c r="K2468" s="29">
        <v>0</v>
      </c>
      <c r="L2468" s="13">
        <v>0</v>
      </c>
      <c r="M2468" s="10" t="str">
        <f t="shared" si="686"/>
        <v>-</v>
      </c>
      <c r="N2468" s="87" t="str">
        <f t="shared" si="687"/>
        <v>-</v>
      </c>
      <c r="O2468" s="29">
        <v>0</v>
      </c>
      <c r="P2468" s="13">
        <v>0</v>
      </c>
      <c r="Q2468" s="10" t="str">
        <f t="shared" si="688"/>
        <v>-</v>
      </c>
      <c r="R2468" s="87" t="str">
        <f t="shared" si="689"/>
        <v>-</v>
      </c>
      <c r="S2468" s="29">
        <v>167</v>
      </c>
      <c r="T2468" s="13">
        <v>169</v>
      </c>
      <c r="U2468" s="10">
        <f t="shared" si="690"/>
        <v>-2</v>
      </c>
      <c r="V2468" s="87">
        <f t="shared" si="691"/>
        <v>-1.1834319526627219</v>
      </c>
      <c r="W2468" s="88" t="s">
        <v>8105</v>
      </c>
      <c r="X2468" s="89">
        <v>167</v>
      </c>
      <c r="Y2468" s="89">
        <v>169</v>
      </c>
      <c r="Z2468" s="10">
        <f t="shared" si="692"/>
        <v>-2</v>
      </c>
      <c r="AA2468" s="87">
        <f t="shared" si="693"/>
        <v>-1.1834319526627219</v>
      </c>
      <c r="AB2468" s="90" t="s">
        <v>11071</v>
      </c>
      <c r="AC2468" s="89" t="s">
        <v>11071</v>
      </c>
      <c r="AD2468" s="89" t="s">
        <v>5344</v>
      </c>
      <c r="AE2468" s="10" t="str">
        <f t="shared" si="694"/>
        <v>-</v>
      </c>
      <c r="AF2468" s="11" t="str">
        <f t="shared" si="695"/>
        <v>-</v>
      </c>
      <c r="AG2468" s="91" t="s">
        <v>11071</v>
      </c>
      <c r="AH2468" s="89" t="s">
        <v>11071</v>
      </c>
      <c r="AI2468" s="89" t="s">
        <v>5344</v>
      </c>
      <c r="AJ2468" s="10" t="str">
        <f t="shared" si="696"/>
        <v>-</v>
      </c>
      <c r="AK2468" s="87" t="str">
        <f t="shared" si="697"/>
        <v>-</v>
      </c>
      <c r="AL2468" s="90" t="s">
        <v>11071</v>
      </c>
      <c r="AM2468" s="89" t="s">
        <v>11071</v>
      </c>
      <c r="AN2468" s="89" t="s">
        <v>5344</v>
      </c>
      <c r="AO2468" s="10" t="str">
        <f t="shared" si="698"/>
        <v>-</v>
      </c>
      <c r="AP2468" s="11" t="str">
        <f t="shared" si="699"/>
        <v>-</v>
      </c>
      <c r="AQ2468" s="91" t="s">
        <v>11071</v>
      </c>
      <c r="AR2468" s="89" t="s">
        <v>5344</v>
      </c>
      <c r="AS2468" s="89" t="s">
        <v>5344</v>
      </c>
      <c r="AT2468" s="10" t="str">
        <f t="shared" si="700"/>
        <v>-</v>
      </c>
      <c r="AU2468" s="87" t="str">
        <f t="shared" si="701"/>
        <v>-</v>
      </c>
      <c r="AV2468" s="15"/>
    </row>
    <row r="2469" spans="3:48" ht="50.1" customHeight="1">
      <c r="C2469" s="5"/>
      <c r="D2469" s="64" t="s">
        <v>4850</v>
      </c>
      <c r="E2469" s="65" t="s">
        <v>5292</v>
      </c>
      <c r="F2469" s="67" t="s">
        <v>4851</v>
      </c>
      <c r="G2469" s="29">
        <v>28220</v>
      </c>
      <c r="H2469" s="13">
        <v>29803</v>
      </c>
      <c r="I2469" s="10">
        <f t="shared" si="684"/>
        <v>-1583</v>
      </c>
      <c r="J2469" s="87">
        <f t="shared" si="685"/>
        <v>-5.3115458175351478</v>
      </c>
      <c r="K2469" s="29">
        <v>9602</v>
      </c>
      <c r="L2469" s="13">
        <v>10079</v>
      </c>
      <c r="M2469" s="10">
        <f t="shared" si="686"/>
        <v>-477</v>
      </c>
      <c r="N2469" s="87">
        <f t="shared" si="687"/>
        <v>-4.7326123623375338</v>
      </c>
      <c r="O2469" s="29">
        <v>6645</v>
      </c>
      <c r="P2469" s="13">
        <v>7226</v>
      </c>
      <c r="Q2469" s="10">
        <f t="shared" si="688"/>
        <v>-581</v>
      </c>
      <c r="R2469" s="87">
        <f t="shared" si="689"/>
        <v>-8.0404096318848612</v>
      </c>
      <c r="S2469" s="29">
        <v>11974</v>
      </c>
      <c r="T2469" s="13">
        <v>12498</v>
      </c>
      <c r="U2469" s="10">
        <f t="shared" si="690"/>
        <v>-524</v>
      </c>
      <c r="V2469" s="87">
        <f t="shared" si="691"/>
        <v>-4.192670827332373</v>
      </c>
      <c r="W2469" s="88" t="s">
        <v>5389</v>
      </c>
      <c r="X2469" s="89">
        <v>5700</v>
      </c>
      <c r="Y2469" s="89">
        <v>6000</v>
      </c>
      <c r="Z2469" s="10">
        <f t="shared" si="692"/>
        <v>-300</v>
      </c>
      <c r="AA2469" s="87">
        <f t="shared" si="693"/>
        <v>-5</v>
      </c>
      <c r="AB2469" s="90" t="s">
        <v>7413</v>
      </c>
      <c r="AC2469" s="89">
        <v>1643</v>
      </c>
      <c r="AD2469" s="89">
        <v>1677</v>
      </c>
      <c r="AE2469" s="10">
        <f t="shared" si="694"/>
        <v>-34</v>
      </c>
      <c r="AF2469" s="11">
        <f t="shared" si="695"/>
        <v>-2.0274299344066784</v>
      </c>
      <c r="AG2469" s="91" t="s">
        <v>7414</v>
      </c>
      <c r="AH2469" s="89">
        <v>1105</v>
      </c>
      <c r="AI2469" s="89">
        <v>1112</v>
      </c>
      <c r="AJ2469" s="10">
        <f t="shared" si="696"/>
        <v>-7</v>
      </c>
      <c r="AK2469" s="87">
        <f t="shared" si="697"/>
        <v>-0.62949640287769781</v>
      </c>
      <c r="AL2469" s="90" t="s">
        <v>5363</v>
      </c>
      <c r="AM2469" s="89">
        <v>1002</v>
      </c>
      <c r="AN2469" s="89">
        <v>1122</v>
      </c>
      <c r="AO2469" s="10">
        <f t="shared" si="698"/>
        <v>-120</v>
      </c>
      <c r="AP2469" s="11">
        <f t="shared" si="699"/>
        <v>-10.695187165775401</v>
      </c>
      <c r="AQ2469" s="91" t="s">
        <v>7415</v>
      </c>
      <c r="AR2469" s="89">
        <v>984</v>
      </c>
      <c r="AS2469" s="89">
        <v>984</v>
      </c>
      <c r="AT2469" s="10">
        <f t="shared" si="700"/>
        <v>0</v>
      </c>
      <c r="AU2469" s="87">
        <f t="shared" si="701"/>
        <v>0</v>
      </c>
      <c r="AV2469" s="19" t="s">
        <v>7416</v>
      </c>
    </row>
    <row r="2470" spans="3:48" ht="50.1" customHeight="1">
      <c r="C2470" s="5"/>
      <c r="D2470" s="64" t="s">
        <v>4852</v>
      </c>
      <c r="E2470" s="65" t="s">
        <v>5292</v>
      </c>
      <c r="F2470" s="67" t="s">
        <v>4853</v>
      </c>
      <c r="G2470" s="29">
        <v>43633</v>
      </c>
      <c r="H2470" s="13">
        <v>39402</v>
      </c>
      <c r="I2470" s="10">
        <f t="shared" si="684"/>
        <v>4231</v>
      </c>
      <c r="J2470" s="87">
        <f t="shared" si="685"/>
        <v>10.738033602355209</v>
      </c>
      <c r="K2470" s="29">
        <v>3782</v>
      </c>
      <c r="L2470" s="13">
        <v>3782</v>
      </c>
      <c r="M2470" s="10">
        <f t="shared" si="686"/>
        <v>0</v>
      </c>
      <c r="N2470" s="87">
        <f t="shared" si="687"/>
        <v>0</v>
      </c>
      <c r="O2470" s="29">
        <v>4704</v>
      </c>
      <c r="P2470" s="13">
        <v>3903</v>
      </c>
      <c r="Q2470" s="10">
        <f t="shared" si="688"/>
        <v>801</v>
      </c>
      <c r="R2470" s="87">
        <f t="shared" si="689"/>
        <v>20.522674865488085</v>
      </c>
      <c r="S2470" s="29">
        <v>35148</v>
      </c>
      <c r="T2470" s="13">
        <v>31717</v>
      </c>
      <c r="U2470" s="10">
        <f t="shared" si="690"/>
        <v>3431</v>
      </c>
      <c r="V2470" s="87">
        <f t="shared" si="691"/>
        <v>10.81754264274679</v>
      </c>
      <c r="W2470" s="88" t="s">
        <v>5403</v>
      </c>
      <c r="X2470" s="89">
        <v>13502</v>
      </c>
      <c r="Y2470" s="89">
        <v>10645</v>
      </c>
      <c r="Z2470" s="10">
        <f t="shared" si="692"/>
        <v>2857</v>
      </c>
      <c r="AA2470" s="87">
        <f t="shared" si="693"/>
        <v>26.838891498356038</v>
      </c>
      <c r="AB2470" s="90" t="s">
        <v>5363</v>
      </c>
      <c r="AC2470" s="89">
        <v>6372</v>
      </c>
      <c r="AD2470" s="89">
        <v>6639</v>
      </c>
      <c r="AE2470" s="10">
        <f t="shared" si="694"/>
        <v>-267</v>
      </c>
      <c r="AF2470" s="11">
        <f t="shared" si="695"/>
        <v>-4.0216900135562579</v>
      </c>
      <c r="AG2470" s="91" t="s">
        <v>7417</v>
      </c>
      <c r="AH2470" s="89">
        <v>4450</v>
      </c>
      <c r="AI2470" s="89">
        <v>2860</v>
      </c>
      <c r="AJ2470" s="10">
        <f t="shared" si="696"/>
        <v>1590</v>
      </c>
      <c r="AK2470" s="87">
        <f t="shared" si="697"/>
        <v>55.594405594405593</v>
      </c>
      <c r="AL2470" s="90" t="s">
        <v>5389</v>
      </c>
      <c r="AM2470" s="89">
        <v>4194</v>
      </c>
      <c r="AN2470" s="89">
        <v>4081</v>
      </c>
      <c r="AO2470" s="10">
        <f t="shared" si="698"/>
        <v>113</v>
      </c>
      <c r="AP2470" s="11">
        <f t="shared" si="699"/>
        <v>2.7689291840235235</v>
      </c>
      <c r="AQ2470" s="91" t="s">
        <v>6792</v>
      </c>
      <c r="AR2470" s="89">
        <v>2247</v>
      </c>
      <c r="AS2470" s="89">
        <v>3143</v>
      </c>
      <c r="AT2470" s="10">
        <f t="shared" si="700"/>
        <v>-896</v>
      </c>
      <c r="AU2470" s="87">
        <f t="shared" si="701"/>
        <v>-28.507795100222715</v>
      </c>
      <c r="AV2470" s="19" t="s">
        <v>10819</v>
      </c>
    </row>
    <row r="2471" spans="3:48" ht="50.1" customHeight="1">
      <c r="C2471" s="5"/>
      <c r="D2471" s="64" t="s">
        <v>4854</v>
      </c>
      <c r="E2471" s="65" t="s">
        <v>5292</v>
      </c>
      <c r="F2471" s="67" t="s">
        <v>4855</v>
      </c>
      <c r="G2471" s="29">
        <v>19197</v>
      </c>
      <c r="H2471" s="13">
        <v>19506</v>
      </c>
      <c r="I2471" s="10">
        <f t="shared" si="684"/>
        <v>-309</v>
      </c>
      <c r="J2471" s="87">
        <f t="shared" si="685"/>
        <v>-1.5841279606274992</v>
      </c>
      <c r="K2471" s="29">
        <v>5033</v>
      </c>
      <c r="L2471" s="13">
        <v>5122</v>
      </c>
      <c r="M2471" s="10">
        <f t="shared" si="686"/>
        <v>-89</v>
      </c>
      <c r="N2471" s="87">
        <f t="shared" si="687"/>
        <v>-1.7376024990238186</v>
      </c>
      <c r="O2471" s="29">
        <v>2384</v>
      </c>
      <c r="P2471" s="13">
        <v>2476</v>
      </c>
      <c r="Q2471" s="10">
        <f t="shared" si="688"/>
        <v>-92</v>
      </c>
      <c r="R2471" s="87">
        <f t="shared" si="689"/>
        <v>-3.7156704361873989</v>
      </c>
      <c r="S2471" s="29">
        <v>11780</v>
      </c>
      <c r="T2471" s="13">
        <v>11908</v>
      </c>
      <c r="U2471" s="10">
        <f t="shared" si="690"/>
        <v>-128</v>
      </c>
      <c r="V2471" s="87">
        <f t="shared" si="691"/>
        <v>-1.0749076251259657</v>
      </c>
      <c r="W2471" s="88" t="s">
        <v>5839</v>
      </c>
      <c r="X2471" s="89">
        <v>4578</v>
      </c>
      <c r="Y2471" s="89">
        <v>4747</v>
      </c>
      <c r="Z2471" s="10">
        <f t="shared" si="692"/>
        <v>-169</v>
      </c>
      <c r="AA2471" s="87">
        <f t="shared" si="693"/>
        <v>-3.5601432483673903</v>
      </c>
      <c r="AB2471" s="90" t="s">
        <v>7418</v>
      </c>
      <c r="AC2471" s="89">
        <v>2525</v>
      </c>
      <c r="AD2471" s="89">
        <v>2701</v>
      </c>
      <c r="AE2471" s="10">
        <f t="shared" si="694"/>
        <v>-176</v>
      </c>
      <c r="AF2471" s="11">
        <f t="shared" si="695"/>
        <v>-6.5161051462421318</v>
      </c>
      <c r="AG2471" s="91" t="s">
        <v>5431</v>
      </c>
      <c r="AH2471" s="89">
        <v>1139</v>
      </c>
      <c r="AI2471" s="89">
        <v>1135</v>
      </c>
      <c r="AJ2471" s="10">
        <f t="shared" si="696"/>
        <v>4</v>
      </c>
      <c r="AK2471" s="87">
        <f t="shared" si="697"/>
        <v>0.3524229074889868</v>
      </c>
      <c r="AL2471" s="90" t="s">
        <v>5317</v>
      </c>
      <c r="AM2471" s="89">
        <v>1111</v>
      </c>
      <c r="AN2471" s="89">
        <v>1163</v>
      </c>
      <c r="AO2471" s="10">
        <f t="shared" si="698"/>
        <v>-52</v>
      </c>
      <c r="AP2471" s="11">
        <f t="shared" si="699"/>
        <v>-4.4711951848667244</v>
      </c>
      <c r="AQ2471" s="91" t="s">
        <v>5389</v>
      </c>
      <c r="AR2471" s="89">
        <v>979</v>
      </c>
      <c r="AS2471" s="89">
        <v>1102</v>
      </c>
      <c r="AT2471" s="10">
        <f t="shared" si="700"/>
        <v>-123</v>
      </c>
      <c r="AU2471" s="87">
        <f t="shared" si="701"/>
        <v>-11.161524500907442</v>
      </c>
      <c r="AV2471" s="19" t="s">
        <v>10820</v>
      </c>
    </row>
    <row r="2472" spans="3:48" ht="50.1" customHeight="1">
      <c r="C2472" s="5"/>
      <c r="D2472" s="64" t="s">
        <v>4856</v>
      </c>
      <c r="E2472" s="65" t="s">
        <v>5292</v>
      </c>
      <c r="F2472" s="67" t="s">
        <v>4857</v>
      </c>
      <c r="G2472" s="29">
        <v>6107</v>
      </c>
      <c r="H2472" s="13">
        <v>5408</v>
      </c>
      <c r="I2472" s="10">
        <f t="shared" si="684"/>
        <v>699</v>
      </c>
      <c r="J2472" s="87">
        <f t="shared" si="685"/>
        <v>12.925295857988164</v>
      </c>
      <c r="K2472" s="29">
        <v>2729</v>
      </c>
      <c r="L2472" s="13">
        <v>2625</v>
      </c>
      <c r="M2472" s="10">
        <f t="shared" si="686"/>
        <v>104</v>
      </c>
      <c r="N2472" s="87">
        <f t="shared" si="687"/>
        <v>3.9619047619047616</v>
      </c>
      <c r="O2472" s="29">
        <v>105</v>
      </c>
      <c r="P2472" s="13">
        <v>105</v>
      </c>
      <c r="Q2472" s="10">
        <f t="shared" si="688"/>
        <v>0</v>
      </c>
      <c r="R2472" s="87">
        <f t="shared" si="689"/>
        <v>0</v>
      </c>
      <c r="S2472" s="29">
        <v>3272</v>
      </c>
      <c r="T2472" s="13">
        <v>2679</v>
      </c>
      <c r="U2472" s="10">
        <f t="shared" si="690"/>
        <v>593</v>
      </c>
      <c r="V2472" s="87">
        <f t="shared" si="691"/>
        <v>22.135125046659201</v>
      </c>
      <c r="W2472" s="88" t="s">
        <v>5378</v>
      </c>
      <c r="X2472" s="89">
        <v>1122</v>
      </c>
      <c r="Y2472" s="89">
        <v>1169</v>
      </c>
      <c r="Z2472" s="10">
        <f t="shared" si="692"/>
        <v>-47</v>
      </c>
      <c r="AA2472" s="87">
        <f t="shared" si="693"/>
        <v>-4.0205303678357573</v>
      </c>
      <c r="AB2472" s="90" t="s">
        <v>5403</v>
      </c>
      <c r="AC2472" s="89">
        <v>928</v>
      </c>
      <c r="AD2472" s="89">
        <v>344</v>
      </c>
      <c r="AE2472" s="10">
        <f t="shared" si="694"/>
        <v>584</v>
      </c>
      <c r="AF2472" s="11">
        <f t="shared" si="695"/>
        <v>169.76744186046511</v>
      </c>
      <c r="AG2472" s="91" t="s">
        <v>5335</v>
      </c>
      <c r="AH2472" s="89">
        <v>591</v>
      </c>
      <c r="AI2472" s="89">
        <v>590</v>
      </c>
      <c r="AJ2472" s="10">
        <f t="shared" si="696"/>
        <v>1</v>
      </c>
      <c r="AK2472" s="87">
        <f t="shared" si="697"/>
        <v>0.16949152542372881</v>
      </c>
      <c r="AL2472" s="90" t="s">
        <v>5431</v>
      </c>
      <c r="AM2472" s="89">
        <v>158</v>
      </c>
      <c r="AN2472" s="89">
        <v>158</v>
      </c>
      <c r="AO2472" s="10">
        <f t="shared" si="698"/>
        <v>0</v>
      </c>
      <c r="AP2472" s="11">
        <f t="shared" si="699"/>
        <v>0</v>
      </c>
      <c r="AQ2472" s="91" t="s">
        <v>9701</v>
      </c>
      <c r="AR2472" s="89">
        <v>101</v>
      </c>
      <c r="AS2472" s="89">
        <v>81</v>
      </c>
      <c r="AT2472" s="10">
        <f t="shared" si="700"/>
        <v>20</v>
      </c>
      <c r="AU2472" s="87">
        <f t="shared" si="701"/>
        <v>24.691358024691358</v>
      </c>
      <c r="AV2472" s="19" t="s">
        <v>7419</v>
      </c>
    </row>
    <row r="2473" spans="3:48" ht="50.1" customHeight="1">
      <c r="C2473" s="5"/>
      <c r="D2473" s="64" t="s">
        <v>4858</v>
      </c>
      <c r="E2473" s="65" t="s">
        <v>5292</v>
      </c>
      <c r="F2473" s="67" t="s">
        <v>4859</v>
      </c>
      <c r="G2473" s="29">
        <v>5580</v>
      </c>
      <c r="H2473" s="13">
        <v>6931</v>
      </c>
      <c r="I2473" s="10">
        <f t="shared" si="684"/>
        <v>-1351</v>
      </c>
      <c r="J2473" s="87">
        <f t="shared" si="685"/>
        <v>-19.492136776799885</v>
      </c>
      <c r="K2473" s="29">
        <v>1085</v>
      </c>
      <c r="L2473" s="13">
        <v>880</v>
      </c>
      <c r="M2473" s="10">
        <f t="shared" si="686"/>
        <v>205</v>
      </c>
      <c r="N2473" s="87">
        <f t="shared" si="687"/>
        <v>23.295454545454543</v>
      </c>
      <c r="O2473" s="29">
        <v>633</v>
      </c>
      <c r="P2473" s="13">
        <v>633</v>
      </c>
      <c r="Q2473" s="10">
        <f t="shared" si="688"/>
        <v>0</v>
      </c>
      <c r="R2473" s="87">
        <f t="shared" si="689"/>
        <v>0</v>
      </c>
      <c r="S2473" s="29">
        <v>3862</v>
      </c>
      <c r="T2473" s="13">
        <v>5417</v>
      </c>
      <c r="U2473" s="10">
        <f t="shared" si="690"/>
        <v>-1555</v>
      </c>
      <c r="V2473" s="87">
        <f t="shared" si="691"/>
        <v>-28.705925789182203</v>
      </c>
      <c r="W2473" s="88" t="s">
        <v>5389</v>
      </c>
      <c r="X2473" s="89">
        <v>718</v>
      </c>
      <c r="Y2473" s="89">
        <v>853</v>
      </c>
      <c r="Z2473" s="10">
        <f t="shared" si="692"/>
        <v>-135</v>
      </c>
      <c r="AA2473" s="87">
        <f t="shared" si="693"/>
        <v>-15.826494724501758</v>
      </c>
      <c r="AB2473" s="90" t="s">
        <v>7420</v>
      </c>
      <c r="AC2473" s="89">
        <v>661</v>
      </c>
      <c r="AD2473" s="89">
        <v>892</v>
      </c>
      <c r="AE2473" s="10">
        <f t="shared" si="694"/>
        <v>-231</v>
      </c>
      <c r="AF2473" s="11">
        <f t="shared" si="695"/>
        <v>-25.89686098654709</v>
      </c>
      <c r="AG2473" s="91" t="s">
        <v>7421</v>
      </c>
      <c r="AH2473" s="89">
        <v>464</v>
      </c>
      <c r="AI2473" s="89">
        <v>466</v>
      </c>
      <c r="AJ2473" s="10">
        <f t="shared" si="696"/>
        <v>-2</v>
      </c>
      <c r="AK2473" s="87">
        <f t="shared" si="697"/>
        <v>-0.42918454935622319</v>
      </c>
      <c r="AL2473" s="90" t="s">
        <v>5754</v>
      </c>
      <c r="AM2473" s="89">
        <v>425</v>
      </c>
      <c r="AN2473" s="89">
        <v>446</v>
      </c>
      <c r="AO2473" s="10">
        <f t="shared" si="698"/>
        <v>-21</v>
      </c>
      <c r="AP2473" s="11">
        <f t="shared" si="699"/>
        <v>-4.7085201793721971</v>
      </c>
      <c r="AQ2473" s="91" t="s">
        <v>5339</v>
      </c>
      <c r="AR2473" s="89">
        <v>401</v>
      </c>
      <c r="AS2473" s="89">
        <v>346</v>
      </c>
      <c r="AT2473" s="10">
        <f t="shared" si="700"/>
        <v>55</v>
      </c>
      <c r="AU2473" s="87">
        <f t="shared" si="701"/>
        <v>15.895953757225435</v>
      </c>
      <c r="AV2473" s="19" t="s">
        <v>10821</v>
      </c>
    </row>
    <row r="2474" spans="3:48" ht="50.1" customHeight="1">
      <c r="C2474" s="5"/>
      <c r="D2474" s="64" t="s">
        <v>4860</v>
      </c>
      <c r="E2474" s="65" t="s">
        <v>5292</v>
      </c>
      <c r="F2474" s="67" t="s">
        <v>4861</v>
      </c>
      <c r="G2474" s="29">
        <v>8815</v>
      </c>
      <c r="H2474" s="13">
        <v>8477</v>
      </c>
      <c r="I2474" s="10">
        <f t="shared" si="684"/>
        <v>338</v>
      </c>
      <c r="J2474" s="87">
        <f t="shared" si="685"/>
        <v>3.9872596437418895</v>
      </c>
      <c r="K2474" s="29">
        <v>2679</v>
      </c>
      <c r="L2474" s="13">
        <v>2728</v>
      </c>
      <c r="M2474" s="10">
        <f t="shared" si="686"/>
        <v>-49</v>
      </c>
      <c r="N2474" s="87">
        <f t="shared" si="687"/>
        <v>-1.7961876832844577</v>
      </c>
      <c r="O2474" s="29">
        <v>412</v>
      </c>
      <c r="P2474" s="13">
        <v>412</v>
      </c>
      <c r="Q2474" s="10">
        <f t="shared" si="688"/>
        <v>0</v>
      </c>
      <c r="R2474" s="87">
        <f t="shared" si="689"/>
        <v>0</v>
      </c>
      <c r="S2474" s="29">
        <v>5724</v>
      </c>
      <c r="T2474" s="13">
        <v>5337</v>
      </c>
      <c r="U2474" s="10">
        <f t="shared" si="690"/>
        <v>387</v>
      </c>
      <c r="V2474" s="87">
        <f t="shared" si="691"/>
        <v>7.2512647554806078</v>
      </c>
      <c r="W2474" s="88" t="s">
        <v>6237</v>
      </c>
      <c r="X2474" s="89">
        <v>1412</v>
      </c>
      <c r="Y2474" s="89">
        <v>1301</v>
      </c>
      <c r="Z2474" s="10">
        <f t="shared" si="692"/>
        <v>111</v>
      </c>
      <c r="AA2474" s="87">
        <f t="shared" si="693"/>
        <v>8.5318985395849349</v>
      </c>
      <c r="AB2474" s="90" t="s">
        <v>5389</v>
      </c>
      <c r="AC2474" s="89">
        <v>1223</v>
      </c>
      <c r="AD2474" s="89">
        <v>1205</v>
      </c>
      <c r="AE2474" s="10">
        <f t="shared" si="694"/>
        <v>18</v>
      </c>
      <c r="AF2474" s="11">
        <f t="shared" si="695"/>
        <v>1.4937759336099585</v>
      </c>
      <c r="AG2474" s="91" t="s">
        <v>5431</v>
      </c>
      <c r="AH2474" s="89">
        <v>1055</v>
      </c>
      <c r="AI2474" s="89">
        <v>1179</v>
      </c>
      <c r="AJ2474" s="10">
        <f t="shared" si="696"/>
        <v>-124</v>
      </c>
      <c r="AK2474" s="87">
        <f t="shared" si="697"/>
        <v>-10.517387616624257</v>
      </c>
      <c r="AL2474" s="90" t="s">
        <v>7423</v>
      </c>
      <c r="AM2474" s="89">
        <v>546</v>
      </c>
      <c r="AN2474" s="89">
        <v>304</v>
      </c>
      <c r="AO2474" s="10">
        <f t="shared" si="698"/>
        <v>242</v>
      </c>
      <c r="AP2474" s="11">
        <f t="shared" si="699"/>
        <v>79.60526315789474</v>
      </c>
      <c r="AQ2474" s="91" t="s">
        <v>7422</v>
      </c>
      <c r="AR2474" s="89">
        <v>467</v>
      </c>
      <c r="AS2474" s="89">
        <v>495</v>
      </c>
      <c r="AT2474" s="10">
        <f t="shared" si="700"/>
        <v>-28</v>
      </c>
      <c r="AU2474" s="87">
        <f t="shared" si="701"/>
        <v>-5.6565656565656566</v>
      </c>
      <c r="AV2474" s="19" t="s">
        <v>10822</v>
      </c>
    </row>
    <row r="2475" spans="3:48" ht="50.1" customHeight="1">
      <c r="C2475" s="5"/>
      <c r="D2475" s="64" t="s">
        <v>4862</v>
      </c>
      <c r="E2475" s="65" t="s">
        <v>5292</v>
      </c>
      <c r="F2475" s="67" t="s">
        <v>4863</v>
      </c>
      <c r="G2475" s="29">
        <v>3057</v>
      </c>
      <c r="H2475" s="13">
        <v>3104</v>
      </c>
      <c r="I2475" s="10">
        <f t="shared" si="684"/>
        <v>-47</v>
      </c>
      <c r="J2475" s="87">
        <f t="shared" si="685"/>
        <v>-1.5141752577319587</v>
      </c>
      <c r="K2475" s="29">
        <v>1490</v>
      </c>
      <c r="L2475" s="13">
        <v>1464</v>
      </c>
      <c r="M2475" s="10">
        <f t="shared" si="686"/>
        <v>26</v>
      </c>
      <c r="N2475" s="87">
        <f t="shared" si="687"/>
        <v>1.7759562841530054</v>
      </c>
      <c r="O2475" s="29">
        <v>160</v>
      </c>
      <c r="P2475" s="13">
        <v>160</v>
      </c>
      <c r="Q2475" s="10">
        <f t="shared" si="688"/>
        <v>0</v>
      </c>
      <c r="R2475" s="87">
        <f t="shared" si="689"/>
        <v>0</v>
      </c>
      <c r="S2475" s="29">
        <v>1407</v>
      </c>
      <c r="T2475" s="13">
        <v>1480</v>
      </c>
      <c r="U2475" s="10">
        <f t="shared" si="690"/>
        <v>-73</v>
      </c>
      <c r="V2475" s="87">
        <f t="shared" si="691"/>
        <v>-4.9324324324324325</v>
      </c>
      <c r="W2475" s="88" t="s">
        <v>10823</v>
      </c>
      <c r="X2475" s="89">
        <v>548</v>
      </c>
      <c r="Y2475" s="89">
        <v>594</v>
      </c>
      <c r="Z2475" s="10">
        <f t="shared" si="692"/>
        <v>-46</v>
      </c>
      <c r="AA2475" s="87">
        <f t="shared" si="693"/>
        <v>-7.7441077441077439</v>
      </c>
      <c r="AB2475" s="90" t="s">
        <v>7031</v>
      </c>
      <c r="AC2475" s="89">
        <v>291</v>
      </c>
      <c r="AD2475" s="89">
        <v>351</v>
      </c>
      <c r="AE2475" s="10">
        <f t="shared" si="694"/>
        <v>-60</v>
      </c>
      <c r="AF2475" s="11">
        <f t="shared" si="695"/>
        <v>-17.094017094017094</v>
      </c>
      <c r="AG2475" s="91" t="s">
        <v>10824</v>
      </c>
      <c r="AH2475" s="89">
        <v>159</v>
      </c>
      <c r="AI2475" s="89">
        <v>85</v>
      </c>
      <c r="AJ2475" s="10">
        <f t="shared" si="696"/>
        <v>74</v>
      </c>
      <c r="AK2475" s="87">
        <f t="shared" si="697"/>
        <v>87.058823529411768</v>
      </c>
      <c r="AL2475" s="90" t="s">
        <v>10825</v>
      </c>
      <c r="AM2475" s="89">
        <v>157</v>
      </c>
      <c r="AN2475" s="89">
        <v>156</v>
      </c>
      <c r="AO2475" s="10">
        <f t="shared" si="698"/>
        <v>1</v>
      </c>
      <c r="AP2475" s="11">
        <f t="shared" si="699"/>
        <v>0.64102564102564097</v>
      </c>
      <c r="AQ2475" s="91" t="s">
        <v>10826</v>
      </c>
      <c r="AR2475" s="89">
        <v>74</v>
      </c>
      <c r="AS2475" s="89">
        <v>74</v>
      </c>
      <c r="AT2475" s="10">
        <f t="shared" si="700"/>
        <v>0</v>
      </c>
      <c r="AU2475" s="87">
        <f t="shared" si="701"/>
        <v>0</v>
      </c>
      <c r="AV2475" s="19" t="s">
        <v>10827</v>
      </c>
    </row>
    <row r="2476" spans="3:48" ht="50.1" customHeight="1">
      <c r="C2476" s="5"/>
      <c r="D2476" s="64" t="s">
        <v>4864</v>
      </c>
      <c r="E2476" s="65" t="s">
        <v>5292</v>
      </c>
      <c r="F2476" s="67" t="s">
        <v>4865</v>
      </c>
      <c r="G2476" s="29">
        <v>6851</v>
      </c>
      <c r="H2476" s="13">
        <v>6283</v>
      </c>
      <c r="I2476" s="10">
        <f t="shared" si="684"/>
        <v>568</v>
      </c>
      <c r="J2476" s="87">
        <f t="shared" si="685"/>
        <v>9.0402673881903546</v>
      </c>
      <c r="K2476" s="29">
        <v>772</v>
      </c>
      <c r="L2476" s="13">
        <v>897</v>
      </c>
      <c r="M2476" s="10">
        <f t="shared" si="686"/>
        <v>-125</v>
      </c>
      <c r="N2476" s="87">
        <f t="shared" si="687"/>
        <v>-13.935340022296543</v>
      </c>
      <c r="O2476" s="29">
        <v>1000</v>
      </c>
      <c r="P2476" s="13">
        <v>985</v>
      </c>
      <c r="Q2476" s="10">
        <f t="shared" si="688"/>
        <v>15</v>
      </c>
      <c r="R2476" s="87">
        <f t="shared" si="689"/>
        <v>1.5228426395939088</v>
      </c>
      <c r="S2476" s="29">
        <v>5078</v>
      </c>
      <c r="T2476" s="13">
        <v>4402</v>
      </c>
      <c r="U2476" s="10">
        <f t="shared" si="690"/>
        <v>676</v>
      </c>
      <c r="V2476" s="87">
        <f t="shared" si="691"/>
        <v>15.356656065424806</v>
      </c>
      <c r="W2476" s="88" t="s">
        <v>5426</v>
      </c>
      <c r="X2476" s="89">
        <v>1380</v>
      </c>
      <c r="Y2476" s="89">
        <v>1038</v>
      </c>
      <c r="Z2476" s="10">
        <f t="shared" si="692"/>
        <v>342</v>
      </c>
      <c r="AA2476" s="87">
        <f t="shared" si="693"/>
        <v>32.947976878612714</v>
      </c>
      <c r="AB2476" s="90" t="s">
        <v>6374</v>
      </c>
      <c r="AC2476" s="89">
        <v>1343</v>
      </c>
      <c r="AD2476" s="89">
        <v>1057</v>
      </c>
      <c r="AE2476" s="10">
        <f t="shared" si="694"/>
        <v>286</v>
      </c>
      <c r="AF2476" s="11">
        <f t="shared" si="695"/>
        <v>27.057710501419113</v>
      </c>
      <c r="AG2476" s="91" t="s">
        <v>5363</v>
      </c>
      <c r="AH2476" s="89">
        <v>942</v>
      </c>
      <c r="AI2476" s="89">
        <v>1170</v>
      </c>
      <c r="AJ2476" s="10">
        <f t="shared" si="696"/>
        <v>-228</v>
      </c>
      <c r="AK2476" s="87">
        <f t="shared" si="697"/>
        <v>-19.487179487179489</v>
      </c>
      <c r="AL2476" s="90" t="s">
        <v>5431</v>
      </c>
      <c r="AM2476" s="89">
        <v>521</v>
      </c>
      <c r="AN2476" s="89">
        <v>331</v>
      </c>
      <c r="AO2476" s="10">
        <f t="shared" si="698"/>
        <v>190</v>
      </c>
      <c r="AP2476" s="11">
        <f t="shared" si="699"/>
        <v>57.401812688821749</v>
      </c>
      <c r="AQ2476" s="91" t="s">
        <v>7425</v>
      </c>
      <c r="AR2476" s="89">
        <v>318</v>
      </c>
      <c r="AS2476" s="89">
        <v>318</v>
      </c>
      <c r="AT2476" s="10">
        <f t="shared" si="700"/>
        <v>0</v>
      </c>
      <c r="AU2476" s="87">
        <f t="shared" si="701"/>
        <v>0</v>
      </c>
      <c r="AV2476" s="19" t="s">
        <v>11075</v>
      </c>
    </row>
    <row r="2477" spans="3:48" ht="50.1" customHeight="1">
      <c r="C2477" s="5"/>
      <c r="D2477" s="64" t="s">
        <v>4866</v>
      </c>
      <c r="E2477" s="65" t="s">
        <v>5292</v>
      </c>
      <c r="F2477" s="67" t="s">
        <v>4867</v>
      </c>
      <c r="G2477" s="29">
        <v>6448</v>
      </c>
      <c r="H2477" s="13">
        <v>7418</v>
      </c>
      <c r="I2477" s="10">
        <f t="shared" si="684"/>
        <v>-970</v>
      </c>
      <c r="J2477" s="87">
        <f t="shared" si="685"/>
        <v>-13.07630088972769</v>
      </c>
      <c r="K2477" s="29">
        <v>2946</v>
      </c>
      <c r="L2477" s="13">
        <v>3248</v>
      </c>
      <c r="M2477" s="10">
        <f t="shared" si="686"/>
        <v>-302</v>
      </c>
      <c r="N2477" s="87">
        <f t="shared" si="687"/>
        <v>-9.2980295566502456</v>
      </c>
      <c r="O2477" s="29">
        <v>17</v>
      </c>
      <c r="P2477" s="13">
        <v>17</v>
      </c>
      <c r="Q2477" s="10">
        <f t="shared" si="688"/>
        <v>0</v>
      </c>
      <c r="R2477" s="87">
        <f t="shared" si="689"/>
        <v>0</v>
      </c>
      <c r="S2477" s="29">
        <v>3485</v>
      </c>
      <c r="T2477" s="13">
        <v>4153</v>
      </c>
      <c r="U2477" s="10">
        <f t="shared" si="690"/>
        <v>-668</v>
      </c>
      <c r="V2477" s="87">
        <f t="shared" si="691"/>
        <v>-16.084758006260536</v>
      </c>
      <c r="W2477" s="88" t="s">
        <v>5378</v>
      </c>
      <c r="X2477" s="89">
        <v>1848</v>
      </c>
      <c r="Y2477" s="89">
        <v>2197</v>
      </c>
      <c r="Z2477" s="10">
        <f t="shared" si="692"/>
        <v>-349</v>
      </c>
      <c r="AA2477" s="87">
        <f t="shared" si="693"/>
        <v>-15.885298133818843</v>
      </c>
      <c r="AB2477" s="90" t="s">
        <v>7426</v>
      </c>
      <c r="AC2477" s="89">
        <v>852</v>
      </c>
      <c r="AD2477" s="89">
        <v>688</v>
      </c>
      <c r="AE2477" s="10">
        <f t="shared" si="694"/>
        <v>164</v>
      </c>
      <c r="AF2477" s="11">
        <f t="shared" si="695"/>
        <v>23.837209302325583</v>
      </c>
      <c r="AG2477" s="91" t="s">
        <v>7427</v>
      </c>
      <c r="AH2477" s="89">
        <v>251</v>
      </c>
      <c r="AI2477" s="89">
        <v>373</v>
      </c>
      <c r="AJ2477" s="10">
        <f t="shared" si="696"/>
        <v>-122</v>
      </c>
      <c r="AK2477" s="87">
        <f t="shared" si="697"/>
        <v>-32.707774798927616</v>
      </c>
      <c r="AL2477" s="90" t="s">
        <v>7428</v>
      </c>
      <c r="AM2477" s="89">
        <v>209</v>
      </c>
      <c r="AN2477" s="89">
        <v>217</v>
      </c>
      <c r="AO2477" s="10">
        <f t="shared" si="698"/>
        <v>-8</v>
      </c>
      <c r="AP2477" s="11">
        <f t="shared" si="699"/>
        <v>-3.6866359447004609</v>
      </c>
      <c r="AQ2477" s="91" t="s">
        <v>5402</v>
      </c>
      <c r="AR2477" s="89">
        <v>130</v>
      </c>
      <c r="AS2477" s="89">
        <v>134</v>
      </c>
      <c r="AT2477" s="10">
        <f t="shared" si="700"/>
        <v>-4</v>
      </c>
      <c r="AU2477" s="87">
        <f t="shared" si="701"/>
        <v>-2.9850746268656714</v>
      </c>
      <c r="AV2477" s="17" t="s">
        <v>10828</v>
      </c>
    </row>
    <row r="2478" spans="3:48" ht="50.1" customHeight="1">
      <c r="C2478" s="5"/>
      <c r="D2478" s="64" t="s">
        <v>4868</v>
      </c>
      <c r="E2478" s="65" t="s">
        <v>5292</v>
      </c>
      <c r="F2478" s="67" t="s">
        <v>4869</v>
      </c>
      <c r="G2478" s="29">
        <v>4047</v>
      </c>
      <c r="H2478" s="13">
        <v>4037</v>
      </c>
      <c r="I2478" s="10">
        <f t="shared" si="684"/>
        <v>10</v>
      </c>
      <c r="J2478" s="87">
        <f t="shared" si="685"/>
        <v>0.24770869457517958</v>
      </c>
      <c r="K2478" s="29">
        <v>1679</v>
      </c>
      <c r="L2478" s="13">
        <v>1738</v>
      </c>
      <c r="M2478" s="10">
        <f t="shared" si="686"/>
        <v>-59</v>
      </c>
      <c r="N2478" s="87">
        <f t="shared" si="687"/>
        <v>-3.3947065592635211</v>
      </c>
      <c r="O2478" s="29">
        <v>153</v>
      </c>
      <c r="P2478" s="13">
        <v>174</v>
      </c>
      <c r="Q2478" s="10">
        <f t="shared" si="688"/>
        <v>-21</v>
      </c>
      <c r="R2478" s="87">
        <f t="shared" si="689"/>
        <v>-12.068965517241379</v>
      </c>
      <c r="S2478" s="29">
        <v>2215</v>
      </c>
      <c r="T2478" s="13">
        <v>2125</v>
      </c>
      <c r="U2478" s="10">
        <f t="shared" si="690"/>
        <v>90</v>
      </c>
      <c r="V2478" s="87">
        <f t="shared" si="691"/>
        <v>4.2352941176470589</v>
      </c>
      <c r="W2478" s="88" t="s">
        <v>5378</v>
      </c>
      <c r="X2478" s="89">
        <v>928</v>
      </c>
      <c r="Y2478" s="89">
        <v>962</v>
      </c>
      <c r="Z2478" s="10">
        <f t="shared" si="692"/>
        <v>-34</v>
      </c>
      <c r="AA2478" s="87">
        <f t="shared" si="693"/>
        <v>-3.5343035343035343</v>
      </c>
      <c r="AB2478" s="90" t="s">
        <v>7429</v>
      </c>
      <c r="AC2478" s="89">
        <v>501</v>
      </c>
      <c r="AD2478" s="89">
        <v>401</v>
      </c>
      <c r="AE2478" s="10">
        <f t="shared" si="694"/>
        <v>100</v>
      </c>
      <c r="AF2478" s="11">
        <f t="shared" si="695"/>
        <v>24.937655860349128</v>
      </c>
      <c r="AG2478" s="91" t="s">
        <v>7430</v>
      </c>
      <c r="AH2478" s="89">
        <v>258</v>
      </c>
      <c r="AI2478" s="89">
        <v>258</v>
      </c>
      <c r="AJ2478" s="10">
        <f t="shared" si="696"/>
        <v>0</v>
      </c>
      <c r="AK2478" s="87">
        <f t="shared" si="697"/>
        <v>0</v>
      </c>
      <c r="AL2478" s="90" t="s">
        <v>7431</v>
      </c>
      <c r="AM2478" s="89">
        <v>240</v>
      </c>
      <c r="AN2478" s="89">
        <v>241</v>
      </c>
      <c r="AO2478" s="10">
        <f t="shared" si="698"/>
        <v>-1</v>
      </c>
      <c r="AP2478" s="11">
        <f t="shared" si="699"/>
        <v>-0.41493775933609961</v>
      </c>
      <c r="AQ2478" s="91" t="s">
        <v>5426</v>
      </c>
      <c r="AR2478" s="89">
        <v>126</v>
      </c>
      <c r="AS2478" s="89">
        <v>128</v>
      </c>
      <c r="AT2478" s="10">
        <f t="shared" si="700"/>
        <v>-2</v>
      </c>
      <c r="AU2478" s="87">
        <f t="shared" si="701"/>
        <v>-1.5625</v>
      </c>
      <c r="AV2478" s="17" t="s">
        <v>7432</v>
      </c>
    </row>
    <row r="2479" spans="3:48" ht="50.1" customHeight="1">
      <c r="C2479" s="5"/>
      <c r="D2479" s="64" t="s">
        <v>4870</v>
      </c>
      <c r="E2479" s="65" t="s">
        <v>5292</v>
      </c>
      <c r="F2479" s="67" t="s">
        <v>4871</v>
      </c>
      <c r="G2479" s="29">
        <v>1695</v>
      </c>
      <c r="H2479" s="13">
        <v>1914</v>
      </c>
      <c r="I2479" s="10">
        <f t="shared" si="684"/>
        <v>-219</v>
      </c>
      <c r="J2479" s="87">
        <f t="shared" si="685"/>
        <v>-11.442006269592477</v>
      </c>
      <c r="K2479" s="29">
        <v>902</v>
      </c>
      <c r="L2479" s="13">
        <v>826</v>
      </c>
      <c r="M2479" s="10">
        <f t="shared" si="686"/>
        <v>76</v>
      </c>
      <c r="N2479" s="87">
        <f t="shared" si="687"/>
        <v>9.2009685230024214</v>
      </c>
      <c r="O2479" s="29">
        <v>2</v>
      </c>
      <c r="P2479" s="13">
        <v>2</v>
      </c>
      <c r="Q2479" s="10">
        <f t="shared" si="688"/>
        <v>0</v>
      </c>
      <c r="R2479" s="87">
        <f t="shared" si="689"/>
        <v>0</v>
      </c>
      <c r="S2479" s="29">
        <v>791</v>
      </c>
      <c r="T2479" s="13">
        <v>1085</v>
      </c>
      <c r="U2479" s="10">
        <f t="shared" si="690"/>
        <v>-294</v>
      </c>
      <c r="V2479" s="87">
        <f t="shared" si="691"/>
        <v>-27.096774193548391</v>
      </c>
      <c r="W2479" s="88" t="s">
        <v>5426</v>
      </c>
      <c r="X2479" s="89">
        <v>284</v>
      </c>
      <c r="Y2479" s="89">
        <v>188</v>
      </c>
      <c r="Z2479" s="10">
        <f t="shared" si="692"/>
        <v>96</v>
      </c>
      <c r="AA2479" s="87">
        <f t="shared" si="693"/>
        <v>51.063829787234042</v>
      </c>
      <c r="AB2479" s="90" t="s">
        <v>5317</v>
      </c>
      <c r="AC2479" s="89">
        <v>199</v>
      </c>
      <c r="AD2479" s="89">
        <v>199</v>
      </c>
      <c r="AE2479" s="10">
        <f t="shared" si="694"/>
        <v>0</v>
      </c>
      <c r="AF2479" s="11">
        <f t="shared" si="695"/>
        <v>0</v>
      </c>
      <c r="AG2479" s="91" t="s">
        <v>5378</v>
      </c>
      <c r="AH2479" s="89">
        <v>155</v>
      </c>
      <c r="AI2479" s="89">
        <v>150</v>
      </c>
      <c r="AJ2479" s="10">
        <f t="shared" si="696"/>
        <v>5</v>
      </c>
      <c r="AK2479" s="87">
        <f t="shared" si="697"/>
        <v>3.3333333333333335</v>
      </c>
      <c r="AL2479" s="90" t="s">
        <v>5839</v>
      </c>
      <c r="AM2479" s="89">
        <v>68</v>
      </c>
      <c r="AN2479" s="89">
        <v>68</v>
      </c>
      <c r="AO2479" s="10">
        <f t="shared" si="698"/>
        <v>0</v>
      </c>
      <c r="AP2479" s="11">
        <f t="shared" si="699"/>
        <v>0</v>
      </c>
      <c r="AQ2479" s="91" t="s">
        <v>10829</v>
      </c>
      <c r="AR2479" s="89">
        <v>42</v>
      </c>
      <c r="AS2479" s="89" t="s">
        <v>5344</v>
      </c>
      <c r="AT2479" s="10" t="str">
        <f t="shared" si="700"/>
        <v>-</v>
      </c>
      <c r="AU2479" s="87" t="str">
        <f t="shared" si="701"/>
        <v>-</v>
      </c>
      <c r="AV2479" s="17" t="s">
        <v>7433</v>
      </c>
    </row>
    <row r="2480" spans="3:48" ht="50.1" customHeight="1">
      <c r="C2480" s="5"/>
      <c r="D2480" s="64" t="s">
        <v>4872</v>
      </c>
      <c r="E2480" s="65" t="s">
        <v>5292</v>
      </c>
      <c r="F2480" s="67" t="s">
        <v>4873</v>
      </c>
      <c r="G2480" s="29">
        <v>1392</v>
      </c>
      <c r="H2480" s="13">
        <v>1143</v>
      </c>
      <c r="I2480" s="10">
        <f t="shared" si="684"/>
        <v>249</v>
      </c>
      <c r="J2480" s="87">
        <f t="shared" si="685"/>
        <v>21.784776902887142</v>
      </c>
      <c r="K2480" s="29">
        <v>845</v>
      </c>
      <c r="L2480" s="13">
        <v>829</v>
      </c>
      <c r="M2480" s="10">
        <f t="shared" si="686"/>
        <v>16</v>
      </c>
      <c r="N2480" s="87">
        <f t="shared" si="687"/>
        <v>1.9300361881785282</v>
      </c>
      <c r="O2480" s="29">
        <v>54</v>
      </c>
      <c r="P2480" s="13">
        <v>55</v>
      </c>
      <c r="Q2480" s="10">
        <f t="shared" si="688"/>
        <v>-1</v>
      </c>
      <c r="R2480" s="87">
        <f t="shared" si="689"/>
        <v>-1.8181818181818181</v>
      </c>
      <c r="S2480" s="29">
        <v>493</v>
      </c>
      <c r="T2480" s="13">
        <v>258</v>
      </c>
      <c r="U2480" s="10">
        <f t="shared" si="690"/>
        <v>235</v>
      </c>
      <c r="V2480" s="87">
        <f t="shared" si="691"/>
        <v>91.085271317829452</v>
      </c>
      <c r="W2480" s="88" t="s">
        <v>7434</v>
      </c>
      <c r="X2480" s="89">
        <v>202</v>
      </c>
      <c r="Y2480" s="89">
        <v>38</v>
      </c>
      <c r="Z2480" s="10">
        <f t="shared" si="692"/>
        <v>164</v>
      </c>
      <c r="AA2480" s="87">
        <f t="shared" si="693"/>
        <v>431.57894736842104</v>
      </c>
      <c r="AB2480" s="90" t="s">
        <v>5378</v>
      </c>
      <c r="AC2480" s="89">
        <v>162</v>
      </c>
      <c r="AD2480" s="89">
        <v>104</v>
      </c>
      <c r="AE2480" s="10">
        <f t="shared" si="694"/>
        <v>58</v>
      </c>
      <c r="AF2480" s="11">
        <f t="shared" si="695"/>
        <v>55.769230769230774</v>
      </c>
      <c r="AG2480" s="91" t="s">
        <v>5375</v>
      </c>
      <c r="AH2480" s="89">
        <v>92</v>
      </c>
      <c r="AI2480" s="89">
        <v>102</v>
      </c>
      <c r="AJ2480" s="10">
        <f t="shared" si="696"/>
        <v>-10</v>
      </c>
      <c r="AK2480" s="87">
        <f t="shared" si="697"/>
        <v>-9.8039215686274517</v>
      </c>
      <c r="AL2480" s="90" t="s">
        <v>10829</v>
      </c>
      <c r="AM2480" s="89">
        <v>22</v>
      </c>
      <c r="AN2480" s="89" t="s">
        <v>5344</v>
      </c>
      <c r="AO2480" s="10" t="str">
        <f t="shared" si="698"/>
        <v>-</v>
      </c>
      <c r="AP2480" s="11" t="str">
        <f t="shared" si="699"/>
        <v>-</v>
      </c>
      <c r="AQ2480" s="91" t="s">
        <v>6575</v>
      </c>
      <c r="AR2480" s="89">
        <v>10</v>
      </c>
      <c r="AS2480" s="89">
        <v>10</v>
      </c>
      <c r="AT2480" s="10">
        <f t="shared" si="700"/>
        <v>0</v>
      </c>
      <c r="AU2480" s="87">
        <f t="shared" si="701"/>
        <v>0</v>
      </c>
      <c r="AV2480" s="17" t="s">
        <v>10830</v>
      </c>
    </row>
    <row r="2481" spans="3:48" ht="50.1" customHeight="1">
      <c r="C2481" s="5"/>
      <c r="D2481" s="64" t="s">
        <v>4874</v>
      </c>
      <c r="E2481" s="65" t="s">
        <v>5292</v>
      </c>
      <c r="F2481" s="67" t="s">
        <v>4875</v>
      </c>
      <c r="G2481" s="29">
        <v>772</v>
      </c>
      <c r="H2481" s="13">
        <v>747</v>
      </c>
      <c r="I2481" s="10">
        <f t="shared" si="684"/>
        <v>25</v>
      </c>
      <c r="J2481" s="87">
        <f t="shared" si="685"/>
        <v>3.3467202141900936</v>
      </c>
      <c r="K2481" s="29">
        <v>243</v>
      </c>
      <c r="L2481" s="13">
        <v>293</v>
      </c>
      <c r="M2481" s="10">
        <f t="shared" si="686"/>
        <v>-50</v>
      </c>
      <c r="N2481" s="87">
        <f t="shared" si="687"/>
        <v>-17.064846416382252</v>
      </c>
      <c r="O2481" s="29">
        <v>93</v>
      </c>
      <c r="P2481" s="13">
        <v>93</v>
      </c>
      <c r="Q2481" s="10">
        <f t="shared" si="688"/>
        <v>0</v>
      </c>
      <c r="R2481" s="87">
        <f t="shared" si="689"/>
        <v>0</v>
      </c>
      <c r="S2481" s="29">
        <v>436</v>
      </c>
      <c r="T2481" s="13">
        <v>361</v>
      </c>
      <c r="U2481" s="10">
        <f t="shared" si="690"/>
        <v>75</v>
      </c>
      <c r="V2481" s="87">
        <f t="shared" si="691"/>
        <v>20.775623268698059</v>
      </c>
      <c r="W2481" s="88" t="s">
        <v>7435</v>
      </c>
      <c r="X2481" s="89">
        <v>220</v>
      </c>
      <c r="Y2481" s="89">
        <v>137</v>
      </c>
      <c r="Z2481" s="10">
        <f t="shared" si="692"/>
        <v>83</v>
      </c>
      <c r="AA2481" s="87">
        <f t="shared" si="693"/>
        <v>60.583941605839421</v>
      </c>
      <c r="AB2481" s="90" t="s">
        <v>5335</v>
      </c>
      <c r="AC2481" s="89">
        <v>101</v>
      </c>
      <c r="AD2481" s="89">
        <v>111</v>
      </c>
      <c r="AE2481" s="10">
        <f t="shared" si="694"/>
        <v>-10</v>
      </c>
      <c r="AF2481" s="11">
        <f t="shared" si="695"/>
        <v>-9.0090090090090094</v>
      </c>
      <c r="AG2481" s="91" t="s">
        <v>5378</v>
      </c>
      <c r="AH2481" s="89">
        <v>100</v>
      </c>
      <c r="AI2481" s="89">
        <v>100</v>
      </c>
      <c r="AJ2481" s="10">
        <f t="shared" si="696"/>
        <v>0</v>
      </c>
      <c r="AK2481" s="87">
        <f t="shared" si="697"/>
        <v>0</v>
      </c>
      <c r="AL2481" s="90" t="s">
        <v>6575</v>
      </c>
      <c r="AM2481" s="89">
        <v>10</v>
      </c>
      <c r="AN2481" s="89">
        <v>10</v>
      </c>
      <c r="AO2481" s="10">
        <f t="shared" si="698"/>
        <v>0</v>
      </c>
      <c r="AP2481" s="11">
        <f t="shared" si="699"/>
        <v>0</v>
      </c>
      <c r="AQ2481" s="91" t="s">
        <v>5438</v>
      </c>
      <c r="AR2481" s="89">
        <v>5</v>
      </c>
      <c r="AS2481" s="89">
        <v>3</v>
      </c>
      <c r="AT2481" s="10">
        <f t="shared" si="700"/>
        <v>2</v>
      </c>
      <c r="AU2481" s="87">
        <f t="shared" si="701"/>
        <v>66.666666666666657</v>
      </c>
      <c r="AV2481" s="17" t="s">
        <v>7436</v>
      </c>
    </row>
    <row r="2482" spans="3:48" ht="50.1" customHeight="1">
      <c r="C2482" s="5"/>
      <c r="D2482" s="64" t="s">
        <v>4876</v>
      </c>
      <c r="E2482" s="65" t="s">
        <v>5292</v>
      </c>
      <c r="F2482" s="67" t="s">
        <v>4877</v>
      </c>
      <c r="G2482" s="29">
        <v>3669</v>
      </c>
      <c r="H2482" s="13">
        <v>3802</v>
      </c>
      <c r="I2482" s="10">
        <f t="shared" si="684"/>
        <v>-133</v>
      </c>
      <c r="J2482" s="87">
        <f t="shared" si="685"/>
        <v>-3.498158863755918</v>
      </c>
      <c r="K2482" s="29">
        <v>1299</v>
      </c>
      <c r="L2482" s="13">
        <v>1552</v>
      </c>
      <c r="M2482" s="10">
        <f t="shared" si="686"/>
        <v>-253</v>
      </c>
      <c r="N2482" s="87">
        <f t="shared" si="687"/>
        <v>-16.301546391752577</v>
      </c>
      <c r="O2482" s="29">
        <v>59</v>
      </c>
      <c r="P2482" s="13">
        <v>59</v>
      </c>
      <c r="Q2482" s="10">
        <f t="shared" si="688"/>
        <v>0</v>
      </c>
      <c r="R2482" s="87">
        <f t="shared" si="689"/>
        <v>0</v>
      </c>
      <c r="S2482" s="29">
        <v>2312</v>
      </c>
      <c r="T2482" s="13">
        <v>2190</v>
      </c>
      <c r="U2482" s="10">
        <f t="shared" si="690"/>
        <v>122</v>
      </c>
      <c r="V2482" s="87">
        <f t="shared" si="691"/>
        <v>5.5707762557077629</v>
      </c>
      <c r="W2482" s="88" t="s">
        <v>5412</v>
      </c>
      <c r="X2482" s="89">
        <v>1267</v>
      </c>
      <c r="Y2482" s="89">
        <v>1055</v>
      </c>
      <c r="Z2482" s="10">
        <f t="shared" si="692"/>
        <v>212</v>
      </c>
      <c r="AA2482" s="87">
        <f t="shared" si="693"/>
        <v>20.09478672985782</v>
      </c>
      <c r="AB2482" s="90" t="s">
        <v>5378</v>
      </c>
      <c r="AC2482" s="89">
        <v>766</v>
      </c>
      <c r="AD2482" s="89">
        <v>870</v>
      </c>
      <c r="AE2482" s="10">
        <f t="shared" si="694"/>
        <v>-104</v>
      </c>
      <c r="AF2482" s="11">
        <f t="shared" si="695"/>
        <v>-11.954022988505747</v>
      </c>
      <c r="AG2482" s="91" t="s">
        <v>5335</v>
      </c>
      <c r="AH2482" s="89">
        <v>198</v>
      </c>
      <c r="AI2482" s="89">
        <v>198</v>
      </c>
      <c r="AJ2482" s="10">
        <f t="shared" si="696"/>
        <v>0</v>
      </c>
      <c r="AK2482" s="87">
        <f t="shared" si="697"/>
        <v>0</v>
      </c>
      <c r="AL2482" s="90" t="s">
        <v>5489</v>
      </c>
      <c r="AM2482" s="89">
        <v>48</v>
      </c>
      <c r="AN2482" s="89">
        <v>48</v>
      </c>
      <c r="AO2482" s="10">
        <f t="shared" si="698"/>
        <v>0</v>
      </c>
      <c r="AP2482" s="11">
        <f t="shared" si="699"/>
        <v>0</v>
      </c>
      <c r="AQ2482" s="91" t="s">
        <v>5908</v>
      </c>
      <c r="AR2482" s="89">
        <v>11</v>
      </c>
      <c r="AS2482" s="89" t="s">
        <v>5344</v>
      </c>
      <c r="AT2482" s="10" t="str">
        <f t="shared" si="700"/>
        <v>-</v>
      </c>
      <c r="AU2482" s="87" t="str">
        <f t="shared" si="701"/>
        <v>-</v>
      </c>
      <c r="AV2482" s="17" t="s">
        <v>7437</v>
      </c>
    </row>
    <row r="2483" spans="3:48" ht="50.1" customHeight="1">
      <c r="C2483" s="5"/>
      <c r="D2483" s="64" t="s">
        <v>4878</v>
      </c>
      <c r="E2483" s="65" t="s">
        <v>5292</v>
      </c>
      <c r="F2483" s="67" t="s">
        <v>4879</v>
      </c>
      <c r="G2483" s="29">
        <v>3198</v>
      </c>
      <c r="H2483" s="13">
        <v>2431</v>
      </c>
      <c r="I2483" s="10">
        <f t="shared" si="684"/>
        <v>767</v>
      </c>
      <c r="J2483" s="87">
        <f t="shared" si="685"/>
        <v>31.550802139037433</v>
      </c>
      <c r="K2483" s="29">
        <v>631</v>
      </c>
      <c r="L2483" s="13">
        <v>629</v>
      </c>
      <c r="M2483" s="10">
        <f t="shared" si="686"/>
        <v>2</v>
      </c>
      <c r="N2483" s="87">
        <f t="shared" si="687"/>
        <v>0.31796502384737679</v>
      </c>
      <c r="O2483" s="29">
        <v>78</v>
      </c>
      <c r="P2483" s="13">
        <v>78</v>
      </c>
      <c r="Q2483" s="10">
        <f t="shared" si="688"/>
        <v>0</v>
      </c>
      <c r="R2483" s="87">
        <f t="shared" si="689"/>
        <v>0</v>
      </c>
      <c r="S2483" s="29">
        <v>2489</v>
      </c>
      <c r="T2483" s="13">
        <v>1725</v>
      </c>
      <c r="U2483" s="10">
        <f t="shared" si="690"/>
        <v>764</v>
      </c>
      <c r="V2483" s="87">
        <f t="shared" si="691"/>
        <v>44.289855072463766</v>
      </c>
      <c r="W2483" s="88" t="s">
        <v>10831</v>
      </c>
      <c r="X2483" s="89">
        <v>1211</v>
      </c>
      <c r="Y2483" s="89">
        <v>766</v>
      </c>
      <c r="Z2483" s="10">
        <f t="shared" si="692"/>
        <v>445</v>
      </c>
      <c r="AA2483" s="87">
        <f t="shared" si="693"/>
        <v>58.093994778067881</v>
      </c>
      <c r="AB2483" s="90" t="s">
        <v>10832</v>
      </c>
      <c r="AC2483" s="89">
        <v>400</v>
      </c>
      <c r="AD2483" s="89" t="s">
        <v>5344</v>
      </c>
      <c r="AE2483" s="10" t="str">
        <f t="shared" si="694"/>
        <v>-</v>
      </c>
      <c r="AF2483" s="11" t="str">
        <f t="shared" si="695"/>
        <v>-</v>
      </c>
      <c r="AG2483" s="91" t="s">
        <v>7438</v>
      </c>
      <c r="AH2483" s="89">
        <v>292</v>
      </c>
      <c r="AI2483" s="89">
        <v>285</v>
      </c>
      <c r="AJ2483" s="10">
        <f t="shared" si="696"/>
        <v>7</v>
      </c>
      <c r="AK2483" s="87">
        <f t="shared" si="697"/>
        <v>2.4561403508771931</v>
      </c>
      <c r="AL2483" s="90" t="s">
        <v>5378</v>
      </c>
      <c r="AM2483" s="89">
        <v>165</v>
      </c>
      <c r="AN2483" s="89">
        <v>257</v>
      </c>
      <c r="AO2483" s="10">
        <f t="shared" si="698"/>
        <v>-92</v>
      </c>
      <c r="AP2483" s="11">
        <f t="shared" si="699"/>
        <v>-35.797665369649806</v>
      </c>
      <c r="AQ2483" s="91" t="s">
        <v>5469</v>
      </c>
      <c r="AR2483" s="89">
        <v>89</v>
      </c>
      <c r="AS2483" s="89">
        <v>32</v>
      </c>
      <c r="AT2483" s="10">
        <f t="shared" si="700"/>
        <v>57</v>
      </c>
      <c r="AU2483" s="87">
        <f t="shared" si="701"/>
        <v>178.125</v>
      </c>
      <c r="AV2483" s="17" t="s">
        <v>10833</v>
      </c>
    </row>
    <row r="2484" spans="3:48" ht="50.1" customHeight="1">
      <c r="C2484" s="5"/>
      <c r="D2484" s="64" t="s">
        <v>4880</v>
      </c>
      <c r="E2484" s="65" t="s">
        <v>5292</v>
      </c>
      <c r="F2484" s="67" t="s">
        <v>4881</v>
      </c>
      <c r="G2484" s="29">
        <v>1900</v>
      </c>
      <c r="H2484" s="13">
        <v>2434</v>
      </c>
      <c r="I2484" s="10">
        <f t="shared" si="684"/>
        <v>-534</v>
      </c>
      <c r="J2484" s="87">
        <f t="shared" si="685"/>
        <v>-21.939194741166805</v>
      </c>
      <c r="K2484" s="29">
        <v>505</v>
      </c>
      <c r="L2484" s="13">
        <v>659</v>
      </c>
      <c r="M2484" s="10">
        <f t="shared" si="686"/>
        <v>-154</v>
      </c>
      <c r="N2484" s="87">
        <f t="shared" si="687"/>
        <v>-23.368740515933233</v>
      </c>
      <c r="O2484" s="29">
        <v>150</v>
      </c>
      <c r="P2484" s="13">
        <v>200</v>
      </c>
      <c r="Q2484" s="10">
        <f t="shared" si="688"/>
        <v>-50</v>
      </c>
      <c r="R2484" s="87">
        <f t="shared" si="689"/>
        <v>-25</v>
      </c>
      <c r="S2484" s="29">
        <v>1246</v>
      </c>
      <c r="T2484" s="13">
        <v>1575</v>
      </c>
      <c r="U2484" s="10">
        <f t="shared" si="690"/>
        <v>-329</v>
      </c>
      <c r="V2484" s="87">
        <f t="shared" si="691"/>
        <v>-20.888888888888889</v>
      </c>
      <c r="W2484" s="88" t="s">
        <v>5426</v>
      </c>
      <c r="X2484" s="89">
        <v>619</v>
      </c>
      <c r="Y2484" s="89">
        <v>748</v>
      </c>
      <c r="Z2484" s="10">
        <f t="shared" si="692"/>
        <v>-129</v>
      </c>
      <c r="AA2484" s="87">
        <f t="shared" si="693"/>
        <v>-17.245989304812834</v>
      </c>
      <c r="AB2484" s="90" t="s">
        <v>7439</v>
      </c>
      <c r="AC2484" s="89">
        <v>300</v>
      </c>
      <c r="AD2484" s="89">
        <v>300</v>
      </c>
      <c r="AE2484" s="10">
        <f t="shared" si="694"/>
        <v>0</v>
      </c>
      <c r="AF2484" s="11">
        <f t="shared" si="695"/>
        <v>0</v>
      </c>
      <c r="AG2484" s="91" t="s">
        <v>7440</v>
      </c>
      <c r="AH2484" s="89">
        <v>164</v>
      </c>
      <c r="AI2484" s="89">
        <v>220</v>
      </c>
      <c r="AJ2484" s="10">
        <f t="shared" si="696"/>
        <v>-56</v>
      </c>
      <c r="AK2484" s="87">
        <f t="shared" si="697"/>
        <v>-25.454545454545453</v>
      </c>
      <c r="AL2484" s="90" t="s">
        <v>5335</v>
      </c>
      <c r="AM2484" s="89">
        <v>100</v>
      </c>
      <c r="AN2484" s="89">
        <v>100</v>
      </c>
      <c r="AO2484" s="10">
        <f t="shared" si="698"/>
        <v>0</v>
      </c>
      <c r="AP2484" s="11">
        <f t="shared" si="699"/>
        <v>0</v>
      </c>
      <c r="AQ2484" s="91" t="s">
        <v>10834</v>
      </c>
      <c r="AR2484" s="89">
        <v>25</v>
      </c>
      <c r="AS2484" s="89">
        <v>25</v>
      </c>
      <c r="AT2484" s="10">
        <f t="shared" si="700"/>
        <v>0</v>
      </c>
      <c r="AU2484" s="87">
        <f t="shared" si="701"/>
        <v>0</v>
      </c>
      <c r="AV2484" s="17" t="s">
        <v>7441</v>
      </c>
    </row>
    <row r="2485" spans="3:48" ht="50.1" customHeight="1">
      <c r="C2485" s="5"/>
      <c r="D2485" s="64" t="s">
        <v>4882</v>
      </c>
      <c r="E2485" s="65" t="s">
        <v>5292</v>
      </c>
      <c r="F2485" s="67" t="s">
        <v>4883</v>
      </c>
      <c r="G2485" s="29">
        <v>5841</v>
      </c>
      <c r="H2485" s="13">
        <v>5432</v>
      </c>
      <c r="I2485" s="10">
        <f t="shared" si="684"/>
        <v>409</v>
      </c>
      <c r="J2485" s="87">
        <f t="shared" si="685"/>
        <v>7.5294550810014726</v>
      </c>
      <c r="K2485" s="29">
        <v>3828</v>
      </c>
      <c r="L2485" s="13">
        <v>4100</v>
      </c>
      <c r="M2485" s="10">
        <f t="shared" si="686"/>
        <v>-272</v>
      </c>
      <c r="N2485" s="87">
        <f t="shared" si="687"/>
        <v>-6.6341463414634152</v>
      </c>
      <c r="O2485" s="29">
        <v>102</v>
      </c>
      <c r="P2485" s="13">
        <v>102</v>
      </c>
      <c r="Q2485" s="10">
        <f t="shared" si="688"/>
        <v>0</v>
      </c>
      <c r="R2485" s="87">
        <f t="shared" si="689"/>
        <v>0</v>
      </c>
      <c r="S2485" s="29">
        <v>1911</v>
      </c>
      <c r="T2485" s="13">
        <v>1230</v>
      </c>
      <c r="U2485" s="10">
        <f t="shared" si="690"/>
        <v>681</v>
      </c>
      <c r="V2485" s="87">
        <f t="shared" si="691"/>
        <v>55.365853658536594</v>
      </c>
      <c r="W2485" s="88" t="s">
        <v>5378</v>
      </c>
      <c r="X2485" s="89">
        <v>1007</v>
      </c>
      <c r="Y2485" s="89">
        <v>727</v>
      </c>
      <c r="Z2485" s="10">
        <f t="shared" si="692"/>
        <v>280</v>
      </c>
      <c r="AA2485" s="87">
        <f t="shared" si="693"/>
        <v>38.514442916093536</v>
      </c>
      <c r="AB2485" s="90" t="s">
        <v>5403</v>
      </c>
      <c r="AC2485" s="89">
        <v>295</v>
      </c>
      <c r="AD2485" s="89">
        <v>60</v>
      </c>
      <c r="AE2485" s="10">
        <f t="shared" si="694"/>
        <v>235</v>
      </c>
      <c r="AF2485" s="11">
        <f t="shared" si="695"/>
        <v>391.66666666666663</v>
      </c>
      <c r="AG2485" s="91" t="s">
        <v>6199</v>
      </c>
      <c r="AH2485" s="89">
        <v>252</v>
      </c>
      <c r="AI2485" s="89">
        <v>192</v>
      </c>
      <c r="AJ2485" s="10">
        <f t="shared" si="696"/>
        <v>60</v>
      </c>
      <c r="AK2485" s="87">
        <f t="shared" si="697"/>
        <v>31.25</v>
      </c>
      <c r="AL2485" s="90" t="s">
        <v>5335</v>
      </c>
      <c r="AM2485" s="89">
        <v>122</v>
      </c>
      <c r="AN2485" s="89">
        <v>72</v>
      </c>
      <c r="AO2485" s="10">
        <f t="shared" si="698"/>
        <v>50</v>
      </c>
      <c r="AP2485" s="11">
        <f t="shared" si="699"/>
        <v>69.444444444444443</v>
      </c>
      <c r="AQ2485" s="91" t="s">
        <v>7082</v>
      </c>
      <c r="AR2485" s="89">
        <v>100</v>
      </c>
      <c r="AS2485" s="89">
        <v>100</v>
      </c>
      <c r="AT2485" s="10">
        <f t="shared" si="700"/>
        <v>0</v>
      </c>
      <c r="AU2485" s="87">
        <f t="shared" si="701"/>
        <v>0</v>
      </c>
      <c r="AV2485" s="17" t="s">
        <v>7442</v>
      </c>
    </row>
    <row r="2486" spans="3:48" ht="50.1" customHeight="1">
      <c r="C2486" s="5"/>
      <c r="D2486" s="64" t="s">
        <v>4884</v>
      </c>
      <c r="E2486" s="65" t="s">
        <v>5292</v>
      </c>
      <c r="F2486" s="67" t="s">
        <v>4885</v>
      </c>
      <c r="G2486" s="29">
        <v>4818</v>
      </c>
      <c r="H2486" s="13">
        <v>4862</v>
      </c>
      <c r="I2486" s="10">
        <f t="shared" si="684"/>
        <v>-44</v>
      </c>
      <c r="J2486" s="87">
        <f t="shared" si="685"/>
        <v>-0.90497737556561098</v>
      </c>
      <c r="K2486" s="29">
        <v>1300</v>
      </c>
      <c r="L2486" s="13">
        <v>1320</v>
      </c>
      <c r="M2486" s="10">
        <f t="shared" si="686"/>
        <v>-20</v>
      </c>
      <c r="N2486" s="87">
        <f t="shared" si="687"/>
        <v>-1.5151515151515151</v>
      </c>
      <c r="O2486" s="29">
        <v>548</v>
      </c>
      <c r="P2486" s="13">
        <v>548</v>
      </c>
      <c r="Q2486" s="10">
        <f t="shared" si="688"/>
        <v>0</v>
      </c>
      <c r="R2486" s="87">
        <f t="shared" si="689"/>
        <v>0</v>
      </c>
      <c r="S2486" s="29">
        <v>2970</v>
      </c>
      <c r="T2486" s="13">
        <v>2995</v>
      </c>
      <c r="U2486" s="10">
        <f t="shared" si="690"/>
        <v>-25</v>
      </c>
      <c r="V2486" s="87">
        <f t="shared" si="691"/>
        <v>-0.8347245409015025</v>
      </c>
      <c r="W2486" s="88" t="s">
        <v>5378</v>
      </c>
      <c r="X2486" s="89">
        <v>1537</v>
      </c>
      <c r="Y2486" s="89">
        <v>1802</v>
      </c>
      <c r="Z2486" s="10">
        <f t="shared" si="692"/>
        <v>-265</v>
      </c>
      <c r="AA2486" s="87">
        <f t="shared" si="693"/>
        <v>-14.705882352941178</v>
      </c>
      <c r="AB2486" s="90" t="s">
        <v>5426</v>
      </c>
      <c r="AC2486" s="89">
        <v>1103</v>
      </c>
      <c r="AD2486" s="89">
        <v>849</v>
      </c>
      <c r="AE2486" s="10">
        <f t="shared" si="694"/>
        <v>254</v>
      </c>
      <c r="AF2486" s="11">
        <f t="shared" si="695"/>
        <v>29.917550058892818</v>
      </c>
      <c r="AG2486" s="91" t="s">
        <v>5335</v>
      </c>
      <c r="AH2486" s="89">
        <v>174</v>
      </c>
      <c r="AI2486" s="89">
        <v>224</v>
      </c>
      <c r="AJ2486" s="10">
        <f t="shared" si="696"/>
        <v>-50</v>
      </c>
      <c r="AK2486" s="87">
        <f t="shared" si="697"/>
        <v>-22.321428571428573</v>
      </c>
      <c r="AL2486" s="90" t="s">
        <v>7443</v>
      </c>
      <c r="AM2486" s="89">
        <v>80</v>
      </c>
      <c r="AN2486" s="89">
        <v>81</v>
      </c>
      <c r="AO2486" s="10">
        <f t="shared" si="698"/>
        <v>-1</v>
      </c>
      <c r="AP2486" s="11">
        <f t="shared" si="699"/>
        <v>-1.2345679012345678</v>
      </c>
      <c r="AQ2486" s="91" t="s">
        <v>6962</v>
      </c>
      <c r="AR2486" s="89">
        <v>29</v>
      </c>
      <c r="AS2486" s="89">
        <v>29</v>
      </c>
      <c r="AT2486" s="10">
        <f t="shared" si="700"/>
        <v>0</v>
      </c>
      <c r="AU2486" s="87">
        <f t="shared" si="701"/>
        <v>0</v>
      </c>
      <c r="AV2486" s="17" t="s">
        <v>10835</v>
      </c>
    </row>
    <row r="2487" spans="3:48" ht="50.1" customHeight="1">
      <c r="C2487" s="5"/>
      <c r="D2487" s="64" t="s">
        <v>4886</v>
      </c>
      <c r="E2487" s="65" t="s">
        <v>5292</v>
      </c>
      <c r="F2487" s="67" t="s">
        <v>4887</v>
      </c>
      <c r="G2487" s="29">
        <v>8510</v>
      </c>
      <c r="H2487" s="13">
        <v>6302</v>
      </c>
      <c r="I2487" s="10">
        <f t="shared" si="684"/>
        <v>2208</v>
      </c>
      <c r="J2487" s="87">
        <f t="shared" si="685"/>
        <v>35.036496350364963</v>
      </c>
      <c r="K2487" s="29">
        <v>772</v>
      </c>
      <c r="L2487" s="13">
        <v>618</v>
      </c>
      <c r="M2487" s="10">
        <f t="shared" si="686"/>
        <v>154</v>
      </c>
      <c r="N2487" s="87">
        <f t="shared" si="687"/>
        <v>24.919093851132686</v>
      </c>
      <c r="O2487" s="29">
        <v>73</v>
      </c>
      <c r="P2487" s="13">
        <v>73</v>
      </c>
      <c r="Q2487" s="10">
        <f t="shared" si="688"/>
        <v>0</v>
      </c>
      <c r="R2487" s="87">
        <f t="shared" si="689"/>
        <v>0</v>
      </c>
      <c r="S2487" s="29">
        <v>7665</v>
      </c>
      <c r="T2487" s="13">
        <v>5611</v>
      </c>
      <c r="U2487" s="10">
        <f t="shared" si="690"/>
        <v>2054</v>
      </c>
      <c r="V2487" s="87">
        <f t="shared" si="691"/>
        <v>36.606665478524327</v>
      </c>
      <c r="W2487" s="88" t="s">
        <v>7444</v>
      </c>
      <c r="X2487" s="89">
        <v>4250</v>
      </c>
      <c r="Y2487" s="89">
        <v>4324</v>
      </c>
      <c r="Z2487" s="10">
        <f t="shared" si="692"/>
        <v>-74</v>
      </c>
      <c r="AA2487" s="87">
        <f t="shared" si="693"/>
        <v>-1.7113783533765032</v>
      </c>
      <c r="AB2487" s="90" t="s">
        <v>5775</v>
      </c>
      <c r="AC2487" s="89">
        <v>2000</v>
      </c>
      <c r="AD2487" s="89" t="s">
        <v>5344</v>
      </c>
      <c r="AE2487" s="10" t="str">
        <f t="shared" si="694"/>
        <v>-</v>
      </c>
      <c r="AF2487" s="11" t="str">
        <f t="shared" si="695"/>
        <v>-</v>
      </c>
      <c r="AG2487" s="91" t="s">
        <v>5378</v>
      </c>
      <c r="AH2487" s="89">
        <v>521</v>
      </c>
      <c r="AI2487" s="89">
        <v>298</v>
      </c>
      <c r="AJ2487" s="10">
        <f t="shared" si="696"/>
        <v>223</v>
      </c>
      <c r="AK2487" s="87">
        <f t="shared" si="697"/>
        <v>74.832214765100673</v>
      </c>
      <c r="AL2487" s="90" t="s">
        <v>7445</v>
      </c>
      <c r="AM2487" s="89">
        <v>299</v>
      </c>
      <c r="AN2487" s="89">
        <v>305</v>
      </c>
      <c r="AO2487" s="10">
        <f t="shared" si="698"/>
        <v>-6</v>
      </c>
      <c r="AP2487" s="11">
        <f t="shared" si="699"/>
        <v>-1.9672131147540985</v>
      </c>
      <c r="AQ2487" s="91" t="s">
        <v>7446</v>
      </c>
      <c r="AR2487" s="89">
        <v>255</v>
      </c>
      <c r="AS2487" s="89">
        <v>241</v>
      </c>
      <c r="AT2487" s="10">
        <f t="shared" si="700"/>
        <v>14</v>
      </c>
      <c r="AU2487" s="87">
        <f t="shared" si="701"/>
        <v>5.809128630705394</v>
      </c>
      <c r="AV2487" s="17" t="s">
        <v>10836</v>
      </c>
    </row>
    <row r="2488" spans="3:48" ht="50.1" customHeight="1">
      <c r="C2488" s="5"/>
      <c r="D2488" s="64" t="s">
        <v>4888</v>
      </c>
      <c r="E2488" s="65" t="s">
        <v>5292</v>
      </c>
      <c r="F2488" s="67" t="s">
        <v>4889</v>
      </c>
      <c r="G2488" s="29">
        <v>3376</v>
      </c>
      <c r="H2488" s="13">
        <v>4265</v>
      </c>
      <c r="I2488" s="10">
        <f t="shared" si="684"/>
        <v>-889</v>
      </c>
      <c r="J2488" s="87">
        <f t="shared" si="685"/>
        <v>-20.844079718640092</v>
      </c>
      <c r="K2488" s="29">
        <v>1889</v>
      </c>
      <c r="L2488" s="13">
        <v>1872</v>
      </c>
      <c r="M2488" s="10">
        <f t="shared" si="686"/>
        <v>17</v>
      </c>
      <c r="N2488" s="87">
        <f t="shared" si="687"/>
        <v>0.90811965811965822</v>
      </c>
      <c r="O2488" s="29">
        <v>0</v>
      </c>
      <c r="P2488" s="13">
        <v>0</v>
      </c>
      <c r="Q2488" s="10" t="str">
        <f t="shared" si="688"/>
        <v>-</v>
      </c>
      <c r="R2488" s="87" t="str">
        <f t="shared" si="689"/>
        <v>-</v>
      </c>
      <c r="S2488" s="29">
        <v>1487</v>
      </c>
      <c r="T2488" s="13">
        <v>2394</v>
      </c>
      <c r="U2488" s="10">
        <f t="shared" si="690"/>
        <v>-907</v>
      </c>
      <c r="V2488" s="87">
        <f t="shared" si="691"/>
        <v>-37.886382623224726</v>
      </c>
      <c r="W2488" s="88" t="s">
        <v>5378</v>
      </c>
      <c r="X2488" s="89">
        <v>1079</v>
      </c>
      <c r="Y2488" s="89">
        <v>1419</v>
      </c>
      <c r="Z2488" s="10">
        <f t="shared" si="692"/>
        <v>-340</v>
      </c>
      <c r="AA2488" s="87">
        <f t="shared" si="693"/>
        <v>-23.960535588442568</v>
      </c>
      <c r="AB2488" s="90" t="s">
        <v>5436</v>
      </c>
      <c r="AC2488" s="89">
        <v>227</v>
      </c>
      <c r="AD2488" s="89">
        <v>227</v>
      </c>
      <c r="AE2488" s="10">
        <f t="shared" si="694"/>
        <v>0</v>
      </c>
      <c r="AF2488" s="11">
        <f t="shared" si="695"/>
        <v>0</v>
      </c>
      <c r="AG2488" s="91" t="s">
        <v>5426</v>
      </c>
      <c r="AH2488" s="89">
        <v>106</v>
      </c>
      <c r="AI2488" s="89">
        <v>19</v>
      </c>
      <c r="AJ2488" s="10">
        <f t="shared" si="696"/>
        <v>87</v>
      </c>
      <c r="AK2488" s="87">
        <f t="shared" si="697"/>
        <v>457.8947368421052</v>
      </c>
      <c r="AL2488" s="90" t="s">
        <v>5689</v>
      </c>
      <c r="AM2488" s="89">
        <v>20</v>
      </c>
      <c r="AN2488" s="89">
        <v>20</v>
      </c>
      <c r="AO2488" s="10">
        <f t="shared" si="698"/>
        <v>0</v>
      </c>
      <c r="AP2488" s="11">
        <f t="shared" si="699"/>
        <v>0</v>
      </c>
      <c r="AQ2488" s="91" t="s">
        <v>10837</v>
      </c>
      <c r="AR2488" s="89">
        <v>14</v>
      </c>
      <c r="AS2488" s="89">
        <v>15</v>
      </c>
      <c r="AT2488" s="10">
        <f t="shared" si="700"/>
        <v>-1</v>
      </c>
      <c r="AU2488" s="87">
        <f t="shared" si="701"/>
        <v>-6.666666666666667</v>
      </c>
      <c r="AV2488" s="17" t="s">
        <v>10838</v>
      </c>
    </row>
    <row r="2489" spans="3:48" ht="50.1" customHeight="1">
      <c r="C2489" s="5"/>
      <c r="D2489" s="64" t="s">
        <v>4890</v>
      </c>
      <c r="E2489" s="65" t="s">
        <v>5292</v>
      </c>
      <c r="F2489" s="67" t="s">
        <v>4891</v>
      </c>
      <c r="G2489" s="29">
        <v>3578</v>
      </c>
      <c r="H2489" s="13">
        <v>3546</v>
      </c>
      <c r="I2489" s="10">
        <f t="shared" si="684"/>
        <v>32</v>
      </c>
      <c r="J2489" s="87">
        <f t="shared" si="685"/>
        <v>0.90242526790750155</v>
      </c>
      <c r="K2489" s="29">
        <v>937</v>
      </c>
      <c r="L2489" s="13">
        <v>968</v>
      </c>
      <c r="M2489" s="10">
        <f t="shared" si="686"/>
        <v>-31</v>
      </c>
      <c r="N2489" s="87">
        <f t="shared" si="687"/>
        <v>-3.2024793388429749</v>
      </c>
      <c r="O2489" s="29">
        <v>33</v>
      </c>
      <c r="P2489" s="13">
        <v>33</v>
      </c>
      <c r="Q2489" s="10">
        <f t="shared" si="688"/>
        <v>0</v>
      </c>
      <c r="R2489" s="87">
        <f t="shared" si="689"/>
        <v>0</v>
      </c>
      <c r="S2489" s="29">
        <v>2607</v>
      </c>
      <c r="T2489" s="13">
        <v>2545</v>
      </c>
      <c r="U2489" s="10">
        <f t="shared" si="690"/>
        <v>62</v>
      </c>
      <c r="V2489" s="87">
        <f t="shared" si="691"/>
        <v>2.4361493123772102</v>
      </c>
      <c r="W2489" s="88" t="s">
        <v>7447</v>
      </c>
      <c r="X2489" s="89">
        <v>1212</v>
      </c>
      <c r="Y2489" s="89">
        <v>1156</v>
      </c>
      <c r="Z2489" s="10">
        <f t="shared" si="692"/>
        <v>56</v>
      </c>
      <c r="AA2489" s="87">
        <f t="shared" si="693"/>
        <v>4.844290657439446</v>
      </c>
      <c r="AB2489" s="90" t="s">
        <v>5378</v>
      </c>
      <c r="AC2489" s="89">
        <v>796</v>
      </c>
      <c r="AD2489" s="89">
        <v>793</v>
      </c>
      <c r="AE2489" s="10">
        <f t="shared" si="694"/>
        <v>3</v>
      </c>
      <c r="AF2489" s="11">
        <f t="shared" si="695"/>
        <v>0.37831021437578816</v>
      </c>
      <c r="AG2489" s="91" t="s">
        <v>7448</v>
      </c>
      <c r="AH2489" s="89">
        <v>301</v>
      </c>
      <c r="AI2489" s="89">
        <v>301</v>
      </c>
      <c r="AJ2489" s="10">
        <f t="shared" si="696"/>
        <v>0</v>
      </c>
      <c r="AK2489" s="87">
        <f t="shared" si="697"/>
        <v>0</v>
      </c>
      <c r="AL2489" s="90" t="s">
        <v>5335</v>
      </c>
      <c r="AM2489" s="89">
        <v>108</v>
      </c>
      <c r="AN2489" s="89">
        <v>108</v>
      </c>
      <c r="AO2489" s="10">
        <f t="shared" si="698"/>
        <v>0</v>
      </c>
      <c r="AP2489" s="11">
        <f t="shared" si="699"/>
        <v>0</v>
      </c>
      <c r="AQ2489" s="91" t="s">
        <v>5375</v>
      </c>
      <c r="AR2489" s="89">
        <v>85</v>
      </c>
      <c r="AS2489" s="89">
        <v>105</v>
      </c>
      <c r="AT2489" s="10">
        <f t="shared" si="700"/>
        <v>-20</v>
      </c>
      <c r="AU2489" s="87">
        <f t="shared" si="701"/>
        <v>-19.047619047619047</v>
      </c>
      <c r="AV2489" s="17" t="s">
        <v>7449</v>
      </c>
    </row>
    <row r="2490" spans="3:48" ht="50.1" customHeight="1">
      <c r="C2490" s="5"/>
      <c r="D2490" s="64" t="s">
        <v>4892</v>
      </c>
      <c r="E2490" s="65" t="s">
        <v>5292</v>
      </c>
      <c r="F2490" s="67" t="s">
        <v>4893</v>
      </c>
      <c r="G2490" s="29">
        <v>3875</v>
      </c>
      <c r="H2490" s="13">
        <v>3564</v>
      </c>
      <c r="I2490" s="10">
        <f t="shared" si="684"/>
        <v>311</v>
      </c>
      <c r="J2490" s="87">
        <f t="shared" si="685"/>
        <v>8.7261503928170594</v>
      </c>
      <c r="K2490" s="29">
        <v>1901</v>
      </c>
      <c r="L2490" s="13">
        <v>1702</v>
      </c>
      <c r="M2490" s="10">
        <f t="shared" si="686"/>
        <v>199</v>
      </c>
      <c r="N2490" s="87">
        <f t="shared" si="687"/>
        <v>11.692126909518214</v>
      </c>
      <c r="O2490" s="29">
        <v>619</v>
      </c>
      <c r="P2490" s="13">
        <v>619</v>
      </c>
      <c r="Q2490" s="10">
        <f t="shared" si="688"/>
        <v>0</v>
      </c>
      <c r="R2490" s="87">
        <f t="shared" si="689"/>
        <v>0</v>
      </c>
      <c r="S2490" s="29">
        <v>1355</v>
      </c>
      <c r="T2490" s="13">
        <v>1244</v>
      </c>
      <c r="U2490" s="10">
        <f t="shared" si="690"/>
        <v>111</v>
      </c>
      <c r="V2490" s="87">
        <f t="shared" si="691"/>
        <v>8.9228295819935681</v>
      </c>
      <c r="W2490" s="88" t="s">
        <v>5426</v>
      </c>
      <c r="X2490" s="89">
        <v>702</v>
      </c>
      <c r="Y2490" s="89">
        <v>702</v>
      </c>
      <c r="Z2490" s="10">
        <f t="shared" si="692"/>
        <v>0</v>
      </c>
      <c r="AA2490" s="87">
        <f t="shared" si="693"/>
        <v>0</v>
      </c>
      <c r="AB2490" s="90" t="s">
        <v>5441</v>
      </c>
      <c r="AC2490" s="89">
        <v>298</v>
      </c>
      <c r="AD2490" s="89">
        <v>267</v>
      </c>
      <c r="AE2490" s="10">
        <f t="shared" si="694"/>
        <v>31</v>
      </c>
      <c r="AF2490" s="11">
        <f t="shared" si="695"/>
        <v>11.610486891385769</v>
      </c>
      <c r="AG2490" s="91" t="s">
        <v>5335</v>
      </c>
      <c r="AH2490" s="89">
        <v>127</v>
      </c>
      <c r="AI2490" s="89">
        <v>127</v>
      </c>
      <c r="AJ2490" s="10">
        <f t="shared" si="696"/>
        <v>0</v>
      </c>
      <c r="AK2490" s="87">
        <f t="shared" si="697"/>
        <v>0</v>
      </c>
      <c r="AL2490" s="90" t="s">
        <v>5378</v>
      </c>
      <c r="AM2490" s="89">
        <v>109</v>
      </c>
      <c r="AN2490" s="89">
        <v>79</v>
      </c>
      <c r="AO2490" s="10">
        <f t="shared" si="698"/>
        <v>30</v>
      </c>
      <c r="AP2490" s="11">
        <f t="shared" si="699"/>
        <v>37.974683544303801</v>
      </c>
      <c r="AQ2490" s="91" t="s">
        <v>5438</v>
      </c>
      <c r="AR2490" s="89">
        <v>76</v>
      </c>
      <c r="AS2490" s="89">
        <v>26</v>
      </c>
      <c r="AT2490" s="10">
        <f t="shared" si="700"/>
        <v>50</v>
      </c>
      <c r="AU2490" s="87">
        <f t="shared" si="701"/>
        <v>192.30769230769232</v>
      </c>
      <c r="AV2490" s="17" t="s">
        <v>10839</v>
      </c>
    </row>
    <row r="2491" spans="3:48" ht="50.1" customHeight="1">
      <c r="C2491" s="5"/>
      <c r="D2491" s="64" t="s">
        <v>4894</v>
      </c>
      <c r="E2491" s="65" t="s">
        <v>5292</v>
      </c>
      <c r="F2491" s="67" t="s">
        <v>817</v>
      </c>
      <c r="G2491" s="29">
        <v>6946</v>
      </c>
      <c r="H2491" s="13">
        <v>7207</v>
      </c>
      <c r="I2491" s="10">
        <f t="shared" si="684"/>
        <v>-261</v>
      </c>
      <c r="J2491" s="87">
        <f t="shared" si="685"/>
        <v>-3.6214791175246286</v>
      </c>
      <c r="K2491" s="29">
        <v>3022</v>
      </c>
      <c r="L2491" s="13">
        <v>3021</v>
      </c>
      <c r="M2491" s="10">
        <f t="shared" si="686"/>
        <v>1</v>
      </c>
      <c r="N2491" s="87">
        <f t="shared" si="687"/>
        <v>3.3101621979476997E-2</v>
      </c>
      <c r="O2491" s="29">
        <v>321</v>
      </c>
      <c r="P2491" s="13">
        <v>321</v>
      </c>
      <c r="Q2491" s="10">
        <f t="shared" si="688"/>
        <v>0</v>
      </c>
      <c r="R2491" s="87">
        <f t="shared" si="689"/>
        <v>0</v>
      </c>
      <c r="S2491" s="29">
        <v>3604</v>
      </c>
      <c r="T2491" s="13">
        <v>3865</v>
      </c>
      <c r="U2491" s="10">
        <f t="shared" si="690"/>
        <v>-261</v>
      </c>
      <c r="V2491" s="87">
        <f t="shared" si="691"/>
        <v>-6.7529107373868049</v>
      </c>
      <c r="W2491" s="88" t="s">
        <v>6343</v>
      </c>
      <c r="X2491" s="89">
        <v>1404</v>
      </c>
      <c r="Y2491" s="89">
        <v>1403</v>
      </c>
      <c r="Z2491" s="10">
        <f t="shared" si="692"/>
        <v>1</v>
      </c>
      <c r="AA2491" s="87">
        <f t="shared" si="693"/>
        <v>7.1275837491090524E-2</v>
      </c>
      <c r="AB2491" s="90" t="s">
        <v>10840</v>
      </c>
      <c r="AC2491" s="89">
        <v>1260</v>
      </c>
      <c r="AD2491" s="89">
        <v>1260</v>
      </c>
      <c r="AE2491" s="10">
        <f t="shared" si="694"/>
        <v>0</v>
      </c>
      <c r="AF2491" s="11">
        <f t="shared" si="695"/>
        <v>0</v>
      </c>
      <c r="AG2491" s="91" t="s">
        <v>5335</v>
      </c>
      <c r="AH2491" s="89">
        <v>329</v>
      </c>
      <c r="AI2491" s="89">
        <v>343</v>
      </c>
      <c r="AJ2491" s="10">
        <f t="shared" si="696"/>
        <v>-14</v>
      </c>
      <c r="AK2491" s="87">
        <f t="shared" si="697"/>
        <v>-4.0816326530612246</v>
      </c>
      <c r="AL2491" s="90" t="s">
        <v>5403</v>
      </c>
      <c r="AM2491" s="89">
        <v>262</v>
      </c>
      <c r="AN2491" s="89">
        <v>99</v>
      </c>
      <c r="AO2491" s="10">
        <f t="shared" si="698"/>
        <v>163</v>
      </c>
      <c r="AP2491" s="11">
        <f t="shared" si="699"/>
        <v>164.64646464646464</v>
      </c>
      <c r="AQ2491" s="91" t="s">
        <v>5378</v>
      </c>
      <c r="AR2491" s="89">
        <v>259</v>
      </c>
      <c r="AS2491" s="89">
        <v>675</v>
      </c>
      <c r="AT2491" s="10">
        <f t="shared" si="700"/>
        <v>-416</v>
      </c>
      <c r="AU2491" s="87">
        <f t="shared" si="701"/>
        <v>-61.629629629629633</v>
      </c>
      <c r="AV2491" s="17" t="s">
        <v>10841</v>
      </c>
    </row>
    <row r="2492" spans="3:48" ht="50.1" customHeight="1">
      <c r="C2492" s="5"/>
      <c r="D2492" s="64" t="s">
        <v>4895</v>
      </c>
      <c r="E2492" s="65" t="s">
        <v>5292</v>
      </c>
      <c r="F2492" s="67" t="s">
        <v>4896</v>
      </c>
      <c r="G2492" s="29">
        <v>2843</v>
      </c>
      <c r="H2492" s="13">
        <v>2817</v>
      </c>
      <c r="I2492" s="10">
        <f t="shared" si="684"/>
        <v>26</v>
      </c>
      <c r="J2492" s="87">
        <f t="shared" si="685"/>
        <v>0.92296769613063545</v>
      </c>
      <c r="K2492" s="29">
        <v>1247</v>
      </c>
      <c r="L2492" s="13">
        <v>1310</v>
      </c>
      <c r="M2492" s="10">
        <f t="shared" si="686"/>
        <v>-63</v>
      </c>
      <c r="N2492" s="87">
        <f t="shared" si="687"/>
        <v>-4.8091603053435117</v>
      </c>
      <c r="O2492" s="29">
        <v>71</v>
      </c>
      <c r="P2492" s="13">
        <v>71</v>
      </c>
      <c r="Q2492" s="10">
        <f t="shared" si="688"/>
        <v>0</v>
      </c>
      <c r="R2492" s="87">
        <f t="shared" si="689"/>
        <v>0</v>
      </c>
      <c r="S2492" s="29">
        <v>1524</v>
      </c>
      <c r="T2492" s="13">
        <v>1436</v>
      </c>
      <c r="U2492" s="10">
        <f t="shared" si="690"/>
        <v>88</v>
      </c>
      <c r="V2492" s="87">
        <f t="shared" si="691"/>
        <v>6.1281337047353759</v>
      </c>
      <c r="W2492" s="88" t="s">
        <v>5378</v>
      </c>
      <c r="X2492" s="89">
        <v>1002</v>
      </c>
      <c r="Y2492" s="89">
        <v>960</v>
      </c>
      <c r="Z2492" s="10">
        <f t="shared" si="692"/>
        <v>42</v>
      </c>
      <c r="AA2492" s="87">
        <f t="shared" si="693"/>
        <v>4.375</v>
      </c>
      <c r="AB2492" s="90" t="s">
        <v>5403</v>
      </c>
      <c r="AC2492" s="89">
        <v>263</v>
      </c>
      <c r="AD2492" s="89">
        <v>235</v>
      </c>
      <c r="AE2492" s="10">
        <f t="shared" si="694"/>
        <v>28</v>
      </c>
      <c r="AF2492" s="11">
        <f t="shared" si="695"/>
        <v>11.914893617021278</v>
      </c>
      <c r="AG2492" s="91" t="s">
        <v>5335</v>
      </c>
      <c r="AH2492" s="89">
        <v>167</v>
      </c>
      <c r="AI2492" s="89">
        <v>167</v>
      </c>
      <c r="AJ2492" s="10">
        <f t="shared" si="696"/>
        <v>0</v>
      </c>
      <c r="AK2492" s="87">
        <f t="shared" si="697"/>
        <v>0</v>
      </c>
      <c r="AL2492" s="90" t="s">
        <v>7450</v>
      </c>
      <c r="AM2492" s="89">
        <v>30</v>
      </c>
      <c r="AN2492" s="89">
        <v>29</v>
      </c>
      <c r="AO2492" s="10">
        <f t="shared" si="698"/>
        <v>1</v>
      </c>
      <c r="AP2492" s="11">
        <f t="shared" si="699"/>
        <v>3.4482758620689653</v>
      </c>
      <c r="AQ2492" s="91" t="s">
        <v>5426</v>
      </c>
      <c r="AR2492" s="89">
        <v>25</v>
      </c>
      <c r="AS2492" s="89">
        <v>25</v>
      </c>
      <c r="AT2492" s="10">
        <f t="shared" si="700"/>
        <v>0</v>
      </c>
      <c r="AU2492" s="87">
        <f t="shared" si="701"/>
        <v>0</v>
      </c>
      <c r="AV2492" s="17" t="s">
        <v>7451</v>
      </c>
    </row>
    <row r="2493" spans="3:48" ht="50.1" customHeight="1">
      <c r="C2493" s="5"/>
      <c r="D2493" s="64" t="s">
        <v>4897</v>
      </c>
      <c r="E2493" s="65" t="s">
        <v>5292</v>
      </c>
      <c r="F2493" s="67" t="s">
        <v>4898</v>
      </c>
      <c r="G2493" s="29">
        <v>3050</v>
      </c>
      <c r="H2493" s="13">
        <v>3335</v>
      </c>
      <c r="I2493" s="10">
        <f t="shared" si="684"/>
        <v>-285</v>
      </c>
      <c r="J2493" s="87">
        <f t="shared" si="685"/>
        <v>-8.5457271364317844</v>
      </c>
      <c r="K2493" s="29">
        <v>1585</v>
      </c>
      <c r="L2493" s="13">
        <v>1559</v>
      </c>
      <c r="M2493" s="10">
        <f t="shared" si="686"/>
        <v>26</v>
      </c>
      <c r="N2493" s="87">
        <f t="shared" si="687"/>
        <v>1.6677357280307887</v>
      </c>
      <c r="O2493" s="29">
        <v>232</v>
      </c>
      <c r="P2493" s="13">
        <v>232</v>
      </c>
      <c r="Q2493" s="10">
        <f t="shared" si="688"/>
        <v>0</v>
      </c>
      <c r="R2493" s="87">
        <f t="shared" si="689"/>
        <v>0</v>
      </c>
      <c r="S2493" s="29">
        <v>1233</v>
      </c>
      <c r="T2493" s="13">
        <v>1543</v>
      </c>
      <c r="U2493" s="10">
        <f t="shared" si="690"/>
        <v>-310</v>
      </c>
      <c r="V2493" s="87">
        <f t="shared" si="691"/>
        <v>-20.090732339598187</v>
      </c>
      <c r="W2493" s="88" t="s">
        <v>5378</v>
      </c>
      <c r="X2493" s="89">
        <v>920</v>
      </c>
      <c r="Y2493" s="89">
        <v>1276</v>
      </c>
      <c r="Z2493" s="10">
        <f t="shared" si="692"/>
        <v>-356</v>
      </c>
      <c r="AA2493" s="87">
        <f t="shared" si="693"/>
        <v>-27.899686520376179</v>
      </c>
      <c r="AB2493" s="90" t="s">
        <v>7452</v>
      </c>
      <c r="AC2493" s="89">
        <v>157</v>
      </c>
      <c r="AD2493" s="89">
        <v>157</v>
      </c>
      <c r="AE2493" s="10">
        <f t="shared" si="694"/>
        <v>0</v>
      </c>
      <c r="AF2493" s="11">
        <f t="shared" si="695"/>
        <v>0</v>
      </c>
      <c r="AG2493" s="91" t="s">
        <v>5403</v>
      </c>
      <c r="AH2493" s="89">
        <v>70</v>
      </c>
      <c r="AI2493" s="89">
        <v>17</v>
      </c>
      <c r="AJ2493" s="10">
        <f t="shared" si="696"/>
        <v>53</v>
      </c>
      <c r="AK2493" s="87">
        <f t="shared" si="697"/>
        <v>311.76470588235293</v>
      </c>
      <c r="AL2493" s="90" t="s">
        <v>7453</v>
      </c>
      <c r="AM2493" s="89">
        <v>30</v>
      </c>
      <c r="AN2493" s="89">
        <v>40</v>
      </c>
      <c r="AO2493" s="10">
        <f t="shared" si="698"/>
        <v>-10</v>
      </c>
      <c r="AP2493" s="11">
        <f t="shared" si="699"/>
        <v>-25</v>
      </c>
      <c r="AQ2493" s="91" t="s">
        <v>6076</v>
      </c>
      <c r="AR2493" s="89">
        <v>15</v>
      </c>
      <c r="AS2493" s="89">
        <v>16</v>
      </c>
      <c r="AT2493" s="10">
        <f t="shared" si="700"/>
        <v>-1</v>
      </c>
      <c r="AU2493" s="87">
        <f t="shared" si="701"/>
        <v>-6.25</v>
      </c>
      <c r="AV2493" s="17" t="s">
        <v>7454</v>
      </c>
    </row>
    <row r="2494" spans="3:48" ht="50.1" customHeight="1">
      <c r="C2494" s="5"/>
      <c r="D2494" s="64" t="s">
        <v>4899</v>
      </c>
      <c r="E2494" s="65" t="s">
        <v>5292</v>
      </c>
      <c r="F2494" s="67" t="s">
        <v>4900</v>
      </c>
      <c r="G2494" s="29">
        <v>2629</v>
      </c>
      <c r="H2494" s="13">
        <v>3007</v>
      </c>
      <c r="I2494" s="10">
        <f t="shared" si="684"/>
        <v>-378</v>
      </c>
      <c r="J2494" s="87">
        <f t="shared" si="685"/>
        <v>-12.570668440305951</v>
      </c>
      <c r="K2494" s="29">
        <v>1732</v>
      </c>
      <c r="L2494" s="13">
        <v>1729</v>
      </c>
      <c r="M2494" s="10">
        <f t="shared" si="686"/>
        <v>3</v>
      </c>
      <c r="N2494" s="87">
        <f t="shared" si="687"/>
        <v>0.17351069982648931</v>
      </c>
      <c r="O2494" s="29">
        <v>185</v>
      </c>
      <c r="P2494" s="13">
        <v>170</v>
      </c>
      <c r="Q2494" s="10">
        <f t="shared" si="688"/>
        <v>15</v>
      </c>
      <c r="R2494" s="87">
        <f t="shared" si="689"/>
        <v>8.8235294117647065</v>
      </c>
      <c r="S2494" s="29">
        <v>712</v>
      </c>
      <c r="T2494" s="13">
        <v>1109</v>
      </c>
      <c r="U2494" s="10">
        <f t="shared" si="690"/>
        <v>-397</v>
      </c>
      <c r="V2494" s="87">
        <f t="shared" si="691"/>
        <v>-35.798016230838591</v>
      </c>
      <c r="W2494" s="88" t="s">
        <v>5378</v>
      </c>
      <c r="X2494" s="89">
        <v>321</v>
      </c>
      <c r="Y2494" s="89">
        <v>750</v>
      </c>
      <c r="Z2494" s="10">
        <f t="shared" si="692"/>
        <v>-429</v>
      </c>
      <c r="AA2494" s="87">
        <f t="shared" si="693"/>
        <v>-57.199999999999996</v>
      </c>
      <c r="AB2494" s="90" t="s">
        <v>5335</v>
      </c>
      <c r="AC2494" s="89">
        <v>141</v>
      </c>
      <c r="AD2494" s="89">
        <v>141</v>
      </c>
      <c r="AE2494" s="10">
        <f t="shared" si="694"/>
        <v>0</v>
      </c>
      <c r="AF2494" s="11">
        <f t="shared" si="695"/>
        <v>0</v>
      </c>
      <c r="AG2494" s="91" t="s">
        <v>5552</v>
      </c>
      <c r="AH2494" s="89">
        <v>83</v>
      </c>
      <c r="AI2494" s="89">
        <v>89</v>
      </c>
      <c r="AJ2494" s="10">
        <f t="shared" si="696"/>
        <v>-6</v>
      </c>
      <c r="AK2494" s="87">
        <f t="shared" si="697"/>
        <v>-6.7415730337078648</v>
      </c>
      <c r="AL2494" s="90" t="s">
        <v>7455</v>
      </c>
      <c r="AM2494" s="89">
        <v>63</v>
      </c>
      <c r="AN2494" s="89">
        <v>49</v>
      </c>
      <c r="AO2494" s="10">
        <f t="shared" si="698"/>
        <v>14</v>
      </c>
      <c r="AP2494" s="11">
        <f t="shared" si="699"/>
        <v>28.571428571428569</v>
      </c>
      <c r="AQ2494" s="91" t="s">
        <v>5412</v>
      </c>
      <c r="AR2494" s="89">
        <v>60</v>
      </c>
      <c r="AS2494" s="89">
        <v>60</v>
      </c>
      <c r="AT2494" s="10">
        <f t="shared" si="700"/>
        <v>0</v>
      </c>
      <c r="AU2494" s="87">
        <f t="shared" si="701"/>
        <v>0</v>
      </c>
      <c r="AV2494" s="17" t="s">
        <v>10842</v>
      </c>
    </row>
    <row r="2495" spans="3:48" ht="50.1" customHeight="1">
      <c r="C2495" s="5"/>
      <c r="D2495" s="64" t="s">
        <v>4901</v>
      </c>
      <c r="E2495" s="65" t="s">
        <v>5292</v>
      </c>
      <c r="F2495" s="67" t="s">
        <v>4902</v>
      </c>
      <c r="G2495" s="29">
        <v>123</v>
      </c>
      <c r="H2495" s="13">
        <v>119</v>
      </c>
      <c r="I2495" s="10">
        <f t="shared" si="684"/>
        <v>4</v>
      </c>
      <c r="J2495" s="87">
        <f t="shared" si="685"/>
        <v>3.3613445378151261</v>
      </c>
      <c r="K2495" s="29">
        <v>123</v>
      </c>
      <c r="L2495" s="13">
        <v>119</v>
      </c>
      <c r="M2495" s="10">
        <f t="shared" si="686"/>
        <v>4</v>
      </c>
      <c r="N2495" s="87">
        <f t="shared" si="687"/>
        <v>3.3613445378151261</v>
      </c>
      <c r="O2495" s="29">
        <v>0</v>
      </c>
      <c r="P2495" s="13">
        <v>0</v>
      </c>
      <c r="Q2495" s="10" t="str">
        <f t="shared" si="688"/>
        <v>-</v>
      </c>
      <c r="R2495" s="87" t="str">
        <f t="shared" si="689"/>
        <v>-</v>
      </c>
      <c r="S2495" s="29">
        <v>0</v>
      </c>
      <c r="T2495" s="13">
        <v>0</v>
      </c>
      <c r="U2495" s="10" t="str">
        <f t="shared" si="690"/>
        <v>-</v>
      </c>
      <c r="V2495" s="87" t="str">
        <f t="shared" si="691"/>
        <v>-</v>
      </c>
      <c r="W2495" s="88" t="s">
        <v>5344</v>
      </c>
      <c r="X2495" s="89" t="s">
        <v>5344</v>
      </c>
      <c r="Y2495" s="89" t="s">
        <v>5344</v>
      </c>
      <c r="Z2495" s="10" t="str">
        <f t="shared" si="692"/>
        <v>-</v>
      </c>
      <c r="AA2495" s="87" t="str">
        <f t="shared" si="693"/>
        <v>-</v>
      </c>
      <c r="AB2495" s="90" t="s">
        <v>5344</v>
      </c>
      <c r="AC2495" s="89" t="s">
        <v>5344</v>
      </c>
      <c r="AD2495" s="89" t="s">
        <v>5344</v>
      </c>
      <c r="AE2495" s="10" t="str">
        <f t="shared" si="694"/>
        <v>-</v>
      </c>
      <c r="AF2495" s="11" t="str">
        <f t="shared" si="695"/>
        <v>-</v>
      </c>
      <c r="AG2495" s="91" t="s">
        <v>5344</v>
      </c>
      <c r="AH2495" s="89" t="s">
        <v>5344</v>
      </c>
      <c r="AI2495" s="89" t="s">
        <v>5344</v>
      </c>
      <c r="AJ2495" s="10" t="str">
        <f t="shared" si="696"/>
        <v>-</v>
      </c>
      <c r="AK2495" s="87" t="str">
        <f t="shared" si="697"/>
        <v>-</v>
      </c>
      <c r="AL2495" s="90" t="s">
        <v>5344</v>
      </c>
      <c r="AM2495" s="89" t="s">
        <v>5344</v>
      </c>
      <c r="AN2495" s="89" t="s">
        <v>5344</v>
      </c>
      <c r="AO2495" s="10" t="str">
        <f t="shared" si="698"/>
        <v>-</v>
      </c>
      <c r="AP2495" s="11" t="str">
        <f t="shared" si="699"/>
        <v>-</v>
      </c>
      <c r="AQ2495" s="91" t="s">
        <v>5344</v>
      </c>
      <c r="AR2495" s="89" t="s">
        <v>5344</v>
      </c>
      <c r="AS2495" s="89" t="s">
        <v>5344</v>
      </c>
      <c r="AT2495" s="10" t="str">
        <f t="shared" si="700"/>
        <v>-</v>
      </c>
      <c r="AU2495" s="87" t="str">
        <f t="shared" si="701"/>
        <v>-</v>
      </c>
      <c r="AV2495" s="23"/>
    </row>
    <row r="2496" spans="3:48" ht="50.1" customHeight="1">
      <c r="C2496" s="5"/>
      <c r="D2496" s="64" t="s">
        <v>4903</v>
      </c>
      <c r="E2496" s="65" t="s">
        <v>5292</v>
      </c>
      <c r="F2496" s="67" t="s">
        <v>4904</v>
      </c>
      <c r="G2496" s="29">
        <v>92</v>
      </c>
      <c r="H2496" s="13">
        <v>82</v>
      </c>
      <c r="I2496" s="10">
        <f t="shared" si="684"/>
        <v>10</v>
      </c>
      <c r="J2496" s="87">
        <f t="shared" si="685"/>
        <v>12.195121951219512</v>
      </c>
      <c r="K2496" s="29">
        <v>92</v>
      </c>
      <c r="L2496" s="13">
        <v>82</v>
      </c>
      <c r="M2496" s="10">
        <f t="shared" si="686"/>
        <v>10</v>
      </c>
      <c r="N2496" s="87">
        <f t="shared" si="687"/>
        <v>12.195121951219512</v>
      </c>
      <c r="O2496" s="29">
        <v>0</v>
      </c>
      <c r="P2496" s="13">
        <v>0</v>
      </c>
      <c r="Q2496" s="10" t="str">
        <f t="shared" si="688"/>
        <v>-</v>
      </c>
      <c r="R2496" s="87" t="str">
        <f t="shared" si="689"/>
        <v>-</v>
      </c>
      <c r="S2496" s="29">
        <v>0</v>
      </c>
      <c r="T2496" s="13">
        <v>0</v>
      </c>
      <c r="U2496" s="10" t="str">
        <f t="shared" si="690"/>
        <v>-</v>
      </c>
      <c r="V2496" s="87" t="str">
        <f t="shared" si="691"/>
        <v>-</v>
      </c>
      <c r="W2496" s="88" t="s">
        <v>5344</v>
      </c>
      <c r="X2496" s="89" t="s">
        <v>5344</v>
      </c>
      <c r="Y2496" s="89" t="s">
        <v>5344</v>
      </c>
      <c r="Z2496" s="10" t="str">
        <f t="shared" si="692"/>
        <v>-</v>
      </c>
      <c r="AA2496" s="87" t="str">
        <f t="shared" si="693"/>
        <v>-</v>
      </c>
      <c r="AB2496" s="90" t="s">
        <v>5344</v>
      </c>
      <c r="AC2496" s="89" t="s">
        <v>5344</v>
      </c>
      <c r="AD2496" s="89" t="s">
        <v>5344</v>
      </c>
      <c r="AE2496" s="10" t="str">
        <f t="shared" si="694"/>
        <v>-</v>
      </c>
      <c r="AF2496" s="11" t="str">
        <f t="shared" si="695"/>
        <v>-</v>
      </c>
      <c r="AG2496" s="91" t="s">
        <v>5344</v>
      </c>
      <c r="AH2496" s="89" t="s">
        <v>5344</v>
      </c>
      <c r="AI2496" s="89" t="s">
        <v>5344</v>
      </c>
      <c r="AJ2496" s="10" t="str">
        <f t="shared" si="696"/>
        <v>-</v>
      </c>
      <c r="AK2496" s="87" t="str">
        <f t="shared" si="697"/>
        <v>-</v>
      </c>
      <c r="AL2496" s="90" t="s">
        <v>5344</v>
      </c>
      <c r="AM2496" s="89" t="s">
        <v>5344</v>
      </c>
      <c r="AN2496" s="89" t="s">
        <v>5344</v>
      </c>
      <c r="AO2496" s="10" t="str">
        <f t="shared" si="698"/>
        <v>-</v>
      </c>
      <c r="AP2496" s="11" t="str">
        <f t="shared" si="699"/>
        <v>-</v>
      </c>
      <c r="AQ2496" s="91" t="s">
        <v>5344</v>
      </c>
      <c r="AR2496" s="89" t="s">
        <v>5344</v>
      </c>
      <c r="AS2496" s="89" t="s">
        <v>5344</v>
      </c>
      <c r="AT2496" s="10" t="str">
        <f t="shared" si="700"/>
        <v>-</v>
      </c>
      <c r="AU2496" s="87" t="str">
        <f t="shared" si="701"/>
        <v>-</v>
      </c>
      <c r="AV2496" s="23"/>
    </row>
    <row r="2497" spans="3:48" ht="50.1" customHeight="1">
      <c r="C2497" s="5"/>
      <c r="D2497" s="64" t="s">
        <v>4905</v>
      </c>
      <c r="E2497" s="65" t="s">
        <v>5292</v>
      </c>
      <c r="F2497" s="67" t="s">
        <v>4906</v>
      </c>
      <c r="G2497" s="29">
        <v>734</v>
      </c>
      <c r="H2497" s="13">
        <v>762</v>
      </c>
      <c r="I2497" s="10">
        <f t="shared" si="684"/>
        <v>-28</v>
      </c>
      <c r="J2497" s="87">
        <f t="shared" si="685"/>
        <v>-3.674540682414698</v>
      </c>
      <c r="K2497" s="29">
        <v>0</v>
      </c>
      <c r="L2497" s="13">
        <v>0</v>
      </c>
      <c r="M2497" s="10" t="str">
        <f t="shared" si="686"/>
        <v>-</v>
      </c>
      <c r="N2497" s="87" t="str">
        <f t="shared" si="687"/>
        <v>-</v>
      </c>
      <c r="O2497" s="29">
        <v>0</v>
      </c>
      <c r="P2497" s="13">
        <v>0</v>
      </c>
      <c r="Q2497" s="10" t="str">
        <f t="shared" si="688"/>
        <v>-</v>
      </c>
      <c r="R2497" s="87" t="str">
        <f t="shared" si="689"/>
        <v>-</v>
      </c>
      <c r="S2497" s="29">
        <v>734</v>
      </c>
      <c r="T2497" s="13">
        <v>762</v>
      </c>
      <c r="U2497" s="10">
        <f t="shared" si="690"/>
        <v>-28</v>
      </c>
      <c r="V2497" s="87">
        <f t="shared" si="691"/>
        <v>-3.674540682414698</v>
      </c>
      <c r="W2497" s="88" t="s">
        <v>6426</v>
      </c>
      <c r="X2497" s="89">
        <v>734</v>
      </c>
      <c r="Y2497" s="89">
        <v>762</v>
      </c>
      <c r="Z2497" s="10">
        <f t="shared" si="692"/>
        <v>-28</v>
      </c>
      <c r="AA2497" s="87">
        <f t="shared" si="693"/>
        <v>-3.674540682414698</v>
      </c>
      <c r="AB2497" s="90" t="s">
        <v>5344</v>
      </c>
      <c r="AC2497" s="89" t="s">
        <v>5344</v>
      </c>
      <c r="AD2497" s="89" t="s">
        <v>5344</v>
      </c>
      <c r="AE2497" s="10" t="str">
        <f t="shared" si="694"/>
        <v>-</v>
      </c>
      <c r="AF2497" s="11" t="str">
        <f t="shared" si="695"/>
        <v>-</v>
      </c>
      <c r="AG2497" s="91" t="s">
        <v>5344</v>
      </c>
      <c r="AH2497" s="89" t="s">
        <v>5344</v>
      </c>
      <c r="AI2497" s="89" t="s">
        <v>5344</v>
      </c>
      <c r="AJ2497" s="10" t="str">
        <f t="shared" si="696"/>
        <v>-</v>
      </c>
      <c r="AK2497" s="87" t="str">
        <f t="shared" si="697"/>
        <v>-</v>
      </c>
      <c r="AL2497" s="90" t="s">
        <v>5344</v>
      </c>
      <c r="AM2497" s="89" t="s">
        <v>5344</v>
      </c>
      <c r="AN2497" s="89" t="s">
        <v>5344</v>
      </c>
      <c r="AO2497" s="10" t="str">
        <f t="shared" si="698"/>
        <v>-</v>
      </c>
      <c r="AP2497" s="11" t="str">
        <f t="shared" si="699"/>
        <v>-</v>
      </c>
      <c r="AQ2497" s="91" t="s">
        <v>5344</v>
      </c>
      <c r="AR2497" s="89" t="s">
        <v>5344</v>
      </c>
      <c r="AS2497" s="89" t="s">
        <v>5344</v>
      </c>
      <c r="AT2497" s="10" t="str">
        <f t="shared" si="700"/>
        <v>-</v>
      </c>
      <c r="AU2497" s="87" t="str">
        <f t="shared" si="701"/>
        <v>-</v>
      </c>
      <c r="AV2497" s="20"/>
    </row>
    <row r="2498" spans="3:48" ht="50.1" customHeight="1">
      <c r="C2498" s="5"/>
      <c r="D2498" s="64" t="s">
        <v>4907</v>
      </c>
      <c r="E2498" s="65" t="s">
        <v>5292</v>
      </c>
      <c r="F2498" s="67" t="s">
        <v>4908</v>
      </c>
      <c r="G2498" s="29">
        <v>383</v>
      </c>
      <c r="H2498" s="13">
        <v>291</v>
      </c>
      <c r="I2498" s="10">
        <f t="shared" si="684"/>
        <v>92</v>
      </c>
      <c r="J2498" s="87">
        <f t="shared" si="685"/>
        <v>31.615120274914087</v>
      </c>
      <c r="K2498" s="29">
        <v>64</v>
      </c>
      <c r="L2498" s="13">
        <v>68</v>
      </c>
      <c r="M2498" s="10">
        <f t="shared" si="686"/>
        <v>-4</v>
      </c>
      <c r="N2498" s="87">
        <f t="shared" si="687"/>
        <v>-5.8823529411764701</v>
      </c>
      <c r="O2498" s="29">
        <v>0</v>
      </c>
      <c r="P2498" s="13">
        <v>0</v>
      </c>
      <c r="Q2498" s="10" t="str">
        <f t="shared" si="688"/>
        <v>-</v>
      </c>
      <c r="R2498" s="87" t="str">
        <f t="shared" si="689"/>
        <v>-</v>
      </c>
      <c r="S2498" s="29">
        <v>319</v>
      </c>
      <c r="T2498" s="13">
        <v>223</v>
      </c>
      <c r="U2498" s="10">
        <f t="shared" si="690"/>
        <v>96</v>
      </c>
      <c r="V2498" s="87">
        <f t="shared" si="691"/>
        <v>43.049327354260093</v>
      </c>
      <c r="W2498" s="88" t="s">
        <v>5982</v>
      </c>
      <c r="X2498" s="89">
        <v>199</v>
      </c>
      <c r="Y2498" s="89">
        <v>163</v>
      </c>
      <c r="Z2498" s="10">
        <f t="shared" si="692"/>
        <v>36</v>
      </c>
      <c r="AA2498" s="87">
        <f t="shared" si="693"/>
        <v>22.085889570552148</v>
      </c>
      <c r="AB2498" s="90" t="s">
        <v>5378</v>
      </c>
      <c r="AC2498" s="89">
        <v>120</v>
      </c>
      <c r="AD2498" s="89">
        <v>60</v>
      </c>
      <c r="AE2498" s="10">
        <f t="shared" si="694"/>
        <v>60</v>
      </c>
      <c r="AF2498" s="11">
        <f t="shared" si="695"/>
        <v>100</v>
      </c>
      <c r="AG2498" s="91" t="s">
        <v>5344</v>
      </c>
      <c r="AH2498" s="89" t="s">
        <v>5344</v>
      </c>
      <c r="AI2498" s="89" t="s">
        <v>5344</v>
      </c>
      <c r="AJ2498" s="10" t="str">
        <f t="shared" si="696"/>
        <v>-</v>
      </c>
      <c r="AK2498" s="87" t="str">
        <f t="shared" si="697"/>
        <v>-</v>
      </c>
      <c r="AL2498" s="90" t="s">
        <v>5344</v>
      </c>
      <c r="AM2498" s="89" t="s">
        <v>5344</v>
      </c>
      <c r="AN2498" s="89" t="s">
        <v>5344</v>
      </c>
      <c r="AO2498" s="10" t="str">
        <f t="shared" si="698"/>
        <v>-</v>
      </c>
      <c r="AP2498" s="11" t="str">
        <f t="shared" si="699"/>
        <v>-</v>
      </c>
      <c r="AQ2498" s="91" t="s">
        <v>5344</v>
      </c>
      <c r="AR2498" s="89" t="s">
        <v>5344</v>
      </c>
      <c r="AS2498" s="89" t="s">
        <v>5344</v>
      </c>
      <c r="AT2498" s="10" t="str">
        <f t="shared" si="700"/>
        <v>-</v>
      </c>
      <c r="AU2498" s="87" t="str">
        <f t="shared" si="701"/>
        <v>-</v>
      </c>
      <c r="AV2498" s="15"/>
    </row>
    <row r="2499" spans="3:48" ht="50.1" customHeight="1">
      <c r="C2499" s="5"/>
      <c r="D2499" s="64" t="s">
        <v>4909</v>
      </c>
      <c r="E2499" s="65" t="s">
        <v>5292</v>
      </c>
      <c r="F2499" s="67" t="s">
        <v>4910</v>
      </c>
      <c r="G2499" s="29">
        <v>131</v>
      </c>
      <c r="H2499" s="13">
        <v>117</v>
      </c>
      <c r="I2499" s="10">
        <f t="shared" si="684"/>
        <v>14</v>
      </c>
      <c r="J2499" s="87">
        <f t="shared" si="685"/>
        <v>11.965811965811966</v>
      </c>
      <c r="K2499" s="29">
        <v>81</v>
      </c>
      <c r="L2499" s="13">
        <v>67</v>
      </c>
      <c r="M2499" s="10">
        <f t="shared" si="686"/>
        <v>14</v>
      </c>
      <c r="N2499" s="87">
        <f t="shared" si="687"/>
        <v>20.8955223880597</v>
      </c>
      <c r="O2499" s="29">
        <v>0</v>
      </c>
      <c r="P2499" s="13">
        <v>0</v>
      </c>
      <c r="Q2499" s="10" t="str">
        <f t="shared" si="688"/>
        <v>-</v>
      </c>
      <c r="R2499" s="87" t="str">
        <f t="shared" si="689"/>
        <v>-</v>
      </c>
      <c r="S2499" s="29">
        <v>50</v>
      </c>
      <c r="T2499" s="13">
        <v>50</v>
      </c>
      <c r="U2499" s="10">
        <f t="shared" si="690"/>
        <v>0</v>
      </c>
      <c r="V2499" s="87">
        <f t="shared" si="691"/>
        <v>0</v>
      </c>
      <c r="W2499" s="88" t="s">
        <v>10843</v>
      </c>
      <c r="X2499" s="89">
        <v>50</v>
      </c>
      <c r="Y2499" s="89">
        <v>50</v>
      </c>
      <c r="Z2499" s="10">
        <f t="shared" si="692"/>
        <v>0</v>
      </c>
      <c r="AA2499" s="87">
        <f t="shared" si="693"/>
        <v>0</v>
      </c>
      <c r="AB2499" s="90" t="s">
        <v>5344</v>
      </c>
      <c r="AC2499" s="89" t="s">
        <v>5344</v>
      </c>
      <c r="AD2499" s="89" t="s">
        <v>5344</v>
      </c>
      <c r="AE2499" s="10" t="str">
        <f t="shared" si="694"/>
        <v>-</v>
      </c>
      <c r="AF2499" s="11" t="str">
        <f t="shared" si="695"/>
        <v>-</v>
      </c>
      <c r="AG2499" s="91" t="s">
        <v>5344</v>
      </c>
      <c r="AH2499" s="89" t="s">
        <v>5344</v>
      </c>
      <c r="AI2499" s="89" t="s">
        <v>5344</v>
      </c>
      <c r="AJ2499" s="10" t="str">
        <f t="shared" si="696"/>
        <v>-</v>
      </c>
      <c r="AK2499" s="87" t="str">
        <f t="shared" si="697"/>
        <v>-</v>
      </c>
      <c r="AL2499" s="90" t="s">
        <v>5344</v>
      </c>
      <c r="AM2499" s="89" t="s">
        <v>5344</v>
      </c>
      <c r="AN2499" s="89" t="s">
        <v>5344</v>
      </c>
      <c r="AO2499" s="10" t="str">
        <f t="shared" si="698"/>
        <v>-</v>
      </c>
      <c r="AP2499" s="11" t="str">
        <f t="shared" si="699"/>
        <v>-</v>
      </c>
      <c r="AQ2499" s="91" t="s">
        <v>5344</v>
      </c>
      <c r="AR2499" s="89" t="s">
        <v>5344</v>
      </c>
      <c r="AS2499" s="89" t="s">
        <v>5344</v>
      </c>
      <c r="AT2499" s="10" t="str">
        <f t="shared" si="700"/>
        <v>-</v>
      </c>
      <c r="AU2499" s="87" t="str">
        <f t="shared" si="701"/>
        <v>-</v>
      </c>
      <c r="AV2499" s="15"/>
    </row>
    <row r="2500" spans="3:48" ht="50.1" customHeight="1">
      <c r="C2500" s="5"/>
      <c r="D2500" s="64" t="s">
        <v>4911</v>
      </c>
      <c r="E2500" s="65" t="s">
        <v>5292</v>
      </c>
      <c r="F2500" s="67" t="s">
        <v>4912</v>
      </c>
      <c r="G2500" s="29">
        <v>332</v>
      </c>
      <c r="H2500" s="13">
        <v>258</v>
      </c>
      <c r="I2500" s="10">
        <f t="shared" si="684"/>
        <v>74</v>
      </c>
      <c r="J2500" s="87">
        <f t="shared" si="685"/>
        <v>28.68217054263566</v>
      </c>
      <c r="K2500" s="29">
        <v>0</v>
      </c>
      <c r="L2500" s="13">
        <v>0</v>
      </c>
      <c r="M2500" s="10" t="str">
        <f t="shared" si="686"/>
        <v>-</v>
      </c>
      <c r="N2500" s="87" t="str">
        <f t="shared" si="687"/>
        <v>-</v>
      </c>
      <c r="O2500" s="29">
        <v>0</v>
      </c>
      <c r="P2500" s="13">
        <v>0</v>
      </c>
      <c r="Q2500" s="10" t="str">
        <f t="shared" si="688"/>
        <v>-</v>
      </c>
      <c r="R2500" s="87" t="str">
        <f t="shared" si="689"/>
        <v>-</v>
      </c>
      <c r="S2500" s="29">
        <v>332</v>
      </c>
      <c r="T2500" s="13">
        <v>258</v>
      </c>
      <c r="U2500" s="10">
        <f t="shared" si="690"/>
        <v>74</v>
      </c>
      <c r="V2500" s="87">
        <f t="shared" si="691"/>
        <v>28.68217054263566</v>
      </c>
      <c r="W2500" s="88" t="s">
        <v>5982</v>
      </c>
      <c r="X2500" s="89">
        <v>116</v>
      </c>
      <c r="Y2500" s="89">
        <v>91</v>
      </c>
      <c r="Z2500" s="10">
        <f t="shared" si="692"/>
        <v>25</v>
      </c>
      <c r="AA2500" s="87">
        <f t="shared" si="693"/>
        <v>27.472527472527474</v>
      </c>
      <c r="AB2500" s="90" t="s">
        <v>10844</v>
      </c>
      <c r="AC2500" s="89">
        <v>103</v>
      </c>
      <c r="AD2500" s="89">
        <v>62</v>
      </c>
      <c r="AE2500" s="10">
        <f t="shared" si="694"/>
        <v>41</v>
      </c>
      <c r="AF2500" s="11">
        <f t="shared" si="695"/>
        <v>66.129032258064512</v>
      </c>
      <c r="AG2500" s="91" t="s">
        <v>6633</v>
      </c>
      <c r="AH2500" s="89">
        <v>64</v>
      </c>
      <c r="AI2500" s="89">
        <v>55</v>
      </c>
      <c r="AJ2500" s="10">
        <f t="shared" si="696"/>
        <v>9</v>
      </c>
      <c r="AK2500" s="87">
        <f t="shared" si="697"/>
        <v>16.363636363636363</v>
      </c>
      <c r="AL2500" s="90" t="s">
        <v>10845</v>
      </c>
      <c r="AM2500" s="89">
        <v>50</v>
      </c>
      <c r="AN2500" s="89">
        <v>49</v>
      </c>
      <c r="AO2500" s="10">
        <f t="shared" si="698"/>
        <v>1</v>
      </c>
      <c r="AP2500" s="11">
        <f t="shared" si="699"/>
        <v>2.0408163265306123</v>
      </c>
      <c r="AQ2500" s="91" t="s">
        <v>5344</v>
      </c>
      <c r="AR2500" s="89" t="s">
        <v>5344</v>
      </c>
      <c r="AS2500" s="89" t="s">
        <v>5344</v>
      </c>
      <c r="AT2500" s="10" t="str">
        <f t="shared" si="700"/>
        <v>-</v>
      </c>
      <c r="AU2500" s="87" t="str">
        <f t="shared" si="701"/>
        <v>-</v>
      </c>
      <c r="AV2500" s="15"/>
    </row>
    <row r="2501" spans="3:48" ht="50.1" customHeight="1">
      <c r="C2501" s="5"/>
      <c r="D2501" s="64" t="s">
        <v>4913</v>
      </c>
      <c r="E2501" s="65" t="s">
        <v>5292</v>
      </c>
      <c r="F2501" s="67" t="s">
        <v>4914</v>
      </c>
      <c r="G2501" s="29">
        <v>40</v>
      </c>
      <c r="H2501" s="13">
        <v>36</v>
      </c>
      <c r="I2501" s="10">
        <f t="shared" si="684"/>
        <v>4</v>
      </c>
      <c r="J2501" s="87">
        <f t="shared" si="685"/>
        <v>11.111111111111111</v>
      </c>
      <c r="K2501" s="29">
        <v>40</v>
      </c>
      <c r="L2501" s="13">
        <v>36</v>
      </c>
      <c r="M2501" s="10">
        <f t="shared" si="686"/>
        <v>4</v>
      </c>
      <c r="N2501" s="87">
        <f t="shared" si="687"/>
        <v>11.111111111111111</v>
      </c>
      <c r="O2501" s="29">
        <v>0</v>
      </c>
      <c r="P2501" s="13">
        <v>0</v>
      </c>
      <c r="Q2501" s="10" t="str">
        <f t="shared" si="688"/>
        <v>-</v>
      </c>
      <c r="R2501" s="87" t="str">
        <f t="shared" si="689"/>
        <v>-</v>
      </c>
      <c r="S2501" s="29">
        <v>0</v>
      </c>
      <c r="T2501" s="13">
        <v>0</v>
      </c>
      <c r="U2501" s="10" t="str">
        <f t="shared" si="690"/>
        <v>-</v>
      </c>
      <c r="V2501" s="87" t="str">
        <f t="shared" si="691"/>
        <v>-</v>
      </c>
      <c r="W2501" s="88" t="s">
        <v>5344</v>
      </c>
      <c r="X2501" s="89" t="s">
        <v>5344</v>
      </c>
      <c r="Y2501" s="89" t="s">
        <v>5344</v>
      </c>
      <c r="Z2501" s="10" t="str">
        <f t="shared" si="692"/>
        <v>-</v>
      </c>
      <c r="AA2501" s="87" t="str">
        <f t="shared" si="693"/>
        <v>-</v>
      </c>
      <c r="AB2501" s="90" t="s">
        <v>5344</v>
      </c>
      <c r="AC2501" s="89" t="s">
        <v>5344</v>
      </c>
      <c r="AD2501" s="89" t="s">
        <v>5344</v>
      </c>
      <c r="AE2501" s="10" t="str">
        <f t="shared" si="694"/>
        <v>-</v>
      </c>
      <c r="AF2501" s="11" t="str">
        <f t="shared" si="695"/>
        <v>-</v>
      </c>
      <c r="AG2501" s="91" t="s">
        <v>5344</v>
      </c>
      <c r="AH2501" s="89" t="s">
        <v>5344</v>
      </c>
      <c r="AI2501" s="89" t="s">
        <v>5344</v>
      </c>
      <c r="AJ2501" s="10" t="str">
        <f t="shared" si="696"/>
        <v>-</v>
      </c>
      <c r="AK2501" s="87" t="str">
        <f t="shared" si="697"/>
        <v>-</v>
      </c>
      <c r="AL2501" s="90" t="s">
        <v>5344</v>
      </c>
      <c r="AM2501" s="89" t="s">
        <v>5344</v>
      </c>
      <c r="AN2501" s="89" t="s">
        <v>5344</v>
      </c>
      <c r="AO2501" s="10" t="str">
        <f t="shared" si="698"/>
        <v>-</v>
      </c>
      <c r="AP2501" s="11" t="str">
        <f t="shared" si="699"/>
        <v>-</v>
      </c>
      <c r="AQ2501" s="91" t="s">
        <v>5344</v>
      </c>
      <c r="AR2501" s="89" t="s">
        <v>5344</v>
      </c>
      <c r="AS2501" s="89" t="s">
        <v>5344</v>
      </c>
      <c r="AT2501" s="10" t="str">
        <f t="shared" si="700"/>
        <v>-</v>
      </c>
      <c r="AU2501" s="87" t="str">
        <f t="shared" si="701"/>
        <v>-</v>
      </c>
      <c r="AV2501" s="15"/>
    </row>
    <row r="2502" spans="3:48" ht="50.1" customHeight="1">
      <c r="C2502" s="5"/>
      <c r="D2502" s="64" t="s">
        <v>4915</v>
      </c>
      <c r="E2502" s="65" t="s">
        <v>5292</v>
      </c>
      <c r="F2502" s="67" t="s">
        <v>4916</v>
      </c>
      <c r="G2502" s="29">
        <v>173</v>
      </c>
      <c r="H2502" s="13">
        <v>167</v>
      </c>
      <c r="I2502" s="10">
        <f t="shared" si="684"/>
        <v>6</v>
      </c>
      <c r="J2502" s="87">
        <f t="shared" si="685"/>
        <v>3.5928143712574849</v>
      </c>
      <c r="K2502" s="29">
        <v>0</v>
      </c>
      <c r="L2502" s="13">
        <v>0</v>
      </c>
      <c r="M2502" s="10" t="str">
        <f t="shared" si="686"/>
        <v>-</v>
      </c>
      <c r="N2502" s="87" t="str">
        <f t="shared" si="687"/>
        <v>-</v>
      </c>
      <c r="O2502" s="29">
        <v>0</v>
      </c>
      <c r="P2502" s="13">
        <v>0</v>
      </c>
      <c r="Q2502" s="10" t="str">
        <f t="shared" si="688"/>
        <v>-</v>
      </c>
      <c r="R2502" s="87" t="str">
        <f t="shared" si="689"/>
        <v>-</v>
      </c>
      <c r="S2502" s="29">
        <v>173</v>
      </c>
      <c r="T2502" s="13">
        <v>167</v>
      </c>
      <c r="U2502" s="10">
        <f t="shared" si="690"/>
        <v>6</v>
      </c>
      <c r="V2502" s="87">
        <f t="shared" si="691"/>
        <v>3.5928143712574849</v>
      </c>
      <c r="W2502" s="88" t="s">
        <v>10846</v>
      </c>
      <c r="X2502" s="89">
        <v>160</v>
      </c>
      <c r="Y2502" s="89">
        <v>154</v>
      </c>
      <c r="Z2502" s="10">
        <f t="shared" si="692"/>
        <v>6</v>
      </c>
      <c r="AA2502" s="87">
        <f t="shared" si="693"/>
        <v>3.8961038961038961</v>
      </c>
      <c r="AB2502" s="90" t="s">
        <v>6633</v>
      </c>
      <c r="AC2502" s="89">
        <v>13</v>
      </c>
      <c r="AD2502" s="89">
        <v>13</v>
      </c>
      <c r="AE2502" s="10">
        <f t="shared" si="694"/>
        <v>0</v>
      </c>
      <c r="AF2502" s="11">
        <f t="shared" si="695"/>
        <v>0</v>
      </c>
      <c r="AG2502" s="91" t="s">
        <v>5344</v>
      </c>
      <c r="AH2502" s="89" t="s">
        <v>5344</v>
      </c>
      <c r="AI2502" s="89" t="s">
        <v>5344</v>
      </c>
      <c r="AJ2502" s="10" t="str">
        <f t="shared" si="696"/>
        <v>-</v>
      </c>
      <c r="AK2502" s="87" t="str">
        <f t="shared" si="697"/>
        <v>-</v>
      </c>
      <c r="AL2502" s="90" t="s">
        <v>5344</v>
      </c>
      <c r="AM2502" s="89" t="s">
        <v>5344</v>
      </c>
      <c r="AN2502" s="89" t="s">
        <v>5344</v>
      </c>
      <c r="AO2502" s="10" t="str">
        <f t="shared" si="698"/>
        <v>-</v>
      </c>
      <c r="AP2502" s="11" t="str">
        <f t="shared" si="699"/>
        <v>-</v>
      </c>
      <c r="AQ2502" s="91" t="s">
        <v>5344</v>
      </c>
      <c r="AR2502" s="89" t="s">
        <v>5344</v>
      </c>
      <c r="AS2502" s="89" t="s">
        <v>5344</v>
      </c>
      <c r="AT2502" s="10" t="str">
        <f t="shared" si="700"/>
        <v>-</v>
      </c>
      <c r="AU2502" s="87" t="str">
        <f t="shared" si="701"/>
        <v>-</v>
      </c>
      <c r="AV2502" s="15"/>
    </row>
    <row r="2503" spans="3:48" ht="50.1" customHeight="1">
      <c r="C2503" s="5"/>
      <c r="D2503" s="64" t="s">
        <v>4917</v>
      </c>
      <c r="E2503" s="65" t="s">
        <v>5292</v>
      </c>
      <c r="F2503" s="67" t="s">
        <v>4918</v>
      </c>
      <c r="G2503" s="29">
        <v>46</v>
      </c>
      <c r="H2503" s="13">
        <v>27</v>
      </c>
      <c r="I2503" s="10">
        <f t="shared" si="684"/>
        <v>19</v>
      </c>
      <c r="J2503" s="87">
        <f t="shared" si="685"/>
        <v>70.370370370370367</v>
      </c>
      <c r="K2503" s="29">
        <v>46</v>
      </c>
      <c r="L2503" s="13">
        <v>27</v>
      </c>
      <c r="M2503" s="10">
        <f t="shared" si="686"/>
        <v>19</v>
      </c>
      <c r="N2503" s="87">
        <f t="shared" si="687"/>
        <v>70.370370370370367</v>
      </c>
      <c r="O2503" s="29">
        <v>0</v>
      </c>
      <c r="P2503" s="13">
        <v>0</v>
      </c>
      <c r="Q2503" s="10" t="str">
        <f t="shared" si="688"/>
        <v>-</v>
      </c>
      <c r="R2503" s="87" t="str">
        <f t="shared" si="689"/>
        <v>-</v>
      </c>
      <c r="S2503" s="29">
        <v>0</v>
      </c>
      <c r="T2503" s="13">
        <v>0</v>
      </c>
      <c r="U2503" s="10" t="str">
        <f t="shared" si="690"/>
        <v>-</v>
      </c>
      <c r="V2503" s="87" t="str">
        <f t="shared" si="691"/>
        <v>-</v>
      </c>
      <c r="W2503" s="88" t="s">
        <v>5344</v>
      </c>
      <c r="X2503" s="89" t="s">
        <v>5344</v>
      </c>
      <c r="Y2503" s="89" t="s">
        <v>5344</v>
      </c>
      <c r="Z2503" s="10" t="str">
        <f t="shared" si="692"/>
        <v>-</v>
      </c>
      <c r="AA2503" s="87" t="str">
        <f t="shared" si="693"/>
        <v>-</v>
      </c>
      <c r="AB2503" s="90" t="s">
        <v>5344</v>
      </c>
      <c r="AC2503" s="89" t="s">
        <v>5344</v>
      </c>
      <c r="AD2503" s="89" t="s">
        <v>5344</v>
      </c>
      <c r="AE2503" s="10" t="str">
        <f t="shared" si="694"/>
        <v>-</v>
      </c>
      <c r="AF2503" s="11" t="str">
        <f t="shared" si="695"/>
        <v>-</v>
      </c>
      <c r="AG2503" s="91" t="s">
        <v>5344</v>
      </c>
      <c r="AH2503" s="89" t="s">
        <v>5344</v>
      </c>
      <c r="AI2503" s="89" t="s">
        <v>5344</v>
      </c>
      <c r="AJ2503" s="10" t="str">
        <f t="shared" si="696"/>
        <v>-</v>
      </c>
      <c r="AK2503" s="87" t="str">
        <f t="shared" si="697"/>
        <v>-</v>
      </c>
      <c r="AL2503" s="90" t="s">
        <v>5344</v>
      </c>
      <c r="AM2503" s="89" t="s">
        <v>5344</v>
      </c>
      <c r="AN2503" s="89" t="s">
        <v>5344</v>
      </c>
      <c r="AO2503" s="10" t="str">
        <f t="shared" si="698"/>
        <v>-</v>
      </c>
      <c r="AP2503" s="11" t="str">
        <f t="shared" si="699"/>
        <v>-</v>
      </c>
      <c r="AQ2503" s="91" t="s">
        <v>5344</v>
      </c>
      <c r="AR2503" s="89" t="s">
        <v>5344</v>
      </c>
      <c r="AS2503" s="89" t="s">
        <v>5344</v>
      </c>
      <c r="AT2503" s="10" t="str">
        <f t="shared" si="700"/>
        <v>-</v>
      </c>
      <c r="AU2503" s="87" t="str">
        <f t="shared" si="701"/>
        <v>-</v>
      </c>
      <c r="AV2503" s="15"/>
    </row>
    <row r="2504" spans="3:48" ht="50.1" customHeight="1">
      <c r="C2504" s="5"/>
      <c r="D2504" s="64" t="s">
        <v>4919</v>
      </c>
      <c r="E2504" s="65" t="s">
        <v>5292</v>
      </c>
      <c r="F2504" s="67" t="s">
        <v>4920</v>
      </c>
      <c r="G2504" s="29">
        <v>106</v>
      </c>
      <c r="H2504" s="13">
        <v>98</v>
      </c>
      <c r="I2504" s="10">
        <f t="shared" si="684"/>
        <v>8</v>
      </c>
      <c r="J2504" s="87">
        <f t="shared" si="685"/>
        <v>8.1632653061224492</v>
      </c>
      <c r="K2504" s="29">
        <v>106</v>
      </c>
      <c r="L2504" s="13">
        <v>98</v>
      </c>
      <c r="M2504" s="10">
        <f t="shared" si="686"/>
        <v>8</v>
      </c>
      <c r="N2504" s="87">
        <f t="shared" si="687"/>
        <v>8.1632653061224492</v>
      </c>
      <c r="O2504" s="29">
        <v>0</v>
      </c>
      <c r="P2504" s="13">
        <v>0</v>
      </c>
      <c r="Q2504" s="10" t="str">
        <f t="shared" si="688"/>
        <v>-</v>
      </c>
      <c r="R2504" s="87" t="str">
        <f t="shared" si="689"/>
        <v>-</v>
      </c>
      <c r="S2504" s="29">
        <v>0</v>
      </c>
      <c r="T2504" s="13">
        <v>0</v>
      </c>
      <c r="U2504" s="10" t="str">
        <f t="shared" si="690"/>
        <v>-</v>
      </c>
      <c r="V2504" s="87" t="str">
        <f t="shared" si="691"/>
        <v>-</v>
      </c>
      <c r="W2504" s="88" t="s">
        <v>5344</v>
      </c>
      <c r="X2504" s="89" t="s">
        <v>5344</v>
      </c>
      <c r="Y2504" s="89" t="s">
        <v>5344</v>
      </c>
      <c r="Z2504" s="10" t="str">
        <f t="shared" si="692"/>
        <v>-</v>
      </c>
      <c r="AA2504" s="87" t="str">
        <f t="shared" si="693"/>
        <v>-</v>
      </c>
      <c r="AB2504" s="90" t="s">
        <v>5344</v>
      </c>
      <c r="AC2504" s="89" t="s">
        <v>5344</v>
      </c>
      <c r="AD2504" s="89" t="s">
        <v>5344</v>
      </c>
      <c r="AE2504" s="10" t="str">
        <f t="shared" si="694"/>
        <v>-</v>
      </c>
      <c r="AF2504" s="11" t="str">
        <f t="shared" si="695"/>
        <v>-</v>
      </c>
      <c r="AG2504" s="91" t="s">
        <v>5344</v>
      </c>
      <c r="AH2504" s="89" t="s">
        <v>5344</v>
      </c>
      <c r="AI2504" s="89" t="s">
        <v>5344</v>
      </c>
      <c r="AJ2504" s="10" t="str">
        <f t="shared" si="696"/>
        <v>-</v>
      </c>
      <c r="AK2504" s="87" t="str">
        <f t="shared" si="697"/>
        <v>-</v>
      </c>
      <c r="AL2504" s="90" t="s">
        <v>5344</v>
      </c>
      <c r="AM2504" s="89" t="s">
        <v>5344</v>
      </c>
      <c r="AN2504" s="89" t="s">
        <v>5344</v>
      </c>
      <c r="AO2504" s="10" t="str">
        <f t="shared" si="698"/>
        <v>-</v>
      </c>
      <c r="AP2504" s="11" t="str">
        <f t="shared" si="699"/>
        <v>-</v>
      </c>
      <c r="AQ2504" s="91" t="s">
        <v>5344</v>
      </c>
      <c r="AR2504" s="89" t="s">
        <v>5344</v>
      </c>
      <c r="AS2504" s="89" t="s">
        <v>5344</v>
      </c>
      <c r="AT2504" s="10" t="str">
        <f t="shared" si="700"/>
        <v>-</v>
      </c>
      <c r="AU2504" s="87" t="str">
        <f t="shared" si="701"/>
        <v>-</v>
      </c>
      <c r="AV2504" s="15"/>
    </row>
    <row r="2505" spans="3:48" ht="50.1" customHeight="1">
      <c r="C2505" s="5"/>
      <c r="D2505" s="64" t="s">
        <v>4921</v>
      </c>
      <c r="E2505" s="65" t="s">
        <v>5292</v>
      </c>
      <c r="F2505" s="67" t="s">
        <v>4922</v>
      </c>
      <c r="G2505" s="29">
        <v>2408</v>
      </c>
      <c r="H2505" s="13">
        <v>2245</v>
      </c>
      <c r="I2505" s="10">
        <f t="shared" ref="I2505:I2568" si="702">IF(OR(G2505&gt;0,H2505&gt;0),G2505-H2505,"-")</f>
        <v>163</v>
      </c>
      <c r="J2505" s="87">
        <f t="shared" ref="J2505:J2568" si="703">IFERROR(IF(OR(G2505&gt;0,H2505&gt;0),I2505/H2505*100,"-"),"-")</f>
        <v>7.2605790645879731</v>
      </c>
      <c r="K2505" s="29">
        <v>738</v>
      </c>
      <c r="L2505" s="13">
        <v>738</v>
      </c>
      <c r="M2505" s="10">
        <f t="shared" ref="M2505:M2568" si="704">IF(OR(K2505&gt;0,L2505&gt;0),K2505-L2505,"-")</f>
        <v>0</v>
      </c>
      <c r="N2505" s="87">
        <f t="shared" ref="N2505:N2568" si="705">IFERROR(IF(OR(K2505&gt;0,L2505&gt;0),M2505/L2505*100,"-"),"-")</f>
        <v>0</v>
      </c>
      <c r="O2505" s="29">
        <v>0</v>
      </c>
      <c r="P2505" s="13">
        <v>0</v>
      </c>
      <c r="Q2505" s="10" t="str">
        <f t="shared" ref="Q2505:Q2568" si="706">IF(OR(O2505&gt;0,P2505&gt;0),O2505-P2505,"-")</f>
        <v>-</v>
      </c>
      <c r="R2505" s="87" t="str">
        <f t="shared" ref="R2505:R2568" si="707">IFERROR(IF(OR(O2505&gt;0,P2505&gt;0),Q2505/P2505*100,"-"),"-")</f>
        <v>-</v>
      </c>
      <c r="S2505" s="29">
        <v>1671</v>
      </c>
      <c r="T2505" s="13">
        <v>1507</v>
      </c>
      <c r="U2505" s="10">
        <f t="shared" ref="U2505:U2568" si="708">IF(OR(S2505&gt;0,T2505&gt;0),S2505-T2505,"-")</f>
        <v>164</v>
      </c>
      <c r="V2505" s="87">
        <f t="shared" ref="V2505:V2568" si="709">IFERROR(IF(OR(S2505&gt;0,T2505&gt;0),U2505/T2505*100,"-"),"-")</f>
        <v>10.88254810882548</v>
      </c>
      <c r="W2505" s="88" t="s">
        <v>5431</v>
      </c>
      <c r="X2505" s="89">
        <v>1461</v>
      </c>
      <c r="Y2505" s="89">
        <v>2037</v>
      </c>
      <c r="Z2505" s="10">
        <f t="shared" ref="Z2505:Z2568" si="710">IFERROR(IF(OR(X2505&gt;0,Y2505&gt;0),X2505-Y2505,"-"),"-")</f>
        <v>-576</v>
      </c>
      <c r="AA2505" s="87">
        <f t="shared" ref="AA2505:AA2568" si="711">IFERROR(IF(OR(X2505&gt;0,Y2505&gt;0),Z2505/Y2505*100,"-"),"-")</f>
        <v>-28.276877761413843</v>
      </c>
      <c r="AB2505" s="90" t="s">
        <v>10847</v>
      </c>
      <c r="AC2505" s="89">
        <v>128</v>
      </c>
      <c r="AD2505" s="89">
        <v>126</v>
      </c>
      <c r="AE2505" s="10">
        <f t="shared" ref="AE2505:AE2568" si="712">IFERROR(IF(OR(AC2505&gt;0,AD2505&gt;0),AC2505-AD2505,"-"),"-")</f>
        <v>2</v>
      </c>
      <c r="AF2505" s="11">
        <f t="shared" ref="AF2505:AF2568" si="713">IFERROR(IF(OR(AC2505&gt;0,AD2505&gt;0),AE2505/AD2505*100,"-"),"-")</f>
        <v>1.5873015873015872</v>
      </c>
      <c r="AG2505" s="91" t="s">
        <v>10848</v>
      </c>
      <c r="AH2505" s="89">
        <v>60</v>
      </c>
      <c r="AI2505" s="89">
        <v>53</v>
      </c>
      <c r="AJ2505" s="10">
        <f t="shared" ref="AJ2505:AJ2568" si="714">IFERROR(IF(OR(AH2505&gt;0,AI2505&gt;0),AH2505-AI2505,"-"),"-")</f>
        <v>7</v>
      </c>
      <c r="AK2505" s="87">
        <f t="shared" ref="AK2505:AK2568" si="715">IFERROR(IF(OR(AH2505&gt;0,AI2505&gt;0),AJ2505/AI2505*100,"-"),"-")</f>
        <v>13.20754716981132</v>
      </c>
      <c r="AL2505" s="90" t="s">
        <v>10849</v>
      </c>
      <c r="AM2505" s="89">
        <v>22</v>
      </c>
      <c r="AN2505" s="89">
        <v>28</v>
      </c>
      <c r="AO2505" s="10">
        <f t="shared" ref="AO2505:AO2568" si="716">IFERROR(IF(OR(AM2505&gt;0,AN2505&gt;0),AM2505-AN2505,"-"),"-")</f>
        <v>-6</v>
      </c>
      <c r="AP2505" s="11">
        <f t="shared" ref="AP2505:AP2568" si="717">IFERROR(IF(OR(AM2505&gt;0,AN2505&gt;0),AO2505/AN2505*100,"-"),"-")</f>
        <v>-21.428571428571427</v>
      </c>
      <c r="AQ2505" s="91" t="s">
        <v>5344</v>
      </c>
      <c r="AR2505" s="89" t="s">
        <v>5344</v>
      </c>
      <c r="AS2505" s="89" t="s">
        <v>5344</v>
      </c>
      <c r="AT2505" s="10" t="str">
        <f t="shared" ref="AT2505:AT2568" si="718">IFERROR(IF(OR(AR2505&gt;0,AS2505&gt;0),AR2505-AS2505,"-"),"-")</f>
        <v>-</v>
      </c>
      <c r="AU2505" s="87" t="str">
        <f t="shared" ref="AU2505:AU2568" si="719">IFERROR(IF(OR(AR2505&gt;0,AS2505&gt;0),AT2505/AS2505*100,"-"),"-")</f>
        <v>-</v>
      </c>
      <c r="AV2505" s="15"/>
    </row>
    <row r="2506" spans="3:48" ht="50.1" customHeight="1">
      <c r="C2506" s="5"/>
      <c r="D2506" s="64" t="s">
        <v>4923</v>
      </c>
      <c r="E2506" s="65" t="s">
        <v>5292</v>
      </c>
      <c r="F2506" s="67" t="s">
        <v>4924</v>
      </c>
      <c r="G2506" s="29">
        <v>462</v>
      </c>
      <c r="H2506" s="13">
        <v>428</v>
      </c>
      <c r="I2506" s="10">
        <f t="shared" si="702"/>
        <v>34</v>
      </c>
      <c r="J2506" s="87">
        <f t="shared" si="703"/>
        <v>7.9439252336448591</v>
      </c>
      <c r="K2506" s="29">
        <v>36</v>
      </c>
      <c r="L2506" s="13">
        <v>32</v>
      </c>
      <c r="M2506" s="10">
        <f t="shared" si="704"/>
        <v>4</v>
      </c>
      <c r="N2506" s="87">
        <f t="shared" si="705"/>
        <v>12.5</v>
      </c>
      <c r="O2506" s="29">
        <v>0</v>
      </c>
      <c r="P2506" s="13">
        <v>0</v>
      </c>
      <c r="Q2506" s="10" t="str">
        <f t="shared" si="706"/>
        <v>-</v>
      </c>
      <c r="R2506" s="87" t="str">
        <f t="shared" si="707"/>
        <v>-</v>
      </c>
      <c r="S2506" s="29">
        <v>426</v>
      </c>
      <c r="T2506" s="13">
        <v>395</v>
      </c>
      <c r="U2506" s="10">
        <f t="shared" si="708"/>
        <v>31</v>
      </c>
      <c r="V2506" s="87">
        <f t="shared" si="709"/>
        <v>7.8481012658227849</v>
      </c>
      <c r="W2506" s="88" t="s">
        <v>5843</v>
      </c>
      <c r="X2506" s="89">
        <v>327</v>
      </c>
      <c r="Y2506" s="89">
        <v>320</v>
      </c>
      <c r="Z2506" s="10">
        <f t="shared" si="710"/>
        <v>7</v>
      </c>
      <c r="AA2506" s="87">
        <f t="shared" si="711"/>
        <v>2.1875</v>
      </c>
      <c r="AB2506" s="90" t="s">
        <v>10850</v>
      </c>
      <c r="AC2506" s="89">
        <v>78</v>
      </c>
      <c r="AD2506" s="89">
        <v>57</v>
      </c>
      <c r="AE2506" s="10">
        <f t="shared" si="712"/>
        <v>21</v>
      </c>
      <c r="AF2506" s="11">
        <f t="shared" si="713"/>
        <v>36.84210526315789</v>
      </c>
      <c r="AG2506" s="91" t="s">
        <v>10851</v>
      </c>
      <c r="AH2506" s="89">
        <v>22</v>
      </c>
      <c r="AI2506" s="89">
        <v>18</v>
      </c>
      <c r="AJ2506" s="10">
        <f t="shared" si="714"/>
        <v>4</v>
      </c>
      <c r="AK2506" s="87">
        <f t="shared" si="715"/>
        <v>22.222222222222221</v>
      </c>
      <c r="AL2506" s="90" t="s">
        <v>5344</v>
      </c>
      <c r="AM2506" s="89" t="s">
        <v>5344</v>
      </c>
      <c r="AN2506" s="89" t="s">
        <v>5344</v>
      </c>
      <c r="AO2506" s="10" t="str">
        <f t="shared" si="716"/>
        <v>-</v>
      </c>
      <c r="AP2506" s="11" t="str">
        <f t="shared" si="717"/>
        <v>-</v>
      </c>
      <c r="AQ2506" s="91" t="s">
        <v>5344</v>
      </c>
      <c r="AR2506" s="89" t="s">
        <v>5344</v>
      </c>
      <c r="AS2506" s="89" t="s">
        <v>5344</v>
      </c>
      <c r="AT2506" s="10" t="str">
        <f t="shared" si="718"/>
        <v>-</v>
      </c>
      <c r="AU2506" s="87" t="str">
        <f t="shared" si="719"/>
        <v>-</v>
      </c>
      <c r="AV2506" s="15"/>
    </row>
    <row r="2507" spans="3:48" ht="50.1" customHeight="1">
      <c r="C2507" s="5"/>
      <c r="D2507" s="64" t="s">
        <v>4925</v>
      </c>
      <c r="E2507" s="65" t="s">
        <v>5293</v>
      </c>
      <c r="F2507" s="67" t="s">
        <v>4926</v>
      </c>
      <c r="G2507" s="29">
        <v>41327</v>
      </c>
      <c r="H2507" s="13">
        <v>44439</v>
      </c>
      <c r="I2507" s="10">
        <f t="shared" si="702"/>
        <v>-3112</v>
      </c>
      <c r="J2507" s="87">
        <f t="shared" si="703"/>
        <v>-7.0028578500866354</v>
      </c>
      <c r="K2507" s="29">
        <v>10058</v>
      </c>
      <c r="L2507" s="13">
        <v>8725</v>
      </c>
      <c r="M2507" s="10">
        <f t="shared" si="704"/>
        <v>1333</v>
      </c>
      <c r="N2507" s="87">
        <f t="shared" si="705"/>
        <v>15.277936962750715</v>
      </c>
      <c r="O2507" s="29">
        <v>9730</v>
      </c>
      <c r="P2507" s="13">
        <v>12815</v>
      </c>
      <c r="Q2507" s="10">
        <f t="shared" si="706"/>
        <v>-3085</v>
      </c>
      <c r="R2507" s="87">
        <f t="shared" si="707"/>
        <v>-24.073351541162697</v>
      </c>
      <c r="S2507" s="29">
        <v>21539</v>
      </c>
      <c r="T2507" s="13">
        <v>22899</v>
      </c>
      <c r="U2507" s="10">
        <f t="shared" si="708"/>
        <v>-1360</v>
      </c>
      <c r="V2507" s="87">
        <f t="shared" si="709"/>
        <v>-5.9391239792130657</v>
      </c>
      <c r="W2507" s="88" t="s">
        <v>9295</v>
      </c>
      <c r="X2507" s="89">
        <v>8152</v>
      </c>
      <c r="Y2507" s="89">
        <v>8879</v>
      </c>
      <c r="Z2507" s="10">
        <f t="shared" si="710"/>
        <v>-727</v>
      </c>
      <c r="AA2507" s="87">
        <f t="shared" si="711"/>
        <v>-8.187858993129856</v>
      </c>
      <c r="AB2507" s="90" t="s">
        <v>10852</v>
      </c>
      <c r="AC2507" s="89">
        <v>5525</v>
      </c>
      <c r="AD2507" s="89">
        <v>5625</v>
      </c>
      <c r="AE2507" s="10">
        <f t="shared" si="712"/>
        <v>-100</v>
      </c>
      <c r="AF2507" s="11">
        <f t="shared" si="713"/>
        <v>-1.7777777777777777</v>
      </c>
      <c r="AG2507" s="91" t="s">
        <v>10853</v>
      </c>
      <c r="AH2507" s="89">
        <v>3940</v>
      </c>
      <c r="AI2507" s="89">
        <v>4076</v>
      </c>
      <c r="AJ2507" s="10">
        <f t="shared" si="714"/>
        <v>-136</v>
      </c>
      <c r="AK2507" s="87">
        <f t="shared" si="715"/>
        <v>-3.3366045142296366</v>
      </c>
      <c r="AL2507" s="90" t="s">
        <v>7646</v>
      </c>
      <c r="AM2507" s="89">
        <v>2034</v>
      </c>
      <c r="AN2507" s="89">
        <v>2431</v>
      </c>
      <c r="AO2507" s="10">
        <f t="shared" si="716"/>
        <v>-397</v>
      </c>
      <c r="AP2507" s="11">
        <f t="shared" si="717"/>
        <v>-16.330728095433976</v>
      </c>
      <c r="AQ2507" s="91" t="s">
        <v>5489</v>
      </c>
      <c r="AR2507" s="89">
        <v>723</v>
      </c>
      <c r="AS2507" s="89">
        <v>694</v>
      </c>
      <c r="AT2507" s="10">
        <f t="shared" si="718"/>
        <v>29</v>
      </c>
      <c r="AU2507" s="87">
        <f t="shared" si="719"/>
        <v>4.1786743515850144</v>
      </c>
      <c r="AV2507" s="19" t="s">
        <v>10854</v>
      </c>
    </row>
    <row r="2508" spans="3:48" ht="50.1" customHeight="1">
      <c r="C2508" s="5"/>
      <c r="D2508" s="64" t="s">
        <v>4927</v>
      </c>
      <c r="E2508" s="65" t="s">
        <v>5293</v>
      </c>
      <c r="F2508" s="67" t="s">
        <v>4928</v>
      </c>
      <c r="G2508" s="29">
        <v>15515</v>
      </c>
      <c r="H2508" s="13">
        <v>16101</v>
      </c>
      <c r="I2508" s="10">
        <f t="shared" si="702"/>
        <v>-586</v>
      </c>
      <c r="J2508" s="87">
        <f t="shared" si="703"/>
        <v>-3.6395254953108505</v>
      </c>
      <c r="K2508" s="29">
        <v>5535</v>
      </c>
      <c r="L2508" s="13">
        <v>5949</v>
      </c>
      <c r="M2508" s="10">
        <f t="shared" si="704"/>
        <v>-414</v>
      </c>
      <c r="N2508" s="87">
        <f t="shared" si="705"/>
        <v>-6.9591527987897122</v>
      </c>
      <c r="O2508" s="29">
        <v>1082</v>
      </c>
      <c r="P2508" s="13">
        <v>1182</v>
      </c>
      <c r="Q2508" s="10">
        <f t="shared" si="706"/>
        <v>-100</v>
      </c>
      <c r="R2508" s="87">
        <f t="shared" si="707"/>
        <v>-8.4602368866328259</v>
      </c>
      <c r="S2508" s="29">
        <v>8898</v>
      </c>
      <c r="T2508" s="13">
        <v>8970</v>
      </c>
      <c r="U2508" s="10">
        <f t="shared" si="708"/>
        <v>-72</v>
      </c>
      <c r="V2508" s="87">
        <f t="shared" si="709"/>
        <v>-0.80267558528428085</v>
      </c>
      <c r="W2508" s="88" t="s">
        <v>10855</v>
      </c>
      <c r="X2508" s="89">
        <v>3963</v>
      </c>
      <c r="Y2508" s="89">
        <v>3509</v>
      </c>
      <c r="Z2508" s="10">
        <f t="shared" si="710"/>
        <v>454</v>
      </c>
      <c r="AA2508" s="87">
        <f t="shared" si="711"/>
        <v>12.938159019663722</v>
      </c>
      <c r="AB2508" s="90" t="s">
        <v>5389</v>
      </c>
      <c r="AC2508" s="89">
        <v>1791</v>
      </c>
      <c r="AD2508" s="89">
        <v>1959</v>
      </c>
      <c r="AE2508" s="10">
        <f t="shared" si="712"/>
        <v>-168</v>
      </c>
      <c r="AF2508" s="11">
        <f t="shared" si="713"/>
        <v>-8.5758039816232774</v>
      </c>
      <c r="AG2508" s="91" t="s">
        <v>6093</v>
      </c>
      <c r="AH2508" s="89">
        <v>896</v>
      </c>
      <c r="AI2508" s="89">
        <v>896</v>
      </c>
      <c r="AJ2508" s="10">
        <f t="shared" si="714"/>
        <v>0</v>
      </c>
      <c r="AK2508" s="87">
        <f t="shared" si="715"/>
        <v>0</v>
      </c>
      <c r="AL2508" s="90" t="s">
        <v>10856</v>
      </c>
      <c r="AM2508" s="89">
        <v>807</v>
      </c>
      <c r="AN2508" s="89">
        <v>652</v>
      </c>
      <c r="AO2508" s="10">
        <f t="shared" si="716"/>
        <v>155</v>
      </c>
      <c r="AP2508" s="11">
        <f t="shared" si="717"/>
        <v>23.773006134969325</v>
      </c>
      <c r="AQ2508" s="91" t="s">
        <v>6173</v>
      </c>
      <c r="AR2508" s="89">
        <v>608</v>
      </c>
      <c r="AS2508" s="89">
        <v>657</v>
      </c>
      <c r="AT2508" s="10">
        <f t="shared" si="718"/>
        <v>-49</v>
      </c>
      <c r="AU2508" s="87">
        <f t="shared" si="719"/>
        <v>-7.4581430745814306</v>
      </c>
      <c r="AV2508" s="17" t="s">
        <v>10854</v>
      </c>
    </row>
    <row r="2509" spans="3:48" ht="50.1" customHeight="1">
      <c r="C2509" s="5"/>
      <c r="D2509" s="64" t="s">
        <v>4929</v>
      </c>
      <c r="E2509" s="65" t="s">
        <v>5293</v>
      </c>
      <c r="F2509" s="67" t="s">
        <v>4930</v>
      </c>
      <c r="G2509" s="29">
        <v>4909</v>
      </c>
      <c r="H2509" s="13">
        <v>3607</v>
      </c>
      <c r="I2509" s="10">
        <f t="shared" si="702"/>
        <v>1302</v>
      </c>
      <c r="J2509" s="87">
        <f t="shared" si="703"/>
        <v>36.096479068477962</v>
      </c>
      <c r="K2509" s="29">
        <v>1314</v>
      </c>
      <c r="L2509" s="13">
        <v>1242</v>
      </c>
      <c r="M2509" s="10">
        <f t="shared" si="704"/>
        <v>72</v>
      </c>
      <c r="N2509" s="87">
        <f t="shared" si="705"/>
        <v>5.7971014492753623</v>
      </c>
      <c r="O2509" s="29">
        <v>338</v>
      </c>
      <c r="P2509" s="13">
        <v>338</v>
      </c>
      <c r="Q2509" s="10">
        <f t="shared" si="706"/>
        <v>0</v>
      </c>
      <c r="R2509" s="87">
        <f t="shared" si="707"/>
        <v>0</v>
      </c>
      <c r="S2509" s="29">
        <v>3257</v>
      </c>
      <c r="T2509" s="13">
        <v>2028</v>
      </c>
      <c r="U2509" s="10">
        <f t="shared" si="708"/>
        <v>1229</v>
      </c>
      <c r="V2509" s="87">
        <f t="shared" si="709"/>
        <v>60.601577909270219</v>
      </c>
      <c r="W2509" s="88" t="s">
        <v>5403</v>
      </c>
      <c r="X2509" s="89">
        <v>2831.6390000000001</v>
      </c>
      <c r="Y2509" s="89">
        <v>1749.461</v>
      </c>
      <c r="Z2509" s="10">
        <f t="shared" si="710"/>
        <v>1082.1780000000001</v>
      </c>
      <c r="AA2509" s="87">
        <f t="shared" si="711"/>
        <v>61.857795058020734</v>
      </c>
      <c r="AB2509" s="90" t="s">
        <v>5389</v>
      </c>
      <c r="AC2509" s="89">
        <v>211.71100000000001</v>
      </c>
      <c r="AD2509" s="89">
        <v>166.411</v>
      </c>
      <c r="AE2509" s="10">
        <f t="shared" si="712"/>
        <v>45.300000000000011</v>
      </c>
      <c r="AF2509" s="11">
        <f t="shared" si="713"/>
        <v>27.221758177043593</v>
      </c>
      <c r="AG2509" s="91" t="s">
        <v>5373</v>
      </c>
      <c r="AH2509" s="89">
        <v>179.85</v>
      </c>
      <c r="AI2509" s="89">
        <v>79.8</v>
      </c>
      <c r="AJ2509" s="10">
        <f t="shared" si="714"/>
        <v>100.05</v>
      </c>
      <c r="AK2509" s="87">
        <f t="shared" si="715"/>
        <v>125.37593984962405</v>
      </c>
      <c r="AL2509" s="90" t="s">
        <v>7720</v>
      </c>
      <c r="AM2509" s="89">
        <v>10</v>
      </c>
      <c r="AN2509" s="89">
        <v>10</v>
      </c>
      <c r="AO2509" s="10">
        <f t="shared" si="716"/>
        <v>0</v>
      </c>
      <c r="AP2509" s="11">
        <f t="shared" si="717"/>
        <v>0</v>
      </c>
      <c r="AQ2509" s="91" t="s">
        <v>10857</v>
      </c>
      <c r="AR2509" s="89">
        <v>10</v>
      </c>
      <c r="AS2509" s="89">
        <v>10</v>
      </c>
      <c r="AT2509" s="10">
        <f t="shared" si="718"/>
        <v>0</v>
      </c>
      <c r="AU2509" s="87">
        <f t="shared" si="719"/>
        <v>0</v>
      </c>
      <c r="AV2509" s="17" t="s">
        <v>10854</v>
      </c>
    </row>
    <row r="2510" spans="3:48" ht="50.1" customHeight="1">
      <c r="C2510" s="5"/>
      <c r="D2510" s="64" t="s">
        <v>4931</v>
      </c>
      <c r="E2510" s="65" t="s">
        <v>5293</v>
      </c>
      <c r="F2510" s="67" t="s">
        <v>4932</v>
      </c>
      <c r="G2510" s="29">
        <v>6736</v>
      </c>
      <c r="H2510" s="13">
        <v>6629</v>
      </c>
      <c r="I2510" s="10">
        <f t="shared" si="702"/>
        <v>107</v>
      </c>
      <c r="J2510" s="87">
        <f t="shared" si="703"/>
        <v>1.6141197767385731</v>
      </c>
      <c r="K2510" s="29">
        <v>2027</v>
      </c>
      <c r="L2510" s="13">
        <v>2245</v>
      </c>
      <c r="M2510" s="10">
        <f t="shared" si="704"/>
        <v>-218</v>
      </c>
      <c r="N2510" s="87">
        <f t="shared" si="705"/>
        <v>-9.7104677060133628</v>
      </c>
      <c r="O2510" s="29">
        <v>721</v>
      </c>
      <c r="P2510" s="13">
        <v>720</v>
      </c>
      <c r="Q2510" s="10">
        <f t="shared" si="706"/>
        <v>1</v>
      </c>
      <c r="R2510" s="87">
        <f t="shared" si="707"/>
        <v>0.1388888888888889</v>
      </c>
      <c r="S2510" s="29">
        <v>3987</v>
      </c>
      <c r="T2510" s="13">
        <v>3664</v>
      </c>
      <c r="U2510" s="10">
        <f t="shared" si="708"/>
        <v>323</v>
      </c>
      <c r="V2510" s="87">
        <f t="shared" si="709"/>
        <v>8.8155021834061138</v>
      </c>
      <c r="W2510" s="88" t="s">
        <v>5767</v>
      </c>
      <c r="X2510" s="89">
        <v>1469</v>
      </c>
      <c r="Y2510" s="89">
        <v>1397</v>
      </c>
      <c r="Z2510" s="10">
        <f t="shared" si="710"/>
        <v>72</v>
      </c>
      <c r="AA2510" s="87">
        <f t="shared" si="711"/>
        <v>5.1539012168933436</v>
      </c>
      <c r="AB2510" s="90" t="s">
        <v>10858</v>
      </c>
      <c r="AC2510" s="89">
        <v>1167</v>
      </c>
      <c r="AD2510" s="89">
        <v>1166</v>
      </c>
      <c r="AE2510" s="10">
        <f t="shared" si="712"/>
        <v>1</v>
      </c>
      <c r="AF2510" s="11">
        <f t="shared" si="713"/>
        <v>8.5763293310463118E-2</v>
      </c>
      <c r="AG2510" s="91" t="s">
        <v>5389</v>
      </c>
      <c r="AH2510" s="89">
        <v>464</v>
      </c>
      <c r="AI2510" s="89">
        <v>380</v>
      </c>
      <c r="AJ2510" s="10">
        <f t="shared" si="714"/>
        <v>84</v>
      </c>
      <c r="AK2510" s="87">
        <f t="shared" si="715"/>
        <v>22.105263157894736</v>
      </c>
      <c r="AL2510" s="90" t="s">
        <v>5404</v>
      </c>
      <c r="AM2510" s="89">
        <v>212</v>
      </c>
      <c r="AN2510" s="89">
        <v>212</v>
      </c>
      <c r="AO2510" s="10">
        <f t="shared" si="716"/>
        <v>0</v>
      </c>
      <c r="AP2510" s="11">
        <f t="shared" si="717"/>
        <v>0</v>
      </c>
      <c r="AQ2510" s="91" t="s">
        <v>10137</v>
      </c>
      <c r="AR2510" s="89">
        <v>162</v>
      </c>
      <c r="AS2510" s="89">
        <v>152</v>
      </c>
      <c r="AT2510" s="10">
        <f t="shared" si="718"/>
        <v>10</v>
      </c>
      <c r="AU2510" s="87">
        <f t="shared" si="719"/>
        <v>6.5789473684210522</v>
      </c>
      <c r="AV2510" s="19" t="s">
        <v>10854</v>
      </c>
    </row>
    <row r="2511" spans="3:48" ht="50.1" customHeight="1">
      <c r="C2511" s="5"/>
      <c r="D2511" s="64" t="s">
        <v>4933</v>
      </c>
      <c r="E2511" s="65" t="s">
        <v>5293</v>
      </c>
      <c r="F2511" s="67" t="s">
        <v>4934</v>
      </c>
      <c r="G2511" s="29">
        <v>16665</v>
      </c>
      <c r="H2511" s="13">
        <v>17833</v>
      </c>
      <c r="I2511" s="10">
        <f t="shared" si="702"/>
        <v>-1168</v>
      </c>
      <c r="J2511" s="87">
        <f t="shared" si="703"/>
        <v>-6.5496551337408171</v>
      </c>
      <c r="K2511" s="29">
        <v>7845</v>
      </c>
      <c r="L2511" s="13">
        <v>8243</v>
      </c>
      <c r="M2511" s="10">
        <f t="shared" si="704"/>
        <v>-398</v>
      </c>
      <c r="N2511" s="87">
        <f t="shared" si="705"/>
        <v>-4.8283391968943343</v>
      </c>
      <c r="O2511" s="29">
        <v>2970</v>
      </c>
      <c r="P2511" s="13">
        <v>3136</v>
      </c>
      <c r="Q2511" s="10">
        <f t="shared" si="706"/>
        <v>-166</v>
      </c>
      <c r="R2511" s="87">
        <f t="shared" si="707"/>
        <v>-5.2933673469387754</v>
      </c>
      <c r="S2511" s="29">
        <v>5850</v>
      </c>
      <c r="T2511" s="13">
        <v>6454</v>
      </c>
      <c r="U2511" s="10">
        <f t="shared" si="708"/>
        <v>-604</v>
      </c>
      <c r="V2511" s="87">
        <f t="shared" si="709"/>
        <v>-9.3585373411837622</v>
      </c>
      <c r="W2511" s="88" t="s">
        <v>10859</v>
      </c>
      <c r="X2511" s="89">
        <v>2603</v>
      </c>
      <c r="Y2511" s="89">
        <v>2612</v>
      </c>
      <c r="Z2511" s="10">
        <f t="shared" si="710"/>
        <v>-9</v>
      </c>
      <c r="AA2511" s="87">
        <f t="shared" si="711"/>
        <v>-0.3445635528330781</v>
      </c>
      <c r="AB2511" s="90" t="s">
        <v>6729</v>
      </c>
      <c r="AC2511" s="89">
        <v>967</v>
      </c>
      <c r="AD2511" s="89">
        <v>1740</v>
      </c>
      <c r="AE2511" s="10">
        <f t="shared" si="712"/>
        <v>-773</v>
      </c>
      <c r="AF2511" s="11">
        <f t="shared" si="713"/>
        <v>-44.425287356321839</v>
      </c>
      <c r="AG2511" s="91" t="s">
        <v>6434</v>
      </c>
      <c r="AH2511" s="89">
        <v>740</v>
      </c>
      <c r="AI2511" s="89">
        <v>739</v>
      </c>
      <c r="AJ2511" s="10">
        <f t="shared" si="714"/>
        <v>1</v>
      </c>
      <c r="AK2511" s="87">
        <f t="shared" si="715"/>
        <v>0.13531799729364005</v>
      </c>
      <c r="AL2511" s="90" t="s">
        <v>5335</v>
      </c>
      <c r="AM2511" s="89">
        <v>600</v>
      </c>
      <c r="AN2511" s="89">
        <v>600</v>
      </c>
      <c r="AO2511" s="10">
        <f t="shared" si="716"/>
        <v>0</v>
      </c>
      <c r="AP2511" s="11">
        <f t="shared" si="717"/>
        <v>0</v>
      </c>
      <c r="AQ2511" s="91" t="s">
        <v>5608</v>
      </c>
      <c r="AR2511" s="89">
        <v>371</v>
      </c>
      <c r="AS2511" s="89">
        <v>427</v>
      </c>
      <c r="AT2511" s="10">
        <f t="shared" si="718"/>
        <v>-56</v>
      </c>
      <c r="AU2511" s="87">
        <f t="shared" si="719"/>
        <v>-13.114754098360656</v>
      </c>
      <c r="AV2511" s="19" t="s">
        <v>10854</v>
      </c>
    </row>
    <row r="2512" spans="3:48" ht="50.1" customHeight="1">
      <c r="C2512" s="5"/>
      <c r="D2512" s="64" t="s">
        <v>4935</v>
      </c>
      <c r="E2512" s="65" t="s">
        <v>5293</v>
      </c>
      <c r="F2512" s="67" t="s">
        <v>4936</v>
      </c>
      <c r="G2512" s="29">
        <v>6464</v>
      </c>
      <c r="H2512" s="13">
        <v>7418</v>
      </c>
      <c r="I2512" s="10">
        <f t="shared" si="702"/>
        <v>-954</v>
      </c>
      <c r="J2512" s="87">
        <f t="shared" si="703"/>
        <v>-12.860609328660017</v>
      </c>
      <c r="K2512" s="29">
        <v>2384</v>
      </c>
      <c r="L2512" s="13">
        <v>2679</v>
      </c>
      <c r="M2512" s="10">
        <f t="shared" si="704"/>
        <v>-295</v>
      </c>
      <c r="N2512" s="87">
        <f t="shared" si="705"/>
        <v>-11.01157148189623</v>
      </c>
      <c r="O2512" s="29">
        <v>1207</v>
      </c>
      <c r="P2512" s="13">
        <v>1605</v>
      </c>
      <c r="Q2512" s="10">
        <f t="shared" si="706"/>
        <v>-398</v>
      </c>
      <c r="R2512" s="87">
        <f t="shared" si="707"/>
        <v>-24.797507788161994</v>
      </c>
      <c r="S2512" s="29">
        <v>2872</v>
      </c>
      <c r="T2512" s="13">
        <v>3135</v>
      </c>
      <c r="U2512" s="10">
        <f t="shared" si="708"/>
        <v>-263</v>
      </c>
      <c r="V2512" s="87">
        <f t="shared" si="709"/>
        <v>-8.3891547049441773</v>
      </c>
      <c r="W2512" s="88" t="s">
        <v>5403</v>
      </c>
      <c r="X2512" s="89">
        <v>935</v>
      </c>
      <c r="Y2512" s="89">
        <v>804</v>
      </c>
      <c r="Z2512" s="10">
        <f t="shared" si="710"/>
        <v>131</v>
      </c>
      <c r="AA2512" s="87">
        <f t="shared" si="711"/>
        <v>16.293532338308459</v>
      </c>
      <c r="AB2512" s="90" t="s">
        <v>7646</v>
      </c>
      <c r="AC2512" s="89">
        <v>932</v>
      </c>
      <c r="AD2512" s="89">
        <v>1195</v>
      </c>
      <c r="AE2512" s="10">
        <f t="shared" si="712"/>
        <v>-263</v>
      </c>
      <c r="AF2512" s="11">
        <f t="shared" si="713"/>
        <v>-22.00836820083682</v>
      </c>
      <c r="AG2512" s="91" t="s">
        <v>5426</v>
      </c>
      <c r="AH2512" s="89">
        <v>475</v>
      </c>
      <c r="AI2512" s="89">
        <v>474</v>
      </c>
      <c r="AJ2512" s="10">
        <f t="shared" si="714"/>
        <v>1</v>
      </c>
      <c r="AK2512" s="87">
        <f t="shared" si="715"/>
        <v>0.21097046413502107</v>
      </c>
      <c r="AL2512" s="90" t="s">
        <v>10860</v>
      </c>
      <c r="AM2512" s="89">
        <v>273</v>
      </c>
      <c r="AN2512" s="89">
        <v>272</v>
      </c>
      <c r="AO2512" s="10">
        <f t="shared" si="716"/>
        <v>1</v>
      </c>
      <c r="AP2512" s="11">
        <f t="shared" si="717"/>
        <v>0.36764705882352938</v>
      </c>
      <c r="AQ2512" s="91" t="s">
        <v>5339</v>
      </c>
      <c r="AR2512" s="89">
        <v>103</v>
      </c>
      <c r="AS2512" s="89">
        <v>260</v>
      </c>
      <c r="AT2512" s="10">
        <f t="shared" si="718"/>
        <v>-157</v>
      </c>
      <c r="AU2512" s="87">
        <f t="shared" si="719"/>
        <v>-60.38461538461538</v>
      </c>
      <c r="AV2512" s="19" t="s">
        <v>10854</v>
      </c>
    </row>
    <row r="2513" spans="3:48" ht="50.1" customHeight="1">
      <c r="C2513" s="5"/>
      <c r="D2513" s="64" t="s">
        <v>4937</v>
      </c>
      <c r="E2513" s="65" t="s">
        <v>5293</v>
      </c>
      <c r="F2513" s="67" t="s">
        <v>4938</v>
      </c>
      <c r="G2513" s="29">
        <v>3128</v>
      </c>
      <c r="H2513" s="13">
        <v>3225</v>
      </c>
      <c r="I2513" s="10">
        <f t="shared" si="702"/>
        <v>-97</v>
      </c>
      <c r="J2513" s="87">
        <f t="shared" si="703"/>
        <v>-3.0077519379844961</v>
      </c>
      <c r="K2513" s="29">
        <v>1360</v>
      </c>
      <c r="L2513" s="13">
        <v>1653</v>
      </c>
      <c r="M2513" s="10">
        <f t="shared" si="704"/>
        <v>-293</v>
      </c>
      <c r="N2513" s="87">
        <f t="shared" si="705"/>
        <v>-17.725347852389596</v>
      </c>
      <c r="O2513" s="29">
        <v>920</v>
      </c>
      <c r="P2513" s="13">
        <v>820</v>
      </c>
      <c r="Q2513" s="10">
        <f t="shared" si="706"/>
        <v>100</v>
      </c>
      <c r="R2513" s="87">
        <f t="shared" si="707"/>
        <v>12.195121951219512</v>
      </c>
      <c r="S2513" s="29">
        <v>847</v>
      </c>
      <c r="T2513" s="13">
        <v>752</v>
      </c>
      <c r="U2513" s="10">
        <f t="shared" si="708"/>
        <v>95</v>
      </c>
      <c r="V2513" s="87">
        <f t="shared" si="709"/>
        <v>12.632978723404257</v>
      </c>
      <c r="W2513" s="88" t="s">
        <v>5454</v>
      </c>
      <c r="X2513" s="89">
        <v>433</v>
      </c>
      <c r="Y2513" s="89">
        <v>433</v>
      </c>
      <c r="Z2513" s="10">
        <f t="shared" si="710"/>
        <v>0</v>
      </c>
      <c r="AA2513" s="87">
        <f t="shared" si="711"/>
        <v>0</v>
      </c>
      <c r="AB2513" s="90" t="s">
        <v>7377</v>
      </c>
      <c r="AC2513" s="89">
        <v>245</v>
      </c>
      <c r="AD2513" s="89">
        <v>182</v>
      </c>
      <c r="AE2513" s="10">
        <f t="shared" si="712"/>
        <v>63</v>
      </c>
      <c r="AF2513" s="11">
        <f t="shared" si="713"/>
        <v>34.615384615384613</v>
      </c>
      <c r="AG2513" s="91" t="s">
        <v>5389</v>
      </c>
      <c r="AH2513" s="89">
        <v>59</v>
      </c>
      <c r="AI2513" s="89">
        <v>59</v>
      </c>
      <c r="AJ2513" s="10">
        <f t="shared" si="714"/>
        <v>0</v>
      </c>
      <c r="AK2513" s="87">
        <f t="shared" si="715"/>
        <v>0</v>
      </c>
      <c r="AL2513" s="90" t="s">
        <v>10861</v>
      </c>
      <c r="AM2513" s="89">
        <v>44</v>
      </c>
      <c r="AN2513" s="89">
        <v>44</v>
      </c>
      <c r="AO2513" s="10">
        <f t="shared" si="716"/>
        <v>0</v>
      </c>
      <c r="AP2513" s="11">
        <f t="shared" si="717"/>
        <v>0</v>
      </c>
      <c r="AQ2513" s="91" t="s">
        <v>6411</v>
      </c>
      <c r="AR2513" s="89">
        <v>23</v>
      </c>
      <c r="AS2513" s="89" t="s">
        <v>5344</v>
      </c>
      <c r="AT2513" s="10" t="str">
        <f t="shared" si="718"/>
        <v>-</v>
      </c>
      <c r="AU2513" s="87" t="str">
        <f t="shared" si="719"/>
        <v>-</v>
      </c>
      <c r="AV2513" s="21" t="s">
        <v>10854</v>
      </c>
    </row>
    <row r="2514" spans="3:48" ht="50.1" customHeight="1">
      <c r="C2514" s="5"/>
      <c r="D2514" s="64" t="s">
        <v>4939</v>
      </c>
      <c r="E2514" s="65" t="s">
        <v>5293</v>
      </c>
      <c r="F2514" s="67" t="s">
        <v>4940</v>
      </c>
      <c r="G2514" s="29">
        <v>4210</v>
      </c>
      <c r="H2514" s="13">
        <v>4343</v>
      </c>
      <c r="I2514" s="10">
        <f t="shared" si="702"/>
        <v>-133</v>
      </c>
      <c r="J2514" s="87">
        <f t="shared" si="703"/>
        <v>-3.0623992631821322</v>
      </c>
      <c r="K2514" s="29">
        <v>1115</v>
      </c>
      <c r="L2514" s="13">
        <v>1207</v>
      </c>
      <c r="M2514" s="10">
        <f t="shared" si="704"/>
        <v>-92</v>
      </c>
      <c r="N2514" s="87">
        <f t="shared" si="705"/>
        <v>-7.6222038111019064</v>
      </c>
      <c r="O2514" s="29">
        <v>228</v>
      </c>
      <c r="P2514" s="13">
        <v>285</v>
      </c>
      <c r="Q2514" s="10">
        <f t="shared" si="706"/>
        <v>-57</v>
      </c>
      <c r="R2514" s="87">
        <f t="shared" si="707"/>
        <v>-20</v>
      </c>
      <c r="S2514" s="29">
        <v>2868</v>
      </c>
      <c r="T2514" s="13">
        <v>2851</v>
      </c>
      <c r="U2514" s="10">
        <f t="shared" si="708"/>
        <v>17</v>
      </c>
      <c r="V2514" s="87">
        <f t="shared" si="709"/>
        <v>0.5962820063135742</v>
      </c>
      <c r="W2514" s="88" t="s">
        <v>5767</v>
      </c>
      <c r="X2514" s="89">
        <v>1854</v>
      </c>
      <c r="Y2514" s="89">
        <v>1803</v>
      </c>
      <c r="Z2514" s="10">
        <f t="shared" si="710"/>
        <v>51</v>
      </c>
      <c r="AA2514" s="87">
        <f t="shared" si="711"/>
        <v>2.828618968386023</v>
      </c>
      <c r="AB2514" s="90" t="s">
        <v>5403</v>
      </c>
      <c r="AC2514" s="89">
        <v>905</v>
      </c>
      <c r="AD2514" s="89">
        <v>930</v>
      </c>
      <c r="AE2514" s="10">
        <f t="shared" si="712"/>
        <v>-25</v>
      </c>
      <c r="AF2514" s="11">
        <f t="shared" si="713"/>
        <v>-2.6881720430107525</v>
      </c>
      <c r="AG2514" s="91" t="s">
        <v>10862</v>
      </c>
      <c r="AH2514" s="89">
        <v>39</v>
      </c>
      <c r="AI2514" s="89">
        <v>40</v>
      </c>
      <c r="AJ2514" s="10">
        <f t="shared" si="714"/>
        <v>-1</v>
      </c>
      <c r="AK2514" s="87">
        <f t="shared" si="715"/>
        <v>-2.5</v>
      </c>
      <c r="AL2514" s="90" t="s">
        <v>5335</v>
      </c>
      <c r="AM2514" s="89">
        <v>31</v>
      </c>
      <c r="AN2514" s="89">
        <v>31</v>
      </c>
      <c r="AO2514" s="10">
        <f t="shared" si="716"/>
        <v>0</v>
      </c>
      <c r="AP2514" s="11">
        <f t="shared" si="717"/>
        <v>0</v>
      </c>
      <c r="AQ2514" s="91" t="s">
        <v>10863</v>
      </c>
      <c r="AR2514" s="89">
        <v>12</v>
      </c>
      <c r="AS2514" s="89">
        <v>10</v>
      </c>
      <c r="AT2514" s="10">
        <f t="shared" si="718"/>
        <v>2</v>
      </c>
      <c r="AU2514" s="87">
        <f t="shared" si="719"/>
        <v>20</v>
      </c>
      <c r="AV2514" s="21" t="s">
        <v>10854</v>
      </c>
    </row>
    <row r="2515" spans="3:48" ht="50.1" customHeight="1">
      <c r="C2515" s="5"/>
      <c r="D2515" s="64" t="s">
        <v>4941</v>
      </c>
      <c r="E2515" s="65" t="s">
        <v>5293</v>
      </c>
      <c r="F2515" s="67" t="s">
        <v>4942</v>
      </c>
      <c r="G2515" s="29">
        <v>14982</v>
      </c>
      <c r="H2515" s="13">
        <v>15059</v>
      </c>
      <c r="I2515" s="10">
        <f t="shared" si="702"/>
        <v>-77</v>
      </c>
      <c r="J2515" s="87">
        <f t="shared" si="703"/>
        <v>-0.51132213294375461</v>
      </c>
      <c r="K2515" s="29">
        <v>7870</v>
      </c>
      <c r="L2515" s="13">
        <v>7547</v>
      </c>
      <c r="M2515" s="10">
        <f t="shared" si="704"/>
        <v>323</v>
      </c>
      <c r="N2515" s="87">
        <f t="shared" si="705"/>
        <v>4.2798462965416721</v>
      </c>
      <c r="O2515" s="29">
        <v>805</v>
      </c>
      <c r="P2515" s="13">
        <v>903</v>
      </c>
      <c r="Q2515" s="10">
        <f t="shared" si="706"/>
        <v>-98</v>
      </c>
      <c r="R2515" s="87">
        <f t="shared" si="707"/>
        <v>-10.852713178294573</v>
      </c>
      <c r="S2515" s="29">
        <v>6307</v>
      </c>
      <c r="T2515" s="13">
        <v>6608</v>
      </c>
      <c r="U2515" s="10">
        <f t="shared" si="708"/>
        <v>-301</v>
      </c>
      <c r="V2515" s="87">
        <f t="shared" si="709"/>
        <v>-4.5550847457627119</v>
      </c>
      <c r="W2515" s="88" t="s">
        <v>5517</v>
      </c>
      <c r="X2515" s="89">
        <v>2362</v>
      </c>
      <c r="Y2515" s="89">
        <v>2652</v>
      </c>
      <c r="Z2515" s="10">
        <f t="shared" si="710"/>
        <v>-290</v>
      </c>
      <c r="AA2515" s="87">
        <f t="shared" si="711"/>
        <v>-10.935143288084465</v>
      </c>
      <c r="AB2515" s="90" t="s">
        <v>10864</v>
      </c>
      <c r="AC2515" s="89">
        <v>1686</v>
      </c>
      <c r="AD2515" s="89">
        <v>1970</v>
      </c>
      <c r="AE2515" s="10">
        <f t="shared" si="712"/>
        <v>-284</v>
      </c>
      <c r="AF2515" s="11">
        <f t="shared" si="713"/>
        <v>-14.416243654822336</v>
      </c>
      <c r="AG2515" s="91" t="s">
        <v>10865</v>
      </c>
      <c r="AH2515" s="89">
        <v>1373</v>
      </c>
      <c r="AI2515" s="89">
        <v>1160</v>
      </c>
      <c r="AJ2515" s="10">
        <f t="shared" si="714"/>
        <v>213</v>
      </c>
      <c r="AK2515" s="87">
        <f t="shared" si="715"/>
        <v>18.362068965517242</v>
      </c>
      <c r="AL2515" s="90" t="s">
        <v>10866</v>
      </c>
      <c r="AM2515" s="89">
        <v>204</v>
      </c>
      <c r="AN2515" s="89">
        <v>215</v>
      </c>
      <c r="AO2515" s="10">
        <f t="shared" si="716"/>
        <v>-11</v>
      </c>
      <c r="AP2515" s="11">
        <f t="shared" si="717"/>
        <v>-5.1162790697674421</v>
      </c>
      <c r="AQ2515" s="91" t="s">
        <v>10867</v>
      </c>
      <c r="AR2515" s="89">
        <v>175</v>
      </c>
      <c r="AS2515" s="89">
        <v>182</v>
      </c>
      <c r="AT2515" s="10">
        <f t="shared" si="718"/>
        <v>-7</v>
      </c>
      <c r="AU2515" s="87">
        <f t="shared" si="719"/>
        <v>-3.8461538461538463</v>
      </c>
      <c r="AV2515" s="19" t="s">
        <v>10854</v>
      </c>
    </row>
    <row r="2516" spans="3:48" ht="50.1" customHeight="1">
      <c r="C2516" s="5"/>
      <c r="D2516" s="64" t="s">
        <v>4943</v>
      </c>
      <c r="E2516" s="65" t="s">
        <v>5293</v>
      </c>
      <c r="F2516" s="67" t="s">
        <v>4944</v>
      </c>
      <c r="G2516" s="29">
        <v>8047</v>
      </c>
      <c r="H2516" s="13">
        <v>7690</v>
      </c>
      <c r="I2516" s="10">
        <f t="shared" si="702"/>
        <v>357</v>
      </c>
      <c r="J2516" s="87">
        <f t="shared" si="703"/>
        <v>4.642392717815345</v>
      </c>
      <c r="K2516" s="29">
        <v>2521</v>
      </c>
      <c r="L2516" s="13">
        <v>2950</v>
      </c>
      <c r="M2516" s="10">
        <f t="shared" si="704"/>
        <v>-429</v>
      </c>
      <c r="N2516" s="87">
        <f t="shared" si="705"/>
        <v>-14.542372881355933</v>
      </c>
      <c r="O2516" s="29">
        <v>627</v>
      </c>
      <c r="P2516" s="13">
        <v>327</v>
      </c>
      <c r="Q2516" s="10">
        <f t="shared" si="706"/>
        <v>300</v>
      </c>
      <c r="R2516" s="87">
        <f t="shared" si="707"/>
        <v>91.743119266055047</v>
      </c>
      <c r="S2516" s="29">
        <v>4899</v>
      </c>
      <c r="T2516" s="13">
        <v>4414</v>
      </c>
      <c r="U2516" s="10">
        <f t="shared" si="708"/>
        <v>485</v>
      </c>
      <c r="V2516" s="87">
        <f t="shared" si="709"/>
        <v>10.987766198459447</v>
      </c>
      <c r="W2516" s="88" t="s">
        <v>10868</v>
      </c>
      <c r="X2516" s="89">
        <v>2084</v>
      </c>
      <c r="Y2516" s="89">
        <v>2188</v>
      </c>
      <c r="Z2516" s="10">
        <f t="shared" si="710"/>
        <v>-104</v>
      </c>
      <c r="AA2516" s="87">
        <f t="shared" si="711"/>
        <v>-4.753199268738574</v>
      </c>
      <c r="AB2516" s="90" t="s">
        <v>10869</v>
      </c>
      <c r="AC2516" s="89">
        <v>1368</v>
      </c>
      <c r="AD2516" s="89">
        <v>869</v>
      </c>
      <c r="AE2516" s="10">
        <f t="shared" si="712"/>
        <v>499</v>
      </c>
      <c r="AF2516" s="11">
        <f t="shared" si="713"/>
        <v>57.422324510932107</v>
      </c>
      <c r="AG2516" s="91" t="s">
        <v>10870</v>
      </c>
      <c r="AH2516" s="89">
        <v>1238</v>
      </c>
      <c r="AI2516" s="89">
        <v>1162</v>
      </c>
      <c r="AJ2516" s="10">
        <f t="shared" si="714"/>
        <v>76</v>
      </c>
      <c r="AK2516" s="87">
        <f t="shared" si="715"/>
        <v>6.5404475043029269</v>
      </c>
      <c r="AL2516" s="90" t="s">
        <v>10871</v>
      </c>
      <c r="AM2516" s="89">
        <v>143</v>
      </c>
      <c r="AN2516" s="89">
        <v>143</v>
      </c>
      <c r="AO2516" s="10">
        <f t="shared" si="716"/>
        <v>0</v>
      </c>
      <c r="AP2516" s="11">
        <f t="shared" si="717"/>
        <v>0</v>
      </c>
      <c r="AQ2516" s="91" t="s">
        <v>10872</v>
      </c>
      <c r="AR2516" s="89">
        <v>41</v>
      </c>
      <c r="AS2516" s="89">
        <v>41</v>
      </c>
      <c r="AT2516" s="10">
        <f t="shared" si="718"/>
        <v>0</v>
      </c>
      <c r="AU2516" s="87">
        <f t="shared" si="719"/>
        <v>0</v>
      </c>
      <c r="AV2516" s="19" t="s">
        <v>10854</v>
      </c>
    </row>
    <row r="2517" spans="3:48" ht="50.1" customHeight="1">
      <c r="C2517" s="5"/>
      <c r="D2517" s="64" t="s">
        <v>4945</v>
      </c>
      <c r="E2517" s="65" t="s">
        <v>5293</v>
      </c>
      <c r="F2517" s="67" t="s">
        <v>4946</v>
      </c>
      <c r="G2517" s="29">
        <v>10355</v>
      </c>
      <c r="H2517" s="13">
        <v>10098</v>
      </c>
      <c r="I2517" s="10">
        <f t="shared" si="702"/>
        <v>257</v>
      </c>
      <c r="J2517" s="87">
        <f t="shared" si="703"/>
        <v>2.5450584274113686</v>
      </c>
      <c r="K2517" s="29">
        <v>2960</v>
      </c>
      <c r="L2517" s="13">
        <v>2785</v>
      </c>
      <c r="M2517" s="10">
        <f t="shared" si="704"/>
        <v>175</v>
      </c>
      <c r="N2517" s="87">
        <f t="shared" si="705"/>
        <v>6.2836624775583481</v>
      </c>
      <c r="O2517" s="29">
        <v>711</v>
      </c>
      <c r="P2517" s="13">
        <v>710</v>
      </c>
      <c r="Q2517" s="10">
        <f t="shared" si="706"/>
        <v>1</v>
      </c>
      <c r="R2517" s="87">
        <f t="shared" si="707"/>
        <v>0.14084507042253522</v>
      </c>
      <c r="S2517" s="29">
        <v>6685</v>
      </c>
      <c r="T2517" s="13">
        <v>6602</v>
      </c>
      <c r="U2517" s="10">
        <f t="shared" si="708"/>
        <v>83</v>
      </c>
      <c r="V2517" s="87">
        <f t="shared" si="709"/>
        <v>1.25719478945774</v>
      </c>
      <c r="W2517" s="88" t="s">
        <v>10873</v>
      </c>
      <c r="X2517" s="89">
        <v>2067</v>
      </c>
      <c r="Y2517" s="89">
        <v>1830</v>
      </c>
      <c r="Z2517" s="10">
        <f t="shared" si="710"/>
        <v>237</v>
      </c>
      <c r="AA2517" s="87">
        <f t="shared" si="711"/>
        <v>12.950819672131148</v>
      </c>
      <c r="AB2517" s="90" t="s">
        <v>10874</v>
      </c>
      <c r="AC2517" s="89">
        <v>1755</v>
      </c>
      <c r="AD2517" s="89">
        <v>1902</v>
      </c>
      <c r="AE2517" s="10">
        <f t="shared" si="712"/>
        <v>-147</v>
      </c>
      <c r="AF2517" s="11">
        <f t="shared" si="713"/>
        <v>-7.728706624605679</v>
      </c>
      <c r="AG2517" s="91" t="s">
        <v>10875</v>
      </c>
      <c r="AH2517" s="89">
        <v>1148</v>
      </c>
      <c r="AI2517" s="89">
        <v>1101</v>
      </c>
      <c r="AJ2517" s="10">
        <f t="shared" si="714"/>
        <v>47</v>
      </c>
      <c r="AK2517" s="87">
        <f t="shared" si="715"/>
        <v>4.2688465031789278</v>
      </c>
      <c r="AL2517" s="90" t="s">
        <v>8446</v>
      </c>
      <c r="AM2517" s="89">
        <v>713</v>
      </c>
      <c r="AN2517" s="89">
        <v>712</v>
      </c>
      <c r="AO2517" s="10">
        <f t="shared" si="716"/>
        <v>1</v>
      </c>
      <c r="AP2517" s="11">
        <f t="shared" si="717"/>
        <v>0.1404494382022472</v>
      </c>
      <c r="AQ2517" s="91" t="s">
        <v>5335</v>
      </c>
      <c r="AR2517" s="89">
        <v>335</v>
      </c>
      <c r="AS2517" s="89">
        <v>375</v>
      </c>
      <c r="AT2517" s="10">
        <f t="shared" si="718"/>
        <v>-40</v>
      </c>
      <c r="AU2517" s="87">
        <f t="shared" si="719"/>
        <v>-10.666666666666668</v>
      </c>
      <c r="AV2517" s="19" t="s">
        <v>10854</v>
      </c>
    </row>
    <row r="2518" spans="3:48" ht="50.1" customHeight="1">
      <c r="C2518" s="5"/>
      <c r="D2518" s="64" t="s">
        <v>4947</v>
      </c>
      <c r="E2518" s="65" t="s">
        <v>5293</v>
      </c>
      <c r="F2518" s="67" t="s">
        <v>4948</v>
      </c>
      <c r="G2518" s="29">
        <v>21240</v>
      </c>
      <c r="H2518" s="13">
        <v>21840</v>
      </c>
      <c r="I2518" s="10">
        <f t="shared" si="702"/>
        <v>-600</v>
      </c>
      <c r="J2518" s="87">
        <f t="shared" si="703"/>
        <v>-2.7472527472527473</v>
      </c>
      <c r="K2518" s="29">
        <v>7802</v>
      </c>
      <c r="L2518" s="13">
        <v>8813</v>
      </c>
      <c r="M2518" s="10">
        <f t="shared" si="704"/>
        <v>-1011</v>
      </c>
      <c r="N2518" s="87">
        <f t="shared" si="705"/>
        <v>-11.471689549529104</v>
      </c>
      <c r="O2518" s="29">
        <v>2595</v>
      </c>
      <c r="P2518" s="13">
        <v>2592</v>
      </c>
      <c r="Q2518" s="10">
        <f t="shared" si="706"/>
        <v>3</v>
      </c>
      <c r="R2518" s="87">
        <f t="shared" si="707"/>
        <v>0.11574074074074073</v>
      </c>
      <c r="S2518" s="29">
        <v>10843</v>
      </c>
      <c r="T2518" s="13">
        <v>10434</v>
      </c>
      <c r="U2518" s="10">
        <f t="shared" si="708"/>
        <v>409</v>
      </c>
      <c r="V2518" s="87">
        <f t="shared" si="709"/>
        <v>3.919877324132643</v>
      </c>
      <c r="W2518" s="88" t="s">
        <v>10876</v>
      </c>
      <c r="X2518" s="89">
        <v>3835</v>
      </c>
      <c r="Y2518" s="89">
        <v>3816</v>
      </c>
      <c r="Z2518" s="10">
        <f t="shared" si="710"/>
        <v>19</v>
      </c>
      <c r="AA2518" s="87">
        <f t="shared" si="711"/>
        <v>0.49790356394129981</v>
      </c>
      <c r="AB2518" s="90" t="s">
        <v>5335</v>
      </c>
      <c r="AC2518" s="89">
        <v>1678</v>
      </c>
      <c r="AD2518" s="89">
        <v>1678</v>
      </c>
      <c r="AE2518" s="10">
        <f t="shared" si="712"/>
        <v>0</v>
      </c>
      <c r="AF2518" s="11">
        <f t="shared" si="713"/>
        <v>0</v>
      </c>
      <c r="AG2518" s="91" t="s">
        <v>10877</v>
      </c>
      <c r="AH2518" s="89">
        <v>1596</v>
      </c>
      <c r="AI2518" s="89">
        <v>1052</v>
      </c>
      <c r="AJ2518" s="10">
        <f t="shared" si="714"/>
        <v>544</v>
      </c>
      <c r="AK2518" s="87">
        <f t="shared" si="715"/>
        <v>51.71102661596958</v>
      </c>
      <c r="AL2518" s="90" t="s">
        <v>5557</v>
      </c>
      <c r="AM2518" s="89">
        <v>1564</v>
      </c>
      <c r="AN2518" s="89">
        <v>1674</v>
      </c>
      <c r="AO2518" s="10">
        <f t="shared" si="716"/>
        <v>-110</v>
      </c>
      <c r="AP2518" s="11">
        <f t="shared" si="717"/>
        <v>-6.5710872162485074</v>
      </c>
      <c r="AQ2518" s="91" t="s">
        <v>8135</v>
      </c>
      <c r="AR2518" s="89">
        <v>702</v>
      </c>
      <c r="AS2518" s="89">
        <v>701</v>
      </c>
      <c r="AT2518" s="10">
        <f t="shared" si="718"/>
        <v>1</v>
      </c>
      <c r="AU2518" s="87">
        <f t="shared" si="719"/>
        <v>0.14265335235378032</v>
      </c>
      <c r="AV2518" s="19" t="s">
        <v>10854</v>
      </c>
    </row>
    <row r="2519" spans="3:48" ht="50.1" customHeight="1">
      <c r="C2519" s="5"/>
      <c r="D2519" s="64" t="s">
        <v>4949</v>
      </c>
      <c r="E2519" s="65" t="s">
        <v>5293</v>
      </c>
      <c r="F2519" s="67" t="s">
        <v>4950</v>
      </c>
      <c r="G2519" s="29">
        <v>5905</v>
      </c>
      <c r="H2519" s="13">
        <v>5646</v>
      </c>
      <c r="I2519" s="10">
        <f t="shared" si="702"/>
        <v>259</v>
      </c>
      <c r="J2519" s="87">
        <f t="shared" si="703"/>
        <v>4.5873184555437474</v>
      </c>
      <c r="K2519" s="29">
        <v>1783</v>
      </c>
      <c r="L2519" s="13">
        <v>1782</v>
      </c>
      <c r="M2519" s="10">
        <f t="shared" si="704"/>
        <v>1</v>
      </c>
      <c r="N2519" s="87">
        <f t="shared" si="705"/>
        <v>5.6116722783389458E-2</v>
      </c>
      <c r="O2519" s="29">
        <v>1413</v>
      </c>
      <c r="P2519" s="13">
        <v>1385</v>
      </c>
      <c r="Q2519" s="10">
        <f t="shared" si="706"/>
        <v>28</v>
      </c>
      <c r="R2519" s="87">
        <f t="shared" si="707"/>
        <v>2.0216606498194944</v>
      </c>
      <c r="S2519" s="29">
        <v>2709</v>
      </c>
      <c r="T2519" s="13">
        <v>2479</v>
      </c>
      <c r="U2519" s="10">
        <f t="shared" si="708"/>
        <v>230</v>
      </c>
      <c r="V2519" s="87">
        <f t="shared" si="709"/>
        <v>9.2779346510689802</v>
      </c>
      <c r="W2519" s="88" t="s">
        <v>7646</v>
      </c>
      <c r="X2519" s="89">
        <v>1110</v>
      </c>
      <c r="Y2519" s="89">
        <v>1160</v>
      </c>
      <c r="Z2519" s="10">
        <f t="shared" si="710"/>
        <v>-50</v>
      </c>
      <c r="AA2519" s="87">
        <f t="shared" si="711"/>
        <v>-4.3103448275862073</v>
      </c>
      <c r="AB2519" s="90" t="s">
        <v>5562</v>
      </c>
      <c r="AC2519" s="89">
        <v>1081</v>
      </c>
      <c r="AD2519" s="89">
        <v>721</v>
      </c>
      <c r="AE2519" s="10">
        <f t="shared" si="712"/>
        <v>360</v>
      </c>
      <c r="AF2519" s="11">
        <f t="shared" si="713"/>
        <v>49.930651872399444</v>
      </c>
      <c r="AG2519" s="91" t="s">
        <v>5937</v>
      </c>
      <c r="AH2519" s="89">
        <v>217</v>
      </c>
      <c r="AI2519" s="89">
        <v>217</v>
      </c>
      <c r="AJ2519" s="10">
        <f t="shared" si="714"/>
        <v>0</v>
      </c>
      <c r="AK2519" s="87">
        <f t="shared" si="715"/>
        <v>0</v>
      </c>
      <c r="AL2519" s="90" t="s">
        <v>9599</v>
      </c>
      <c r="AM2519" s="89">
        <v>183</v>
      </c>
      <c r="AN2519" s="89">
        <v>120</v>
      </c>
      <c r="AO2519" s="10">
        <f t="shared" si="716"/>
        <v>63</v>
      </c>
      <c r="AP2519" s="11">
        <f t="shared" si="717"/>
        <v>52.5</v>
      </c>
      <c r="AQ2519" s="91" t="s">
        <v>5335</v>
      </c>
      <c r="AR2519" s="89">
        <v>51</v>
      </c>
      <c r="AS2519" s="89">
        <v>51</v>
      </c>
      <c r="AT2519" s="10">
        <f t="shared" si="718"/>
        <v>0</v>
      </c>
      <c r="AU2519" s="87">
        <f t="shared" si="719"/>
        <v>0</v>
      </c>
      <c r="AV2519" s="19" t="s">
        <v>10854</v>
      </c>
    </row>
    <row r="2520" spans="3:48" ht="50.1" customHeight="1">
      <c r="C2520" s="5"/>
      <c r="D2520" s="64" t="s">
        <v>4951</v>
      </c>
      <c r="E2520" s="65" t="s">
        <v>5293</v>
      </c>
      <c r="F2520" s="67" t="s">
        <v>4952</v>
      </c>
      <c r="G2520" s="29">
        <v>20367</v>
      </c>
      <c r="H2520" s="13">
        <v>18798</v>
      </c>
      <c r="I2520" s="10">
        <f t="shared" si="702"/>
        <v>1569</v>
      </c>
      <c r="J2520" s="87">
        <f t="shared" si="703"/>
        <v>8.3466326204915404</v>
      </c>
      <c r="K2520" s="29">
        <v>1813</v>
      </c>
      <c r="L2520" s="13">
        <v>1506</v>
      </c>
      <c r="M2520" s="10">
        <f t="shared" si="704"/>
        <v>307</v>
      </c>
      <c r="N2520" s="87">
        <f t="shared" si="705"/>
        <v>20.385126162018594</v>
      </c>
      <c r="O2520" s="29">
        <v>6344</v>
      </c>
      <c r="P2520" s="13">
        <v>6085</v>
      </c>
      <c r="Q2520" s="10">
        <f t="shared" si="706"/>
        <v>259</v>
      </c>
      <c r="R2520" s="87">
        <f t="shared" si="707"/>
        <v>4.2563681183237465</v>
      </c>
      <c r="S2520" s="29">
        <v>12211</v>
      </c>
      <c r="T2520" s="13">
        <v>11207</v>
      </c>
      <c r="U2520" s="10">
        <f t="shared" si="708"/>
        <v>1004</v>
      </c>
      <c r="V2520" s="87">
        <f t="shared" si="709"/>
        <v>8.9586865352012133</v>
      </c>
      <c r="W2520" s="88" t="s">
        <v>5389</v>
      </c>
      <c r="X2520" s="89">
        <v>4809</v>
      </c>
      <c r="Y2520" s="89">
        <v>4697</v>
      </c>
      <c r="Z2520" s="10">
        <f t="shared" si="710"/>
        <v>112</v>
      </c>
      <c r="AA2520" s="87">
        <f t="shared" si="711"/>
        <v>2.3845007451564828</v>
      </c>
      <c r="AB2520" s="90" t="s">
        <v>5403</v>
      </c>
      <c r="AC2520" s="89">
        <v>4096</v>
      </c>
      <c r="AD2520" s="89">
        <v>3257</v>
      </c>
      <c r="AE2520" s="10">
        <f t="shared" si="712"/>
        <v>839</v>
      </c>
      <c r="AF2520" s="11">
        <f t="shared" si="713"/>
        <v>25.759901750076757</v>
      </c>
      <c r="AG2520" s="91" t="s">
        <v>10878</v>
      </c>
      <c r="AH2520" s="89">
        <v>1011</v>
      </c>
      <c r="AI2520" s="89">
        <v>1009</v>
      </c>
      <c r="AJ2520" s="10">
        <f t="shared" si="714"/>
        <v>2</v>
      </c>
      <c r="AK2520" s="87">
        <f t="shared" si="715"/>
        <v>0.19821605550049554</v>
      </c>
      <c r="AL2520" s="90" t="s">
        <v>5991</v>
      </c>
      <c r="AM2520" s="89">
        <v>709</v>
      </c>
      <c r="AN2520" s="89">
        <v>508</v>
      </c>
      <c r="AO2520" s="10">
        <f t="shared" si="716"/>
        <v>201</v>
      </c>
      <c r="AP2520" s="11">
        <f t="shared" si="717"/>
        <v>39.566929133858267</v>
      </c>
      <c r="AQ2520" s="91" t="s">
        <v>5335</v>
      </c>
      <c r="AR2520" s="89">
        <v>685</v>
      </c>
      <c r="AS2520" s="89">
        <v>684</v>
      </c>
      <c r="AT2520" s="10">
        <f t="shared" si="718"/>
        <v>1</v>
      </c>
      <c r="AU2520" s="87">
        <f t="shared" si="719"/>
        <v>0.14619883040935672</v>
      </c>
      <c r="AV2520" s="19" t="s">
        <v>10854</v>
      </c>
    </row>
    <row r="2521" spans="3:48" ht="50.1" customHeight="1">
      <c r="C2521" s="5"/>
      <c r="D2521" s="64" t="s">
        <v>4953</v>
      </c>
      <c r="E2521" s="65" t="s">
        <v>5293</v>
      </c>
      <c r="F2521" s="67" t="s">
        <v>4954</v>
      </c>
      <c r="G2521" s="29">
        <v>7102</v>
      </c>
      <c r="H2521" s="13">
        <v>6730</v>
      </c>
      <c r="I2521" s="10">
        <f t="shared" si="702"/>
        <v>372</v>
      </c>
      <c r="J2521" s="87">
        <f t="shared" si="703"/>
        <v>5.5274888558692421</v>
      </c>
      <c r="K2521" s="29">
        <v>2539</v>
      </c>
      <c r="L2521" s="13">
        <v>2536</v>
      </c>
      <c r="M2521" s="10">
        <f t="shared" si="704"/>
        <v>3</v>
      </c>
      <c r="N2521" s="87">
        <f t="shared" si="705"/>
        <v>0.11829652996845426</v>
      </c>
      <c r="O2521" s="29">
        <v>341</v>
      </c>
      <c r="P2521" s="13">
        <v>345</v>
      </c>
      <c r="Q2521" s="10">
        <f t="shared" si="706"/>
        <v>-4</v>
      </c>
      <c r="R2521" s="87">
        <f t="shared" si="707"/>
        <v>-1.1594202898550725</v>
      </c>
      <c r="S2521" s="29">
        <v>4222</v>
      </c>
      <c r="T2521" s="13">
        <v>3848</v>
      </c>
      <c r="U2521" s="10">
        <f t="shared" si="708"/>
        <v>374</v>
      </c>
      <c r="V2521" s="87">
        <f t="shared" si="709"/>
        <v>9.7193347193347197</v>
      </c>
      <c r="W2521" s="88" t="s">
        <v>10879</v>
      </c>
      <c r="X2521" s="89">
        <v>2393.6999999999998</v>
      </c>
      <c r="Y2521" s="89">
        <v>1908.6</v>
      </c>
      <c r="Z2521" s="10">
        <f t="shared" si="710"/>
        <v>485.09999999999991</v>
      </c>
      <c r="AA2521" s="87">
        <f t="shared" si="711"/>
        <v>25.41653568060358</v>
      </c>
      <c r="AB2521" s="90" t="s">
        <v>7631</v>
      </c>
      <c r="AC2521" s="89">
        <v>1211.3</v>
      </c>
      <c r="AD2521" s="89">
        <v>1204.0999999999999</v>
      </c>
      <c r="AE2521" s="10">
        <f t="shared" si="712"/>
        <v>7.2000000000000455</v>
      </c>
      <c r="AF2521" s="11">
        <f t="shared" si="713"/>
        <v>0.59795698031725331</v>
      </c>
      <c r="AG2521" s="91" t="s">
        <v>10880</v>
      </c>
      <c r="AH2521" s="89">
        <v>491.9</v>
      </c>
      <c r="AI2521" s="89">
        <v>611.79999999999995</v>
      </c>
      <c r="AJ2521" s="10">
        <f t="shared" si="714"/>
        <v>-119.89999999999998</v>
      </c>
      <c r="AK2521" s="87">
        <f t="shared" si="715"/>
        <v>-19.597907813010785</v>
      </c>
      <c r="AL2521" s="90" t="s">
        <v>5335</v>
      </c>
      <c r="AM2521" s="89">
        <v>37</v>
      </c>
      <c r="AN2521" s="89">
        <v>56.4</v>
      </c>
      <c r="AO2521" s="10">
        <f t="shared" si="716"/>
        <v>-19.399999999999999</v>
      </c>
      <c r="AP2521" s="11">
        <f t="shared" si="717"/>
        <v>-34.397163120567377</v>
      </c>
      <c r="AQ2521" s="91" t="s">
        <v>5438</v>
      </c>
      <c r="AR2521" s="89">
        <v>34.200000000000003</v>
      </c>
      <c r="AS2521" s="89">
        <v>12.5</v>
      </c>
      <c r="AT2521" s="10">
        <f t="shared" si="718"/>
        <v>21.700000000000003</v>
      </c>
      <c r="AU2521" s="87">
        <f t="shared" si="719"/>
        <v>173.60000000000002</v>
      </c>
      <c r="AV2521" s="19" t="s">
        <v>10854</v>
      </c>
    </row>
    <row r="2522" spans="3:48" ht="50.1" customHeight="1">
      <c r="C2522" s="5"/>
      <c r="D2522" s="64" t="s">
        <v>4955</v>
      </c>
      <c r="E2522" s="65" t="s">
        <v>5293</v>
      </c>
      <c r="F2522" s="67" t="s">
        <v>4956</v>
      </c>
      <c r="G2522" s="29">
        <v>14322</v>
      </c>
      <c r="H2522" s="13">
        <v>14426</v>
      </c>
      <c r="I2522" s="10">
        <f t="shared" si="702"/>
        <v>-104</v>
      </c>
      <c r="J2522" s="87">
        <f t="shared" si="703"/>
        <v>-0.72092056009981975</v>
      </c>
      <c r="K2522" s="29">
        <v>3239</v>
      </c>
      <c r="L2522" s="13">
        <v>3438</v>
      </c>
      <c r="M2522" s="10">
        <f t="shared" si="704"/>
        <v>-199</v>
      </c>
      <c r="N2522" s="87">
        <f t="shared" si="705"/>
        <v>-5.7882489819662597</v>
      </c>
      <c r="O2522" s="29">
        <v>1850</v>
      </c>
      <c r="P2522" s="13">
        <v>1622</v>
      </c>
      <c r="Q2522" s="10">
        <f t="shared" si="706"/>
        <v>228</v>
      </c>
      <c r="R2522" s="87">
        <f t="shared" si="707"/>
        <v>14.056720098643648</v>
      </c>
      <c r="S2522" s="29">
        <v>9233</v>
      </c>
      <c r="T2522" s="13">
        <v>9366</v>
      </c>
      <c r="U2522" s="10">
        <f t="shared" si="708"/>
        <v>-133</v>
      </c>
      <c r="V2522" s="87">
        <f t="shared" si="709"/>
        <v>-1.4200298953662183</v>
      </c>
      <c r="W2522" s="88" t="s">
        <v>5389</v>
      </c>
      <c r="X2522" s="89">
        <v>1875</v>
      </c>
      <c r="Y2522" s="89">
        <v>1783</v>
      </c>
      <c r="Z2522" s="10">
        <f t="shared" si="710"/>
        <v>92</v>
      </c>
      <c r="AA2522" s="87">
        <f t="shared" si="711"/>
        <v>5.1598429613011776</v>
      </c>
      <c r="AB2522" s="90" t="s">
        <v>7646</v>
      </c>
      <c r="AC2522" s="89">
        <v>1850</v>
      </c>
      <c r="AD2522" s="89">
        <v>1850</v>
      </c>
      <c r="AE2522" s="10">
        <f t="shared" si="712"/>
        <v>0</v>
      </c>
      <c r="AF2522" s="11">
        <f t="shared" si="713"/>
        <v>0</v>
      </c>
      <c r="AG2522" s="91" t="s">
        <v>5373</v>
      </c>
      <c r="AH2522" s="89">
        <v>1808</v>
      </c>
      <c r="AI2522" s="89">
        <v>1909</v>
      </c>
      <c r="AJ2522" s="10">
        <f t="shared" si="714"/>
        <v>-101</v>
      </c>
      <c r="AK2522" s="87">
        <f t="shared" si="715"/>
        <v>-5.2907281299109483</v>
      </c>
      <c r="AL2522" s="90" t="s">
        <v>5379</v>
      </c>
      <c r="AM2522" s="89">
        <v>1785</v>
      </c>
      <c r="AN2522" s="89">
        <v>1755</v>
      </c>
      <c r="AO2522" s="10">
        <f t="shared" si="716"/>
        <v>30</v>
      </c>
      <c r="AP2522" s="11">
        <f t="shared" si="717"/>
        <v>1.7094017094017095</v>
      </c>
      <c r="AQ2522" s="91" t="s">
        <v>6729</v>
      </c>
      <c r="AR2522" s="89">
        <v>1494</v>
      </c>
      <c r="AS2522" s="89">
        <v>1685</v>
      </c>
      <c r="AT2522" s="10">
        <f t="shared" si="718"/>
        <v>-191</v>
      </c>
      <c r="AU2522" s="87">
        <f t="shared" si="719"/>
        <v>-11.335311572700297</v>
      </c>
      <c r="AV2522" s="19" t="s">
        <v>10854</v>
      </c>
    </row>
    <row r="2523" spans="3:48" ht="50.1" customHeight="1">
      <c r="C2523" s="5"/>
      <c r="D2523" s="64" t="s">
        <v>4957</v>
      </c>
      <c r="E2523" s="65" t="s">
        <v>5293</v>
      </c>
      <c r="F2523" s="67" t="s">
        <v>4958</v>
      </c>
      <c r="G2523" s="29">
        <v>9891</v>
      </c>
      <c r="H2523" s="13">
        <v>8598</v>
      </c>
      <c r="I2523" s="10">
        <f t="shared" si="702"/>
        <v>1293</v>
      </c>
      <c r="J2523" s="87">
        <f t="shared" si="703"/>
        <v>15.038381018841591</v>
      </c>
      <c r="K2523" s="29">
        <v>3278</v>
      </c>
      <c r="L2523" s="13">
        <v>3366</v>
      </c>
      <c r="M2523" s="10">
        <f t="shared" si="704"/>
        <v>-88</v>
      </c>
      <c r="N2523" s="87">
        <f t="shared" si="705"/>
        <v>-2.6143790849673203</v>
      </c>
      <c r="O2523" s="29">
        <v>216</v>
      </c>
      <c r="P2523" s="13">
        <v>216</v>
      </c>
      <c r="Q2523" s="10">
        <f t="shared" si="706"/>
        <v>0</v>
      </c>
      <c r="R2523" s="87">
        <f t="shared" si="707"/>
        <v>0</v>
      </c>
      <c r="S2523" s="29">
        <v>6396</v>
      </c>
      <c r="T2523" s="13">
        <v>5016</v>
      </c>
      <c r="U2523" s="10">
        <f t="shared" si="708"/>
        <v>1380</v>
      </c>
      <c r="V2523" s="87">
        <f t="shared" si="709"/>
        <v>27.511961722488039</v>
      </c>
      <c r="W2523" s="88" t="s">
        <v>10881</v>
      </c>
      <c r="X2523" s="89">
        <v>2701</v>
      </c>
      <c r="Y2523" s="89">
        <v>1339</v>
      </c>
      <c r="Z2523" s="10">
        <f t="shared" si="710"/>
        <v>1362</v>
      </c>
      <c r="AA2523" s="87">
        <f t="shared" si="711"/>
        <v>101.7176997759522</v>
      </c>
      <c r="AB2523" s="90" t="s">
        <v>5378</v>
      </c>
      <c r="AC2523" s="89">
        <v>1140</v>
      </c>
      <c r="AD2523" s="89">
        <v>1176</v>
      </c>
      <c r="AE2523" s="10">
        <f t="shared" si="712"/>
        <v>-36</v>
      </c>
      <c r="AF2523" s="11">
        <f t="shared" si="713"/>
        <v>-3.0612244897959182</v>
      </c>
      <c r="AG2523" s="91" t="s">
        <v>7493</v>
      </c>
      <c r="AH2523" s="89">
        <v>823</v>
      </c>
      <c r="AI2523" s="89">
        <v>717</v>
      </c>
      <c r="AJ2523" s="10">
        <f t="shared" si="714"/>
        <v>106</v>
      </c>
      <c r="AK2523" s="87">
        <f t="shared" si="715"/>
        <v>14.783821478382148</v>
      </c>
      <c r="AL2523" s="90" t="s">
        <v>8836</v>
      </c>
      <c r="AM2523" s="89">
        <v>703</v>
      </c>
      <c r="AN2523" s="89">
        <v>684</v>
      </c>
      <c r="AO2523" s="10">
        <f t="shared" si="716"/>
        <v>19</v>
      </c>
      <c r="AP2523" s="11">
        <f t="shared" si="717"/>
        <v>2.7777777777777777</v>
      </c>
      <c r="AQ2523" s="91" t="s">
        <v>10882</v>
      </c>
      <c r="AR2523" s="89">
        <v>313</v>
      </c>
      <c r="AS2523" s="89">
        <v>347</v>
      </c>
      <c r="AT2523" s="10">
        <f t="shared" si="718"/>
        <v>-34</v>
      </c>
      <c r="AU2523" s="87">
        <f t="shared" si="719"/>
        <v>-9.7982708933717575</v>
      </c>
      <c r="AV2523" s="19" t="s">
        <v>10854</v>
      </c>
    </row>
    <row r="2524" spans="3:48" ht="50.1" customHeight="1">
      <c r="C2524" s="5"/>
      <c r="D2524" s="64" t="s">
        <v>4959</v>
      </c>
      <c r="E2524" s="65" t="s">
        <v>5293</v>
      </c>
      <c r="F2524" s="67" t="s">
        <v>4960</v>
      </c>
      <c r="G2524" s="29">
        <v>7870</v>
      </c>
      <c r="H2524" s="13">
        <v>8164</v>
      </c>
      <c r="I2524" s="10">
        <f t="shared" si="702"/>
        <v>-294</v>
      </c>
      <c r="J2524" s="87">
        <f t="shared" si="703"/>
        <v>-3.6011758941695247</v>
      </c>
      <c r="K2524" s="29">
        <v>5079</v>
      </c>
      <c r="L2524" s="13">
        <v>5200</v>
      </c>
      <c r="M2524" s="10">
        <f t="shared" si="704"/>
        <v>-121</v>
      </c>
      <c r="N2524" s="87">
        <f t="shared" si="705"/>
        <v>-2.3269230769230766</v>
      </c>
      <c r="O2524" s="29">
        <v>1089</v>
      </c>
      <c r="P2524" s="13">
        <v>1015</v>
      </c>
      <c r="Q2524" s="10">
        <f t="shared" si="706"/>
        <v>74</v>
      </c>
      <c r="R2524" s="87">
        <f t="shared" si="707"/>
        <v>7.2906403940886699</v>
      </c>
      <c r="S2524" s="29">
        <v>1702</v>
      </c>
      <c r="T2524" s="13">
        <v>1949</v>
      </c>
      <c r="U2524" s="10">
        <f t="shared" si="708"/>
        <v>-247</v>
      </c>
      <c r="V2524" s="87">
        <f t="shared" si="709"/>
        <v>-12.673165726013341</v>
      </c>
      <c r="W2524" s="88" t="s">
        <v>10883</v>
      </c>
      <c r="X2524" s="89">
        <v>1354</v>
      </c>
      <c r="Y2524" s="89">
        <v>1580</v>
      </c>
      <c r="Z2524" s="10">
        <f t="shared" si="710"/>
        <v>-226</v>
      </c>
      <c r="AA2524" s="87">
        <f t="shared" si="711"/>
        <v>-14.303797468354432</v>
      </c>
      <c r="AB2524" s="90" t="s">
        <v>10884</v>
      </c>
      <c r="AC2524" s="89">
        <v>137</v>
      </c>
      <c r="AD2524" s="89">
        <v>139</v>
      </c>
      <c r="AE2524" s="10">
        <f t="shared" si="712"/>
        <v>-2</v>
      </c>
      <c r="AF2524" s="11">
        <f t="shared" si="713"/>
        <v>-1.4388489208633095</v>
      </c>
      <c r="AG2524" s="91" t="s">
        <v>10885</v>
      </c>
      <c r="AH2524" s="89">
        <v>61</v>
      </c>
      <c r="AI2524" s="89">
        <v>56</v>
      </c>
      <c r="AJ2524" s="10">
        <f t="shared" si="714"/>
        <v>5</v>
      </c>
      <c r="AK2524" s="87">
        <f t="shared" si="715"/>
        <v>8.9285714285714288</v>
      </c>
      <c r="AL2524" s="90" t="s">
        <v>5438</v>
      </c>
      <c r="AM2524" s="89">
        <v>43</v>
      </c>
      <c r="AN2524" s="89">
        <v>10</v>
      </c>
      <c r="AO2524" s="10">
        <f t="shared" si="716"/>
        <v>33</v>
      </c>
      <c r="AP2524" s="11">
        <f t="shared" si="717"/>
        <v>330</v>
      </c>
      <c r="AQ2524" s="91" t="s">
        <v>5335</v>
      </c>
      <c r="AR2524" s="89">
        <v>37</v>
      </c>
      <c r="AS2524" s="89">
        <v>98</v>
      </c>
      <c r="AT2524" s="10">
        <f t="shared" si="718"/>
        <v>-61</v>
      </c>
      <c r="AU2524" s="87">
        <f t="shared" si="719"/>
        <v>-62.244897959183675</v>
      </c>
      <c r="AV2524" s="19" t="s">
        <v>10854</v>
      </c>
    </row>
    <row r="2525" spans="3:48" ht="50.1" customHeight="1">
      <c r="C2525" s="5"/>
      <c r="D2525" s="64" t="s">
        <v>4961</v>
      </c>
      <c r="E2525" s="65" t="s">
        <v>5293</v>
      </c>
      <c r="F2525" s="67" t="s">
        <v>4962</v>
      </c>
      <c r="G2525" s="29">
        <v>3456</v>
      </c>
      <c r="H2525" s="13">
        <v>4594</v>
      </c>
      <c r="I2525" s="10">
        <f t="shared" si="702"/>
        <v>-1138</v>
      </c>
      <c r="J2525" s="87">
        <f t="shared" si="703"/>
        <v>-24.77144101001306</v>
      </c>
      <c r="K2525" s="29">
        <v>956</v>
      </c>
      <c r="L2525" s="13">
        <v>1838</v>
      </c>
      <c r="M2525" s="10">
        <f t="shared" si="704"/>
        <v>-882</v>
      </c>
      <c r="N2525" s="87">
        <f t="shared" si="705"/>
        <v>-47.986942328618063</v>
      </c>
      <c r="O2525" s="29">
        <v>89</v>
      </c>
      <c r="P2525" s="13">
        <v>139</v>
      </c>
      <c r="Q2525" s="10">
        <f t="shared" si="706"/>
        <v>-50</v>
      </c>
      <c r="R2525" s="87">
        <f t="shared" si="707"/>
        <v>-35.97122302158273</v>
      </c>
      <c r="S2525" s="29">
        <v>2411</v>
      </c>
      <c r="T2525" s="13">
        <v>2617</v>
      </c>
      <c r="U2525" s="10">
        <f t="shared" si="708"/>
        <v>-206</v>
      </c>
      <c r="V2525" s="87">
        <f t="shared" si="709"/>
        <v>-7.8716087122659539</v>
      </c>
      <c r="W2525" s="88" t="s">
        <v>5335</v>
      </c>
      <c r="X2525" s="89">
        <v>608</v>
      </c>
      <c r="Y2525" s="89">
        <v>608</v>
      </c>
      <c r="Z2525" s="10">
        <f t="shared" si="710"/>
        <v>0</v>
      </c>
      <c r="AA2525" s="87">
        <f t="shared" si="711"/>
        <v>0</v>
      </c>
      <c r="AB2525" s="90" t="s">
        <v>10886</v>
      </c>
      <c r="AC2525" s="89">
        <v>578</v>
      </c>
      <c r="AD2525" s="89">
        <v>75</v>
      </c>
      <c r="AE2525" s="10">
        <f t="shared" si="712"/>
        <v>503</v>
      </c>
      <c r="AF2525" s="11">
        <f t="shared" si="713"/>
        <v>670.66666666666674</v>
      </c>
      <c r="AG2525" s="91" t="s">
        <v>5351</v>
      </c>
      <c r="AH2525" s="89">
        <v>577</v>
      </c>
      <c r="AI2525" s="89">
        <v>646</v>
      </c>
      <c r="AJ2525" s="10">
        <f t="shared" si="714"/>
        <v>-69</v>
      </c>
      <c r="AK2525" s="87">
        <f t="shared" si="715"/>
        <v>-10.68111455108359</v>
      </c>
      <c r="AL2525" s="90" t="s">
        <v>5441</v>
      </c>
      <c r="AM2525" s="89">
        <v>194</v>
      </c>
      <c r="AN2525" s="89">
        <v>270</v>
      </c>
      <c r="AO2525" s="10">
        <f t="shared" si="716"/>
        <v>-76</v>
      </c>
      <c r="AP2525" s="11">
        <f t="shared" si="717"/>
        <v>-28.148148148148149</v>
      </c>
      <c r="AQ2525" s="91" t="s">
        <v>5403</v>
      </c>
      <c r="AR2525" s="89">
        <v>183</v>
      </c>
      <c r="AS2525" s="89">
        <v>150</v>
      </c>
      <c r="AT2525" s="10">
        <f t="shared" si="718"/>
        <v>33</v>
      </c>
      <c r="AU2525" s="87">
        <f t="shared" si="719"/>
        <v>22</v>
      </c>
      <c r="AV2525" s="19" t="s">
        <v>10854</v>
      </c>
    </row>
    <row r="2526" spans="3:48" ht="50.1" customHeight="1">
      <c r="C2526" s="5"/>
      <c r="D2526" s="64" t="s">
        <v>4963</v>
      </c>
      <c r="E2526" s="65" t="s">
        <v>5293</v>
      </c>
      <c r="F2526" s="67" t="s">
        <v>4964</v>
      </c>
      <c r="G2526" s="29">
        <v>1608</v>
      </c>
      <c r="H2526" s="13">
        <v>1722</v>
      </c>
      <c r="I2526" s="10">
        <f t="shared" si="702"/>
        <v>-114</v>
      </c>
      <c r="J2526" s="87">
        <f t="shared" si="703"/>
        <v>-6.6202090592334493</v>
      </c>
      <c r="K2526" s="29">
        <v>651</v>
      </c>
      <c r="L2526" s="13">
        <v>783</v>
      </c>
      <c r="M2526" s="10">
        <f t="shared" si="704"/>
        <v>-132</v>
      </c>
      <c r="N2526" s="87">
        <f t="shared" si="705"/>
        <v>-16.85823754789272</v>
      </c>
      <c r="O2526" s="29">
        <v>389</v>
      </c>
      <c r="P2526" s="13">
        <v>389</v>
      </c>
      <c r="Q2526" s="10">
        <f t="shared" si="706"/>
        <v>0</v>
      </c>
      <c r="R2526" s="87">
        <f t="shared" si="707"/>
        <v>0</v>
      </c>
      <c r="S2526" s="29">
        <v>568</v>
      </c>
      <c r="T2526" s="13">
        <v>549</v>
      </c>
      <c r="U2526" s="10">
        <f t="shared" si="708"/>
        <v>19</v>
      </c>
      <c r="V2526" s="87">
        <f t="shared" si="709"/>
        <v>3.4608378870673953</v>
      </c>
      <c r="W2526" s="88" t="s">
        <v>5351</v>
      </c>
      <c r="X2526" s="89">
        <v>356</v>
      </c>
      <c r="Y2526" s="89">
        <v>356</v>
      </c>
      <c r="Z2526" s="10">
        <f t="shared" si="710"/>
        <v>0</v>
      </c>
      <c r="AA2526" s="87">
        <f t="shared" si="711"/>
        <v>0</v>
      </c>
      <c r="AB2526" s="90" t="s">
        <v>10887</v>
      </c>
      <c r="AC2526" s="89">
        <v>69</v>
      </c>
      <c r="AD2526" s="89">
        <v>69</v>
      </c>
      <c r="AE2526" s="10">
        <f t="shared" si="712"/>
        <v>0</v>
      </c>
      <c r="AF2526" s="11">
        <f t="shared" si="713"/>
        <v>0</v>
      </c>
      <c r="AG2526" s="91" t="s">
        <v>5381</v>
      </c>
      <c r="AH2526" s="89">
        <v>58</v>
      </c>
      <c r="AI2526" s="89">
        <v>58</v>
      </c>
      <c r="AJ2526" s="10">
        <f t="shared" si="714"/>
        <v>0</v>
      </c>
      <c r="AK2526" s="87">
        <f t="shared" si="715"/>
        <v>0</v>
      </c>
      <c r="AL2526" s="90" t="s">
        <v>5335</v>
      </c>
      <c r="AM2526" s="89">
        <v>35</v>
      </c>
      <c r="AN2526" s="89">
        <v>35</v>
      </c>
      <c r="AO2526" s="10">
        <f t="shared" si="716"/>
        <v>0</v>
      </c>
      <c r="AP2526" s="11">
        <f t="shared" si="717"/>
        <v>0</v>
      </c>
      <c r="AQ2526" s="91" t="s">
        <v>5682</v>
      </c>
      <c r="AR2526" s="89">
        <v>27</v>
      </c>
      <c r="AS2526" s="89">
        <v>9</v>
      </c>
      <c r="AT2526" s="10">
        <f t="shared" si="718"/>
        <v>18</v>
      </c>
      <c r="AU2526" s="87">
        <f t="shared" si="719"/>
        <v>200</v>
      </c>
      <c r="AV2526" s="19" t="s">
        <v>10854</v>
      </c>
    </row>
    <row r="2527" spans="3:48" ht="50.1" customHeight="1">
      <c r="C2527" s="5"/>
      <c r="D2527" s="64" t="s">
        <v>4965</v>
      </c>
      <c r="E2527" s="65" t="s">
        <v>5293</v>
      </c>
      <c r="F2527" s="67" t="s">
        <v>4966</v>
      </c>
      <c r="G2527" s="29">
        <v>2467</v>
      </c>
      <c r="H2527" s="13">
        <v>2554</v>
      </c>
      <c r="I2527" s="10">
        <f t="shared" si="702"/>
        <v>-87</v>
      </c>
      <c r="J2527" s="87">
        <f t="shared" si="703"/>
        <v>-3.4064212999216914</v>
      </c>
      <c r="K2527" s="29">
        <v>640</v>
      </c>
      <c r="L2527" s="13">
        <v>662</v>
      </c>
      <c r="M2527" s="10">
        <f t="shared" si="704"/>
        <v>-22</v>
      </c>
      <c r="N2527" s="87">
        <f t="shared" si="705"/>
        <v>-3.3232628398791544</v>
      </c>
      <c r="O2527" s="29">
        <v>368</v>
      </c>
      <c r="P2527" s="13">
        <v>392</v>
      </c>
      <c r="Q2527" s="10">
        <f t="shared" si="706"/>
        <v>-24</v>
      </c>
      <c r="R2527" s="87">
        <f t="shared" si="707"/>
        <v>-6.1224489795918364</v>
      </c>
      <c r="S2527" s="29">
        <v>1459</v>
      </c>
      <c r="T2527" s="13">
        <v>1500</v>
      </c>
      <c r="U2527" s="10">
        <f t="shared" si="708"/>
        <v>-41</v>
      </c>
      <c r="V2527" s="87">
        <f t="shared" si="709"/>
        <v>-2.7333333333333334</v>
      </c>
      <c r="W2527" s="88" t="s">
        <v>5389</v>
      </c>
      <c r="X2527" s="89">
        <v>735.7</v>
      </c>
      <c r="Y2527" s="89">
        <v>741</v>
      </c>
      <c r="Z2527" s="10">
        <f t="shared" si="710"/>
        <v>-5.2999999999999545</v>
      </c>
      <c r="AA2527" s="87">
        <f t="shared" si="711"/>
        <v>-0.71524966261807754</v>
      </c>
      <c r="AB2527" s="90" t="s">
        <v>10888</v>
      </c>
      <c r="AC2527" s="89">
        <v>300</v>
      </c>
      <c r="AD2527" s="89">
        <v>300</v>
      </c>
      <c r="AE2527" s="10">
        <f t="shared" si="712"/>
        <v>0</v>
      </c>
      <c r="AF2527" s="11">
        <f t="shared" si="713"/>
        <v>0</v>
      </c>
      <c r="AG2527" s="91" t="s">
        <v>10889</v>
      </c>
      <c r="AH2527" s="89">
        <v>300</v>
      </c>
      <c r="AI2527" s="89">
        <v>300</v>
      </c>
      <c r="AJ2527" s="10">
        <f t="shared" si="714"/>
        <v>0</v>
      </c>
      <c r="AK2527" s="87">
        <f t="shared" si="715"/>
        <v>0</v>
      </c>
      <c r="AL2527" s="90" t="s">
        <v>10890</v>
      </c>
      <c r="AM2527" s="89">
        <v>99.9</v>
      </c>
      <c r="AN2527" s="89">
        <v>99.5</v>
      </c>
      <c r="AO2527" s="10">
        <f t="shared" si="716"/>
        <v>0.40000000000000568</v>
      </c>
      <c r="AP2527" s="11">
        <f t="shared" si="717"/>
        <v>0.40201005025126196</v>
      </c>
      <c r="AQ2527" s="91" t="s">
        <v>10891</v>
      </c>
      <c r="AR2527" s="89">
        <v>19.399999999999999</v>
      </c>
      <c r="AS2527" s="89">
        <v>10.6</v>
      </c>
      <c r="AT2527" s="10">
        <f t="shared" si="718"/>
        <v>8.7999999999999989</v>
      </c>
      <c r="AU2527" s="87">
        <f t="shared" si="719"/>
        <v>83.018867924528294</v>
      </c>
      <c r="AV2527" s="19" t="s">
        <v>10854</v>
      </c>
    </row>
    <row r="2528" spans="3:48" ht="50.1" customHeight="1">
      <c r="C2528" s="5"/>
      <c r="D2528" s="64" t="s">
        <v>4967</v>
      </c>
      <c r="E2528" s="65" t="s">
        <v>5293</v>
      </c>
      <c r="F2528" s="67" t="s">
        <v>4968</v>
      </c>
      <c r="G2528" s="29">
        <v>8758</v>
      </c>
      <c r="H2528" s="13">
        <v>8844</v>
      </c>
      <c r="I2528" s="10">
        <f t="shared" si="702"/>
        <v>-86</v>
      </c>
      <c r="J2528" s="87">
        <f t="shared" si="703"/>
        <v>-0.97241067390321134</v>
      </c>
      <c r="K2528" s="29">
        <v>4260</v>
      </c>
      <c r="L2528" s="13">
        <v>4478</v>
      </c>
      <c r="M2528" s="10">
        <f t="shared" si="704"/>
        <v>-218</v>
      </c>
      <c r="N2528" s="87">
        <f t="shared" si="705"/>
        <v>-4.8682447521214822</v>
      </c>
      <c r="O2528" s="29">
        <v>203</v>
      </c>
      <c r="P2528" s="13">
        <v>203</v>
      </c>
      <c r="Q2528" s="10">
        <f t="shared" si="706"/>
        <v>0</v>
      </c>
      <c r="R2528" s="87">
        <f t="shared" si="707"/>
        <v>0</v>
      </c>
      <c r="S2528" s="29">
        <v>4295</v>
      </c>
      <c r="T2528" s="13">
        <v>4163</v>
      </c>
      <c r="U2528" s="10">
        <f t="shared" si="708"/>
        <v>132</v>
      </c>
      <c r="V2528" s="87">
        <f t="shared" si="709"/>
        <v>3.1707902954600047</v>
      </c>
      <c r="W2528" s="88" t="s">
        <v>5339</v>
      </c>
      <c r="X2528" s="89">
        <v>1355</v>
      </c>
      <c r="Y2528" s="89">
        <v>1340</v>
      </c>
      <c r="Z2528" s="10">
        <f t="shared" si="710"/>
        <v>15</v>
      </c>
      <c r="AA2528" s="87">
        <f t="shared" si="711"/>
        <v>1.1194029850746268</v>
      </c>
      <c r="AB2528" s="90" t="s">
        <v>5607</v>
      </c>
      <c r="AC2528" s="89">
        <v>1203</v>
      </c>
      <c r="AD2528" s="89">
        <v>1201</v>
      </c>
      <c r="AE2528" s="10">
        <f t="shared" si="712"/>
        <v>2</v>
      </c>
      <c r="AF2528" s="11">
        <f t="shared" si="713"/>
        <v>0.16652789342214822</v>
      </c>
      <c r="AG2528" s="91" t="s">
        <v>6317</v>
      </c>
      <c r="AH2528" s="89">
        <v>1001</v>
      </c>
      <c r="AI2528" s="89">
        <v>900</v>
      </c>
      <c r="AJ2528" s="10">
        <f t="shared" si="714"/>
        <v>101</v>
      </c>
      <c r="AK2528" s="87">
        <f t="shared" si="715"/>
        <v>11.222222222222221</v>
      </c>
      <c r="AL2528" s="90" t="s">
        <v>10892</v>
      </c>
      <c r="AM2528" s="89">
        <v>240</v>
      </c>
      <c r="AN2528" s="89">
        <v>239</v>
      </c>
      <c r="AO2528" s="10">
        <f t="shared" si="716"/>
        <v>1</v>
      </c>
      <c r="AP2528" s="11">
        <f t="shared" si="717"/>
        <v>0.41841004184100417</v>
      </c>
      <c r="AQ2528" s="91" t="s">
        <v>10893</v>
      </c>
      <c r="AR2528" s="89">
        <v>221</v>
      </c>
      <c r="AS2528" s="89">
        <v>236</v>
      </c>
      <c r="AT2528" s="10">
        <f t="shared" si="718"/>
        <v>-15</v>
      </c>
      <c r="AU2528" s="87">
        <f t="shared" si="719"/>
        <v>-6.3559322033898304</v>
      </c>
      <c r="AV2528" s="19" t="s">
        <v>10854</v>
      </c>
    </row>
    <row r="2529" spans="3:48" ht="50.1" customHeight="1">
      <c r="C2529" s="5"/>
      <c r="D2529" s="64" t="s">
        <v>4969</v>
      </c>
      <c r="E2529" s="65" t="s">
        <v>5293</v>
      </c>
      <c r="F2529" s="67" t="s">
        <v>4970</v>
      </c>
      <c r="G2529" s="29">
        <v>5197</v>
      </c>
      <c r="H2529" s="13">
        <v>5265</v>
      </c>
      <c r="I2529" s="10">
        <f t="shared" si="702"/>
        <v>-68</v>
      </c>
      <c r="J2529" s="87">
        <f t="shared" si="703"/>
        <v>-1.2915479582146248</v>
      </c>
      <c r="K2529" s="29">
        <v>500</v>
      </c>
      <c r="L2529" s="13">
        <v>600</v>
      </c>
      <c r="M2529" s="10">
        <f t="shared" si="704"/>
        <v>-100</v>
      </c>
      <c r="N2529" s="87">
        <f t="shared" si="705"/>
        <v>-16.666666666666664</v>
      </c>
      <c r="O2529" s="29">
        <v>951</v>
      </c>
      <c r="P2529" s="13">
        <v>1000</v>
      </c>
      <c r="Q2529" s="10">
        <f t="shared" si="706"/>
        <v>-49</v>
      </c>
      <c r="R2529" s="87">
        <f t="shared" si="707"/>
        <v>-4.9000000000000004</v>
      </c>
      <c r="S2529" s="29">
        <v>3745</v>
      </c>
      <c r="T2529" s="13">
        <v>3664</v>
      </c>
      <c r="U2529" s="10">
        <f t="shared" si="708"/>
        <v>81</v>
      </c>
      <c r="V2529" s="87">
        <f t="shared" si="709"/>
        <v>2.2106986899563319</v>
      </c>
      <c r="W2529" s="88" t="s">
        <v>10894</v>
      </c>
      <c r="X2529" s="89">
        <v>1469</v>
      </c>
      <c r="Y2529" s="89">
        <v>1351</v>
      </c>
      <c r="Z2529" s="10">
        <f t="shared" si="710"/>
        <v>118</v>
      </c>
      <c r="AA2529" s="87">
        <f t="shared" si="711"/>
        <v>8.7342709104367131</v>
      </c>
      <c r="AB2529" s="90" t="s">
        <v>5557</v>
      </c>
      <c r="AC2529" s="89">
        <v>1056</v>
      </c>
      <c r="AD2529" s="89">
        <v>1116</v>
      </c>
      <c r="AE2529" s="10">
        <f t="shared" si="712"/>
        <v>-60</v>
      </c>
      <c r="AF2529" s="11">
        <f t="shared" si="713"/>
        <v>-5.376344086021505</v>
      </c>
      <c r="AG2529" s="91" t="s">
        <v>10895</v>
      </c>
      <c r="AH2529" s="89">
        <v>857</v>
      </c>
      <c r="AI2529" s="89">
        <v>830</v>
      </c>
      <c r="AJ2529" s="10">
        <f t="shared" si="714"/>
        <v>27</v>
      </c>
      <c r="AK2529" s="87">
        <f t="shared" si="715"/>
        <v>3.2530120481927707</v>
      </c>
      <c r="AL2529" s="90" t="s">
        <v>10896</v>
      </c>
      <c r="AM2529" s="89">
        <v>212</v>
      </c>
      <c r="AN2529" s="89">
        <v>183</v>
      </c>
      <c r="AO2529" s="10">
        <f t="shared" si="716"/>
        <v>29</v>
      </c>
      <c r="AP2529" s="11">
        <f t="shared" si="717"/>
        <v>15.846994535519126</v>
      </c>
      <c r="AQ2529" s="91" t="s">
        <v>10897</v>
      </c>
      <c r="AR2529" s="89">
        <v>37</v>
      </c>
      <c r="AS2529" s="89">
        <v>0</v>
      </c>
      <c r="AT2529" s="10">
        <f t="shared" si="718"/>
        <v>37</v>
      </c>
      <c r="AU2529" s="87" t="str">
        <f t="shared" si="719"/>
        <v>-</v>
      </c>
      <c r="AV2529" s="19" t="s">
        <v>10854</v>
      </c>
    </row>
    <row r="2530" spans="3:48" ht="50.1" customHeight="1">
      <c r="C2530" s="5"/>
      <c r="D2530" s="64" t="s">
        <v>4971</v>
      </c>
      <c r="E2530" s="65" t="s">
        <v>5293</v>
      </c>
      <c r="F2530" s="67" t="s">
        <v>4972</v>
      </c>
      <c r="G2530" s="29">
        <v>3063</v>
      </c>
      <c r="H2530" s="13">
        <v>2466</v>
      </c>
      <c r="I2530" s="10">
        <f t="shared" si="702"/>
        <v>597</v>
      </c>
      <c r="J2530" s="87">
        <f t="shared" si="703"/>
        <v>24.20924574209246</v>
      </c>
      <c r="K2530" s="29">
        <v>1154</v>
      </c>
      <c r="L2530" s="13">
        <v>1044</v>
      </c>
      <c r="M2530" s="10">
        <f t="shared" si="704"/>
        <v>110</v>
      </c>
      <c r="N2530" s="87">
        <f t="shared" si="705"/>
        <v>10.536398467432949</v>
      </c>
      <c r="O2530" s="29">
        <v>474</v>
      </c>
      <c r="P2530" s="13">
        <v>370</v>
      </c>
      <c r="Q2530" s="10">
        <f t="shared" si="706"/>
        <v>104</v>
      </c>
      <c r="R2530" s="87">
        <f t="shared" si="707"/>
        <v>28.108108108108109</v>
      </c>
      <c r="S2530" s="29">
        <v>1435</v>
      </c>
      <c r="T2530" s="13">
        <v>1052</v>
      </c>
      <c r="U2530" s="10">
        <f t="shared" si="708"/>
        <v>383</v>
      </c>
      <c r="V2530" s="87">
        <f t="shared" si="709"/>
        <v>36.406844106463879</v>
      </c>
      <c r="W2530" s="88" t="s">
        <v>5378</v>
      </c>
      <c r="X2530" s="89">
        <v>421</v>
      </c>
      <c r="Y2530" s="89" t="s">
        <v>5344</v>
      </c>
      <c r="Z2530" s="10" t="str">
        <f t="shared" si="710"/>
        <v>-</v>
      </c>
      <c r="AA2530" s="87" t="str">
        <f t="shared" si="711"/>
        <v>-</v>
      </c>
      <c r="AB2530" s="90" t="s">
        <v>10898</v>
      </c>
      <c r="AC2530" s="89">
        <v>286</v>
      </c>
      <c r="AD2530" s="89">
        <v>281</v>
      </c>
      <c r="AE2530" s="10">
        <f t="shared" si="712"/>
        <v>5</v>
      </c>
      <c r="AF2530" s="11">
        <f t="shared" si="713"/>
        <v>1.7793594306049825</v>
      </c>
      <c r="AG2530" s="91" t="s">
        <v>10899</v>
      </c>
      <c r="AH2530" s="89">
        <v>266</v>
      </c>
      <c r="AI2530" s="89">
        <v>286</v>
      </c>
      <c r="AJ2530" s="10">
        <f t="shared" si="714"/>
        <v>-20</v>
      </c>
      <c r="AK2530" s="87">
        <f t="shared" si="715"/>
        <v>-6.9930069930069934</v>
      </c>
      <c r="AL2530" s="90" t="s">
        <v>5764</v>
      </c>
      <c r="AM2530" s="89">
        <v>196</v>
      </c>
      <c r="AN2530" s="89">
        <v>225</v>
      </c>
      <c r="AO2530" s="10">
        <f t="shared" si="716"/>
        <v>-29</v>
      </c>
      <c r="AP2530" s="11">
        <f t="shared" si="717"/>
        <v>-12.888888888888889</v>
      </c>
      <c r="AQ2530" s="91" t="s">
        <v>10900</v>
      </c>
      <c r="AR2530" s="89">
        <v>43</v>
      </c>
      <c r="AS2530" s="89">
        <v>39</v>
      </c>
      <c r="AT2530" s="10">
        <f t="shared" si="718"/>
        <v>4</v>
      </c>
      <c r="AU2530" s="87">
        <f t="shared" si="719"/>
        <v>10.256410256410255</v>
      </c>
      <c r="AV2530" s="19" t="s">
        <v>10854</v>
      </c>
    </row>
    <row r="2531" spans="3:48" ht="50.1" customHeight="1">
      <c r="C2531" s="5"/>
      <c r="D2531" s="64" t="s">
        <v>4973</v>
      </c>
      <c r="E2531" s="65" t="s">
        <v>5293</v>
      </c>
      <c r="F2531" s="67" t="s">
        <v>4974</v>
      </c>
      <c r="G2531" s="29">
        <v>6447</v>
      </c>
      <c r="H2531" s="13">
        <v>4682</v>
      </c>
      <c r="I2531" s="10">
        <f t="shared" si="702"/>
        <v>1765</v>
      </c>
      <c r="J2531" s="87">
        <f t="shared" si="703"/>
        <v>37.697565143101244</v>
      </c>
      <c r="K2531" s="29">
        <v>1996</v>
      </c>
      <c r="L2531" s="13">
        <v>1819</v>
      </c>
      <c r="M2531" s="10">
        <f t="shared" si="704"/>
        <v>177</v>
      </c>
      <c r="N2531" s="87">
        <f t="shared" si="705"/>
        <v>9.7306212204507965</v>
      </c>
      <c r="O2531" s="29">
        <v>247</v>
      </c>
      <c r="P2531" s="13">
        <v>247</v>
      </c>
      <c r="Q2531" s="10">
        <f t="shared" si="706"/>
        <v>0</v>
      </c>
      <c r="R2531" s="87">
        <f t="shared" si="707"/>
        <v>0</v>
      </c>
      <c r="S2531" s="29">
        <v>4203</v>
      </c>
      <c r="T2531" s="13">
        <v>2615</v>
      </c>
      <c r="U2531" s="10">
        <f t="shared" si="708"/>
        <v>1588</v>
      </c>
      <c r="V2531" s="87">
        <f t="shared" si="709"/>
        <v>60.726577437858509</v>
      </c>
      <c r="W2531" s="88" t="s">
        <v>10901</v>
      </c>
      <c r="X2531" s="89">
        <v>3479</v>
      </c>
      <c r="Y2531" s="89">
        <v>1946</v>
      </c>
      <c r="Z2531" s="10">
        <f t="shared" si="710"/>
        <v>1533</v>
      </c>
      <c r="AA2531" s="87">
        <f t="shared" si="711"/>
        <v>78.776978417266179</v>
      </c>
      <c r="AB2531" s="90" t="s">
        <v>10902</v>
      </c>
      <c r="AC2531" s="89">
        <v>501</v>
      </c>
      <c r="AD2531" s="89">
        <v>451</v>
      </c>
      <c r="AE2531" s="10">
        <f t="shared" si="712"/>
        <v>50</v>
      </c>
      <c r="AF2531" s="11">
        <f t="shared" si="713"/>
        <v>11.086474501108649</v>
      </c>
      <c r="AG2531" s="91" t="s">
        <v>10903</v>
      </c>
      <c r="AH2531" s="89">
        <v>105</v>
      </c>
      <c r="AI2531" s="89">
        <v>104</v>
      </c>
      <c r="AJ2531" s="10">
        <f t="shared" si="714"/>
        <v>1</v>
      </c>
      <c r="AK2531" s="87">
        <f t="shared" si="715"/>
        <v>0.96153846153846156</v>
      </c>
      <c r="AL2531" s="90" t="s">
        <v>10904</v>
      </c>
      <c r="AM2531" s="89">
        <v>36</v>
      </c>
      <c r="AN2531" s="89">
        <v>36</v>
      </c>
      <c r="AO2531" s="10">
        <f t="shared" si="716"/>
        <v>0</v>
      </c>
      <c r="AP2531" s="11">
        <f t="shared" si="717"/>
        <v>0</v>
      </c>
      <c r="AQ2531" s="91" t="s">
        <v>10905</v>
      </c>
      <c r="AR2531" s="89">
        <v>30</v>
      </c>
      <c r="AS2531" s="89">
        <v>30</v>
      </c>
      <c r="AT2531" s="10">
        <f t="shared" si="718"/>
        <v>0</v>
      </c>
      <c r="AU2531" s="87">
        <f t="shared" si="719"/>
        <v>0</v>
      </c>
      <c r="AV2531" s="19" t="s">
        <v>10854</v>
      </c>
    </row>
    <row r="2532" spans="3:48" ht="50.1" customHeight="1">
      <c r="C2532" s="5"/>
      <c r="D2532" s="64" t="s">
        <v>4975</v>
      </c>
      <c r="E2532" s="65" t="s">
        <v>5293</v>
      </c>
      <c r="F2532" s="67" t="s">
        <v>4976</v>
      </c>
      <c r="G2532" s="29">
        <v>2988</v>
      </c>
      <c r="H2532" s="13">
        <v>2469</v>
      </c>
      <c r="I2532" s="10">
        <f t="shared" si="702"/>
        <v>519</v>
      </c>
      <c r="J2532" s="87">
        <f t="shared" si="703"/>
        <v>21.020656136087485</v>
      </c>
      <c r="K2532" s="29">
        <v>1833</v>
      </c>
      <c r="L2532" s="13">
        <v>1726</v>
      </c>
      <c r="M2532" s="10">
        <f t="shared" si="704"/>
        <v>107</v>
      </c>
      <c r="N2532" s="87">
        <f t="shared" si="705"/>
        <v>6.1993047508690609</v>
      </c>
      <c r="O2532" s="29">
        <v>299</v>
      </c>
      <c r="P2532" s="13">
        <v>299</v>
      </c>
      <c r="Q2532" s="10">
        <f t="shared" si="706"/>
        <v>0</v>
      </c>
      <c r="R2532" s="87">
        <f t="shared" si="707"/>
        <v>0</v>
      </c>
      <c r="S2532" s="29">
        <v>857</v>
      </c>
      <c r="T2532" s="13">
        <v>444</v>
      </c>
      <c r="U2532" s="10">
        <f t="shared" si="708"/>
        <v>413</v>
      </c>
      <c r="V2532" s="87">
        <f t="shared" si="709"/>
        <v>93.018018018018026</v>
      </c>
      <c r="W2532" s="88" t="s">
        <v>10906</v>
      </c>
      <c r="X2532" s="89">
        <v>656</v>
      </c>
      <c r="Y2532" s="89">
        <v>236</v>
      </c>
      <c r="Z2532" s="10">
        <f t="shared" si="710"/>
        <v>420</v>
      </c>
      <c r="AA2532" s="87">
        <f t="shared" si="711"/>
        <v>177.96610169491524</v>
      </c>
      <c r="AB2532" s="90" t="s">
        <v>10907</v>
      </c>
      <c r="AC2532" s="89">
        <v>200</v>
      </c>
      <c r="AD2532" s="89">
        <v>200</v>
      </c>
      <c r="AE2532" s="10">
        <f t="shared" si="712"/>
        <v>0</v>
      </c>
      <c r="AF2532" s="11">
        <f t="shared" si="713"/>
        <v>0</v>
      </c>
      <c r="AG2532" s="91" t="s">
        <v>10908</v>
      </c>
      <c r="AH2532" s="89">
        <v>1</v>
      </c>
      <c r="AI2532" s="89">
        <v>1</v>
      </c>
      <c r="AJ2532" s="10">
        <f t="shared" si="714"/>
        <v>0</v>
      </c>
      <c r="AK2532" s="87">
        <f t="shared" si="715"/>
        <v>0</v>
      </c>
      <c r="AL2532" s="90" t="s">
        <v>5438</v>
      </c>
      <c r="AM2532" s="89">
        <v>0</v>
      </c>
      <c r="AN2532" s="89">
        <v>0</v>
      </c>
      <c r="AO2532" s="10" t="str">
        <f t="shared" si="716"/>
        <v>-</v>
      </c>
      <c r="AP2532" s="11" t="str">
        <f t="shared" si="717"/>
        <v>-</v>
      </c>
      <c r="AQ2532" s="91" t="s">
        <v>11071</v>
      </c>
      <c r="AR2532" s="89" t="s">
        <v>5344</v>
      </c>
      <c r="AS2532" s="89" t="s">
        <v>5344</v>
      </c>
      <c r="AT2532" s="10" t="str">
        <f t="shared" si="718"/>
        <v>-</v>
      </c>
      <c r="AU2532" s="87" t="str">
        <f t="shared" si="719"/>
        <v>-</v>
      </c>
      <c r="AV2532" s="19" t="s">
        <v>10854</v>
      </c>
    </row>
    <row r="2533" spans="3:48" ht="50.1" customHeight="1">
      <c r="C2533" s="5"/>
      <c r="D2533" s="64" t="s">
        <v>4977</v>
      </c>
      <c r="E2533" s="65" t="s">
        <v>5293</v>
      </c>
      <c r="F2533" s="67" t="s">
        <v>4978</v>
      </c>
      <c r="G2533" s="29">
        <v>5385</v>
      </c>
      <c r="H2533" s="13">
        <v>5258</v>
      </c>
      <c r="I2533" s="10">
        <f t="shared" si="702"/>
        <v>127</v>
      </c>
      <c r="J2533" s="87">
        <f t="shared" si="703"/>
        <v>2.4153670597185242</v>
      </c>
      <c r="K2533" s="29">
        <v>1642</v>
      </c>
      <c r="L2533" s="13">
        <v>1602</v>
      </c>
      <c r="M2533" s="10">
        <f t="shared" si="704"/>
        <v>40</v>
      </c>
      <c r="N2533" s="87">
        <f t="shared" si="705"/>
        <v>2.4968789013732833</v>
      </c>
      <c r="O2533" s="29">
        <v>427</v>
      </c>
      <c r="P2533" s="13">
        <v>425</v>
      </c>
      <c r="Q2533" s="10">
        <f t="shared" si="706"/>
        <v>2</v>
      </c>
      <c r="R2533" s="87">
        <f t="shared" si="707"/>
        <v>0.47058823529411759</v>
      </c>
      <c r="S2533" s="29">
        <v>3316</v>
      </c>
      <c r="T2533" s="13">
        <v>3231</v>
      </c>
      <c r="U2533" s="10">
        <f t="shared" si="708"/>
        <v>85</v>
      </c>
      <c r="V2533" s="87">
        <f t="shared" si="709"/>
        <v>2.6307644692045806</v>
      </c>
      <c r="W2533" s="88" t="s">
        <v>5389</v>
      </c>
      <c r="X2533" s="89">
        <v>1093</v>
      </c>
      <c r="Y2533" s="89">
        <v>1137</v>
      </c>
      <c r="Z2533" s="10">
        <f t="shared" si="710"/>
        <v>-44</v>
      </c>
      <c r="AA2533" s="87">
        <f t="shared" si="711"/>
        <v>-3.8698328935795954</v>
      </c>
      <c r="AB2533" s="90" t="s">
        <v>10909</v>
      </c>
      <c r="AC2533" s="89">
        <v>863</v>
      </c>
      <c r="AD2533" s="89">
        <v>757</v>
      </c>
      <c r="AE2533" s="10">
        <f t="shared" si="712"/>
        <v>106</v>
      </c>
      <c r="AF2533" s="11">
        <f t="shared" si="713"/>
        <v>14.002642007926024</v>
      </c>
      <c r="AG2533" s="91" t="s">
        <v>5628</v>
      </c>
      <c r="AH2533" s="89">
        <v>814</v>
      </c>
      <c r="AI2533" s="89">
        <v>871</v>
      </c>
      <c r="AJ2533" s="10">
        <f t="shared" si="714"/>
        <v>-57</v>
      </c>
      <c r="AK2533" s="87">
        <f t="shared" si="715"/>
        <v>-6.5442020665901266</v>
      </c>
      <c r="AL2533" s="90" t="s">
        <v>5335</v>
      </c>
      <c r="AM2533" s="89">
        <v>303</v>
      </c>
      <c r="AN2533" s="89">
        <v>303</v>
      </c>
      <c r="AO2533" s="10">
        <f t="shared" si="716"/>
        <v>0</v>
      </c>
      <c r="AP2533" s="11">
        <f t="shared" si="717"/>
        <v>0</v>
      </c>
      <c r="AQ2533" s="91" t="s">
        <v>5450</v>
      </c>
      <c r="AR2533" s="89">
        <v>182</v>
      </c>
      <c r="AS2533" s="89">
        <v>40</v>
      </c>
      <c r="AT2533" s="10">
        <f t="shared" si="718"/>
        <v>142</v>
      </c>
      <c r="AU2533" s="87">
        <f t="shared" si="719"/>
        <v>355</v>
      </c>
      <c r="AV2533" s="19" t="s">
        <v>10854</v>
      </c>
    </row>
    <row r="2534" spans="3:48" ht="50.1" customHeight="1">
      <c r="C2534" s="5"/>
      <c r="D2534" s="64" t="s">
        <v>4979</v>
      </c>
      <c r="E2534" s="65" t="s">
        <v>5293</v>
      </c>
      <c r="F2534" s="67" t="s">
        <v>4980</v>
      </c>
      <c r="G2534" s="29">
        <v>9190</v>
      </c>
      <c r="H2534" s="13">
        <v>9577</v>
      </c>
      <c r="I2534" s="10">
        <f t="shared" si="702"/>
        <v>-387</v>
      </c>
      <c r="J2534" s="87">
        <f t="shared" si="703"/>
        <v>-4.0409313981413808</v>
      </c>
      <c r="K2534" s="29">
        <v>855</v>
      </c>
      <c r="L2534" s="13">
        <v>867</v>
      </c>
      <c r="M2534" s="10">
        <f t="shared" si="704"/>
        <v>-12</v>
      </c>
      <c r="N2534" s="87">
        <f t="shared" si="705"/>
        <v>-1.3840830449826991</v>
      </c>
      <c r="O2534" s="29">
        <v>1383</v>
      </c>
      <c r="P2534" s="13">
        <v>1490</v>
      </c>
      <c r="Q2534" s="10">
        <f t="shared" si="706"/>
        <v>-107</v>
      </c>
      <c r="R2534" s="87">
        <f t="shared" si="707"/>
        <v>-7.1812080536912752</v>
      </c>
      <c r="S2534" s="29">
        <v>6952</v>
      </c>
      <c r="T2534" s="13">
        <v>7220</v>
      </c>
      <c r="U2534" s="10">
        <f t="shared" si="708"/>
        <v>-268</v>
      </c>
      <c r="V2534" s="87">
        <f t="shared" si="709"/>
        <v>-3.7119113573407199</v>
      </c>
      <c r="W2534" s="88" t="s">
        <v>10910</v>
      </c>
      <c r="X2534" s="89">
        <v>1824</v>
      </c>
      <c r="Y2534" s="89">
        <v>1872</v>
      </c>
      <c r="Z2534" s="10">
        <f t="shared" si="710"/>
        <v>-48</v>
      </c>
      <c r="AA2534" s="87">
        <f t="shared" si="711"/>
        <v>-2.5641025641025639</v>
      </c>
      <c r="AB2534" s="90" t="s">
        <v>7381</v>
      </c>
      <c r="AC2534" s="89">
        <v>1567</v>
      </c>
      <c r="AD2534" s="89">
        <v>1713</v>
      </c>
      <c r="AE2534" s="10">
        <f t="shared" si="712"/>
        <v>-146</v>
      </c>
      <c r="AF2534" s="11">
        <f t="shared" si="713"/>
        <v>-8.5230589608873331</v>
      </c>
      <c r="AG2534" s="91" t="s">
        <v>5389</v>
      </c>
      <c r="AH2534" s="89">
        <v>1480</v>
      </c>
      <c r="AI2534" s="89">
        <v>1644</v>
      </c>
      <c r="AJ2534" s="10">
        <f t="shared" si="714"/>
        <v>-164</v>
      </c>
      <c r="AK2534" s="87">
        <f t="shared" si="715"/>
        <v>-9.9756690997566917</v>
      </c>
      <c r="AL2534" s="90" t="s">
        <v>5628</v>
      </c>
      <c r="AM2534" s="89">
        <v>1196</v>
      </c>
      <c r="AN2534" s="89">
        <v>1192</v>
      </c>
      <c r="AO2534" s="10">
        <f t="shared" si="716"/>
        <v>4</v>
      </c>
      <c r="AP2534" s="11">
        <f t="shared" si="717"/>
        <v>0.33557046979865773</v>
      </c>
      <c r="AQ2534" s="91" t="s">
        <v>5335</v>
      </c>
      <c r="AR2534" s="89">
        <v>325</v>
      </c>
      <c r="AS2534" s="89">
        <v>325</v>
      </c>
      <c r="AT2534" s="10">
        <f t="shared" si="718"/>
        <v>0</v>
      </c>
      <c r="AU2534" s="87">
        <f t="shared" si="719"/>
        <v>0</v>
      </c>
      <c r="AV2534" s="19" t="s">
        <v>10854</v>
      </c>
    </row>
    <row r="2535" spans="3:48" ht="50.1" customHeight="1">
      <c r="C2535" s="5"/>
      <c r="D2535" s="64" t="s">
        <v>4981</v>
      </c>
      <c r="E2535" s="65" t="s">
        <v>5293</v>
      </c>
      <c r="F2535" s="67" t="s">
        <v>4982</v>
      </c>
      <c r="G2535" s="29">
        <v>5721</v>
      </c>
      <c r="H2535" s="13">
        <v>6278</v>
      </c>
      <c r="I2535" s="10">
        <f t="shared" si="702"/>
        <v>-557</v>
      </c>
      <c r="J2535" s="87">
        <f t="shared" si="703"/>
        <v>-8.8722523096527564</v>
      </c>
      <c r="K2535" s="29">
        <v>2640</v>
      </c>
      <c r="L2535" s="13">
        <v>3055</v>
      </c>
      <c r="M2535" s="10">
        <f t="shared" si="704"/>
        <v>-415</v>
      </c>
      <c r="N2535" s="87">
        <f t="shared" si="705"/>
        <v>-13.584288052373159</v>
      </c>
      <c r="O2535" s="29">
        <v>612</v>
      </c>
      <c r="P2535" s="13">
        <v>585</v>
      </c>
      <c r="Q2535" s="10">
        <f t="shared" si="706"/>
        <v>27</v>
      </c>
      <c r="R2535" s="87">
        <f t="shared" si="707"/>
        <v>4.6153846153846159</v>
      </c>
      <c r="S2535" s="29">
        <v>2469</v>
      </c>
      <c r="T2535" s="13">
        <v>2638</v>
      </c>
      <c r="U2535" s="10">
        <f t="shared" si="708"/>
        <v>-169</v>
      </c>
      <c r="V2535" s="87">
        <f t="shared" si="709"/>
        <v>-6.4063684609552691</v>
      </c>
      <c r="W2535" s="88" t="s">
        <v>10911</v>
      </c>
      <c r="X2535" s="89">
        <v>1016</v>
      </c>
      <c r="Y2535" s="89">
        <v>1115</v>
      </c>
      <c r="Z2535" s="10">
        <f t="shared" si="710"/>
        <v>-99</v>
      </c>
      <c r="AA2535" s="87">
        <f t="shared" si="711"/>
        <v>-8.8789237668161434</v>
      </c>
      <c r="AB2535" s="90" t="s">
        <v>5451</v>
      </c>
      <c r="AC2535" s="89">
        <v>522</v>
      </c>
      <c r="AD2535" s="89">
        <v>522</v>
      </c>
      <c r="AE2535" s="10">
        <f t="shared" si="712"/>
        <v>0</v>
      </c>
      <c r="AF2535" s="11">
        <f t="shared" si="713"/>
        <v>0</v>
      </c>
      <c r="AG2535" s="91" t="s">
        <v>10912</v>
      </c>
      <c r="AH2535" s="89">
        <v>339</v>
      </c>
      <c r="AI2535" s="89">
        <v>390</v>
      </c>
      <c r="AJ2535" s="10">
        <f t="shared" si="714"/>
        <v>-51</v>
      </c>
      <c r="AK2535" s="87">
        <f t="shared" si="715"/>
        <v>-13.076923076923078</v>
      </c>
      <c r="AL2535" s="90" t="s">
        <v>10913</v>
      </c>
      <c r="AM2535" s="89">
        <v>279</v>
      </c>
      <c r="AN2535" s="89">
        <v>311</v>
      </c>
      <c r="AO2535" s="10">
        <f t="shared" si="716"/>
        <v>-32</v>
      </c>
      <c r="AP2535" s="11">
        <f t="shared" si="717"/>
        <v>-10.289389067524116</v>
      </c>
      <c r="AQ2535" s="91" t="s">
        <v>10914</v>
      </c>
      <c r="AR2535" s="89">
        <v>115</v>
      </c>
      <c r="AS2535" s="89">
        <v>111</v>
      </c>
      <c r="AT2535" s="10">
        <f t="shared" si="718"/>
        <v>4</v>
      </c>
      <c r="AU2535" s="87">
        <f t="shared" si="719"/>
        <v>3.6036036036036037</v>
      </c>
      <c r="AV2535" s="19" t="s">
        <v>10854</v>
      </c>
    </row>
    <row r="2536" spans="3:48" ht="50.1" customHeight="1">
      <c r="C2536" s="5"/>
      <c r="D2536" s="64" t="s">
        <v>4983</v>
      </c>
      <c r="E2536" s="65" t="s">
        <v>5293</v>
      </c>
      <c r="F2536" s="67" t="s">
        <v>4984</v>
      </c>
      <c r="G2536" s="29">
        <v>3266</v>
      </c>
      <c r="H2536" s="13">
        <v>3246</v>
      </c>
      <c r="I2536" s="10">
        <f t="shared" si="702"/>
        <v>20</v>
      </c>
      <c r="J2536" s="87">
        <f t="shared" si="703"/>
        <v>0.61614294516327783</v>
      </c>
      <c r="K2536" s="29">
        <v>790</v>
      </c>
      <c r="L2536" s="13">
        <v>829</v>
      </c>
      <c r="M2536" s="10">
        <f t="shared" si="704"/>
        <v>-39</v>
      </c>
      <c r="N2536" s="87">
        <f t="shared" si="705"/>
        <v>-4.704463208685163</v>
      </c>
      <c r="O2536" s="29">
        <v>1592</v>
      </c>
      <c r="P2536" s="13">
        <v>1592</v>
      </c>
      <c r="Q2536" s="10">
        <f t="shared" si="706"/>
        <v>0</v>
      </c>
      <c r="R2536" s="87">
        <f t="shared" si="707"/>
        <v>0</v>
      </c>
      <c r="S2536" s="29">
        <v>883</v>
      </c>
      <c r="T2536" s="13">
        <v>826</v>
      </c>
      <c r="U2536" s="10">
        <f t="shared" si="708"/>
        <v>57</v>
      </c>
      <c r="V2536" s="87">
        <f t="shared" si="709"/>
        <v>6.9007263922518156</v>
      </c>
      <c r="W2536" s="88" t="s">
        <v>5442</v>
      </c>
      <c r="X2536" s="89">
        <v>551</v>
      </c>
      <c r="Y2536" s="89">
        <v>592</v>
      </c>
      <c r="Z2536" s="10">
        <f t="shared" si="710"/>
        <v>-41</v>
      </c>
      <c r="AA2536" s="87">
        <f t="shared" si="711"/>
        <v>-6.9256756756756754</v>
      </c>
      <c r="AB2536" s="90" t="s">
        <v>5642</v>
      </c>
      <c r="AC2536" s="89">
        <v>140</v>
      </c>
      <c r="AD2536" s="89">
        <v>50</v>
      </c>
      <c r="AE2536" s="10">
        <f t="shared" si="712"/>
        <v>90</v>
      </c>
      <c r="AF2536" s="11">
        <f t="shared" si="713"/>
        <v>180</v>
      </c>
      <c r="AG2536" s="91" t="s">
        <v>5348</v>
      </c>
      <c r="AH2536" s="89">
        <v>55</v>
      </c>
      <c r="AI2536" s="89">
        <v>35</v>
      </c>
      <c r="AJ2536" s="10">
        <f t="shared" si="714"/>
        <v>20</v>
      </c>
      <c r="AK2536" s="87">
        <f t="shared" si="715"/>
        <v>57.142857142857139</v>
      </c>
      <c r="AL2536" s="90" t="s">
        <v>5403</v>
      </c>
      <c r="AM2536" s="89">
        <v>54</v>
      </c>
      <c r="AN2536" s="89">
        <v>39</v>
      </c>
      <c r="AO2536" s="10">
        <f t="shared" si="716"/>
        <v>15</v>
      </c>
      <c r="AP2536" s="11">
        <f t="shared" si="717"/>
        <v>38.461538461538467</v>
      </c>
      <c r="AQ2536" s="91" t="s">
        <v>10915</v>
      </c>
      <c r="AR2536" s="89">
        <v>49</v>
      </c>
      <c r="AS2536" s="89">
        <v>79</v>
      </c>
      <c r="AT2536" s="10">
        <f t="shared" si="718"/>
        <v>-30</v>
      </c>
      <c r="AU2536" s="87">
        <f t="shared" si="719"/>
        <v>-37.974683544303801</v>
      </c>
      <c r="AV2536" s="19" t="s">
        <v>10854</v>
      </c>
    </row>
    <row r="2537" spans="3:48" ht="50.1" customHeight="1">
      <c r="C2537" s="5"/>
      <c r="D2537" s="64" t="s">
        <v>4985</v>
      </c>
      <c r="E2537" s="65" t="s">
        <v>5293</v>
      </c>
      <c r="F2537" s="67" t="s">
        <v>4986</v>
      </c>
      <c r="G2537" s="29">
        <v>2060</v>
      </c>
      <c r="H2537" s="13">
        <v>2046</v>
      </c>
      <c r="I2537" s="10">
        <f t="shared" si="702"/>
        <v>14</v>
      </c>
      <c r="J2537" s="87">
        <f t="shared" si="703"/>
        <v>0.68426197458455518</v>
      </c>
      <c r="K2537" s="29">
        <v>883</v>
      </c>
      <c r="L2537" s="13">
        <v>913</v>
      </c>
      <c r="M2537" s="10">
        <f t="shared" si="704"/>
        <v>-30</v>
      </c>
      <c r="N2537" s="87">
        <f t="shared" si="705"/>
        <v>-3.285870755750274</v>
      </c>
      <c r="O2537" s="29">
        <v>424</v>
      </c>
      <c r="P2537" s="13">
        <v>424</v>
      </c>
      <c r="Q2537" s="10">
        <f t="shared" si="706"/>
        <v>0</v>
      </c>
      <c r="R2537" s="87">
        <f t="shared" si="707"/>
        <v>0</v>
      </c>
      <c r="S2537" s="29">
        <v>754</v>
      </c>
      <c r="T2537" s="13">
        <v>709</v>
      </c>
      <c r="U2537" s="10">
        <f t="shared" si="708"/>
        <v>45</v>
      </c>
      <c r="V2537" s="87">
        <f t="shared" si="709"/>
        <v>6.3469675599435824</v>
      </c>
      <c r="W2537" s="88" t="s">
        <v>10916</v>
      </c>
      <c r="X2537" s="89">
        <v>254</v>
      </c>
      <c r="Y2537" s="89">
        <v>254</v>
      </c>
      <c r="Z2537" s="10">
        <f t="shared" si="710"/>
        <v>0</v>
      </c>
      <c r="AA2537" s="87">
        <f t="shared" si="711"/>
        <v>0</v>
      </c>
      <c r="AB2537" s="90" t="s">
        <v>10917</v>
      </c>
      <c r="AC2537" s="89">
        <v>158</v>
      </c>
      <c r="AD2537" s="89">
        <v>158</v>
      </c>
      <c r="AE2537" s="10">
        <f t="shared" si="712"/>
        <v>0</v>
      </c>
      <c r="AF2537" s="11">
        <f t="shared" si="713"/>
        <v>0</v>
      </c>
      <c r="AG2537" s="91" t="s">
        <v>10918</v>
      </c>
      <c r="AH2537" s="89">
        <v>150</v>
      </c>
      <c r="AI2537" s="89">
        <v>150</v>
      </c>
      <c r="AJ2537" s="10">
        <f t="shared" si="714"/>
        <v>0</v>
      </c>
      <c r="AK2537" s="87">
        <f t="shared" si="715"/>
        <v>0</v>
      </c>
      <c r="AL2537" s="90" t="s">
        <v>10919</v>
      </c>
      <c r="AM2537" s="89">
        <v>87</v>
      </c>
      <c r="AN2537" s="89">
        <v>87</v>
      </c>
      <c r="AO2537" s="10">
        <f t="shared" si="716"/>
        <v>0</v>
      </c>
      <c r="AP2537" s="11">
        <f t="shared" si="717"/>
        <v>0</v>
      </c>
      <c r="AQ2537" s="91" t="s">
        <v>10920</v>
      </c>
      <c r="AR2537" s="89">
        <v>41</v>
      </c>
      <c r="AS2537" s="89">
        <v>41</v>
      </c>
      <c r="AT2537" s="10">
        <f t="shared" si="718"/>
        <v>0</v>
      </c>
      <c r="AU2537" s="87">
        <f t="shared" si="719"/>
        <v>0</v>
      </c>
      <c r="AV2537" s="19" t="s">
        <v>10854</v>
      </c>
    </row>
    <row r="2538" spans="3:48" ht="50.1" customHeight="1">
      <c r="C2538" s="5"/>
      <c r="D2538" s="64" t="s">
        <v>4987</v>
      </c>
      <c r="E2538" s="65" t="s">
        <v>5293</v>
      </c>
      <c r="F2538" s="67" t="s">
        <v>4988</v>
      </c>
      <c r="G2538" s="29">
        <v>4368</v>
      </c>
      <c r="H2538" s="13">
        <v>3987</v>
      </c>
      <c r="I2538" s="10">
        <f t="shared" si="702"/>
        <v>381</v>
      </c>
      <c r="J2538" s="87">
        <f t="shared" si="703"/>
        <v>9.5560571858540246</v>
      </c>
      <c r="K2538" s="29">
        <v>2466</v>
      </c>
      <c r="L2538" s="13">
        <v>2252</v>
      </c>
      <c r="M2538" s="10">
        <f t="shared" si="704"/>
        <v>214</v>
      </c>
      <c r="N2538" s="87">
        <f t="shared" si="705"/>
        <v>9.502664298401422</v>
      </c>
      <c r="O2538" s="29">
        <v>314</v>
      </c>
      <c r="P2538" s="13">
        <v>314</v>
      </c>
      <c r="Q2538" s="10">
        <f t="shared" si="706"/>
        <v>0</v>
      </c>
      <c r="R2538" s="87">
        <f t="shared" si="707"/>
        <v>0</v>
      </c>
      <c r="S2538" s="29">
        <v>1588</v>
      </c>
      <c r="T2538" s="13">
        <v>1421</v>
      </c>
      <c r="U2538" s="10">
        <f t="shared" si="708"/>
        <v>167</v>
      </c>
      <c r="V2538" s="87">
        <f t="shared" si="709"/>
        <v>11.752287121745249</v>
      </c>
      <c r="W2538" s="88" t="s">
        <v>5339</v>
      </c>
      <c r="X2538" s="89">
        <v>972</v>
      </c>
      <c r="Y2538" s="89">
        <v>914</v>
      </c>
      <c r="Z2538" s="10">
        <f t="shared" si="710"/>
        <v>58</v>
      </c>
      <c r="AA2538" s="87">
        <f t="shared" si="711"/>
        <v>6.3457330415754925</v>
      </c>
      <c r="AB2538" s="90" t="s">
        <v>10921</v>
      </c>
      <c r="AC2538" s="89">
        <v>511</v>
      </c>
      <c r="AD2538" s="89">
        <v>420</v>
      </c>
      <c r="AE2538" s="10">
        <f t="shared" si="712"/>
        <v>91</v>
      </c>
      <c r="AF2538" s="11">
        <f t="shared" si="713"/>
        <v>21.666666666666668</v>
      </c>
      <c r="AG2538" s="91" t="s">
        <v>10922</v>
      </c>
      <c r="AH2538" s="89">
        <v>32</v>
      </c>
      <c r="AI2538" s="89">
        <v>32</v>
      </c>
      <c r="AJ2538" s="10">
        <f t="shared" si="714"/>
        <v>0</v>
      </c>
      <c r="AK2538" s="87">
        <f t="shared" si="715"/>
        <v>0</v>
      </c>
      <c r="AL2538" s="90" t="s">
        <v>10923</v>
      </c>
      <c r="AM2538" s="89">
        <v>15</v>
      </c>
      <c r="AN2538" s="89">
        <v>15</v>
      </c>
      <c r="AO2538" s="10">
        <f t="shared" si="716"/>
        <v>0</v>
      </c>
      <c r="AP2538" s="11">
        <f t="shared" si="717"/>
        <v>0</v>
      </c>
      <c r="AQ2538" s="91" t="s">
        <v>7720</v>
      </c>
      <c r="AR2538" s="89">
        <v>11</v>
      </c>
      <c r="AS2538" s="89">
        <v>11</v>
      </c>
      <c r="AT2538" s="10">
        <f t="shared" si="718"/>
        <v>0</v>
      </c>
      <c r="AU2538" s="87">
        <f t="shared" si="719"/>
        <v>0</v>
      </c>
      <c r="AV2538" s="19" t="s">
        <v>10854</v>
      </c>
    </row>
    <row r="2539" spans="3:48" ht="50.1" customHeight="1">
      <c r="C2539" s="5"/>
      <c r="D2539" s="64" t="s">
        <v>4989</v>
      </c>
      <c r="E2539" s="65" t="s">
        <v>5293</v>
      </c>
      <c r="F2539" s="67" t="s">
        <v>4990</v>
      </c>
      <c r="G2539" s="29">
        <v>1176</v>
      </c>
      <c r="H2539" s="13">
        <v>1213</v>
      </c>
      <c r="I2539" s="10">
        <f t="shared" si="702"/>
        <v>-37</v>
      </c>
      <c r="J2539" s="87">
        <f t="shared" si="703"/>
        <v>-3.0502885408079146</v>
      </c>
      <c r="K2539" s="29">
        <v>598</v>
      </c>
      <c r="L2539" s="13">
        <v>653</v>
      </c>
      <c r="M2539" s="10">
        <f t="shared" si="704"/>
        <v>-55</v>
      </c>
      <c r="N2539" s="87">
        <f t="shared" si="705"/>
        <v>-8.4226646248085757</v>
      </c>
      <c r="O2539" s="29">
        <v>281</v>
      </c>
      <c r="P2539" s="13">
        <v>281</v>
      </c>
      <c r="Q2539" s="10">
        <f t="shared" si="706"/>
        <v>0</v>
      </c>
      <c r="R2539" s="87">
        <f t="shared" si="707"/>
        <v>0</v>
      </c>
      <c r="S2539" s="29">
        <v>297</v>
      </c>
      <c r="T2539" s="13">
        <v>279</v>
      </c>
      <c r="U2539" s="10">
        <f t="shared" si="708"/>
        <v>18</v>
      </c>
      <c r="V2539" s="87">
        <f t="shared" si="709"/>
        <v>6.4516129032258061</v>
      </c>
      <c r="W2539" s="88" t="s">
        <v>10924</v>
      </c>
      <c r="X2539" s="89">
        <v>189</v>
      </c>
      <c r="Y2539" s="89">
        <v>189</v>
      </c>
      <c r="Z2539" s="10">
        <f t="shared" si="710"/>
        <v>0</v>
      </c>
      <c r="AA2539" s="87">
        <f t="shared" si="711"/>
        <v>0</v>
      </c>
      <c r="AB2539" s="90" t="s">
        <v>10925</v>
      </c>
      <c r="AC2539" s="89">
        <v>73</v>
      </c>
      <c r="AD2539" s="89">
        <v>57</v>
      </c>
      <c r="AE2539" s="10">
        <f t="shared" si="712"/>
        <v>16</v>
      </c>
      <c r="AF2539" s="11">
        <f t="shared" si="713"/>
        <v>28.07017543859649</v>
      </c>
      <c r="AG2539" s="91" t="s">
        <v>10926</v>
      </c>
      <c r="AH2539" s="89">
        <v>18</v>
      </c>
      <c r="AI2539" s="89">
        <v>18</v>
      </c>
      <c r="AJ2539" s="10">
        <f t="shared" si="714"/>
        <v>0</v>
      </c>
      <c r="AK2539" s="87">
        <f t="shared" si="715"/>
        <v>0</v>
      </c>
      <c r="AL2539" s="90" t="s">
        <v>10927</v>
      </c>
      <c r="AM2539" s="89">
        <v>10</v>
      </c>
      <c r="AN2539" s="89">
        <v>10</v>
      </c>
      <c r="AO2539" s="10">
        <f t="shared" si="716"/>
        <v>0</v>
      </c>
      <c r="AP2539" s="11">
        <f t="shared" si="717"/>
        <v>0</v>
      </c>
      <c r="AQ2539" s="91" t="s">
        <v>10928</v>
      </c>
      <c r="AR2539" s="89">
        <v>3</v>
      </c>
      <c r="AS2539" s="89">
        <v>3</v>
      </c>
      <c r="AT2539" s="10">
        <f t="shared" si="718"/>
        <v>0</v>
      </c>
      <c r="AU2539" s="87">
        <f t="shared" si="719"/>
        <v>0</v>
      </c>
      <c r="AV2539" s="19" t="s">
        <v>10854</v>
      </c>
    </row>
    <row r="2540" spans="3:48" ht="50.1" customHeight="1">
      <c r="C2540" s="5"/>
      <c r="D2540" s="64" t="s">
        <v>4991</v>
      </c>
      <c r="E2540" s="65" t="s">
        <v>5293</v>
      </c>
      <c r="F2540" s="67" t="s">
        <v>4992</v>
      </c>
      <c r="G2540" s="29">
        <v>1803</v>
      </c>
      <c r="H2540" s="13">
        <v>1763</v>
      </c>
      <c r="I2540" s="10">
        <f t="shared" si="702"/>
        <v>40</v>
      </c>
      <c r="J2540" s="87">
        <f t="shared" si="703"/>
        <v>2.2688598979013044</v>
      </c>
      <c r="K2540" s="29">
        <v>544</v>
      </c>
      <c r="L2540" s="13">
        <v>544</v>
      </c>
      <c r="M2540" s="10">
        <f t="shared" si="704"/>
        <v>0</v>
      </c>
      <c r="N2540" s="87">
        <f t="shared" si="705"/>
        <v>0</v>
      </c>
      <c r="O2540" s="29">
        <v>381</v>
      </c>
      <c r="P2540" s="13">
        <v>381</v>
      </c>
      <c r="Q2540" s="10">
        <f t="shared" si="706"/>
        <v>0</v>
      </c>
      <c r="R2540" s="87">
        <f t="shared" si="707"/>
        <v>0</v>
      </c>
      <c r="S2540" s="29">
        <v>878</v>
      </c>
      <c r="T2540" s="13">
        <v>839</v>
      </c>
      <c r="U2540" s="10">
        <f t="shared" si="708"/>
        <v>39</v>
      </c>
      <c r="V2540" s="87">
        <f t="shared" si="709"/>
        <v>4.6483909415971389</v>
      </c>
      <c r="W2540" s="88" t="s">
        <v>5351</v>
      </c>
      <c r="X2540" s="89">
        <v>536</v>
      </c>
      <c r="Y2540" s="89">
        <v>506</v>
      </c>
      <c r="Z2540" s="10">
        <f t="shared" si="710"/>
        <v>30</v>
      </c>
      <c r="AA2540" s="87">
        <f t="shared" si="711"/>
        <v>5.928853754940711</v>
      </c>
      <c r="AB2540" s="90" t="s">
        <v>5335</v>
      </c>
      <c r="AC2540" s="89">
        <v>118</v>
      </c>
      <c r="AD2540" s="89">
        <v>118</v>
      </c>
      <c r="AE2540" s="10">
        <f t="shared" si="712"/>
        <v>0</v>
      </c>
      <c r="AF2540" s="11">
        <f t="shared" si="713"/>
        <v>0</v>
      </c>
      <c r="AG2540" s="91" t="s">
        <v>8130</v>
      </c>
      <c r="AH2540" s="89">
        <v>104</v>
      </c>
      <c r="AI2540" s="89">
        <v>104</v>
      </c>
      <c r="AJ2540" s="10">
        <f t="shared" si="714"/>
        <v>0</v>
      </c>
      <c r="AK2540" s="87">
        <f t="shared" si="715"/>
        <v>0</v>
      </c>
      <c r="AL2540" s="90" t="s">
        <v>10929</v>
      </c>
      <c r="AM2540" s="89">
        <v>53</v>
      </c>
      <c r="AN2540" s="89">
        <v>50</v>
      </c>
      <c r="AO2540" s="10">
        <f t="shared" si="716"/>
        <v>3</v>
      </c>
      <c r="AP2540" s="11">
        <f t="shared" si="717"/>
        <v>6</v>
      </c>
      <c r="AQ2540" s="91" t="s">
        <v>10930</v>
      </c>
      <c r="AR2540" s="89">
        <v>40</v>
      </c>
      <c r="AS2540" s="89">
        <v>40</v>
      </c>
      <c r="AT2540" s="10">
        <f t="shared" si="718"/>
        <v>0</v>
      </c>
      <c r="AU2540" s="87">
        <f t="shared" si="719"/>
        <v>0</v>
      </c>
      <c r="AV2540" s="19" t="s">
        <v>10854</v>
      </c>
    </row>
    <row r="2541" spans="3:48" ht="50.1" customHeight="1">
      <c r="C2541" s="5"/>
      <c r="D2541" s="64" t="s">
        <v>4993</v>
      </c>
      <c r="E2541" s="65" t="s">
        <v>5293</v>
      </c>
      <c r="F2541" s="67" t="s">
        <v>4994</v>
      </c>
      <c r="G2541" s="29">
        <v>2222</v>
      </c>
      <c r="H2541" s="13">
        <v>2038</v>
      </c>
      <c r="I2541" s="10">
        <f t="shared" si="702"/>
        <v>184</v>
      </c>
      <c r="J2541" s="87">
        <f t="shared" si="703"/>
        <v>9.0284592737978411</v>
      </c>
      <c r="K2541" s="29">
        <v>1500</v>
      </c>
      <c r="L2541" s="13">
        <v>1500</v>
      </c>
      <c r="M2541" s="10">
        <f t="shared" si="704"/>
        <v>0</v>
      </c>
      <c r="N2541" s="87">
        <f t="shared" si="705"/>
        <v>0</v>
      </c>
      <c r="O2541" s="29">
        <v>169</v>
      </c>
      <c r="P2541" s="13">
        <v>169</v>
      </c>
      <c r="Q2541" s="10">
        <f t="shared" si="706"/>
        <v>0</v>
      </c>
      <c r="R2541" s="87">
        <f t="shared" si="707"/>
        <v>0</v>
      </c>
      <c r="S2541" s="29">
        <v>553</v>
      </c>
      <c r="T2541" s="13">
        <v>369</v>
      </c>
      <c r="U2541" s="10">
        <f t="shared" si="708"/>
        <v>184</v>
      </c>
      <c r="V2541" s="87">
        <f t="shared" si="709"/>
        <v>49.864498644986448</v>
      </c>
      <c r="W2541" s="88" t="s">
        <v>8130</v>
      </c>
      <c r="X2541" s="89">
        <v>442</v>
      </c>
      <c r="Y2541" s="89">
        <v>291</v>
      </c>
      <c r="Z2541" s="10">
        <f t="shared" si="710"/>
        <v>151</v>
      </c>
      <c r="AA2541" s="87">
        <f t="shared" si="711"/>
        <v>51.890034364261176</v>
      </c>
      <c r="AB2541" s="90" t="s">
        <v>5403</v>
      </c>
      <c r="AC2541" s="89">
        <v>84</v>
      </c>
      <c r="AD2541" s="89">
        <v>55</v>
      </c>
      <c r="AE2541" s="10">
        <f t="shared" si="712"/>
        <v>29</v>
      </c>
      <c r="AF2541" s="11">
        <f t="shared" si="713"/>
        <v>52.72727272727272</v>
      </c>
      <c r="AG2541" s="91" t="s">
        <v>10931</v>
      </c>
      <c r="AH2541" s="89">
        <v>10</v>
      </c>
      <c r="AI2541" s="89">
        <v>10</v>
      </c>
      <c r="AJ2541" s="10">
        <f t="shared" si="714"/>
        <v>0</v>
      </c>
      <c r="AK2541" s="87">
        <f t="shared" si="715"/>
        <v>0</v>
      </c>
      <c r="AL2541" s="90" t="s">
        <v>10932</v>
      </c>
      <c r="AM2541" s="89">
        <v>8</v>
      </c>
      <c r="AN2541" s="89">
        <v>4</v>
      </c>
      <c r="AO2541" s="10">
        <f t="shared" si="716"/>
        <v>4</v>
      </c>
      <c r="AP2541" s="11">
        <f t="shared" si="717"/>
        <v>100</v>
      </c>
      <c r="AQ2541" s="91" t="s">
        <v>5389</v>
      </c>
      <c r="AR2541" s="89">
        <v>4</v>
      </c>
      <c r="AS2541" s="89">
        <v>4</v>
      </c>
      <c r="AT2541" s="10">
        <f t="shared" si="718"/>
        <v>0</v>
      </c>
      <c r="AU2541" s="87">
        <f t="shared" si="719"/>
        <v>0</v>
      </c>
      <c r="AV2541" s="19" t="s">
        <v>10854</v>
      </c>
    </row>
    <row r="2542" spans="3:48" ht="50.1" customHeight="1">
      <c r="C2542" s="5"/>
      <c r="D2542" s="64" t="s">
        <v>4995</v>
      </c>
      <c r="E2542" s="65" t="s">
        <v>5293</v>
      </c>
      <c r="F2542" s="67" t="s">
        <v>4996</v>
      </c>
      <c r="G2542" s="29">
        <v>4116</v>
      </c>
      <c r="H2542" s="13">
        <v>3836</v>
      </c>
      <c r="I2542" s="10">
        <f t="shared" si="702"/>
        <v>280</v>
      </c>
      <c r="J2542" s="87">
        <f t="shared" si="703"/>
        <v>7.2992700729926998</v>
      </c>
      <c r="K2542" s="29">
        <v>2790</v>
      </c>
      <c r="L2542" s="13">
        <v>2590</v>
      </c>
      <c r="M2542" s="10">
        <f t="shared" si="704"/>
        <v>200</v>
      </c>
      <c r="N2542" s="87">
        <f t="shared" si="705"/>
        <v>7.7220077220077217</v>
      </c>
      <c r="O2542" s="29">
        <v>466</v>
      </c>
      <c r="P2542" s="13">
        <v>466</v>
      </c>
      <c r="Q2542" s="10">
        <f t="shared" si="706"/>
        <v>0</v>
      </c>
      <c r="R2542" s="87">
        <f t="shared" si="707"/>
        <v>0</v>
      </c>
      <c r="S2542" s="29">
        <v>860</v>
      </c>
      <c r="T2542" s="13">
        <v>780</v>
      </c>
      <c r="U2542" s="10">
        <f t="shared" si="708"/>
        <v>80</v>
      </c>
      <c r="V2542" s="87">
        <f t="shared" si="709"/>
        <v>10.256410256410255</v>
      </c>
      <c r="W2542" s="88" t="s">
        <v>5373</v>
      </c>
      <c r="X2542" s="89">
        <v>400</v>
      </c>
      <c r="Y2542" s="89">
        <v>300</v>
      </c>
      <c r="Z2542" s="10">
        <f t="shared" si="710"/>
        <v>100</v>
      </c>
      <c r="AA2542" s="87">
        <f t="shared" si="711"/>
        <v>33.333333333333329</v>
      </c>
      <c r="AB2542" s="90" t="s">
        <v>5335</v>
      </c>
      <c r="AC2542" s="89">
        <v>143</v>
      </c>
      <c r="AD2542" s="89">
        <v>143</v>
      </c>
      <c r="AE2542" s="10">
        <f t="shared" si="712"/>
        <v>0</v>
      </c>
      <c r="AF2542" s="11">
        <f t="shared" si="713"/>
        <v>0</v>
      </c>
      <c r="AG2542" s="91" t="s">
        <v>9849</v>
      </c>
      <c r="AH2542" s="89">
        <v>85</v>
      </c>
      <c r="AI2542" s="89">
        <v>82</v>
      </c>
      <c r="AJ2542" s="10">
        <f t="shared" si="714"/>
        <v>3</v>
      </c>
      <c r="AK2542" s="87">
        <f t="shared" si="715"/>
        <v>3.6585365853658534</v>
      </c>
      <c r="AL2542" s="90" t="s">
        <v>5450</v>
      </c>
      <c r="AM2542" s="89">
        <v>79</v>
      </c>
      <c r="AN2542" s="89">
        <v>70</v>
      </c>
      <c r="AO2542" s="10">
        <f t="shared" si="716"/>
        <v>9</v>
      </c>
      <c r="AP2542" s="11">
        <f t="shared" si="717"/>
        <v>12.857142857142856</v>
      </c>
      <c r="AQ2542" s="91" t="s">
        <v>5342</v>
      </c>
      <c r="AR2542" s="89">
        <v>73</v>
      </c>
      <c r="AS2542" s="89">
        <v>121</v>
      </c>
      <c r="AT2542" s="10">
        <f t="shared" si="718"/>
        <v>-48</v>
      </c>
      <c r="AU2542" s="87">
        <f t="shared" si="719"/>
        <v>-39.669421487603309</v>
      </c>
      <c r="AV2542" s="19" t="s">
        <v>10854</v>
      </c>
    </row>
    <row r="2543" spans="3:48" ht="50.1" customHeight="1">
      <c r="C2543" s="5"/>
      <c r="D2543" s="64" t="s">
        <v>4997</v>
      </c>
      <c r="E2543" s="65" t="s">
        <v>5293</v>
      </c>
      <c r="F2543" s="67" t="s">
        <v>4998</v>
      </c>
      <c r="G2543" s="29">
        <v>3439</v>
      </c>
      <c r="H2543" s="13">
        <v>3423</v>
      </c>
      <c r="I2543" s="10">
        <f t="shared" si="702"/>
        <v>16</v>
      </c>
      <c r="J2543" s="87">
        <f t="shared" si="703"/>
        <v>0.46742623429739993</v>
      </c>
      <c r="K2543" s="29">
        <v>1795</v>
      </c>
      <c r="L2543" s="13">
        <v>1708</v>
      </c>
      <c r="M2543" s="10">
        <f t="shared" si="704"/>
        <v>87</v>
      </c>
      <c r="N2543" s="87">
        <f t="shared" si="705"/>
        <v>5.0936768149882905</v>
      </c>
      <c r="O2543" s="29">
        <v>735</v>
      </c>
      <c r="P2543" s="13">
        <v>734</v>
      </c>
      <c r="Q2543" s="10">
        <f t="shared" si="706"/>
        <v>1</v>
      </c>
      <c r="R2543" s="87">
        <f t="shared" si="707"/>
        <v>0.13623978201634876</v>
      </c>
      <c r="S2543" s="29">
        <v>909</v>
      </c>
      <c r="T2543" s="13">
        <v>981</v>
      </c>
      <c r="U2543" s="10">
        <f t="shared" si="708"/>
        <v>-72</v>
      </c>
      <c r="V2543" s="87">
        <f t="shared" si="709"/>
        <v>-7.3394495412844041</v>
      </c>
      <c r="W2543" s="88" t="s">
        <v>10933</v>
      </c>
      <c r="X2543" s="89">
        <v>557</v>
      </c>
      <c r="Y2543" s="89">
        <v>655</v>
      </c>
      <c r="Z2543" s="10">
        <f t="shared" si="710"/>
        <v>-98</v>
      </c>
      <c r="AA2543" s="87">
        <f t="shared" si="711"/>
        <v>-14.961832061068703</v>
      </c>
      <c r="AB2543" s="90" t="s">
        <v>10137</v>
      </c>
      <c r="AC2543" s="89">
        <v>133</v>
      </c>
      <c r="AD2543" s="89">
        <v>133</v>
      </c>
      <c r="AE2543" s="10">
        <f t="shared" si="712"/>
        <v>0</v>
      </c>
      <c r="AF2543" s="11">
        <f t="shared" si="713"/>
        <v>0</v>
      </c>
      <c r="AG2543" s="91" t="s">
        <v>5925</v>
      </c>
      <c r="AH2543" s="89">
        <v>79</v>
      </c>
      <c r="AI2543" s="89">
        <v>74</v>
      </c>
      <c r="AJ2543" s="10">
        <f t="shared" si="714"/>
        <v>5</v>
      </c>
      <c r="AK2543" s="87">
        <f t="shared" si="715"/>
        <v>6.756756756756757</v>
      </c>
      <c r="AL2543" s="90" t="s">
        <v>10934</v>
      </c>
      <c r="AM2543" s="89">
        <v>56</v>
      </c>
      <c r="AN2543" s="89">
        <v>55</v>
      </c>
      <c r="AO2543" s="10">
        <f t="shared" si="716"/>
        <v>1</v>
      </c>
      <c r="AP2543" s="11">
        <f t="shared" si="717"/>
        <v>1.8181818181818181</v>
      </c>
      <c r="AQ2543" s="91" t="s">
        <v>10935</v>
      </c>
      <c r="AR2543" s="89">
        <v>46</v>
      </c>
      <c r="AS2543" s="89">
        <v>56</v>
      </c>
      <c r="AT2543" s="10">
        <f t="shared" si="718"/>
        <v>-10</v>
      </c>
      <c r="AU2543" s="87">
        <f t="shared" si="719"/>
        <v>-17.857142857142858</v>
      </c>
      <c r="AV2543" s="19" t="s">
        <v>10854</v>
      </c>
    </row>
    <row r="2544" spans="3:48" ht="50.1" customHeight="1">
      <c r="C2544" s="5"/>
      <c r="D2544" s="64" t="s">
        <v>4999</v>
      </c>
      <c r="E2544" s="65" t="s">
        <v>5293</v>
      </c>
      <c r="F2544" s="67" t="s">
        <v>5000</v>
      </c>
      <c r="G2544" s="29">
        <v>3085</v>
      </c>
      <c r="H2544" s="13">
        <v>2804</v>
      </c>
      <c r="I2544" s="10">
        <f t="shared" si="702"/>
        <v>281</v>
      </c>
      <c r="J2544" s="87">
        <f t="shared" si="703"/>
        <v>10.021398002853067</v>
      </c>
      <c r="K2544" s="29">
        <v>1150</v>
      </c>
      <c r="L2544" s="13">
        <v>1121</v>
      </c>
      <c r="M2544" s="10">
        <f t="shared" si="704"/>
        <v>29</v>
      </c>
      <c r="N2544" s="87">
        <f t="shared" si="705"/>
        <v>2.5869759143621764</v>
      </c>
      <c r="O2544" s="29">
        <v>261</v>
      </c>
      <c r="P2544" s="13">
        <v>261</v>
      </c>
      <c r="Q2544" s="10">
        <f t="shared" si="706"/>
        <v>0</v>
      </c>
      <c r="R2544" s="87">
        <f t="shared" si="707"/>
        <v>0</v>
      </c>
      <c r="S2544" s="29">
        <v>1674</v>
      </c>
      <c r="T2544" s="13">
        <v>1422</v>
      </c>
      <c r="U2544" s="10">
        <f t="shared" si="708"/>
        <v>252</v>
      </c>
      <c r="V2544" s="87">
        <f t="shared" si="709"/>
        <v>17.721518987341771</v>
      </c>
      <c r="W2544" s="88" t="s">
        <v>5547</v>
      </c>
      <c r="X2544" s="89">
        <v>753</v>
      </c>
      <c r="Y2544" s="89">
        <v>604</v>
      </c>
      <c r="Z2544" s="10">
        <f t="shared" si="710"/>
        <v>149</v>
      </c>
      <c r="AA2544" s="87">
        <f t="shared" si="711"/>
        <v>24.668874172185433</v>
      </c>
      <c r="AB2544" s="90" t="s">
        <v>5373</v>
      </c>
      <c r="AC2544" s="89">
        <v>602</v>
      </c>
      <c r="AD2544" s="89">
        <v>502</v>
      </c>
      <c r="AE2544" s="10">
        <f t="shared" si="712"/>
        <v>100</v>
      </c>
      <c r="AF2544" s="11">
        <f t="shared" si="713"/>
        <v>19.920318725099602</v>
      </c>
      <c r="AG2544" s="91" t="s">
        <v>10936</v>
      </c>
      <c r="AH2544" s="89">
        <v>223</v>
      </c>
      <c r="AI2544" s="89">
        <v>223</v>
      </c>
      <c r="AJ2544" s="10">
        <f t="shared" si="714"/>
        <v>0</v>
      </c>
      <c r="AK2544" s="87">
        <f t="shared" si="715"/>
        <v>0</v>
      </c>
      <c r="AL2544" s="90" t="s">
        <v>5389</v>
      </c>
      <c r="AM2544" s="89">
        <v>32</v>
      </c>
      <c r="AN2544" s="89">
        <v>32</v>
      </c>
      <c r="AO2544" s="10">
        <f t="shared" si="716"/>
        <v>0</v>
      </c>
      <c r="AP2544" s="11">
        <f t="shared" si="717"/>
        <v>0</v>
      </c>
      <c r="AQ2544" s="91" t="s">
        <v>5335</v>
      </c>
      <c r="AR2544" s="89">
        <v>19</v>
      </c>
      <c r="AS2544" s="89">
        <v>19</v>
      </c>
      <c r="AT2544" s="10">
        <f t="shared" si="718"/>
        <v>0</v>
      </c>
      <c r="AU2544" s="87">
        <f t="shared" si="719"/>
        <v>0</v>
      </c>
      <c r="AV2544" s="19" t="s">
        <v>10854</v>
      </c>
    </row>
    <row r="2545" spans="3:48" ht="50.1" customHeight="1">
      <c r="C2545" s="5"/>
      <c r="D2545" s="64" t="s">
        <v>5001</v>
      </c>
      <c r="E2545" s="65" t="s">
        <v>5293</v>
      </c>
      <c r="F2545" s="67" t="s">
        <v>5002</v>
      </c>
      <c r="G2545" s="29">
        <v>2215</v>
      </c>
      <c r="H2545" s="13">
        <v>2107</v>
      </c>
      <c r="I2545" s="10">
        <f t="shared" si="702"/>
        <v>108</v>
      </c>
      <c r="J2545" s="87">
        <f t="shared" si="703"/>
        <v>5.1257712387280492</v>
      </c>
      <c r="K2545" s="29">
        <v>1018</v>
      </c>
      <c r="L2545" s="13">
        <v>1092</v>
      </c>
      <c r="M2545" s="10">
        <f t="shared" si="704"/>
        <v>-74</v>
      </c>
      <c r="N2545" s="87">
        <f t="shared" si="705"/>
        <v>-6.7765567765567765</v>
      </c>
      <c r="O2545" s="29">
        <v>131</v>
      </c>
      <c r="P2545" s="13">
        <v>131</v>
      </c>
      <c r="Q2545" s="10">
        <f t="shared" si="706"/>
        <v>0</v>
      </c>
      <c r="R2545" s="87">
        <f t="shared" si="707"/>
        <v>0</v>
      </c>
      <c r="S2545" s="29">
        <v>1067</v>
      </c>
      <c r="T2545" s="13">
        <v>884</v>
      </c>
      <c r="U2545" s="10">
        <f t="shared" si="708"/>
        <v>183</v>
      </c>
      <c r="V2545" s="87">
        <f t="shared" si="709"/>
        <v>20.701357466063346</v>
      </c>
      <c r="W2545" s="88" t="s">
        <v>10937</v>
      </c>
      <c r="X2545" s="89">
        <v>485</v>
      </c>
      <c r="Y2545" s="89">
        <v>324</v>
      </c>
      <c r="Z2545" s="10">
        <f t="shared" si="710"/>
        <v>161</v>
      </c>
      <c r="AA2545" s="87">
        <f t="shared" si="711"/>
        <v>49.691358024691354</v>
      </c>
      <c r="AB2545" s="90" t="s">
        <v>10938</v>
      </c>
      <c r="AC2545" s="89">
        <v>445</v>
      </c>
      <c r="AD2545" s="89">
        <v>445</v>
      </c>
      <c r="AE2545" s="10">
        <f t="shared" si="712"/>
        <v>0</v>
      </c>
      <c r="AF2545" s="11">
        <f t="shared" si="713"/>
        <v>0</v>
      </c>
      <c r="AG2545" s="91" t="s">
        <v>10939</v>
      </c>
      <c r="AH2545" s="89">
        <v>53</v>
      </c>
      <c r="AI2545" s="89">
        <v>55</v>
      </c>
      <c r="AJ2545" s="10">
        <f t="shared" si="714"/>
        <v>-2</v>
      </c>
      <c r="AK2545" s="87">
        <f t="shared" si="715"/>
        <v>-3.6363636363636362</v>
      </c>
      <c r="AL2545" s="90" t="s">
        <v>10940</v>
      </c>
      <c r="AM2545" s="89">
        <v>19</v>
      </c>
      <c r="AN2545" s="89" t="s">
        <v>5344</v>
      </c>
      <c r="AO2545" s="10" t="str">
        <f t="shared" si="716"/>
        <v>-</v>
      </c>
      <c r="AP2545" s="11" t="str">
        <f t="shared" si="717"/>
        <v>-</v>
      </c>
      <c r="AQ2545" s="91" t="s">
        <v>10941</v>
      </c>
      <c r="AR2545" s="89">
        <v>18</v>
      </c>
      <c r="AS2545" s="89">
        <v>18</v>
      </c>
      <c r="AT2545" s="10">
        <f t="shared" si="718"/>
        <v>0</v>
      </c>
      <c r="AU2545" s="87">
        <f t="shared" si="719"/>
        <v>0</v>
      </c>
      <c r="AV2545" s="19" t="s">
        <v>10854</v>
      </c>
    </row>
    <row r="2546" spans="3:48" ht="50.1" customHeight="1">
      <c r="C2546" s="5"/>
      <c r="D2546" s="64" t="s">
        <v>5003</v>
      </c>
      <c r="E2546" s="65" t="s">
        <v>5293</v>
      </c>
      <c r="F2546" s="67" t="s">
        <v>5004</v>
      </c>
      <c r="G2546" s="29">
        <v>1429</v>
      </c>
      <c r="H2546" s="13">
        <v>1296</v>
      </c>
      <c r="I2546" s="10">
        <f t="shared" si="702"/>
        <v>133</v>
      </c>
      <c r="J2546" s="87">
        <f t="shared" si="703"/>
        <v>10.262345679012345</v>
      </c>
      <c r="K2546" s="29">
        <v>1055</v>
      </c>
      <c r="L2546" s="13">
        <v>968</v>
      </c>
      <c r="M2546" s="10">
        <f t="shared" si="704"/>
        <v>87</v>
      </c>
      <c r="N2546" s="87">
        <f t="shared" si="705"/>
        <v>8.9876033057851252</v>
      </c>
      <c r="O2546" s="29">
        <v>131</v>
      </c>
      <c r="P2546" s="13">
        <v>131</v>
      </c>
      <c r="Q2546" s="10">
        <f t="shared" si="706"/>
        <v>0</v>
      </c>
      <c r="R2546" s="87">
        <f t="shared" si="707"/>
        <v>0</v>
      </c>
      <c r="S2546" s="29">
        <v>243</v>
      </c>
      <c r="T2546" s="13">
        <v>197</v>
      </c>
      <c r="U2546" s="10">
        <f t="shared" si="708"/>
        <v>46</v>
      </c>
      <c r="V2546" s="87">
        <f t="shared" si="709"/>
        <v>23.350253807106601</v>
      </c>
      <c r="W2546" s="88" t="s">
        <v>10942</v>
      </c>
      <c r="X2546" s="89">
        <v>132</v>
      </c>
      <c r="Y2546" s="89">
        <v>87</v>
      </c>
      <c r="Z2546" s="10">
        <f t="shared" si="710"/>
        <v>45</v>
      </c>
      <c r="AA2546" s="87">
        <f t="shared" si="711"/>
        <v>51.724137931034484</v>
      </c>
      <c r="AB2546" s="90" t="s">
        <v>6566</v>
      </c>
      <c r="AC2546" s="89">
        <v>100</v>
      </c>
      <c r="AD2546" s="89">
        <v>100</v>
      </c>
      <c r="AE2546" s="10">
        <f t="shared" si="712"/>
        <v>0</v>
      </c>
      <c r="AF2546" s="11">
        <f t="shared" si="713"/>
        <v>0</v>
      </c>
      <c r="AG2546" s="91" t="s">
        <v>7720</v>
      </c>
      <c r="AH2546" s="89">
        <v>10</v>
      </c>
      <c r="AI2546" s="89">
        <v>10</v>
      </c>
      <c r="AJ2546" s="10">
        <f t="shared" si="714"/>
        <v>0</v>
      </c>
      <c r="AK2546" s="87">
        <f t="shared" si="715"/>
        <v>0</v>
      </c>
      <c r="AL2546" s="90" t="s">
        <v>5438</v>
      </c>
      <c r="AM2546" s="89">
        <v>1</v>
      </c>
      <c r="AN2546" s="89">
        <v>0</v>
      </c>
      <c r="AO2546" s="10">
        <f t="shared" si="716"/>
        <v>1</v>
      </c>
      <c r="AP2546" s="11" t="str">
        <f t="shared" si="717"/>
        <v>-</v>
      </c>
      <c r="AQ2546" s="91" t="s">
        <v>5344</v>
      </c>
      <c r="AR2546" s="89" t="s">
        <v>5344</v>
      </c>
      <c r="AS2546" s="89" t="s">
        <v>5344</v>
      </c>
      <c r="AT2546" s="10" t="str">
        <f t="shared" si="718"/>
        <v>-</v>
      </c>
      <c r="AU2546" s="87" t="str">
        <f t="shared" si="719"/>
        <v>-</v>
      </c>
      <c r="AV2546" s="19" t="s">
        <v>10854</v>
      </c>
    </row>
    <row r="2547" spans="3:48" ht="50.1" customHeight="1">
      <c r="C2547" s="5"/>
      <c r="D2547" s="64" t="s">
        <v>5005</v>
      </c>
      <c r="E2547" s="65" t="s">
        <v>5293</v>
      </c>
      <c r="F2547" s="67" t="s">
        <v>5006</v>
      </c>
      <c r="G2547" s="29">
        <v>2679</v>
      </c>
      <c r="H2547" s="13">
        <v>2393</v>
      </c>
      <c r="I2547" s="10">
        <f t="shared" si="702"/>
        <v>286</v>
      </c>
      <c r="J2547" s="87">
        <f t="shared" si="703"/>
        <v>11.951525282072712</v>
      </c>
      <c r="K2547" s="29">
        <v>1200</v>
      </c>
      <c r="L2547" s="13">
        <v>1010</v>
      </c>
      <c r="M2547" s="10">
        <f t="shared" si="704"/>
        <v>190</v>
      </c>
      <c r="N2547" s="87">
        <f t="shared" si="705"/>
        <v>18.811881188118811</v>
      </c>
      <c r="O2547" s="29">
        <v>163</v>
      </c>
      <c r="P2547" s="13">
        <v>162</v>
      </c>
      <c r="Q2547" s="10">
        <f t="shared" si="706"/>
        <v>1</v>
      </c>
      <c r="R2547" s="87">
        <f t="shared" si="707"/>
        <v>0.61728395061728392</v>
      </c>
      <c r="S2547" s="29">
        <v>1316</v>
      </c>
      <c r="T2547" s="13">
        <v>1221</v>
      </c>
      <c r="U2547" s="10">
        <f t="shared" si="708"/>
        <v>95</v>
      </c>
      <c r="V2547" s="87">
        <f t="shared" si="709"/>
        <v>7.7805077805077811</v>
      </c>
      <c r="W2547" s="88" t="s">
        <v>5642</v>
      </c>
      <c r="X2547" s="89">
        <v>526</v>
      </c>
      <c r="Y2547" s="89">
        <v>515</v>
      </c>
      <c r="Z2547" s="10">
        <f t="shared" si="710"/>
        <v>11</v>
      </c>
      <c r="AA2547" s="87">
        <f t="shared" si="711"/>
        <v>2.1359223300970873</v>
      </c>
      <c r="AB2547" s="90" t="s">
        <v>6129</v>
      </c>
      <c r="AC2547" s="89">
        <v>300</v>
      </c>
      <c r="AD2547" s="89">
        <v>256</v>
      </c>
      <c r="AE2547" s="10">
        <f t="shared" si="712"/>
        <v>44</v>
      </c>
      <c r="AF2547" s="11">
        <f t="shared" si="713"/>
        <v>17.1875</v>
      </c>
      <c r="AG2547" s="91" t="s">
        <v>5350</v>
      </c>
      <c r="AH2547" s="89">
        <v>105</v>
      </c>
      <c r="AI2547" s="89">
        <v>105</v>
      </c>
      <c r="AJ2547" s="10">
        <f t="shared" si="714"/>
        <v>0</v>
      </c>
      <c r="AK2547" s="87">
        <f t="shared" si="715"/>
        <v>0</v>
      </c>
      <c r="AL2547" s="90" t="s">
        <v>5348</v>
      </c>
      <c r="AM2547" s="89">
        <v>103</v>
      </c>
      <c r="AN2547" s="89">
        <v>103</v>
      </c>
      <c r="AO2547" s="10">
        <f t="shared" si="716"/>
        <v>0</v>
      </c>
      <c r="AP2547" s="11">
        <f t="shared" si="717"/>
        <v>0</v>
      </c>
      <c r="AQ2547" s="91" t="s">
        <v>10943</v>
      </c>
      <c r="AR2547" s="89">
        <v>95</v>
      </c>
      <c r="AS2547" s="89">
        <v>72</v>
      </c>
      <c r="AT2547" s="10">
        <f t="shared" si="718"/>
        <v>23</v>
      </c>
      <c r="AU2547" s="87">
        <f t="shared" si="719"/>
        <v>31.944444444444443</v>
      </c>
      <c r="AV2547" s="19" t="s">
        <v>10854</v>
      </c>
    </row>
    <row r="2548" spans="3:48" ht="50.1" customHeight="1">
      <c r="C2548" s="5"/>
      <c r="D2548" s="64" t="s">
        <v>5007</v>
      </c>
      <c r="E2548" s="65" t="s">
        <v>5293</v>
      </c>
      <c r="F2548" s="67" t="s">
        <v>5008</v>
      </c>
      <c r="G2548" s="29">
        <v>2614</v>
      </c>
      <c r="H2548" s="13">
        <v>2302</v>
      </c>
      <c r="I2548" s="10">
        <f t="shared" si="702"/>
        <v>312</v>
      </c>
      <c r="J2548" s="87">
        <f t="shared" si="703"/>
        <v>13.553431798436142</v>
      </c>
      <c r="K2548" s="29">
        <v>1408</v>
      </c>
      <c r="L2548" s="13">
        <v>1309</v>
      </c>
      <c r="M2548" s="10">
        <f t="shared" si="704"/>
        <v>99</v>
      </c>
      <c r="N2548" s="87">
        <f t="shared" si="705"/>
        <v>7.5630252100840334</v>
      </c>
      <c r="O2548" s="29">
        <v>144</v>
      </c>
      <c r="P2548" s="13">
        <v>143</v>
      </c>
      <c r="Q2548" s="10">
        <f t="shared" si="706"/>
        <v>1</v>
      </c>
      <c r="R2548" s="87">
        <f t="shared" si="707"/>
        <v>0.69930069930069927</v>
      </c>
      <c r="S2548" s="29">
        <v>1062</v>
      </c>
      <c r="T2548" s="13">
        <v>849</v>
      </c>
      <c r="U2548" s="10">
        <f t="shared" si="708"/>
        <v>213</v>
      </c>
      <c r="V2548" s="87">
        <f t="shared" si="709"/>
        <v>25.088339222614842</v>
      </c>
      <c r="W2548" s="88" t="s">
        <v>5351</v>
      </c>
      <c r="X2548" s="89">
        <v>472</v>
      </c>
      <c r="Y2548" s="89">
        <v>461</v>
      </c>
      <c r="Z2548" s="10">
        <f t="shared" si="710"/>
        <v>11</v>
      </c>
      <c r="AA2548" s="87">
        <f t="shared" si="711"/>
        <v>2.3861171366594358</v>
      </c>
      <c r="AB2548" s="90" t="s">
        <v>6129</v>
      </c>
      <c r="AC2548" s="89">
        <v>333</v>
      </c>
      <c r="AD2548" s="89">
        <v>232</v>
      </c>
      <c r="AE2548" s="10">
        <f t="shared" si="712"/>
        <v>101</v>
      </c>
      <c r="AF2548" s="11">
        <f t="shared" si="713"/>
        <v>43.53448275862069</v>
      </c>
      <c r="AG2548" s="91" t="s">
        <v>6482</v>
      </c>
      <c r="AH2548" s="89">
        <v>126</v>
      </c>
      <c r="AI2548" s="89">
        <v>77</v>
      </c>
      <c r="AJ2548" s="10">
        <f t="shared" si="714"/>
        <v>49</v>
      </c>
      <c r="AK2548" s="87">
        <f t="shared" si="715"/>
        <v>63.636363636363633</v>
      </c>
      <c r="AL2548" s="90" t="s">
        <v>10944</v>
      </c>
      <c r="AM2548" s="89">
        <v>53</v>
      </c>
      <c r="AN2548" s="89">
        <v>3</v>
      </c>
      <c r="AO2548" s="10">
        <f t="shared" si="716"/>
        <v>50</v>
      </c>
      <c r="AP2548" s="11">
        <f t="shared" si="717"/>
        <v>1666.6666666666667</v>
      </c>
      <c r="AQ2548" s="91" t="s">
        <v>10945</v>
      </c>
      <c r="AR2548" s="89">
        <v>28</v>
      </c>
      <c r="AS2548" s="89">
        <v>28</v>
      </c>
      <c r="AT2548" s="10">
        <f t="shared" si="718"/>
        <v>0</v>
      </c>
      <c r="AU2548" s="87">
        <f t="shared" si="719"/>
        <v>0</v>
      </c>
      <c r="AV2548" s="19" t="s">
        <v>10854</v>
      </c>
    </row>
    <row r="2549" spans="3:48" ht="50.1" customHeight="1">
      <c r="C2549" s="5"/>
      <c r="D2549" s="64" t="s">
        <v>5009</v>
      </c>
      <c r="E2549" s="65" t="s">
        <v>5293</v>
      </c>
      <c r="F2549" s="67" t="s">
        <v>5010</v>
      </c>
      <c r="G2549" s="29">
        <v>1530</v>
      </c>
      <c r="H2549" s="13">
        <v>1315</v>
      </c>
      <c r="I2549" s="10">
        <f t="shared" si="702"/>
        <v>215</v>
      </c>
      <c r="J2549" s="87">
        <f t="shared" si="703"/>
        <v>16.34980988593156</v>
      </c>
      <c r="K2549" s="29">
        <v>1119</v>
      </c>
      <c r="L2549" s="13">
        <v>1016</v>
      </c>
      <c r="M2549" s="10">
        <f t="shared" si="704"/>
        <v>103</v>
      </c>
      <c r="N2549" s="87">
        <f t="shared" si="705"/>
        <v>10.137795275590552</v>
      </c>
      <c r="O2549" s="29">
        <v>18</v>
      </c>
      <c r="P2549" s="13">
        <v>6</v>
      </c>
      <c r="Q2549" s="10">
        <f t="shared" si="706"/>
        <v>12</v>
      </c>
      <c r="R2549" s="87">
        <f t="shared" si="707"/>
        <v>200</v>
      </c>
      <c r="S2549" s="29">
        <v>393</v>
      </c>
      <c r="T2549" s="13">
        <v>293</v>
      </c>
      <c r="U2549" s="10">
        <f t="shared" si="708"/>
        <v>100</v>
      </c>
      <c r="V2549" s="87">
        <f t="shared" si="709"/>
        <v>34.129692832764505</v>
      </c>
      <c r="W2549" s="88" t="s">
        <v>10946</v>
      </c>
      <c r="X2549" s="89">
        <v>140</v>
      </c>
      <c r="Y2549" s="89">
        <v>70</v>
      </c>
      <c r="Z2549" s="10">
        <f t="shared" si="710"/>
        <v>70</v>
      </c>
      <c r="AA2549" s="87">
        <f t="shared" si="711"/>
        <v>100</v>
      </c>
      <c r="AB2549" s="90" t="s">
        <v>10947</v>
      </c>
      <c r="AC2549" s="89">
        <v>125</v>
      </c>
      <c r="AD2549" s="89">
        <v>125</v>
      </c>
      <c r="AE2549" s="10">
        <f t="shared" si="712"/>
        <v>0</v>
      </c>
      <c r="AF2549" s="11">
        <f t="shared" si="713"/>
        <v>0</v>
      </c>
      <c r="AG2549" s="91" t="s">
        <v>10948</v>
      </c>
      <c r="AH2549" s="89">
        <v>109</v>
      </c>
      <c r="AI2549" s="89">
        <v>80</v>
      </c>
      <c r="AJ2549" s="10">
        <f t="shared" si="714"/>
        <v>29</v>
      </c>
      <c r="AK2549" s="87">
        <f t="shared" si="715"/>
        <v>36.25</v>
      </c>
      <c r="AL2549" s="90" t="s">
        <v>5770</v>
      </c>
      <c r="AM2549" s="89">
        <v>10</v>
      </c>
      <c r="AN2549" s="89">
        <v>10</v>
      </c>
      <c r="AO2549" s="10">
        <f t="shared" si="716"/>
        <v>0</v>
      </c>
      <c r="AP2549" s="11">
        <f t="shared" si="717"/>
        <v>0</v>
      </c>
      <c r="AQ2549" s="91" t="s">
        <v>10949</v>
      </c>
      <c r="AR2549" s="89">
        <v>6</v>
      </c>
      <c r="AS2549" s="89">
        <v>6</v>
      </c>
      <c r="AT2549" s="10">
        <f t="shared" si="718"/>
        <v>0</v>
      </c>
      <c r="AU2549" s="87">
        <f t="shared" si="719"/>
        <v>0</v>
      </c>
      <c r="AV2549" s="19" t="s">
        <v>10854</v>
      </c>
    </row>
    <row r="2550" spans="3:48" ht="50.1" customHeight="1">
      <c r="C2550" s="5"/>
      <c r="D2550" s="64" t="s">
        <v>5011</v>
      </c>
      <c r="E2550" s="65" t="s">
        <v>5293</v>
      </c>
      <c r="F2550" s="67" t="s">
        <v>5012</v>
      </c>
      <c r="G2550" s="29">
        <v>17578</v>
      </c>
      <c r="H2550" s="13">
        <v>16676</v>
      </c>
      <c r="I2550" s="10">
        <f t="shared" si="702"/>
        <v>902</v>
      </c>
      <c r="J2550" s="87">
        <f t="shared" si="703"/>
        <v>5.4089709762532978</v>
      </c>
      <c r="K2550" s="29">
        <v>40</v>
      </c>
      <c r="L2550" s="13">
        <v>37</v>
      </c>
      <c r="M2550" s="10">
        <f t="shared" si="704"/>
        <v>3</v>
      </c>
      <c r="N2550" s="87">
        <f t="shared" si="705"/>
        <v>8.1081081081081088</v>
      </c>
      <c r="O2550" s="29">
        <v>0</v>
      </c>
      <c r="P2550" s="13">
        <v>0</v>
      </c>
      <c r="Q2550" s="10" t="str">
        <f t="shared" si="706"/>
        <v>-</v>
      </c>
      <c r="R2550" s="87" t="str">
        <f t="shared" si="707"/>
        <v>-</v>
      </c>
      <c r="S2550" s="29">
        <v>17538</v>
      </c>
      <c r="T2550" s="13">
        <v>16639</v>
      </c>
      <c r="U2550" s="10">
        <f t="shared" si="708"/>
        <v>899</v>
      </c>
      <c r="V2550" s="87">
        <f t="shared" si="709"/>
        <v>5.4029689284211795</v>
      </c>
      <c r="W2550" s="88" t="s">
        <v>8943</v>
      </c>
      <c r="X2550" s="89">
        <v>16529</v>
      </c>
      <c r="Y2550" s="89">
        <v>15354</v>
      </c>
      <c r="Z2550" s="10">
        <f t="shared" si="710"/>
        <v>1175</v>
      </c>
      <c r="AA2550" s="87">
        <f t="shared" si="711"/>
        <v>7.652728930571838</v>
      </c>
      <c r="AB2550" s="90" t="s">
        <v>10950</v>
      </c>
      <c r="AC2550" s="89">
        <v>811</v>
      </c>
      <c r="AD2550" s="89">
        <v>1083</v>
      </c>
      <c r="AE2550" s="10">
        <f t="shared" si="712"/>
        <v>-272</v>
      </c>
      <c r="AF2550" s="11">
        <f t="shared" si="713"/>
        <v>-25.115420129270543</v>
      </c>
      <c r="AG2550" s="91" t="s">
        <v>6394</v>
      </c>
      <c r="AH2550" s="89">
        <v>113</v>
      </c>
      <c r="AI2550" s="89">
        <v>120</v>
      </c>
      <c r="AJ2550" s="10">
        <f t="shared" si="714"/>
        <v>-7</v>
      </c>
      <c r="AK2550" s="87">
        <f t="shared" si="715"/>
        <v>-5.833333333333333</v>
      </c>
      <c r="AL2550" s="90" t="s">
        <v>10951</v>
      </c>
      <c r="AM2550" s="89">
        <v>62</v>
      </c>
      <c r="AN2550" s="89">
        <v>60</v>
      </c>
      <c r="AO2550" s="10">
        <f t="shared" si="716"/>
        <v>2</v>
      </c>
      <c r="AP2550" s="11">
        <f t="shared" si="717"/>
        <v>3.3333333333333335</v>
      </c>
      <c r="AQ2550" s="91" t="s">
        <v>10952</v>
      </c>
      <c r="AR2550" s="89">
        <v>23</v>
      </c>
      <c r="AS2550" s="89">
        <v>22</v>
      </c>
      <c r="AT2550" s="10">
        <f t="shared" si="718"/>
        <v>1</v>
      </c>
      <c r="AU2550" s="87">
        <f t="shared" si="719"/>
        <v>4.5454545454545459</v>
      </c>
      <c r="AV2550" s="15"/>
    </row>
    <row r="2551" spans="3:48" ht="50.1" customHeight="1">
      <c r="C2551" s="5"/>
      <c r="D2551" s="64" t="s">
        <v>5013</v>
      </c>
      <c r="E2551" s="65" t="s">
        <v>5293</v>
      </c>
      <c r="F2551" s="67" t="s">
        <v>5014</v>
      </c>
      <c r="G2551" s="29">
        <v>755</v>
      </c>
      <c r="H2551" s="13">
        <v>708</v>
      </c>
      <c r="I2551" s="10">
        <f t="shared" si="702"/>
        <v>47</v>
      </c>
      <c r="J2551" s="87">
        <f t="shared" si="703"/>
        <v>6.638418079096045</v>
      </c>
      <c r="K2551" s="29">
        <v>186</v>
      </c>
      <c r="L2551" s="13">
        <v>184</v>
      </c>
      <c r="M2551" s="10">
        <f t="shared" si="704"/>
        <v>2</v>
      </c>
      <c r="N2551" s="87">
        <f t="shared" si="705"/>
        <v>1.0869565217391304</v>
      </c>
      <c r="O2551" s="29">
        <v>0</v>
      </c>
      <c r="P2551" s="13">
        <v>0</v>
      </c>
      <c r="Q2551" s="10" t="str">
        <f t="shared" si="706"/>
        <v>-</v>
      </c>
      <c r="R2551" s="87" t="str">
        <f t="shared" si="707"/>
        <v>-</v>
      </c>
      <c r="S2551" s="29">
        <v>569</v>
      </c>
      <c r="T2551" s="13">
        <v>524</v>
      </c>
      <c r="U2551" s="10">
        <f t="shared" si="708"/>
        <v>45</v>
      </c>
      <c r="V2551" s="87">
        <f t="shared" si="709"/>
        <v>8.5877862595419856</v>
      </c>
      <c r="W2551" s="88" t="s">
        <v>6152</v>
      </c>
      <c r="X2551" s="89">
        <v>568</v>
      </c>
      <c r="Y2551" s="89">
        <v>524</v>
      </c>
      <c r="Z2551" s="10">
        <f t="shared" si="710"/>
        <v>44</v>
      </c>
      <c r="AA2551" s="87">
        <f t="shared" si="711"/>
        <v>8.3969465648854964</v>
      </c>
      <c r="AB2551" s="90" t="s">
        <v>10850</v>
      </c>
      <c r="AC2551" s="89">
        <v>0</v>
      </c>
      <c r="AD2551" s="89">
        <v>0</v>
      </c>
      <c r="AE2551" s="10" t="str">
        <f t="shared" si="712"/>
        <v>-</v>
      </c>
      <c r="AF2551" s="11" t="str">
        <f t="shared" si="713"/>
        <v>-</v>
      </c>
      <c r="AG2551" s="91" t="s">
        <v>11071</v>
      </c>
      <c r="AH2551" s="89" t="s">
        <v>11071</v>
      </c>
      <c r="AI2551" s="89" t="s">
        <v>5344</v>
      </c>
      <c r="AJ2551" s="10" t="str">
        <f t="shared" si="714"/>
        <v>-</v>
      </c>
      <c r="AK2551" s="87" t="str">
        <f t="shared" si="715"/>
        <v>-</v>
      </c>
      <c r="AL2551" s="90" t="s">
        <v>11071</v>
      </c>
      <c r="AM2551" s="89" t="s">
        <v>11071</v>
      </c>
      <c r="AN2551" s="89" t="s">
        <v>5344</v>
      </c>
      <c r="AO2551" s="10" t="str">
        <f t="shared" si="716"/>
        <v>-</v>
      </c>
      <c r="AP2551" s="11" t="str">
        <f t="shared" si="717"/>
        <v>-</v>
      </c>
      <c r="AQ2551" s="91" t="s">
        <v>11071</v>
      </c>
      <c r="AR2551" s="89" t="s">
        <v>5344</v>
      </c>
      <c r="AS2551" s="89" t="s">
        <v>5344</v>
      </c>
      <c r="AT2551" s="10" t="str">
        <f t="shared" si="718"/>
        <v>-</v>
      </c>
      <c r="AU2551" s="87" t="str">
        <f t="shared" si="719"/>
        <v>-</v>
      </c>
      <c r="AV2551" s="15"/>
    </row>
    <row r="2552" spans="3:48" ht="50.1" customHeight="1">
      <c r="C2552" s="5"/>
      <c r="D2552" s="64" t="s">
        <v>5015</v>
      </c>
      <c r="E2552" s="65" t="s">
        <v>5293</v>
      </c>
      <c r="F2552" s="67" t="s">
        <v>5016</v>
      </c>
      <c r="G2552" s="29">
        <v>52</v>
      </c>
      <c r="H2552" s="13">
        <v>45</v>
      </c>
      <c r="I2552" s="10">
        <f t="shared" si="702"/>
        <v>7</v>
      </c>
      <c r="J2552" s="87">
        <f t="shared" si="703"/>
        <v>15.555555555555555</v>
      </c>
      <c r="K2552" s="29">
        <v>52</v>
      </c>
      <c r="L2552" s="13">
        <v>45</v>
      </c>
      <c r="M2552" s="10">
        <f t="shared" si="704"/>
        <v>7</v>
      </c>
      <c r="N2552" s="87">
        <f t="shared" si="705"/>
        <v>15.555555555555555</v>
      </c>
      <c r="O2552" s="29">
        <v>0</v>
      </c>
      <c r="P2552" s="13">
        <v>0</v>
      </c>
      <c r="Q2552" s="10" t="str">
        <f t="shared" si="706"/>
        <v>-</v>
      </c>
      <c r="R2552" s="87" t="str">
        <f t="shared" si="707"/>
        <v>-</v>
      </c>
      <c r="S2552" s="29">
        <v>0</v>
      </c>
      <c r="T2552" s="13">
        <v>0</v>
      </c>
      <c r="U2552" s="10" t="str">
        <f t="shared" si="708"/>
        <v>-</v>
      </c>
      <c r="V2552" s="87" t="str">
        <f t="shared" si="709"/>
        <v>-</v>
      </c>
      <c r="W2552" s="88" t="s">
        <v>11071</v>
      </c>
      <c r="X2552" s="89" t="s">
        <v>11071</v>
      </c>
      <c r="Y2552" s="89" t="s">
        <v>5344</v>
      </c>
      <c r="Z2552" s="10" t="str">
        <f t="shared" si="710"/>
        <v>-</v>
      </c>
      <c r="AA2552" s="87" t="str">
        <f t="shared" si="711"/>
        <v>-</v>
      </c>
      <c r="AB2552" s="90" t="s">
        <v>11071</v>
      </c>
      <c r="AC2552" s="89" t="s">
        <v>11071</v>
      </c>
      <c r="AD2552" s="89" t="s">
        <v>5344</v>
      </c>
      <c r="AE2552" s="10" t="str">
        <f t="shared" si="712"/>
        <v>-</v>
      </c>
      <c r="AF2552" s="11" t="str">
        <f t="shared" si="713"/>
        <v>-</v>
      </c>
      <c r="AG2552" s="91" t="s">
        <v>11071</v>
      </c>
      <c r="AH2552" s="89" t="s">
        <v>11071</v>
      </c>
      <c r="AI2552" s="89" t="s">
        <v>5344</v>
      </c>
      <c r="AJ2552" s="10" t="str">
        <f t="shared" si="714"/>
        <v>-</v>
      </c>
      <c r="AK2552" s="87" t="str">
        <f t="shared" si="715"/>
        <v>-</v>
      </c>
      <c r="AL2552" s="90" t="s">
        <v>11071</v>
      </c>
      <c r="AM2552" s="89" t="s">
        <v>11071</v>
      </c>
      <c r="AN2552" s="89" t="s">
        <v>5344</v>
      </c>
      <c r="AO2552" s="10" t="str">
        <f t="shared" si="716"/>
        <v>-</v>
      </c>
      <c r="AP2552" s="11" t="str">
        <f t="shared" si="717"/>
        <v>-</v>
      </c>
      <c r="AQ2552" s="91" t="s">
        <v>11071</v>
      </c>
      <c r="AR2552" s="89" t="s">
        <v>5344</v>
      </c>
      <c r="AS2552" s="89" t="s">
        <v>5344</v>
      </c>
      <c r="AT2552" s="10" t="str">
        <f t="shared" si="718"/>
        <v>-</v>
      </c>
      <c r="AU2552" s="87" t="str">
        <f t="shared" si="719"/>
        <v>-</v>
      </c>
      <c r="AV2552" s="15"/>
    </row>
    <row r="2553" spans="3:48" ht="50.1" customHeight="1">
      <c r="C2553" s="5"/>
      <c r="D2553" s="64" t="s">
        <v>5017</v>
      </c>
      <c r="E2553" s="65" t="s">
        <v>5293</v>
      </c>
      <c r="F2553" s="67" t="s">
        <v>5018</v>
      </c>
      <c r="G2553" s="29">
        <v>37</v>
      </c>
      <c r="H2553" s="13">
        <v>31</v>
      </c>
      <c r="I2553" s="10">
        <f t="shared" si="702"/>
        <v>6</v>
      </c>
      <c r="J2553" s="87">
        <f t="shared" si="703"/>
        <v>19.35483870967742</v>
      </c>
      <c r="K2553" s="29">
        <v>6</v>
      </c>
      <c r="L2553" s="13">
        <v>0</v>
      </c>
      <c r="M2553" s="10">
        <f t="shared" si="704"/>
        <v>6</v>
      </c>
      <c r="N2553" s="87" t="str">
        <f t="shared" si="705"/>
        <v>-</v>
      </c>
      <c r="O2553" s="29">
        <v>30</v>
      </c>
      <c r="P2553" s="13">
        <v>31</v>
      </c>
      <c r="Q2553" s="10">
        <f t="shared" si="706"/>
        <v>-1</v>
      </c>
      <c r="R2553" s="87">
        <f t="shared" si="707"/>
        <v>-3.225806451612903</v>
      </c>
      <c r="S2553" s="29">
        <v>0</v>
      </c>
      <c r="T2553" s="13">
        <v>0</v>
      </c>
      <c r="U2553" s="10" t="str">
        <f t="shared" si="708"/>
        <v>-</v>
      </c>
      <c r="V2553" s="87" t="str">
        <f t="shared" si="709"/>
        <v>-</v>
      </c>
      <c r="W2553" s="88" t="s">
        <v>11071</v>
      </c>
      <c r="X2553" s="89" t="s">
        <v>11071</v>
      </c>
      <c r="Y2553" s="89" t="s">
        <v>5344</v>
      </c>
      <c r="Z2553" s="10" t="str">
        <f t="shared" si="710"/>
        <v>-</v>
      </c>
      <c r="AA2553" s="87" t="str">
        <f t="shared" si="711"/>
        <v>-</v>
      </c>
      <c r="AB2553" s="90" t="s">
        <v>11071</v>
      </c>
      <c r="AC2553" s="89" t="s">
        <v>11071</v>
      </c>
      <c r="AD2553" s="89" t="s">
        <v>5344</v>
      </c>
      <c r="AE2553" s="10" t="str">
        <f t="shared" si="712"/>
        <v>-</v>
      </c>
      <c r="AF2553" s="11" t="str">
        <f t="shared" si="713"/>
        <v>-</v>
      </c>
      <c r="AG2553" s="91" t="s">
        <v>11071</v>
      </c>
      <c r="AH2553" s="89" t="s">
        <v>11071</v>
      </c>
      <c r="AI2553" s="89" t="s">
        <v>5344</v>
      </c>
      <c r="AJ2553" s="10" t="str">
        <f t="shared" si="714"/>
        <v>-</v>
      </c>
      <c r="AK2553" s="87" t="str">
        <f t="shared" si="715"/>
        <v>-</v>
      </c>
      <c r="AL2553" s="90" t="s">
        <v>11071</v>
      </c>
      <c r="AM2553" s="89" t="s">
        <v>11071</v>
      </c>
      <c r="AN2553" s="89" t="s">
        <v>5344</v>
      </c>
      <c r="AO2553" s="10" t="str">
        <f t="shared" si="716"/>
        <v>-</v>
      </c>
      <c r="AP2553" s="11" t="str">
        <f t="shared" si="717"/>
        <v>-</v>
      </c>
      <c r="AQ2553" s="91" t="s">
        <v>11071</v>
      </c>
      <c r="AR2553" s="89" t="s">
        <v>5344</v>
      </c>
      <c r="AS2553" s="89" t="s">
        <v>5344</v>
      </c>
      <c r="AT2553" s="10" t="str">
        <f t="shared" si="718"/>
        <v>-</v>
      </c>
      <c r="AU2553" s="87" t="str">
        <f t="shared" si="719"/>
        <v>-</v>
      </c>
      <c r="AV2553" s="15"/>
    </row>
    <row r="2554" spans="3:48" ht="50.1" customHeight="1">
      <c r="C2554" s="5"/>
      <c r="D2554" s="64" t="s">
        <v>5019</v>
      </c>
      <c r="E2554" s="65" t="s">
        <v>5293</v>
      </c>
      <c r="F2554" s="67" t="s">
        <v>5020</v>
      </c>
      <c r="G2554" s="29">
        <v>93</v>
      </c>
      <c r="H2554" s="13">
        <v>100</v>
      </c>
      <c r="I2554" s="10">
        <f t="shared" si="702"/>
        <v>-7</v>
      </c>
      <c r="J2554" s="87">
        <f t="shared" si="703"/>
        <v>-7.0000000000000009</v>
      </c>
      <c r="K2554" s="29">
        <v>0</v>
      </c>
      <c r="L2554" s="13">
        <v>0</v>
      </c>
      <c r="M2554" s="10" t="str">
        <f t="shared" si="704"/>
        <v>-</v>
      </c>
      <c r="N2554" s="87" t="str">
        <f t="shared" si="705"/>
        <v>-</v>
      </c>
      <c r="O2554" s="29">
        <v>0</v>
      </c>
      <c r="P2554" s="13">
        <v>0</v>
      </c>
      <c r="Q2554" s="10" t="str">
        <f t="shared" si="706"/>
        <v>-</v>
      </c>
      <c r="R2554" s="87" t="str">
        <f t="shared" si="707"/>
        <v>-</v>
      </c>
      <c r="S2554" s="29">
        <v>93</v>
      </c>
      <c r="T2554" s="13">
        <v>100</v>
      </c>
      <c r="U2554" s="10">
        <f t="shared" si="708"/>
        <v>-7</v>
      </c>
      <c r="V2554" s="87">
        <f t="shared" si="709"/>
        <v>-7.0000000000000009</v>
      </c>
      <c r="W2554" s="88" t="s">
        <v>10953</v>
      </c>
      <c r="X2554" s="89">
        <v>93</v>
      </c>
      <c r="Y2554" s="89">
        <v>100</v>
      </c>
      <c r="Z2554" s="10">
        <f t="shared" si="710"/>
        <v>-7</v>
      </c>
      <c r="AA2554" s="87">
        <f t="shared" si="711"/>
        <v>-7.0000000000000009</v>
      </c>
      <c r="AB2554" s="90" t="s">
        <v>11071</v>
      </c>
      <c r="AC2554" s="89" t="s">
        <v>11071</v>
      </c>
      <c r="AD2554" s="89" t="s">
        <v>5344</v>
      </c>
      <c r="AE2554" s="10" t="str">
        <f t="shared" si="712"/>
        <v>-</v>
      </c>
      <c r="AF2554" s="11" t="str">
        <f t="shared" si="713"/>
        <v>-</v>
      </c>
      <c r="AG2554" s="91" t="s">
        <v>11071</v>
      </c>
      <c r="AH2554" s="89" t="s">
        <v>11071</v>
      </c>
      <c r="AI2554" s="89" t="s">
        <v>5344</v>
      </c>
      <c r="AJ2554" s="10" t="str">
        <f t="shared" si="714"/>
        <v>-</v>
      </c>
      <c r="AK2554" s="87" t="str">
        <f t="shared" si="715"/>
        <v>-</v>
      </c>
      <c r="AL2554" s="90" t="s">
        <v>11071</v>
      </c>
      <c r="AM2554" s="89" t="s">
        <v>11071</v>
      </c>
      <c r="AN2554" s="89" t="s">
        <v>5344</v>
      </c>
      <c r="AO2554" s="10" t="str">
        <f t="shared" si="716"/>
        <v>-</v>
      </c>
      <c r="AP2554" s="11" t="str">
        <f t="shared" si="717"/>
        <v>-</v>
      </c>
      <c r="AQ2554" s="91" t="s">
        <v>11071</v>
      </c>
      <c r="AR2554" s="89" t="s">
        <v>5344</v>
      </c>
      <c r="AS2554" s="89" t="s">
        <v>5344</v>
      </c>
      <c r="AT2554" s="10" t="str">
        <f t="shared" si="718"/>
        <v>-</v>
      </c>
      <c r="AU2554" s="87" t="str">
        <f t="shared" si="719"/>
        <v>-</v>
      </c>
      <c r="AV2554" s="15"/>
    </row>
    <row r="2555" spans="3:48" ht="50.1" customHeight="1">
      <c r="C2555" s="5"/>
      <c r="D2555" s="64" t="s">
        <v>5021</v>
      </c>
      <c r="E2555" s="65" t="s">
        <v>5293</v>
      </c>
      <c r="F2555" s="67" t="s">
        <v>5022</v>
      </c>
      <c r="G2555" s="29">
        <v>128</v>
      </c>
      <c r="H2555" s="13">
        <v>125</v>
      </c>
      <c r="I2555" s="10">
        <f t="shared" si="702"/>
        <v>3</v>
      </c>
      <c r="J2555" s="87">
        <f t="shared" si="703"/>
        <v>2.4</v>
      </c>
      <c r="K2555" s="29">
        <v>128</v>
      </c>
      <c r="L2555" s="13">
        <v>125</v>
      </c>
      <c r="M2555" s="10">
        <f t="shared" si="704"/>
        <v>3</v>
      </c>
      <c r="N2555" s="87">
        <f t="shared" si="705"/>
        <v>2.4</v>
      </c>
      <c r="O2555" s="29">
        <v>0</v>
      </c>
      <c r="P2555" s="13">
        <v>0</v>
      </c>
      <c r="Q2555" s="10" t="str">
        <f t="shared" si="706"/>
        <v>-</v>
      </c>
      <c r="R2555" s="87" t="str">
        <f t="shared" si="707"/>
        <v>-</v>
      </c>
      <c r="S2555" s="29">
        <v>0</v>
      </c>
      <c r="T2555" s="13">
        <v>0</v>
      </c>
      <c r="U2555" s="10" t="str">
        <f t="shared" si="708"/>
        <v>-</v>
      </c>
      <c r="V2555" s="87" t="str">
        <f t="shared" si="709"/>
        <v>-</v>
      </c>
      <c r="W2555" s="88" t="s">
        <v>11071</v>
      </c>
      <c r="X2555" s="89" t="s">
        <v>11071</v>
      </c>
      <c r="Y2555" s="89" t="s">
        <v>5344</v>
      </c>
      <c r="Z2555" s="10" t="str">
        <f t="shared" si="710"/>
        <v>-</v>
      </c>
      <c r="AA2555" s="87" t="str">
        <f t="shared" si="711"/>
        <v>-</v>
      </c>
      <c r="AB2555" s="90" t="s">
        <v>11071</v>
      </c>
      <c r="AC2555" s="89" t="s">
        <v>11071</v>
      </c>
      <c r="AD2555" s="89" t="s">
        <v>5344</v>
      </c>
      <c r="AE2555" s="10" t="str">
        <f t="shared" si="712"/>
        <v>-</v>
      </c>
      <c r="AF2555" s="11" t="str">
        <f t="shared" si="713"/>
        <v>-</v>
      </c>
      <c r="AG2555" s="91" t="s">
        <v>11071</v>
      </c>
      <c r="AH2555" s="89" t="s">
        <v>11071</v>
      </c>
      <c r="AI2555" s="89" t="s">
        <v>5344</v>
      </c>
      <c r="AJ2555" s="10" t="str">
        <f t="shared" si="714"/>
        <v>-</v>
      </c>
      <c r="AK2555" s="87" t="str">
        <f t="shared" si="715"/>
        <v>-</v>
      </c>
      <c r="AL2555" s="90" t="s">
        <v>11071</v>
      </c>
      <c r="AM2555" s="89" t="s">
        <v>11071</v>
      </c>
      <c r="AN2555" s="89" t="s">
        <v>5344</v>
      </c>
      <c r="AO2555" s="10" t="str">
        <f t="shared" si="716"/>
        <v>-</v>
      </c>
      <c r="AP2555" s="11" t="str">
        <f t="shared" si="717"/>
        <v>-</v>
      </c>
      <c r="AQ2555" s="91" t="s">
        <v>11071</v>
      </c>
      <c r="AR2555" s="89" t="s">
        <v>5344</v>
      </c>
      <c r="AS2555" s="89" t="s">
        <v>5344</v>
      </c>
      <c r="AT2555" s="10" t="str">
        <f t="shared" si="718"/>
        <v>-</v>
      </c>
      <c r="AU2555" s="87" t="str">
        <f t="shared" si="719"/>
        <v>-</v>
      </c>
      <c r="AV2555" s="15"/>
    </row>
    <row r="2556" spans="3:48" ht="50.1" customHeight="1">
      <c r="C2556" s="5"/>
      <c r="D2556" s="64" t="s">
        <v>5023</v>
      </c>
      <c r="E2556" s="65" t="s">
        <v>5293</v>
      </c>
      <c r="F2556" s="67" t="s">
        <v>5024</v>
      </c>
      <c r="G2556" s="29">
        <v>570</v>
      </c>
      <c r="H2556" s="13">
        <v>523</v>
      </c>
      <c r="I2556" s="10">
        <f t="shared" si="702"/>
        <v>47</v>
      </c>
      <c r="J2556" s="87">
        <f t="shared" si="703"/>
        <v>8.9866156787762907</v>
      </c>
      <c r="K2556" s="29">
        <v>0</v>
      </c>
      <c r="L2556" s="13">
        <v>0</v>
      </c>
      <c r="M2556" s="10" t="str">
        <f t="shared" si="704"/>
        <v>-</v>
      </c>
      <c r="N2556" s="87" t="str">
        <f t="shared" si="705"/>
        <v>-</v>
      </c>
      <c r="O2556" s="29">
        <v>0</v>
      </c>
      <c r="P2556" s="13">
        <v>0</v>
      </c>
      <c r="Q2556" s="10" t="str">
        <f t="shared" si="706"/>
        <v>-</v>
      </c>
      <c r="R2556" s="87" t="str">
        <f t="shared" si="707"/>
        <v>-</v>
      </c>
      <c r="S2556" s="29">
        <v>570</v>
      </c>
      <c r="T2556" s="13">
        <v>523</v>
      </c>
      <c r="U2556" s="10">
        <f t="shared" si="708"/>
        <v>47</v>
      </c>
      <c r="V2556" s="87">
        <f t="shared" si="709"/>
        <v>8.9866156787762907</v>
      </c>
      <c r="W2556" s="88" t="s">
        <v>10954</v>
      </c>
      <c r="X2556" s="89">
        <v>498</v>
      </c>
      <c r="Y2556" s="89">
        <v>459</v>
      </c>
      <c r="Z2556" s="10">
        <f t="shared" si="710"/>
        <v>39</v>
      </c>
      <c r="AA2556" s="87">
        <f t="shared" si="711"/>
        <v>8.4967320261437909</v>
      </c>
      <c r="AB2556" s="90" t="s">
        <v>10955</v>
      </c>
      <c r="AC2556" s="89">
        <v>72</v>
      </c>
      <c r="AD2556" s="89">
        <v>64</v>
      </c>
      <c r="AE2556" s="10">
        <f t="shared" si="712"/>
        <v>8</v>
      </c>
      <c r="AF2556" s="11">
        <f t="shared" si="713"/>
        <v>12.5</v>
      </c>
      <c r="AG2556" s="91" t="s">
        <v>11071</v>
      </c>
      <c r="AH2556" s="89" t="s">
        <v>11071</v>
      </c>
      <c r="AI2556" s="89" t="s">
        <v>5344</v>
      </c>
      <c r="AJ2556" s="10" t="str">
        <f t="shared" si="714"/>
        <v>-</v>
      </c>
      <c r="AK2556" s="87" t="str">
        <f t="shared" si="715"/>
        <v>-</v>
      </c>
      <c r="AL2556" s="90" t="s">
        <v>11071</v>
      </c>
      <c r="AM2556" s="89" t="s">
        <v>11071</v>
      </c>
      <c r="AN2556" s="89" t="s">
        <v>5344</v>
      </c>
      <c r="AO2556" s="10" t="str">
        <f t="shared" si="716"/>
        <v>-</v>
      </c>
      <c r="AP2556" s="11" t="str">
        <f t="shared" si="717"/>
        <v>-</v>
      </c>
      <c r="AQ2556" s="91" t="s">
        <v>11071</v>
      </c>
      <c r="AR2556" s="89" t="s">
        <v>5344</v>
      </c>
      <c r="AS2556" s="89" t="s">
        <v>5344</v>
      </c>
      <c r="AT2556" s="10" t="str">
        <f t="shared" si="718"/>
        <v>-</v>
      </c>
      <c r="AU2556" s="87" t="str">
        <f t="shared" si="719"/>
        <v>-</v>
      </c>
      <c r="AV2556" s="15"/>
    </row>
    <row r="2557" spans="3:48" ht="50.1" customHeight="1">
      <c r="C2557" s="5"/>
      <c r="D2557" s="64" t="s">
        <v>5025</v>
      </c>
      <c r="E2557" s="65" t="s">
        <v>5293</v>
      </c>
      <c r="F2557" s="67" t="s">
        <v>5026</v>
      </c>
      <c r="G2557" s="29">
        <v>25</v>
      </c>
      <c r="H2557" s="13">
        <v>27</v>
      </c>
      <c r="I2557" s="10">
        <f t="shared" si="702"/>
        <v>-2</v>
      </c>
      <c r="J2557" s="87">
        <f t="shared" si="703"/>
        <v>-7.4074074074074066</v>
      </c>
      <c r="K2557" s="29">
        <v>25</v>
      </c>
      <c r="L2557" s="13">
        <v>27</v>
      </c>
      <c r="M2557" s="10">
        <f t="shared" si="704"/>
        <v>-2</v>
      </c>
      <c r="N2557" s="87">
        <f t="shared" si="705"/>
        <v>-7.4074074074074066</v>
      </c>
      <c r="O2557" s="29">
        <v>0</v>
      </c>
      <c r="P2557" s="13">
        <v>0</v>
      </c>
      <c r="Q2557" s="10" t="str">
        <f t="shared" si="706"/>
        <v>-</v>
      </c>
      <c r="R2557" s="87" t="str">
        <f t="shared" si="707"/>
        <v>-</v>
      </c>
      <c r="S2557" s="29">
        <v>0</v>
      </c>
      <c r="T2557" s="13">
        <v>0</v>
      </c>
      <c r="U2557" s="10" t="str">
        <f t="shared" si="708"/>
        <v>-</v>
      </c>
      <c r="V2557" s="87" t="str">
        <f t="shared" si="709"/>
        <v>-</v>
      </c>
      <c r="W2557" s="88" t="s">
        <v>11071</v>
      </c>
      <c r="X2557" s="89" t="s">
        <v>11071</v>
      </c>
      <c r="Y2557" s="89" t="s">
        <v>5344</v>
      </c>
      <c r="Z2557" s="10" t="str">
        <f t="shared" si="710"/>
        <v>-</v>
      </c>
      <c r="AA2557" s="87" t="str">
        <f t="shared" si="711"/>
        <v>-</v>
      </c>
      <c r="AB2557" s="90" t="s">
        <v>11071</v>
      </c>
      <c r="AC2557" s="89" t="s">
        <v>11071</v>
      </c>
      <c r="AD2557" s="89" t="s">
        <v>5344</v>
      </c>
      <c r="AE2557" s="10" t="str">
        <f t="shared" si="712"/>
        <v>-</v>
      </c>
      <c r="AF2557" s="11" t="str">
        <f t="shared" si="713"/>
        <v>-</v>
      </c>
      <c r="AG2557" s="91" t="s">
        <v>11071</v>
      </c>
      <c r="AH2557" s="89" t="s">
        <v>11071</v>
      </c>
      <c r="AI2557" s="89" t="s">
        <v>5344</v>
      </c>
      <c r="AJ2557" s="10" t="str">
        <f t="shared" si="714"/>
        <v>-</v>
      </c>
      <c r="AK2557" s="87" t="str">
        <f t="shared" si="715"/>
        <v>-</v>
      </c>
      <c r="AL2557" s="90" t="s">
        <v>11071</v>
      </c>
      <c r="AM2557" s="89" t="s">
        <v>11071</v>
      </c>
      <c r="AN2557" s="89" t="s">
        <v>5344</v>
      </c>
      <c r="AO2557" s="10" t="str">
        <f t="shared" si="716"/>
        <v>-</v>
      </c>
      <c r="AP2557" s="11" t="str">
        <f t="shared" si="717"/>
        <v>-</v>
      </c>
      <c r="AQ2557" s="91" t="s">
        <v>11071</v>
      </c>
      <c r="AR2557" s="89" t="s">
        <v>5344</v>
      </c>
      <c r="AS2557" s="89" t="s">
        <v>5344</v>
      </c>
      <c r="AT2557" s="10" t="str">
        <f t="shared" si="718"/>
        <v>-</v>
      </c>
      <c r="AU2557" s="87" t="str">
        <f t="shared" si="719"/>
        <v>-</v>
      </c>
      <c r="AV2557" s="15"/>
    </row>
    <row r="2558" spans="3:48" ht="50.1" customHeight="1">
      <c r="C2558" s="5"/>
      <c r="D2558" s="64" t="s">
        <v>5027</v>
      </c>
      <c r="E2558" s="65" t="s">
        <v>5293</v>
      </c>
      <c r="F2558" s="67" t="s">
        <v>5028</v>
      </c>
      <c r="G2558" s="29">
        <v>51</v>
      </c>
      <c r="H2558" s="13">
        <v>58</v>
      </c>
      <c r="I2558" s="10">
        <f t="shared" si="702"/>
        <v>-7</v>
      </c>
      <c r="J2558" s="87">
        <f t="shared" si="703"/>
        <v>-12.068965517241379</v>
      </c>
      <c r="K2558" s="29">
        <v>51</v>
      </c>
      <c r="L2558" s="13">
        <v>58</v>
      </c>
      <c r="M2558" s="10">
        <f t="shared" si="704"/>
        <v>-7</v>
      </c>
      <c r="N2558" s="87">
        <f t="shared" si="705"/>
        <v>-12.068965517241379</v>
      </c>
      <c r="O2558" s="29">
        <v>0</v>
      </c>
      <c r="P2558" s="13">
        <v>0</v>
      </c>
      <c r="Q2558" s="10" t="str">
        <f t="shared" si="706"/>
        <v>-</v>
      </c>
      <c r="R2558" s="87" t="str">
        <f t="shared" si="707"/>
        <v>-</v>
      </c>
      <c r="S2558" s="29">
        <v>0</v>
      </c>
      <c r="T2558" s="13">
        <v>0</v>
      </c>
      <c r="U2558" s="10" t="str">
        <f t="shared" si="708"/>
        <v>-</v>
      </c>
      <c r="V2558" s="87" t="str">
        <f t="shared" si="709"/>
        <v>-</v>
      </c>
      <c r="W2558" s="88" t="s">
        <v>11071</v>
      </c>
      <c r="X2558" s="89" t="s">
        <v>11071</v>
      </c>
      <c r="Y2558" s="89" t="s">
        <v>5344</v>
      </c>
      <c r="Z2558" s="10" t="str">
        <f t="shared" si="710"/>
        <v>-</v>
      </c>
      <c r="AA2558" s="87" t="str">
        <f t="shared" si="711"/>
        <v>-</v>
      </c>
      <c r="AB2558" s="90" t="s">
        <v>11071</v>
      </c>
      <c r="AC2558" s="89" t="s">
        <v>11071</v>
      </c>
      <c r="AD2558" s="89" t="s">
        <v>5344</v>
      </c>
      <c r="AE2558" s="10" t="str">
        <f t="shared" si="712"/>
        <v>-</v>
      </c>
      <c r="AF2558" s="11" t="str">
        <f t="shared" si="713"/>
        <v>-</v>
      </c>
      <c r="AG2558" s="91" t="s">
        <v>11071</v>
      </c>
      <c r="AH2558" s="89" t="s">
        <v>11071</v>
      </c>
      <c r="AI2558" s="89" t="s">
        <v>5344</v>
      </c>
      <c r="AJ2558" s="10" t="str">
        <f t="shared" si="714"/>
        <v>-</v>
      </c>
      <c r="AK2558" s="87" t="str">
        <f t="shared" si="715"/>
        <v>-</v>
      </c>
      <c r="AL2558" s="90" t="s">
        <v>11071</v>
      </c>
      <c r="AM2558" s="89" t="s">
        <v>11071</v>
      </c>
      <c r="AN2558" s="89" t="s">
        <v>5344</v>
      </c>
      <c r="AO2558" s="10" t="str">
        <f t="shared" si="716"/>
        <v>-</v>
      </c>
      <c r="AP2558" s="11" t="str">
        <f t="shared" si="717"/>
        <v>-</v>
      </c>
      <c r="AQ2558" s="91" t="s">
        <v>11071</v>
      </c>
      <c r="AR2558" s="89" t="s">
        <v>5344</v>
      </c>
      <c r="AS2558" s="89" t="s">
        <v>5344</v>
      </c>
      <c r="AT2558" s="10" t="str">
        <f t="shared" si="718"/>
        <v>-</v>
      </c>
      <c r="AU2558" s="87" t="str">
        <f t="shared" si="719"/>
        <v>-</v>
      </c>
      <c r="AV2558" s="15"/>
    </row>
    <row r="2559" spans="3:48" ht="50.1" customHeight="1">
      <c r="C2559" s="5"/>
      <c r="D2559" s="64" t="s">
        <v>5029</v>
      </c>
      <c r="E2559" s="65" t="s">
        <v>5293</v>
      </c>
      <c r="F2559" s="67" t="s">
        <v>5030</v>
      </c>
      <c r="G2559" s="29">
        <v>1163</v>
      </c>
      <c r="H2559" s="13">
        <v>1029</v>
      </c>
      <c r="I2559" s="10">
        <f t="shared" si="702"/>
        <v>134</v>
      </c>
      <c r="J2559" s="87">
        <f t="shared" si="703"/>
        <v>13.022351797862003</v>
      </c>
      <c r="K2559" s="29">
        <v>0</v>
      </c>
      <c r="L2559" s="13">
        <v>0</v>
      </c>
      <c r="M2559" s="10" t="str">
        <f t="shared" si="704"/>
        <v>-</v>
      </c>
      <c r="N2559" s="87" t="str">
        <f t="shared" si="705"/>
        <v>-</v>
      </c>
      <c r="O2559" s="29">
        <v>0</v>
      </c>
      <c r="P2559" s="13">
        <v>0</v>
      </c>
      <c r="Q2559" s="10" t="str">
        <f t="shared" si="706"/>
        <v>-</v>
      </c>
      <c r="R2559" s="87" t="str">
        <f t="shared" si="707"/>
        <v>-</v>
      </c>
      <c r="S2559" s="29">
        <v>1163</v>
      </c>
      <c r="T2559" s="13">
        <v>1029</v>
      </c>
      <c r="U2559" s="10">
        <f t="shared" si="708"/>
        <v>134</v>
      </c>
      <c r="V2559" s="87">
        <f t="shared" si="709"/>
        <v>13.022351797862003</v>
      </c>
      <c r="W2559" s="88" t="s">
        <v>10956</v>
      </c>
      <c r="X2559" s="89">
        <v>1163.01</v>
      </c>
      <c r="Y2559" s="89">
        <v>1029.097</v>
      </c>
      <c r="Z2559" s="10">
        <f t="shared" si="710"/>
        <v>133.91300000000001</v>
      </c>
      <c r="AA2559" s="87">
        <f t="shared" si="711"/>
        <v>13.012670331368181</v>
      </c>
      <c r="AB2559" s="90" t="s">
        <v>11071</v>
      </c>
      <c r="AC2559" s="89" t="s">
        <v>11071</v>
      </c>
      <c r="AD2559" s="89" t="s">
        <v>5344</v>
      </c>
      <c r="AE2559" s="10" t="str">
        <f t="shared" si="712"/>
        <v>-</v>
      </c>
      <c r="AF2559" s="11" t="str">
        <f t="shared" si="713"/>
        <v>-</v>
      </c>
      <c r="AG2559" s="91" t="s">
        <v>11071</v>
      </c>
      <c r="AH2559" s="89" t="s">
        <v>11071</v>
      </c>
      <c r="AI2559" s="89" t="s">
        <v>5344</v>
      </c>
      <c r="AJ2559" s="10" t="str">
        <f t="shared" si="714"/>
        <v>-</v>
      </c>
      <c r="AK2559" s="87" t="str">
        <f t="shared" si="715"/>
        <v>-</v>
      </c>
      <c r="AL2559" s="90" t="s">
        <v>11071</v>
      </c>
      <c r="AM2559" s="89" t="s">
        <v>11071</v>
      </c>
      <c r="AN2559" s="89" t="s">
        <v>5344</v>
      </c>
      <c r="AO2559" s="10" t="str">
        <f t="shared" si="716"/>
        <v>-</v>
      </c>
      <c r="AP2559" s="11" t="str">
        <f t="shared" si="717"/>
        <v>-</v>
      </c>
      <c r="AQ2559" s="91" t="s">
        <v>11071</v>
      </c>
      <c r="AR2559" s="89" t="s">
        <v>5344</v>
      </c>
      <c r="AS2559" s="89" t="s">
        <v>5344</v>
      </c>
      <c r="AT2559" s="10" t="str">
        <f t="shared" si="718"/>
        <v>-</v>
      </c>
      <c r="AU2559" s="87" t="str">
        <f t="shared" si="719"/>
        <v>-</v>
      </c>
      <c r="AV2559" s="15"/>
    </row>
    <row r="2560" spans="3:48" ht="50.1" customHeight="1">
      <c r="C2560" s="5"/>
      <c r="D2560" s="64" t="s">
        <v>5031</v>
      </c>
      <c r="E2560" s="65" t="s">
        <v>5293</v>
      </c>
      <c r="F2560" s="67" t="s">
        <v>5032</v>
      </c>
      <c r="G2560" s="29">
        <v>221</v>
      </c>
      <c r="H2560" s="13">
        <v>211</v>
      </c>
      <c r="I2560" s="10">
        <f t="shared" si="702"/>
        <v>10</v>
      </c>
      <c r="J2560" s="87">
        <f t="shared" si="703"/>
        <v>4.7393364928909953</v>
      </c>
      <c r="K2560" s="29">
        <v>121</v>
      </c>
      <c r="L2560" s="13">
        <v>118</v>
      </c>
      <c r="M2560" s="10">
        <f t="shared" si="704"/>
        <v>3</v>
      </c>
      <c r="N2560" s="87">
        <f t="shared" si="705"/>
        <v>2.5423728813559325</v>
      </c>
      <c r="O2560" s="29">
        <v>0</v>
      </c>
      <c r="P2560" s="13">
        <v>0</v>
      </c>
      <c r="Q2560" s="10" t="str">
        <f t="shared" si="706"/>
        <v>-</v>
      </c>
      <c r="R2560" s="87" t="str">
        <f t="shared" si="707"/>
        <v>-</v>
      </c>
      <c r="S2560" s="29">
        <v>100</v>
      </c>
      <c r="T2560" s="13">
        <v>93</v>
      </c>
      <c r="U2560" s="10">
        <f t="shared" si="708"/>
        <v>7</v>
      </c>
      <c r="V2560" s="87">
        <f t="shared" si="709"/>
        <v>7.5268817204301079</v>
      </c>
      <c r="W2560" s="88" t="s">
        <v>5594</v>
      </c>
      <c r="X2560" s="89">
        <v>70</v>
      </c>
      <c r="Y2560" s="89">
        <v>63</v>
      </c>
      <c r="Z2560" s="10">
        <f t="shared" si="710"/>
        <v>7</v>
      </c>
      <c r="AA2560" s="87">
        <f t="shared" si="711"/>
        <v>11.111111111111111</v>
      </c>
      <c r="AB2560" s="90" t="s">
        <v>10772</v>
      </c>
      <c r="AC2560" s="89">
        <v>30</v>
      </c>
      <c r="AD2560" s="89">
        <v>30</v>
      </c>
      <c r="AE2560" s="10">
        <f t="shared" si="712"/>
        <v>0</v>
      </c>
      <c r="AF2560" s="11">
        <f t="shared" si="713"/>
        <v>0</v>
      </c>
      <c r="AG2560" s="91" t="s">
        <v>11071</v>
      </c>
      <c r="AH2560" s="89" t="s">
        <v>11071</v>
      </c>
      <c r="AI2560" s="89" t="s">
        <v>5344</v>
      </c>
      <c r="AJ2560" s="10" t="str">
        <f t="shared" si="714"/>
        <v>-</v>
      </c>
      <c r="AK2560" s="87" t="str">
        <f t="shared" si="715"/>
        <v>-</v>
      </c>
      <c r="AL2560" s="90" t="s">
        <v>11071</v>
      </c>
      <c r="AM2560" s="89" t="s">
        <v>11071</v>
      </c>
      <c r="AN2560" s="89" t="s">
        <v>5344</v>
      </c>
      <c r="AO2560" s="10" t="str">
        <f t="shared" si="716"/>
        <v>-</v>
      </c>
      <c r="AP2560" s="11" t="str">
        <f t="shared" si="717"/>
        <v>-</v>
      </c>
      <c r="AQ2560" s="91" t="s">
        <v>11071</v>
      </c>
      <c r="AR2560" s="89" t="s">
        <v>5344</v>
      </c>
      <c r="AS2560" s="89" t="s">
        <v>5344</v>
      </c>
      <c r="AT2560" s="10" t="str">
        <f t="shared" si="718"/>
        <v>-</v>
      </c>
      <c r="AU2560" s="87" t="str">
        <f t="shared" si="719"/>
        <v>-</v>
      </c>
      <c r="AV2560" s="15"/>
    </row>
    <row r="2561" spans="3:48" ht="50.1" customHeight="1">
      <c r="C2561" s="5"/>
      <c r="D2561" s="64" t="s">
        <v>5033</v>
      </c>
      <c r="E2561" s="65" t="s">
        <v>5293</v>
      </c>
      <c r="F2561" s="67" t="s">
        <v>5034</v>
      </c>
      <c r="G2561" s="29">
        <v>1211</v>
      </c>
      <c r="H2561" s="13">
        <v>1038</v>
      </c>
      <c r="I2561" s="10">
        <f t="shared" si="702"/>
        <v>173</v>
      </c>
      <c r="J2561" s="87">
        <f t="shared" si="703"/>
        <v>16.666666666666664</v>
      </c>
      <c r="K2561" s="29">
        <v>183</v>
      </c>
      <c r="L2561" s="13">
        <v>177</v>
      </c>
      <c r="M2561" s="10">
        <f t="shared" si="704"/>
        <v>6</v>
      </c>
      <c r="N2561" s="87">
        <f t="shared" si="705"/>
        <v>3.3898305084745761</v>
      </c>
      <c r="O2561" s="29">
        <v>0</v>
      </c>
      <c r="P2561" s="13">
        <v>0</v>
      </c>
      <c r="Q2561" s="10" t="str">
        <f t="shared" si="706"/>
        <v>-</v>
      </c>
      <c r="R2561" s="87" t="str">
        <f t="shared" si="707"/>
        <v>-</v>
      </c>
      <c r="S2561" s="29">
        <v>1028</v>
      </c>
      <c r="T2561" s="13">
        <v>861</v>
      </c>
      <c r="U2561" s="10">
        <f t="shared" si="708"/>
        <v>167</v>
      </c>
      <c r="V2561" s="87">
        <f t="shared" si="709"/>
        <v>19.396051103368176</v>
      </c>
      <c r="W2561" s="88" t="s">
        <v>10957</v>
      </c>
      <c r="X2561" s="89">
        <v>938</v>
      </c>
      <c r="Y2561" s="89">
        <v>772</v>
      </c>
      <c r="Z2561" s="10">
        <f t="shared" si="710"/>
        <v>166</v>
      </c>
      <c r="AA2561" s="87">
        <f t="shared" si="711"/>
        <v>21.502590673575128</v>
      </c>
      <c r="AB2561" s="90" t="s">
        <v>11071</v>
      </c>
      <c r="AC2561" s="89" t="s">
        <v>11071</v>
      </c>
      <c r="AD2561" s="89" t="s">
        <v>5344</v>
      </c>
      <c r="AE2561" s="10" t="str">
        <f t="shared" si="712"/>
        <v>-</v>
      </c>
      <c r="AF2561" s="11" t="str">
        <f t="shared" si="713"/>
        <v>-</v>
      </c>
      <c r="AG2561" s="91" t="s">
        <v>11071</v>
      </c>
      <c r="AH2561" s="89" t="s">
        <v>11071</v>
      </c>
      <c r="AI2561" s="89" t="s">
        <v>5344</v>
      </c>
      <c r="AJ2561" s="10" t="str">
        <f t="shared" si="714"/>
        <v>-</v>
      </c>
      <c r="AK2561" s="87" t="str">
        <f t="shared" si="715"/>
        <v>-</v>
      </c>
      <c r="AL2561" s="90" t="s">
        <v>11071</v>
      </c>
      <c r="AM2561" s="89" t="s">
        <v>11071</v>
      </c>
      <c r="AN2561" s="89" t="s">
        <v>5344</v>
      </c>
      <c r="AO2561" s="10" t="str">
        <f t="shared" si="716"/>
        <v>-</v>
      </c>
      <c r="AP2561" s="11" t="str">
        <f t="shared" si="717"/>
        <v>-</v>
      </c>
      <c r="AQ2561" s="91" t="s">
        <v>11071</v>
      </c>
      <c r="AR2561" s="89" t="s">
        <v>5344</v>
      </c>
      <c r="AS2561" s="89" t="s">
        <v>5344</v>
      </c>
      <c r="AT2561" s="10" t="str">
        <f t="shared" si="718"/>
        <v>-</v>
      </c>
      <c r="AU2561" s="87" t="str">
        <f t="shared" si="719"/>
        <v>-</v>
      </c>
      <c r="AV2561" s="15"/>
    </row>
    <row r="2562" spans="3:48" ht="50.1" customHeight="1">
      <c r="C2562" s="5"/>
      <c r="D2562" s="64" t="s">
        <v>5035</v>
      </c>
      <c r="E2562" s="65" t="s">
        <v>5293</v>
      </c>
      <c r="F2562" s="67" t="s">
        <v>5036</v>
      </c>
      <c r="G2562" s="29">
        <v>4</v>
      </c>
      <c r="H2562" s="13">
        <v>18</v>
      </c>
      <c r="I2562" s="10">
        <f t="shared" si="702"/>
        <v>-14</v>
      </c>
      <c r="J2562" s="87">
        <f t="shared" si="703"/>
        <v>-77.777777777777786</v>
      </c>
      <c r="K2562" s="29">
        <v>0</v>
      </c>
      <c r="L2562" s="13">
        <v>0</v>
      </c>
      <c r="M2562" s="10" t="str">
        <f t="shared" si="704"/>
        <v>-</v>
      </c>
      <c r="N2562" s="87" t="str">
        <f t="shared" si="705"/>
        <v>-</v>
      </c>
      <c r="O2562" s="29">
        <v>0</v>
      </c>
      <c r="P2562" s="13">
        <v>0</v>
      </c>
      <c r="Q2562" s="10" t="str">
        <f t="shared" si="706"/>
        <v>-</v>
      </c>
      <c r="R2562" s="87" t="str">
        <f t="shared" si="707"/>
        <v>-</v>
      </c>
      <c r="S2562" s="29">
        <v>4</v>
      </c>
      <c r="T2562" s="13">
        <v>18</v>
      </c>
      <c r="U2562" s="10">
        <f t="shared" si="708"/>
        <v>-14</v>
      </c>
      <c r="V2562" s="87">
        <f t="shared" si="709"/>
        <v>-77.777777777777786</v>
      </c>
      <c r="W2562" s="88" t="s">
        <v>10956</v>
      </c>
      <c r="X2562" s="89">
        <v>4</v>
      </c>
      <c r="Y2562" s="89">
        <v>18</v>
      </c>
      <c r="Z2562" s="10">
        <f t="shared" si="710"/>
        <v>-14</v>
      </c>
      <c r="AA2562" s="87">
        <f t="shared" si="711"/>
        <v>-77.777777777777786</v>
      </c>
      <c r="AB2562" s="90" t="s">
        <v>11071</v>
      </c>
      <c r="AC2562" s="89" t="s">
        <v>11071</v>
      </c>
      <c r="AD2562" s="89" t="s">
        <v>5344</v>
      </c>
      <c r="AE2562" s="10" t="str">
        <f t="shared" si="712"/>
        <v>-</v>
      </c>
      <c r="AF2562" s="11" t="str">
        <f t="shared" si="713"/>
        <v>-</v>
      </c>
      <c r="AG2562" s="91" t="s">
        <v>11071</v>
      </c>
      <c r="AH2562" s="89" t="s">
        <v>11071</v>
      </c>
      <c r="AI2562" s="89" t="s">
        <v>5344</v>
      </c>
      <c r="AJ2562" s="10" t="str">
        <f t="shared" si="714"/>
        <v>-</v>
      </c>
      <c r="AK2562" s="87" t="str">
        <f t="shared" si="715"/>
        <v>-</v>
      </c>
      <c r="AL2562" s="90" t="s">
        <v>11071</v>
      </c>
      <c r="AM2562" s="89" t="s">
        <v>11071</v>
      </c>
      <c r="AN2562" s="89" t="s">
        <v>5344</v>
      </c>
      <c r="AO2562" s="10" t="str">
        <f t="shared" si="716"/>
        <v>-</v>
      </c>
      <c r="AP2562" s="11" t="str">
        <f t="shared" si="717"/>
        <v>-</v>
      </c>
      <c r="AQ2562" s="91" t="s">
        <v>11071</v>
      </c>
      <c r="AR2562" s="89" t="s">
        <v>5344</v>
      </c>
      <c r="AS2562" s="89" t="s">
        <v>5344</v>
      </c>
      <c r="AT2562" s="10" t="str">
        <f t="shared" si="718"/>
        <v>-</v>
      </c>
      <c r="AU2562" s="87" t="str">
        <f t="shared" si="719"/>
        <v>-</v>
      </c>
      <c r="AV2562" s="15"/>
    </row>
    <row r="2563" spans="3:48" ht="50.1" customHeight="1">
      <c r="C2563" s="5"/>
      <c r="D2563" s="64" t="s">
        <v>5037</v>
      </c>
      <c r="E2563" s="65" t="s">
        <v>5293</v>
      </c>
      <c r="F2563" s="67" t="s">
        <v>5038</v>
      </c>
      <c r="G2563" s="29">
        <v>192</v>
      </c>
      <c r="H2563" s="13">
        <v>191</v>
      </c>
      <c r="I2563" s="10">
        <f t="shared" si="702"/>
        <v>1</v>
      </c>
      <c r="J2563" s="87">
        <f t="shared" si="703"/>
        <v>0.52356020942408377</v>
      </c>
      <c r="K2563" s="29">
        <v>4</v>
      </c>
      <c r="L2563" s="13">
        <v>4</v>
      </c>
      <c r="M2563" s="10">
        <f t="shared" si="704"/>
        <v>0</v>
      </c>
      <c r="N2563" s="87">
        <f t="shared" si="705"/>
        <v>0</v>
      </c>
      <c r="O2563" s="29">
        <v>0</v>
      </c>
      <c r="P2563" s="13">
        <v>0</v>
      </c>
      <c r="Q2563" s="10" t="str">
        <f t="shared" si="706"/>
        <v>-</v>
      </c>
      <c r="R2563" s="87" t="str">
        <f t="shared" si="707"/>
        <v>-</v>
      </c>
      <c r="S2563" s="29">
        <v>188</v>
      </c>
      <c r="T2563" s="13">
        <v>187</v>
      </c>
      <c r="U2563" s="10">
        <f t="shared" si="708"/>
        <v>1</v>
      </c>
      <c r="V2563" s="87">
        <f t="shared" si="709"/>
        <v>0.53475935828876997</v>
      </c>
      <c r="W2563" s="88" t="s">
        <v>10958</v>
      </c>
      <c r="X2563" s="89">
        <v>174</v>
      </c>
      <c r="Y2563" s="89">
        <v>174</v>
      </c>
      <c r="Z2563" s="10">
        <f t="shared" si="710"/>
        <v>0</v>
      </c>
      <c r="AA2563" s="87">
        <f t="shared" si="711"/>
        <v>0</v>
      </c>
      <c r="AB2563" s="90" t="s">
        <v>10772</v>
      </c>
      <c r="AC2563" s="89">
        <v>14</v>
      </c>
      <c r="AD2563" s="89">
        <v>14</v>
      </c>
      <c r="AE2563" s="10">
        <f t="shared" si="712"/>
        <v>0</v>
      </c>
      <c r="AF2563" s="11">
        <f t="shared" si="713"/>
        <v>0</v>
      </c>
      <c r="AG2563" s="91" t="s">
        <v>11071</v>
      </c>
      <c r="AH2563" s="89" t="s">
        <v>11071</v>
      </c>
      <c r="AI2563" s="89" t="s">
        <v>5344</v>
      </c>
      <c r="AJ2563" s="10" t="str">
        <f t="shared" si="714"/>
        <v>-</v>
      </c>
      <c r="AK2563" s="87" t="str">
        <f t="shared" si="715"/>
        <v>-</v>
      </c>
      <c r="AL2563" s="90" t="s">
        <v>11071</v>
      </c>
      <c r="AM2563" s="89" t="s">
        <v>11071</v>
      </c>
      <c r="AN2563" s="89" t="s">
        <v>5344</v>
      </c>
      <c r="AO2563" s="10" t="str">
        <f t="shared" si="716"/>
        <v>-</v>
      </c>
      <c r="AP2563" s="11" t="str">
        <f t="shared" si="717"/>
        <v>-</v>
      </c>
      <c r="AQ2563" s="91" t="s">
        <v>11071</v>
      </c>
      <c r="AR2563" s="89" t="s">
        <v>5344</v>
      </c>
      <c r="AS2563" s="89" t="s">
        <v>5344</v>
      </c>
      <c r="AT2563" s="10" t="str">
        <f t="shared" si="718"/>
        <v>-</v>
      </c>
      <c r="AU2563" s="87" t="str">
        <f t="shared" si="719"/>
        <v>-</v>
      </c>
      <c r="AV2563" s="15"/>
    </row>
    <row r="2564" spans="3:48" ht="50.1" customHeight="1">
      <c r="C2564" s="5"/>
      <c r="D2564" s="64" t="s">
        <v>5039</v>
      </c>
      <c r="E2564" s="65" t="s">
        <v>5293</v>
      </c>
      <c r="F2564" s="67" t="s">
        <v>5040</v>
      </c>
      <c r="G2564" s="29">
        <v>15</v>
      </c>
      <c r="H2564" s="13">
        <v>16</v>
      </c>
      <c r="I2564" s="10">
        <f t="shared" si="702"/>
        <v>-1</v>
      </c>
      <c r="J2564" s="87">
        <f t="shared" si="703"/>
        <v>-6.25</v>
      </c>
      <c r="K2564" s="29">
        <v>15</v>
      </c>
      <c r="L2564" s="13">
        <v>16</v>
      </c>
      <c r="M2564" s="10">
        <f t="shared" si="704"/>
        <v>-1</v>
      </c>
      <c r="N2564" s="87">
        <f t="shared" si="705"/>
        <v>-6.25</v>
      </c>
      <c r="O2564" s="29">
        <v>0</v>
      </c>
      <c r="P2564" s="13">
        <v>0</v>
      </c>
      <c r="Q2564" s="10" t="str">
        <f t="shared" si="706"/>
        <v>-</v>
      </c>
      <c r="R2564" s="87" t="str">
        <f t="shared" si="707"/>
        <v>-</v>
      </c>
      <c r="S2564" s="29">
        <v>0</v>
      </c>
      <c r="T2564" s="13">
        <v>0</v>
      </c>
      <c r="U2564" s="10" t="str">
        <f t="shared" si="708"/>
        <v>-</v>
      </c>
      <c r="V2564" s="87" t="str">
        <f t="shared" si="709"/>
        <v>-</v>
      </c>
      <c r="W2564" s="88" t="s">
        <v>11071</v>
      </c>
      <c r="X2564" s="89" t="s">
        <v>11071</v>
      </c>
      <c r="Y2564" s="89" t="s">
        <v>5344</v>
      </c>
      <c r="Z2564" s="10" t="str">
        <f t="shared" si="710"/>
        <v>-</v>
      </c>
      <c r="AA2564" s="87" t="str">
        <f t="shared" si="711"/>
        <v>-</v>
      </c>
      <c r="AB2564" s="90" t="s">
        <v>11071</v>
      </c>
      <c r="AC2564" s="89" t="s">
        <v>11071</v>
      </c>
      <c r="AD2564" s="89" t="s">
        <v>5344</v>
      </c>
      <c r="AE2564" s="10" t="str">
        <f t="shared" si="712"/>
        <v>-</v>
      </c>
      <c r="AF2564" s="11" t="str">
        <f t="shared" si="713"/>
        <v>-</v>
      </c>
      <c r="AG2564" s="91" t="s">
        <v>11071</v>
      </c>
      <c r="AH2564" s="89" t="s">
        <v>11071</v>
      </c>
      <c r="AI2564" s="89" t="s">
        <v>5344</v>
      </c>
      <c r="AJ2564" s="10" t="str">
        <f t="shared" si="714"/>
        <v>-</v>
      </c>
      <c r="AK2564" s="87" t="str">
        <f t="shared" si="715"/>
        <v>-</v>
      </c>
      <c r="AL2564" s="90" t="s">
        <v>11071</v>
      </c>
      <c r="AM2564" s="89" t="s">
        <v>11071</v>
      </c>
      <c r="AN2564" s="89" t="s">
        <v>5344</v>
      </c>
      <c r="AO2564" s="10" t="str">
        <f t="shared" si="716"/>
        <v>-</v>
      </c>
      <c r="AP2564" s="11" t="str">
        <f t="shared" si="717"/>
        <v>-</v>
      </c>
      <c r="AQ2564" s="91" t="s">
        <v>11071</v>
      </c>
      <c r="AR2564" s="89" t="s">
        <v>5344</v>
      </c>
      <c r="AS2564" s="89" t="s">
        <v>5344</v>
      </c>
      <c r="AT2564" s="10" t="str">
        <f t="shared" si="718"/>
        <v>-</v>
      </c>
      <c r="AU2564" s="87" t="str">
        <f t="shared" si="719"/>
        <v>-</v>
      </c>
      <c r="AV2564" s="15"/>
    </row>
    <row r="2565" spans="3:48" ht="50.1" customHeight="1">
      <c r="C2565" s="5"/>
      <c r="D2565" s="64" t="s">
        <v>5041</v>
      </c>
      <c r="E2565" s="65" t="s">
        <v>5293</v>
      </c>
      <c r="F2565" s="67" t="s">
        <v>5042</v>
      </c>
      <c r="G2565" s="29">
        <v>100</v>
      </c>
      <c r="H2565" s="13">
        <v>105</v>
      </c>
      <c r="I2565" s="10">
        <f t="shared" si="702"/>
        <v>-5</v>
      </c>
      <c r="J2565" s="87">
        <f t="shared" si="703"/>
        <v>-4.7619047619047619</v>
      </c>
      <c r="K2565" s="29">
        <v>100</v>
      </c>
      <c r="L2565" s="13">
        <v>105</v>
      </c>
      <c r="M2565" s="10">
        <f t="shared" si="704"/>
        <v>-5</v>
      </c>
      <c r="N2565" s="87">
        <f t="shared" si="705"/>
        <v>-4.7619047619047619</v>
      </c>
      <c r="O2565" s="29">
        <v>0</v>
      </c>
      <c r="P2565" s="13">
        <v>0</v>
      </c>
      <c r="Q2565" s="10" t="str">
        <f t="shared" si="706"/>
        <v>-</v>
      </c>
      <c r="R2565" s="87" t="str">
        <f t="shared" si="707"/>
        <v>-</v>
      </c>
      <c r="S2565" s="29">
        <v>0</v>
      </c>
      <c r="T2565" s="13">
        <v>0</v>
      </c>
      <c r="U2565" s="10" t="str">
        <f t="shared" si="708"/>
        <v>-</v>
      </c>
      <c r="V2565" s="87" t="str">
        <f t="shared" si="709"/>
        <v>-</v>
      </c>
      <c r="W2565" s="88" t="s">
        <v>11071</v>
      </c>
      <c r="X2565" s="89" t="s">
        <v>11071</v>
      </c>
      <c r="Y2565" s="89" t="s">
        <v>5344</v>
      </c>
      <c r="Z2565" s="10" t="str">
        <f t="shared" si="710"/>
        <v>-</v>
      </c>
      <c r="AA2565" s="87" t="str">
        <f t="shared" si="711"/>
        <v>-</v>
      </c>
      <c r="AB2565" s="90" t="s">
        <v>11071</v>
      </c>
      <c r="AC2565" s="89" t="s">
        <v>11071</v>
      </c>
      <c r="AD2565" s="89" t="s">
        <v>5344</v>
      </c>
      <c r="AE2565" s="10" t="str">
        <f t="shared" si="712"/>
        <v>-</v>
      </c>
      <c r="AF2565" s="11" t="str">
        <f t="shared" si="713"/>
        <v>-</v>
      </c>
      <c r="AG2565" s="91" t="s">
        <v>11071</v>
      </c>
      <c r="AH2565" s="89" t="s">
        <v>11071</v>
      </c>
      <c r="AI2565" s="89" t="s">
        <v>5344</v>
      </c>
      <c r="AJ2565" s="10" t="str">
        <f t="shared" si="714"/>
        <v>-</v>
      </c>
      <c r="AK2565" s="87" t="str">
        <f t="shared" si="715"/>
        <v>-</v>
      </c>
      <c r="AL2565" s="90" t="s">
        <v>11071</v>
      </c>
      <c r="AM2565" s="89" t="s">
        <v>11071</v>
      </c>
      <c r="AN2565" s="89" t="s">
        <v>5344</v>
      </c>
      <c r="AO2565" s="10" t="str">
        <f t="shared" si="716"/>
        <v>-</v>
      </c>
      <c r="AP2565" s="11" t="str">
        <f t="shared" si="717"/>
        <v>-</v>
      </c>
      <c r="AQ2565" s="91" t="s">
        <v>11071</v>
      </c>
      <c r="AR2565" s="89" t="s">
        <v>5344</v>
      </c>
      <c r="AS2565" s="89" t="s">
        <v>5344</v>
      </c>
      <c r="AT2565" s="10" t="str">
        <f t="shared" si="718"/>
        <v>-</v>
      </c>
      <c r="AU2565" s="87" t="str">
        <f t="shared" si="719"/>
        <v>-</v>
      </c>
      <c r="AV2565" s="15"/>
    </row>
    <row r="2566" spans="3:48" ht="50.1" customHeight="1">
      <c r="C2566" s="5"/>
      <c r="D2566" s="64" t="s">
        <v>5043</v>
      </c>
      <c r="E2566" s="65" t="s">
        <v>5293</v>
      </c>
      <c r="F2566" s="67" t="s">
        <v>7530</v>
      </c>
      <c r="G2566" s="29">
        <v>25</v>
      </c>
      <c r="H2566" s="13">
        <v>20</v>
      </c>
      <c r="I2566" s="10">
        <f t="shared" si="702"/>
        <v>5</v>
      </c>
      <c r="J2566" s="87">
        <f t="shared" si="703"/>
        <v>25</v>
      </c>
      <c r="K2566" s="29">
        <v>25</v>
      </c>
      <c r="L2566" s="13">
        <v>20</v>
      </c>
      <c r="M2566" s="10">
        <f t="shared" si="704"/>
        <v>5</v>
      </c>
      <c r="N2566" s="87">
        <f t="shared" si="705"/>
        <v>25</v>
      </c>
      <c r="O2566" s="29">
        <v>0</v>
      </c>
      <c r="P2566" s="13">
        <v>0</v>
      </c>
      <c r="Q2566" s="10" t="str">
        <f t="shared" si="706"/>
        <v>-</v>
      </c>
      <c r="R2566" s="87" t="str">
        <f t="shared" si="707"/>
        <v>-</v>
      </c>
      <c r="S2566" s="29">
        <v>0</v>
      </c>
      <c r="T2566" s="13">
        <v>0</v>
      </c>
      <c r="U2566" s="10" t="str">
        <f t="shared" si="708"/>
        <v>-</v>
      </c>
      <c r="V2566" s="87" t="str">
        <f t="shared" si="709"/>
        <v>-</v>
      </c>
      <c r="W2566" s="88" t="s">
        <v>11071</v>
      </c>
      <c r="X2566" s="89" t="s">
        <v>11071</v>
      </c>
      <c r="Y2566" s="89" t="s">
        <v>5344</v>
      </c>
      <c r="Z2566" s="10" t="str">
        <f t="shared" si="710"/>
        <v>-</v>
      </c>
      <c r="AA2566" s="87" t="str">
        <f t="shared" si="711"/>
        <v>-</v>
      </c>
      <c r="AB2566" s="90" t="s">
        <v>11071</v>
      </c>
      <c r="AC2566" s="89" t="s">
        <v>11071</v>
      </c>
      <c r="AD2566" s="89" t="s">
        <v>5344</v>
      </c>
      <c r="AE2566" s="10" t="str">
        <f t="shared" si="712"/>
        <v>-</v>
      </c>
      <c r="AF2566" s="11" t="str">
        <f t="shared" si="713"/>
        <v>-</v>
      </c>
      <c r="AG2566" s="91" t="s">
        <v>11071</v>
      </c>
      <c r="AH2566" s="89" t="s">
        <v>11071</v>
      </c>
      <c r="AI2566" s="89" t="s">
        <v>5344</v>
      </c>
      <c r="AJ2566" s="10" t="str">
        <f t="shared" si="714"/>
        <v>-</v>
      </c>
      <c r="AK2566" s="87" t="str">
        <f t="shared" si="715"/>
        <v>-</v>
      </c>
      <c r="AL2566" s="90" t="s">
        <v>11071</v>
      </c>
      <c r="AM2566" s="89" t="s">
        <v>11071</v>
      </c>
      <c r="AN2566" s="89" t="s">
        <v>5344</v>
      </c>
      <c r="AO2566" s="10" t="str">
        <f t="shared" si="716"/>
        <v>-</v>
      </c>
      <c r="AP2566" s="11" t="str">
        <f t="shared" si="717"/>
        <v>-</v>
      </c>
      <c r="AQ2566" s="91" t="s">
        <v>11071</v>
      </c>
      <c r="AR2566" s="89" t="s">
        <v>5344</v>
      </c>
      <c r="AS2566" s="89" t="s">
        <v>5344</v>
      </c>
      <c r="AT2566" s="10" t="str">
        <f t="shared" si="718"/>
        <v>-</v>
      </c>
      <c r="AU2566" s="87" t="str">
        <f t="shared" si="719"/>
        <v>-</v>
      </c>
      <c r="AV2566" s="20"/>
    </row>
    <row r="2567" spans="3:48" ht="50.1" customHeight="1">
      <c r="C2567" s="5"/>
      <c r="D2567" s="64" t="s">
        <v>5044</v>
      </c>
      <c r="E2567" s="65" t="s">
        <v>5293</v>
      </c>
      <c r="F2567" s="67" t="s">
        <v>5045</v>
      </c>
      <c r="G2567" s="29">
        <v>34</v>
      </c>
      <c r="H2567" s="13">
        <v>34</v>
      </c>
      <c r="I2567" s="10">
        <f t="shared" si="702"/>
        <v>0</v>
      </c>
      <c r="J2567" s="87">
        <f t="shared" si="703"/>
        <v>0</v>
      </c>
      <c r="K2567" s="29">
        <v>34</v>
      </c>
      <c r="L2567" s="13">
        <v>34</v>
      </c>
      <c r="M2567" s="10">
        <f t="shared" si="704"/>
        <v>0</v>
      </c>
      <c r="N2567" s="87">
        <f t="shared" si="705"/>
        <v>0</v>
      </c>
      <c r="O2567" s="29">
        <v>0</v>
      </c>
      <c r="P2567" s="13">
        <v>0</v>
      </c>
      <c r="Q2567" s="10" t="str">
        <f t="shared" si="706"/>
        <v>-</v>
      </c>
      <c r="R2567" s="87" t="str">
        <f t="shared" si="707"/>
        <v>-</v>
      </c>
      <c r="S2567" s="29">
        <v>0</v>
      </c>
      <c r="T2567" s="13">
        <v>0</v>
      </c>
      <c r="U2567" s="10" t="str">
        <f t="shared" si="708"/>
        <v>-</v>
      </c>
      <c r="V2567" s="87" t="str">
        <f t="shared" si="709"/>
        <v>-</v>
      </c>
      <c r="W2567" s="88" t="s">
        <v>11071</v>
      </c>
      <c r="X2567" s="89" t="s">
        <v>11071</v>
      </c>
      <c r="Y2567" s="89" t="s">
        <v>5344</v>
      </c>
      <c r="Z2567" s="10" t="str">
        <f t="shared" si="710"/>
        <v>-</v>
      </c>
      <c r="AA2567" s="87" t="str">
        <f t="shared" si="711"/>
        <v>-</v>
      </c>
      <c r="AB2567" s="90" t="s">
        <v>11071</v>
      </c>
      <c r="AC2567" s="89" t="s">
        <v>11071</v>
      </c>
      <c r="AD2567" s="89" t="s">
        <v>5344</v>
      </c>
      <c r="AE2567" s="10" t="str">
        <f t="shared" si="712"/>
        <v>-</v>
      </c>
      <c r="AF2567" s="11" t="str">
        <f t="shared" si="713"/>
        <v>-</v>
      </c>
      <c r="AG2567" s="91" t="s">
        <v>11071</v>
      </c>
      <c r="AH2567" s="89" t="s">
        <v>11071</v>
      </c>
      <c r="AI2567" s="89" t="s">
        <v>5344</v>
      </c>
      <c r="AJ2567" s="10" t="str">
        <f t="shared" si="714"/>
        <v>-</v>
      </c>
      <c r="AK2567" s="87" t="str">
        <f t="shared" si="715"/>
        <v>-</v>
      </c>
      <c r="AL2567" s="90" t="s">
        <v>11071</v>
      </c>
      <c r="AM2567" s="89" t="s">
        <v>11071</v>
      </c>
      <c r="AN2567" s="89" t="s">
        <v>5344</v>
      </c>
      <c r="AO2567" s="10" t="str">
        <f t="shared" si="716"/>
        <v>-</v>
      </c>
      <c r="AP2567" s="11" t="str">
        <f t="shared" si="717"/>
        <v>-</v>
      </c>
      <c r="AQ2567" s="91" t="s">
        <v>11071</v>
      </c>
      <c r="AR2567" s="89" t="s">
        <v>5344</v>
      </c>
      <c r="AS2567" s="89" t="s">
        <v>5344</v>
      </c>
      <c r="AT2567" s="10" t="str">
        <f t="shared" si="718"/>
        <v>-</v>
      </c>
      <c r="AU2567" s="87" t="str">
        <f t="shared" si="719"/>
        <v>-</v>
      </c>
      <c r="AV2567" s="15"/>
    </row>
    <row r="2568" spans="3:48" ht="50.1" customHeight="1">
      <c r="C2568" s="5"/>
      <c r="D2568" s="64" t="s">
        <v>5046</v>
      </c>
      <c r="E2568" s="65" t="s">
        <v>5293</v>
      </c>
      <c r="F2568" s="67" t="s">
        <v>5047</v>
      </c>
      <c r="G2568" s="29">
        <v>1065</v>
      </c>
      <c r="H2568" s="13">
        <v>1063</v>
      </c>
      <c r="I2568" s="10">
        <f t="shared" si="702"/>
        <v>2</v>
      </c>
      <c r="J2568" s="87">
        <f t="shared" si="703"/>
        <v>0.18814675446848542</v>
      </c>
      <c r="K2568" s="29">
        <v>45</v>
      </c>
      <c r="L2568" s="13">
        <v>37</v>
      </c>
      <c r="M2568" s="10">
        <f t="shared" si="704"/>
        <v>8</v>
      </c>
      <c r="N2568" s="87">
        <f t="shared" si="705"/>
        <v>21.621621621621621</v>
      </c>
      <c r="O2568" s="29">
        <v>0</v>
      </c>
      <c r="P2568" s="13">
        <v>0</v>
      </c>
      <c r="Q2568" s="10" t="str">
        <f t="shared" si="706"/>
        <v>-</v>
      </c>
      <c r="R2568" s="87" t="str">
        <f t="shared" si="707"/>
        <v>-</v>
      </c>
      <c r="S2568" s="29">
        <v>1020</v>
      </c>
      <c r="T2568" s="13">
        <v>1026</v>
      </c>
      <c r="U2568" s="10">
        <f t="shared" si="708"/>
        <v>-6</v>
      </c>
      <c r="V2568" s="87">
        <f t="shared" si="709"/>
        <v>-0.58479532163742687</v>
      </c>
      <c r="W2568" s="88" t="s">
        <v>10959</v>
      </c>
      <c r="X2568" s="89">
        <v>1000</v>
      </c>
      <c r="Y2568" s="89">
        <v>1005</v>
      </c>
      <c r="Z2568" s="10">
        <f t="shared" si="710"/>
        <v>-5</v>
      </c>
      <c r="AA2568" s="87">
        <f t="shared" si="711"/>
        <v>-0.49751243781094528</v>
      </c>
      <c r="AB2568" s="90" t="s">
        <v>6434</v>
      </c>
      <c r="AC2568" s="89">
        <v>12</v>
      </c>
      <c r="AD2568" s="89">
        <v>13</v>
      </c>
      <c r="AE2568" s="10">
        <f t="shared" si="712"/>
        <v>-1</v>
      </c>
      <c r="AF2568" s="11">
        <f t="shared" si="713"/>
        <v>-7.6923076923076925</v>
      </c>
      <c r="AG2568" s="91" t="s">
        <v>10960</v>
      </c>
      <c r="AH2568" s="89">
        <v>4</v>
      </c>
      <c r="AI2568" s="89">
        <v>4</v>
      </c>
      <c r="AJ2568" s="10">
        <f t="shared" si="714"/>
        <v>0</v>
      </c>
      <c r="AK2568" s="87">
        <f t="shared" si="715"/>
        <v>0</v>
      </c>
      <c r="AL2568" s="90" t="s">
        <v>10961</v>
      </c>
      <c r="AM2568" s="89">
        <v>4</v>
      </c>
      <c r="AN2568" s="89">
        <v>4</v>
      </c>
      <c r="AO2568" s="10">
        <f t="shared" si="716"/>
        <v>0</v>
      </c>
      <c r="AP2568" s="11">
        <f t="shared" si="717"/>
        <v>0</v>
      </c>
      <c r="AQ2568" s="91" t="s">
        <v>11071</v>
      </c>
      <c r="AR2568" s="89" t="s">
        <v>5344</v>
      </c>
      <c r="AS2568" s="89" t="s">
        <v>5344</v>
      </c>
      <c r="AT2568" s="10" t="str">
        <f t="shared" si="718"/>
        <v>-</v>
      </c>
      <c r="AU2568" s="87" t="str">
        <f t="shared" si="719"/>
        <v>-</v>
      </c>
      <c r="AV2568" s="15"/>
    </row>
    <row r="2569" spans="3:48" ht="50.1" customHeight="1">
      <c r="C2569" s="5"/>
      <c r="D2569" s="64" t="s">
        <v>5048</v>
      </c>
      <c r="E2569" s="65" t="s">
        <v>5293</v>
      </c>
      <c r="F2569" s="67" t="s">
        <v>5049</v>
      </c>
      <c r="G2569" s="29">
        <v>13</v>
      </c>
      <c r="H2569" s="13">
        <v>12</v>
      </c>
      <c r="I2569" s="10">
        <f t="shared" ref="I2569:I2632" si="720">IF(OR(G2569&gt;0,H2569&gt;0),G2569-H2569,"-")</f>
        <v>1</v>
      </c>
      <c r="J2569" s="87">
        <f t="shared" ref="J2569:J2632" si="721">IFERROR(IF(OR(G2569&gt;0,H2569&gt;0),I2569/H2569*100,"-"),"-")</f>
        <v>8.3333333333333321</v>
      </c>
      <c r="K2569" s="29">
        <v>13</v>
      </c>
      <c r="L2569" s="13">
        <v>12</v>
      </c>
      <c r="M2569" s="10">
        <f t="shared" ref="M2569:M2632" si="722">IF(OR(K2569&gt;0,L2569&gt;0),K2569-L2569,"-")</f>
        <v>1</v>
      </c>
      <c r="N2569" s="87">
        <f t="shared" ref="N2569:N2632" si="723">IFERROR(IF(OR(K2569&gt;0,L2569&gt;0),M2569/L2569*100,"-"),"-")</f>
        <v>8.3333333333333321</v>
      </c>
      <c r="O2569" s="29">
        <v>0</v>
      </c>
      <c r="P2569" s="13">
        <v>0</v>
      </c>
      <c r="Q2569" s="10" t="str">
        <f t="shared" ref="Q2569:Q2632" si="724">IF(OR(O2569&gt;0,P2569&gt;0),O2569-P2569,"-")</f>
        <v>-</v>
      </c>
      <c r="R2569" s="87" t="str">
        <f t="shared" ref="R2569:R2632" si="725">IFERROR(IF(OR(O2569&gt;0,P2569&gt;0),Q2569/P2569*100,"-"),"-")</f>
        <v>-</v>
      </c>
      <c r="S2569" s="29">
        <v>0</v>
      </c>
      <c r="T2569" s="13">
        <v>0</v>
      </c>
      <c r="U2569" s="10" t="str">
        <f t="shared" ref="U2569:U2632" si="726">IF(OR(S2569&gt;0,T2569&gt;0),S2569-T2569,"-")</f>
        <v>-</v>
      </c>
      <c r="V2569" s="87" t="str">
        <f t="shared" ref="V2569:V2632" si="727">IFERROR(IF(OR(S2569&gt;0,T2569&gt;0),U2569/T2569*100,"-"),"-")</f>
        <v>-</v>
      </c>
      <c r="W2569" s="88" t="s">
        <v>11071</v>
      </c>
      <c r="X2569" s="89" t="s">
        <v>11071</v>
      </c>
      <c r="Y2569" s="89" t="s">
        <v>5344</v>
      </c>
      <c r="Z2569" s="10" t="str">
        <f t="shared" ref="Z2569:Z2632" si="728">IFERROR(IF(OR(X2569&gt;0,Y2569&gt;0),X2569-Y2569,"-"),"-")</f>
        <v>-</v>
      </c>
      <c r="AA2569" s="87" t="str">
        <f t="shared" ref="AA2569:AA2632" si="729">IFERROR(IF(OR(X2569&gt;0,Y2569&gt;0),Z2569/Y2569*100,"-"),"-")</f>
        <v>-</v>
      </c>
      <c r="AB2569" s="90" t="s">
        <v>11071</v>
      </c>
      <c r="AC2569" s="89" t="s">
        <v>11071</v>
      </c>
      <c r="AD2569" s="89" t="s">
        <v>5344</v>
      </c>
      <c r="AE2569" s="10" t="str">
        <f t="shared" ref="AE2569:AE2632" si="730">IFERROR(IF(OR(AC2569&gt;0,AD2569&gt;0),AC2569-AD2569,"-"),"-")</f>
        <v>-</v>
      </c>
      <c r="AF2569" s="11" t="str">
        <f t="shared" ref="AF2569:AF2632" si="731">IFERROR(IF(OR(AC2569&gt;0,AD2569&gt;0),AE2569/AD2569*100,"-"),"-")</f>
        <v>-</v>
      </c>
      <c r="AG2569" s="91" t="s">
        <v>11071</v>
      </c>
      <c r="AH2569" s="89" t="s">
        <v>11071</v>
      </c>
      <c r="AI2569" s="89" t="s">
        <v>5344</v>
      </c>
      <c r="AJ2569" s="10" t="str">
        <f t="shared" ref="AJ2569:AJ2632" si="732">IFERROR(IF(OR(AH2569&gt;0,AI2569&gt;0),AH2569-AI2569,"-"),"-")</f>
        <v>-</v>
      </c>
      <c r="AK2569" s="87" t="str">
        <f t="shared" ref="AK2569:AK2632" si="733">IFERROR(IF(OR(AH2569&gt;0,AI2569&gt;0),AJ2569/AI2569*100,"-"),"-")</f>
        <v>-</v>
      </c>
      <c r="AL2569" s="90" t="s">
        <v>11071</v>
      </c>
      <c r="AM2569" s="89" t="s">
        <v>11071</v>
      </c>
      <c r="AN2569" s="89" t="s">
        <v>5344</v>
      </c>
      <c r="AO2569" s="10" t="str">
        <f t="shared" ref="AO2569:AO2632" si="734">IFERROR(IF(OR(AM2569&gt;0,AN2569&gt;0),AM2569-AN2569,"-"),"-")</f>
        <v>-</v>
      </c>
      <c r="AP2569" s="11" t="str">
        <f t="shared" ref="AP2569:AP2632" si="735">IFERROR(IF(OR(AM2569&gt;0,AN2569&gt;0),AO2569/AN2569*100,"-"),"-")</f>
        <v>-</v>
      </c>
      <c r="AQ2569" s="91" t="s">
        <v>11071</v>
      </c>
      <c r="AR2569" s="89" t="s">
        <v>5344</v>
      </c>
      <c r="AS2569" s="89" t="s">
        <v>5344</v>
      </c>
      <c r="AT2569" s="10" t="str">
        <f t="shared" ref="AT2569:AT2632" si="736">IFERROR(IF(OR(AR2569&gt;0,AS2569&gt;0),AR2569-AS2569,"-"),"-")</f>
        <v>-</v>
      </c>
      <c r="AU2569" s="87" t="str">
        <f t="shared" ref="AU2569:AU2632" si="737">IFERROR(IF(OR(AR2569&gt;0,AS2569&gt;0),AT2569/AS2569*100,"-"),"-")</f>
        <v>-</v>
      </c>
      <c r="AV2569" s="15"/>
    </row>
    <row r="2570" spans="3:48" ht="50.1" customHeight="1">
      <c r="C2570" s="5"/>
      <c r="D2570" s="64" t="s">
        <v>5050</v>
      </c>
      <c r="E2570" s="65" t="s">
        <v>5293</v>
      </c>
      <c r="F2570" s="67" t="s">
        <v>5051</v>
      </c>
      <c r="G2570" s="29">
        <v>6</v>
      </c>
      <c r="H2570" s="13">
        <v>7</v>
      </c>
      <c r="I2570" s="10">
        <f t="shared" si="720"/>
        <v>-1</v>
      </c>
      <c r="J2570" s="87">
        <f t="shared" si="721"/>
        <v>-14.285714285714285</v>
      </c>
      <c r="K2570" s="29">
        <v>0</v>
      </c>
      <c r="L2570" s="13">
        <v>0</v>
      </c>
      <c r="M2570" s="10" t="str">
        <f t="shared" si="722"/>
        <v>-</v>
      </c>
      <c r="N2570" s="87" t="str">
        <f t="shared" si="723"/>
        <v>-</v>
      </c>
      <c r="O2570" s="29">
        <v>0</v>
      </c>
      <c r="P2570" s="13">
        <v>0</v>
      </c>
      <c r="Q2570" s="10" t="str">
        <f t="shared" si="724"/>
        <v>-</v>
      </c>
      <c r="R2570" s="87" t="str">
        <f t="shared" si="725"/>
        <v>-</v>
      </c>
      <c r="S2570" s="29">
        <v>6</v>
      </c>
      <c r="T2570" s="13">
        <v>7</v>
      </c>
      <c r="U2570" s="10">
        <f t="shared" si="726"/>
        <v>-1</v>
      </c>
      <c r="V2570" s="87">
        <f t="shared" si="727"/>
        <v>-14.285714285714285</v>
      </c>
      <c r="W2570" s="88" t="s">
        <v>10962</v>
      </c>
      <c r="X2570" s="89">
        <v>6</v>
      </c>
      <c r="Y2570" s="89">
        <v>7</v>
      </c>
      <c r="Z2570" s="10">
        <f t="shared" si="728"/>
        <v>-1</v>
      </c>
      <c r="AA2570" s="87">
        <f t="shared" si="729"/>
        <v>-14.285714285714285</v>
      </c>
      <c r="AB2570" s="90" t="s">
        <v>5344</v>
      </c>
      <c r="AC2570" s="89" t="s">
        <v>5344</v>
      </c>
      <c r="AD2570" s="89" t="s">
        <v>5344</v>
      </c>
      <c r="AE2570" s="10" t="str">
        <f t="shared" si="730"/>
        <v>-</v>
      </c>
      <c r="AF2570" s="11" t="str">
        <f t="shared" si="731"/>
        <v>-</v>
      </c>
      <c r="AG2570" s="91" t="s">
        <v>5344</v>
      </c>
      <c r="AH2570" s="89" t="s">
        <v>5344</v>
      </c>
      <c r="AI2570" s="89" t="s">
        <v>5344</v>
      </c>
      <c r="AJ2570" s="10" t="str">
        <f t="shared" si="732"/>
        <v>-</v>
      </c>
      <c r="AK2570" s="87" t="str">
        <f t="shared" si="733"/>
        <v>-</v>
      </c>
      <c r="AL2570" s="90" t="s">
        <v>5344</v>
      </c>
      <c r="AM2570" s="89" t="s">
        <v>5344</v>
      </c>
      <c r="AN2570" s="89" t="s">
        <v>5344</v>
      </c>
      <c r="AO2570" s="10" t="str">
        <f t="shared" si="734"/>
        <v>-</v>
      </c>
      <c r="AP2570" s="11" t="str">
        <f t="shared" si="735"/>
        <v>-</v>
      </c>
      <c r="AQ2570" s="91" t="s">
        <v>5344</v>
      </c>
      <c r="AR2570" s="89" t="s">
        <v>5344</v>
      </c>
      <c r="AS2570" s="89" t="s">
        <v>5344</v>
      </c>
      <c r="AT2570" s="10" t="str">
        <f t="shared" si="736"/>
        <v>-</v>
      </c>
      <c r="AU2570" s="87" t="str">
        <f t="shared" si="737"/>
        <v>-</v>
      </c>
      <c r="AV2570" s="15"/>
    </row>
    <row r="2571" spans="3:48" ht="50.1" customHeight="1">
      <c r="C2571" s="5"/>
      <c r="D2571" s="64" t="s">
        <v>5052</v>
      </c>
      <c r="E2571" s="65" t="s">
        <v>5293</v>
      </c>
      <c r="F2571" s="67" t="s">
        <v>5053</v>
      </c>
      <c r="G2571" s="29">
        <v>688</v>
      </c>
      <c r="H2571" s="13">
        <v>626</v>
      </c>
      <c r="I2571" s="10">
        <f t="shared" si="720"/>
        <v>62</v>
      </c>
      <c r="J2571" s="87">
        <f t="shared" si="721"/>
        <v>9.9041533546325873</v>
      </c>
      <c r="K2571" s="29">
        <v>688</v>
      </c>
      <c r="L2571" s="13">
        <v>626</v>
      </c>
      <c r="M2571" s="10">
        <f t="shared" si="722"/>
        <v>62</v>
      </c>
      <c r="N2571" s="87">
        <f t="shared" si="723"/>
        <v>9.9041533546325873</v>
      </c>
      <c r="O2571" s="29">
        <v>0</v>
      </c>
      <c r="P2571" s="13">
        <v>0</v>
      </c>
      <c r="Q2571" s="10" t="str">
        <f t="shared" si="724"/>
        <v>-</v>
      </c>
      <c r="R2571" s="87" t="str">
        <f t="shared" si="725"/>
        <v>-</v>
      </c>
      <c r="S2571" s="29">
        <v>0</v>
      </c>
      <c r="T2571" s="13">
        <v>0</v>
      </c>
      <c r="U2571" s="10" t="str">
        <f t="shared" si="726"/>
        <v>-</v>
      </c>
      <c r="V2571" s="87" t="str">
        <f t="shared" si="727"/>
        <v>-</v>
      </c>
      <c r="W2571" s="88" t="s">
        <v>11071</v>
      </c>
      <c r="X2571" s="89" t="s">
        <v>11071</v>
      </c>
      <c r="Y2571" s="89" t="s">
        <v>5344</v>
      </c>
      <c r="Z2571" s="10" t="str">
        <f t="shared" si="728"/>
        <v>-</v>
      </c>
      <c r="AA2571" s="87" t="str">
        <f t="shared" si="729"/>
        <v>-</v>
      </c>
      <c r="AB2571" s="90" t="s">
        <v>11071</v>
      </c>
      <c r="AC2571" s="89" t="s">
        <v>11071</v>
      </c>
      <c r="AD2571" s="89" t="s">
        <v>5344</v>
      </c>
      <c r="AE2571" s="10" t="str">
        <f t="shared" si="730"/>
        <v>-</v>
      </c>
      <c r="AF2571" s="11" t="str">
        <f t="shared" si="731"/>
        <v>-</v>
      </c>
      <c r="AG2571" s="91" t="s">
        <v>11071</v>
      </c>
      <c r="AH2571" s="89" t="s">
        <v>11071</v>
      </c>
      <c r="AI2571" s="89" t="s">
        <v>5344</v>
      </c>
      <c r="AJ2571" s="10" t="str">
        <f t="shared" si="732"/>
        <v>-</v>
      </c>
      <c r="AK2571" s="87" t="str">
        <f t="shared" si="733"/>
        <v>-</v>
      </c>
      <c r="AL2571" s="90" t="s">
        <v>11071</v>
      </c>
      <c r="AM2571" s="89" t="s">
        <v>11071</v>
      </c>
      <c r="AN2571" s="89" t="s">
        <v>5344</v>
      </c>
      <c r="AO2571" s="10" t="str">
        <f t="shared" si="734"/>
        <v>-</v>
      </c>
      <c r="AP2571" s="11" t="str">
        <f t="shared" si="735"/>
        <v>-</v>
      </c>
      <c r="AQ2571" s="91" t="s">
        <v>11071</v>
      </c>
      <c r="AR2571" s="89" t="s">
        <v>5344</v>
      </c>
      <c r="AS2571" s="89" t="s">
        <v>5344</v>
      </c>
      <c r="AT2571" s="10" t="str">
        <f t="shared" si="736"/>
        <v>-</v>
      </c>
      <c r="AU2571" s="87" t="str">
        <f t="shared" si="737"/>
        <v>-</v>
      </c>
      <c r="AV2571" s="15"/>
    </row>
    <row r="2572" spans="3:48" ht="50.1" customHeight="1">
      <c r="C2572" s="5"/>
      <c r="D2572" s="64" t="s">
        <v>5054</v>
      </c>
      <c r="E2572" s="65" t="s">
        <v>5293</v>
      </c>
      <c r="F2572" s="67" t="s">
        <v>5055</v>
      </c>
      <c r="G2572" s="29">
        <v>15</v>
      </c>
      <c r="H2572" s="13">
        <v>1</v>
      </c>
      <c r="I2572" s="10">
        <f t="shared" si="720"/>
        <v>14</v>
      </c>
      <c r="J2572" s="87">
        <f t="shared" si="721"/>
        <v>1400</v>
      </c>
      <c r="K2572" s="29">
        <v>0</v>
      </c>
      <c r="L2572" s="13">
        <v>0</v>
      </c>
      <c r="M2572" s="10" t="str">
        <f t="shared" si="722"/>
        <v>-</v>
      </c>
      <c r="N2572" s="87" t="str">
        <f t="shared" si="723"/>
        <v>-</v>
      </c>
      <c r="O2572" s="29">
        <v>0</v>
      </c>
      <c r="P2572" s="13">
        <v>0</v>
      </c>
      <c r="Q2572" s="10" t="str">
        <f t="shared" si="724"/>
        <v>-</v>
      </c>
      <c r="R2572" s="87" t="str">
        <f t="shared" si="725"/>
        <v>-</v>
      </c>
      <c r="S2572" s="29">
        <v>15</v>
      </c>
      <c r="T2572" s="13">
        <v>1</v>
      </c>
      <c r="U2572" s="10">
        <f t="shared" si="726"/>
        <v>14</v>
      </c>
      <c r="V2572" s="87">
        <f t="shared" si="727"/>
        <v>1400</v>
      </c>
      <c r="W2572" s="88" t="s">
        <v>10963</v>
      </c>
      <c r="X2572" s="89">
        <v>15</v>
      </c>
      <c r="Y2572" s="89">
        <v>1</v>
      </c>
      <c r="Z2572" s="10">
        <f t="shared" si="728"/>
        <v>14</v>
      </c>
      <c r="AA2572" s="87">
        <f t="shared" si="729"/>
        <v>1400</v>
      </c>
      <c r="AB2572" s="90" t="s">
        <v>10964</v>
      </c>
      <c r="AC2572" s="89">
        <v>0</v>
      </c>
      <c r="AD2572" s="89" t="s">
        <v>5344</v>
      </c>
      <c r="AE2572" s="10" t="str">
        <f t="shared" si="730"/>
        <v>-</v>
      </c>
      <c r="AF2572" s="11" t="str">
        <f t="shared" si="731"/>
        <v>-</v>
      </c>
      <c r="AG2572" s="91" t="s">
        <v>11071</v>
      </c>
      <c r="AH2572" s="89" t="s">
        <v>11071</v>
      </c>
      <c r="AI2572" s="89" t="s">
        <v>5344</v>
      </c>
      <c r="AJ2572" s="10" t="str">
        <f t="shared" si="732"/>
        <v>-</v>
      </c>
      <c r="AK2572" s="87" t="str">
        <f t="shared" si="733"/>
        <v>-</v>
      </c>
      <c r="AL2572" s="90" t="s">
        <v>11071</v>
      </c>
      <c r="AM2572" s="89" t="s">
        <v>11071</v>
      </c>
      <c r="AN2572" s="89" t="s">
        <v>5344</v>
      </c>
      <c r="AO2572" s="10" t="str">
        <f t="shared" si="734"/>
        <v>-</v>
      </c>
      <c r="AP2572" s="11" t="str">
        <f t="shared" si="735"/>
        <v>-</v>
      </c>
      <c r="AQ2572" s="91" t="s">
        <v>11071</v>
      </c>
      <c r="AR2572" s="89" t="s">
        <v>5344</v>
      </c>
      <c r="AS2572" s="89" t="s">
        <v>5344</v>
      </c>
      <c r="AT2572" s="10" t="str">
        <f t="shared" si="736"/>
        <v>-</v>
      </c>
      <c r="AU2572" s="87" t="str">
        <f t="shared" si="737"/>
        <v>-</v>
      </c>
      <c r="AV2572" s="15"/>
    </row>
    <row r="2573" spans="3:48" ht="50.1" customHeight="1">
      <c r="C2573" s="5"/>
      <c r="D2573" s="64" t="s">
        <v>5056</v>
      </c>
      <c r="E2573" s="65" t="s">
        <v>5241</v>
      </c>
      <c r="F2573" s="67" t="s">
        <v>5057</v>
      </c>
      <c r="G2573" s="29">
        <v>16665</v>
      </c>
      <c r="H2573" s="13">
        <v>19280</v>
      </c>
      <c r="I2573" s="10">
        <f t="shared" si="720"/>
        <v>-2615</v>
      </c>
      <c r="J2573" s="87">
        <f t="shared" si="721"/>
        <v>-13.563278008298754</v>
      </c>
      <c r="K2573" s="29">
        <v>3105</v>
      </c>
      <c r="L2573" s="13">
        <v>5331</v>
      </c>
      <c r="M2573" s="10">
        <f t="shared" si="722"/>
        <v>-2226</v>
      </c>
      <c r="N2573" s="87">
        <f t="shared" si="723"/>
        <v>-41.755768148564997</v>
      </c>
      <c r="O2573" s="29">
        <v>5322</v>
      </c>
      <c r="P2573" s="13">
        <v>5321</v>
      </c>
      <c r="Q2573" s="10">
        <f t="shared" si="724"/>
        <v>1</v>
      </c>
      <c r="R2573" s="87">
        <f t="shared" si="725"/>
        <v>1.8793459875963165E-2</v>
      </c>
      <c r="S2573" s="29">
        <v>8238</v>
      </c>
      <c r="T2573" s="13">
        <v>8628</v>
      </c>
      <c r="U2573" s="10">
        <f t="shared" si="726"/>
        <v>-390</v>
      </c>
      <c r="V2573" s="87">
        <f t="shared" si="727"/>
        <v>-4.5201668984700971</v>
      </c>
      <c r="W2573" s="88" t="s">
        <v>5937</v>
      </c>
      <c r="X2573" s="89">
        <v>3659</v>
      </c>
      <c r="Y2573" s="89">
        <v>3872</v>
      </c>
      <c r="Z2573" s="10">
        <f t="shared" si="728"/>
        <v>-213</v>
      </c>
      <c r="AA2573" s="87">
        <f t="shared" si="729"/>
        <v>-5.501033057851239</v>
      </c>
      <c r="AB2573" s="90" t="s">
        <v>7456</v>
      </c>
      <c r="AC2573" s="89">
        <v>1521</v>
      </c>
      <c r="AD2573" s="89">
        <v>1521</v>
      </c>
      <c r="AE2573" s="10">
        <f t="shared" si="730"/>
        <v>0</v>
      </c>
      <c r="AF2573" s="11">
        <f t="shared" si="731"/>
        <v>0</v>
      </c>
      <c r="AG2573" s="91" t="s">
        <v>7457</v>
      </c>
      <c r="AH2573" s="89">
        <v>1155</v>
      </c>
      <c r="AI2573" s="89">
        <v>1241</v>
      </c>
      <c r="AJ2573" s="10">
        <f t="shared" si="732"/>
        <v>-86</v>
      </c>
      <c r="AK2573" s="87">
        <f t="shared" si="733"/>
        <v>-6.9298952457695409</v>
      </c>
      <c r="AL2573" s="90" t="s">
        <v>5335</v>
      </c>
      <c r="AM2573" s="89">
        <v>860</v>
      </c>
      <c r="AN2573" s="89">
        <v>859</v>
      </c>
      <c r="AO2573" s="10">
        <f t="shared" si="734"/>
        <v>1</v>
      </c>
      <c r="AP2573" s="11">
        <f t="shared" si="735"/>
        <v>0.11641443538998836</v>
      </c>
      <c r="AQ2573" s="91" t="s">
        <v>7458</v>
      </c>
      <c r="AR2573" s="89">
        <v>416</v>
      </c>
      <c r="AS2573" s="89">
        <v>315</v>
      </c>
      <c r="AT2573" s="10">
        <f t="shared" si="736"/>
        <v>101</v>
      </c>
      <c r="AU2573" s="87">
        <f t="shared" si="737"/>
        <v>32.063492063492063</v>
      </c>
      <c r="AV2573" s="19" t="s">
        <v>7459</v>
      </c>
    </row>
    <row r="2574" spans="3:48" ht="50.1" customHeight="1">
      <c r="C2574" s="5"/>
      <c r="D2574" s="64" t="s">
        <v>5058</v>
      </c>
      <c r="E2574" s="65" t="s">
        <v>5241</v>
      </c>
      <c r="F2574" s="67" t="s">
        <v>5059</v>
      </c>
      <c r="G2574" s="29">
        <v>9182</v>
      </c>
      <c r="H2574" s="13">
        <v>8657</v>
      </c>
      <c r="I2574" s="10">
        <f t="shared" si="720"/>
        <v>525</v>
      </c>
      <c r="J2574" s="87">
        <f t="shared" si="721"/>
        <v>6.0644565091833202</v>
      </c>
      <c r="K2574" s="29">
        <v>2929</v>
      </c>
      <c r="L2574" s="13">
        <v>2297</v>
      </c>
      <c r="M2574" s="10">
        <f t="shared" si="722"/>
        <v>632</v>
      </c>
      <c r="N2574" s="87">
        <f t="shared" si="723"/>
        <v>27.514148889856333</v>
      </c>
      <c r="O2574" s="29">
        <v>160</v>
      </c>
      <c r="P2574" s="13">
        <v>162</v>
      </c>
      <c r="Q2574" s="10">
        <f t="shared" si="724"/>
        <v>-2</v>
      </c>
      <c r="R2574" s="87">
        <f t="shared" si="725"/>
        <v>-1.2345679012345678</v>
      </c>
      <c r="S2574" s="29">
        <v>6092</v>
      </c>
      <c r="T2574" s="13">
        <v>6198</v>
      </c>
      <c r="U2574" s="10">
        <f t="shared" si="726"/>
        <v>-106</v>
      </c>
      <c r="V2574" s="87">
        <f t="shared" si="727"/>
        <v>-1.7102291061632784</v>
      </c>
      <c r="W2574" s="88" t="s">
        <v>10965</v>
      </c>
      <c r="X2574" s="89">
        <v>3199</v>
      </c>
      <c r="Y2574" s="89">
        <v>3801</v>
      </c>
      <c r="Z2574" s="10">
        <f t="shared" si="728"/>
        <v>-602</v>
      </c>
      <c r="AA2574" s="87">
        <f t="shared" si="729"/>
        <v>-15.837937384898712</v>
      </c>
      <c r="AB2574" s="90" t="s">
        <v>5378</v>
      </c>
      <c r="AC2574" s="89">
        <v>1358</v>
      </c>
      <c r="AD2574" s="89">
        <v>990</v>
      </c>
      <c r="AE2574" s="10">
        <f t="shared" si="730"/>
        <v>368</v>
      </c>
      <c r="AF2574" s="11">
        <f t="shared" si="731"/>
        <v>37.171717171717169</v>
      </c>
      <c r="AG2574" s="91" t="s">
        <v>5431</v>
      </c>
      <c r="AH2574" s="89">
        <v>697</v>
      </c>
      <c r="AI2574" s="89">
        <v>497</v>
      </c>
      <c r="AJ2574" s="10">
        <f t="shared" si="732"/>
        <v>200</v>
      </c>
      <c r="AK2574" s="87">
        <f t="shared" si="733"/>
        <v>40.241448692152922</v>
      </c>
      <c r="AL2574" s="90" t="s">
        <v>6483</v>
      </c>
      <c r="AM2574" s="89">
        <v>171</v>
      </c>
      <c r="AN2574" s="89">
        <v>143</v>
      </c>
      <c r="AO2574" s="10">
        <f t="shared" si="734"/>
        <v>28</v>
      </c>
      <c r="AP2574" s="11">
        <f t="shared" si="735"/>
        <v>19.58041958041958</v>
      </c>
      <c r="AQ2574" s="91" t="s">
        <v>5839</v>
      </c>
      <c r="AR2574" s="89">
        <v>131</v>
      </c>
      <c r="AS2574" s="89">
        <v>212</v>
      </c>
      <c r="AT2574" s="10">
        <f t="shared" si="736"/>
        <v>-81</v>
      </c>
      <c r="AU2574" s="87">
        <f t="shared" si="737"/>
        <v>-38.20754716981132</v>
      </c>
      <c r="AV2574" s="19" t="s">
        <v>7460</v>
      </c>
    </row>
    <row r="2575" spans="3:48" ht="50.1" customHeight="1">
      <c r="C2575" s="5"/>
      <c r="D2575" s="64" t="s">
        <v>5060</v>
      </c>
      <c r="E2575" s="65" t="s">
        <v>5241</v>
      </c>
      <c r="F2575" s="67" t="s">
        <v>5061</v>
      </c>
      <c r="G2575" s="29">
        <v>5128</v>
      </c>
      <c r="H2575" s="13">
        <v>6776</v>
      </c>
      <c r="I2575" s="10">
        <f t="shared" si="720"/>
        <v>-1648</v>
      </c>
      <c r="J2575" s="87">
        <f t="shared" si="721"/>
        <v>-24.321133412042503</v>
      </c>
      <c r="K2575" s="29">
        <v>2722</v>
      </c>
      <c r="L2575" s="13">
        <v>3765</v>
      </c>
      <c r="M2575" s="10">
        <f t="shared" si="722"/>
        <v>-1043</v>
      </c>
      <c r="N2575" s="87">
        <f t="shared" si="723"/>
        <v>-27.702523240371846</v>
      </c>
      <c r="O2575" s="29">
        <v>152</v>
      </c>
      <c r="P2575" s="13">
        <v>342</v>
      </c>
      <c r="Q2575" s="10">
        <f t="shared" si="724"/>
        <v>-190</v>
      </c>
      <c r="R2575" s="87">
        <f t="shared" si="725"/>
        <v>-55.555555555555557</v>
      </c>
      <c r="S2575" s="29">
        <v>2254</v>
      </c>
      <c r="T2575" s="13">
        <v>2669</v>
      </c>
      <c r="U2575" s="10">
        <f t="shared" si="726"/>
        <v>-415</v>
      </c>
      <c r="V2575" s="87">
        <f t="shared" si="727"/>
        <v>-15.548894717122518</v>
      </c>
      <c r="W2575" s="88" t="s">
        <v>5351</v>
      </c>
      <c r="X2575" s="89">
        <v>1239</v>
      </c>
      <c r="Y2575" s="89">
        <v>1682</v>
      </c>
      <c r="Z2575" s="10">
        <f t="shared" si="728"/>
        <v>-443</v>
      </c>
      <c r="AA2575" s="87">
        <f t="shared" si="729"/>
        <v>-26.337693222354343</v>
      </c>
      <c r="AB2575" s="90" t="s">
        <v>7241</v>
      </c>
      <c r="AC2575" s="89">
        <v>470</v>
      </c>
      <c r="AD2575" s="89">
        <v>351</v>
      </c>
      <c r="AE2575" s="10">
        <f t="shared" si="730"/>
        <v>119</v>
      </c>
      <c r="AF2575" s="11">
        <f t="shared" si="731"/>
        <v>33.903133903133906</v>
      </c>
      <c r="AG2575" s="91" t="s">
        <v>5339</v>
      </c>
      <c r="AH2575" s="89">
        <v>160</v>
      </c>
      <c r="AI2575" s="89">
        <v>250</v>
      </c>
      <c r="AJ2575" s="10">
        <f t="shared" si="732"/>
        <v>-90</v>
      </c>
      <c r="AK2575" s="87">
        <f t="shared" si="733"/>
        <v>-36</v>
      </c>
      <c r="AL2575" s="90" t="s">
        <v>5350</v>
      </c>
      <c r="AM2575" s="89">
        <v>153</v>
      </c>
      <c r="AN2575" s="89">
        <v>144</v>
      </c>
      <c r="AO2575" s="10">
        <f t="shared" si="734"/>
        <v>9</v>
      </c>
      <c r="AP2575" s="11">
        <f t="shared" si="735"/>
        <v>6.25</v>
      </c>
      <c r="AQ2575" s="91" t="s">
        <v>9543</v>
      </c>
      <c r="AR2575" s="89">
        <v>89</v>
      </c>
      <c r="AS2575" s="89">
        <v>120</v>
      </c>
      <c r="AT2575" s="10">
        <f t="shared" si="736"/>
        <v>-31</v>
      </c>
      <c r="AU2575" s="87">
        <f t="shared" si="737"/>
        <v>-25.833333333333336</v>
      </c>
      <c r="AV2575" s="19" t="s">
        <v>7461</v>
      </c>
    </row>
    <row r="2576" spans="3:48" ht="50.1" customHeight="1">
      <c r="C2576" s="5"/>
      <c r="D2576" s="64" t="s">
        <v>5062</v>
      </c>
      <c r="E2576" s="65" t="s">
        <v>5241</v>
      </c>
      <c r="F2576" s="67" t="s">
        <v>5063</v>
      </c>
      <c r="G2576" s="29">
        <v>9788</v>
      </c>
      <c r="H2576" s="13">
        <v>7809</v>
      </c>
      <c r="I2576" s="10">
        <f t="shared" si="720"/>
        <v>1979</v>
      </c>
      <c r="J2576" s="87">
        <f t="shared" si="721"/>
        <v>25.342553463951852</v>
      </c>
      <c r="K2576" s="29">
        <v>2779</v>
      </c>
      <c r="L2576" s="13">
        <v>2392</v>
      </c>
      <c r="M2576" s="10">
        <f t="shared" si="722"/>
        <v>387</v>
      </c>
      <c r="N2576" s="87">
        <f t="shared" si="723"/>
        <v>16.178929765886288</v>
      </c>
      <c r="O2576" s="29">
        <v>1131</v>
      </c>
      <c r="P2576" s="13">
        <v>530</v>
      </c>
      <c r="Q2576" s="10">
        <f t="shared" si="724"/>
        <v>601</v>
      </c>
      <c r="R2576" s="87">
        <f t="shared" si="725"/>
        <v>113.39622641509435</v>
      </c>
      <c r="S2576" s="29">
        <v>5878</v>
      </c>
      <c r="T2576" s="13">
        <v>4887</v>
      </c>
      <c r="U2576" s="10">
        <f t="shared" si="726"/>
        <v>991</v>
      </c>
      <c r="V2576" s="87">
        <f t="shared" si="727"/>
        <v>20.27828933906282</v>
      </c>
      <c r="W2576" s="88" t="s">
        <v>10966</v>
      </c>
      <c r="X2576" s="89">
        <v>2551.598</v>
      </c>
      <c r="Y2576" s="89">
        <v>1541.2909999999999</v>
      </c>
      <c r="Z2576" s="10">
        <f t="shared" si="728"/>
        <v>1010.307</v>
      </c>
      <c r="AA2576" s="87">
        <f t="shared" si="729"/>
        <v>65.549399821318616</v>
      </c>
      <c r="AB2576" s="90" t="s">
        <v>6029</v>
      </c>
      <c r="AC2576" s="89">
        <v>1152.0029999999999</v>
      </c>
      <c r="AD2576" s="89">
        <v>1142.0239999999999</v>
      </c>
      <c r="AE2576" s="10">
        <f t="shared" si="730"/>
        <v>9.9790000000000418</v>
      </c>
      <c r="AF2576" s="11">
        <f t="shared" si="731"/>
        <v>0.87379949983538374</v>
      </c>
      <c r="AG2576" s="91" t="s">
        <v>10967</v>
      </c>
      <c r="AH2576" s="89">
        <v>691.23099999999999</v>
      </c>
      <c r="AI2576" s="89">
        <v>621.23099999999999</v>
      </c>
      <c r="AJ2576" s="10">
        <f t="shared" si="732"/>
        <v>70</v>
      </c>
      <c r="AK2576" s="87">
        <f t="shared" si="733"/>
        <v>11.267950247170537</v>
      </c>
      <c r="AL2576" s="90" t="s">
        <v>10968</v>
      </c>
      <c r="AM2576" s="89">
        <v>615.73599999999999</v>
      </c>
      <c r="AN2576" s="89">
        <v>434.42500000000001</v>
      </c>
      <c r="AO2576" s="10">
        <f t="shared" si="734"/>
        <v>181.31099999999998</v>
      </c>
      <c r="AP2576" s="11">
        <f t="shared" si="735"/>
        <v>41.735857742993602</v>
      </c>
      <c r="AQ2576" s="91" t="s">
        <v>10969</v>
      </c>
      <c r="AR2576" s="89">
        <v>441.928</v>
      </c>
      <c r="AS2576" s="89">
        <v>559.22199999999998</v>
      </c>
      <c r="AT2576" s="10">
        <f t="shared" si="736"/>
        <v>-117.29399999999998</v>
      </c>
      <c r="AU2576" s="87">
        <f t="shared" si="737"/>
        <v>-20.974496711502763</v>
      </c>
      <c r="AV2576" s="19" t="s">
        <v>10970</v>
      </c>
    </row>
    <row r="2577" spans="1:50" ht="50.1" customHeight="1">
      <c r="C2577" s="5"/>
      <c r="D2577" s="64" t="s">
        <v>5064</v>
      </c>
      <c r="E2577" s="65" t="s">
        <v>5241</v>
      </c>
      <c r="F2577" s="67" t="s">
        <v>5065</v>
      </c>
      <c r="G2577" s="29">
        <v>10096</v>
      </c>
      <c r="H2577" s="13">
        <v>9407</v>
      </c>
      <c r="I2577" s="10">
        <f t="shared" si="720"/>
        <v>689</v>
      </c>
      <c r="J2577" s="87">
        <f t="shared" si="721"/>
        <v>7.3243329435526734</v>
      </c>
      <c r="K2577" s="29">
        <v>3452</v>
      </c>
      <c r="L2577" s="13">
        <v>3338</v>
      </c>
      <c r="M2577" s="10">
        <f t="shared" si="722"/>
        <v>114</v>
      </c>
      <c r="N2577" s="87">
        <f t="shared" si="723"/>
        <v>3.4152186938286402</v>
      </c>
      <c r="O2577" s="29">
        <v>541</v>
      </c>
      <c r="P2577" s="13">
        <v>540</v>
      </c>
      <c r="Q2577" s="10">
        <f t="shared" si="724"/>
        <v>1</v>
      </c>
      <c r="R2577" s="87">
        <f t="shared" si="725"/>
        <v>0.1851851851851852</v>
      </c>
      <c r="S2577" s="29">
        <v>6103</v>
      </c>
      <c r="T2577" s="13">
        <v>5528</v>
      </c>
      <c r="U2577" s="10">
        <f t="shared" si="726"/>
        <v>575</v>
      </c>
      <c r="V2577" s="87">
        <f t="shared" si="727"/>
        <v>10.401591895803183</v>
      </c>
      <c r="W2577" s="88" t="s">
        <v>10971</v>
      </c>
      <c r="X2577" s="89">
        <v>3111</v>
      </c>
      <c r="Y2577" s="89">
        <v>2815</v>
      </c>
      <c r="Z2577" s="10">
        <f t="shared" si="728"/>
        <v>296</v>
      </c>
      <c r="AA2577" s="87">
        <f t="shared" si="729"/>
        <v>10.515097690941385</v>
      </c>
      <c r="AB2577" s="90" t="s">
        <v>5339</v>
      </c>
      <c r="AC2577" s="89">
        <v>2270</v>
      </c>
      <c r="AD2577" s="89">
        <v>1994</v>
      </c>
      <c r="AE2577" s="10">
        <f t="shared" si="730"/>
        <v>276</v>
      </c>
      <c r="AF2577" s="11">
        <f t="shared" si="731"/>
        <v>13.841524573721165</v>
      </c>
      <c r="AG2577" s="91" t="s">
        <v>5335</v>
      </c>
      <c r="AH2577" s="89">
        <v>330</v>
      </c>
      <c r="AI2577" s="89">
        <v>330</v>
      </c>
      <c r="AJ2577" s="10">
        <f t="shared" si="732"/>
        <v>0</v>
      </c>
      <c r="AK2577" s="87">
        <f t="shared" si="733"/>
        <v>0</v>
      </c>
      <c r="AL2577" s="90" t="s">
        <v>10972</v>
      </c>
      <c r="AM2577" s="89">
        <v>256</v>
      </c>
      <c r="AN2577" s="89">
        <v>252</v>
      </c>
      <c r="AO2577" s="10">
        <f t="shared" si="734"/>
        <v>4</v>
      </c>
      <c r="AP2577" s="11">
        <f t="shared" si="735"/>
        <v>1.5873015873015872</v>
      </c>
      <c r="AQ2577" s="91" t="s">
        <v>5455</v>
      </c>
      <c r="AR2577" s="89">
        <v>70</v>
      </c>
      <c r="AS2577" s="89">
        <v>60</v>
      </c>
      <c r="AT2577" s="10">
        <f t="shared" si="736"/>
        <v>10</v>
      </c>
      <c r="AU2577" s="87">
        <f t="shared" si="737"/>
        <v>16.666666666666664</v>
      </c>
      <c r="AV2577" s="19" t="s">
        <v>10973</v>
      </c>
    </row>
    <row r="2578" spans="1:50" ht="50.1" customHeight="1">
      <c r="C2578" s="5"/>
      <c r="D2578" s="64" t="s">
        <v>5066</v>
      </c>
      <c r="E2578" s="65" t="s">
        <v>5241</v>
      </c>
      <c r="F2578" s="67" t="s">
        <v>5067</v>
      </c>
      <c r="G2578" s="29">
        <v>4861</v>
      </c>
      <c r="H2578" s="13">
        <v>4526</v>
      </c>
      <c r="I2578" s="10">
        <f t="shared" si="720"/>
        <v>335</v>
      </c>
      <c r="J2578" s="87">
        <f t="shared" si="721"/>
        <v>7.4016791869200187</v>
      </c>
      <c r="K2578" s="29">
        <v>1650</v>
      </c>
      <c r="L2578" s="13">
        <v>1200</v>
      </c>
      <c r="M2578" s="10">
        <f t="shared" si="722"/>
        <v>450</v>
      </c>
      <c r="N2578" s="87">
        <f t="shared" si="723"/>
        <v>37.5</v>
      </c>
      <c r="O2578" s="29">
        <v>307</v>
      </c>
      <c r="P2578" s="13">
        <v>307</v>
      </c>
      <c r="Q2578" s="10">
        <f t="shared" si="724"/>
        <v>0</v>
      </c>
      <c r="R2578" s="87">
        <f t="shared" si="725"/>
        <v>0</v>
      </c>
      <c r="S2578" s="29">
        <v>2904</v>
      </c>
      <c r="T2578" s="13">
        <v>3020</v>
      </c>
      <c r="U2578" s="10">
        <f t="shared" si="726"/>
        <v>-116</v>
      </c>
      <c r="V2578" s="87">
        <f t="shared" si="727"/>
        <v>-3.8410596026490067</v>
      </c>
      <c r="W2578" s="88" t="s">
        <v>5339</v>
      </c>
      <c r="X2578" s="89">
        <v>1596.623</v>
      </c>
      <c r="Y2578" s="89">
        <v>1949.9960000000001</v>
      </c>
      <c r="Z2578" s="10">
        <f t="shared" si="728"/>
        <v>-353.37300000000005</v>
      </c>
      <c r="AA2578" s="87">
        <f t="shared" si="729"/>
        <v>-18.12172948047073</v>
      </c>
      <c r="AB2578" s="90" t="s">
        <v>5403</v>
      </c>
      <c r="AC2578" s="89">
        <v>497.48500000000001</v>
      </c>
      <c r="AD2578" s="89">
        <v>264.15300000000002</v>
      </c>
      <c r="AE2578" s="10">
        <f t="shared" si="730"/>
        <v>233.33199999999999</v>
      </c>
      <c r="AF2578" s="11">
        <f t="shared" si="731"/>
        <v>88.332140842617719</v>
      </c>
      <c r="AG2578" s="91" t="s">
        <v>5381</v>
      </c>
      <c r="AH2578" s="89">
        <v>384.78399999999999</v>
      </c>
      <c r="AI2578" s="89">
        <v>384.78399999999999</v>
      </c>
      <c r="AJ2578" s="10">
        <f t="shared" si="732"/>
        <v>0</v>
      </c>
      <c r="AK2578" s="87">
        <f t="shared" si="733"/>
        <v>0</v>
      </c>
      <c r="AL2578" s="90" t="s">
        <v>10974</v>
      </c>
      <c r="AM2578" s="89">
        <v>246.29400000000001</v>
      </c>
      <c r="AN2578" s="89">
        <v>246.17099999999999</v>
      </c>
      <c r="AO2578" s="10">
        <f t="shared" si="734"/>
        <v>0.12300000000001887</v>
      </c>
      <c r="AP2578" s="11">
        <f t="shared" si="735"/>
        <v>4.9965268045390761E-2</v>
      </c>
      <c r="AQ2578" s="91" t="s">
        <v>5775</v>
      </c>
      <c r="AR2578" s="89">
        <v>107.47</v>
      </c>
      <c r="AS2578" s="89">
        <v>107.47</v>
      </c>
      <c r="AT2578" s="10">
        <f t="shared" si="736"/>
        <v>0</v>
      </c>
      <c r="AU2578" s="87">
        <f t="shared" si="737"/>
        <v>0</v>
      </c>
      <c r="AV2578" s="19" t="s">
        <v>10975</v>
      </c>
    </row>
    <row r="2579" spans="1:50" ht="50.1" customHeight="1">
      <c r="C2579" s="5"/>
      <c r="D2579" s="64" t="s">
        <v>5068</v>
      </c>
      <c r="E2579" s="65" t="s">
        <v>5241</v>
      </c>
      <c r="F2579" s="67" t="s">
        <v>5069</v>
      </c>
      <c r="G2579" s="29">
        <v>10133</v>
      </c>
      <c r="H2579" s="13">
        <v>11760</v>
      </c>
      <c r="I2579" s="10">
        <f t="shared" si="720"/>
        <v>-1627</v>
      </c>
      <c r="J2579" s="87">
        <f t="shared" si="721"/>
        <v>-13.835034013605444</v>
      </c>
      <c r="K2579" s="29">
        <v>3535</v>
      </c>
      <c r="L2579" s="13">
        <v>4908</v>
      </c>
      <c r="M2579" s="10">
        <f t="shared" si="722"/>
        <v>-1373</v>
      </c>
      <c r="N2579" s="87">
        <f t="shared" si="723"/>
        <v>-27.974735126324369</v>
      </c>
      <c r="O2579" s="29">
        <v>182</v>
      </c>
      <c r="P2579" s="13">
        <v>182</v>
      </c>
      <c r="Q2579" s="10">
        <f t="shared" si="724"/>
        <v>0</v>
      </c>
      <c r="R2579" s="87">
        <f t="shared" si="725"/>
        <v>0</v>
      </c>
      <c r="S2579" s="29">
        <v>6415</v>
      </c>
      <c r="T2579" s="13">
        <v>6669</v>
      </c>
      <c r="U2579" s="10">
        <f t="shared" si="726"/>
        <v>-254</v>
      </c>
      <c r="V2579" s="87">
        <f t="shared" si="727"/>
        <v>-3.8086669665617037</v>
      </c>
      <c r="W2579" s="88" t="s">
        <v>5378</v>
      </c>
      <c r="X2579" s="89">
        <v>2294</v>
      </c>
      <c r="Y2579" s="89">
        <v>2640</v>
      </c>
      <c r="Z2579" s="10">
        <f t="shared" si="728"/>
        <v>-346</v>
      </c>
      <c r="AA2579" s="87">
        <f t="shared" si="729"/>
        <v>-13.106060606060607</v>
      </c>
      <c r="AB2579" s="90" t="s">
        <v>10976</v>
      </c>
      <c r="AC2579" s="89">
        <v>1589</v>
      </c>
      <c r="AD2579" s="89">
        <v>1556</v>
      </c>
      <c r="AE2579" s="10">
        <f t="shared" si="730"/>
        <v>33</v>
      </c>
      <c r="AF2579" s="11">
        <f t="shared" si="731"/>
        <v>2.1208226221079691</v>
      </c>
      <c r="AG2579" s="91" t="s">
        <v>6868</v>
      </c>
      <c r="AH2579" s="89">
        <v>614</v>
      </c>
      <c r="AI2579" s="89">
        <v>602</v>
      </c>
      <c r="AJ2579" s="10">
        <f t="shared" si="732"/>
        <v>12</v>
      </c>
      <c r="AK2579" s="87">
        <f t="shared" si="733"/>
        <v>1.9933554817275747</v>
      </c>
      <c r="AL2579" s="90" t="s">
        <v>10977</v>
      </c>
      <c r="AM2579" s="89">
        <v>579</v>
      </c>
      <c r="AN2579" s="89">
        <v>576</v>
      </c>
      <c r="AO2579" s="10">
        <f t="shared" si="734"/>
        <v>3</v>
      </c>
      <c r="AP2579" s="11">
        <f t="shared" si="735"/>
        <v>0.52083333333333326</v>
      </c>
      <c r="AQ2579" s="91" t="s">
        <v>10978</v>
      </c>
      <c r="AR2579" s="89">
        <v>520</v>
      </c>
      <c r="AS2579" s="89">
        <v>520</v>
      </c>
      <c r="AT2579" s="10">
        <f t="shared" si="736"/>
        <v>0</v>
      </c>
      <c r="AU2579" s="87">
        <f t="shared" si="737"/>
        <v>0</v>
      </c>
      <c r="AV2579" s="19" t="s">
        <v>7462</v>
      </c>
    </row>
    <row r="2580" spans="1:50" ht="50.1" customHeight="1">
      <c r="C2580" s="5"/>
      <c r="D2580" s="64" t="s">
        <v>5070</v>
      </c>
      <c r="E2580" s="65" t="s">
        <v>5241</v>
      </c>
      <c r="F2580" s="67" t="s">
        <v>5071</v>
      </c>
      <c r="G2580" s="29">
        <v>3279</v>
      </c>
      <c r="H2580" s="13">
        <v>3694</v>
      </c>
      <c r="I2580" s="10">
        <f t="shared" si="720"/>
        <v>-415</v>
      </c>
      <c r="J2580" s="87">
        <f t="shared" si="721"/>
        <v>-11.234434217650243</v>
      </c>
      <c r="K2580" s="29">
        <v>1201</v>
      </c>
      <c r="L2580" s="13">
        <v>1599</v>
      </c>
      <c r="M2580" s="10">
        <f t="shared" si="722"/>
        <v>-398</v>
      </c>
      <c r="N2580" s="87">
        <f t="shared" si="723"/>
        <v>-24.890556597873669</v>
      </c>
      <c r="O2580" s="29">
        <v>572</v>
      </c>
      <c r="P2580" s="13">
        <v>561</v>
      </c>
      <c r="Q2580" s="10">
        <f t="shared" si="724"/>
        <v>11</v>
      </c>
      <c r="R2580" s="87">
        <f t="shared" si="725"/>
        <v>1.9607843137254901</v>
      </c>
      <c r="S2580" s="29">
        <v>1507</v>
      </c>
      <c r="T2580" s="13">
        <v>1533</v>
      </c>
      <c r="U2580" s="10">
        <f t="shared" si="726"/>
        <v>-26</v>
      </c>
      <c r="V2580" s="87">
        <f t="shared" si="727"/>
        <v>-1.6960208741030658</v>
      </c>
      <c r="W2580" s="88" t="s">
        <v>5412</v>
      </c>
      <c r="X2580" s="89">
        <v>634</v>
      </c>
      <c r="Y2580" s="89">
        <v>535</v>
      </c>
      <c r="Z2580" s="10">
        <f t="shared" si="728"/>
        <v>99</v>
      </c>
      <c r="AA2580" s="87">
        <f t="shared" si="729"/>
        <v>18.504672897196262</v>
      </c>
      <c r="AB2580" s="90" t="s">
        <v>10979</v>
      </c>
      <c r="AC2580" s="89">
        <v>329</v>
      </c>
      <c r="AD2580" s="89">
        <v>348</v>
      </c>
      <c r="AE2580" s="10">
        <f t="shared" si="730"/>
        <v>-19</v>
      </c>
      <c r="AF2580" s="11">
        <f t="shared" si="731"/>
        <v>-5.4597701149425291</v>
      </c>
      <c r="AG2580" s="91" t="s">
        <v>5335</v>
      </c>
      <c r="AH2580" s="89">
        <v>268</v>
      </c>
      <c r="AI2580" s="89">
        <v>268</v>
      </c>
      <c r="AJ2580" s="10">
        <f t="shared" si="732"/>
        <v>0</v>
      </c>
      <c r="AK2580" s="87">
        <f t="shared" si="733"/>
        <v>0</v>
      </c>
      <c r="AL2580" s="90" t="s">
        <v>10980</v>
      </c>
      <c r="AM2580" s="89">
        <v>179</v>
      </c>
      <c r="AN2580" s="89">
        <v>299</v>
      </c>
      <c r="AO2580" s="10">
        <f t="shared" si="734"/>
        <v>-120</v>
      </c>
      <c r="AP2580" s="11">
        <f t="shared" si="735"/>
        <v>-40.133779264214049</v>
      </c>
      <c r="AQ2580" s="91" t="s">
        <v>10981</v>
      </c>
      <c r="AR2580" s="89">
        <v>39</v>
      </c>
      <c r="AS2580" s="89">
        <v>37</v>
      </c>
      <c r="AT2580" s="10">
        <f t="shared" si="736"/>
        <v>2</v>
      </c>
      <c r="AU2580" s="87">
        <f t="shared" si="737"/>
        <v>5.4054054054054053</v>
      </c>
      <c r="AV2580" s="19" t="s">
        <v>7463</v>
      </c>
    </row>
    <row r="2581" spans="1:50" ht="50.1" customHeight="1">
      <c r="A2581" s="34"/>
      <c r="C2581" s="5"/>
      <c r="D2581" s="64" t="s">
        <v>5072</v>
      </c>
      <c r="E2581" s="65" t="s">
        <v>5241</v>
      </c>
      <c r="F2581" s="67" t="s">
        <v>5073</v>
      </c>
      <c r="G2581" s="29">
        <v>16714</v>
      </c>
      <c r="H2581" s="13">
        <v>16734</v>
      </c>
      <c r="I2581" s="10">
        <f t="shared" si="720"/>
        <v>-20</v>
      </c>
      <c r="J2581" s="87">
        <f t="shared" si="721"/>
        <v>-0.11951715071112703</v>
      </c>
      <c r="K2581" s="29">
        <v>5789</v>
      </c>
      <c r="L2581" s="13">
        <v>4565</v>
      </c>
      <c r="M2581" s="10">
        <f t="shared" si="722"/>
        <v>1224</v>
      </c>
      <c r="N2581" s="87">
        <f t="shared" si="723"/>
        <v>26.812705366922234</v>
      </c>
      <c r="O2581" s="29">
        <v>5422</v>
      </c>
      <c r="P2581" s="13">
        <v>6070</v>
      </c>
      <c r="Q2581" s="10">
        <f t="shared" si="724"/>
        <v>-648</v>
      </c>
      <c r="R2581" s="87">
        <f t="shared" si="725"/>
        <v>-10.675453047775948</v>
      </c>
      <c r="S2581" s="29">
        <v>5503</v>
      </c>
      <c r="T2581" s="13">
        <v>6099</v>
      </c>
      <c r="U2581" s="10">
        <f t="shared" si="726"/>
        <v>-596</v>
      </c>
      <c r="V2581" s="87">
        <f t="shared" si="727"/>
        <v>-9.7720937858665362</v>
      </c>
      <c r="W2581" s="88" t="s">
        <v>5389</v>
      </c>
      <c r="X2581" s="89">
        <v>2215</v>
      </c>
      <c r="Y2581" s="89">
        <v>2405</v>
      </c>
      <c r="Z2581" s="10">
        <f t="shared" si="728"/>
        <v>-190</v>
      </c>
      <c r="AA2581" s="87">
        <f t="shared" si="729"/>
        <v>-7.9002079002079011</v>
      </c>
      <c r="AB2581" s="90" t="s">
        <v>5642</v>
      </c>
      <c r="AC2581" s="89">
        <v>1441</v>
      </c>
      <c r="AD2581" s="89">
        <v>1802</v>
      </c>
      <c r="AE2581" s="10">
        <f t="shared" si="730"/>
        <v>-361</v>
      </c>
      <c r="AF2581" s="11">
        <f t="shared" si="731"/>
        <v>-20.033296337402888</v>
      </c>
      <c r="AG2581" s="91" t="s">
        <v>7024</v>
      </c>
      <c r="AH2581" s="89">
        <v>982</v>
      </c>
      <c r="AI2581" s="89">
        <v>1203</v>
      </c>
      <c r="AJ2581" s="10">
        <f t="shared" si="732"/>
        <v>-221</v>
      </c>
      <c r="AK2581" s="87">
        <f t="shared" si="733"/>
        <v>-18.370739817123859</v>
      </c>
      <c r="AL2581" s="90" t="s">
        <v>5621</v>
      </c>
      <c r="AM2581" s="89">
        <v>349</v>
      </c>
      <c r="AN2581" s="89">
        <v>325</v>
      </c>
      <c r="AO2581" s="10">
        <f t="shared" si="734"/>
        <v>24</v>
      </c>
      <c r="AP2581" s="11">
        <f t="shared" si="735"/>
        <v>7.384615384615385</v>
      </c>
      <c r="AQ2581" s="91" t="s">
        <v>6499</v>
      </c>
      <c r="AR2581" s="89">
        <v>308</v>
      </c>
      <c r="AS2581" s="89">
        <v>308</v>
      </c>
      <c r="AT2581" s="10">
        <f t="shared" si="736"/>
        <v>0</v>
      </c>
      <c r="AU2581" s="87">
        <f t="shared" si="737"/>
        <v>0</v>
      </c>
      <c r="AV2581" s="17" t="s">
        <v>7464</v>
      </c>
      <c r="AX2581"/>
    </row>
    <row r="2582" spans="1:50" ht="50.1" customHeight="1">
      <c r="A2582" s="34"/>
      <c r="C2582" s="5"/>
      <c r="D2582" s="64" t="s">
        <v>5074</v>
      </c>
      <c r="E2582" s="65" t="s">
        <v>5241</v>
      </c>
      <c r="F2582" s="67" t="s">
        <v>5075</v>
      </c>
      <c r="G2582" s="29">
        <v>12532</v>
      </c>
      <c r="H2582" s="13">
        <v>15115</v>
      </c>
      <c r="I2582" s="10">
        <f t="shared" si="720"/>
        <v>-2583</v>
      </c>
      <c r="J2582" s="87">
        <f t="shared" si="721"/>
        <v>-17.088984452530596</v>
      </c>
      <c r="K2582" s="29">
        <v>9154</v>
      </c>
      <c r="L2582" s="13">
        <v>9952</v>
      </c>
      <c r="M2582" s="10">
        <f t="shared" si="722"/>
        <v>-798</v>
      </c>
      <c r="N2582" s="87">
        <f t="shared" si="723"/>
        <v>-8.0184887459807079</v>
      </c>
      <c r="O2582" s="29">
        <v>545</v>
      </c>
      <c r="P2582" s="13">
        <v>445</v>
      </c>
      <c r="Q2582" s="10">
        <f t="shared" si="724"/>
        <v>100</v>
      </c>
      <c r="R2582" s="87">
        <f t="shared" si="725"/>
        <v>22.471910112359549</v>
      </c>
      <c r="S2582" s="29">
        <v>2832</v>
      </c>
      <c r="T2582" s="13">
        <v>4718</v>
      </c>
      <c r="U2582" s="10">
        <f t="shared" si="726"/>
        <v>-1886</v>
      </c>
      <c r="V2582" s="87">
        <f t="shared" si="727"/>
        <v>-39.974565493853326</v>
      </c>
      <c r="W2582" s="88" t="s">
        <v>5628</v>
      </c>
      <c r="X2582" s="89">
        <v>849</v>
      </c>
      <c r="Y2582" s="89">
        <v>1249</v>
      </c>
      <c r="Z2582" s="10">
        <f t="shared" si="728"/>
        <v>-400</v>
      </c>
      <c r="AA2582" s="87">
        <f t="shared" si="729"/>
        <v>-32.025620496397117</v>
      </c>
      <c r="AB2582" s="90" t="s">
        <v>5471</v>
      </c>
      <c r="AC2582" s="89">
        <v>798</v>
      </c>
      <c r="AD2582" s="89">
        <v>601</v>
      </c>
      <c r="AE2582" s="10">
        <f t="shared" si="730"/>
        <v>197</v>
      </c>
      <c r="AF2582" s="11">
        <f t="shared" si="731"/>
        <v>32.77870216306156</v>
      </c>
      <c r="AG2582" s="91" t="s">
        <v>10982</v>
      </c>
      <c r="AH2582" s="89">
        <v>649</v>
      </c>
      <c r="AI2582" s="89">
        <v>649</v>
      </c>
      <c r="AJ2582" s="10">
        <f t="shared" si="732"/>
        <v>0</v>
      </c>
      <c r="AK2582" s="87">
        <f t="shared" si="733"/>
        <v>0</v>
      </c>
      <c r="AL2582" s="90" t="s">
        <v>5860</v>
      </c>
      <c r="AM2582" s="89">
        <v>350</v>
      </c>
      <c r="AN2582" s="89">
        <v>2040</v>
      </c>
      <c r="AO2582" s="10">
        <f t="shared" si="734"/>
        <v>-1690</v>
      </c>
      <c r="AP2582" s="11">
        <f t="shared" si="735"/>
        <v>-82.843137254901961</v>
      </c>
      <c r="AQ2582" s="91" t="s">
        <v>10983</v>
      </c>
      <c r="AR2582" s="89">
        <v>72</v>
      </c>
      <c r="AS2582" s="89">
        <v>69</v>
      </c>
      <c r="AT2582" s="10">
        <f t="shared" si="736"/>
        <v>3</v>
      </c>
      <c r="AU2582" s="87">
        <f t="shared" si="737"/>
        <v>4.3478260869565215</v>
      </c>
      <c r="AV2582" s="93" t="s">
        <v>7465</v>
      </c>
      <c r="AX2582"/>
    </row>
    <row r="2583" spans="1:50" ht="50.1" customHeight="1">
      <c r="C2583" s="5"/>
      <c r="D2583" s="64" t="s">
        <v>5076</v>
      </c>
      <c r="E2583" s="65" t="s">
        <v>5241</v>
      </c>
      <c r="F2583" s="67" t="s">
        <v>5077</v>
      </c>
      <c r="G2583" s="29">
        <v>8995</v>
      </c>
      <c r="H2583" s="13">
        <v>9250</v>
      </c>
      <c r="I2583" s="10">
        <f t="shared" si="720"/>
        <v>-255</v>
      </c>
      <c r="J2583" s="87">
        <f t="shared" si="721"/>
        <v>-2.7567567567567566</v>
      </c>
      <c r="K2583" s="29">
        <v>2643</v>
      </c>
      <c r="L2583" s="13">
        <v>2630</v>
      </c>
      <c r="M2583" s="10">
        <f t="shared" si="722"/>
        <v>13</v>
      </c>
      <c r="N2583" s="87">
        <f t="shared" si="723"/>
        <v>0.49429657794676801</v>
      </c>
      <c r="O2583" s="29">
        <v>2958</v>
      </c>
      <c r="P2583" s="13">
        <v>3250</v>
      </c>
      <c r="Q2583" s="10">
        <f t="shared" si="724"/>
        <v>-292</v>
      </c>
      <c r="R2583" s="87">
        <f t="shared" si="725"/>
        <v>-8.9846153846153847</v>
      </c>
      <c r="S2583" s="29">
        <v>3394</v>
      </c>
      <c r="T2583" s="13">
        <v>3370</v>
      </c>
      <c r="U2583" s="10">
        <f t="shared" si="726"/>
        <v>24</v>
      </c>
      <c r="V2583" s="87">
        <f t="shared" si="727"/>
        <v>0.71216617210682487</v>
      </c>
      <c r="W2583" s="88" t="s">
        <v>5607</v>
      </c>
      <c r="X2583" s="89">
        <v>2573.5549999999998</v>
      </c>
      <c r="Y2583" s="89">
        <v>2567.067</v>
      </c>
      <c r="Z2583" s="10">
        <f t="shared" si="728"/>
        <v>6.487999999999829</v>
      </c>
      <c r="AA2583" s="87">
        <f t="shared" si="729"/>
        <v>0.25273979993509438</v>
      </c>
      <c r="AB2583" s="90" t="s">
        <v>10984</v>
      </c>
      <c r="AC2583" s="89">
        <v>284.05</v>
      </c>
      <c r="AD2583" s="89">
        <v>341.12099999999998</v>
      </c>
      <c r="AE2583" s="10">
        <f t="shared" si="730"/>
        <v>-57.07099999999997</v>
      </c>
      <c r="AF2583" s="11">
        <f t="shared" si="731"/>
        <v>-16.73042703322281</v>
      </c>
      <c r="AG2583" s="91" t="s">
        <v>10985</v>
      </c>
      <c r="AH2583" s="89">
        <v>238.03899999999999</v>
      </c>
      <c r="AI2583" s="89">
        <v>245.94800000000001</v>
      </c>
      <c r="AJ2583" s="10">
        <f t="shared" si="732"/>
        <v>-7.9090000000000202</v>
      </c>
      <c r="AK2583" s="87">
        <f t="shared" si="733"/>
        <v>-3.2157203961813146</v>
      </c>
      <c r="AL2583" s="90" t="s">
        <v>10986</v>
      </c>
      <c r="AM2583" s="89">
        <v>130.93100000000001</v>
      </c>
      <c r="AN2583" s="89">
        <v>86.71</v>
      </c>
      <c r="AO2583" s="10">
        <f t="shared" si="734"/>
        <v>44.221000000000018</v>
      </c>
      <c r="AP2583" s="11">
        <f t="shared" si="735"/>
        <v>50.998731403529028</v>
      </c>
      <c r="AQ2583" s="91" t="s">
        <v>10987</v>
      </c>
      <c r="AR2583" s="89">
        <v>60.093000000000004</v>
      </c>
      <c r="AS2583" s="89">
        <v>38.093000000000004</v>
      </c>
      <c r="AT2583" s="10">
        <f t="shared" si="736"/>
        <v>22</v>
      </c>
      <c r="AU2583" s="87">
        <f t="shared" si="737"/>
        <v>57.753393011839435</v>
      </c>
      <c r="AV2583" s="22" t="s">
        <v>7466</v>
      </c>
    </row>
    <row r="2584" spans="1:50" ht="50.1" customHeight="1">
      <c r="C2584" s="5"/>
      <c r="D2584" s="64" t="s">
        <v>5078</v>
      </c>
      <c r="E2584" s="65" t="s">
        <v>5241</v>
      </c>
      <c r="F2584" s="67" t="s">
        <v>5079</v>
      </c>
      <c r="G2584" s="29">
        <v>1805</v>
      </c>
      <c r="H2584" s="13">
        <v>2240</v>
      </c>
      <c r="I2584" s="10">
        <f t="shared" si="720"/>
        <v>-435</v>
      </c>
      <c r="J2584" s="87">
        <f t="shared" si="721"/>
        <v>-19.419642857142858</v>
      </c>
      <c r="K2584" s="29">
        <v>554</v>
      </c>
      <c r="L2584" s="13">
        <v>404</v>
      </c>
      <c r="M2584" s="10">
        <f t="shared" si="722"/>
        <v>150</v>
      </c>
      <c r="N2584" s="87">
        <f t="shared" si="723"/>
        <v>37.128712871287128</v>
      </c>
      <c r="O2584" s="29">
        <v>255</v>
      </c>
      <c r="P2584" s="13">
        <v>255</v>
      </c>
      <c r="Q2584" s="10">
        <f t="shared" si="724"/>
        <v>0</v>
      </c>
      <c r="R2584" s="87">
        <f t="shared" si="725"/>
        <v>0</v>
      </c>
      <c r="S2584" s="29">
        <v>996</v>
      </c>
      <c r="T2584" s="13">
        <v>1581</v>
      </c>
      <c r="U2584" s="10">
        <f t="shared" si="726"/>
        <v>-585</v>
      </c>
      <c r="V2584" s="87">
        <f t="shared" si="727"/>
        <v>-37.001897533206829</v>
      </c>
      <c r="W2584" s="88" t="s">
        <v>7236</v>
      </c>
      <c r="X2584" s="89">
        <v>326</v>
      </c>
      <c r="Y2584" s="89">
        <v>268</v>
      </c>
      <c r="Z2584" s="10">
        <f t="shared" si="728"/>
        <v>58</v>
      </c>
      <c r="AA2584" s="87">
        <f t="shared" si="729"/>
        <v>21.641791044776117</v>
      </c>
      <c r="AB2584" s="90" t="s">
        <v>5897</v>
      </c>
      <c r="AC2584" s="89">
        <v>287</v>
      </c>
      <c r="AD2584" s="89">
        <v>939</v>
      </c>
      <c r="AE2584" s="10">
        <f t="shared" si="730"/>
        <v>-652</v>
      </c>
      <c r="AF2584" s="11">
        <f t="shared" si="731"/>
        <v>-69.435569755058566</v>
      </c>
      <c r="AG2584" s="91" t="s">
        <v>10988</v>
      </c>
      <c r="AH2584" s="89">
        <v>101</v>
      </c>
      <c r="AI2584" s="89">
        <v>101</v>
      </c>
      <c r="AJ2584" s="10">
        <f t="shared" si="732"/>
        <v>0</v>
      </c>
      <c r="AK2584" s="87">
        <f t="shared" si="733"/>
        <v>0</v>
      </c>
      <c r="AL2584" s="90" t="s">
        <v>10989</v>
      </c>
      <c r="AM2584" s="89">
        <v>89</v>
      </c>
      <c r="AN2584" s="89">
        <v>89</v>
      </c>
      <c r="AO2584" s="10">
        <f t="shared" si="734"/>
        <v>0</v>
      </c>
      <c r="AP2584" s="11">
        <f t="shared" si="735"/>
        <v>0</v>
      </c>
      <c r="AQ2584" s="91" t="s">
        <v>10990</v>
      </c>
      <c r="AR2584" s="89">
        <v>54</v>
      </c>
      <c r="AS2584" s="89">
        <v>54</v>
      </c>
      <c r="AT2584" s="10">
        <f t="shared" si="736"/>
        <v>0</v>
      </c>
      <c r="AU2584" s="87">
        <f t="shared" si="737"/>
        <v>0</v>
      </c>
      <c r="AV2584" s="19" t="s">
        <v>7467</v>
      </c>
    </row>
    <row r="2585" spans="1:50" ht="50.1" customHeight="1">
      <c r="C2585" s="5"/>
      <c r="D2585" s="64" t="s">
        <v>5080</v>
      </c>
      <c r="E2585" s="65" t="s">
        <v>5241</v>
      </c>
      <c r="F2585" s="67" t="s">
        <v>5081</v>
      </c>
      <c r="G2585" s="29">
        <v>3440</v>
      </c>
      <c r="H2585" s="13">
        <v>3267</v>
      </c>
      <c r="I2585" s="10">
        <f t="shared" si="720"/>
        <v>173</v>
      </c>
      <c r="J2585" s="87">
        <f t="shared" si="721"/>
        <v>5.2953780226507501</v>
      </c>
      <c r="K2585" s="29">
        <v>961</v>
      </c>
      <c r="L2585" s="13">
        <v>904</v>
      </c>
      <c r="M2585" s="10">
        <f t="shared" si="722"/>
        <v>57</v>
      </c>
      <c r="N2585" s="87">
        <f t="shared" si="723"/>
        <v>6.3053097345132745</v>
      </c>
      <c r="O2585" s="29">
        <v>10</v>
      </c>
      <c r="P2585" s="13">
        <v>10</v>
      </c>
      <c r="Q2585" s="10">
        <f t="shared" si="724"/>
        <v>0</v>
      </c>
      <c r="R2585" s="87">
        <f t="shared" si="725"/>
        <v>0</v>
      </c>
      <c r="S2585" s="29">
        <v>2469</v>
      </c>
      <c r="T2585" s="13">
        <v>2353</v>
      </c>
      <c r="U2585" s="10">
        <f t="shared" si="726"/>
        <v>116</v>
      </c>
      <c r="V2585" s="87">
        <f t="shared" si="727"/>
        <v>4.9298767530811727</v>
      </c>
      <c r="W2585" s="88" t="s">
        <v>10991</v>
      </c>
      <c r="X2585" s="89">
        <v>1960</v>
      </c>
      <c r="Y2585" s="89">
        <v>1927</v>
      </c>
      <c r="Z2585" s="10">
        <f t="shared" si="728"/>
        <v>33</v>
      </c>
      <c r="AA2585" s="87">
        <f t="shared" si="729"/>
        <v>1.7125064867669952</v>
      </c>
      <c r="AB2585" s="90" t="s">
        <v>10992</v>
      </c>
      <c r="AC2585" s="89">
        <v>247</v>
      </c>
      <c r="AD2585" s="89">
        <v>166</v>
      </c>
      <c r="AE2585" s="10">
        <f t="shared" si="730"/>
        <v>81</v>
      </c>
      <c r="AF2585" s="11">
        <f t="shared" si="731"/>
        <v>48.795180722891565</v>
      </c>
      <c r="AG2585" s="91" t="s">
        <v>5381</v>
      </c>
      <c r="AH2585" s="89">
        <v>212</v>
      </c>
      <c r="AI2585" s="89">
        <v>211</v>
      </c>
      <c r="AJ2585" s="10">
        <f t="shared" si="732"/>
        <v>1</v>
      </c>
      <c r="AK2585" s="87">
        <f t="shared" si="733"/>
        <v>0.47393364928909953</v>
      </c>
      <c r="AL2585" s="90" t="s">
        <v>10993</v>
      </c>
      <c r="AM2585" s="89">
        <v>23</v>
      </c>
      <c r="AN2585" s="89">
        <v>23</v>
      </c>
      <c r="AO2585" s="10">
        <f t="shared" si="734"/>
        <v>0</v>
      </c>
      <c r="AP2585" s="11">
        <f t="shared" si="735"/>
        <v>0</v>
      </c>
      <c r="AQ2585" s="91" t="s">
        <v>5389</v>
      </c>
      <c r="AR2585" s="89">
        <v>21</v>
      </c>
      <c r="AS2585" s="89">
        <v>21</v>
      </c>
      <c r="AT2585" s="10">
        <f t="shared" si="736"/>
        <v>0</v>
      </c>
      <c r="AU2585" s="87">
        <f t="shared" si="737"/>
        <v>0</v>
      </c>
      <c r="AV2585" s="19" t="s">
        <v>7468</v>
      </c>
    </row>
    <row r="2586" spans="1:50" ht="50.1" customHeight="1">
      <c r="C2586" s="5"/>
      <c r="D2586" s="64" t="s">
        <v>5082</v>
      </c>
      <c r="E2586" s="65" t="s">
        <v>5241</v>
      </c>
      <c r="F2586" s="67" t="s">
        <v>5083</v>
      </c>
      <c r="G2586" s="29">
        <v>2923</v>
      </c>
      <c r="H2586" s="13">
        <v>2957</v>
      </c>
      <c r="I2586" s="10">
        <f t="shared" si="720"/>
        <v>-34</v>
      </c>
      <c r="J2586" s="87">
        <f t="shared" si="721"/>
        <v>-1.1498140006763611</v>
      </c>
      <c r="K2586" s="29">
        <v>1620</v>
      </c>
      <c r="L2586" s="13">
        <v>1553</v>
      </c>
      <c r="M2586" s="10">
        <f t="shared" si="722"/>
        <v>67</v>
      </c>
      <c r="N2586" s="87">
        <f t="shared" si="723"/>
        <v>4.3142305215711527</v>
      </c>
      <c r="O2586" s="29">
        <v>410</v>
      </c>
      <c r="P2586" s="13">
        <v>410</v>
      </c>
      <c r="Q2586" s="10">
        <f t="shared" si="724"/>
        <v>0</v>
      </c>
      <c r="R2586" s="87">
        <f t="shared" si="725"/>
        <v>0</v>
      </c>
      <c r="S2586" s="29">
        <v>893</v>
      </c>
      <c r="T2586" s="13">
        <v>995</v>
      </c>
      <c r="U2586" s="10">
        <f t="shared" si="726"/>
        <v>-102</v>
      </c>
      <c r="V2586" s="87">
        <f t="shared" si="727"/>
        <v>-10.251256281407036</v>
      </c>
      <c r="W2586" s="88" t="s">
        <v>10994</v>
      </c>
      <c r="X2586" s="89">
        <v>324</v>
      </c>
      <c r="Y2586" s="89">
        <v>426</v>
      </c>
      <c r="Z2586" s="10">
        <f t="shared" si="728"/>
        <v>-102</v>
      </c>
      <c r="AA2586" s="87">
        <f t="shared" si="729"/>
        <v>-23.943661971830984</v>
      </c>
      <c r="AB2586" s="90" t="s">
        <v>10995</v>
      </c>
      <c r="AC2586" s="89">
        <v>177</v>
      </c>
      <c r="AD2586" s="89">
        <v>148</v>
      </c>
      <c r="AE2586" s="10">
        <f t="shared" si="730"/>
        <v>29</v>
      </c>
      <c r="AF2586" s="11">
        <f t="shared" si="731"/>
        <v>19.594594594594593</v>
      </c>
      <c r="AG2586" s="91" t="s">
        <v>10996</v>
      </c>
      <c r="AH2586" s="89">
        <v>31</v>
      </c>
      <c r="AI2586" s="89">
        <v>59</v>
      </c>
      <c r="AJ2586" s="10">
        <f t="shared" si="732"/>
        <v>-28</v>
      </c>
      <c r="AK2586" s="87">
        <f t="shared" si="733"/>
        <v>-47.457627118644069</v>
      </c>
      <c r="AL2586" s="90" t="s">
        <v>10997</v>
      </c>
      <c r="AM2586" s="89">
        <v>89</v>
      </c>
      <c r="AN2586" s="89">
        <v>89</v>
      </c>
      <c r="AO2586" s="10">
        <f t="shared" si="734"/>
        <v>0</v>
      </c>
      <c r="AP2586" s="11">
        <f t="shared" si="735"/>
        <v>0</v>
      </c>
      <c r="AQ2586" s="91" t="s">
        <v>10998</v>
      </c>
      <c r="AR2586" s="89">
        <v>27</v>
      </c>
      <c r="AS2586" s="89">
        <v>130</v>
      </c>
      <c r="AT2586" s="10">
        <f t="shared" si="736"/>
        <v>-103</v>
      </c>
      <c r="AU2586" s="87">
        <f t="shared" si="737"/>
        <v>-79.230769230769226</v>
      </c>
      <c r="AV2586" s="19" t="s">
        <v>10999</v>
      </c>
    </row>
    <row r="2587" spans="1:50" ht="50.1" customHeight="1">
      <c r="C2587" s="5"/>
      <c r="D2587" s="64" t="s">
        <v>5084</v>
      </c>
      <c r="E2587" s="65" t="s">
        <v>5241</v>
      </c>
      <c r="F2587" s="67" t="s">
        <v>5085</v>
      </c>
      <c r="G2587" s="29">
        <v>1867</v>
      </c>
      <c r="H2587" s="13">
        <v>1737</v>
      </c>
      <c r="I2587" s="10">
        <f t="shared" si="720"/>
        <v>130</v>
      </c>
      <c r="J2587" s="87">
        <f t="shared" si="721"/>
        <v>7.484168105929764</v>
      </c>
      <c r="K2587" s="29">
        <v>528</v>
      </c>
      <c r="L2587" s="13">
        <v>431</v>
      </c>
      <c r="M2587" s="10">
        <f t="shared" si="722"/>
        <v>97</v>
      </c>
      <c r="N2587" s="87">
        <f t="shared" si="723"/>
        <v>22.505800464037122</v>
      </c>
      <c r="O2587" s="29">
        <v>38</v>
      </c>
      <c r="P2587" s="13">
        <v>38</v>
      </c>
      <c r="Q2587" s="10">
        <f t="shared" si="724"/>
        <v>0</v>
      </c>
      <c r="R2587" s="87">
        <f t="shared" si="725"/>
        <v>0</v>
      </c>
      <c r="S2587" s="29">
        <v>1301</v>
      </c>
      <c r="T2587" s="13">
        <v>1268</v>
      </c>
      <c r="U2587" s="10">
        <f t="shared" si="726"/>
        <v>33</v>
      </c>
      <c r="V2587" s="87">
        <f t="shared" si="727"/>
        <v>2.6025236593059939</v>
      </c>
      <c r="W2587" s="88" t="s">
        <v>11000</v>
      </c>
      <c r="X2587" s="89">
        <v>780</v>
      </c>
      <c r="Y2587" s="89">
        <v>781</v>
      </c>
      <c r="Z2587" s="10">
        <f t="shared" si="728"/>
        <v>-1</v>
      </c>
      <c r="AA2587" s="87">
        <f t="shared" si="729"/>
        <v>-0.12804097311139565</v>
      </c>
      <c r="AB2587" s="90" t="s">
        <v>11001</v>
      </c>
      <c r="AC2587" s="89">
        <v>321</v>
      </c>
      <c r="AD2587" s="89">
        <v>261</v>
      </c>
      <c r="AE2587" s="10">
        <f t="shared" si="730"/>
        <v>60</v>
      </c>
      <c r="AF2587" s="11">
        <f t="shared" si="731"/>
        <v>22.988505747126435</v>
      </c>
      <c r="AG2587" s="91" t="s">
        <v>11002</v>
      </c>
      <c r="AH2587" s="89">
        <v>75</v>
      </c>
      <c r="AI2587" s="89">
        <v>93</v>
      </c>
      <c r="AJ2587" s="10">
        <f t="shared" si="732"/>
        <v>-18</v>
      </c>
      <c r="AK2587" s="87">
        <f t="shared" si="733"/>
        <v>-19.35483870967742</v>
      </c>
      <c r="AL2587" s="90" t="s">
        <v>11003</v>
      </c>
      <c r="AM2587" s="89">
        <v>52</v>
      </c>
      <c r="AN2587" s="89">
        <v>67</v>
      </c>
      <c r="AO2587" s="10">
        <f t="shared" si="734"/>
        <v>-15</v>
      </c>
      <c r="AP2587" s="11">
        <f t="shared" si="735"/>
        <v>-22.388059701492537</v>
      </c>
      <c r="AQ2587" s="91" t="s">
        <v>11004</v>
      </c>
      <c r="AR2587" s="89">
        <v>39</v>
      </c>
      <c r="AS2587" s="89">
        <v>39</v>
      </c>
      <c r="AT2587" s="10">
        <f t="shared" si="736"/>
        <v>0</v>
      </c>
      <c r="AU2587" s="87">
        <f t="shared" si="737"/>
        <v>0</v>
      </c>
      <c r="AV2587" s="19" t="s">
        <v>7469</v>
      </c>
    </row>
    <row r="2588" spans="1:50" ht="50.1" customHeight="1">
      <c r="C2588" s="5"/>
      <c r="D2588" s="64" t="s">
        <v>5086</v>
      </c>
      <c r="E2588" s="65" t="s">
        <v>5241</v>
      </c>
      <c r="F2588" s="67" t="s">
        <v>5087</v>
      </c>
      <c r="G2588" s="29">
        <v>2134</v>
      </c>
      <c r="H2588" s="13">
        <v>2099</v>
      </c>
      <c r="I2588" s="10">
        <f t="shared" si="720"/>
        <v>35</v>
      </c>
      <c r="J2588" s="87">
        <f t="shared" si="721"/>
        <v>1.6674606955693185</v>
      </c>
      <c r="K2588" s="29">
        <v>1762</v>
      </c>
      <c r="L2588" s="13">
        <v>1728</v>
      </c>
      <c r="M2588" s="10">
        <f t="shared" si="722"/>
        <v>34</v>
      </c>
      <c r="N2588" s="87">
        <f t="shared" si="723"/>
        <v>1.9675925925925926</v>
      </c>
      <c r="O2588" s="29">
        <v>1</v>
      </c>
      <c r="P2588" s="13">
        <v>1</v>
      </c>
      <c r="Q2588" s="10">
        <f t="shared" si="724"/>
        <v>0</v>
      </c>
      <c r="R2588" s="87">
        <f t="shared" si="725"/>
        <v>0</v>
      </c>
      <c r="S2588" s="29">
        <v>371</v>
      </c>
      <c r="T2588" s="13">
        <v>371</v>
      </c>
      <c r="U2588" s="10">
        <f t="shared" si="726"/>
        <v>0</v>
      </c>
      <c r="V2588" s="87">
        <f t="shared" si="727"/>
        <v>0</v>
      </c>
      <c r="W2588" s="88" t="s">
        <v>7470</v>
      </c>
      <c r="X2588" s="89">
        <v>149</v>
      </c>
      <c r="Y2588" s="89">
        <v>158</v>
      </c>
      <c r="Z2588" s="10">
        <f t="shared" si="728"/>
        <v>-9</v>
      </c>
      <c r="AA2588" s="87">
        <f t="shared" si="729"/>
        <v>-5.6962025316455698</v>
      </c>
      <c r="AB2588" s="90" t="s">
        <v>7471</v>
      </c>
      <c r="AC2588" s="89">
        <v>94</v>
      </c>
      <c r="AD2588" s="89">
        <v>94</v>
      </c>
      <c r="AE2588" s="10">
        <f t="shared" si="730"/>
        <v>0</v>
      </c>
      <c r="AF2588" s="11">
        <f t="shared" si="731"/>
        <v>0</v>
      </c>
      <c r="AG2588" s="91" t="s">
        <v>7472</v>
      </c>
      <c r="AH2588" s="89">
        <v>49</v>
      </c>
      <c r="AI2588" s="89">
        <v>49</v>
      </c>
      <c r="AJ2588" s="10">
        <f t="shared" si="732"/>
        <v>0</v>
      </c>
      <c r="AK2588" s="87">
        <f t="shared" si="733"/>
        <v>0</v>
      </c>
      <c r="AL2588" s="90" t="s">
        <v>7474</v>
      </c>
      <c r="AM2588" s="89">
        <v>36</v>
      </c>
      <c r="AN2588" s="89">
        <v>22</v>
      </c>
      <c r="AO2588" s="10">
        <f t="shared" si="734"/>
        <v>14</v>
      </c>
      <c r="AP2588" s="11">
        <f t="shared" si="735"/>
        <v>63.636363636363633</v>
      </c>
      <c r="AQ2588" s="91" t="s">
        <v>7473</v>
      </c>
      <c r="AR2588" s="89">
        <v>30</v>
      </c>
      <c r="AS2588" s="89">
        <v>37</v>
      </c>
      <c r="AT2588" s="10">
        <f t="shared" si="736"/>
        <v>-7</v>
      </c>
      <c r="AU2588" s="87">
        <f t="shared" si="737"/>
        <v>-18.918918918918919</v>
      </c>
      <c r="AV2588" s="19" t="s">
        <v>7475</v>
      </c>
    </row>
    <row r="2589" spans="1:50" ht="50.1" customHeight="1">
      <c r="C2589" s="5"/>
      <c r="D2589" s="64" t="s">
        <v>5088</v>
      </c>
      <c r="E2589" s="65" t="s">
        <v>5241</v>
      </c>
      <c r="F2589" s="67" t="s">
        <v>5089</v>
      </c>
      <c r="G2589" s="29">
        <v>4405</v>
      </c>
      <c r="H2589" s="13">
        <v>4711</v>
      </c>
      <c r="I2589" s="10">
        <f t="shared" si="720"/>
        <v>-306</v>
      </c>
      <c r="J2589" s="87">
        <f t="shared" si="721"/>
        <v>-6.4954362131182348</v>
      </c>
      <c r="K2589" s="29">
        <v>1569</v>
      </c>
      <c r="L2589" s="13">
        <v>1828</v>
      </c>
      <c r="M2589" s="10">
        <f t="shared" si="722"/>
        <v>-259</v>
      </c>
      <c r="N2589" s="87">
        <f t="shared" si="723"/>
        <v>-14.168490153172867</v>
      </c>
      <c r="O2589" s="29">
        <v>484</v>
      </c>
      <c r="P2589" s="13">
        <v>484</v>
      </c>
      <c r="Q2589" s="10">
        <f t="shared" si="724"/>
        <v>0</v>
      </c>
      <c r="R2589" s="87">
        <f t="shared" si="725"/>
        <v>0</v>
      </c>
      <c r="S2589" s="29">
        <v>2353</v>
      </c>
      <c r="T2589" s="13">
        <v>2398</v>
      </c>
      <c r="U2589" s="10">
        <f t="shared" si="726"/>
        <v>-45</v>
      </c>
      <c r="V2589" s="87">
        <f t="shared" si="727"/>
        <v>-1.8765638031693077</v>
      </c>
      <c r="W2589" s="88" t="s">
        <v>11005</v>
      </c>
      <c r="X2589" s="89">
        <v>1189.0139999999999</v>
      </c>
      <c r="Y2589" s="89">
        <v>1388.377</v>
      </c>
      <c r="Z2589" s="10">
        <f t="shared" si="728"/>
        <v>-199.36300000000006</v>
      </c>
      <c r="AA2589" s="87">
        <f t="shared" si="729"/>
        <v>-14.35942831089827</v>
      </c>
      <c r="AB2589" s="90" t="s">
        <v>11006</v>
      </c>
      <c r="AC2589" s="89">
        <v>528.303</v>
      </c>
      <c r="AD2589" s="89">
        <v>445.34300000000002</v>
      </c>
      <c r="AE2589" s="10">
        <f t="shared" si="730"/>
        <v>82.95999999999998</v>
      </c>
      <c r="AF2589" s="11">
        <f t="shared" si="731"/>
        <v>18.628338157330411</v>
      </c>
      <c r="AG2589" s="91" t="s">
        <v>11007</v>
      </c>
      <c r="AH2589" s="89">
        <v>154.16</v>
      </c>
      <c r="AI2589" s="89">
        <v>154.10499999999999</v>
      </c>
      <c r="AJ2589" s="10">
        <f t="shared" si="732"/>
        <v>5.5000000000006821E-2</v>
      </c>
      <c r="AK2589" s="87">
        <f t="shared" si="733"/>
        <v>3.5689951656342637E-2</v>
      </c>
      <c r="AL2589" s="90" t="s">
        <v>10679</v>
      </c>
      <c r="AM2589" s="89">
        <v>136.21600000000001</v>
      </c>
      <c r="AN2589" s="89">
        <v>76.215999999999994</v>
      </c>
      <c r="AO2589" s="10">
        <f t="shared" si="734"/>
        <v>60.000000000000014</v>
      </c>
      <c r="AP2589" s="11">
        <f t="shared" si="735"/>
        <v>78.723627584759129</v>
      </c>
      <c r="AQ2589" s="91" t="s">
        <v>5335</v>
      </c>
      <c r="AR2589" s="89">
        <v>42.295999999999999</v>
      </c>
      <c r="AS2589" s="89">
        <v>42.985999999999997</v>
      </c>
      <c r="AT2589" s="10">
        <f t="shared" si="736"/>
        <v>-0.68999999999999773</v>
      </c>
      <c r="AU2589" s="87">
        <f t="shared" si="737"/>
        <v>-1.6051737775089514</v>
      </c>
      <c r="AV2589" s="19" t="s">
        <v>7478</v>
      </c>
    </row>
    <row r="2590" spans="1:50" ht="50.1" customHeight="1">
      <c r="C2590" s="5"/>
      <c r="D2590" s="64" t="s">
        <v>5090</v>
      </c>
      <c r="E2590" s="65" t="s">
        <v>5241</v>
      </c>
      <c r="F2590" s="67" t="s">
        <v>5091</v>
      </c>
      <c r="G2590" s="29">
        <v>4012</v>
      </c>
      <c r="H2590" s="13">
        <v>4038</v>
      </c>
      <c r="I2590" s="10">
        <f t="shared" si="720"/>
        <v>-26</v>
      </c>
      <c r="J2590" s="87">
        <f t="shared" si="721"/>
        <v>-0.64388311045071811</v>
      </c>
      <c r="K2590" s="29">
        <v>759</v>
      </c>
      <c r="L2590" s="13">
        <v>600</v>
      </c>
      <c r="M2590" s="10">
        <f t="shared" si="722"/>
        <v>159</v>
      </c>
      <c r="N2590" s="87">
        <f t="shared" si="723"/>
        <v>26.5</v>
      </c>
      <c r="O2590" s="29">
        <v>112</v>
      </c>
      <c r="P2590" s="13">
        <v>262</v>
      </c>
      <c r="Q2590" s="10">
        <f t="shared" si="724"/>
        <v>-150</v>
      </c>
      <c r="R2590" s="87">
        <f t="shared" si="725"/>
        <v>-57.251908396946561</v>
      </c>
      <c r="S2590" s="29">
        <v>3141</v>
      </c>
      <c r="T2590" s="13">
        <v>3176</v>
      </c>
      <c r="U2590" s="10">
        <f t="shared" si="726"/>
        <v>-35</v>
      </c>
      <c r="V2590" s="87">
        <f t="shared" si="727"/>
        <v>-1.1020151133501259</v>
      </c>
      <c r="W2590" s="88" t="s">
        <v>11008</v>
      </c>
      <c r="X2590" s="89">
        <v>1525</v>
      </c>
      <c r="Y2590" s="89">
        <v>1543</v>
      </c>
      <c r="Z2590" s="10">
        <f t="shared" si="728"/>
        <v>-18</v>
      </c>
      <c r="AA2590" s="87">
        <f t="shared" si="729"/>
        <v>-1.1665586519766689</v>
      </c>
      <c r="AB2590" s="90" t="s">
        <v>11009</v>
      </c>
      <c r="AC2590" s="89">
        <v>336</v>
      </c>
      <c r="AD2590" s="89">
        <v>336</v>
      </c>
      <c r="AE2590" s="10">
        <f t="shared" si="730"/>
        <v>0</v>
      </c>
      <c r="AF2590" s="11">
        <f t="shared" si="731"/>
        <v>0</v>
      </c>
      <c r="AG2590" s="91" t="s">
        <v>5404</v>
      </c>
      <c r="AH2590" s="89">
        <v>306</v>
      </c>
      <c r="AI2590" s="89">
        <v>306</v>
      </c>
      <c r="AJ2590" s="10">
        <f t="shared" si="732"/>
        <v>0</v>
      </c>
      <c r="AK2590" s="87">
        <f t="shared" si="733"/>
        <v>0</v>
      </c>
      <c r="AL2590" s="90" t="s">
        <v>11010</v>
      </c>
      <c r="AM2590" s="89">
        <v>178</v>
      </c>
      <c r="AN2590" s="89">
        <v>141</v>
      </c>
      <c r="AO2590" s="10">
        <f t="shared" si="734"/>
        <v>37</v>
      </c>
      <c r="AP2590" s="11">
        <f t="shared" si="735"/>
        <v>26.24113475177305</v>
      </c>
      <c r="AQ2590" s="91" t="s">
        <v>5339</v>
      </c>
      <c r="AR2590" s="89">
        <v>160</v>
      </c>
      <c r="AS2590" s="89">
        <v>169</v>
      </c>
      <c r="AT2590" s="10">
        <f t="shared" si="736"/>
        <v>-9</v>
      </c>
      <c r="AU2590" s="87">
        <f t="shared" si="737"/>
        <v>-5.3254437869822491</v>
      </c>
      <c r="AV2590" s="19" t="s">
        <v>7479</v>
      </c>
    </row>
    <row r="2591" spans="1:50" ht="50.1" customHeight="1">
      <c r="C2591" s="5"/>
      <c r="D2591" s="64" t="s">
        <v>5092</v>
      </c>
      <c r="E2591" s="65" t="s">
        <v>5241</v>
      </c>
      <c r="F2591" s="67" t="s">
        <v>5093</v>
      </c>
      <c r="G2591" s="29">
        <v>3169</v>
      </c>
      <c r="H2591" s="13">
        <v>2713</v>
      </c>
      <c r="I2591" s="10">
        <f t="shared" si="720"/>
        <v>456</v>
      </c>
      <c r="J2591" s="87">
        <f t="shared" si="721"/>
        <v>16.807961666052339</v>
      </c>
      <c r="K2591" s="29">
        <v>1042</v>
      </c>
      <c r="L2591" s="13">
        <v>799</v>
      </c>
      <c r="M2591" s="10">
        <f t="shared" si="722"/>
        <v>243</v>
      </c>
      <c r="N2591" s="87">
        <f t="shared" si="723"/>
        <v>30.413016270337923</v>
      </c>
      <c r="O2591" s="29">
        <v>242</v>
      </c>
      <c r="P2591" s="13">
        <v>242</v>
      </c>
      <c r="Q2591" s="10">
        <f t="shared" si="724"/>
        <v>0</v>
      </c>
      <c r="R2591" s="87">
        <f t="shared" si="725"/>
        <v>0</v>
      </c>
      <c r="S2591" s="29">
        <v>1885</v>
      </c>
      <c r="T2591" s="13">
        <v>1672</v>
      </c>
      <c r="U2591" s="10">
        <f t="shared" si="726"/>
        <v>213</v>
      </c>
      <c r="V2591" s="87">
        <f t="shared" si="727"/>
        <v>12.739234449760767</v>
      </c>
      <c r="W2591" s="88" t="s">
        <v>8458</v>
      </c>
      <c r="X2591" s="89">
        <v>600</v>
      </c>
      <c r="Y2591" s="89">
        <v>450</v>
      </c>
      <c r="Z2591" s="10">
        <f t="shared" si="728"/>
        <v>150</v>
      </c>
      <c r="AA2591" s="87">
        <f t="shared" si="729"/>
        <v>33.333333333333329</v>
      </c>
      <c r="AB2591" s="90" t="s">
        <v>11011</v>
      </c>
      <c r="AC2591" s="89">
        <v>331</v>
      </c>
      <c r="AD2591" s="89">
        <v>330</v>
      </c>
      <c r="AE2591" s="10">
        <f t="shared" si="730"/>
        <v>1</v>
      </c>
      <c r="AF2591" s="11">
        <f t="shared" si="731"/>
        <v>0.30303030303030304</v>
      </c>
      <c r="AG2591" s="91" t="s">
        <v>11012</v>
      </c>
      <c r="AH2591" s="89">
        <v>327</v>
      </c>
      <c r="AI2591" s="89">
        <v>327</v>
      </c>
      <c r="AJ2591" s="10">
        <f t="shared" si="732"/>
        <v>0</v>
      </c>
      <c r="AK2591" s="87">
        <f t="shared" si="733"/>
        <v>0</v>
      </c>
      <c r="AL2591" s="90" t="s">
        <v>5403</v>
      </c>
      <c r="AM2591" s="89">
        <v>121</v>
      </c>
      <c r="AN2591" s="89">
        <v>157</v>
      </c>
      <c r="AO2591" s="10">
        <f t="shared" si="734"/>
        <v>-36</v>
      </c>
      <c r="AP2591" s="11">
        <f t="shared" si="735"/>
        <v>-22.929936305732486</v>
      </c>
      <c r="AQ2591" s="91" t="s">
        <v>5404</v>
      </c>
      <c r="AR2591" s="89">
        <v>133</v>
      </c>
      <c r="AS2591" s="89">
        <v>132</v>
      </c>
      <c r="AT2591" s="10">
        <f t="shared" si="736"/>
        <v>1</v>
      </c>
      <c r="AU2591" s="87">
        <f t="shared" si="737"/>
        <v>0.75757575757575757</v>
      </c>
      <c r="AV2591" s="21" t="s">
        <v>7480</v>
      </c>
    </row>
    <row r="2592" spans="1:50" ht="50.1" customHeight="1">
      <c r="C2592" s="5"/>
      <c r="D2592" s="64" t="s">
        <v>5094</v>
      </c>
      <c r="E2592" s="65" t="s">
        <v>5241</v>
      </c>
      <c r="F2592" s="67" t="s">
        <v>5095</v>
      </c>
      <c r="G2592" s="29">
        <v>4140</v>
      </c>
      <c r="H2592" s="13">
        <v>4051</v>
      </c>
      <c r="I2592" s="10">
        <f t="shared" si="720"/>
        <v>89</v>
      </c>
      <c r="J2592" s="87">
        <f t="shared" si="721"/>
        <v>2.1969883979264382</v>
      </c>
      <c r="K2592" s="29">
        <v>2046</v>
      </c>
      <c r="L2592" s="13">
        <v>1922</v>
      </c>
      <c r="M2592" s="10">
        <f t="shared" si="722"/>
        <v>124</v>
      </c>
      <c r="N2592" s="87">
        <f t="shared" si="723"/>
        <v>6.4516129032258061</v>
      </c>
      <c r="O2592" s="29">
        <v>478</v>
      </c>
      <c r="P2592" s="13">
        <v>478</v>
      </c>
      <c r="Q2592" s="10">
        <f t="shared" si="724"/>
        <v>0</v>
      </c>
      <c r="R2592" s="87">
        <f t="shared" si="725"/>
        <v>0</v>
      </c>
      <c r="S2592" s="29">
        <v>1616</v>
      </c>
      <c r="T2592" s="13">
        <v>1652</v>
      </c>
      <c r="U2592" s="10">
        <f t="shared" si="726"/>
        <v>-36</v>
      </c>
      <c r="V2592" s="87">
        <f t="shared" si="727"/>
        <v>-2.1791767554479415</v>
      </c>
      <c r="W2592" s="88" t="s">
        <v>11013</v>
      </c>
      <c r="X2592" s="89">
        <v>476</v>
      </c>
      <c r="Y2592" s="89">
        <v>520</v>
      </c>
      <c r="Z2592" s="10">
        <f t="shared" si="728"/>
        <v>-44</v>
      </c>
      <c r="AA2592" s="87">
        <f t="shared" si="729"/>
        <v>-8.4615384615384617</v>
      </c>
      <c r="AB2592" s="90" t="s">
        <v>11014</v>
      </c>
      <c r="AC2592" s="89">
        <v>412</v>
      </c>
      <c r="AD2592" s="89">
        <v>391</v>
      </c>
      <c r="AE2592" s="10">
        <f t="shared" si="730"/>
        <v>21</v>
      </c>
      <c r="AF2592" s="11">
        <f t="shared" si="731"/>
        <v>5.3708439897698215</v>
      </c>
      <c r="AG2592" s="91" t="s">
        <v>6287</v>
      </c>
      <c r="AH2592" s="89">
        <v>153</v>
      </c>
      <c r="AI2592" s="89">
        <v>151</v>
      </c>
      <c r="AJ2592" s="10">
        <f t="shared" si="732"/>
        <v>2</v>
      </c>
      <c r="AK2592" s="87">
        <f t="shared" si="733"/>
        <v>1.3245033112582782</v>
      </c>
      <c r="AL2592" s="90" t="s">
        <v>11015</v>
      </c>
      <c r="AM2592" s="89">
        <v>150</v>
      </c>
      <c r="AN2592" s="89">
        <v>150</v>
      </c>
      <c r="AO2592" s="10">
        <f t="shared" si="734"/>
        <v>0</v>
      </c>
      <c r="AP2592" s="11">
        <f t="shared" si="735"/>
        <v>0</v>
      </c>
      <c r="AQ2592" s="91" t="s">
        <v>11016</v>
      </c>
      <c r="AR2592" s="89">
        <v>131</v>
      </c>
      <c r="AS2592" s="89">
        <v>135</v>
      </c>
      <c r="AT2592" s="10">
        <f t="shared" si="736"/>
        <v>-4</v>
      </c>
      <c r="AU2592" s="87">
        <f t="shared" si="737"/>
        <v>-2.9629629629629632</v>
      </c>
      <c r="AV2592" s="19" t="s">
        <v>11017</v>
      </c>
    </row>
    <row r="2593" spans="3:48" ht="50.1" customHeight="1">
      <c r="C2593" s="5"/>
      <c r="D2593" s="64" t="s">
        <v>5096</v>
      </c>
      <c r="E2593" s="65" t="s">
        <v>5241</v>
      </c>
      <c r="F2593" s="67" t="s">
        <v>5097</v>
      </c>
      <c r="G2593" s="29">
        <v>7394</v>
      </c>
      <c r="H2593" s="13">
        <v>6944</v>
      </c>
      <c r="I2593" s="10">
        <f t="shared" si="720"/>
        <v>450</v>
      </c>
      <c r="J2593" s="87">
        <f t="shared" si="721"/>
        <v>6.4804147465437794</v>
      </c>
      <c r="K2593" s="29">
        <v>2702</v>
      </c>
      <c r="L2593" s="13">
        <v>2762</v>
      </c>
      <c r="M2593" s="10">
        <f t="shared" si="722"/>
        <v>-60</v>
      </c>
      <c r="N2593" s="87">
        <f t="shared" si="723"/>
        <v>-2.172338884866039</v>
      </c>
      <c r="O2593" s="29">
        <v>483</v>
      </c>
      <c r="P2593" s="13">
        <v>545</v>
      </c>
      <c r="Q2593" s="10">
        <f t="shared" si="724"/>
        <v>-62</v>
      </c>
      <c r="R2593" s="87">
        <f t="shared" si="725"/>
        <v>-11.376146788990827</v>
      </c>
      <c r="S2593" s="29">
        <v>4208</v>
      </c>
      <c r="T2593" s="13">
        <v>3637</v>
      </c>
      <c r="U2593" s="10">
        <f t="shared" si="726"/>
        <v>571</v>
      </c>
      <c r="V2593" s="87">
        <f t="shared" si="727"/>
        <v>15.699752543304921</v>
      </c>
      <c r="W2593" s="88" t="s">
        <v>5454</v>
      </c>
      <c r="X2593" s="89">
        <v>2226</v>
      </c>
      <c r="Y2593" s="89">
        <v>1754</v>
      </c>
      <c r="Z2593" s="10">
        <f t="shared" si="728"/>
        <v>472</v>
      </c>
      <c r="AA2593" s="87">
        <f t="shared" si="729"/>
        <v>26.909920182440139</v>
      </c>
      <c r="AB2593" s="90" t="s">
        <v>7481</v>
      </c>
      <c r="AC2593" s="89">
        <v>1308</v>
      </c>
      <c r="AD2593" s="89">
        <v>1194</v>
      </c>
      <c r="AE2593" s="10">
        <f t="shared" si="730"/>
        <v>114</v>
      </c>
      <c r="AF2593" s="11">
        <f t="shared" si="731"/>
        <v>9.5477386934673358</v>
      </c>
      <c r="AG2593" s="91" t="s">
        <v>7482</v>
      </c>
      <c r="AH2593" s="89">
        <v>297</v>
      </c>
      <c r="AI2593" s="89">
        <v>250</v>
      </c>
      <c r="AJ2593" s="10">
        <f t="shared" si="732"/>
        <v>47</v>
      </c>
      <c r="AK2593" s="87">
        <f t="shared" si="733"/>
        <v>18.8</v>
      </c>
      <c r="AL2593" s="90" t="s">
        <v>5412</v>
      </c>
      <c r="AM2593" s="89">
        <v>176</v>
      </c>
      <c r="AN2593" s="89">
        <v>45</v>
      </c>
      <c r="AO2593" s="10">
        <f t="shared" si="734"/>
        <v>131</v>
      </c>
      <c r="AP2593" s="11">
        <f t="shared" si="735"/>
        <v>291.11111111111109</v>
      </c>
      <c r="AQ2593" s="91" t="s">
        <v>11008</v>
      </c>
      <c r="AR2593" s="89">
        <v>17</v>
      </c>
      <c r="AS2593" s="89">
        <v>42</v>
      </c>
      <c r="AT2593" s="10">
        <f t="shared" si="736"/>
        <v>-25</v>
      </c>
      <c r="AU2593" s="87">
        <f t="shared" si="737"/>
        <v>-59.523809523809526</v>
      </c>
      <c r="AV2593" s="19" t="s">
        <v>11081</v>
      </c>
    </row>
    <row r="2594" spans="3:48" ht="50.1" customHeight="1">
      <c r="C2594" s="5"/>
      <c r="D2594" s="64" t="s">
        <v>5098</v>
      </c>
      <c r="E2594" s="65" t="s">
        <v>5241</v>
      </c>
      <c r="F2594" s="67" t="s">
        <v>5099</v>
      </c>
      <c r="G2594" s="29">
        <v>11541</v>
      </c>
      <c r="H2594" s="13">
        <v>11375</v>
      </c>
      <c r="I2594" s="10">
        <f t="shared" si="720"/>
        <v>166</v>
      </c>
      <c r="J2594" s="87">
        <f t="shared" si="721"/>
        <v>1.4593406593406593</v>
      </c>
      <c r="K2594" s="29">
        <v>5833</v>
      </c>
      <c r="L2594" s="13">
        <v>6152</v>
      </c>
      <c r="M2594" s="10">
        <f t="shared" si="722"/>
        <v>-319</v>
      </c>
      <c r="N2594" s="87">
        <f t="shared" si="723"/>
        <v>-5.185305591677503</v>
      </c>
      <c r="O2594" s="29">
        <v>764</v>
      </c>
      <c r="P2594" s="13">
        <v>764</v>
      </c>
      <c r="Q2594" s="10">
        <f t="shared" si="724"/>
        <v>0</v>
      </c>
      <c r="R2594" s="87">
        <f t="shared" si="725"/>
        <v>0</v>
      </c>
      <c r="S2594" s="29">
        <v>4944</v>
      </c>
      <c r="T2594" s="13">
        <v>4459</v>
      </c>
      <c r="U2594" s="10">
        <f t="shared" si="726"/>
        <v>485</v>
      </c>
      <c r="V2594" s="87">
        <f t="shared" si="727"/>
        <v>10.876878223816998</v>
      </c>
      <c r="W2594" s="88" t="s">
        <v>11018</v>
      </c>
      <c r="X2594" s="89">
        <v>3442.0709999999999</v>
      </c>
      <c r="Y2594" s="89">
        <v>3179.7579999999998</v>
      </c>
      <c r="Z2594" s="10">
        <f t="shared" si="728"/>
        <v>262.3130000000001</v>
      </c>
      <c r="AA2594" s="87">
        <f t="shared" si="729"/>
        <v>8.2494642674065179</v>
      </c>
      <c r="AB2594" s="90" t="s">
        <v>5621</v>
      </c>
      <c r="AC2594" s="89">
        <v>710.68399999999997</v>
      </c>
      <c r="AD2594" s="89">
        <v>487.99299999999999</v>
      </c>
      <c r="AE2594" s="10">
        <f t="shared" si="730"/>
        <v>222.69099999999997</v>
      </c>
      <c r="AF2594" s="11">
        <f t="shared" si="731"/>
        <v>45.634056226216359</v>
      </c>
      <c r="AG2594" s="91" t="s">
        <v>5389</v>
      </c>
      <c r="AH2594" s="89">
        <v>355.10300000000001</v>
      </c>
      <c r="AI2594" s="89">
        <v>355.10300000000001</v>
      </c>
      <c r="AJ2594" s="10">
        <f t="shared" si="732"/>
        <v>0</v>
      </c>
      <c r="AK2594" s="87">
        <f t="shared" si="733"/>
        <v>0</v>
      </c>
      <c r="AL2594" s="90" t="s">
        <v>5381</v>
      </c>
      <c r="AM2594" s="89">
        <v>200</v>
      </c>
      <c r="AN2594" s="89">
        <v>200</v>
      </c>
      <c r="AO2594" s="10">
        <f t="shared" si="734"/>
        <v>0</v>
      </c>
      <c r="AP2594" s="11">
        <f t="shared" si="735"/>
        <v>0</v>
      </c>
      <c r="AQ2594" s="91" t="s">
        <v>5335</v>
      </c>
      <c r="AR2594" s="89">
        <v>185.82900000000001</v>
      </c>
      <c r="AS2594" s="89">
        <v>185.82900000000001</v>
      </c>
      <c r="AT2594" s="10">
        <f t="shared" si="736"/>
        <v>0</v>
      </c>
      <c r="AU2594" s="87">
        <f t="shared" si="737"/>
        <v>0</v>
      </c>
      <c r="AV2594" s="19" t="s">
        <v>7483</v>
      </c>
    </row>
    <row r="2595" spans="3:48" ht="50.1" customHeight="1">
      <c r="C2595" s="5"/>
      <c r="D2595" s="64" t="s">
        <v>5100</v>
      </c>
      <c r="E2595" s="65" t="s">
        <v>5241</v>
      </c>
      <c r="F2595" s="67" t="s">
        <v>5101</v>
      </c>
      <c r="G2595" s="29">
        <v>9686</v>
      </c>
      <c r="H2595" s="13">
        <v>9393</v>
      </c>
      <c r="I2595" s="10">
        <f t="shared" si="720"/>
        <v>293</v>
      </c>
      <c r="J2595" s="87">
        <f t="shared" si="721"/>
        <v>3.1193441924837648</v>
      </c>
      <c r="K2595" s="29">
        <v>3981</v>
      </c>
      <c r="L2595" s="13">
        <v>3714</v>
      </c>
      <c r="M2595" s="10">
        <f t="shared" si="722"/>
        <v>267</v>
      </c>
      <c r="N2595" s="87">
        <f t="shared" si="723"/>
        <v>7.1890145395799676</v>
      </c>
      <c r="O2595" s="29">
        <v>185</v>
      </c>
      <c r="P2595" s="13">
        <v>184</v>
      </c>
      <c r="Q2595" s="10">
        <f t="shared" si="724"/>
        <v>1</v>
      </c>
      <c r="R2595" s="87">
        <f t="shared" si="725"/>
        <v>0.54347826086956519</v>
      </c>
      <c r="S2595" s="29">
        <v>5520</v>
      </c>
      <c r="T2595" s="13">
        <v>5495</v>
      </c>
      <c r="U2595" s="10">
        <f t="shared" si="726"/>
        <v>25</v>
      </c>
      <c r="V2595" s="87">
        <f t="shared" si="727"/>
        <v>0.45495905368516831</v>
      </c>
      <c r="W2595" s="88" t="s">
        <v>5621</v>
      </c>
      <c r="X2595" s="89">
        <v>2024</v>
      </c>
      <c r="Y2595" s="89">
        <v>1649</v>
      </c>
      <c r="Z2595" s="10">
        <f t="shared" si="728"/>
        <v>375</v>
      </c>
      <c r="AA2595" s="87">
        <f t="shared" si="729"/>
        <v>22.741055184960583</v>
      </c>
      <c r="AB2595" s="90" t="s">
        <v>11019</v>
      </c>
      <c r="AC2595" s="89">
        <v>813</v>
      </c>
      <c r="AD2595" s="89">
        <v>870</v>
      </c>
      <c r="AE2595" s="10">
        <f t="shared" si="730"/>
        <v>-57</v>
      </c>
      <c r="AF2595" s="11">
        <f t="shared" si="731"/>
        <v>-6.5517241379310347</v>
      </c>
      <c r="AG2595" s="91" t="s">
        <v>11020</v>
      </c>
      <c r="AH2595" s="89">
        <v>645</v>
      </c>
      <c r="AI2595" s="89">
        <v>844</v>
      </c>
      <c r="AJ2595" s="10">
        <f t="shared" si="732"/>
        <v>-199</v>
      </c>
      <c r="AK2595" s="87">
        <f t="shared" si="733"/>
        <v>-23.5781990521327</v>
      </c>
      <c r="AL2595" s="90" t="s">
        <v>11021</v>
      </c>
      <c r="AM2595" s="89">
        <v>555</v>
      </c>
      <c r="AN2595" s="89">
        <v>416</v>
      </c>
      <c r="AO2595" s="10">
        <f t="shared" si="734"/>
        <v>139</v>
      </c>
      <c r="AP2595" s="11">
        <f t="shared" si="735"/>
        <v>33.413461538461533</v>
      </c>
      <c r="AQ2595" s="91" t="s">
        <v>11022</v>
      </c>
      <c r="AR2595" s="89">
        <v>476</v>
      </c>
      <c r="AS2595" s="89">
        <v>460</v>
      </c>
      <c r="AT2595" s="10">
        <f t="shared" si="736"/>
        <v>16</v>
      </c>
      <c r="AU2595" s="87">
        <f t="shared" si="737"/>
        <v>3.4782608695652173</v>
      </c>
      <c r="AV2595" s="19" t="s">
        <v>7484</v>
      </c>
    </row>
    <row r="2596" spans="3:48" ht="50.1" customHeight="1">
      <c r="C2596" s="5"/>
      <c r="D2596" s="64" t="s">
        <v>5102</v>
      </c>
      <c r="E2596" s="65" t="s">
        <v>5241</v>
      </c>
      <c r="F2596" s="67" t="s">
        <v>5103</v>
      </c>
      <c r="G2596" s="29">
        <v>1232</v>
      </c>
      <c r="H2596" s="13">
        <v>1051</v>
      </c>
      <c r="I2596" s="10">
        <f t="shared" si="720"/>
        <v>181</v>
      </c>
      <c r="J2596" s="87">
        <f t="shared" si="721"/>
        <v>17.221693625118935</v>
      </c>
      <c r="K2596" s="29">
        <v>595</v>
      </c>
      <c r="L2596" s="13">
        <v>489</v>
      </c>
      <c r="M2596" s="10">
        <f t="shared" si="722"/>
        <v>106</v>
      </c>
      <c r="N2596" s="87">
        <f t="shared" si="723"/>
        <v>21.676891615541923</v>
      </c>
      <c r="O2596" s="29">
        <v>13</v>
      </c>
      <c r="P2596" s="13">
        <v>13</v>
      </c>
      <c r="Q2596" s="10">
        <f t="shared" si="724"/>
        <v>0</v>
      </c>
      <c r="R2596" s="87">
        <f t="shared" si="725"/>
        <v>0</v>
      </c>
      <c r="S2596" s="29">
        <v>624</v>
      </c>
      <c r="T2596" s="13">
        <v>549</v>
      </c>
      <c r="U2596" s="10">
        <f t="shared" si="726"/>
        <v>75</v>
      </c>
      <c r="V2596" s="87">
        <f t="shared" si="727"/>
        <v>13.661202185792352</v>
      </c>
      <c r="W2596" s="88" t="s">
        <v>5335</v>
      </c>
      <c r="X2596" s="89">
        <v>220.999</v>
      </c>
      <c r="Y2596" s="89">
        <v>220.999</v>
      </c>
      <c r="Z2596" s="10">
        <f t="shared" si="728"/>
        <v>0</v>
      </c>
      <c r="AA2596" s="87">
        <f t="shared" si="729"/>
        <v>0</v>
      </c>
      <c r="AB2596" s="90" t="s">
        <v>8682</v>
      </c>
      <c r="AC2596" s="89">
        <v>167</v>
      </c>
      <c r="AD2596" s="89">
        <v>0</v>
      </c>
      <c r="AE2596" s="10">
        <f t="shared" si="730"/>
        <v>167</v>
      </c>
      <c r="AF2596" s="11" t="str">
        <f t="shared" si="731"/>
        <v>-</v>
      </c>
      <c r="AG2596" s="91" t="s">
        <v>5403</v>
      </c>
      <c r="AH2596" s="89">
        <v>67.825999999999993</v>
      </c>
      <c r="AI2596" s="89">
        <v>29.335999999999999</v>
      </c>
      <c r="AJ2596" s="10">
        <f t="shared" si="732"/>
        <v>38.489999999999995</v>
      </c>
      <c r="AK2596" s="87">
        <f t="shared" si="733"/>
        <v>131.20398145623125</v>
      </c>
      <c r="AL2596" s="90" t="s">
        <v>10965</v>
      </c>
      <c r="AM2596" s="89">
        <v>65.852999999999994</v>
      </c>
      <c r="AN2596" s="89">
        <v>58.405999999999999</v>
      </c>
      <c r="AO2596" s="10">
        <f t="shared" si="734"/>
        <v>7.4469999999999956</v>
      </c>
      <c r="AP2596" s="11">
        <f t="shared" si="735"/>
        <v>12.750402355922329</v>
      </c>
      <c r="AQ2596" s="91" t="s">
        <v>5373</v>
      </c>
      <c r="AR2596" s="89">
        <v>34.034999999999997</v>
      </c>
      <c r="AS2596" s="89">
        <v>160.565</v>
      </c>
      <c r="AT2596" s="10">
        <f t="shared" si="736"/>
        <v>-126.53</v>
      </c>
      <c r="AU2596" s="87">
        <f t="shared" si="737"/>
        <v>-78.802976987512849</v>
      </c>
      <c r="AV2596" s="19" t="s">
        <v>7485</v>
      </c>
    </row>
    <row r="2597" spans="3:48" ht="50.1" customHeight="1">
      <c r="C2597" s="5"/>
      <c r="D2597" s="64" t="s">
        <v>5104</v>
      </c>
      <c r="E2597" s="65" t="s">
        <v>5241</v>
      </c>
      <c r="F2597" s="67" t="s">
        <v>5105</v>
      </c>
      <c r="G2597" s="29">
        <v>1560</v>
      </c>
      <c r="H2597" s="13">
        <v>1464</v>
      </c>
      <c r="I2597" s="10">
        <f t="shared" si="720"/>
        <v>96</v>
      </c>
      <c r="J2597" s="87">
        <f t="shared" si="721"/>
        <v>6.557377049180328</v>
      </c>
      <c r="K2597" s="29">
        <v>752</v>
      </c>
      <c r="L2597" s="13">
        <v>587</v>
      </c>
      <c r="M2597" s="10">
        <f t="shared" si="722"/>
        <v>165</v>
      </c>
      <c r="N2597" s="87">
        <f t="shared" si="723"/>
        <v>28.109028960817717</v>
      </c>
      <c r="O2597" s="29">
        <v>182</v>
      </c>
      <c r="P2597" s="13">
        <v>182</v>
      </c>
      <c r="Q2597" s="10">
        <f t="shared" si="724"/>
        <v>0</v>
      </c>
      <c r="R2597" s="87">
        <f t="shared" si="725"/>
        <v>0</v>
      </c>
      <c r="S2597" s="29">
        <v>626</v>
      </c>
      <c r="T2597" s="13">
        <v>696</v>
      </c>
      <c r="U2597" s="10">
        <f t="shared" si="726"/>
        <v>-70</v>
      </c>
      <c r="V2597" s="87">
        <f t="shared" si="727"/>
        <v>-10.057471264367816</v>
      </c>
      <c r="W2597" s="88" t="s">
        <v>5339</v>
      </c>
      <c r="X2597" s="89">
        <v>212</v>
      </c>
      <c r="Y2597" s="89">
        <v>0</v>
      </c>
      <c r="Z2597" s="10">
        <f t="shared" si="728"/>
        <v>212</v>
      </c>
      <c r="AA2597" s="87" t="str">
        <f t="shared" si="729"/>
        <v>-</v>
      </c>
      <c r="AB2597" s="90" t="s">
        <v>11023</v>
      </c>
      <c r="AC2597" s="89">
        <v>167</v>
      </c>
      <c r="AD2597" s="89">
        <v>0</v>
      </c>
      <c r="AE2597" s="10">
        <f t="shared" si="730"/>
        <v>167</v>
      </c>
      <c r="AF2597" s="11" t="str">
        <f t="shared" si="731"/>
        <v>-</v>
      </c>
      <c r="AG2597" s="91" t="s">
        <v>11024</v>
      </c>
      <c r="AH2597" s="89">
        <v>129</v>
      </c>
      <c r="AI2597" s="89">
        <v>94</v>
      </c>
      <c r="AJ2597" s="10">
        <f t="shared" si="732"/>
        <v>35</v>
      </c>
      <c r="AK2597" s="87">
        <f t="shared" si="733"/>
        <v>37.234042553191486</v>
      </c>
      <c r="AL2597" s="90" t="s">
        <v>5351</v>
      </c>
      <c r="AM2597" s="89">
        <v>106</v>
      </c>
      <c r="AN2597" s="89">
        <v>593</v>
      </c>
      <c r="AO2597" s="10">
        <f t="shared" si="734"/>
        <v>-487</v>
      </c>
      <c r="AP2597" s="11">
        <f t="shared" si="735"/>
        <v>-82.124789207419894</v>
      </c>
      <c r="AQ2597" s="91" t="s">
        <v>5381</v>
      </c>
      <c r="AR2597" s="89">
        <v>12</v>
      </c>
      <c r="AS2597" s="89">
        <v>9</v>
      </c>
      <c r="AT2597" s="10">
        <f t="shared" si="736"/>
        <v>3</v>
      </c>
      <c r="AU2597" s="87">
        <f t="shared" si="737"/>
        <v>33.333333333333329</v>
      </c>
      <c r="AV2597" s="19" t="s">
        <v>7486</v>
      </c>
    </row>
    <row r="2598" spans="3:48" ht="50.1" customHeight="1">
      <c r="C2598" s="5"/>
      <c r="D2598" s="64" t="s">
        <v>5106</v>
      </c>
      <c r="E2598" s="65" t="s">
        <v>5241</v>
      </c>
      <c r="F2598" s="67" t="s">
        <v>5107</v>
      </c>
      <c r="G2598" s="29">
        <v>1463</v>
      </c>
      <c r="H2598" s="13">
        <v>1335</v>
      </c>
      <c r="I2598" s="10">
        <f t="shared" si="720"/>
        <v>128</v>
      </c>
      <c r="J2598" s="87">
        <f t="shared" si="721"/>
        <v>9.5880149812734086</v>
      </c>
      <c r="K2598" s="29">
        <v>651</v>
      </c>
      <c r="L2598" s="13">
        <v>660</v>
      </c>
      <c r="M2598" s="10">
        <f t="shared" si="722"/>
        <v>-9</v>
      </c>
      <c r="N2598" s="87">
        <f t="shared" si="723"/>
        <v>-1.3636363636363635</v>
      </c>
      <c r="O2598" s="29">
        <v>45</v>
      </c>
      <c r="P2598" s="13">
        <v>45</v>
      </c>
      <c r="Q2598" s="10">
        <f t="shared" si="724"/>
        <v>0</v>
      </c>
      <c r="R2598" s="87">
        <f t="shared" si="725"/>
        <v>0</v>
      </c>
      <c r="S2598" s="29">
        <v>767</v>
      </c>
      <c r="T2598" s="13">
        <v>630</v>
      </c>
      <c r="U2598" s="10">
        <f t="shared" si="726"/>
        <v>137</v>
      </c>
      <c r="V2598" s="87">
        <f t="shared" si="727"/>
        <v>21.746031746031747</v>
      </c>
      <c r="W2598" s="88" t="s">
        <v>7487</v>
      </c>
      <c r="X2598" s="89">
        <v>248</v>
      </c>
      <c r="Y2598" s="89">
        <v>178</v>
      </c>
      <c r="Z2598" s="10">
        <f t="shared" si="728"/>
        <v>70</v>
      </c>
      <c r="AA2598" s="87">
        <f t="shared" si="729"/>
        <v>39.325842696629216</v>
      </c>
      <c r="AB2598" s="90" t="s">
        <v>5470</v>
      </c>
      <c r="AC2598" s="89">
        <v>89</v>
      </c>
      <c r="AD2598" s="89">
        <v>50</v>
      </c>
      <c r="AE2598" s="10">
        <f t="shared" si="730"/>
        <v>39</v>
      </c>
      <c r="AF2598" s="11">
        <f t="shared" si="731"/>
        <v>78</v>
      </c>
      <c r="AG2598" s="91" t="s">
        <v>7488</v>
      </c>
      <c r="AH2598" s="89">
        <v>64</v>
      </c>
      <c r="AI2598" s="89">
        <v>68</v>
      </c>
      <c r="AJ2598" s="10">
        <f t="shared" si="732"/>
        <v>-4</v>
      </c>
      <c r="AK2598" s="87">
        <f t="shared" si="733"/>
        <v>-5.8823529411764701</v>
      </c>
      <c r="AL2598" s="90" t="s">
        <v>11025</v>
      </c>
      <c r="AM2598" s="89">
        <v>63</v>
      </c>
      <c r="AN2598" s="89">
        <v>0</v>
      </c>
      <c r="AO2598" s="10">
        <f t="shared" si="734"/>
        <v>63</v>
      </c>
      <c r="AP2598" s="11" t="str">
        <f t="shared" si="735"/>
        <v>-</v>
      </c>
      <c r="AQ2598" s="91" t="s">
        <v>7489</v>
      </c>
      <c r="AR2598" s="89">
        <v>58</v>
      </c>
      <c r="AS2598" s="89">
        <v>58</v>
      </c>
      <c r="AT2598" s="10">
        <f t="shared" si="736"/>
        <v>0</v>
      </c>
      <c r="AU2598" s="87">
        <f t="shared" si="737"/>
        <v>0</v>
      </c>
      <c r="AV2598" s="19" t="s">
        <v>11026</v>
      </c>
    </row>
    <row r="2599" spans="3:48" ht="50.1" customHeight="1">
      <c r="C2599" s="5"/>
      <c r="D2599" s="64" t="s">
        <v>5108</v>
      </c>
      <c r="E2599" s="65" t="s">
        <v>5241</v>
      </c>
      <c r="F2599" s="67" t="s">
        <v>5109</v>
      </c>
      <c r="G2599" s="29">
        <v>1522</v>
      </c>
      <c r="H2599" s="13">
        <v>1900</v>
      </c>
      <c r="I2599" s="10">
        <f t="shared" si="720"/>
        <v>-378</v>
      </c>
      <c r="J2599" s="87">
        <f t="shared" si="721"/>
        <v>-19.894736842105264</v>
      </c>
      <c r="K2599" s="29">
        <v>1241</v>
      </c>
      <c r="L2599" s="13">
        <v>1509</v>
      </c>
      <c r="M2599" s="10">
        <f t="shared" si="722"/>
        <v>-268</v>
      </c>
      <c r="N2599" s="87">
        <f t="shared" si="723"/>
        <v>-17.760106030483762</v>
      </c>
      <c r="O2599" s="29">
        <v>107</v>
      </c>
      <c r="P2599" s="13">
        <v>107</v>
      </c>
      <c r="Q2599" s="10">
        <f t="shared" si="724"/>
        <v>0</v>
      </c>
      <c r="R2599" s="87">
        <f t="shared" si="725"/>
        <v>0</v>
      </c>
      <c r="S2599" s="29">
        <v>174</v>
      </c>
      <c r="T2599" s="13">
        <v>284</v>
      </c>
      <c r="U2599" s="10">
        <f t="shared" si="726"/>
        <v>-110</v>
      </c>
      <c r="V2599" s="87">
        <f t="shared" si="727"/>
        <v>-38.732394366197184</v>
      </c>
      <c r="W2599" s="88" t="s">
        <v>5335</v>
      </c>
      <c r="X2599" s="89">
        <v>53</v>
      </c>
      <c r="Y2599" s="89">
        <v>53</v>
      </c>
      <c r="Z2599" s="10">
        <f t="shared" si="728"/>
        <v>0</v>
      </c>
      <c r="AA2599" s="87">
        <f t="shared" si="729"/>
        <v>0</v>
      </c>
      <c r="AB2599" s="90" t="s">
        <v>5378</v>
      </c>
      <c r="AC2599" s="89">
        <v>42</v>
      </c>
      <c r="AD2599" s="89">
        <v>153</v>
      </c>
      <c r="AE2599" s="10">
        <f t="shared" si="730"/>
        <v>-111</v>
      </c>
      <c r="AF2599" s="11">
        <f t="shared" si="731"/>
        <v>-72.549019607843135</v>
      </c>
      <c r="AG2599" s="91" t="s">
        <v>5368</v>
      </c>
      <c r="AH2599" s="89">
        <v>30</v>
      </c>
      <c r="AI2599" s="89">
        <v>31</v>
      </c>
      <c r="AJ2599" s="10">
        <f t="shared" si="732"/>
        <v>-1</v>
      </c>
      <c r="AK2599" s="87">
        <f t="shared" si="733"/>
        <v>-3.225806451612903</v>
      </c>
      <c r="AL2599" s="90" t="s">
        <v>5389</v>
      </c>
      <c r="AM2599" s="89">
        <v>26</v>
      </c>
      <c r="AN2599" s="89">
        <v>26</v>
      </c>
      <c r="AO2599" s="10">
        <f t="shared" si="734"/>
        <v>0</v>
      </c>
      <c r="AP2599" s="11">
        <f t="shared" si="735"/>
        <v>0</v>
      </c>
      <c r="AQ2599" s="91" t="s">
        <v>9832</v>
      </c>
      <c r="AR2599" s="89">
        <v>15</v>
      </c>
      <c r="AS2599" s="89">
        <v>15</v>
      </c>
      <c r="AT2599" s="10">
        <f t="shared" si="736"/>
        <v>0</v>
      </c>
      <c r="AU2599" s="87">
        <f t="shared" si="737"/>
        <v>0</v>
      </c>
      <c r="AV2599" s="19" t="s">
        <v>7490</v>
      </c>
    </row>
    <row r="2600" spans="3:48" ht="50.1" customHeight="1">
      <c r="C2600" s="5"/>
      <c r="D2600" s="64" t="s">
        <v>5110</v>
      </c>
      <c r="E2600" s="65" t="s">
        <v>5241</v>
      </c>
      <c r="F2600" s="67" t="s">
        <v>5111</v>
      </c>
      <c r="G2600" s="29">
        <v>1448</v>
      </c>
      <c r="H2600" s="13">
        <v>1009</v>
      </c>
      <c r="I2600" s="10">
        <f t="shared" si="720"/>
        <v>439</v>
      </c>
      <c r="J2600" s="87">
        <f t="shared" si="721"/>
        <v>43.508424182358773</v>
      </c>
      <c r="K2600" s="29">
        <v>995</v>
      </c>
      <c r="L2600" s="13">
        <v>603</v>
      </c>
      <c r="M2600" s="10">
        <f t="shared" si="722"/>
        <v>392</v>
      </c>
      <c r="N2600" s="87">
        <f t="shared" si="723"/>
        <v>65.008291873963515</v>
      </c>
      <c r="O2600" s="29">
        <v>71</v>
      </c>
      <c r="P2600" s="13">
        <v>71</v>
      </c>
      <c r="Q2600" s="10">
        <f t="shared" si="724"/>
        <v>0</v>
      </c>
      <c r="R2600" s="87">
        <f t="shared" si="725"/>
        <v>0</v>
      </c>
      <c r="S2600" s="29">
        <v>382</v>
      </c>
      <c r="T2600" s="13">
        <v>335</v>
      </c>
      <c r="U2600" s="10">
        <f t="shared" si="726"/>
        <v>47</v>
      </c>
      <c r="V2600" s="87">
        <f t="shared" si="727"/>
        <v>14.029850746268657</v>
      </c>
      <c r="W2600" s="88" t="s">
        <v>5403</v>
      </c>
      <c r="X2600" s="89">
        <v>234</v>
      </c>
      <c r="Y2600" s="89">
        <v>190</v>
      </c>
      <c r="Z2600" s="10">
        <f t="shared" si="728"/>
        <v>44</v>
      </c>
      <c r="AA2600" s="87">
        <f t="shared" si="729"/>
        <v>23.157894736842106</v>
      </c>
      <c r="AB2600" s="90" t="s">
        <v>5346</v>
      </c>
      <c r="AC2600" s="89">
        <v>103</v>
      </c>
      <c r="AD2600" s="89">
        <v>103</v>
      </c>
      <c r="AE2600" s="10">
        <f t="shared" si="730"/>
        <v>0</v>
      </c>
      <c r="AF2600" s="11">
        <f t="shared" si="731"/>
        <v>0</v>
      </c>
      <c r="AG2600" s="91" t="s">
        <v>9832</v>
      </c>
      <c r="AH2600" s="89">
        <v>17</v>
      </c>
      <c r="AI2600" s="89">
        <v>17</v>
      </c>
      <c r="AJ2600" s="10">
        <f t="shared" si="732"/>
        <v>0</v>
      </c>
      <c r="AK2600" s="87">
        <f t="shared" si="733"/>
        <v>0</v>
      </c>
      <c r="AL2600" s="90" t="s">
        <v>5412</v>
      </c>
      <c r="AM2600" s="89">
        <v>15</v>
      </c>
      <c r="AN2600" s="89">
        <v>15</v>
      </c>
      <c r="AO2600" s="10">
        <f t="shared" si="734"/>
        <v>0</v>
      </c>
      <c r="AP2600" s="11">
        <f t="shared" si="735"/>
        <v>0</v>
      </c>
      <c r="AQ2600" s="91" t="s">
        <v>9875</v>
      </c>
      <c r="AR2600" s="89">
        <v>8</v>
      </c>
      <c r="AS2600" s="89">
        <v>8</v>
      </c>
      <c r="AT2600" s="10">
        <f t="shared" si="736"/>
        <v>0</v>
      </c>
      <c r="AU2600" s="87">
        <f t="shared" si="737"/>
        <v>0</v>
      </c>
      <c r="AV2600" s="19" t="s">
        <v>11075</v>
      </c>
    </row>
    <row r="2601" spans="3:48" ht="50.1" customHeight="1">
      <c r="C2601" s="5"/>
      <c r="D2601" s="64" t="s">
        <v>5112</v>
      </c>
      <c r="E2601" s="65" t="s">
        <v>5241</v>
      </c>
      <c r="F2601" s="67" t="s">
        <v>5113</v>
      </c>
      <c r="G2601" s="29">
        <v>933</v>
      </c>
      <c r="H2601" s="13">
        <v>916</v>
      </c>
      <c r="I2601" s="10">
        <f t="shared" si="720"/>
        <v>17</v>
      </c>
      <c r="J2601" s="87">
        <f t="shared" si="721"/>
        <v>1.8558951965065504</v>
      </c>
      <c r="K2601" s="29">
        <v>554</v>
      </c>
      <c r="L2601" s="13">
        <v>538</v>
      </c>
      <c r="M2601" s="10">
        <f t="shared" si="722"/>
        <v>16</v>
      </c>
      <c r="N2601" s="87">
        <f t="shared" si="723"/>
        <v>2.9739776951672861</v>
      </c>
      <c r="O2601" s="29">
        <v>230</v>
      </c>
      <c r="P2601" s="13">
        <v>230</v>
      </c>
      <c r="Q2601" s="10">
        <f t="shared" si="724"/>
        <v>0</v>
      </c>
      <c r="R2601" s="87">
        <f t="shared" si="725"/>
        <v>0</v>
      </c>
      <c r="S2601" s="29">
        <v>149</v>
      </c>
      <c r="T2601" s="13">
        <v>148</v>
      </c>
      <c r="U2601" s="10">
        <f t="shared" si="726"/>
        <v>1</v>
      </c>
      <c r="V2601" s="87">
        <f t="shared" si="727"/>
        <v>0.67567567567567566</v>
      </c>
      <c r="W2601" s="88" t="s">
        <v>5423</v>
      </c>
      <c r="X2601" s="89">
        <v>76</v>
      </c>
      <c r="Y2601" s="89">
        <v>76</v>
      </c>
      <c r="Z2601" s="10">
        <f t="shared" si="728"/>
        <v>0</v>
      </c>
      <c r="AA2601" s="87">
        <f t="shared" si="729"/>
        <v>0</v>
      </c>
      <c r="AB2601" s="90" t="s">
        <v>5389</v>
      </c>
      <c r="AC2601" s="89">
        <v>22</v>
      </c>
      <c r="AD2601" s="89">
        <v>22</v>
      </c>
      <c r="AE2601" s="10">
        <f t="shared" si="730"/>
        <v>0</v>
      </c>
      <c r="AF2601" s="11">
        <f t="shared" si="731"/>
        <v>0</v>
      </c>
      <c r="AG2601" s="91" t="s">
        <v>5339</v>
      </c>
      <c r="AH2601" s="89">
        <v>20</v>
      </c>
      <c r="AI2601" s="89">
        <v>20</v>
      </c>
      <c r="AJ2601" s="10">
        <f t="shared" si="732"/>
        <v>0</v>
      </c>
      <c r="AK2601" s="87">
        <f t="shared" si="733"/>
        <v>0</v>
      </c>
      <c r="AL2601" s="90" t="s">
        <v>11027</v>
      </c>
      <c r="AM2601" s="89">
        <v>11</v>
      </c>
      <c r="AN2601" s="89">
        <v>11</v>
      </c>
      <c r="AO2601" s="10">
        <f t="shared" si="734"/>
        <v>0</v>
      </c>
      <c r="AP2601" s="11">
        <f t="shared" si="735"/>
        <v>0</v>
      </c>
      <c r="AQ2601" s="91" t="s">
        <v>6093</v>
      </c>
      <c r="AR2601" s="89">
        <v>5</v>
      </c>
      <c r="AS2601" s="89">
        <v>5</v>
      </c>
      <c r="AT2601" s="10">
        <f t="shared" si="736"/>
        <v>0</v>
      </c>
      <c r="AU2601" s="87">
        <f t="shared" si="737"/>
        <v>0</v>
      </c>
      <c r="AV2601" s="21" t="s">
        <v>7491</v>
      </c>
    </row>
    <row r="2602" spans="3:48" ht="50.1" customHeight="1">
      <c r="C2602" s="5"/>
      <c r="D2602" s="64" t="s">
        <v>5114</v>
      </c>
      <c r="E2602" s="65" t="s">
        <v>5241</v>
      </c>
      <c r="F2602" s="67" t="s">
        <v>5115</v>
      </c>
      <c r="G2602" s="29">
        <v>310</v>
      </c>
      <c r="H2602" s="13">
        <v>359</v>
      </c>
      <c r="I2602" s="10">
        <f t="shared" si="720"/>
        <v>-49</v>
      </c>
      <c r="J2602" s="87">
        <f t="shared" si="721"/>
        <v>-13.649025069637883</v>
      </c>
      <c r="K2602" s="29">
        <v>284</v>
      </c>
      <c r="L2602" s="13">
        <v>299</v>
      </c>
      <c r="M2602" s="10">
        <f t="shared" si="722"/>
        <v>-15</v>
      </c>
      <c r="N2602" s="87">
        <f t="shared" si="723"/>
        <v>-5.0167224080267561</v>
      </c>
      <c r="O2602" s="29">
        <v>0</v>
      </c>
      <c r="P2602" s="13">
        <v>0</v>
      </c>
      <c r="Q2602" s="10" t="str">
        <f t="shared" si="724"/>
        <v>-</v>
      </c>
      <c r="R2602" s="87" t="str">
        <f t="shared" si="725"/>
        <v>-</v>
      </c>
      <c r="S2602" s="29">
        <v>27</v>
      </c>
      <c r="T2602" s="13">
        <v>60</v>
      </c>
      <c r="U2602" s="10">
        <f t="shared" si="726"/>
        <v>-33</v>
      </c>
      <c r="V2602" s="87">
        <f t="shared" si="727"/>
        <v>-55.000000000000007</v>
      </c>
      <c r="W2602" s="88" t="s">
        <v>5335</v>
      </c>
      <c r="X2602" s="89">
        <v>5</v>
      </c>
      <c r="Y2602" s="89">
        <v>5</v>
      </c>
      <c r="Z2602" s="10">
        <f t="shared" si="728"/>
        <v>0</v>
      </c>
      <c r="AA2602" s="87">
        <f t="shared" si="729"/>
        <v>0</v>
      </c>
      <c r="AB2602" s="90" t="s">
        <v>11028</v>
      </c>
      <c r="AC2602" s="89">
        <v>5</v>
      </c>
      <c r="AD2602" s="89">
        <v>5</v>
      </c>
      <c r="AE2602" s="10">
        <f t="shared" si="730"/>
        <v>0</v>
      </c>
      <c r="AF2602" s="11">
        <f t="shared" si="731"/>
        <v>0</v>
      </c>
      <c r="AG2602" s="91" t="s">
        <v>5351</v>
      </c>
      <c r="AH2602" s="89">
        <v>5</v>
      </c>
      <c r="AI2602" s="89">
        <v>4</v>
      </c>
      <c r="AJ2602" s="10">
        <f t="shared" si="732"/>
        <v>1</v>
      </c>
      <c r="AK2602" s="87">
        <f t="shared" si="733"/>
        <v>25</v>
      </c>
      <c r="AL2602" s="90" t="s">
        <v>5404</v>
      </c>
      <c r="AM2602" s="89">
        <v>3</v>
      </c>
      <c r="AN2602" s="89">
        <v>3</v>
      </c>
      <c r="AO2602" s="10">
        <f t="shared" si="734"/>
        <v>0</v>
      </c>
      <c r="AP2602" s="11">
        <f t="shared" si="735"/>
        <v>0</v>
      </c>
      <c r="AQ2602" s="91" t="s">
        <v>6497</v>
      </c>
      <c r="AR2602" s="89">
        <v>1</v>
      </c>
      <c r="AS2602" s="89">
        <v>21</v>
      </c>
      <c r="AT2602" s="10">
        <f t="shared" si="736"/>
        <v>-20</v>
      </c>
      <c r="AU2602" s="87">
        <f t="shared" si="737"/>
        <v>-95.238095238095227</v>
      </c>
      <c r="AV2602" s="19" t="s">
        <v>7492</v>
      </c>
    </row>
    <row r="2603" spans="3:48" ht="50.1" customHeight="1">
      <c r="C2603" s="5"/>
      <c r="D2603" s="64" t="s">
        <v>5116</v>
      </c>
      <c r="E2603" s="65" t="s">
        <v>5241</v>
      </c>
      <c r="F2603" s="67" t="s">
        <v>5117</v>
      </c>
      <c r="G2603" s="29">
        <v>582</v>
      </c>
      <c r="H2603" s="13">
        <v>470</v>
      </c>
      <c r="I2603" s="10">
        <f t="shared" si="720"/>
        <v>112</v>
      </c>
      <c r="J2603" s="87">
        <f t="shared" si="721"/>
        <v>23.829787234042556</v>
      </c>
      <c r="K2603" s="29">
        <v>166</v>
      </c>
      <c r="L2603" s="13">
        <v>54</v>
      </c>
      <c r="M2603" s="10">
        <f t="shared" si="722"/>
        <v>112</v>
      </c>
      <c r="N2603" s="87">
        <f t="shared" si="723"/>
        <v>207.40740740740739</v>
      </c>
      <c r="O2603" s="29">
        <v>14</v>
      </c>
      <c r="P2603" s="13">
        <v>14</v>
      </c>
      <c r="Q2603" s="10">
        <f t="shared" si="724"/>
        <v>0</v>
      </c>
      <c r="R2603" s="87">
        <f t="shared" si="725"/>
        <v>0</v>
      </c>
      <c r="S2603" s="29">
        <v>402</v>
      </c>
      <c r="T2603" s="13">
        <v>402</v>
      </c>
      <c r="U2603" s="10">
        <f t="shared" si="726"/>
        <v>0</v>
      </c>
      <c r="V2603" s="87">
        <f t="shared" si="727"/>
        <v>0</v>
      </c>
      <c r="W2603" s="88" t="s">
        <v>11029</v>
      </c>
      <c r="X2603" s="89">
        <v>312</v>
      </c>
      <c r="Y2603" s="89">
        <v>313</v>
      </c>
      <c r="Z2603" s="10">
        <f t="shared" si="728"/>
        <v>-1</v>
      </c>
      <c r="AA2603" s="87">
        <f t="shared" si="729"/>
        <v>-0.31948881789137379</v>
      </c>
      <c r="AB2603" s="90" t="s">
        <v>11030</v>
      </c>
      <c r="AC2603" s="89">
        <v>40</v>
      </c>
      <c r="AD2603" s="89">
        <v>40</v>
      </c>
      <c r="AE2603" s="10">
        <f t="shared" si="730"/>
        <v>0</v>
      </c>
      <c r="AF2603" s="11">
        <f t="shared" si="731"/>
        <v>0</v>
      </c>
      <c r="AG2603" s="91" t="s">
        <v>5365</v>
      </c>
      <c r="AH2603" s="89">
        <v>26</v>
      </c>
      <c r="AI2603" s="89">
        <v>26</v>
      </c>
      <c r="AJ2603" s="10">
        <f t="shared" si="732"/>
        <v>0</v>
      </c>
      <c r="AK2603" s="87">
        <f t="shared" si="733"/>
        <v>0</v>
      </c>
      <c r="AL2603" s="90" t="s">
        <v>5335</v>
      </c>
      <c r="AM2603" s="89">
        <v>16</v>
      </c>
      <c r="AN2603" s="89">
        <v>16</v>
      </c>
      <c r="AO2603" s="10">
        <f t="shared" si="734"/>
        <v>0</v>
      </c>
      <c r="AP2603" s="11">
        <f t="shared" si="735"/>
        <v>0</v>
      </c>
      <c r="AQ2603" s="91" t="s">
        <v>7477</v>
      </c>
      <c r="AR2603" s="89">
        <v>6</v>
      </c>
      <c r="AS2603" s="89">
        <v>6</v>
      </c>
      <c r="AT2603" s="10">
        <f t="shared" si="736"/>
        <v>0</v>
      </c>
      <c r="AU2603" s="87">
        <f t="shared" si="737"/>
        <v>0</v>
      </c>
      <c r="AV2603" s="19" t="s">
        <v>11031</v>
      </c>
    </row>
    <row r="2604" spans="3:48" ht="50.1" customHeight="1">
      <c r="C2604" s="5"/>
      <c r="D2604" s="64" t="s">
        <v>5118</v>
      </c>
      <c r="E2604" s="65" t="s">
        <v>5241</v>
      </c>
      <c r="F2604" s="67" t="s">
        <v>5119</v>
      </c>
      <c r="G2604" s="29">
        <v>392</v>
      </c>
      <c r="H2604" s="13">
        <v>526</v>
      </c>
      <c r="I2604" s="10">
        <f t="shared" si="720"/>
        <v>-134</v>
      </c>
      <c r="J2604" s="87">
        <f t="shared" si="721"/>
        <v>-25.475285171102662</v>
      </c>
      <c r="K2604" s="29">
        <v>355</v>
      </c>
      <c r="L2604" s="13">
        <v>399</v>
      </c>
      <c r="M2604" s="10">
        <f t="shared" si="722"/>
        <v>-44</v>
      </c>
      <c r="N2604" s="87">
        <f t="shared" si="723"/>
        <v>-11.027568922305765</v>
      </c>
      <c r="O2604" s="29">
        <v>2</v>
      </c>
      <c r="P2604" s="13">
        <v>2</v>
      </c>
      <c r="Q2604" s="10">
        <f t="shared" si="724"/>
        <v>0</v>
      </c>
      <c r="R2604" s="87">
        <f t="shared" si="725"/>
        <v>0</v>
      </c>
      <c r="S2604" s="29">
        <v>35</v>
      </c>
      <c r="T2604" s="13">
        <v>125</v>
      </c>
      <c r="U2604" s="10">
        <f t="shared" si="726"/>
        <v>-90</v>
      </c>
      <c r="V2604" s="87">
        <f t="shared" si="727"/>
        <v>-72</v>
      </c>
      <c r="W2604" s="88" t="s">
        <v>7833</v>
      </c>
      <c r="X2604" s="89">
        <v>14</v>
      </c>
      <c r="Y2604" s="89">
        <v>137</v>
      </c>
      <c r="Z2604" s="10">
        <f t="shared" si="728"/>
        <v>-123</v>
      </c>
      <c r="AA2604" s="87">
        <f t="shared" si="729"/>
        <v>-89.78102189781022</v>
      </c>
      <c r="AB2604" s="90" t="s">
        <v>11032</v>
      </c>
      <c r="AC2604" s="89">
        <v>8</v>
      </c>
      <c r="AD2604" s="89">
        <v>7</v>
      </c>
      <c r="AE2604" s="10">
        <f t="shared" si="730"/>
        <v>1</v>
      </c>
      <c r="AF2604" s="11">
        <f t="shared" si="731"/>
        <v>14.285714285714285</v>
      </c>
      <c r="AG2604" s="91" t="s">
        <v>11033</v>
      </c>
      <c r="AH2604" s="89">
        <v>6</v>
      </c>
      <c r="AI2604" s="89">
        <v>0</v>
      </c>
      <c r="AJ2604" s="10">
        <f t="shared" si="732"/>
        <v>6</v>
      </c>
      <c r="AK2604" s="87" t="str">
        <f t="shared" si="733"/>
        <v>-</v>
      </c>
      <c r="AL2604" s="90" t="s">
        <v>5389</v>
      </c>
      <c r="AM2604" s="89">
        <v>6</v>
      </c>
      <c r="AN2604" s="89">
        <v>6</v>
      </c>
      <c r="AO2604" s="10">
        <f t="shared" si="734"/>
        <v>0</v>
      </c>
      <c r="AP2604" s="11">
        <f t="shared" si="735"/>
        <v>0</v>
      </c>
      <c r="AQ2604" s="91" t="s">
        <v>5404</v>
      </c>
      <c r="AR2604" s="89">
        <v>0</v>
      </c>
      <c r="AS2604" s="89">
        <v>0</v>
      </c>
      <c r="AT2604" s="10" t="str">
        <f t="shared" si="736"/>
        <v>-</v>
      </c>
      <c r="AU2604" s="87" t="str">
        <f t="shared" si="737"/>
        <v>-</v>
      </c>
      <c r="AV2604" s="19" t="s">
        <v>11034</v>
      </c>
    </row>
    <row r="2605" spans="3:48" ht="50.1" customHeight="1">
      <c r="C2605" s="5"/>
      <c r="D2605" s="64" t="s">
        <v>5120</v>
      </c>
      <c r="E2605" s="65" t="s">
        <v>5241</v>
      </c>
      <c r="F2605" s="67" t="s">
        <v>5121</v>
      </c>
      <c r="G2605" s="29">
        <v>4594</v>
      </c>
      <c r="H2605" s="13">
        <v>4498</v>
      </c>
      <c r="I2605" s="10">
        <f t="shared" si="720"/>
        <v>96</v>
      </c>
      <c r="J2605" s="87">
        <f t="shared" si="721"/>
        <v>2.1342819030680302</v>
      </c>
      <c r="K2605" s="29">
        <v>715</v>
      </c>
      <c r="L2605" s="13">
        <v>689</v>
      </c>
      <c r="M2605" s="10">
        <f t="shared" si="722"/>
        <v>26</v>
      </c>
      <c r="N2605" s="87">
        <f t="shared" si="723"/>
        <v>3.7735849056603774</v>
      </c>
      <c r="O2605" s="29">
        <v>242</v>
      </c>
      <c r="P2605" s="13">
        <v>146</v>
      </c>
      <c r="Q2605" s="10">
        <f t="shared" si="724"/>
        <v>96</v>
      </c>
      <c r="R2605" s="87">
        <f t="shared" si="725"/>
        <v>65.753424657534239</v>
      </c>
      <c r="S2605" s="29">
        <v>3637</v>
      </c>
      <c r="T2605" s="13">
        <v>3663</v>
      </c>
      <c r="U2605" s="10">
        <f t="shared" si="726"/>
        <v>-26</v>
      </c>
      <c r="V2605" s="87">
        <f t="shared" si="727"/>
        <v>-0.70980070980070975</v>
      </c>
      <c r="W2605" s="88" t="s">
        <v>11035</v>
      </c>
      <c r="X2605" s="89">
        <v>2134</v>
      </c>
      <c r="Y2605" s="89">
        <v>2134</v>
      </c>
      <c r="Z2605" s="10">
        <f t="shared" si="728"/>
        <v>0</v>
      </c>
      <c r="AA2605" s="87">
        <f t="shared" si="729"/>
        <v>0</v>
      </c>
      <c r="AB2605" s="90" t="s">
        <v>11036</v>
      </c>
      <c r="AC2605" s="89">
        <v>1078</v>
      </c>
      <c r="AD2605" s="89">
        <v>1107</v>
      </c>
      <c r="AE2605" s="10">
        <f t="shared" si="730"/>
        <v>-29</v>
      </c>
      <c r="AF2605" s="11">
        <f t="shared" si="731"/>
        <v>-2.619692863595303</v>
      </c>
      <c r="AG2605" s="91" t="s">
        <v>5404</v>
      </c>
      <c r="AH2605" s="89">
        <v>201</v>
      </c>
      <c r="AI2605" s="89">
        <v>201</v>
      </c>
      <c r="AJ2605" s="10">
        <f t="shared" si="732"/>
        <v>0</v>
      </c>
      <c r="AK2605" s="87">
        <f t="shared" si="733"/>
        <v>0</v>
      </c>
      <c r="AL2605" s="90" t="s">
        <v>11037</v>
      </c>
      <c r="AM2605" s="89">
        <v>117</v>
      </c>
      <c r="AN2605" s="89">
        <v>117</v>
      </c>
      <c r="AO2605" s="10">
        <f t="shared" si="734"/>
        <v>0</v>
      </c>
      <c r="AP2605" s="11">
        <f t="shared" si="735"/>
        <v>0</v>
      </c>
      <c r="AQ2605" s="91" t="s">
        <v>5335</v>
      </c>
      <c r="AR2605" s="89">
        <v>69</v>
      </c>
      <c r="AS2605" s="89">
        <v>69</v>
      </c>
      <c r="AT2605" s="10">
        <f t="shared" si="736"/>
        <v>0</v>
      </c>
      <c r="AU2605" s="87">
        <f t="shared" si="737"/>
        <v>0</v>
      </c>
      <c r="AV2605" s="19" t="s">
        <v>7494</v>
      </c>
    </row>
    <row r="2606" spans="3:48" ht="50.1" customHeight="1">
      <c r="C2606" s="5"/>
      <c r="D2606" s="64" t="s">
        <v>5122</v>
      </c>
      <c r="E2606" s="65" t="s">
        <v>5241</v>
      </c>
      <c r="F2606" s="67" t="s">
        <v>5123</v>
      </c>
      <c r="G2606" s="29">
        <v>634</v>
      </c>
      <c r="H2606" s="13">
        <v>586</v>
      </c>
      <c r="I2606" s="10">
        <f t="shared" si="720"/>
        <v>48</v>
      </c>
      <c r="J2606" s="87">
        <f t="shared" si="721"/>
        <v>8.1911262798634805</v>
      </c>
      <c r="K2606" s="29">
        <v>224</v>
      </c>
      <c r="L2606" s="13">
        <v>231</v>
      </c>
      <c r="M2606" s="10">
        <f t="shared" si="722"/>
        <v>-7</v>
      </c>
      <c r="N2606" s="87">
        <f t="shared" si="723"/>
        <v>-3.0303030303030303</v>
      </c>
      <c r="O2606" s="29">
        <v>3</v>
      </c>
      <c r="P2606" s="13">
        <v>3</v>
      </c>
      <c r="Q2606" s="10">
        <f t="shared" si="724"/>
        <v>0</v>
      </c>
      <c r="R2606" s="87">
        <f t="shared" si="725"/>
        <v>0</v>
      </c>
      <c r="S2606" s="29">
        <v>407</v>
      </c>
      <c r="T2606" s="13">
        <v>352</v>
      </c>
      <c r="U2606" s="10">
        <f t="shared" si="726"/>
        <v>55</v>
      </c>
      <c r="V2606" s="87">
        <f t="shared" si="727"/>
        <v>15.625</v>
      </c>
      <c r="W2606" s="88" t="s">
        <v>7495</v>
      </c>
      <c r="X2606" s="89">
        <v>212</v>
      </c>
      <c r="Y2606" s="89">
        <v>163</v>
      </c>
      <c r="Z2606" s="10">
        <f t="shared" si="728"/>
        <v>49</v>
      </c>
      <c r="AA2606" s="87">
        <f t="shared" si="729"/>
        <v>30.061349693251532</v>
      </c>
      <c r="AB2606" s="90" t="s">
        <v>7496</v>
      </c>
      <c r="AC2606" s="89">
        <v>122</v>
      </c>
      <c r="AD2606" s="89">
        <v>104</v>
      </c>
      <c r="AE2606" s="10">
        <f t="shared" si="730"/>
        <v>18</v>
      </c>
      <c r="AF2606" s="11">
        <f t="shared" si="731"/>
        <v>17.307692307692307</v>
      </c>
      <c r="AG2606" s="91" t="s">
        <v>7498</v>
      </c>
      <c r="AH2606" s="89">
        <v>27</v>
      </c>
      <c r="AI2606" s="89">
        <v>26</v>
      </c>
      <c r="AJ2606" s="10">
        <f t="shared" si="732"/>
        <v>1</v>
      </c>
      <c r="AK2606" s="87">
        <f t="shared" si="733"/>
        <v>3.8461538461538463</v>
      </c>
      <c r="AL2606" s="90" t="s">
        <v>7497</v>
      </c>
      <c r="AM2606" s="89">
        <v>18</v>
      </c>
      <c r="AN2606" s="89">
        <v>27</v>
      </c>
      <c r="AO2606" s="10">
        <f t="shared" si="734"/>
        <v>-9</v>
      </c>
      <c r="AP2606" s="11">
        <f t="shared" si="735"/>
        <v>-33.333333333333329</v>
      </c>
      <c r="AQ2606" s="91" t="s">
        <v>11038</v>
      </c>
      <c r="AR2606" s="89">
        <v>12</v>
      </c>
      <c r="AS2606" s="89">
        <v>12</v>
      </c>
      <c r="AT2606" s="10">
        <f t="shared" si="736"/>
        <v>0</v>
      </c>
      <c r="AU2606" s="87">
        <f t="shared" si="737"/>
        <v>0</v>
      </c>
      <c r="AV2606" s="19" t="s">
        <v>7499</v>
      </c>
    </row>
    <row r="2607" spans="3:48" ht="50.1" customHeight="1">
      <c r="C2607" s="5"/>
      <c r="D2607" s="64" t="s">
        <v>5124</v>
      </c>
      <c r="E2607" s="65" t="s">
        <v>5241</v>
      </c>
      <c r="F2607" s="67" t="s">
        <v>5125</v>
      </c>
      <c r="G2607" s="29">
        <v>275</v>
      </c>
      <c r="H2607" s="13">
        <v>263</v>
      </c>
      <c r="I2607" s="10">
        <f t="shared" si="720"/>
        <v>12</v>
      </c>
      <c r="J2607" s="87">
        <f t="shared" si="721"/>
        <v>4.5627376425855513</v>
      </c>
      <c r="K2607" s="29">
        <v>197</v>
      </c>
      <c r="L2607" s="13">
        <v>186</v>
      </c>
      <c r="M2607" s="10">
        <f t="shared" si="722"/>
        <v>11</v>
      </c>
      <c r="N2607" s="87">
        <f t="shared" si="723"/>
        <v>5.913978494623656</v>
      </c>
      <c r="O2607" s="29">
        <v>30</v>
      </c>
      <c r="P2607" s="13">
        <v>30</v>
      </c>
      <c r="Q2607" s="10">
        <f t="shared" si="724"/>
        <v>0</v>
      </c>
      <c r="R2607" s="87">
        <f t="shared" si="725"/>
        <v>0</v>
      </c>
      <c r="S2607" s="29">
        <v>48</v>
      </c>
      <c r="T2607" s="13">
        <v>47</v>
      </c>
      <c r="U2607" s="10">
        <f t="shared" si="726"/>
        <v>1</v>
      </c>
      <c r="V2607" s="87">
        <f t="shared" si="727"/>
        <v>2.1276595744680851</v>
      </c>
      <c r="W2607" s="88" t="s">
        <v>11039</v>
      </c>
      <c r="X2607" s="89">
        <v>18.648</v>
      </c>
      <c r="Y2607" s="89">
        <v>18.648</v>
      </c>
      <c r="Z2607" s="10">
        <f t="shared" si="728"/>
        <v>0</v>
      </c>
      <c r="AA2607" s="87">
        <f t="shared" si="729"/>
        <v>0</v>
      </c>
      <c r="AB2607" s="90" t="s">
        <v>11040</v>
      </c>
      <c r="AC2607" s="89">
        <v>15.414999999999999</v>
      </c>
      <c r="AD2607" s="89">
        <v>15.007999999999999</v>
      </c>
      <c r="AE2607" s="10">
        <f t="shared" si="730"/>
        <v>0.40700000000000003</v>
      </c>
      <c r="AF2607" s="11">
        <f t="shared" si="731"/>
        <v>2.7118869936034118</v>
      </c>
      <c r="AG2607" s="91" t="s">
        <v>11041</v>
      </c>
      <c r="AH2607" s="89">
        <v>9.0969999999999995</v>
      </c>
      <c r="AI2607" s="89">
        <v>9.0969999999999995</v>
      </c>
      <c r="AJ2607" s="10">
        <f t="shared" si="732"/>
        <v>0</v>
      </c>
      <c r="AK2607" s="87">
        <f t="shared" si="733"/>
        <v>0</v>
      </c>
      <c r="AL2607" s="90" t="s">
        <v>11042</v>
      </c>
      <c r="AM2607" s="89">
        <v>3.694</v>
      </c>
      <c r="AN2607" s="89">
        <v>4.1269999999999998</v>
      </c>
      <c r="AO2607" s="10">
        <f t="shared" si="734"/>
        <v>-0.43299999999999983</v>
      </c>
      <c r="AP2607" s="11">
        <f t="shared" si="735"/>
        <v>-10.491882723527983</v>
      </c>
      <c r="AQ2607" s="91" t="s">
        <v>6304</v>
      </c>
      <c r="AR2607" s="89">
        <v>0</v>
      </c>
      <c r="AS2607" s="89">
        <v>0</v>
      </c>
      <c r="AT2607" s="10" t="str">
        <f t="shared" si="736"/>
        <v>-</v>
      </c>
      <c r="AU2607" s="87" t="str">
        <f t="shared" si="737"/>
        <v>-</v>
      </c>
      <c r="AV2607" s="19" t="s">
        <v>11043</v>
      </c>
    </row>
    <row r="2608" spans="3:48" ht="50.1" customHeight="1">
      <c r="C2608" s="5"/>
      <c r="D2608" s="64" t="s">
        <v>5126</v>
      </c>
      <c r="E2608" s="65" t="s">
        <v>5241</v>
      </c>
      <c r="F2608" s="67" t="s">
        <v>5127</v>
      </c>
      <c r="G2608" s="29">
        <v>1042</v>
      </c>
      <c r="H2608" s="13">
        <v>962</v>
      </c>
      <c r="I2608" s="10">
        <f t="shared" si="720"/>
        <v>80</v>
      </c>
      <c r="J2608" s="87">
        <f t="shared" si="721"/>
        <v>8.3160083160083165</v>
      </c>
      <c r="K2608" s="29">
        <v>442</v>
      </c>
      <c r="L2608" s="13">
        <v>427</v>
      </c>
      <c r="M2608" s="10">
        <f t="shared" si="722"/>
        <v>15</v>
      </c>
      <c r="N2608" s="87">
        <f t="shared" si="723"/>
        <v>3.5128805620608898</v>
      </c>
      <c r="O2608" s="29">
        <v>198</v>
      </c>
      <c r="P2608" s="13">
        <v>198</v>
      </c>
      <c r="Q2608" s="10">
        <f t="shared" si="724"/>
        <v>0</v>
      </c>
      <c r="R2608" s="87">
        <f t="shared" si="725"/>
        <v>0</v>
      </c>
      <c r="S2608" s="29">
        <v>402</v>
      </c>
      <c r="T2608" s="13">
        <v>337</v>
      </c>
      <c r="U2608" s="10">
        <f t="shared" si="726"/>
        <v>65</v>
      </c>
      <c r="V2608" s="87">
        <f t="shared" si="727"/>
        <v>19.287833827893174</v>
      </c>
      <c r="W2608" s="88" t="s">
        <v>11044</v>
      </c>
      <c r="X2608" s="89">
        <v>205</v>
      </c>
      <c r="Y2608" s="89">
        <v>151</v>
      </c>
      <c r="Z2608" s="10">
        <f t="shared" si="728"/>
        <v>54</v>
      </c>
      <c r="AA2608" s="87">
        <f t="shared" si="729"/>
        <v>35.76158940397351</v>
      </c>
      <c r="AB2608" s="90" t="s">
        <v>11045</v>
      </c>
      <c r="AC2608" s="89">
        <v>63</v>
      </c>
      <c r="AD2608" s="89">
        <v>51</v>
      </c>
      <c r="AE2608" s="10">
        <f t="shared" si="730"/>
        <v>12</v>
      </c>
      <c r="AF2608" s="11">
        <f t="shared" si="731"/>
        <v>23.52941176470588</v>
      </c>
      <c r="AG2608" s="91" t="s">
        <v>5365</v>
      </c>
      <c r="AH2608" s="89">
        <v>61</v>
      </c>
      <c r="AI2608" s="89">
        <v>63</v>
      </c>
      <c r="AJ2608" s="10">
        <f t="shared" si="732"/>
        <v>-2</v>
      </c>
      <c r="AK2608" s="87">
        <f t="shared" si="733"/>
        <v>-3.1746031746031744</v>
      </c>
      <c r="AL2608" s="90" t="s">
        <v>11046</v>
      </c>
      <c r="AM2608" s="89">
        <v>50</v>
      </c>
      <c r="AN2608" s="89">
        <v>50</v>
      </c>
      <c r="AO2608" s="10">
        <f t="shared" si="734"/>
        <v>0</v>
      </c>
      <c r="AP2608" s="11">
        <f t="shared" si="735"/>
        <v>0</v>
      </c>
      <c r="AQ2608" s="91" t="s">
        <v>5441</v>
      </c>
      <c r="AR2608" s="89">
        <v>22</v>
      </c>
      <c r="AS2608" s="89">
        <v>22</v>
      </c>
      <c r="AT2608" s="10">
        <f t="shared" si="736"/>
        <v>0</v>
      </c>
      <c r="AU2608" s="87">
        <f t="shared" si="737"/>
        <v>0</v>
      </c>
      <c r="AV2608" s="19" t="s">
        <v>7500</v>
      </c>
    </row>
    <row r="2609" spans="3:48" ht="50.1" customHeight="1">
      <c r="C2609" s="5"/>
      <c r="D2609" s="64" t="s">
        <v>5128</v>
      </c>
      <c r="E2609" s="65" t="s">
        <v>5241</v>
      </c>
      <c r="F2609" s="67" t="s">
        <v>5129</v>
      </c>
      <c r="G2609" s="29">
        <v>3559</v>
      </c>
      <c r="H2609" s="13">
        <v>3670</v>
      </c>
      <c r="I2609" s="10">
        <f t="shared" si="720"/>
        <v>-111</v>
      </c>
      <c r="J2609" s="87">
        <f t="shared" si="721"/>
        <v>-3.0245231607629428</v>
      </c>
      <c r="K2609" s="29">
        <v>1678</v>
      </c>
      <c r="L2609" s="13">
        <v>1821</v>
      </c>
      <c r="M2609" s="10">
        <f t="shared" si="722"/>
        <v>-143</v>
      </c>
      <c r="N2609" s="87">
        <f t="shared" si="723"/>
        <v>-7.8528281164195493</v>
      </c>
      <c r="O2609" s="29">
        <v>60</v>
      </c>
      <c r="P2609" s="13">
        <v>60</v>
      </c>
      <c r="Q2609" s="10">
        <f t="shared" si="724"/>
        <v>0</v>
      </c>
      <c r="R2609" s="87">
        <f t="shared" si="725"/>
        <v>0</v>
      </c>
      <c r="S2609" s="29">
        <v>1822</v>
      </c>
      <c r="T2609" s="13">
        <v>1789</v>
      </c>
      <c r="U2609" s="10">
        <f t="shared" si="726"/>
        <v>33</v>
      </c>
      <c r="V2609" s="87">
        <f t="shared" si="727"/>
        <v>1.8446059250978202</v>
      </c>
      <c r="W2609" s="88" t="s">
        <v>5389</v>
      </c>
      <c r="X2609" s="89">
        <v>973</v>
      </c>
      <c r="Y2609" s="89">
        <v>916</v>
      </c>
      <c r="Z2609" s="10">
        <f t="shared" si="728"/>
        <v>57</v>
      </c>
      <c r="AA2609" s="87">
        <f t="shared" si="729"/>
        <v>6.2227074235807862</v>
      </c>
      <c r="AB2609" s="90" t="s">
        <v>11047</v>
      </c>
      <c r="AC2609" s="89">
        <v>521</v>
      </c>
      <c r="AD2609" s="89">
        <v>524</v>
      </c>
      <c r="AE2609" s="10">
        <f t="shared" si="730"/>
        <v>-3</v>
      </c>
      <c r="AF2609" s="11">
        <f t="shared" si="731"/>
        <v>-0.5725190839694656</v>
      </c>
      <c r="AG2609" s="91" t="s">
        <v>11048</v>
      </c>
      <c r="AH2609" s="89">
        <v>127</v>
      </c>
      <c r="AI2609" s="89">
        <v>143</v>
      </c>
      <c r="AJ2609" s="10">
        <f t="shared" si="732"/>
        <v>-16</v>
      </c>
      <c r="AK2609" s="87">
        <f t="shared" si="733"/>
        <v>-11.188811188811188</v>
      </c>
      <c r="AL2609" s="90" t="s">
        <v>5450</v>
      </c>
      <c r="AM2609" s="89">
        <v>103</v>
      </c>
      <c r="AN2609" s="89">
        <v>127</v>
      </c>
      <c r="AO2609" s="10">
        <f t="shared" si="734"/>
        <v>-24</v>
      </c>
      <c r="AP2609" s="11">
        <f t="shared" si="735"/>
        <v>-18.897637795275589</v>
      </c>
      <c r="AQ2609" s="91" t="s">
        <v>5335</v>
      </c>
      <c r="AR2609" s="89">
        <v>49</v>
      </c>
      <c r="AS2609" s="89">
        <v>55</v>
      </c>
      <c r="AT2609" s="10">
        <f t="shared" si="736"/>
        <v>-6</v>
      </c>
      <c r="AU2609" s="87">
        <f t="shared" si="737"/>
        <v>-10.909090909090908</v>
      </c>
      <c r="AV2609" s="19" t="s">
        <v>11049</v>
      </c>
    </row>
    <row r="2610" spans="3:48" ht="50.1" customHeight="1">
      <c r="C2610" s="5"/>
      <c r="D2610" s="64" t="s">
        <v>5130</v>
      </c>
      <c r="E2610" s="65" t="s">
        <v>5241</v>
      </c>
      <c r="F2610" s="67" t="s">
        <v>5131</v>
      </c>
      <c r="G2610" s="29">
        <v>3450</v>
      </c>
      <c r="H2610" s="13">
        <v>2705</v>
      </c>
      <c r="I2610" s="10">
        <f t="shared" si="720"/>
        <v>745</v>
      </c>
      <c r="J2610" s="87">
        <f t="shared" si="721"/>
        <v>27.541589648798521</v>
      </c>
      <c r="K2610" s="29">
        <v>933</v>
      </c>
      <c r="L2610" s="13">
        <v>578</v>
      </c>
      <c r="M2610" s="10">
        <f t="shared" si="722"/>
        <v>355</v>
      </c>
      <c r="N2610" s="87">
        <f t="shared" si="723"/>
        <v>61.418685121107266</v>
      </c>
      <c r="O2610" s="29">
        <v>150</v>
      </c>
      <c r="P2610" s="13">
        <v>150</v>
      </c>
      <c r="Q2610" s="10">
        <f t="shared" si="724"/>
        <v>0</v>
      </c>
      <c r="R2610" s="87">
        <f t="shared" si="725"/>
        <v>0</v>
      </c>
      <c r="S2610" s="29">
        <v>2367</v>
      </c>
      <c r="T2610" s="13">
        <v>1977</v>
      </c>
      <c r="U2610" s="10">
        <f t="shared" si="726"/>
        <v>390</v>
      </c>
      <c r="V2610" s="87">
        <f t="shared" si="727"/>
        <v>19.726858877086496</v>
      </c>
      <c r="W2610" s="88" t="s">
        <v>5607</v>
      </c>
      <c r="X2610" s="89">
        <v>1214</v>
      </c>
      <c r="Y2610" s="89">
        <v>981</v>
      </c>
      <c r="Z2610" s="10">
        <f t="shared" si="728"/>
        <v>233</v>
      </c>
      <c r="AA2610" s="87">
        <f t="shared" si="729"/>
        <v>23.751274209989806</v>
      </c>
      <c r="AB2610" s="90" t="s">
        <v>5404</v>
      </c>
      <c r="AC2610" s="89">
        <v>587</v>
      </c>
      <c r="AD2610" s="89">
        <v>587</v>
      </c>
      <c r="AE2610" s="10">
        <f t="shared" si="730"/>
        <v>0</v>
      </c>
      <c r="AF2610" s="11">
        <f t="shared" si="731"/>
        <v>0</v>
      </c>
      <c r="AG2610" s="91" t="s">
        <v>5403</v>
      </c>
      <c r="AH2610" s="89">
        <v>505</v>
      </c>
      <c r="AI2610" s="89">
        <v>351</v>
      </c>
      <c r="AJ2610" s="10">
        <f t="shared" si="732"/>
        <v>154</v>
      </c>
      <c r="AK2610" s="87">
        <f t="shared" si="733"/>
        <v>43.874643874643873</v>
      </c>
      <c r="AL2610" s="90" t="s">
        <v>5381</v>
      </c>
      <c r="AM2610" s="89">
        <v>58</v>
      </c>
      <c r="AN2610" s="89">
        <v>57</v>
      </c>
      <c r="AO2610" s="10">
        <f t="shared" si="734"/>
        <v>1</v>
      </c>
      <c r="AP2610" s="11">
        <f t="shared" si="735"/>
        <v>1.7543859649122806</v>
      </c>
      <c r="AQ2610" s="91" t="s">
        <v>5438</v>
      </c>
      <c r="AR2610" s="89">
        <v>3</v>
      </c>
      <c r="AS2610" s="89">
        <v>1</v>
      </c>
      <c r="AT2610" s="10">
        <f t="shared" si="736"/>
        <v>2</v>
      </c>
      <c r="AU2610" s="87">
        <f t="shared" si="737"/>
        <v>200</v>
      </c>
      <c r="AV2610" s="19" t="s">
        <v>11081</v>
      </c>
    </row>
    <row r="2611" spans="3:48" ht="50.1" customHeight="1">
      <c r="C2611" s="5"/>
      <c r="D2611" s="64" t="s">
        <v>5132</v>
      </c>
      <c r="E2611" s="65" t="s">
        <v>5241</v>
      </c>
      <c r="F2611" s="67" t="s">
        <v>5133</v>
      </c>
      <c r="G2611" s="29">
        <v>2750</v>
      </c>
      <c r="H2611" s="13">
        <v>3044</v>
      </c>
      <c r="I2611" s="10">
        <f t="shared" si="720"/>
        <v>-294</v>
      </c>
      <c r="J2611" s="87">
        <f t="shared" si="721"/>
        <v>-9.6583442838370566</v>
      </c>
      <c r="K2611" s="29">
        <v>1801</v>
      </c>
      <c r="L2611" s="13">
        <v>2091</v>
      </c>
      <c r="M2611" s="10">
        <f t="shared" si="722"/>
        <v>-290</v>
      </c>
      <c r="N2611" s="87">
        <f t="shared" si="723"/>
        <v>-13.868962219033957</v>
      </c>
      <c r="O2611" s="29">
        <v>105</v>
      </c>
      <c r="P2611" s="13">
        <v>105</v>
      </c>
      <c r="Q2611" s="10">
        <f t="shared" si="724"/>
        <v>0</v>
      </c>
      <c r="R2611" s="87">
        <f t="shared" si="725"/>
        <v>0</v>
      </c>
      <c r="S2611" s="29">
        <v>843</v>
      </c>
      <c r="T2611" s="13">
        <v>847</v>
      </c>
      <c r="U2611" s="10">
        <f t="shared" si="726"/>
        <v>-4</v>
      </c>
      <c r="V2611" s="87">
        <f t="shared" si="727"/>
        <v>-0.47225501770956313</v>
      </c>
      <c r="W2611" s="88" t="s">
        <v>5404</v>
      </c>
      <c r="X2611" s="89">
        <v>523</v>
      </c>
      <c r="Y2611" s="89">
        <v>523</v>
      </c>
      <c r="Z2611" s="10">
        <f t="shared" si="728"/>
        <v>0</v>
      </c>
      <c r="AA2611" s="87">
        <f t="shared" si="729"/>
        <v>0</v>
      </c>
      <c r="AB2611" s="90" t="s">
        <v>11050</v>
      </c>
      <c r="AC2611" s="89">
        <v>98</v>
      </c>
      <c r="AD2611" s="89">
        <v>91</v>
      </c>
      <c r="AE2611" s="10">
        <f t="shared" si="730"/>
        <v>7</v>
      </c>
      <c r="AF2611" s="11">
        <f t="shared" si="731"/>
        <v>7.6923076923076925</v>
      </c>
      <c r="AG2611" s="91" t="s">
        <v>11051</v>
      </c>
      <c r="AH2611" s="89">
        <v>89</v>
      </c>
      <c r="AI2611" s="89">
        <v>99</v>
      </c>
      <c r="AJ2611" s="10">
        <f t="shared" si="732"/>
        <v>-10</v>
      </c>
      <c r="AK2611" s="87">
        <f t="shared" si="733"/>
        <v>-10.1010101010101</v>
      </c>
      <c r="AL2611" s="90" t="s">
        <v>5436</v>
      </c>
      <c r="AM2611" s="89">
        <v>61</v>
      </c>
      <c r="AN2611" s="89">
        <v>61</v>
      </c>
      <c r="AO2611" s="10">
        <f t="shared" si="734"/>
        <v>0</v>
      </c>
      <c r="AP2611" s="11">
        <f t="shared" si="735"/>
        <v>0</v>
      </c>
      <c r="AQ2611" s="91" t="s">
        <v>5381</v>
      </c>
      <c r="AR2611" s="89">
        <v>55</v>
      </c>
      <c r="AS2611" s="89">
        <v>55</v>
      </c>
      <c r="AT2611" s="10">
        <f t="shared" si="736"/>
        <v>0</v>
      </c>
      <c r="AU2611" s="87">
        <f t="shared" si="737"/>
        <v>0</v>
      </c>
      <c r="AV2611" s="19" t="s">
        <v>7501</v>
      </c>
    </row>
    <row r="2612" spans="3:48" ht="50.1" customHeight="1">
      <c r="C2612" s="5"/>
      <c r="D2612" s="64" t="s">
        <v>5134</v>
      </c>
      <c r="E2612" s="65" t="s">
        <v>5241</v>
      </c>
      <c r="F2612" s="67" t="s">
        <v>5135</v>
      </c>
      <c r="G2612" s="29">
        <v>5017</v>
      </c>
      <c r="H2612" s="13">
        <v>5091</v>
      </c>
      <c r="I2612" s="10">
        <f t="shared" si="720"/>
        <v>-74</v>
      </c>
      <c r="J2612" s="87">
        <f t="shared" si="721"/>
        <v>-1.4535454724022785</v>
      </c>
      <c r="K2612" s="29">
        <v>2219</v>
      </c>
      <c r="L2612" s="13">
        <v>2102</v>
      </c>
      <c r="M2612" s="10">
        <f t="shared" si="722"/>
        <v>117</v>
      </c>
      <c r="N2612" s="87">
        <f t="shared" si="723"/>
        <v>5.5661274976213129</v>
      </c>
      <c r="O2612" s="29">
        <v>585</v>
      </c>
      <c r="P2612" s="13">
        <v>632</v>
      </c>
      <c r="Q2612" s="10">
        <f t="shared" si="724"/>
        <v>-47</v>
      </c>
      <c r="R2612" s="87">
        <f t="shared" si="725"/>
        <v>-7.4367088607594933</v>
      </c>
      <c r="S2612" s="29">
        <v>2212</v>
      </c>
      <c r="T2612" s="13">
        <v>2358</v>
      </c>
      <c r="U2612" s="10">
        <f t="shared" si="726"/>
        <v>-146</v>
      </c>
      <c r="V2612" s="87">
        <f t="shared" si="727"/>
        <v>-6.1916878710771837</v>
      </c>
      <c r="W2612" s="88" t="s">
        <v>5351</v>
      </c>
      <c r="X2612" s="89">
        <v>1429</v>
      </c>
      <c r="Y2612" s="89">
        <v>1663</v>
      </c>
      <c r="Z2612" s="10">
        <f t="shared" si="728"/>
        <v>-234</v>
      </c>
      <c r="AA2612" s="87">
        <f t="shared" si="729"/>
        <v>-14.070956103427539</v>
      </c>
      <c r="AB2612" s="90" t="s">
        <v>5403</v>
      </c>
      <c r="AC2612" s="89">
        <v>259</v>
      </c>
      <c r="AD2612" s="89">
        <v>177</v>
      </c>
      <c r="AE2612" s="10">
        <f t="shared" si="730"/>
        <v>82</v>
      </c>
      <c r="AF2612" s="11">
        <f t="shared" si="731"/>
        <v>46.327683615819211</v>
      </c>
      <c r="AG2612" s="91" t="s">
        <v>5907</v>
      </c>
      <c r="AH2612" s="89">
        <v>167</v>
      </c>
      <c r="AI2612" s="89">
        <v>170</v>
      </c>
      <c r="AJ2612" s="10">
        <f t="shared" si="732"/>
        <v>-3</v>
      </c>
      <c r="AK2612" s="87">
        <f t="shared" si="733"/>
        <v>-1.7647058823529411</v>
      </c>
      <c r="AL2612" s="90" t="s">
        <v>5346</v>
      </c>
      <c r="AM2612" s="89">
        <v>164</v>
      </c>
      <c r="AN2612" s="89">
        <v>160</v>
      </c>
      <c r="AO2612" s="10">
        <f t="shared" si="734"/>
        <v>4</v>
      </c>
      <c r="AP2612" s="11">
        <f t="shared" si="735"/>
        <v>2.5</v>
      </c>
      <c r="AQ2612" s="91" t="s">
        <v>11052</v>
      </c>
      <c r="AR2612" s="89">
        <v>105</v>
      </c>
      <c r="AS2612" s="89">
        <v>109</v>
      </c>
      <c r="AT2612" s="10">
        <f t="shared" si="736"/>
        <v>-4</v>
      </c>
      <c r="AU2612" s="87">
        <f t="shared" si="737"/>
        <v>-3.669724770642202</v>
      </c>
      <c r="AV2612" s="19" t="s">
        <v>11053</v>
      </c>
    </row>
    <row r="2613" spans="3:48" ht="50.1" customHeight="1">
      <c r="C2613" s="5"/>
      <c r="D2613" s="64" t="s">
        <v>5136</v>
      </c>
      <c r="E2613" s="65" t="s">
        <v>5241</v>
      </c>
      <c r="F2613" s="67" t="s">
        <v>5137</v>
      </c>
      <c r="G2613" s="29">
        <v>2381</v>
      </c>
      <c r="H2613" s="13">
        <v>2354</v>
      </c>
      <c r="I2613" s="10">
        <f t="shared" si="720"/>
        <v>27</v>
      </c>
      <c r="J2613" s="87">
        <f t="shared" si="721"/>
        <v>1.1469838572642312</v>
      </c>
      <c r="K2613" s="29">
        <v>1455</v>
      </c>
      <c r="L2613" s="13">
        <v>1454</v>
      </c>
      <c r="M2613" s="10">
        <f t="shared" si="722"/>
        <v>1</v>
      </c>
      <c r="N2613" s="87">
        <f t="shared" si="723"/>
        <v>6.8775790921595595E-2</v>
      </c>
      <c r="O2613" s="29">
        <v>17</v>
      </c>
      <c r="P2613" s="13">
        <v>17</v>
      </c>
      <c r="Q2613" s="10">
        <f t="shared" si="724"/>
        <v>0</v>
      </c>
      <c r="R2613" s="87">
        <f t="shared" si="725"/>
        <v>0</v>
      </c>
      <c r="S2613" s="29">
        <v>909</v>
      </c>
      <c r="T2613" s="13">
        <v>882</v>
      </c>
      <c r="U2613" s="10">
        <f t="shared" si="726"/>
        <v>27</v>
      </c>
      <c r="V2613" s="87">
        <f t="shared" si="727"/>
        <v>3.0612244897959182</v>
      </c>
      <c r="W2613" s="88" t="s">
        <v>5351</v>
      </c>
      <c r="X2613" s="89">
        <v>649</v>
      </c>
      <c r="Y2613" s="89">
        <v>649</v>
      </c>
      <c r="Z2613" s="10">
        <f t="shared" si="728"/>
        <v>0</v>
      </c>
      <c r="AA2613" s="87">
        <f t="shared" si="729"/>
        <v>0</v>
      </c>
      <c r="AB2613" s="90" t="s">
        <v>5441</v>
      </c>
      <c r="AC2613" s="89">
        <v>144</v>
      </c>
      <c r="AD2613" s="89">
        <v>133</v>
      </c>
      <c r="AE2613" s="10">
        <f t="shared" si="730"/>
        <v>11</v>
      </c>
      <c r="AF2613" s="11">
        <f t="shared" si="731"/>
        <v>8.2706766917293226</v>
      </c>
      <c r="AG2613" s="91" t="s">
        <v>11054</v>
      </c>
      <c r="AH2613" s="89">
        <v>87</v>
      </c>
      <c r="AI2613" s="89">
        <v>76</v>
      </c>
      <c r="AJ2613" s="10">
        <f t="shared" si="732"/>
        <v>11</v>
      </c>
      <c r="AK2613" s="87">
        <f t="shared" si="733"/>
        <v>14.473684210526317</v>
      </c>
      <c r="AL2613" s="90" t="s">
        <v>11055</v>
      </c>
      <c r="AM2613" s="89">
        <v>16</v>
      </c>
      <c r="AN2613" s="89">
        <v>11</v>
      </c>
      <c r="AO2613" s="10">
        <f t="shared" si="734"/>
        <v>5</v>
      </c>
      <c r="AP2613" s="11">
        <f t="shared" si="735"/>
        <v>45.454545454545453</v>
      </c>
      <c r="AQ2613" s="91" t="s">
        <v>11056</v>
      </c>
      <c r="AR2613" s="89">
        <v>10</v>
      </c>
      <c r="AS2613" s="89">
        <v>10</v>
      </c>
      <c r="AT2613" s="10">
        <f t="shared" si="736"/>
        <v>0</v>
      </c>
      <c r="AU2613" s="87">
        <f t="shared" si="737"/>
        <v>0</v>
      </c>
      <c r="AV2613" s="19" t="s">
        <v>11086</v>
      </c>
    </row>
    <row r="2614" spans="3:48" ht="50.1" customHeight="1">
      <c r="C2614" s="5"/>
      <c r="D2614" s="64" t="s">
        <v>5138</v>
      </c>
      <c r="E2614" s="65" t="s">
        <v>5241</v>
      </c>
      <c r="F2614" s="67" t="s">
        <v>5139</v>
      </c>
      <c r="G2614" s="29">
        <v>1258</v>
      </c>
      <c r="H2614" s="13">
        <v>1169</v>
      </c>
      <c r="I2614" s="10">
        <f t="shared" si="720"/>
        <v>89</v>
      </c>
      <c r="J2614" s="87">
        <f t="shared" si="721"/>
        <v>7.6133447390932414</v>
      </c>
      <c r="K2614" s="29">
        <v>242</v>
      </c>
      <c r="L2614" s="13">
        <v>148</v>
      </c>
      <c r="M2614" s="10">
        <f t="shared" si="722"/>
        <v>94</v>
      </c>
      <c r="N2614" s="87">
        <f t="shared" si="723"/>
        <v>63.513513513513509</v>
      </c>
      <c r="O2614" s="29">
        <v>0</v>
      </c>
      <c r="P2614" s="13">
        <v>0</v>
      </c>
      <c r="Q2614" s="10" t="str">
        <f t="shared" si="724"/>
        <v>-</v>
      </c>
      <c r="R2614" s="87" t="str">
        <f t="shared" si="725"/>
        <v>-</v>
      </c>
      <c r="S2614" s="29">
        <v>1015</v>
      </c>
      <c r="T2614" s="13">
        <v>1021</v>
      </c>
      <c r="U2614" s="10">
        <f t="shared" si="726"/>
        <v>-6</v>
      </c>
      <c r="V2614" s="87">
        <f t="shared" si="727"/>
        <v>-0.5876591576885406</v>
      </c>
      <c r="W2614" s="88" t="s">
        <v>11057</v>
      </c>
      <c r="X2614" s="89">
        <v>637</v>
      </c>
      <c r="Y2614" s="89">
        <v>643</v>
      </c>
      <c r="Z2614" s="10">
        <f t="shared" si="728"/>
        <v>-6</v>
      </c>
      <c r="AA2614" s="87">
        <f t="shared" si="729"/>
        <v>-0.93312597200622094</v>
      </c>
      <c r="AB2614" s="90" t="s">
        <v>11058</v>
      </c>
      <c r="AC2614" s="89">
        <v>378</v>
      </c>
      <c r="AD2614" s="89">
        <v>378</v>
      </c>
      <c r="AE2614" s="10">
        <f t="shared" si="730"/>
        <v>0</v>
      </c>
      <c r="AF2614" s="11">
        <f t="shared" si="731"/>
        <v>0</v>
      </c>
      <c r="AG2614" s="91" t="s">
        <v>11071</v>
      </c>
      <c r="AH2614" s="89" t="s">
        <v>11071</v>
      </c>
      <c r="AI2614" s="89" t="s">
        <v>5344</v>
      </c>
      <c r="AJ2614" s="10" t="str">
        <f t="shared" si="732"/>
        <v>-</v>
      </c>
      <c r="AK2614" s="87" t="str">
        <f t="shared" si="733"/>
        <v>-</v>
      </c>
      <c r="AL2614" s="90" t="s">
        <v>11071</v>
      </c>
      <c r="AM2614" s="89" t="s">
        <v>11071</v>
      </c>
      <c r="AN2614" s="89" t="s">
        <v>5344</v>
      </c>
      <c r="AO2614" s="10" t="str">
        <f t="shared" si="734"/>
        <v>-</v>
      </c>
      <c r="AP2614" s="11" t="str">
        <f t="shared" si="735"/>
        <v>-</v>
      </c>
      <c r="AQ2614" s="91" t="s">
        <v>11071</v>
      </c>
      <c r="AR2614" s="89" t="s">
        <v>5344</v>
      </c>
      <c r="AS2614" s="89" t="s">
        <v>5344</v>
      </c>
      <c r="AT2614" s="10" t="str">
        <f t="shared" si="736"/>
        <v>-</v>
      </c>
      <c r="AU2614" s="87" t="str">
        <f t="shared" si="737"/>
        <v>-</v>
      </c>
      <c r="AV2614" s="15"/>
    </row>
    <row r="2615" spans="3:48" ht="50.1" customHeight="1">
      <c r="C2615" s="5"/>
      <c r="D2615" s="64" t="s">
        <v>5140</v>
      </c>
      <c r="E2615" s="65" t="s">
        <v>5241</v>
      </c>
      <c r="F2615" s="67" t="s">
        <v>5141</v>
      </c>
      <c r="G2615" s="29">
        <v>138</v>
      </c>
      <c r="H2615" s="13">
        <v>169</v>
      </c>
      <c r="I2615" s="10">
        <f t="shared" si="720"/>
        <v>-31</v>
      </c>
      <c r="J2615" s="87">
        <f t="shared" si="721"/>
        <v>-18.34319526627219</v>
      </c>
      <c r="K2615" s="29">
        <v>79</v>
      </c>
      <c r="L2615" s="13">
        <v>116</v>
      </c>
      <c r="M2615" s="10">
        <f t="shared" si="722"/>
        <v>-37</v>
      </c>
      <c r="N2615" s="87">
        <f t="shared" si="723"/>
        <v>-31.896551724137932</v>
      </c>
      <c r="O2615" s="29">
        <v>0</v>
      </c>
      <c r="P2615" s="13">
        <v>0</v>
      </c>
      <c r="Q2615" s="10" t="str">
        <f t="shared" si="724"/>
        <v>-</v>
      </c>
      <c r="R2615" s="87" t="str">
        <f t="shared" si="725"/>
        <v>-</v>
      </c>
      <c r="S2615" s="29">
        <v>59</v>
      </c>
      <c r="T2615" s="13">
        <v>53</v>
      </c>
      <c r="U2615" s="10">
        <f t="shared" si="726"/>
        <v>6</v>
      </c>
      <c r="V2615" s="87">
        <f t="shared" si="727"/>
        <v>11.320754716981133</v>
      </c>
      <c r="W2615" s="88" t="s">
        <v>11059</v>
      </c>
      <c r="X2615" s="89">
        <v>50</v>
      </c>
      <c r="Y2615" s="89">
        <v>45</v>
      </c>
      <c r="Z2615" s="10">
        <f t="shared" si="728"/>
        <v>5</v>
      </c>
      <c r="AA2615" s="87">
        <f t="shared" si="729"/>
        <v>11.111111111111111</v>
      </c>
      <c r="AB2615" s="90" t="s">
        <v>11060</v>
      </c>
      <c r="AC2615" s="89">
        <v>9</v>
      </c>
      <c r="AD2615" s="89">
        <v>8</v>
      </c>
      <c r="AE2615" s="10">
        <f t="shared" si="730"/>
        <v>1</v>
      </c>
      <c r="AF2615" s="11">
        <f t="shared" si="731"/>
        <v>12.5</v>
      </c>
      <c r="AG2615" s="91" t="s">
        <v>11071</v>
      </c>
      <c r="AH2615" s="89" t="s">
        <v>11071</v>
      </c>
      <c r="AI2615" s="89" t="s">
        <v>5344</v>
      </c>
      <c r="AJ2615" s="10" t="str">
        <f t="shared" si="732"/>
        <v>-</v>
      </c>
      <c r="AK2615" s="87" t="str">
        <f t="shared" si="733"/>
        <v>-</v>
      </c>
      <c r="AL2615" s="90" t="s">
        <v>11071</v>
      </c>
      <c r="AM2615" s="89" t="s">
        <v>11071</v>
      </c>
      <c r="AN2615" s="89" t="s">
        <v>5344</v>
      </c>
      <c r="AO2615" s="10" t="str">
        <f t="shared" si="734"/>
        <v>-</v>
      </c>
      <c r="AP2615" s="11" t="str">
        <f t="shared" si="735"/>
        <v>-</v>
      </c>
      <c r="AQ2615" s="91" t="s">
        <v>11071</v>
      </c>
      <c r="AR2615" s="89" t="s">
        <v>5344</v>
      </c>
      <c r="AS2615" s="89" t="s">
        <v>5344</v>
      </c>
      <c r="AT2615" s="10" t="str">
        <f t="shared" si="736"/>
        <v>-</v>
      </c>
      <c r="AU2615" s="87" t="str">
        <f t="shared" si="737"/>
        <v>-</v>
      </c>
      <c r="AV2615" s="15"/>
    </row>
    <row r="2616" spans="3:48" ht="50.1" customHeight="1">
      <c r="C2616" s="5"/>
      <c r="D2616" s="64" t="s">
        <v>5142</v>
      </c>
      <c r="E2616" s="65" t="s">
        <v>5241</v>
      </c>
      <c r="F2616" s="67" t="s">
        <v>5143</v>
      </c>
      <c r="G2616" s="29">
        <v>28</v>
      </c>
      <c r="H2616" s="13">
        <v>16</v>
      </c>
      <c r="I2616" s="10">
        <f t="shared" si="720"/>
        <v>12</v>
      </c>
      <c r="J2616" s="87">
        <f t="shared" si="721"/>
        <v>75</v>
      </c>
      <c r="K2616" s="29">
        <v>28</v>
      </c>
      <c r="L2616" s="13">
        <v>16</v>
      </c>
      <c r="M2616" s="10">
        <f t="shared" si="722"/>
        <v>12</v>
      </c>
      <c r="N2616" s="87">
        <f t="shared" si="723"/>
        <v>75</v>
      </c>
      <c r="O2616" s="29">
        <v>0</v>
      </c>
      <c r="P2616" s="13">
        <v>0</v>
      </c>
      <c r="Q2616" s="10" t="str">
        <f t="shared" si="724"/>
        <v>-</v>
      </c>
      <c r="R2616" s="87" t="str">
        <f t="shared" si="725"/>
        <v>-</v>
      </c>
      <c r="S2616" s="29">
        <v>0</v>
      </c>
      <c r="T2616" s="13">
        <v>0</v>
      </c>
      <c r="U2616" s="10" t="str">
        <f t="shared" si="726"/>
        <v>-</v>
      </c>
      <c r="V2616" s="87" t="str">
        <f t="shared" si="727"/>
        <v>-</v>
      </c>
      <c r="W2616" s="88" t="s">
        <v>11071</v>
      </c>
      <c r="X2616" s="89" t="s">
        <v>11071</v>
      </c>
      <c r="Y2616" s="89" t="s">
        <v>5344</v>
      </c>
      <c r="Z2616" s="10" t="str">
        <f t="shared" si="728"/>
        <v>-</v>
      </c>
      <c r="AA2616" s="87" t="str">
        <f t="shared" si="729"/>
        <v>-</v>
      </c>
      <c r="AB2616" s="90" t="s">
        <v>11071</v>
      </c>
      <c r="AC2616" s="89" t="s">
        <v>11071</v>
      </c>
      <c r="AD2616" s="89" t="s">
        <v>5344</v>
      </c>
      <c r="AE2616" s="10" t="str">
        <f t="shared" si="730"/>
        <v>-</v>
      </c>
      <c r="AF2616" s="11" t="str">
        <f t="shared" si="731"/>
        <v>-</v>
      </c>
      <c r="AG2616" s="91" t="s">
        <v>11071</v>
      </c>
      <c r="AH2616" s="89" t="s">
        <v>11071</v>
      </c>
      <c r="AI2616" s="89" t="s">
        <v>5344</v>
      </c>
      <c r="AJ2616" s="10" t="str">
        <f t="shared" si="732"/>
        <v>-</v>
      </c>
      <c r="AK2616" s="87" t="str">
        <f t="shared" si="733"/>
        <v>-</v>
      </c>
      <c r="AL2616" s="90" t="s">
        <v>11071</v>
      </c>
      <c r="AM2616" s="89" t="s">
        <v>11071</v>
      </c>
      <c r="AN2616" s="89" t="s">
        <v>5344</v>
      </c>
      <c r="AO2616" s="10" t="str">
        <f t="shared" si="734"/>
        <v>-</v>
      </c>
      <c r="AP2616" s="11" t="str">
        <f t="shared" si="735"/>
        <v>-</v>
      </c>
      <c r="AQ2616" s="91" t="s">
        <v>11071</v>
      </c>
      <c r="AR2616" s="89" t="s">
        <v>5344</v>
      </c>
      <c r="AS2616" s="89" t="s">
        <v>5344</v>
      </c>
      <c r="AT2616" s="10" t="str">
        <f t="shared" si="736"/>
        <v>-</v>
      </c>
      <c r="AU2616" s="87" t="str">
        <f t="shared" si="737"/>
        <v>-</v>
      </c>
      <c r="AV2616" s="15"/>
    </row>
    <row r="2617" spans="3:48" ht="50.1" customHeight="1">
      <c r="C2617" s="5"/>
      <c r="D2617" s="64" t="s">
        <v>5144</v>
      </c>
      <c r="E2617" s="65" t="s">
        <v>5241</v>
      </c>
      <c r="F2617" s="67" t="s">
        <v>5145</v>
      </c>
      <c r="G2617" s="29">
        <v>11</v>
      </c>
      <c r="H2617" s="13">
        <v>10</v>
      </c>
      <c r="I2617" s="10">
        <f t="shared" si="720"/>
        <v>1</v>
      </c>
      <c r="J2617" s="87">
        <f t="shared" si="721"/>
        <v>10</v>
      </c>
      <c r="K2617" s="29">
        <v>7</v>
      </c>
      <c r="L2617" s="13">
        <v>7</v>
      </c>
      <c r="M2617" s="10">
        <f t="shared" si="722"/>
        <v>0</v>
      </c>
      <c r="N2617" s="87">
        <f t="shared" si="723"/>
        <v>0</v>
      </c>
      <c r="O2617" s="29">
        <v>0</v>
      </c>
      <c r="P2617" s="13">
        <v>0</v>
      </c>
      <c r="Q2617" s="10" t="str">
        <f t="shared" si="724"/>
        <v>-</v>
      </c>
      <c r="R2617" s="87" t="str">
        <f t="shared" si="725"/>
        <v>-</v>
      </c>
      <c r="S2617" s="29">
        <v>4</v>
      </c>
      <c r="T2617" s="13">
        <v>3</v>
      </c>
      <c r="U2617" s="10">
        <f t="shared" si="726"/>
        <v>1</v>
      </c>
      <c r="V2617" s="87">
        <f t="shared" si="727"/>
        <v>33.333333333333329</v>
      </c>
      <c r="W2617" s="88" t="s">
        <v>5594</v>
      </c>
      <c r="X2617" s="89">
        <v>4</v>
      </c>
      <c r="Y2617" s="89">
        <v>3</v>
      </c>
      <c r="Z2617" s="10">
        <f t="shared" si="728"/>
        <v>1</v>
      </c>
      <c r="AA2617" s="87">
        <f t="shared" si="729"/>
        <v>33.333333333333329</v>
      </c>
      <c r="AB2617" s="90" t="s">
        <v>11071</v>
      </c>
      <c r="AC2617" s="89" t="s">
        <v>11071</v>
      </c>
      <c r="AD2617" s="89" t="s">
        <v>5344</v>
      </c>
      <c r="AE2617" s="10" t="str">
        <f t="shared" si="730"/>
        <v>-</v>
      </c>
      <c r="AF2617" s="11" t="str">
        <f t="shared" si="731"/>
        <v>-</v>
      </c>
      <c r="AG2617" s="91" t="s">
        <v>11071</v>
      </c>
      <c r="AH2617" s="89" t="s">
        <v>11071</v>
      </c>
      <c r="AI2617" s="89" t="s">
        <v>5344</v>
      </c>
      <c r="AJ2617" s="10" t="str">
        <f t="shared" si="732"/>
        <v>-</v>
      </c>
      <c r="AK2617" s="87" t="str">
        <f t="shared" si="733"/>
        <v>-</v>
      </c>
      <c r="AL2617" s="90" t="s">
        <v>11071</v>
      </c>
      <c r="AM2617" s="89" t="s">
        <v>11071</v>
      </c>
      <c r="AN2617" s="89" t="s">
        <v>5344</v>
      </c>
      <c r="AO2617" s="10" t="str">
        <f t="shared" si="734"/>
        <v>-</v>
      </c>
      <c r="AP2617" s="11" t="str">
        <f t="shared" si="735"/>
        <v>-</v>
      </c>
      <c r="AQ2617" s="91" t="s">
        <v>11071</v>
      </c>
      <c r="AR2617" s="89" t="s">
        <v>5344</v>
      </c>
      <c r="AS2617" s="89" t="s">
        <v>5344</v>
      </c>
      <c r="AT2617" s="10" t="str">
        <f t="shared" si="736"/>
        <v>-</v>
      </c>
      <c r="AU2617" s="87" t="str">
        <f t="shared" si="737"/>
        <v>-</v>
      </c>
      <c r="AV2617" s="20"/>
    </row>
    <row r="2618" spans="3:48" ht="50.1" customHeight="1">
      <c r="C2618" s="5"/>
      <c r="D2618" s="64" t="s">
        <v>5146</v>
      </c>
      <c r="E2618" s="65" t="s">
        <v>5241</v>
      </c>
      <c r="F2618" s="67" t="s">
        <v>5147</v>
      </c>
      <c r="G2618" s="29">
        <v>41831</v>
      </c>
      <c r="H2618" s="13">
        <v>39309</v>
      </c>
      <c r="I2618" s="10">
        <f t="shared" si="720"/>
        <v>2522</v>
      </c>
      <c r="J2618" s="87">
        <f t="shared" si="721"/>
        <v>6.4158335241293347</v>
      </c>
      <c r="K2618" s="29">
        <v>0</v>
      </c>
      <c r="L2618" s="13">
        <v>0</v>
      </c>
      <c r="M2618" s="10" t="str">
        <f t="shared" si="722"/>
        <v>-</v>
      </c>
      <c r="N2618" s="87" t="str">
        <f t="shared" si="723"/>
        <v>-</v>
      </c>
      <c r="O2618" s="29">
        <v>0</v>
      </c>
      <c r="P2618" s="13">
        <v>0</v>
      </c>
      <c r="Q2618" s="10" t="str">
        <f t="shared" si="724"/>
        <v>-</v>
      </c>
      <c r="R2618" s="87" t="str">
        <f t="shared" si="725"/>
        <v>-</v>
      </c>
      <c r="S2618" s="29">
        <v>41831</v>
      </c>
      <c r="T2618" s="13">
        <v>39309</v>
      </c>
      <c r="U2618" s="10">
        <f t="shared" si="726"/>
        <v>2522</v>
      </c>
      <c r="V2618" s="87">
        <f t="shared" si="727"/>
        <v>6.4158335241293347</v>
      </c>
      <c r="W2618" s="88" t="s">
        <v>5431</v>
      </c>
      <c r="X2618" s="89">
        <v>41349</v>
      </c>
      <c r="Y2618" s="89">
        <v>38850</v>
      </c>
      <c r="Z2618" s="10">
        <f t="shared" si="728"/>
        <v>2499</v>
      </c>
      <c r="AA2618" s="87">
        <f t="shared" si="729"/>
        <v>6.4324324324324316</v>
      </c>
      <c r="AB2618" s="90" t="s">
        <v>7502</v>
      </c>
      <c r="AC2618" s="89">
        <v>284</v>
      </c>
      <c r="AD2618" s="89">
        <v>278</v>
      </c>
      <c r="AE2618" s="10">
        <f t="shared" si="730"/>
        <v>6</v>
      </c>
      <c r="AF2618" s="11">
        <f t="shared" si="731"/>
        <v>2.1582733812949639</v>
      </c>
      <c r="AG2618" s="91" t="s">
        <v>7503</v>
      </c>
      <c r="AH2618" s="89">
        <v>148</v>
      </c>
      <c r="AI2618" s="89">
        <v>134</v>
      </c>
      <c r="AJ2618" s="10">
        <f t="shared" si="732"/>
        <v>14</v>
      </c>
      <c r="AK2618" s="87">
        <f t="shared" si="733"/>
        <v>10.44776119402985</v>
      </c>
      <c r="AL2618" s="90" t="s">
        <v>7504</v>
      </c>
      <c r="AM2618" s="89">
        <v>50</v>
      </c>
      <c r="AN2618" s="89">
        <v>47</v>
      </c>
      <c r="AO2618" s="10">
        <f t="shared" si="734"/>
        <v>3</v>
      </c>
      <c r="AP2618" s="11">
        <f t="shared" si="735"/>
        <v>6.3829787234042552</v>
      </c>
      <c r="AQ2618" s="91" t="s">
        <v>11071</v>
      </c>
      <c r="AR2618" s="89" t="s">
        <v>5344</v>
      </c>
      <c r="AS2618" s="89" t="s">
        <v>5344</v>
      </c>
      <c r="AT2618" s="10" t="str">
        <f t="shared" si="736"/>
        <v>-</v>
      </c>
      <c r="AU2618" s="87" t="str">
        <f t="shared" si="737"/>
        <v>-</v>
      </c>
      <c r="AV2618" s="20"/>
    </row>
    <row r="2619" spans="3:48" ht="50.1" customHeight="1">
      <c r="C2619" s="5"/>
      <c r="D2619" s="64" t="s">
        <v>5148</v>
      </c>
      <c r="E2619" s="65" t="s">
        <v>5241</v>
      </c>
      <c r="F2619" s="67" t="s">
        <v>5239</v>
      </c>
      <c r="G2619" s="29">
        <v>71</v>
      </c>
      <c r="H2619" s="13">
        <v>66</v>
      </c>
      <c r="I2619" s="10">
        <f t="shared" si="720"/>
        <v>5</v>
      </c>
      <c r="J2619" s="87">
        <f t="shared" si="721"/>
        <v>7.5757575757575761</v>
      </c>
      <c r="K2619" s="29">
        <v>45</v>
      </c>
      <c r="L2619" s="13">
        <v>40</v>
      </c>
      <c r="M2619" s="10">
        <f t="shared" si="722"/>
        <v>5</v>
      </c>
      <c r="N2619" s="87">
        <f t="shared" si="723"/>
        <v>12.5</v>
      </c>
      <c r="O2619" s="29">
        <v>2</v>
      </c>
      <c r="P2619" s="13">
        <v>2</v>
      </c>
      <c r="Q2619" s="10">
        <f t="shared" si="724"/>
        <v>0</v>
      </c>
      <c r="R2619" s="87">
        <f t="shared" si="725"/>
        <v>0</v>
      </c>
      <c r="S2619" s="29">
        <v>24</v>
      </c>
      <c r="T2619" s="13">
        <v>24</v>
      </c>
      <c r="U2619" s="10">
        <f t="shared" si="726"/>
        <v>0</v>
      </c>
      <c r="V2619" s="87">
        <f t="shared" si="727"/>
        <v>0</v>
      </c>
      <c r="W2619" s="88" t="s">
        <v>5373</v>
      </c>
      <c r="X2619" s="89">
        <v>24</v>
      </c>
      <c r="Y2619" s="89">
        <v>24</v>
      </c>
      <c r="Z2619" s="10">
        <f t="shared" si="728"/>
        <v>0</v>
      </c>
      <c r="AA2619" s="87">
        <f t="shared" si="729"/>
        <v>0</v>
      </c>
      <c r="AB2619" s="90" t="s">
        <v>11071</v>
      </c>
      <c r="AC2619" s="89" t="s">
        <v>11071</v>
      </c>
      <c r="AD2619" s="89" t="s">
        <v>5344</v>
      </c>
      <c r="AE2619" s="10" t="str">
        <f t="shared" si="730"/>
        <v>-</v>
      </c>
      <c r="AF2619" s="11" t="str">
        <f t="shared" si="731"/>
        <v>-</v>
      </c>
      <c r="AG2619" s="91" t="s">
        <v>11071</v>
      </c>
      <c r="AH2619" s="89" t="s">
        <v>11071</v>
      </c>
      <c r="AI2619" s="89" t="s">
        <v>5344</v>
      </c>
      <c r="AJ2619" s="10" t="str">
        <f t="shared" si="732"/>
        <v>-</v>
      </c>
      <c r="AK2619" s="87" t="str">
        <f t="shared" si="733"/>
        <v>-</v>
      </c>
      <c r="AL2619" s="90" t="s">
        <v>11071</v>
      </c>
      <c r="AM2619" s="89" t="s">
        <v>11071</v>
      </c>
      <c r="AN2619" s="89" t="s">
        <v>5344</v>
      </c>
      <c r="AO2619" s="10" t="str">
        <f t="shared" si="734"/>
        <v>-</v>
      </c>
      <c r="AP2619" s="11" t="str">
        <f t="shared" si="735"/>
        <v>-</v>
      </c>
      <c r="AQ2619" s="91" t="s">
        <v>11071</v>
      </c>
      <c r="AR2619" s="89" t="s">
        <v>5344</v>
      </c>
      <c r="AS2619" s="89" t="s">
        <v>5344</v>
      </c>
      <c r="AT2619" s="10" t="str">
        <f t="shared" si="736"/>
        <v>-</v>
      </c>
      <c r="AU2619" s="87" t="str">
        <f t="shared" si="737"/>
        <v>-</v>
      </c>
      <c r="AV2619" s="15"/>
    </row>
    <row r="2620" spans="3:48" ht="50.1" customHeight="1">
      <c r="C2620" s="5"/>
      <c r="D2620" s="64" t="s">
        <v>5149</v>
      </c>
      <c r="E2620" s="65" t="s">
        <v>5241</v>
      </c>
      <c r="F2620" s="67" t="s">
        <v>5150</v>
      </c>
      <c r="G2620" s="29">
        <v>18</v>
      </c>
      <c r="H2620" s="13">
        <v>20</v>
      </c>
      <c r="I2620" s="10">
        <f t="shared" si="720"/>
        <v>-2</v>
      </c>
      <c r="J2620" s="87">
        <f t="shared" si="721"/>
        <v>-10</v>
      </c>
      <c r="K2620" s="29">
        <v>18</v>
      </c>
      <c r="L2620" s="13">
        <v>20</v>
      </c>
      <c r="M2620" s="10">
        <f t="shared" si="722"/>
        <v>-2</v>
      </c>
      <c r="N2620" s="87">
        <f t="shared" si="723"/>
        <v>-10</v>
      </c>
      <c r="O2620" s="29">
        <v>0</v>
      </c>
      <c r="P2620" s="13">
        <v>0</v>
      </c>
      <c r="Q2620" s="10" t="str">
        <f t="shared" si="724"/>
        <v>-</v>
      </c>
      <c r="R2620" s="87" t="str">
        <f t="shared" si="725"/>
        <v>-</v>
      </c>
      <c r="S2620" s="29">
        <v>0</v>
      </c>
      <c r="T2620" s="13">
        <v>0</v>
      </c>
      <c r="U2620" s="10" t="str">
        <f t="shared" si="726"/>
        <v>-</v>
      </c>
      <c r="V2620" s="87" t="str">
        <f t="shared" si="727"/>
        <v>-</v>
      </c>
      <c r="W2620" s="88" t="s">
        <v>11071</v>
      </c>
      <c r="X2620" s="89" t="s">
        <v>11071</v>
      </c>
      <c r="Y2620" s="89" t="s">
        <v>5344</v>
      </c>
      <c r="Z2620" s="10" t="str">
        <f t="shared" si="728"/>
        <v>-</v>
      </c>
      <c r="AA2620" s="87" t="str">
        <f t="shared" si="729"/>
        <v>-</v>
      </c>
      <c r="AB2620" s="90" t="s">
        <v>11071</v>
      </c>
      <c r="AC2620" s="89" t="s">
        <v>11071</v>
      </c>
      <c r="AD2620" s="89" t="s">
        <v>5344</v>
      </c>
      <c r="AE2620" s="10" t="str">
        <f t="shared" si="730"/>
        <v>-</v>
      </c>
      <c r="AF2620" s="11" t="str">
        <f t="shared" si="731"/>
        <v>-</v>
      </c>
      <c r="AG2620" s="91" t="s">
        <v>11071</v>
      </c>
      <c r="AH2620" s="89" t="s">
        <v>11071</v>
      </c>
      <c r="AI2620" s="89" t="s">
        <v>5344</v>
      </c>
      <c r="AJ2620" s="10" t="str">
        <f t="shared" si="732"/>
        <v>-</v>
      </c>
      <c r="AK2620" s="87" t="str">
        <f t="shared" si="733"/>
        <v>-</v>
      </c>
      <c r="AL2620" s="90" t="s">
        <v>11071</v>
      </c>
      <c r="AM2620" s="89" t="s">
        <v>11071</v>
      </c>
      <c r="AN2620" s="89" t="s">
        <v>5344</v>
      </c>
      <c r="AO2620" s="10" t="str">
        <f t="shared" si="734"/>
        <v>-</v>
      </c>
      <c r="AP2620" s="11" t="str">
        <f t="shared" si="735"/>
        <v>-</v>
      </c>
      <c r="AQ2620" s="91" t="s">
        <v>11071</v>
      </c>
      <c r="AR2620" s="89" t="s">
        <v>5344</v>
      </c>
      <c r="AS2620" s="89" t="s">
        <v>5344</v>
      </c>
      <c r="AT2620" s="10" t="str">
        <f t="shared" si="736"/>
        <v>-</v>
      </c>
      <c r="AU2620" s="87" t="str">
        <f t="shared" si="737"/>
        <v>-</v>
      </c>
      <c r="AV2620" s="15"/>
    </row>
    <row r="2621" spans="3:48" ht="50.1" customHeight="1">
      <c r="C2621" s="5"/>
      <c r="D2621" s="64" t="s">
        <v>5151</v>
      </c>
      <c r="E2621" s="65" t="s">
        <v>5241</v>
      </c>
      <c r="F2621" s="67" t="s">
        <v>5152</v>
      </c>
      <c r="G2621" s="29">
        <v>230</v>
      </c>
      <c r="H2621" s="13">
        <v>458</v>
      </c>
      <c r="I2621" s="10">
        <f t="shared" si="720"/>
        <v>-228</v>
      </c>
      <c r="J2621" s="87">
        <f t="shared" si="721"/>
        <v>-49.78165938864629</v>
      </c>
      <c r="K2621" s="29">
        <v>32</v>
      </c>
      <c r="L2621" s="13">
        <v>32</v>
      </c>
      <c r="M2621" s="10">
        <f t="shared" si="722"/>
        <v>0</v>
      </c>
      <c r="N2621" s="87">
        <f t="shared" si="723"/>
        <v>0</v>
      </c>
      <c r="O2621" s="29">
        <v>0</v>
      </c>
      <c r="P2621" s="13">
        <v>0</v>
      </c>
      <c r="Q2621" s="10" t="str">
        <f t="shared" si="724"/>
        <v>-</v>
      </c>
      <c r="R2621" s="87" t="str">
        <f t="shared" si="725"/>
        <v>-</v>
      </c>
      <c r="S2621" s="29">
        <v>198</v>
      </c>
      <c r="T2621" s="13">
        <v>426</v>
      </c>
      <c r="U2621" s="10">
        <f t="shared" si="726"/>
        <v>-228</v>
      </c>
      <c r="V2621" s="87">
        <f t="shared" si="727"/>
        <v>-53.521126760563376</v>
      </c>
      <c r="W2621" s="88" t="s">
        <v>11061</v>
      </c>
      <c r="X2621" s="89">
        <v>198</v>
      </c>
      <c r="Y2621" s="89">
        <v>426</v>
      </c>
      <c r="Z2621" s="10">
        <f t="shared" si="728"/>
        <v>-228</v>
      </c>
      <c r="AA2621" s="87">
        <f t="shared" si="729"/>
        <v>-53.521126760563376</v>
      </c>
      <c r="AB2621" s="90" t="s">
        <v>11071</v>
      </c>
      <c r="AC2621" s="89" t="s">
        <v>11071</v>
      </c>
      <c r="AD2621" s="89" t="s">
        <v>5344</v>
      </c>
      <c r="AE2621" s="10" t="str">
        <f t="shared" si="730"/>
        <v>-</v>
      </c>
      <c r="AF2621" s="11" t="str">
        <f t="shared" si="731"/>
        <v>-</v>
      </c>
      <c r="AG2621" s="91" t="s">
        <v>11071</v>
      </c>
      <c r="AH2621" s="89" t="s">
        <v>11071</v>
      </c>
      <c r="AI2621" s="89" t="s">
        <v>5344</v>
      </c>
      <c r="AJ2621" s="10" t="str">
        <f t="shared" si="732"/>
        <v>-</v>
      </c>
      <c r="AK2621" s="87" t="str">
        <f t="shared" si="733"/>
        <v>-</v>
      </c>
      <c r="AL2621" s="90" t="s">
        <v>11071</v>
      </c>
      <c r="AM2621" s="89" t="s">
        <v>11071</v>
      </c>
      <c r="AN2621" s="89" t="s">
        <v>5344</v>
      </c>
      <c r="AO2621" s="10" t="str">
        <f t="shared" si="734"/>
        <v>-</v>
      </c>
      <c r="AP2621" s="11" t="str">
        <f t="shared" si="735"/>
        <v>-</v>
      </c>
      <c r="AQ2621" s="91" t="s">
        <v>11071</v>
      </c>
      <c r="AR2621" s="89" t="s">
        <v>5344</v>
      </c>
      <c r="AS2621" s="89" t="s">
        <v>5344</v>
      </c>
      <c r="AT2621" s="10" t="str">
        <f t="shared" si="736"/>
        <v>-</v>
      </c>
      <c r="AU2621" s="87" t="str">
        <f t="shared" si="737"/>
        <v>-</v>
      </c>
      <c r="AV2621" s="15"/>
    </row>
    <row r="2622" spans="3:48" ht="50.1" customHeight="1">
      <c r="C2622" s="5"/>
      <c r="D2622" s="64" t="s">
        <v>5153</v>
      </c>
      <c r="E2622" s="65" t="s">
        <v>5241</v>
      </c>
      <c r="F2622" s="67" t="s">
        <v>5154</v>
      </c>
      <c r="G2622" s="29">
        <v>132</v>
      </c>
      <c r="H2622" s="13">
        <v>120</v>
      </c>
      <c r="I2622" s="10">
        <f t="shared" si="720"/>
        <v>12</v>
      </c>
      <c r="J2622" s="87">
        <f t="shared" si="721"/>
        <v>10</v>
      </c>
      <c r="K2622" s="29">
        <v>132</v>
      </c>
      <c r="L2622" s="13">
        <v>120</v>
      </c>
      <c r="M2622" s="10">
        <f t="shared" si="722"/>
        <v>12</v>
      </c>
      <c r="N2622" s="87">
        <f t="shared" si="723"/>
        <v>10</v>
      </c>
      <c r="O2622" s="29">
        <v>0</v>
      </c>
      <c r="P2622" s="13">
        <v>0</v>
      </c>
      <c r="Q2622" s="10" t="str">
        <f t="shared" si="724"/>
        <v>-</v>
      </c>
      <c r="R2622" s="87" t="str">
        <f t="shared" si="725"/>
        <v>-</v>
      </c>
      <c r="S2622" s="29">
        <v>0</v>
      </c>
      <c r="T2622" s="13">
        <v>0</v>
      </c>
      <c r="U2622" s="10" t="str">
        <f t="shared" si="726"/>
        <v>-</v>
      </c>
      <c r="V2622" s="87" t="str">
        <f t="shared" si="727"/>
        <v>-</v>
      </c>
      <c r="W2622" s="88" t="s">
        <v>11071</v>
      </c>
      <c r="X2622" s="89" t="s">
        <v>11071</v>
      </c>
      <c r="Y2622" s="89" t="s">
        <v>5344</v>
      </c>
      <c r="Z2622" s="10" t="str">
        <f t="shared" si="728"/>
        <v>-</v>
      </c>
      <c r="AA2622" s="87" t="str">
        <f t="shared" si="729"/>
        <v>-</v>
      </c>
      <c r="AB2622" s="90" t="s">
        <v>11071</v>
      </c>
      <c r="AC2622" s="89" t="s">
        <v>11071</v>
      </c>
      <c r="AD2622" s="89" t="s">
        <v>5344</v>
      </c>
      <c r="AE2622" s="10" t="str">
        <f t="shared" si="730"/>
        <v>-</v>
      </c>
      <c r="AF2622" s="11" t="str">
        <f t="shared" si="731"/>
        <v>-</v>
      </c>
      <c r="AG2622" s="91" t="s">
        <v>11071</v>
      </c>
      <c r="AH2622" s="89" t="s">
        <v>11071</v>
      </c>
      <c r="AI2622" s="89" t="s">
        <v>5344</v>
      </c>
      <c r="AJ2622" s="10" t="str">
        <f t="shared" si="732"/>
        <v>-</v>
      </c>
      <c r="AK2622" s="87" t="str">
        <f t="shared" si="733"/>
        <v>-</v>
      </c>
      <c r="AL2622" s="90" t="s">
        <v>11071</v>
      </c>
      <c r="AM2622" s="89" t="s">
        <v>11071</v>
      </c>
      <c r="AN2622" s="89" t="s">
        <v>5344</v>
      </c>
      <c r="AO2622" s="10" t="str">
        <f t="shared" si="734"/>
        <v>-</v>
      </c>
      <c r="AP2622" s="11" t="str">
        <f t="shared" si="735"/>
        <v>-</v>
      </c>
      <c r="AQ2622" s="91" t="s">
        <v>11071</v>
      </c>
      <c r="AR2622" s="89" t="s">
        <v>5344</v>
      </c>
      <c r="AS2622" s="89" t="s">
        <v>5344</v>
      </c>
      <c r="AT2622" s="10" t="str">
        <f t="shared" si="736"/>
        <v>-</v>
      </c>
      <c r="AU2622" s="87" t="str">
        <f t="shared" si="737"/>
        <v>-</v>
      </c>
      <c r="AV2622" s="15"/>
    </row>
    <row r="2623" spans="3:48" ht="50.1" customHeight="1">
      <c r="C2623" s="5"/>
      <c r="D2623" s="64" t="s">
        <v>5155</v>
      </c>
      <c r="E2623" s="65" t="s">
        <v>5241</v>
      </c>
      <c r="F2623" s="67" t="s">
        <v>5156</v>
      </c>
      <c r="G2623" s="29">
        <v>34</v>
      </c>
      <c r="H2623" s="13">
        <v>33</v>
      </c>
      <c r="I2623" s="10">
        <f t="shared" si="720"/>
        <v>1</v>
      </c>
      <c r="J2623" s="87">
        <f t="shared" si="721"/>
        <v>3.0303030303030303</v>
      </c>
      <c r="K2623" s="29">
        <v>34</v>
      </c>
      <c r="L2623" s="13">
        <v>33</v>
      </c>
      <c r="M2623" s="10">
        <f t="shared" si="722"/>
        <v>1</v>
      </c>
      <c r="N2623" s="87">
        <f t="shared" si="723"/>
        <v>3.0303030303030303</v>
      </c>
      <c r="O2623" s="29">
        <v>0</v>
      </c>
      <c r="P2623" s="13">
        <v>0</v>
      </c>
      <c r="Q2623" s="10" t="str">
        <f t="shared" si="724"/>
        <v>-</v>
      </c>
      <c r="R2623" s="87" t="str">
        <f t="shared" si="725"/>
        <v>-</v>
      </c>
      <c r="S2623" s="29">
        <v>0</v>
      </c>
      <c r="T2623" s="13">
        <v>0</v>
      </c>
      <c r="U2623" s="10" t="str">
        <f t="shared" si="726"/>
        <v>-</v>
      </c>
      <c r="V2623" s="87" t="str">
        <f t="shared" si="727"/>
        <v>-</v>
      </c>
      <c r="W2623" s="88" t="s">
        <v>11071</v>
      </c>
      <c r="X2623" s="89" t="s">
        <v>11071</v>
      </c>
      <c r="Y2623" s="89" t="s">
        <v>5344</v>
      </c>
      <c r="Z2623" s="10" t="str">
        <f t="shared" si="728"/>
        <v>-</v>
      </c>
      <c r="AA2623" s="87" t="str">
        <f t="shared" si="729"/>
        <v>-</v>
      </c>
      <c r="AB2623" s="90" t="s">
        <v>11071</v>
      </c>
      <c r="AC2623" s="89" t="s">
        <v>11071</v>
      </c>
      <c r="AD2623" s="89" t="s">
        <v>5344</v>
      </c>
      <c r="AE2623" s="10" t="str">
        <f t="shared" si="730"/>
        <v>-</v>
      </c>
      <c r="AF2623" s="11" t="str">
        <f t="shared" si="731"/>
        <v>-</v>
      </c>
      <c r="AG2623" s="91" t="s">
        <v>11071</v>
      </c>
      <c r="AH2623" s="89" t="s">
        <v>11071</v>
      </c>
      <c r="AI2623" s="89" t="s">
        <v>5344</v>
      </c>
      <c r="AJ2623" s="10" t="str">
        <f t="shared" si="732"/>
        <v>-</v>
      </c>
      <c r="AK2623" s="87" t="str">
        <f t="shared" si="733"/>
        <v>-</v>
      </c>
      <c r="AL2623" s="90" t="s">
        <v>11071</v>
      </c>
      <c r="AM2623" s="89" t="s">
        <v>11071</v>
      </c>
      <c r="AN2623" s="89" t="s">
        <v>5344</v>
      </c>
      <c r="AO2623" s="10" t="str">
        <f t="shared" si="734"/>
        <v>-</v>
      </c>
      <c r="AP2623" s="11" t="str">
        <f t="shared" si="735"/>
        <v>-</v>
      </c>
      <c r="AQ2623" s="91" t="s">
        <v>11071</v>
      </c>
      <c r="AR2623" s="89" t="s">
        <v>5344</v>
      </c>
      <c r="AS2623" s="89" t="s">
        <v>5344</v>
      </c>
      <c r="AT2623" s="10" t="str">
        <f t="shared" si="736"/>
        <v>-</v>
      </c>
      <c r="AU2623" s="87" t="str">
        <f t="shared" si="737"/>
        <v>-</v>
      </c>
      <c r="AV2623" s="15"/>
    </row>
    <row r="2624" spans="3:48" ht="50.1" customHeight="1">
      <c r="C2624" s="5"/>
      <c r="D2624" s="64" t="s">
        <v>5157</v>
      </c>
      <c r="E2624" s="65" t="s">
        <v>5241</v>
      </c>
      <c r="F2624" s="67" t="s">
        <v>5158</v>
      </c>
      <c r="G2624" s="29">
        <v>0</v>
      </c>
      <c r="H2624" s="13">
        <v>1</v>
      </c>
      <c r="I2624" s="10">
        <f t="shared" si="720"/>
        <v>-1</v>
      </c>
      <c r="J2624" s="87">
        <f t="shared" si="721"/>
        <v>-100</v>
      </c>
      <c r="K2624" s="29">
        <v>0</v>
      </c>
      <c r="L2624" s="13">
        <v>1</v>
      </c>
      <c r="M2624" s="10">
        <f t="shared" si="722"/>
        <v>-1</v>
      </c>
      <c r="N2624" s="87">
        <f t="shared" si="723"/>
        <v>-100</v>
      </c>
      <c r="O2624" s="29">
        <v>0</v>
      </c>
      <c r="P2624" s="13">
        <v>0</v>
      </c>
      <c r="Q2624" s="10" t="str">
        <f t="shared" si="724"/>
        <v>-</v>
      </c>
      <c r="R2624" s="87" t="str">
        <f t="shared" si="725"/>
        <v>-</v>
      </c>
      <c r="S2624" s="29">
        <v>0</v>
      </c>
      <c r="T2624" s="13">
        <v>0</v>
      </c>
      <c r="U2624" s="10" t="str">
        <f t="shared" si="726"/>
        <v>-</v>
      </c>
      <c r="V2624" s="87" t="str">
        <f t="shared" si="727"/>
        <v>-</v>
      </c>
      <c r="W2624" s="88" t="s">
        <v>11071</v>
      </c>
      <c r="X2624" s="89" t="s">
        <v>11071</v>
      </c>
      <c r="Y2624" s="89" t="s">
        <v>5344</v>
      </c>
      <c r="Z2624" s="10" t="str">
        <f t="shared" si="728"/>
        <v>-</v>
      </c>
      <c r="AA2624" s="87" t="str">
        <f t="shared" si="729"/>
        <v>-</v>
      </c>
      <c r="AB2624" s="90" t="s">
        <v>11071</v>
      </c>
      <c r="AC2624" s="89" t="s">
        <v>11071</v>
      </c>
      <c r="AD2624" s="89" t="s">
        <v>5344</v>
      </c>
      <c r="AE2624" s="10" t="str">
        <f t="shared" si="730"/>
        <v>-</v>
      </c>
      <c r="AF2624" s="11" t="str">
        <f t="shared" si="731"/>
        <v>-</v>
      </c>
      <c r="AG2624" s="91" t="s">
        <v>11071</v>
      </c>
      <c r="AH2624" s="89" t="s">
        <v>11071</v>
      </c>
      <c r="AI2624" s="89" t="s">
        <v>5344</v>
      </c>
      <c r="AJ2624" s="10" t="str">
        <f t="shared" si="732"/>
        <v>-</v>
      </c>
      <c r="AK2624" s="87" t="str">
        <f t="shared" si="733"/>
        <v>-</v>
      </c>
      <c r="AL2624" s="90" t="s">
        <v>11071</v>
      </c>
      <c r="AM2624" s="89" t="s">
        <v>11071</v>
      </c>
      <c r="AN2624" s="89" t="s">
        <v>5344</v>
      </c>
      <c r="AO2624" s="10" t="str">
        <f t="shared" si="734"/>
        <v>-</v>
      </c>
      <c r="AP2624" s="11" t="str">
        <f t="shared" si="735"/>
        <v>-</v>
      </c>
      <c r="AQ2624" s="91" t="s">
        <v>11071</v>
      </c>
      <c r="AR2624" s="89" t="s">
        <v>5344</v>
      </c>
      <c r="AS2624" s="89" t="s">
        <v>5344</v>
      </c>
      <c r="AT2624" s="10" t="str">
        <f t="shared" si="736"/>
        <v>-</v>
      </c>
      <c r="AU2624" s="87" t="str">
        <f t="shared" si="737"/>
        <v>-</v>
      </c>
      <c r="AV2624" s="15"/>
    </row>
    <row r="2625" spans="3:48" ht="50.1" customHeight="1">
      <c r="C2625" s="5"/>
      <c r="D2625" s="64" t="s">
        <v>5159</v>
      </c>
      <c r="E2625" s="65" t="s">
        <v>5241</v>
      </c>
      <c r="F2625" s="67" t="s">
        <v>5160</v>
      </c>
      <c r="G2625" s="29">
        <v>0</v>
      </c>
      <c r="H2625" s="13">
        <v>0</v>
      </c>
      <c r="I2625" s="10" t="str">
        <f t="shared" si="720"/>
        <v>-</v>
      </c>
      <c r="J2625" s="87" t="str">
        <f t="shared" si="721"/>
        <v>-</v>
      </c>
      <c r="K2625" s="29">
        <v>0</v>
      </c>
      <c r="L2625" s="13">
        <v>0</v>
      </c>
      <c r="M2625" s="10" t="str">
        <f t="shared" si="722"/>
        <v>-</v>
      </c>
      <c r="N2625" s="87" t="str">
        <f t="shared" si="723"/>
        <v>-</v>
      </c>
      <c r="O2625" s="29">
        <v>0</v>
      </c>
      <c r="P2625" s="13">
        <v>0</v>
      </c>
      <c r="Q2625" s="10" t="str">
        <f t="shared" si="724"/>
        <v>-</v>
      </c>
      <c r="R2625" s="87" t="str">
        <f t="shared" si="725"/>
        <v>-</v>
      </c>
      <c r="S2625" s="29">
        <v>0</v>
      </c>
      <c r="T2625" s="13">
        <v>0</v>
      </c>
      <c r="U2625" s="10" t="str">
        <f t="shared" si="726"/>
        <v>-</v>
      </c>
      <c r="V2625" s="87" t="str">
        <f t="shared" si="727"/>
        <v>-</v>
      </c>
      <c r="W2625" s="88" t="s">
        <v>11071</v>
      </c>
      <c r="X2625" s="89" t="s">
        <v>11071</v>
      </c>
      <c r="Y2625" s="89" t="s">
        <v>5344</v>
      </c>
      <c r="Z2625" s="10" t="str">
        <f t="shared" si="728"/>
        <v>-</v>
      </c>
      <c r="AA2625" s="87" t="str">
        <f t="shared" si="729"/>
        <v>-</v>
      </c>
      <c r="AB2625" s="90" t="s">
        <v>11071</v>
      </c>
      <c r="AC2625" s="89" t="s">
        <v>11071</v>
      </c>
      <c r="AD2625" s="89" t="s">
        <v>5344</v>
      </c>
      <c r="AE2625" s="10" t="str">
        <f t="shared" si="730"/>
        <v>-</v>
      </c>
      <c r="AF2625" s="11" t="str">
        <f t="shared" si="731"/>
        <v>-</v>
      </c>
      <c r="AG2625" s="91" t="s">
        <v>11071</v>
      </c>
      <c r="AH2625" s="89" t="s">
        <v>11071</v>
      </c>
      <c r="AI2625" s="89" t="s">
        <v>5344</v>
      </c>
      <c r="AJ2625" s="10" t="str">
        <f t="shared" si="732"/>
        <v>-</v>
      </c>
      <c r="AK2625" s="87" t="str">
        <f t="shared" si="733"/>
        <v>-</v>
      </c>
      <c r="AL2625" s="90" t="s">
        <v>11071</v>
      </c>
      <c r="AM2625" s="89" t="s">
        <v>11071</v>
      </c>
      <c r="AN2625" s="89" t="s">
        <v>5344</v>
      </c>
      <c r="AO2625" s="10" t="str">
        <f t="shared" si="734"/>
        <v>-</v>
      </c>
      <c r="AP2625" s="11" t="str">
        <f t="shared" si="735"/>
        <v>-</v>
      </c>
      <c r="AQ2625" s="91" t="s">
        <v>11071</v>
      </c>
      <c r="AR2625" s="89" t="s">
        <v>5344</v>
      </c>
      <c r="AS2625" s="89" t="s">
        <v>5344</v>
      </c>
      <c r="AT2625" s="10" t="str">
        <f t="shared" si="736"/>
        <v>-</v>
      </c>
      <c r="AU2625" s="87" t="str">
        <f t="shared" si="737"/>
        <v>-</v>
      </c>
      <c r="AV2625" s="15"/>
    </row>
    <row r="2626" spans="3:48" ht="50.1" customHeight="1">
      <c r="C2626" s="5"/>
      <c r="D2626" s="64" t="s">
        <v>5161</v>
      </c>
      <c r="E2626" s="65" t="s">
        <v>5241</v>
      </c>
      <c r="F2626" s="67" t="s">
        <v>5162</v>
      </c>
      <c r="G2626" s="29">
        <v>616</v>
      </c>
      <c r="H2626" s="13">
        <v>538</v>
      </c>
      <c r="I2626" s="10">
        <f t="shared" si="720"/>
        <v>78</v>
      </c>
      <c r="J2626" s="87">
        <f t="shared" si="721"/>
        <v>14.49814126394052</v>
      </c>
      <c r="K2626" s="29">
        <v>595</v>
      </c>
      <c r="L2626" s="13">
        <v>516</v>
      </c>
      <c r="M2626" s="10">
        <f t="shared" si="722"/>
        <v>79</v>
      </c>
      <c r="N2626" s="87">
        <f t="shared" si="723"/>
        <v>15.310077519379844</v>
      </c>
      <c r="O2626" s="29">
        <v>0</v>
      </c>
      <c r="P2626" s="13">
        <v>0</v>
      </c>
      <c r="Q2626" s="10" t="str">
        <f t="shared" si="724"/>
        <v>-</v>
      </c>
      <c r="R2626" s="87" t="str">
        <f t="shared" si="725"/>
        <v>-</v>
      </c>
      <c r="S2626" s="29">
        <v>21</v>
      </c>
      <c r="T2626" s="13">
        <v>22</v>
      </c>
      <c r="U2626" s="10">
        <f t="shared" si="726"/>
        <v>-1</v>
      </c>
      <c r="V2626" s="87">
        <f t="shared" si="727"/>
        <v>-4.5454545454545459</v>
      </c>
      <c r="W2626" s="88" t="s">
        <v>11062</v>
      </c>
      <c r="X2626" s="89">
        <v>12</v>
      </c>
      <c r="Y2626" s="89">
        <v>13</v>
      </c>
      <c r="Z2626" s="10">
        <f t="shared" si="728"/>
        <v>-1</v>
      </c>
      <c r="AA2626" s="87">
        <f t="shared" si="729"/>
        <v>-7.6923076923076925</v>
      </c>
      <c r="AB2626" s="90" t="s">
        <v>11063</v>
      </c>
      <c r="AC2626" s="89">
        <v>9</v>
      </c>
      <c r="AD2626" s="89">
        <v>9</v>
      </c>
      <c r="AE2626" s="10">
        <f t="shared" si="730"/>
        <v>0</v>
      </c>
      <c r="AF2626" s="11">
        <f t="shared" si="731"/>
        <v>0</v>
      </c>
      <c r="AG2626" s="91" t="s">
        <v>11071</v>
      </c>
      <c r="AH2626" s="89" t="s">
        <v>11071</v>
      </c>
      <c r="AI2626" s="89" t="s">
        <v>5344</v>
      </c>
      <c r="AJ2626" s="10" t="str">
        <f t="shared" si="732"/>
        <v>-</v>
      </c>
      <c r="AK2626" s="87" t="str">
        <f t="shared" si="733"/>
        <v>-</v>
      </c>
      <c r="AL2626" s="90" t="s">
        <v>11071</v>
      </c>
      <c r="AM2626" s="89" t="s">
        <v>11071</v>
      </c>
      <c r="AN2626" s="89" t="s">
        <v>5344</v>
      </c>
      <c r="AO2626" s="10" t="str">
        <f t="shared" si="734"/>
        <v>-</v>
      </c>
      <c r="AP2626" s="11" t="str">
        <f t="shared" si="735"/>
        <v>-</v>
      </c>
      <c r="AQ2626" s="91" t="s">
        <v>11071</v>
      </c>
      <c r="AR2626" s="89" t="s">
        <v>5344</v>
      </c>
      <c r="AS2626" s="89" t="s">
        <v>5344</v>
      </c>
      <c r="AT2626" s="10" t="str">
        <f t="shared" si="736"/>
        <v>-</v>
      </c>
      <c r="AU2626" s="87" t="str">
        <f t="shared" si="737"/>
        <v>-</v>
      </c>
      <c r="AV2626" s="20"/>
    </row>
    <row r="2627" spans="3:48" ht="50.1" customHeight="1">
      <c r="C2627" s="5"/>
      <c r="D2627" s="64" t="s">
        <v>5163</v>
      </c>
      <c r="E2627" s="65" t="s">
        <v>5241</v>
      </c>
      <c r="F2627" s="67" t="s">
        <v>5164</v>
      </c>
      <c r="G2627" s="29">
        <v>1266</v>
      </c>
      <c r="H2627" s="13">
        <v>1267</v>
      </c>
      <c r="I2627" s="10">
        <f t="shared" si="720"/>
        <v>-1</v>
      </c>
      <c r="J2627" s="87">
        <f t="shared" si="721"/>
        <v>-7.8926598263614839E-2</v>
      </c>
      <c r="K2627" s="29">
        <v>11</v>
      </c>
      <c r="L2627" s="13">
        <v>12</v>
      </c>
      <c r="M2627" s="10">
        <f t="shared" si="722"/>
        <v>-1</v>
      </c>
      <c r="N2627" s="87">
        <f t="shared" si="723"/>
        <v>-8.3333333333333321</v>
      </c>
      <c r="O2627" s="29">
        <v>0</v>
      </c>
      <c r="P2627" s="13">
        <v>0</v>
      </c>
      <c r="Q2627" s="10" t="str">
        <f t="shared" si="724"/>
        <v>-</v>
      </c>
      <c r="R2627" s="87" t="str">
        <f t="shared" si="725"/>
        <v>-</v>
      </c>
      <c r="S2627" s="29">
        <v>1255</v>
      </c>
      <c r="T2627" s="13">
        <v>1255</v>
      </c>
      <c r="U2627" s="10">
        <f t="shared" si="726"/>
        <v>0</v>
      </c>
      <c r="V2627" s="87">
        <f t="shared" si="727"/>
        <v>0</v>
      </c>
      <c r="W2627" s="88" t="s">
        <v>6426</v>
      </c>
      <c r="X2627" s="89">
        <v>1255</v>
      </c>
      <c r="Y2627" s="89">
        <v>1255</v>
      </c>
      <c r="Z2627" s="10">
        <f t="shared" si="728"/>
        <v>0</v>
      </c>
      <c r="AA2627" s="87">
        <f t="shared" si="729"/>
        <v>0</v>
      </c>
      <c r="AB2627" s="90" t="s">
        <v>11071</v>
      </c>
      <c r="AC2627" s="89" t="s">
        <v>11071</v>
      </c>
      <c r="AD2627" s="89" t="s">
        <v>5344</v>
      </c>
      <c r="AE2627" s="10" t="str">
        <f t="shared" si="730"/>
        <v>-</v>
      </c>
      <c r="AF2627" s="11" t="str">
        <f t="shared" si="731"/>
        <v>-</v>
      </c>
      <c r="AG2627" s="91" t="s">
        <v>11071</v>
      </c>
      <c r="AH2627" s="89" t="s">
        <v>11071</v>
      </c>
      <c r="AI2627" s="89" t="s">
        <v>5344</v>
      </c>
      <c r="AJ2627" s="10" t="str">
        <f t="shared" si="732"/>
        <v>-</v>
      </c>
      <c r="AK2627" s="87" t="str">
        <f t="shared" si="733"/>
        <v>-</v>
      </c>
      <c r="AL2627" s="90" t="s">
        <v>11071</v>
      </c>
      <c r="AM2627" s="89" t="s">
        <v>11071</v>
      </c>
      <c r="AN2627" s="89" t="s">
        <v>5344</v>
      </c>
      <c r="AO2627" s="10" t="str">
        <f t="shared" si="734"/>
        <v>-</v>
      </c>
      <c r="AP2627" s="11" t="str">
        <f t="shared" si="735"/>
        <v>-</v>
      </c>
      <c r="AQ2627" s="91" t="s">
        <v>11071</v>
      </c>
      <c r="AR2627" s="89" t="s">
        <v>5344</v>
      </c>
      <c r="AS2627" s="89" t="s">
        <v>5344</v>
      </c>
      <c r="AT2627" s="10" t="str">
        <f t="shared" si="736"/>
        <v>-</v>
      </c>
      <c r="AU2627" s="87" t="str">
        <f t="shared" si="737"/>
        <v>-</v>
      </c>
      <c r="AV2627" s="15"/>
    </row>
    <row r="2628" spans="3:48" ht="50.1" customHeight="1">
      <c r="C2628" s="5"/>
      <c r="D2628" s="64" t="s">
        <v>5165</v>
      </c>
      <c r="E2628" s="65" t="s">
        <v>5241</v>
      </c>
      <c r="F2628" s="67" t="s">
        <v>5166</v>
      </c>
      <c r="G2628" s="29">
        <v>517</v>
      </c>
      <c r="H2628" s="13">
        <v>515</v>
      </c>
      <c r="I2628" s="10">
        <f t="shared" si="720"/>
        <v>2</v>
      </c>
      <c r="J2628" s="87">
        <f t="shared" si="721"/>
        <v>0.38834951456310679</v>
      </c>
      <c r="K2628" s="29">
        <v>17</v>
      </c>
      <c r="L2628" s="13">
        <v>15</v>
      </c>
      <c r="M2628" s="10">
        <f t="shared" si="722"/>
        <v>2</v>
      </c>
      <c r="N2628" s="87">
        <f t="shared" si="723"/>
        <v>13.333333333333334</v>
      </c>
      <c r="O2628" s="29">
        <v>0</v>
      </c>
      <c r="P2628" s="13">
        <v>0</v>
      </c>
      <c r="Q2628" s="10" t="str">
        <f t="shared" si="724"/>
        <v>-</v>
      </c>
      <c r="R2628" s="87" t="str">
        <f t="shared" si="725"/>
        <v>-</v>
      </c>
      <c r="S2628" s="29">
        <v>500</v>
      </c>
      <c r="T2628" s="13">
        <v>500</v>
      </c>
      <c r="U2628" s="10">
        <f t="shared" si="726"/>
        <v>0</v>
      </c>
      <c r="V2628" s="87">
        <f t="shared" si="727"/>
        <v>0</v>
      </c>
      <c r="W2628" s="88" t="s">
        <v>6426</v>
      </c>
      <c r="X2628" s="89">
        <v>500</v>
      </c>
      <c r="Y2628" s="89">
        <v>500</v>
      </c>
      <c r="Z2628" s="10">
        <f t="shared" si="728"/>
        <v>0</v>
      </c>
      <c r="AA2628" s="87">
        <f t="shared" si="729"/>
        <v>0</v>
      </c>
      <c r="AB2628" s="90" t="s">
        <v>11071</v>
      </c>
      <c r="AC2628" s="89" t="s">
        <v>11071</v>
      </c>
      <c r="AD2628" s="89" t="s">
        <v>5344</v>
      </c>
      <c r="AE2628" s="10" t="str">
        <f t="shared" si="730"/>
        <v>-</v>
      </c>
      <c r="AF2628" s="11" t="str">
        <f t="shared" si="731"/>
        <v>-</v>
      </c>
      <c r="AG2628" s="91" t="s">
        <v>11071</v>
      </c>
      <c r="AH2628" s="89" t="s">
        <v>11071</v>
      </c>
      <c r="AI2628" s="89" t="s">
        <v>5344</v>
      </c>
      <c r="AJ2628" s="10" t="str">
        <f t="shared" si="732"/>
        <v>-</v>
      </c>
      <c r="AK2628" s="87" t="str">
        <f t="shared" si="733"/>
        <v>-</v>
      </c>
      <c r="AL2628" s="90" t="s">
        <v>11071</v>
      </c>
      <c r="AM2628" s="89" t="s">
        <v>11071</v>
      </c>
      <c r="AN2628" s="89" t="s">
        <v>5344</v>
      </c>
      <c r="AO2628" s="10" t="str">
        <f t="shared" si="734"/>
        <v>-</v>
      </c>
      <c r="AP2628" s="11" t="str">
        <f t="shared" si="735"/>
        <v>-</v>
      </c>
      <c r="AQ2628" s="91" t="s">
        <v>11071</v>
      </c>
      <c r="AR2628" s="89" t="s">
        <v>5344</v>
      </c>
      <c r="AS2628" s="89" t="s">
        <v>5344</v>
      </c>
      <c r="AT2628" s="10" t="str">
        <f t="shared" si="736"/>
        <v>-</v>
      </c>
      <c r="AU2628" s="87" t="str">
        <f t="shared" si="737"/>
        <v>-</v>
      </c>
      <c r="AV2628" s="15"/>
    </row>
    <row r="2629" spans="3:48" ht="50.1" customHeight="1">
      <c r="C2629" s="5"/>
      <c r="D2629" s="64" t="s">
        <v>5167</v>
      </c>
      <c r="E2629" s="65" t="s">
        <v>5241</v>
      </c>
      <c r="F2629" s="67" t="s">
        <v>5168</v>
      </c>
      <c r="G2629" s="29">
        <v>1565</v>
      </c>
      <c r="H2629" s="13">
        <v>1511</v>
      </c>
      <c r="I2629" s="10">
        <f t="shared" si="720"/>
        <v>54</v>
      </c>
      <c r="J2629" s="87">
        <f t="shared" si="721"/>
        <v>3.5737921906022501</v>
      </c>
      <c r="K2629" s="29">
        <v>11</v>
      </c>
      <c r="L2629" s="13">
        <v>12</v>
      </c>
      <c r="M2629" s="10">
        <f t="shared" si="722"/>
        <v>-1</v>
      </c>
      <c r="N2629" s="87">
        <f t="shared" si="723"/>
        <v>-8.3333333333333321</v>
      </c>
      <c r="O2629" s="29">
        <v>0</v>
      </c>
      <c r="P2629" s="13">
        <v>0</v>
      </c>
      <c r="Q2629" s="10" t="str">
        <f t="shared" si="724"/>
        <v>-</v>
      </c>
      <c r="R2629" s="87" t="str">
        <f t="shared" si="725"/>
        <v>-</v>
      </c>
      <c r="S2629" s="29">
        <v>1554</v>
      </c>
      <c r="T2629" s="13">
        <v>1499</v>
      </c>
      <c r="U2629" s="10">
        <f t="shared" si="726"/>
        <v>55</v>
      </c>
      <c r="V2629" s="87">
        <f t="shared" si="727"/>
        <v>3.6691127418278855</v>
      </c>
      <c r="W2629" s="88" t="s">
        <v>6426</v>
      </c>
      <c r="X2629" s="89">
        <v>1019</v>
      </c>
      <c r="Y2629" s="89">
        <v>1020</v>
      </c>
      <c r="Z2629" s="10">
        <f t="shared" si="728"/>
        <v>-1</v>
      </c>
      <c r="AA2629" s="87">
        <f t="shared" si="729"/>
        <v>-9.8039215686274508E-2</v>
      </c>
      <c r="AB2629" s="90" t="s">
        <v>11064</v>
      </c>
      <c r="AC2629" s="89">
        <v>337</v>
      </c>
      <c r="AD2629" s="89">
        <v>305</v>
      </c>
      <c r="AE2629" s="10">
        <f t="shared" si="730"/>
        <v>32</v>
      </c>
      <c r="AF2629" s="11">
        <f t="shared" si="731"/>
        <v>10.491803278688524</v>
      </c>
      <c r="AG2629" s="91" t="s">
        <v>11065</v>
      </c>
      <c r="AH2629" s="89">
        <v>187</v>
      </c>
      <c r="AI2629" s="89">
        <v>163</v>
      </c>
      <c r="AJ2629" s="10">
        <f t="shared" si="732"/>
        <v>24</v>
      </c>
      <c r="AK2629" s="87">
        <f t="shared" si="733"/>
        <v>14.723926380368098</v>
      </c>
      <c r="AL2629" s="90" t="s">
        <v>11066</v>
      </c>
      <c r="AM2629" s="89">
        <v>11</v>
      </c>
      <c r="AN2629" s="89">
        <v>11</v>
      </c>
      <c r="AO2629" s="10">
        <f t="shared" si="734"/>
        <v>0</v>
      </c>
      <c r="AP2629" s="11">
        <f t="shared" si="735"/>
        <v>0</v>
      </c>
      <c r="AQ2629" s="91" t="s">
        <v>11071</v>
      </c>
      <c r="AR2629" s="89" t="s">
        <v>5344</v>
      </c>
      <c r="AS2629" s="89" t="s">
        <v>5344</v>
      </c>
      <c r="AT2629" s="10" t="str">
        <f t="shared" si="736"/>
        <v>-</v>
      </c>
      <c r="AU2629" s="87" t="str">
        <f t="shared" si="737"/>
        <v>-</v>
      </c>
      <c r="AV2629" s="15"/>
    </row>
    <row r="2630" spans="3:48" ht="50.1" customHeight="1">
      <c r="C2630" s="5"/>
      <c r="D2630" s="64" t="s">
        <v>5169</v>
      </c>
      <c r="E2630" s="65" t="s">
        <v>5241</v>
      </c>
      <c r="F2630" s="67" t="s">
        <v>5170</v>
      </c>
      <c r="G2630" s="29">
        <v>4983</v>
      </c>
      <c r="H2630" s="13">
        <v>4713</v>
      </c>
      <c r="I2630" s="10">
        <f t="shared" si="720"/>
        <v>270</v>
      </c>
      <c r="J2630" s="87">
        <f t="shared" si="721"/>
        <v>5.7288351368555066</v>
      </c>
      <c r="K2630" s="29">
        <v>45</v>
      </c>
      <c r="L2630" s="13">
        <v>29</v>
      </c>
      <c r="M2630" s="10">
        <f t="shared" si="722"/>
        <v>16</v>
      </c>
      <c r="N2630" s="87">
        <f t="shared" si="723"/>
        <v>55.172413793103445</v>
      </c>
      <c r="O2630" s="29">
        <v>0</v>
      </c>
      <c r="P2630" s="13">
        <v>0</v>
      </c>
      <c r="Q2630" s="10" t="str">
        <f t="shared" si="724"/>
        <v>-</v>
      </c>
      <c r="R2630" s="87" t="str">
        <f t="shared" si="725"/>
        <v>-</v>
      </c>
      <c r="S2630" s="29">
        <v>4938</v>
      </c>
      <c r="T2630" s="13">
        <v>4684</v>
      </c>
      <c r="U2630" s="10">
        <f t="shared" si="726"/>
        <v>254</v>
      </c>
      <c r="V2630" s="87">
        <f t="shared" si="727"/>
        <v>5.4227156276686594</v>
      </c>
      <c r="W2630" s="88" t="s">
        <v>11067</v>
      </c>
      <c r="X2630" s="89">
        <v>3175</v>
      </c>
      <c r="Y2630" s="89">
        <v>3174</v>
      </c>
      <c r="Z2630" s="10">
        <f t="shared" si="728"/>
        <v>1</v>
      </c>
      <c r="AA2630" s="87">
        <f t="shared" si="729"/>
        <v>3.1505986137366097E-2</v>
      </c>
      <c r="AB2630" s="90" t="s">
        <v>11068</v>
      </c>
      <c r="AC2630" s="89">
        <v>1187</v>
      </c>
      <c r="AD2630" s="89">
        <v>946</v>
      </c>
      <c r="AE2630" s="10">
        <f t="shared" si="730"/>
        <v>241</v>
      </c>
      <c r="AF2630" s="11">
        <f t="shared" si="731"/>
        <v>25.47568710359408</v>
      </c>
      <c r="AG2630" s="91" t="s">
        <v>6426</v>
      </c>
      <c r="AH2630" s="89">
        <v>507</v>
      </c>
      <c r="AI2630" s="89">
        <v>508</v>
      </c>
      <c r="AJ2630" s="10">
        <f t="shared" si="732"/>
        <v>-1</v>
      </c>
      <c r="AK2630" s="87">
        <f t="shared" si="733"/>
        <v>-0.19685039370078738</v>
      </c>
      <c r="AL2630" s="90" t="s">
        <v>11069</v>
      </c>
      <c r="AM2630" s="89">
        <v>69</v>
      </c>
      <c r="AN2630" s="89">
        <v>56</v>
      </c>
      <c r="AO2630" s="10">
        <f t="shared" si="734"/>
        <v>13</v>
      </c>
      <c r="AP2630" s="11">
        <f t="shared" si="735"/>
        <v>23.214285714285715</v>
      </c>
      <c r="AQ2630" s="91" t="s">
        <v>11071</v>
      </c>
      <c r="AR2630" s="89" t="s">
        <v>5344</v>
      </c>
      <c r="AS2630" s="89" t="s">
        <v>5344</v>
      </c>
      <c r="AT2630" s="10" t="str">
        <f t="shared" si="736"/>
        <v>-</v>
      </c>
      <c r="AU2630" s="87" t="str">
        <f t="shared" si="737"/>
        <v>-</v>
      </c>
      <c r="AV2630" s="15"/>
    </row>
    <row r="2631" spans="3:48" ht="50.1" customHeight="1">
      <c r="C2631" s="5"/>
      <c r="D2631" s="64" t="s">
        <v>5171</v>
      </c>
      <c r="E2631" s="65" t="s">
        <v>5241</v>
      </c>
      <c r="F2631" s="67" t="s">
        <v>5172</v>
      </c>
      <c r="G2631" s="29">
        <v>697</v>
      </c>
      <c r="H2631" s="13">
        <v>651</v>
      </c>
      <c r="I2631" s="10">
        <f t="shared" si="720"/>
        <v>46</v>
      </c>
      <c r="J2631" s="87">
        <f t="shared" si="721"/>
        <v>7.0660522273425492</v>
      </c>
      <c r="K2631" s="29">
        <v>424</v>
      </c>
      <c r="L2631" s="13">
        <v>400</v>
      </c>
      <c r="M2631" s="10">
        <f t="shared" si="722"/>
        <v>24</v>
      </c>
      <c r="N2631" s="87">
        <f t="shared" si="723"/>
        <v>6</v>
      </c>
      <c r="O2631" s="29">
        <v>0</v>
      </c>
      <c r="P2631" s="13">
        <v>0</v>
      </c>
      <c r="Q2631" s="10" t="str">
        <f t="shared" si="724"/>
        <v>-</v>
      </c>
      <c r="R2631" s="87" t="str">
        <f t="shared" si="725"/>
        <v>-</v>
      </c>
      <c r="S2631" s="29">
        <v>273</v>
      </c>
      <c r="T2631" s="13">
        <v>251</v>
      </c>
      <c r="U2631" s="10">
        <f t="shared" si="726"/>
        <v>22</v>
      </c>
      <c r="V2631" s="87">
        <f t="shared" si="727"/>
        <v>8.7649402390438258</v>
      </c>
      <c r="W2631" s="88" t="s">
        <v>5594</v>
      </c>
      <c r="X2631" s="89">
        <v>214.96199999999999</v>
      </c>
      <c r="Y2631" s="89">
        <v>212.96199999999999</v>
      </c>
      <c r="Z2631" s="10">
        <f t="shared" si="728"/>
        <v>2</v>
      </c>
      <c r="AA2631" s="87">
        <f t="shared" si="729"/>
        <v>0.93913468130464606</v>
      </c>
      <c r="AB2631" s="90" t="s">
        <v>7552</v>
      </c>
      <c r="AC2631" s="89">
        <v>58.496000000000002</v>
      </c>
      <c r="AD2631" s="89">
        <v>38.496000000000002</v>
      </c>
      <c r="AE2631" s="10">
        <f t="shared" si="730"/>
        <v>20</v>
      </c>
      <c r="AF2631" s="11">
        <f t="shared" si="731"/>
        <v>51.953449709060685</v>
      </c>
      <c r="AG2631" s="91" t="s">
        <v>11071</v>
      </c>
      <c r="AH2631" s="89" t="s">
        <v>11071</v>
      </c>
      <c r="AI2631" s="89" t="s">
        <v>5344</v>
      </c>
      <c r="AJ2631" s="10" t="str">
        <f t="shared" si="732"/>
        <v>-</v>
      </c>
      <c r="AK2631" s="87" t="str">
        <f t="shared" si="733"/>
        <v>-</v>
      </c>
      <c r="AL2631" s="90" t="s">
        <v>11071</v>
      </c>
      <c r="AM2631" s="89" t="s">
        <v>11071</v>
      </c>
      <c r="AN2631" s="89" t="s">
        <v>5344</v>
      </c>
      <c r="AO2631" s="10" t="str">
        <f t="shared" si="734"/>
        <v>-</v>
      </c>
      <c r="AP2631" s="11" t="str">
        <f t="shared" si="735"/>
        <v>-</v>
      </c>
      <c r="AQ2631" s="91" t="s">
        <v>11071</v>
      </c>
      <c r="AR2631" s="89" t="s">
        <v>5344</v>
      </c>
      <c r="AS2631" s="89" t="s">
        <v>5344</v>
      </c>
      <c r="AT2631" s="10" t="str">
        <f t="shared" si="736"/>
        <v>-</v>
      </c>
      <c r="AU2631" s="87" t="str">
        <f t="shared" si="737"/>
        <v>-</v>
      </c>
      <c r="AV2631" s="15"/>
    </row>
    <row r="2632" spans="3:48" ht="50.1" customHeight="1">
      <c r="C2632" s="5"/>
      <c r="D2632" s="64" t="s">
        <v>5173</v>
      </c>
      <c r="E2632" s="65" t="s">
        <v>5241</v>
      </c>
      <c r="F2632" s="67" t="s">
        <v>5174</v>
      </c>
      <c r="G2632" s="29">
        <v>1157</v>
      </c>
      <c r="H2632" s="13">
        <v>1091</v>
      </c>
      <c r="I2632" s="10">
        <f t="shared" si="720"/>
        <v>66</v>
      </c>
      <c r="J2632" s="87">
        <f t="shared" si="721"/>
        <v>6.0494958753437214</v>
      </c>
      <c r="K2632" s="29">
        <v>451</v>
      </c>
      <c r="L2632" s="13">
        <v>387</v>
      </c>
      <c r="M2632" s="10">
        <f t="shared" si="722"/>
        <v>64</v>
      </c>
      <c r="N2632" s="87">
        <f t="shared" si="723"/>
        <v>16.5374677002584</v>
      </c>
      <c r="O2632" s="29">
        <v>0</v>
      </c>
      <c r="P2632" s="13">
        <v>0</v>
      </c>
      <c r="Q2632" s="10" t="str">
        <f t="shared" si="724"/>
        <v>-</v>
      </c>
      <c r="R2632" s="87" t="str">
        <f t="shared" si="725"/>
        <v>-</v>
      </c>
      <c r="S2632" s="29">
        <v>706</v>
      </c>
      <c r="T2632" s="13">
        <v>704</v>
      </c>
      <c r="U2632" s="10">
        <f t="shared" si="726"/>
        <v>2</v>
      </c>
      <c r="V2632" s="87">
        <f t="shared" si="727"/>
        <v>0.28409090909090912</v>
      </c>
      <c r="W2632" s="88" t="s">
        <v>5937</v>
      </c>
      <c r="X2632" s="89">
        <v>706</v>
      </c>
      <c r="Y2632" s="89">
        <v>704</v>
      </c>
      <c r="Z2632" s="10">
        <f t="shared" si="728"/>
        <v>2</v>
      </c>
      <c r="AA2632" s="87">
        <f t="shared" si="729"/>
        <v>0.28409090909090912</v>
      </c>
      <c r="AB2632" s="90" t="s">
        <v>11071</v>
      </c>
      <c r="AC2632" s="89" t="s">
        <v>11071</v>
      </c>
      <c r="AD2632" s="89" t="s">
        <v>5344</v>
      </c>
      <c r="AE2632" s="10" t="str">
        <f t="shared" si="730"/>
        <v>-</v>
      </c>
      <c r="AF2632" s="11" t="str">
        <f t="shared" si="731"/>
        <v>-</v>
      </c>
      <c r="AG2632" s="91" t="s">
        <v>11071</v>
      </c>
      <c r="AH2632" s="89" t="s">
        <v>11071</v>
      </c>
      <c r="AI2632" s="89" t="s">
        <v>5344</v>
      </c>
      <c r="AJ2632" s="10" t="str">
        <f t="shared" si="732"/>
        <v>-</v>
      </c>
      <c r="AK2632" s="87" t="str">
        <f t="shared" si="733"/>
        <v>-</v>
      </c>
      <c r="AL2632" s="90" t="s">
        <v>11071</v>
      </c>
      <c r="AM2632" s="89" t="s">
        <v>11071</v>
      </c>
      <c r="AN2632" s="89" t="s">
        <v>5344</v>
      </c>
      <c r="AO2632" s="10" t="str">
        <f t="shared" si="734"/>
        <v>-</v>
      </c>
      <c r="AP2632" s="11" t="str">
        <f t="shared" si="735"/>
        <v>-</v>
      </c>
      <c r="AQ2632" s="91" t="s">
        <v>11071</v>
      </c>
      <c r="AR2632" s="89" t="s">
        <v>5344</v>
      </c>
      <c r="AS2632" s="89" t="s">
        <v>5344</v>
      </c>
      <c r="AT2632" s="10" t="str">
        <f t="shared" si="736"/>
        <v>-</v>
      </c>
      <c r="AU2632" s="87" t="str">
        <f t="shared" si="737"/>
        <v>-</v>
      </c>
      <c r="AV2632" s="15"/>
    </row>
    <row r="2633" spans="3:48" ht="50.1" customHeight="1">
      <c r="C2633" s="5"/>
      <c r="D2633" s="64" t="s">
        <v>5175</v>
      </c>
      <c r="E2633" s="65" t="s">
        <v>5241</v>
      </c>
      <c r="F2633" s="67" t="s">
        <v>5176</v>
      </c>
      <c r="G2633" s="29">
        <v>2790</v>
      </c>
      <c r="H2633" s="13">
        <v>2622</v>
      </c>
      <c r="I2633" s="10">
        <f t="shared" ref="I2633:I2635" si="738">IF(OR(G2633&gt;0,H2633&gt;0),G2633-H2633,"-")</f>
        <v>168</v>
      </c>
      <c r="J2633" s="87">
        <f t="shared" ref="J2633:J2635" si="739">IFERROR(IF(OR(G2633&gt;0,H2633&gt;0),I2633/H2633*100,"-"),"-")</f>
        <v>6.4073226544622424</v>
      </c>
      <c r="K2633" s="29">
        <v>50</v>
      </c>
      <c r="L2633" s="13">
        <v>50</v>
      </c>
      <c r="M2633" s="10">
        <f t="shared" ref="M2633:M2635" si="740">IF(OR(K2633&gt;0,L2633&gt;0),K2633-L2633,"-")</f>
        <v>0</v>
      </c>
      <c r="N2633" s="87">
        <f t="shared" ref="N2633:N2635" si="741">IFERROR(IF(OR(K2633&gt;0,L2633&gt;0),M2633/L2633*100,"-"),"-")</f>
        <v>0</v>
      </c>
      <c r="O2633" s="29">
        <v>0</v>
      </c>
      <c r="P2633" s="13">
        <v>0</v>
      </c>
      <c r="Q2633" s="10" t="str">
        <f t="shared" ref="Q2633:Q2635" si="742">IF(OR(O2633&gt;0,P2633&gt;0),O2633-P2633,"-")</f>
        <v>-</v>
      </c>
      <c r="R2633" s="87" t="str">
        <f t="shared" ref="R2633:R2635" si="743">IFERROR(IF(OR(O2633&gt;0,P2633&gt;0),Q2633/P2633*100,"-"),"-")</f>
        <v>-</v>
      </c>
      <c r="S2633" s="29">
        <v>2740</v>
      </c>
      <c r="T2633" s="13">
        <v>2572</v>
      </c>
      <c r="U2633" s="10">
        <f t="shared" ref="U2633:U2635" si="744">IF(OR(S2633&gt;0,T2633&gt;0),S2633-T2633,"-")</f>
        <v>168</v>
      </c>
      <c r="V2633" s="87">
        <f t="shared" ref="V2633:V2635" si="745">IFERROR(IF(OR(S2633&gt;0,T2633&gt;0),U2633/T2633*100,"-"),"-")</f>
        <v>6.5318818040435458</v>
      </c>
      <c r="W2633" s="88" t="s">
        <v>5937</v>
      </c>
      <c r="X2633" s="89">
        <v>2709.585</v>
      </c>
      <c r="Y2633" s="89">
        <v>2546.3180000000002</v>
      </c>
      <c r="Z2633" s="10">
        <f t="shared" ref="Z2633:Z2635" si="746">IFERROR(IF(OR(X2633&gt;0,Y2633&gt;0),X2633-Y2633,"-"),"-")</f>
        <v>163.26699999999983</v>
      </c>
      <c r="AA2633" s="87">
        <f t="shared" ref="AA2633:AA2635" si="747">IFERROR(IF(OR(X2633&gt;0,Y2633&gt;0),Z2633/Y2633*100,"-"),"-")</f>
        <v>6.4118857110541496</v>
      </c>
      <c r="AB2633" s="90" t="s">
        <v>11070</v>
      </c>
      <c r="AC2633" s="89">
        <v>30.071000000000002</v>
      </c>
      <c r="AD2633" s="89">
        <v>25.32</v>
      </c>
      <c r="AE2633" s="10">
        <f t="shared" ref="AE2633:AE2635" si="748">IFERROR(IF(OR(AC2633&gt;0,AD2633&gt;0),AC2633-AD2633,"-"),"-")</f>
        <v>4.7510000000000012</v>
      </c>
      <c r="AF2633" s="11">
        <f t="shared" ref="AF2633:AF2635" si="749">IFERROR(IF(OR(AC2633&gt;0,AD2633&gt;0),AE2633/AD2633*100,"-"),"-")</f>
        <v>18.763823064770939</v>
      </c>
      <c r="AG2633" s="91" t="s">
        <v>11071</v>
      </c>
      <c r="AH2633" s="89" t="s">
        <v>11071</v>
      </c>
      <c r="AI2633" s="89" t="s">
        <v>5344</v>
      </c>
      <c r="AJ2633" s="10" t="str">
        <f t="shared" ref="AJ2633:AJ2635" si="750">IFERROR(IF(OR(AH2633&gt;0,AI2633&gt;0),AH2633-AI2633,"-"),"-")</f>
        <v>-</v>
      </c>
      <c r="AK2633" s="87" t="str">
        <f t="shared" ref="AK2633:AK2635" si="751">IFERROR(IF(OR(AH2633&gt;0,AI2633&gt;0),AJ2633/AI2633*100,"-"),"-")</f>
        <v>-</v>
      </c>
      <c r="AL2633" s="90" t="s">
        <v>11071</v>
      </c>
      <c r="AM2633" s="89" t="s">
        <v>11071</v>
      </c>
      <c r="AN2633" s="89" t="s">
        <v>5344</v>
      </c>
      <c r="AO2633" s="10" t="str">
        <f t="shared" ref="AO2633:AO2635" si="752">IFERROR(IF(OR(AM2633&gt;0,AN2633&gt;0),AM2633-AN2633,"-"),"-")</f>
        <v>-</v>
      </c>
      <c r="AP2633" s="11" t="str">
        <f t="shared" ref="AP2633:AP2635" si="753">IFERROR(IF(OR(AM2633&gt;0,AN2633&gt;0),AO2633/AN2633*100,"-"),"-")</f>
        <v>-</v>
      </c>
      <c r="AQ2633" s="91" t="s">
        <v>11071</v>
      </c>
      <c r="AR2633" s="89" t="s">
        <v>5344</v>
      </c>
      <c r="AS2633" s="89" t="s">
        <v>5344</v>
      </c>
      <c r="AT2633" s="10" t="str">
        <f t="shared" ref="AT2633:AT2635" si="754">IFERROR(IF(OR(AR2633&gt;0,AS2633&gt;0),AR2633-AS2633,"-"),"-")</f>
        <v>-</v>
      </c>
      <c r="AU2633" s="87" t="str">
        <f t="shared" ref="AU2633:AU2635" si="755">IFERROR(IF(OR(AR2633&gt;0,AS2633&gt;0),AT2633/AS2633*100,"-"),"-")</f>
        <v>-</v>
      </c>
      <c r="AV2633" s="15"/>
    </row>
    <row r="2634" spans="3:48" ht="50.1" customHeight="1">
      <c r="C2634" s="5"/>
      <c r="D2634" s="64" t="s">
        <v>5177</v>
      </c>
      <c r="E2634" s="65" t="s">
        <v>5241</v>
      </c>
      <c r="F2634" s="67" t="s">
        <v>5178</v>
      </c>
      <c r="G2634" s="29">
        <v>409</v>
      </c>
      <c r="H2634" s="13">
        <v>296</v>
      </c>
      <c r="I2634" s="10">
        <f t="shared" si="738"/>
        <v>113</v>
      </c>
      <c r="J2634" s="87">
        <f t="shared" si="739"/>
        <v>38.175675675675677</v>
      </c>
      <c r="K2634" s="29">
        <v>409</v>
      </c>
      <c r="L2634" s="13">
        <v>296</v>
      </c>
      <c r="M2634" s="10">
        <f t="shared" si="740"/>
        <v>113</v>
      </c>
      <c r="N2634" s="87">
        <f t="shared" si="741"/>
        <v>38.175675675675677</v>
      </c>
      <c r="O2634" s="29">
        <v>0</v>
      </c>
      <c r="P2634" s="13">
        <v>0</v>
      </c>
      <c r="Q2634" s="10" t="str">
        <f t="shared" si="742"/>
        <v>-</v>
      </c>
      <c r="R2634" s="87" t="str">
        <f t="shared" si="743"/>
        <v>-</v>
      </c>
      <c r="S2634" s="29">
        <v>0</v>
      </c>
      <c r="T2634" s="13">
        <v>0</v>
      </c>
      <c r="U2634" s="10" t="str">
        <f t="shared" si="744"/>
        <v>-</v>
      </c>
      <c r="V2634" s="87" t="str">
        <f t="shared" si="745"/>
        <v>-</v>
      </c>
      <c r="W2634" s="88" t="s">
        <v>11071</v>
      </c>
      <c r="X2634" s="89" t="s">
        <v>11071</v>
      </c>
      <c r="Y2634" s="89" t="s">
        <v>5344</v>
      </c>
      <c r="Z2634" s="10" t="str">
        <f t="shared" si="746"/>
        <v>-</v>
      </c>
      <c r="AA2634" s="87" t="str">
        <f t="shared" si="747"/>
        <v>-</v>
      </c>
      <c r="AB2634" s="90" t="s">
        <v>11071</v>
      </c>
      <c r="AC2634" s="89" t="s">
        <v>11071</v>
      </c>
      <c r="AD2634" s="89" t="s">
        <v>5344</v>
      </c>
      <c r="AE2634" s="10" t="str">
        <f t="shared" si="748"/>
        <v>-</v>
      </c>
      <c r="AF2634" s="11" t="str">
        <f t="shared" si="749"/>
        <v>-</v>
      </c>
      <c r="AG2634" s="91" t="s">
        <v>11071</v>
      </c>
      <c r="AH2634" s="89" t="s">
        <v>5344</v>
      </c>
      <c r="AI2634" s="89" t="s">
        <v>5344</v>
      </c>
      <c r="AJ2634" s="10" t="str">
        <f t="shared" si="750"/>
        <v>-</v>
      </c>
      <c r="AK2634" s="87" t="str">
        <f t="shared" si="751"/>
        <v>-</v>
      </c>
      <c r="AL2634" s="90" t="s">
        <v>11071</v>
      </c>
      <c r="AM2634" s="89" t="s">
        <v>5344</v>
      </c>
      <c r="AN2634" s="89" t="s">
        <v>5344</v>
      </c>
      <c r="AO2634" s="10" t="str">
        <f t="shared" si="752"/>
        <v>-</v>
      </c>
      <c r="AP2634" s="11" t="str">
        <f t="shared" si="753"/>
        <v>-</v>
      </c>
      <c r="AQ2634" s="91" t="s">
        <v>11071</v>
      </c>
      <c r="AR2634" s="89" t="s">
        <v>5344</v>
      </c>
      <c r="AS2634" s="89" t="s">
        <v>5344</v>
      </c>
      <c r="AT2634" s="10" t="str">
        <f t="shared" si="754"/>
        <v>-</v>
      </c>
      <c r="AU2634" s="87" t="str">
        <f t="shared" si="755"/>
        <v>-</v>
      </c>
      <c r="AV2634" s="15"/>
    </row>
    <row r="2635" spans="3:48" ht="50.1" customHeight="1" thickBot="1">
      <c r="C2635" s="5"/>
      <c r="D2635" s="68" t="s">
        <v>5179</v>
      </c>
      <c r="E2635" s="69" t="s">
        <v>5241</v>
      </c>
      <c r="F2635" s="70" t="s">
        <v>5180</v>
      </c>
      <c r="G2635" s="30">
        <v>190</v>
      </c>
      <c r="H2635" s="14">
        <v>157</v>
      </c>
      <c r="I2635" s="12">
        <f t="shared" si="738"/>
        <v>33</v>
      </c>
      <c r="J2635" s="94">
        <f t="shared" si="739"/>
        <v>21.019108280254777</v>
      </c>
      <c r="K2635" s="30">
        <v>190</v>
      </c>
      <c r="L2635" s="14">
        <v>157</v>
      </c>
      <c r="M2635" s="12">
        <f t="shared" si="740"/>
        <v>33</v>
      </c>
      <c r="N2635" s="94">
        <f t="shared" si="741"/>
        <v>21.019108280254777</v>
      </c>
      <c r="O2635" s="30">
        <v>0</v>
      </c>
      <c r="P2635" s="14">
        <v>0</v>
      </c>
      <c r="Q2635" s="12" t="str">
        <f t="shared" si="742"/>
        <v>-</v>
      </c>
      <c r="R2635" s="94" t="str">
        <f t="shared" si="743"/>
        <v>-</v>
      </c>
      <c r="S2635" s="30">
        <v>0</v>
      </c>
      <c r="T2635" s="14">
        <v>0</v>
      </c>
      <c r="U2635" s="12" t="str">
        <f t="shared" si="744"/>
        <v>-</v>
      </c>
      <c r="V2635" s="94" t="str">
        <f t="shared" si="745"/>
        <v>-</v>
      </c>
      <c r="W2635" s="95" t="s">
        <v>11071</v>
      </c>
      <c r="X2635" s="96" t="s">
        <v>11071</v>
      </c>
      <c r="Y2635" s="96" t="s">
        <v>5344</v>
      </c>
      <c r="Z2635" s="12" t="str">
        <f t="shared" si="746"/>
        <v>-</v>
      </c>
      <c r="AA2635" s="94" t="str">
        <f t="shared" si="747"/>
        <v>-</v>
      </c>
      <c r="AB2635" s="97" t="s">
        <v>11071</v>
      </c>
      <c r="AC2635" s="96" t="s">
        <v>11071</v>
      </c>
      <c r="AD2635" s="96" t="s">
        <v>5344</v>
      </c>
      <c r="AE2635" s="12" t="str">
        <f t="shared" si="748"/>
        <v>-</v>
      </c>
      <c r="AF2635" s="98" t="str">
        <f t="shared" si="749"/>
        <v>-</v>
      </c>
      <c r="AG2635" s="99" t="s">
        <v>11071</v>
      </c>
      <c r="AH2635" s="96" t="s">
        <v>11071</v>
      </c>
      <c r="AI2635" s="96" t="s">
        <v>11071</v>
      </c>
      <c r="AJ2635" s="12" t="str">
        <f t="shared" si="750"/>
        <v>-</v>
      </c>
      <c r="AK2635" s="94" t="str">
        <f t="shared" si="751"/>
        <v>-</v>
      </c>
      <c r="AL2635" s="97" t="s">
        <v>11071</v>
      </c>
      <c r="AM2635" s="96" t="s">
        <v>11071</v>
      </c>
      <c r="AN2635" s="96" t="s">
        <v>11071</v>
      </c>
      <c r="AO2635" s="12" t="str">
        <f t="shared" si="752"/>
        <v>-</v>
      </c>
      <c r="AP2635" s="98" t="str">
        <f t="shared" si="753"/>
        <v>-</v>
      </c>
      <c r="AQ2635" s="99" t="s">
        <v>11071</v>
      </c>
      <c r="AR2635" s="96" t="s">
        <v>5344</v>
      </c>
      <c r="AS2635" s="96" t="s">
        <v>5344</v>
      </c>
      <c r="AT2635" s="12" t="str">
        <f t="shared" si="754"/>
        <v>-</v>
      </c>
      <c r="AU2635" s="94" t="str">
        <f t="shared" si="755"/>
        <v>-</v>
      </c>
      <c r="AV2635" s="41"/>
    </row>
    <row r="2636" spans="3:48">
      <c r="K2636" s="100"/>
      <c r="Z2636" s="44"/>
    </row>
    <row r="2637" spans="3:48">
      <c r="Z2637" s="44"/>
    </row>
  </sheetData>
  <autoFilter ref="A6:AX2635" xr:uid="{00000000-0009-0000-0000-000000000000}"/>
  <mergeCells count="32">
    <mergeCell ref="A4:A6"/>
    <mergeCell ref="D4:D5"/>
    <mergeCell ref="E4:E5"/>
    <mergeCell ref="F4:F5"/>
    <mergeCell ref="G4:G5"/>
    <mergeCell ref="V4:V5"/>
    <mergeCell ref="D3:F3"/>
    <mergeCell ref="G3:J3"/>
    <mergeCell ref="K3:N3"/>
    <mergeCell ref="O3:R3"/>
    <mergeCell ref="S3:AU3"/>
    <mergeCell ref="H4:H5"/>
    <mergeCell ref="M4:M5"/>
    <mergeCell ref="N4:N5"/>
    <mergeCell ref="O4:O5"/>
    <mergeCell ref="P4:P5"/>
    <mergeCell ref="D1:I2"/>
    <mergeCell ref="AV3:AV6"/>
    <mergeCell ref="I4:I5"/>
    <mergeCell ref="J4:J5"/>
    <mergeCell ref="K4:K5"/>
    <mergeCell ref="L4:L5"/>
    <mergeCell ref="R4:R5"/>
    <mergeCell ref="Q4:Q5"/>
    <mergeCell ref="W4:AA4"/>
    <mergeCell ref="AB4:AF4"/>
    <mergeCell ref="AG4:AK4"/>
    <mergeCell ref="AL4:AP4"/>
    <mergeCell ref="AQ4:AU4"/>
    <mergeCell ref="S4:S5"/>
    <mergeCell ref="T4:T5"/>
    <mergeCell ref="U4:U5"/>
  </mergeCells>
  <phoneticPr fontId="3"/>
  <pageMargins left="1.1023622047244095" right="1.1023622047244095" top="0.74803149606299213" bottom="0.74803149606299213" header="0.31496062992125984" footer="0.31496062992125984"/>
  <pageSetup paperSize="8" scale="30" fitToHeight="0" orientation="landscape" r:id="rId1"/>
  <colBreaks count="1" manualBreakCount="1">
    <brk id="37" max="2636" man="1"/>
  </colBreaks>
  <ignoredErrors>
    <ignoredError sqref="D7:D26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市区町村等</vt:lpstr>
      <vt:lpstr>市区町村等!Print_Area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2023-04-19T06:02:55Z</dcterms:modified>
</cp:coreProperties>
</file>